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harts/chart10.xml" ContentType="application/vnd.openxmlformats-officedocument.drawingml.chart+xml"/>
  <Override PartName="/xl/drawings/drawing12.xml" ContentType="application/vnd.openxmlformats-officedocument.drawing+xml"/>
  <Override PartName="/xl/charts/chart11.xml" ContentType="application/vnd.openxmlformats-officedocument.drawingml.chart+xml"/>
  <Override PartName="/xl/drawings/drawing13.xml" ContentType="application/vnd.openxmlformats-officedocument.drawing+xml"/>
  <Override PartName="/xl/charts/chart12.xml" ContentType="application/vnd.openxmlformats-officedocument.drawingml.chart+xml"/>
  <Override PartName="/xl/drawings/drawing14.xml" ContentType="application/vnd.openxmlformats-officedocument.drawing+xml"/>
  <Override PartName="/xl/charts/chart1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afin\Downloads\"/>
    </mc:Choice>
  </mc:AlternateContent>
  <xr:revisionPtr revIDLastSave="0" documentId="13_ncr:1_{47E76A85-658E-459E-A299-63C10560CA24}" xr6:coauthVersionLast="43" xr6:coauthVersionMax="47" xr10:uidLastSave="{00000000-0000-0000-0000-000000000000}"/>
  <bookViews>
    <workbookView xWindow="-120" yWindow="-120" windowWidth="29040" windowHeight="15720" firstSheet="21" activeTab="27" xr2:uid="{DAD69BBA-A6A6-4168-996E-890760E4CD77}"/>
  </bookViews>
  <sheets>
    <sheet name="Price Volume Chart" sheetId="4" r:id="rId1"/>
    <sheet name="Return Distribution Chart" sheetId="5" r:id="rId2"/>
    <sheet name="Beta &amp; Regression" sheetId="6" r:id="rId3"/>
    <sheet name="Required rate of return" sheetId="7" r:id="rId4"/>
    <sheet name="DDM" sheetId="8" r:id="rId5"/>
    <sheet name="Price Volume Chart (2)" sheetId="9" r:id="rId6"/>
    <sheet name="Return Distribution" sheetId="10" r:id="rId7"/>
    <sheet name="Beta Calculation" sheetId="11" r:id="rId8"/>
    <sheet name="FCFE (2)" sheetId="12" r:id="rId9"/>
    <sheet name="Misc." sheetId="13" r:id="rId10"/>
    <sheet name="Price Volume Chart (3)" sheetId="14" r:id="rId11"/>
    <sheet name="Return" sheetId="15" r:id="rId12"/>
    <sheet name="Sc plot &amp; Regression" sheetId="16" r:id="rId13"/>
    <sheet name="Required Rate of Return (2)" sheetId="17" r:id="rId14"/>
    <sheet name="FCFE" sheetId="18" r:id="rId15"/>
    <sheet name="Company Profile" sheetId="19" r:id="rId16"/>
    <sheet name="Beta" sheetId="20" r:id="rId17"/>
    <sheet name="Price volume Chart (4)" sheetId="21" r:id="rId18"/>
    <sheet name="Return Distribution Chart (2)" sheetId="22" r:id="rId19"/>
    <sheet name="MKT Multiplier" sheetId="23" r:id="rId20"/>
    <sheet name="Historical data of SPQH" sheetId="24" r:id="rId21"/>
    <sheet name="Price Volume Chart (5)" sheetId="25" r:id="rId22"/>
    <sheet name="Return Distribution Chart ( (3)" sheetId="26" r:id="rId23"/>
    <sheet name="Beta " sheetId="27" r:id="rId24"/>
    <sheet name="DDM_SPQH" sheetId="28" r:id="rId25"/>
    <sheet name="Historical Data of portfolio" sheetId="1" r:id="rId26"/>
    <sheet name="Portfolio" sheetId="2" r:id="rId27"/>
    <sheet name="Efficient Frontier" sheetId="3" r:id="rId28"/>
  </sheets>
  <definedNames>
    <definedName name="_xlnm._FilterDatabase" localSheetId="16" hidden="1">Beta!$F$2:$F$810</definedName>
    <definedName name="n">Portfolio!$C$4:$G$4</definedName>
    <definedName name="solver_adj" localSheetId="26" hidden="1">Portfolio!$C$33:$G$33</definedName>
    <definedName name="solver_cvg" localSheetId="26" hidden="1">0.0001</definedName>
    <definedName name="solver_drv" localSheetId="26" hidden="1">1</definedName>
    <definedName name="solver_eng" localSheetId="26" hidden="1">1</definedName>
    <definedName name="solver_est" localSheetId="26" hidden="1">1</definedName>
    <definedName name="solver_itr" localSheetId="26" hidden="1">2147483647</definedName>
    <definedName name="solver_lhs1" localSheetId="26" hidden="1">Portfolio!$H$33</definedName>
    <definedName name="solver_mip" localSheetId="26" hidden="1">2147483647</definedName>
    <definedName name="solver_mni" localSheetId="26" hidden="1">30</definedName>
    <definedName name="solver_mrt" localSheetId="26" hidden="1">0.075</definedName>
    <definedName name="solver_msl" localSheetId="26" hidden="1">2</definedName>
    <definedName name="solver_neg" localSheetId="26" hidden="1">1</definedName>
    <definedName name="solver_nod" localSheetId="26" hidden="1">2147483647</definedName>
    <definedName name="solver_num" localSheetId="26" hidden="1">1</definedName>
    <definedName name="solver_nwt" localSheetId="26" hidden="1">1</definedName>
    <definedName name="solver_opt" localSheetId="26" hidden="1">Portfolio!$C$36</definedName>
    <definedName name="solver_pre" localSheetId="26" hidden="1">0.000001</definedName>
    <definedName name="solver_rbv" localSheetId="26" hidden="1">1</definedName>
    <definedName name="solver_rel1" localSheetId="26" hidden="1">2</definedName>
    <definedName name="solver_rhs1" localSheetId="26" hidden="1">1</definedName>
    <definedName name="solver_rlx" localSheetId="26" hidden="1">2</definedName>
    <definedName name="solver_rsd" localSheetId="26" hidden="1">0</definedName>
    <definedName name="solver_scl" localSheetId="26" hidden="1">1</definedName>
    <definedName name="solver_sho" localSheetId="26" hidden="1">2</definedName>
    <definedName name="solver_ssz" localSheetId="26" hidden="1">100</definedName>
    <definedName name="solver_tim" localSheetId="26" hidden="1">2147483647</definedName>
    <definedName name="solver_tol" localSheetId="26" hidden="1">0.01</definedName>
    <definedName name="solver_typ" localSheetId="26" hidden="1">1</definedName>
    <definedName name="solver_val" localSheetId="26" hidden="1">0</definedName>
    <definedName name="solver_ver" localSheetId="26" hidden="1">3</definedName>
    <definedName name="std">Portfolio!$C$5:$G$5</definedName>
    <definedName name="x">'Historical Data of portfolio'!$H$3:$L$241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D57" i="28" l="1"/>
  <c r="D56" i="28"/>
  <c r="D43" i="28"/>
  <c r="I42" i="28"/>
  <c r="D42" i="28"/>
  <c r="I36" i="28"/>
  <c r="G18" i="28"/>
  <c r="F18" i="28"/>
  <c r="E18" i="28"/>
  <c r="D18" i="28"/>
  <c r="C18" i="28"/>
  <c r="B18" i="28"/>
  <c r="G17" i="28"/>
  <c r="F17" i="28"/>
  <c r="E17" i="28"/>
  <c r="D17" i="28"/>
  <c r="C17" i="28"/>
  <c r="B17" i="28"/>
  <c r="G16" i="28"/>
  <c r="F16" i="28"/>
  <c r="E16" i="28"/>
  <c r="D16" i="28"/>
  <c r="C16" i="28"/>
  <c r="B16" i="28"/>
  <c r="G15" i="28"/>
  <c r="F15" i="28"/>
  <c r="E15" i="28"/>
  <c r="D15" i="28"/>
  <c r="C15" i="28"/>
  <c r="G13" i="28"/>
  <c r="F13" i="28"/>
  <c r="E13" i="28"/>
  <c r="D13" i="28"/>
  <c r="C13" i="28"/>
  <c r="G11" i="28"/>
  <c r="F11" i="28"/>
  <c r="E11" i="28"/>
  <c r="D11" i="28"/>
  <c r="C11" i="28"/>
  <c r="B11" i="28"/>
  <c r="G10" i="28"/>
  <c r="F10" i="28"/>
  <c r="E10" i="28"/>
  <c r="D10" i="28"/>
  <c r="C10" i="28"/>
  <c r="G8" i="28"/>
  <c r="F8" i="28"/>
  <c r="E8" i="28"/>
  <c r="D8" i="28"/>
  <c r="C8" i="28"/>
  <c r="B8" i="28"/>
  <c r="G7" i="28"/>
  <c r="F7" i="28"/>
  <c r="E7" i="28"/>
  <c r="D7" i="28"/>
  <c r="C7" i="28"/>
  <c r="G5" i="28"/>
  <c r="F5" i="28"/>
  <c r="E5" i="28"/>
  <c r="D5" i="28"/>
  <c r="C5" i="28"/>
  <c r="H5" i="28" s="1"/>
  <c r="I4" i="28" s="1"/>
  <c r="J4" i="28" s="1"/>
  <c r="K4" i="28" s="1"/>
  <c r="L4" i="28" s="1"/>
  <c r="M4" i="28" s="1"/>
  <c r="N4" i="28" s="1"/>
  <c r="J1099" i="27"/>
  <c r="I1099" i="27"/>
  <c r="J1098" i="27"/>
  <c r="I1098" i="27"/>
  <c r="J1097" i="27"/>
  <c r="I1097" i="27"/>
  <c r="J1096" i="27"/>
  <c r="I1096" i="27"/>
  <c r="J1095" i="27"/>
  <c r="I1095" i="27"/>
  <c r="J1094" i="27"/>
  <c r="I1094" i="27"/>
  <c r="J1093" i="27"/>
  <c r="I1093" i="27"/>
  <c r="J1092" i="27"/>
  <c r="I1092" i="27"/>
  <c r="J1091" i="27"/>
  <c r="I1091" i="27"/>
  <c r="J1090" i="27"/>
  <c r="I1090" i="27"/>
  <c r="J1089" i="27"/>
  <c r="I1089" i="27"/>
  <c r="J1088" i="27"/>
  <c r="I1088" i="27"/>
  <c r="J1087" i="27"/>
  <c r="I1087" i="27"/>
  <c r="J1086" i="27"/>
  <c r="I1086" i="27"/>
  <c r="J1085" i="27"/>
  <c r="I1085" i="27"/>
  <c r="J1084" i="27"/>
  <c r="I1084" i="27"/>
  <c r="J1083" i="27"/>
  <c r="I1083" i="27"/>
  <c r="J1082" i="27"/>
  <c r="I1082" i="27"/>
  <c r="J1081" i="27"/>
  <c r="I1081" i="27"/>
  <c r="J1080" i="27"/>
  <c r="I1080" i="27"/>
  <c r="J1079" i="27"/>
  <c r="I1079" i="27"/>
  <c r="J1078" i="27"/>
  <c r="I1078" i="27"/>
  <c r="J1077" i="27"/>
  <c r="I1077" i="27"/>
  <c r="J1076" i="27"/>
  <c r="I1076" i="27"/>
  <c r="J1075" i="27"/>
  <c r="I1075" i="27"/>
  <c r="J1074" i="27"/>
  <c r="I1074" i="27"/>
  <c r="J1073" i="27"/>
  <c r="I1073" i="27"/>
  <c r="J1072" i="27"/>
  <c r="I1072" i="27"/>
  <c r="J1071" i="27"/>
  <c r="I1071" i="27"/>
  <c r="J1070" i="27"/>
  <c r="I1070" i="27"/>
  <c r="J1069" i="27"/>
  <c r="I1069" i="27"/>
  <c r="J1068" i="27"/>
  <c r="I1068" i="27"/>
  <c r="J1067" i="27"/>
  <c r="I1067" i="27"/>
  <c r="J1066" i="27"/>
  <c r="I1066" i="27"/>
  <c r="J1065" i="27"/>
  <c r="I1065" i="27"/>
  <c r="J1064" i="27"/>
  <c r="I1064" i="27"/>
  <c r="J1063" i="27"/>
  <c r="I1063" i="27"/>
  <c r="J1062" i="27"/>
  <c r="I1062" i="27"/>
  <c r="J1061" i="27"/>
  <c r="I1061" i="27"/>
  <c r="J1060" i="27"/>
  <c r="I1060" i="27"/>
  <c r="J1059" i="27"/>
  <c r="I1059" i="27"/>
  <c r="J1058" i="27"/>
  <c r="I1058" i="27"/>
  <c r="J1057" i="27"/>
  <c r="I1057" i="27"/>
  <c r="J1056" i="27"/>
  <c r="I1056" i="27"/>
  <c r="J1055" i="27"/>
  <c r="I1055" i="27"/>
  <c r="J1054" i="27"/>
  <c r="I1054" i="27"/>
  <c r="J1053" i="27"/>
  <c r="I1053" i="27"/>
  <c r="J1052" i="27"/>
  <c r="I1052" i="27"/>
  <c r="J1051" i="27"/>
  <c r="I1051" i="27"/>
  <c r="J1050" i="27"/>
  <c r="I1050" i="27"/>
  <c r="J1049" i="27"/>
  <c r="I1049" i="27"/>
  <c r="J1048" i="27"/>
  <c r="I1048" i="27"/>
  <c r="J1047" i="27"/>
  <c r="I1047" i="27"/>
  <c r="J1046" i="27"/>
  <c r="I1046" i="27"/>
  <c r="J1045" i="27"/>
  <c r="I1045" i="27"/>
  <c r="J1044" i="27"/>
  <c r="I1044" i="27"/>
  <c r="J1043" i="27"/>
  <c r="I1043" i="27"/>
  <c r="J1042" i="27"/>
  <c r="I1042" i="27"/>
  <c r="J1041" i="27"/>
  <c r="I1041" i="27"/>
  <c r="J1040" i="27"/>
  <c r="I1040" i="27"/>
  <c r="J1039" i="27"/>
  <c r="I1039" i="27"/>
  <c r="J1038" i="27"/>
  <c r="I1038" i="27"/>
  <c r="J1037" i="27"/>
  <c r="I1037" i="27"/>
  <c r="J1036" i="27"/>
  <c r="I1036" i="27"/>
  <c r="J1035" i="27"/>
  <c r="I1035" i="27"/>
  <c r="J1034" i="27"/>
  <c r="I1034" i="27"/>
  <c r="J1033" i="27"/>
  <c r="I1033" i="27"/>
  <c r="J1032" i="27"/>
  <c r="I1032" i="27"/>
  <c r="J1031" i="27"/>
  <c r="I1031" i="27"/>
  <c r="J1030" i="27"/>
  <c r="I1030" i="27"/>
  <c r="J1029" i="27"/>
  <c r="I1029" i="27"/>
  <c r="J1028" i="27"/>
  <c r="I1028" i="27"/>
  <c r="J1027" i="27"/>
  <c r="I1027" i="27"/>
  <c r="J1026" i="27"/>
  <c r="I1026" i="27"/>
  <c r="J1025" i="27"/>
  <c r="I1025" i="27"/>
  <c r="J1024" i="27"/>
  <c r="I1024" i="27"/>
  <c r="J1023" i="27"/>
  <c r="I1023" i="27"/>
  <c r="J1022" i="27"/>
  <c r="I1022" i="27"/>
  <c r="J1021" i="27"/>
  <c r="I1021" i="27"/>
  <c r="J1020" i="27"/>
  <c r="I1020" i="27"/>
  <c r="J1019" i="27"/>
  <c r="I1019" i="27"/>
  <c r="J1018" i="27"/>
  <c r="I1018" i="27"/>
  <c r="J1017" i="27"/>
  <c r="I1017" i="27"/>
  <c r="J1016" i="27"/>
  <c r="I1016" i="27"/>
  <c r="J1015" i="27"/>
  <c r="I1015" i="27"/>
  <c r="J1014" i="27"/>
  <c r="I1014" i="27"/>
  <c r="J1013" i="27"/>
  <c r="I1013" i="27"/>
  <c r="J1012" i="27"/>
  <c r="I1012" i="27"/>
  <c r="J1011" i="27"/>
  <c r="I1011" i="27"/>
  <c r="J1010" i="27"/>
  <c r="I1010" i="27"/>
  <c r="J1009" i="27"/>
  <c r="I1009" i="27"/>
  <c r="J1008" i="27"/>
  <c r="I1008" i="27"/>
  <c r="J1007" i="27"/>
  <c r="I1007" i="27"/>
  <c r="J1006" i="27"/>
  <c r="I1006" i="27"/>
  <c r="J1005" i="27"/>
  <c r="I1005" i="27"/>
  <c r="J1004" i="27"/>
  <c r="I1004" i="27"/>
  <c r="J1003" i="27"/>
  <c r="I1003" i="27"/>
  <c r="J1002" i="27"/>
  <c r="I1002" i="27"/>
  <c r="J1001" i="27"/>
  <c r="I1001" i="27"/>
  <c r="J1000" i="27"/>
  <c r="I1000" i="27"/>
  <c r="J999" i="27"/>
  <c r="I999" i="27"/>
  <c r="J998" i="27"/>
  <c r="I998" i="27"/>
  <c r="J997" i="27"/>
  <c r="I997" i="27"/>
  <c r="J996" i="27"/>
  <c r="I996" i="27"/>
  <c r="J995" i="27"/>
  <c r="I995" i="27"/>
  <c r="J994" i="27"/>
  <c r="I994" i="27"/>
  <c r="J993" i="27"/>
  <c r="I993" i="27"/>
  <c r="J992" i="27"/>
  <c r="I992" i="27"/>
  <c r="J991" i="27"/>
  <c r="I991" i="27"/>
  <c r="J990" i="27"/>
  <c r="I990" i="27"/>
  <c r="J989" i="27"/>
  <c r="I989" i="27"/>
  <c r="J988" i="27"/>
  <c r="I988" i="27"/>
  <c r="J987" i="27"/>
  <c r="I987" i="27"/>
  <c r="J986" i="27"/>
  <c r="I986" i="27"/>
  <c r="J985" i="27"/>
  <c r="I985" i="27"/>
  <c r="J984" i="27"/>
  <c r="I984" i="27"/>
  <c r="J983" i="27"/>
  <c r="I983" i="27"/>
  <c r="J982" i="27"/>
  <c r="I982" i="27"/>
  <c r="J981" i="27"/>
  <c r="I981" i="27"/>
  <c r="J980" i="27"/>
  <c r="I980" i="27"/>
  <c r="J979" i="27"/>
  <c r="I979" i="27"/>
  <c r="J978" i="27"/>
  <c r="I978" i="27"/>
  <c r="J977" i="27"/>
  <c r="I977" i="27"/>
  <c r="J976" i="27"/>
  <c r="I976" i="27"/>
  <c r="J975" i="27"/>
  <c r="I975" i="27"/>
  <c r="J974" i="27"/>
  <c r="I974" i="27"/>
  <c r="J973" i="27"/>
  <c r="I973" i="27"/>
  <c r="J972" i="27"/>
  <c r="I972" i="27"/>
  <c r="J971" i="27"/>
  <c r="I971" i="27"/>
  <c r="J970" i="27"/>
  <c r="I970" i="27"/>
  <c r="J969" i="27"/>
  <c r="I969" i="27"/>
  <c r="J968" i="27"/>
  <c r="I968" i="27"/>
  <c r="J967" i="27"/>
  <c r="I967" i="27"/>
  <c r="J966" i="27"/>
  <c r="I966" i="27"/>
  <c r="J965" i="27"/>
  <c r="I965" i="27"/>
  <c r="J964" i="27"/>
  <c r="I964" i="27"/>
  <c r="J963" i="27"/>
  <c r="I963" i="27"/>
  <c r="J962" i="27"/>
  <c r="I962" i="27"/>
  <c r="J961" i="27"/>
  <c r="I961" i="27"/>
  <c r="J960" i="27"/>
  <c r="I960" i="27"/>
  <c r="J959" i="27"/>
  <c r="I959" i="27"/>
  <c r="J958" i="27"/>
  <c r="I958" i="27"/>
  <c r="J957" i="27"/>
  <c r="I957" i="27"/>
  <c r="J956" i="27"/>
  <c r="I956" i="27"/>
  <c r="J955" i="27"/>
  <c r="I955" i="27"/>
  <c r="J954" i="27"/>
  <c r="I954" i="27"/>
  <c r="J953" i="27"/>
  <c r="I953" i="27"/>
  <c r="J952" i="27"/>
  <c r="I952" i="27"/>
  <c r="J951" i="27"/>
  <c r="I951" i="27"/>
  <c r="J950" i="27"/>
  <c r="I950" i="27"/>
  <c r="J949" i="27"/>
  <c r="I949" i="27"/>
  <c r="J948" i="27"/>
  <c r="I948" i="27"/>
  <c r="J947" i="27"/>
  <c r="I947" i="27"/>
  <c r="J946" i="27"/>
  <c r="I946" i="27"/>
  <c r="J945" i="27"/>
  <c r="I945" i="27"/>
  <c r="J944" i="27"/>
  <c r="I944" i="27"/>
  <c r="J943" i="27"/>
  <c r="I943" i="27"/>
  <c r="J942" i="27"/>
  <c r="I942" i="27"/>
  <c r="J941" i="27"/>
  <c r="I941" i="27"/>
  <c r="J940" i="27"/>
  <c r="I940" i="27"/>
  <c r="J939" i="27"/>
  <c r="I939" i="27"/>
  <c r="J938" i="27"/>
  <c r="I938" i="27"/>
  <c r="J937" i="27"/>
  <c r="I937" i="27"/>
  <c r="J936" i="27"/>
  <c r="I936" i="27"/>
  <c r="J935" i="27"/>
  <c r="I935" i="27"/>
  <c r="J934" i="27"/>
  <c r="I934" i="27"/>
  <c r="J933" i="27"/>
  <c r="I933" i="27"/>
  <c r="J932" i="27"/>
  <c r="I932" i="27"/>
  <c r="J931" i="27"/>
  <c r="I931" i="27"/>
  <c r="J930" i="27"/>
  <c r="I930" i="27"/>
  <c r="J929" i="27"/>
  <c r="I929" i="27"/>
  <c r="J928" i="27"/>
  <c r="I928" i="27"/>
  <c r="J927" i="27"/>
  <c r="I927" i="27"/>
  <c r="J926" i="27"/>
  <c r="I926" i="27"/>
  <c r="J925" i="27"/>
  <c r="I925" i="27"/>
  <c r="J924" i="27"/>
  <c r="I924" i="27"/>
  <c r="J923" i="27"/>
  <c r="I923" i="27"/>
  <c r="J922" i="27"/>
  <c r="I922" i="27"/>
  <c r="J921" i="27"/>
  <c r="I921" i="27"/>
  <c r="J920" i="27"/>
  <c r="I920" i="27"/>
  <c r="J919" i="27"/>
  <c r="I919" i="27"/>
  <c r="J918" i="27"/>
  <c r="I918" i="27"/>
  <c r="J917" i="27"/>
  <c r="I917" i="27"/>
  <c r="J916" i="27"/>
  <c r="I916" i="27"/>
  <c r="J915" i="27"/>
  <c r="I915" i="27"/>
  <c r="J914" i="27"/>
  <c r="I914" i="27"/>
  <c r="J913" i="27"/>
  <c r="I913" i="27"/>
  <c r="J912" i="27"/>
  <c r="I912" i="27"/>
  <c r="J911" i="27"/>
  <c r="I911" i="27"/>
  <c r="J910" i="27"/>
  <c r="I910" i="27"/>
  <c r="J909" i="27"/>
  <c r="I909" i="27"/>
  <c r="J908" i="27"/>
  <c r="I908" i="27"/>
  <c r="J907" i="27"/>
  <c r="I907" i="27"/>
  <c r="J906" i="27"/>
  <c r="I906" i="27"/>
  <c r="J905" i="27"/>
  <c r="I905" i="27"/>
  <c r="J904" i="27"/>
  <c r="I904" i="27"/>
  <c r="J903" i="27"/>
  <c r="I903" i="27"/>
  <c r="J902" i="27"/>
  <c r="I902" i="27"/>
  <c r="J901" i="27"/>
  <c r="I901" i="27"/>
  <c r="J900" i="27"/>
  <c r="I900" i="27"/>
  <c r="J899" i="27"/>
  <c r="I899" i="27"/>
  <c r="J898" i="27"/>
  <c r="I898" i="27"/>
  <c r="J897" i="27"/>
  <c r="I897" i="27"/>
  <c r="J896" i="27"/>
  <c r="I896" i="27"/>
  <c r="J895" i="27"/>
  <c r="I895" i="27"/>
  <c r="J894" i="27"/>
  <c r="I894" i="27"/>
  <c r="J893" i="27"/>
  <c r="I893" i="27"/>
  <c r="J892" i="27"/>
  <c r="I892" i="27"/>
  <c r="J891" i="27"/>
  <c r="I891" i="27"/>
  <c r="J890" i="27"/>
  <c r="I890" i="27"/>
  <c r="J889" i="27"/>
  <c r="I889" i="27"/>
  <c r="J888" i="27"/>
  <c r="I888" i="27"/>
  <c r="J887" i="27"/>
  <c r="I887" i="27"/>
  <c r="J886" i="27"/>
  <c r="I886" i="27"/>
  <c r="J885" i="27"/>
  <c r="I885" i="27"/>
  <c r="J884" i="27"/>
  <c r="I884" i="27"/>
  <c r="J883" i="27"/>
  <c r="I883" i="27"/>
  <c r="J882" i="27"/>
  <c r="I882" i="27"/>
  <c r="J881" i="27"/>
  <c r="I881" i="27"/>
  <c r="J880" i="27"/>
  <c r="I880" i="27"/>
  <c r="J879" i="27"/>
  <c r="I879" i="27"/>
  <c r="J878" i="27"/>
  <c r="I878" i="27"/>
  <c r="J877" i="27"/>
  <c r="I877" i="27"/>
  <c r="J876" i="27"/>
  <c r="I876" i="27"/>
  <c r="J875" i="27"/>
  <c r="I875" i="27"/>
  <c r="J874" i="27"/>
  <c r="I874" i="27"/>
  <c r="J873" i="27"/>
  <c r="I873" i="27"/>
  <c r="J872" i="27"/>
  <c r="I872" i="27"/>
  <c r="J871" i="27"/>
  <c r="I871" i="27"/>
  <c r="J870" i="27"/>
  <c r="I870" i="27"/>
  <c r="J869" i="27"/>
  <c r="I869" i="27"/>
  <c r="J868" i="27"/>
  <c r="I868" i="27"/>
  <c r="J867" i="27"/>
  <c r="I867" i="27"/>
  <c r="J866" i="27"/>
  <c r="I866" i="27"/>
  <c r="J865" i="27"/>
  <c r="I865" i="27"/>
  <c r="J864" i="27"/>
  <c r="I864" i="27"/>
  <c r="J863" i="27"/>
  <c r="I863" i="27"/>
  <c r="J862" i="27"/>
  <c r="I862" i="27"/>
  <c r="J861" i="27"/>
  <c r="I861" i="27"/>
  <c r="J860" i="27"/>
  <c r="I860" i="27"/>
  <c r="J859" i="27"/>
  <c r="I859" i="27"/>
  <c r="J858" i="27"/>
  <c r="I858" i="27"/>
  <c r="J857" i="27"/>
  <c r="I857" i="27"/>
  <c r="J856" i="27"/>
  <c r="I856" i="27"/>
  <c r="J855" i="27"/>
  <c r="I855" i="27"/>
  <c r="J854" i="27"/>
  <c r="I854" i="27"/>
  <c r="J853" i="27"/>
  <c r="I853" i="27"/>
  <c r="J852" i="27"/>
  <c r="I852" i="27"/>
  <c r="J851" i="27"/>
  <c r="I851" i="27"/>
  <c r="J850" i="27"/>
  <c r="I850" i="27"/>
  <c r="J849" i="27"/>
  <c r="I849" i="27"/>
  <c r="J848" i="27"/>
  <c r="I848" i="27"/>
  <c r="J847" i="27"/>
  <c r="I847" i="27"/>
  <c r="J846" i="27"/>
  <c r="I846" i="27"/>
  <c r="J845" i="27"/>
  <c r="I845" i="27"/>
  <c r="J844" i="27"/>
  <c r="I844" i="27"/>
  <c r="J843" i="27"/>
  <c r="I843" i="27"/>
  <c r="J842" i="27"/>
  <c r="I842" i="27"/>
  <c r="J841" i="27"/>
  <c r="I841" i="27"/>
  <c r="J840" i="27"/>
  <c r="I840" i="27"/>
  <c r="J839" i="27"/>
  <c r="I839" i="27"/>
  <c r="J838" i="27"/>
  <c r="I838" i="27"/>
  <c r="J837" i="27"/>
  <c r="I837" i="27"/>
  <c r="J836" i="27"/>
  <c r="I836" i="27"/>
  <c r="J835" i="27"/>
  <c r="I835" i="27"/>
  <c r="J834" i="27"/>
  <c r="I834" i="27"/>
  <c r="J833" i="27"/>
  <c r="I833" i="27"/>
  <c r="J832" i="27"/>
  <c r="I832" i="27"/>
  <c r="J831" i="27"/>
  <c r="I831" i="27"/>
  <c r="J830" i="27"/>
  <c r="I830" i="27"/>
  <c r="J829" i="27"/>
  <c r="I829" i="27"/>
  <c r="J828" i="27"/>
  <c r="I828" i="27"/>
  <c r="J827" i="27"/>
  <c r="I827" i="27"/>
  <c r="J826" i="27"/>
  <c r="I826" i="27"/>
  <c r="J825" i="27"/>
  <c r="I825" i="27"/>
  <c r="J824" i="27"/>
  <c r="I824" i="27"/>
  <c r="J823" i="27"/>
  <c r="I823" i="27"/>
  <c r="J822" i="27"/>
  <c r="I822" i="27"/>
  <c r="J821" i="27"/>
  <c r="I821" i="27"/>
  <c r="J820" i="27"/>
  <c r="I820" i="27"/>
  <c r="J819" i="27"/>
  <c r="I819" i="27"/>
  <c r="J818" i="27"/>
  <c r="I818" i="27"/>
  <c r="J817" i="27"/>
  <c r="I817" i="27"/>
  <c r="J816" i="27"/>
  <c r="I816" i="27"/>
  <c r="J815" i="27"/>
  <c r="I815" i="27"/>
  <c r="J814" i="27"/>
  <c r="I814" i="27"/>
  <c r="J813" i="27"/>
  <c r="I813" i="27"/>
  <c r="J812" i="27"/>
  <c r="I812" i="27"/>
  <c r="J811" i="27"/>
  <c r="I811" i="27"/>
  <c r="J810" i="27"/>
  <c r="I810" i="27"/>
  <c r="J809" i="27"/>
  <c r="I809" i="27"/>
  <c r="J808" i="27"/>
  <c r="I808" i="27"/>
  <c r="J807" i="27"/>
  <c r="I807" i="27"/>
  <c r="J806" i="27"/>
  <c r="I806" i="27"/>
  <c r="J805" i="27"/>
  <c r="I805" i="27"/>
  <c r="J804" i="27"/>
  <c r="I804" i="27"/>
  <c r="J803" i="27"/>
  <c r="I803" i="27"/>
  <c r="J802" i="27"/>
  <c r="I802" i="27"/>
  <c r="J801" i="27"/>
  <c r="I801" i="27"/>
  <c r="J800" i="27"/>
  <c r="I800" i="27"/>
  <c r="J799" i="27"/>
  <c r="I799" i="27"/>
  <c r="J798" i="27"/>
  <c r="I798" i="27"/>
  <c r="J797" i="27"/>
  <c r="I797" i="27"/>
  <c r="J796" i="27"/>
  <c r="I796" i="27"/>
  <c r="J795" i="27"/>
  <c r="I795" i="27"/>
  <c r="J794" i="27"/>
  <c r="I794" i="27"/>
  <c r="J793" i="27"/>
  <c r="I793" i="27"/>
  <c r="J792" i="27"/>
  <c r="I792" i="27"/>
  <c r="J791" i="27"/>
  <c r="I791" i="27"/>
  <c r="J790" i="27"/>
  <c r="I790" i="27"/>
  <c r="J789" i="27"/>
  <c r="I789" i="27"/>
  <c r="J788" i="27"/>
  <c r="I788" i="27"/>
  <c r="J787" i="27"/>
  <c r="I787" i="27"/>
  <c r="J786" i="27"/>
  <c r="I786" i="27"/>
  <c r="J785" i="27"/>
  <c r="I785" i="27"/>
  <c r="J784" i="27"/>
  <c r="I784" i="27"/>
  <c r="J783" i="27"/>
  <c r="I783" i="27"/>
  <c r="J782" i="27"/>
  <c r="I782" i="27"/>
  <c r="J781" i="27"/>
  <c r="I781" i="27"/>
  <c r="J780" i="27"/>
  <c r="I780" i="27"/>
  <c r="J779" i="27"/>
  <c r="I779" i="27"/>
  <c r="J778" i="27"/>
  <c r="I778" i="27"/>
  <c r="J777" i="27"/>
  <c r="I777" i="27"/>
  <c r="J776" i="27"/>
  <c r="I776" i="27"/>
  <c r="J775" i="27"/>
  <c r="I775" i="27"/>
  <c r="J774" i="27"/>
  <c r="I774" i="27"/>
  <c r="J773" i="27"/>
  <c r="I773" i="27"/>
  <c r="J772" i="27"/>
  <c r="I772" i="27"/>
  <c r="J771" i="27"/>
  <c r="I771" i="27"/>
  <c r="J770" i="27"/>
  <c r="I770" i="27"/>
  <c r="J769" i="27"/>
  <c r="I769" i="27"/>
  <c r="J768" i="27"/>
  <c r="I768" i="27"/>
  <c r="J767" i="27"/>
  <c r="I767" i="27"/>
  <c r="J766" i="27"/>
  <c r="I766" i="27"/>
  <c r="J765" i="27"/>
  <c r="I765" i="27"/>
  <c r="J764" i="27"/>
  <c r="I764" i="27"/>
  <c r="J763" i="27"/>
  <c r="I763" i="27"/>
  <c r="J762" i="27"/>
  <c r="I762" i="27"/>
  <c r="J761" i="27"/>
  <c r="I761" i="27"/>
  <c r="J760" i="27"/>
  <c r="I760" i="27"/>
  <c r="J759" i="27"/>
  <c r="I759" i="27"/>
  <c r="J758" i="27"/>
  <c r="I758" i="27"/>
  <c r="J757" i="27"/>
  <c r="I757" i="27"/>
  <c r="J756" i="27"/>
  <c r="I756" i="27"/>
  <c r="J755" i="27"/>
  <c r="I755" i="27"/>
  <c r="J754" i="27"/>
  <c r="I754" i="27"/>
  <c r="J753" i="27"/>
  <c r="I753" i="27"/>
  <c r="J752" i="27"/>
  <c r="I752" i="27"/>
  <c r="J751" i="27"/>
  <c r="I751" i="27"/>
  <c r="J750" i="27"/>
  <c r="I750" i="27"/>
  <c r="J749" i="27"/>
  <c r="I749" i="27"/>
  <c r="J748" i="27"/>
  <c r="I748" i="27"/>
  <c r="J747" i="27"/>
  <c r="I747" i="27"/>
  <c r="J746" i="27"/>
  <c r="I746" i="27"/>
  <c r="J745" i="27"/>
  <c r="I745" i="27"/>
  <c r="J744" i="27"/>
  <c r="I744" i="27"/>
  <c r="J743" i="27"/>
  <c r="I743" i="27"/>
  <c r="J742" i="27"/>
  <c r="I742" i="27"/>
  <c r="J741" i="27"/>
  <c r="I741" i="27"/>
  <c r="J740" i="27"/>
  <c r="I740" i="27"/>
  <c r="J739" i="27"/>
  <c r="I739" i="27"/>
  <c r="J738" i="27"/>
  <c r="I738" i="27"/>
  <c r="J737" i="27"/>
  <c r="I737" i="27"/>
  <c r="J736" i="27"/>
  <c r="I736" i="27"/>
  <c r="J735" i="27"/>
  <c r="I735" i="27"/>
  <c r="J734" i="27"/>
  <c r="I734" i="27"/>
  <c r="J733" i="27"/>
  <c r="I733" i="27"/>
  <c r="J732" i="27"/>
  <c r="I732" i="27"/>
  <c r="J731" i="27"/>
  <c r="I731" i="27"/>
  <c r="J730" i="27"/>
  <c r="I730" i="27"/>
  <c r="J729" i="27"/>
  <c r="I729" i="27"/>
  <c r="J728" i="27"/>
  <c r="I728" i="27"/>
  <c r="J727" i="27"/>
  <c r="I727" i="27"/>
  <c r="J726" i="27"/>
  <c r="I726" i="27"/>
  <c r="J725" i="27"/>
  <c r="I725" i="27"/>
  <c r="J724" i="27"/>
  <c r="I724" i="27"/>
  <c r="J723" i="27"/>
  <c r="I723" i="27"/>
  <c r="J722" i="27"/>
  <c r="I722" i="27"/>
  <c r="J721" i="27"/>
  <c r="I721" i="27"/>
  <c r="J720" i="27"/>
  <c r="I720" i="27"/>
  <c r="J719" i="27"/>
  <c r="I719" i="27"/>
  <c r="J718" i="27"/>
  <c r="I718" i="27"/>
  <c r="J717" i="27"/>
  <c r="I717" i="27"/>
  <c r="J716" i="27"/>
  <c r="I716" i="27"/>
  <c r="J715" i="27"/>
  <c r="I715" i="27"/>
  <c r="J714" i="27"/>
  <c r="I714" i="27"/>
  <c r="J713" i="27"/>
  <c r="I713" i="27"/>
  <c r="J712" i="27"/>
  <c r="I712" i="27"/>
  <c r="J711" i="27"/>
  <c r="I711" i="27"/>
  <c r="J710" i="27"/>
  <c r="I710" i="27"/>
  <c r="J709" i="27"/>
  <c r="I709" i="27"/>
  <c r="J708" i="27"/>
  <c r="I708" i="27"/>
  <c r="J707" i="27"/>
  <c r="I707" i="27"/>
  <c r="J706" i="27"/>
  <c r="I706" i="27"/>
  <c r="J705" i="27"/>
  <c r="I705" i="27"/>
  <c r="J704" i="27"/>
  <c r="I704" i="27"/>
  <c r="J703" i="27"/>
  <c r="I703" i="27"/>
  <c r="J702" i="27"/>
  <c r="I702" i="27"/>
  <c r="J701" i="27"/>
  <c r="I701" i="27"/>
  <c r="J700" i="27"/>
  <c r="I700" i="27"/>
  <c r="J699" i="27"/>
  <c r="I699" i="27"/>
  <c r="J698" i="27"/>
  <c r="I698" i="27"/>
  <c r="J697" i="27"/>
  <c r="I697" i="27"/>
  <c r="J696" i="27"/>
  <c r="I696" i="27"/>
  <c r="J695" i="27"/>
  <c r="I695" i="27"/>
  <c r="J694" i="27"/>
  <c r="I694" i="27"/>
  <c r="J693" i="27"/>
  <c r="I693" i="27"/>
  <c r="J692" i="27"/>
  <c r="I692" i="27"/>
  <c r="J691" i="27"/>
  <c r="I691" i="27"/>
  <c r="J690" i="27"/>
  <c r="I690" i="27"/>
  <c r="J689" i="27"/>
  <c r="I689" i="27"/>
  <c r="J688" i="27"/>
  <c r="I688" i="27"/>
  <c r="J687" i="27"/>
  <c r="I687" i="27"/>
  <c r="J686" i="27"/>
  <c r="I686" i="27"/>
  <c r="J685" i="27"/>
  <c r="I685" i="27"/>
  <c r="J684" i="27"/>
  <c r="I684" i="27"/>
  <c r="J683" i="27"/>
  <c r="I683" i="27"/>
  <c r="J682" i="27"/>
  <c r="I682" i="27"/>
  <c r="J681" i="27"/>
  <c r="I681" i="27"/>
  <c r="J680" i="27"/>
  <c r="I680" i="27"/>
  <c r="J679" i="27"/>
  <c r="I679" i="27"/>
  <c r="J678" i="27"/>
  <c r="I678" i="27"/>
  <c r="J677" i="27"/>
  <c r="I677" i="27"/>
  <c r="J676" i="27"/>
  <c r="I676" i="27"/>
  <c r="J675" i="27"/>
  <c r="I675" i="27"/>
  <c r="J674" i="27"/>
  <c r="I674" i="27"/>
  <c r="J673" i="27"/>
  <c r="I673" i="27"/>
  <c r="J672" i="27"/>
  <c r="I672" i="27"/>
  <c r="J671" i="27"/>
  <c r="I671" i="27"/>
  <c r="J670" i="27"/>
  <c r="I670" i="27"/>
  <c r="J669" i="27"/>
  <c r="I669" i="27"/>
  <c r="J668" i="27"/>
  <c r="I668" i="27"/>
  <c r="J667" i="27"/>
  <c r="I667" i="27"/>
  <c r="J666" i="27"/>
  <c r="I666" i="27"/>
  <c r="J665" i="27"/>
  <c r="I665" i="27"/>
  <c r="J664" i="27"/>
  <c r="I664" i="27"/>
  <c r="J663" i="27"/>
  <c r="I663" i="27"/>
  <c r="J662" i="27"/>
  <c r="I662" i="27"/>
  <c r="J661" i="27"/>
  <c r="I661" i="27"/>
  <c r="J660" i="27"/>
  <c r="I660" i="27"/>
  <c r="J659" i="27"/>
  <c r="I659" i="27"/>
  <c r="J658" i="27"/>
  <c r="I658" i="27"/>
  <c r="J657" i="27"/>
  <c r="I657" i="27"/>
  <c r="J656" i="27"/>
  <c r="I656" i="27"/>
  <c r="J655" i="27"/>
  <c r="I655" i="27"/>
  <c r="J654" i="27"/>
  <c r="I654" i="27"/>
  <c r="J653" i="27"/>
  <c r="I653" i="27"/>
  <c r="J652" i="27"/>
  <c r="I652" i="27"/>
  <c r="J651" i="27"/>
  <c r="I651" i="27"/>
  <c r="J650" i="27"/>
  <c r="I650" i="27"/>
  <c r="J649" i="27"/>
  <c r="I649" i="27"/>
  <c r="J648" i="27"/>
  <c r="I648" i="27"/>
  <c r="J647" i="27"/>
  <c r="I647" i="27"/>
  <c r="J646" i="27"/>
  <c r="I646" i="27"/>
  <c r="J645" i="27"/>
  <c r="I645" i="27"/>
  <c r="J644" i="27"/>
  <c r="I644" i="27"/>
  <c r="J643" i="27"/>
  <c r="I643" i="27"/>
  <c r="J642" i="27"/>
  <c r="I642" i="27"/>
  <c r="J641" i="27"/>
  <c r="I641" i="27"/>
  <c r="J640" i="27"/>
  <c r="I640" i="27"/>
  <c r="J639" i="27"/>
  <c r="I639" i="27"/>
  <c r="J638" i="27"/>
  <c r="I638" i="27"/>
  <c r="J637" i="27"/>
  <c r="I637" i="27"/>
  <c r="J636" i="27"/>
  <c r="I636" i="27"/>
  <c r="J635" i="27"/>
  <c r="I635" i="27"/>
  <c r="J634" i="27"/>
  <c r="I634" i="27"/>
  <c r="J633" i="27"/>
  <c r="I633" i="27"/>
  <c r="J632" i="27"/>
  <c r="I632" i="27"/>
  <c r="J631" i="27"/>
  <c r="I631" i="27"/>
  <c r="J630" i="27"/>
  <c r="I630" i="27"/>
  <c r="J629" i="27"/>
  <c r="I629" i="27"/>
  <c r="J628" i="27"/>
  <c r="I628" i="27"/>
  <c r="J627" i="27"/>
  <c r="I627" i="27"/>
  <c r="J626" i="27"/>
  <c r="I626" i="27"/>
  <c r="J625" i="27"/>
  <c r="I625" i="27"/>
  <c r="J624" i="27"/>
  <c r="I624" i="27"/>
  <c r="J623" i="27"/>
  <c r="I623" i="27"/>
  <c r="J622" i="27"/>
  <c r="I622" i="27"/>
  <c r="J621" i="27"/>
  <c r="I621" i="27"/>
  <c r="J620" i="27"/>
  <c r="I620" i="27"/>
  <c r="J619" i="27"/>
  <c r="I619" i="27"/>
  <c r="J618" i="27"/>
  <c r="I618" i="27"/>
  <c r="J617" i="27"/>
  <c r="I617" i="27"/>
  <c r="J616" i="27"/>
  <c r="I616" i="27"/>
  <c r="J615" i="27"/>
  <c r="I615" i="27"/>
  <c r="J614" i="27"/>
  <c r="I614" i="27"/>
  <c r="J613" i="27"/>
  <c r="I613" i="27"/>
  <c r="J612" i="27"/>
  <c r="I612" i="27"/>
  <c r="J611" i="27"/>
  <c r="I611" i="27"/>
  <c r="J610" i="27"/>
  <c r="I610" i="27"/>
  <c r="J609" i="27"/>
  <c r="I609" i="27"/>
  <c r="J608" i="27"/>
  <c r="I608" i="27"/>
  <c r="J607" i="27"/>
  <c r="I607" i="27"/>
  <c r="J606" i="27"/>
  <c r="I606" i="27"/>
  <c r="J605" i="27"/>
  <c r="I605" i="27"/>
  <c r="J604" i="27"/>
  <c r="I604" i="27"/>
  <c r="J603" i="27"/>
  <c r="I603" i="27"/>
  <c r="J602" i="27"/>
  <c r="I602" i="27"/>
  <c r="J601" i="27"/>
  <c r="I601" i="27"/>
  <c r="J600" i="27"/>
  <c r="I600" i="27"/>
  <c r="J599" i="27"/>
  <c r="I599" i="27"/>
  <c r="J598" i="27"/>
  <c r="I598" i="27"/>
  <c r="J597" i="27"/>
  <c r="I597" i="27"/>
  <c r="J596" i="27"/>
  <c r="I596" i="27"/>
  <c r="J595" i="27"/>
  <c r="I595" i="27"/>
  <c r="J594" i="27"/>
  <c r="I594" i="27"/>
  <c r="J593" i="27"/>
  <c r="I593" i="27"/>
  <c r="J592" i="27"/>
  <c r="I592" i="27"/>
  <c r="J591" i="27"/>
  <c r="I591" i="27"/>
  <c r="J590" i="27"/>
  <c r="I590" i="27"/>
  <c r="J589" i="27"/>
  <c r="I589" i="27"/>
  <c r="J588" i="27"/>
  <c r="I588" i="27"/>
  <c r="J587" i="27"/>
  <c r="I587" i="27"/>
  <c r="J586" i="27"/>
  <c r="I586" i="27"/>
  <c r="J585" i="27"/>
  <c r="I585" i="27"/>
  <c r="J584" i="27"/>
  <c r="I584" i="27"/>
  <c r="J583" i="27"/>
  <c r="I583" i="27"/>
  <c r="J582" i="27"/>
  <c r="I582" i="27"/>
  <c r="J581" i="27"/>
  <c r="I581" i="27"/>
  <c r="J580" i="27"/>
  <c r="I580" i="27"/>
  <c r="J579" i="27"/>
  <c r="I579" i="27"/>
  <c r="J578" i="27"/>
  <c r="I578" i="27"/>
  <c r="J577" i="27"/>
  <c r="I577" i="27"/>
  <c r="J576" i="27"/>
  <c r="I576" i="27"/>
  <c r="J575" i="27"/>
  <c r="I575" i="27"/>
  <c r="J574" i="27"/>
  <c r="I574" i="27"/>
  <c r="J573" i="27"/>
  <c r="I573" i="27"/>
  <c r="J572" i="27"/>
  <c r="I572" i="27"/>
  <c r="J571" i="27"/>
  <c r="I571" i="27"/>
  <c r="J570" i="27"/>
  <c r="I570" i="27"/>
  <c r="J569" i="27"/>
  <c r="I569" i="27"/>
  <c r="J568" i="27"/>
  <c r="I568" i="27"/>
  <c r="J567" i="27"/>
  <c r="I567" i="27"/>
  <c r="J566" i="27"/>
  <c r="I566" i="27"/>
  <c r="J565" i="27"/>
  <c r="I565" i="27"/>
  <c r="J564" i="27"/>
  <c r="I564" i="27"/>
  <c r="J563" i="27"/>
  <c r="I563" i="27"/>
  <c r="J562" i="27"/>
  <c r="I562" i="27"/>
  <c r="J561" i="27"/>
  <c r="I561" i="27"/>
  <c r="J560" i="27"/>
  <c r="I560" i="27"/>
  <c r="J559" i="27"/>
  <c r="I559" i="27"/>
  <c r="J558" i="27"/>
  <c r="I558" i="27"/>
  <c r="J557" i="27"/>
  <c r="I557" i="27"/>
  <c r="J556" i="27"/>
  <c r="I556" i="27"/>
  <c r="J555" i="27"/>
  <c r="I555" i="27"/>
  <c r="J554" i="27"/>
  <c r="I554" i="27"/>
  <c r="J553" i="27"/>
  <c r="I553" i="27"/>
  <c r="J552" i="27"/>
  <c r="I552" i="27"/>
  <c r="J551" i="27"/>
  <c r="I551" i="27"/>
  <c r="J550" i="27"/>
  <c r="I550" i="27"/>
  <c r="J549" i="27"/>
  <c r="I549" i="27"/>
  <c r="J548" i="27"/>
  <c r="I548" i="27"/>
  <c r="J547" i="27"/>
  <c r="I547" i="27"/>
  <c r="J546" i="27"/>
  <c r="I546" i="27"/>
  <c r="J545" i="27"/>
  <c r="I545" i="27"/>
  <c r="J544" i="27"/>
  <c r="I544" i="27"/>
  <c r="J543" i="27"/>
  <c r="I543" i="27"/>
  <c r="J542" i="27"/>
  <c r="I542" i="27"/>
  <c r="J541" i="27"/>
  <c r="I541" i="27"/>
  <c r="J540" i="27"/>
  <c r="I540" i="27"/>
  <c r="J539" i="27"/>
  <c r="I539" i="27"/>
  <c r="J538" i="27"/>
  <c r="I538" i="27"/>
  <c r="J537" i="27"/>
  <c r="I537" i="27"/>
  <c r="J536" i="27"/>
  <c r="I536" i="27"/>
  <c r="J535" i="27"/>
  <c r="I535" i="27"/>
  <c r="J534" i="27"/>
  <c r="I534" i="27"/>
  <c r="J533" i="27"/>
  <c r="I533" i="27"/>
  <c r="J532" i="27"/>
  <c r="I532" i="27"/>
  <c r="J531" i="27"/>
  <c r="I531" i="27"/>
  <c r="J530" i="27"/>
  <c r="I530" i="27"/>
  <c r="J529" i="27"/>
  <c r="I529" i="27"/>
  <c r="J528" i="27"/>
  <c r="I528" i="27"/>
  <c r="J527" i="27"/>
  <c r="I527" i="27"/>
  <c r="J526" i="27"/>
  <c r="I526" i="27"/>
  <c r="J525" i="27"/>
  <c r="I525" i="27"/>
  <c r="J524" i="27"/>
  <c r="I524" i="27"/>
  <c r="J523" i="27"/>
  <c r="I523" i="27"/>
  <c r="J522" i="27"/>
  <c r="I522" i="27"/>
  <c r="J521" i="27"/>
  <c r="I521" i="27"/>
  <c r="J520" i="27"/>
  <c r="I520" i="27"/>
  <c r="J519" i="27"/>
  <c r="I519" i="27"/>
  <c r="J518" i="27"/>
  <c r="I518" i="27"/>
  <c r="J517" i="27"/>
  <c r="I517" i="27"/>
  <c r="J516" i="27"/>
  <c r="I516" i="27"/>
  <c r="J515" i="27"/>
  <c r="I515" i="27"/>
  <c r="J514" i="27"/>
  <c r="I514" i="27"/>
  <c r="J513" i="27"/>
  <c r="I513" i="27"/>
  <c r="J512" i="27"/>
  <c r="I512" i="27"/>
  <c r="J511" i="27"/>
  <c r="I511" i="27"/>
  <c r="J510" i="27"/>
  <c r="I510" i="27"/>
  <c r="J509" i="27"/>
  <c r="I509" i="27"/>
  <c r="J508" i="27"/>
  <c r="I508" i="27"/>
  <c r="J507" i="27"/>
  <c r="I507" i="27"/>
  <c r="J506" i="27"/>
  <c r="I506" i="27"/>
  <c r="J505" i="27"/>
  <c r="I505" i="27"/>
  <c r="J504" i="27"/>
  <c r="I504" i="27"/>
  <c r="J503" i="27"/>
  <c r="I503" i="27"/>
  <c r="J502" i="27"/>
  <c r="I502" i="27"/>
  <c r="J501" i="27"/>
  <c r="I501" i="27"/>
  <c r="J500" i="27"/>
  <c r="I500" i="27"/>
  <c r="J499" i="27"/>
  <c r="I499" i="27"/>
  <c r="J498" i="27"/>
  <c r="I498" i="27"/>
  <c r="J497" i="27"/>
  <c r="I497" i="27"/>
  <c r="J496" i="27"/>
  <c r="I496" i="27"/>
  <c r="J495" i="27"/>
  <c r="I495" i="27"/>
  <c r="J494" i="27"/>
  <c r="I494" i="27"/>
  <c r="J493" i="27"/>
  <c r="I493" i="27"/>
  <c r="J492" i="27"/>
  <c r="I492" i="27"/>
  <c r="J491" i="27"/>
  <c r="I491" i="27"/>
  <c r="J490" i="27"/>
  <c r="I490" i="27"/>
  <c r="J489" i="27"/>
  <c r="I489" i="27"/>
  <c r="J488" i="27"/>
  <c r="I488" i="27"/>
  <c r="J487" i="27"/>
  <c r="I487" i="27"/>
  <c r="J486" i="27"/>
  <c r="I486" i="27"/>
  <c r="J485" i="27"/>
  <c r="I485" i="27"/>
  <c r="J484" i="27"/>
  <c r="I484" i="27"/>
  <c r="J483" i="27"/>
  <c r="I483" i="27"/>
  <c r="J482" i="27"/>
  <c r="I482" i="27"/>
  <c r="J481" i="27"/>
  <c r="I481" i="27"/>
  <c r="J480" i="27"/>
  <c r="I480" i="27"/>
  <c r="J479" i="27"/>
  <c r="I479" i="27"/>
  <c r="J478" i="27"/>
  <c r="I478" i="27"/>
  <c r="J477" i="27"/>
  <c r="I477" i="27"/>
  <c r="J476" i="27"/>
  <c r="I476" i="27"/>
  <c r="J475" i="27"/>
  <c r="I475" i="27"/>
  <c r="J474" i="27"/>
  <c r="I474" i="27"/>
  <c r="J473" i="27"/>
  <c r="I473" i="27"/>
  <c r="J472" i="27"/>
  <c r="I472" i="27"/>
  <c r="J471" i="27"/>
  <c r="I471" i="27"/>
  <c r="J470" i="27"/>
  <c r="I470" i="27"/>
  <c r="J469" i="27"/>
  <c r="I469" i="27"/>
  <c r="J468" i="27"/>
  <c r="I468" i="27"/>
  <c r="J467" i="27"/>
  <c r="I467" i="27"/>
  <c r="J466" i="27"/>
  <c r="I466" i="27"/>
  <c r="J465" i="27"/>
  <c r="I465" i="27"/>
  <c r="J464" i="27"/>
  <c r="I464" i="27"/>
  <c r="J463" i="27"/>
  <c r="I463" i="27"/>
  <c r="J462" i="27"/>
  <c r="I462" i="27"/>
  <c r="J461" i="27"/>
  <c r="I461" i="27"/>
  <c r="J460" i="27"/>
  <c r="I460" i="27"/>
  <c r="J459" i="27"/>
  <c r="I459" i="27"/>
  <c r="J458" i="27"/>
  <c r="I458" i="27"/>
  <c r="J457" i="27"/>
  <c r="I457" i="27"/>
  <c r="J456" i="27"/>
  <c r="I456" i="27"/>
  <c r="J455" i="27"/>
  <c r="I455" i="27"/>
  <c r="J454" i="27"/>
  <c r="I454" i="27"/>
  <c r="J453" i="27"/>
  <c r="I453" i="27"/>
  <c r="J452" i="27"/>
  <c r="I452" i="27"/>
  <c r="J451" i="27"/>
  <c r="I451" i="27"/>
  <c r="J450" i="27"/>
  <c r="I450" i="27"/>
  <c r="J449" i="27"/>
  <c r="I449" i="27"/>
  <c r="J448" i="27"/>
  <c r="I448" i="27"/>
  <c r="J447" i="27"/>
  <c r="I447" i="27"/>
  <c r="J446" i="27"/>
  <c r="I446" i="27"/>
  <c r="J445" i="27"/>
  <c r="I445" i="27"/>
  <c r="J444" i="27"/>
  <c r="I444" i="27"/>
  <c r="J443" i="27"/>
  <c r="I443" i="27"/>
  <c r="J442" i="27"/>
  <c r="I442" i="27"/>
  <c r="J441" i="27"/>
  <c r="I441" i="27"/>
  <c r="J440" i="27"/>
  <c r="I440" i="27"/>
  <c r="J439" i="27"/>
  <c r="I439" i="27"/>
  <c r="J438" i="27"/>
  <c r="I438" i="27"/>
  <c r="J437" i="27"/>
  <c r="I437" i="27"/>
  <c r="J436" i="27"/>
  <c r="I436" i="27"/>
  <c r="J435" i="27"/>
  <c r="I435" i="27"/>
  <c r="J434" i="27"/>
  <c r="I434" i="27"/>
  <c r="J433" i="27"/>
  <c r="I433" i="27"/>
  <c r="J432" i="27"/>
  <c r="I432" i="27"/>
  <c r="J431" i="27"/>
  <c r="I431" i="27"/>
  <c r="J430" i="27"/>
  <c r="I430" i="27"/>
  <c r="J429" i="27"/>
  <c r="I429" i="27"/>
  <c r="J428" i="27"/>
  <c r="I428" i="27"/>
  <c r="J427" i="27"/>
  <c r="I427" i="27"/>
  <c r="J426" i="27"/>
  <c r="I426" i="27"/>
  <c r="J425" i="27"/>
  <c r="I425" i="27"/>
  <c r="J424" i="27"/>
  <c r="I424" i="27"/>
  <c r="J423" i="27"/>
  <c r="I423" i="27"/>
  <c r="J422" i="27"/>
  <c r="I422" i="27"/>
  <c r="J421" i="27"/>
  <c r="I421" i="27"/>
  <c r="J420" i="27"/>
  <c r="I420" i="27"/>
  <c r="J419" i="27"/>
  <c r="I419" i="27"/>
  <c r="J418" i="27"/>
  <c r="I418" i="27"/>
  <c r="J417" i="27"/>
  <c r="I417" i="27"/>
  <c r="J416" i="27"/>
  <c r="I416" i="27"/>
  <c r="J415" i="27"/>
  <c r="I415" i="27"/>
  <c r="J414" i="27"/>
  <c r="I414" i="27"/>
  <c r="J413" i="27"/>
  <c r="I413" i="27"/>
  <c r="J412" i="27"/>
  <c r="I412" i="27"/>
  <c r="J411" i="27"/>
  <c r="I411" i="27"/>
  <c r="J410" i="27"/>
  <c r="I410" i="27"/>
  <c r="J409" i="27"/>
  <c r="I409" i="27"/>
  <c r="J408" i="27"/>
  <c r="I408" i="27"/>
  <c r="J407" i="27"/>
  <c r="I407" i="27"/>
  <c r="J406" i="27"/>
  <c r="I406" i="27"/>
  <c r="J405" i="27"/>
  <c r="I405" i="27"/>
  <c r="J404" i="27"/>
  <c r="I404" i="27"/>
  <c r="J403" i="27"/>
  <c r="I403" i="27"/>
  <c r="J402" i="27"/>
  <c r="I402" i="27"/>
  <c r="J401" i="27"/>
  <c r="I401" i="27"/>
  <c r="J400" i="27"/>
  <c r="I400" i="27"/>
  <c r="J399" i="27"/>
  <c r="I399" i="27"/>
  <c r="J398" i="27"/>
  <c r="I398" i="27"/>
  <c r="J397" i="27"/>
  <c r="I397" i="27"/>
  <c r="J396" i="27"/>
  <c r="I396" i="27"/>
  <c r="J395" i="27"/>
  <c r="I395" i="27"/>
  <c r="J394" i="27"/>
  <c r="I394" i="27"/>
  <c r="J393" i="27"/>
  <c r="I393" i="27"/>
  <c r="J392" i="27"/>
  <c r="I392" i="27"/>
  <c r="J391" i="27"/>
  <c r="I391" i="27"/>
  <c r="J390" i="27"/>
  <c r="I390" i="27"/>
  <c r="J389" i="27"/>
  <c r="I389" i="27"/>
  <c r="J388" i="27"/>
  <c r="I388" i="27"/>
  <c r="J387" i="27"/>
  <c r="I387" i="27"/>
  <c r="J386" i="27"/>
  <c r="I386" i="27"/>
  <c r="J385" i="27"/>
  <c r="I385" i="27"/>
  <c r="J384" i="27"/>
  <c r="I384" i="27"/>
  <c r="J383" i="27"/>
  <c r="I383" i="27"/>
  <c r="J382" i="27"/>
  <c r="I382" i="27"/>
  <c r="J381" i="27"/>
  <c r="I381" i="27"/>
  <c r="J380" i="27"/>
  <c r="I380" i="27"/>
  <c r="J379" i="27"/>
  <c r="I379" i="27"/>
  <c r="J378" i="27"/>
  <c r="I378" i="27"/>
  <c r="J377" i="27"/>
  <c r="I377" i="27"/>
  <c r="J376" i="27"/>
  <c r="I376" i="27"/>
  <c r="J375" i="27"/>
  <c r="I375" i="27"/>
  <c r="J374" i="27"/>
  <c r="I374" i="27"/>
  <c r="J373" i="27"/>
  <c r="I373" i="27"/>
  <c r="J372" i="27"/>
  <c r="I372" i="27"/>
  <c r="J371" i="27"/>
  <c r="I371" i="27"/>
  <c r="J370" i="27"/>
  <c r="I370" i="27"/>
  <c r="J369" i="27"/>
  <c r="I369" i="27"/>
  <c r="J368" i="27"/>
  <c r="I368" i="27"/>
  <c r="J367" i="27"/>
  <c r="I367" i="27"/>
  <c r="J366" i="27"/>
  <c r="I366" i="27"/>
  <c r="J365" i="27"/>
  <c r="I365" i="27"/>
  <c r="J364" i="27"/>
  <c r="I364" i="27"/>
  <c r="J363" i="27"/>
  <c r="I363" i="27"/>
  <c r="J362" i="27"/>
  <c r="I362" i="27"/>
  <c r="J361" i="27"/>
  <c r="I361" i="27"/>
  <c r="J360" i="27"/>
  <c r="I360" i="27"/>
  <c r="J359" i="27"/>
  <c r="I359" i="27"/>
  <c r="J358" i="27"/>
  <c r="I358" i="27"/>
  <c r="J357" i="27"/>
  <c r="I357" i="27"/>
  <c r="J356" i="27"/>
  <c r="I356" i="27"/>
  <c r="J355" i="27"/>
  <c r="I355" i="27"/>
  <c r="J354" i="27"/>
  <c r="I354" i="27"/>
  <c r="J353" i="27"/>
  <c r="I353" i="27"/>
  <c r="J352" i="27"/>
  <c r="I352" i="27"/>
  <c r="J351" i="27"/>
  <c r="I351" i="27"/>
  <c r="J350" i="27"/>
  <c r="I350" i="27"/>
  <c r="J349" i="27"/>
  <c r="I349" i="27"/>
  <c r="J348" i="27"/>
  <c r="I348" i="27"/>
  <c r="J347" i="27"/>
  <c r="I347" i="27"/>
  <c r="J346" i="27"/>
  <c r="I346" i="27"/>
  <c r="J345" i="27"/>
  <c r="I345" i="27"/>
  <c r="J344" i="27"/>
  <c r="I344" i="27"/>
  <c r="J343" i="27"/>
  <c r="I343" i="27"/>
  <c r="J342" i="27"/>
  <c r="I342" i="27"/>
  <c r="J341" i="27"/>
  <c r="I341" i="27"/>
  <c r="J340" i="27"/>
  <c r="I340" i="27"/>
  <c r="J339" i="27"/>
  <c r="I339" i="27"/>
  <c r="J338" i="27"/>
  <c r="I338" i="27"/>
  <c r="J337" i="27"/>
  <c r="I337" i="27"/>
  <c r="J336" i="27"/>
  <c r="I336" i="27"/>
  <c r="J335" i="27"/>
  <c r="I335" i="27"/>
  <c r="J334" i="27"/>
  <c r="I334" i="27"/>
  <c r="J333" i="27"/>
  <c r="I333" i="27"/>
  <c r="J332" i="27"/>
  <c r="I332" i="27"/>
  <c r="J331" i="27"/>
  <c r="I331" i="27"/>
  <c r="J330" i="27"/>
  <c r="I330" i="27"/>
  <c r="J329" i="27"/>
  <c r="I329" i="27"/>
  <c r="J328" i="27"/>
  <c r="I328" i="27"/>
  <c r="J327" i="27"/>
  <c r="I327" i="27"/>
  <c r="J326" i="27"/>
  <c r="I326" i="27"/>
  <c r="J325" i="27"/>
  <c r="I325" i="27"/>
  <c r="J324" i="27"/>
  <c r="I324" i="27"/>
  <c r="J323" i="27"/>
  <c r="I323" i="27"/>
  <c r="J322" i="27"/>
  <c r="I322" i="27"/>
  <c r="J321" i="27"/>
  <c r="I321" i="27"/>
  <c r="J320" i="27"/>
  <c r="I320" i="27"/>
  <c r="J319" i="27"/>
  <c r="I319" i="27"/>
  <c r="J318" i="27"/>
  <c r="I318" i="27"/>
  <c r="J317" i="27"/>
  <c r="I317" i="27"/>
  <c r="J316" i="27"/>
  <c r="I316" i="27"/>
  <c r="J315" i="27"/>
  <c r="I315" i="27"/>
  <c r="J314" i="27"/>
  <c r="I314" i="27"/>
  <c r="J313" i="27"/>
  <c r="I313" i="27"/>
  <c r="J312" i="27"/>
  <c r="I312" i="27"/>
  <c r="J311" i="27"/>
  <c r="I311" i="27"/>
  <c r="J310" i="27"/>
  <c r="I310" i="27"/>
  <c r="J309" i="27"/>
  <c r="I309" i="27"/>
  <c r="J308" i="27"/>
  <c r="I308" i="27"/>
  <c r="J307" i="27"/>
  <c r="I307" i="27"/>
  <c r="J306" i="27"/>
  <c r="I306" i="27"/>
  <c r="J305" i="27"/>
  <c r="I305" i="27"/>
  <c r="J304" i="27"/>
  <c r="I304" i="27"/>
  <c r="J303" i="27"/>
  <c r="I303" i="27"/>
  <c r="J302" i="27"/>
  <c r="I302" i="27"/>
  <c r="J301" i="27"/>
  <c r="I301" i="27"/>
  <c r="J300" i="27"/>
  <c r="I300" i="27"/>
  <c r="J299" i="27"/>
  <c r="I299" i="27"/>
  <c r="J298" i="27"/>
  <c r="I298" i="27"/>
  <c r="J297" i="27"/>
  <c r="I297" i="27"/>
  <c r="J296" i="27"/>
  <c r="I296" i="27"/>
  <c r="J295" i="27"/>
  <c r="I295" i="27"/>
  <c r="J294" i="27"/>
  <c r="I294" i="27"/>
  <c r="J293" i="27"/>
  <c r="I293" i="27"/>
  <c r="J292" i="27"/>
  <c r="I292" i="27"/>
  <c r="J291" i="27"/>
  <c r="I291" i="27"/>
  <c r="J290" i="27"/>
  <c r="I290" i="27"/>
  <c r="J289" i="27"/>
  <c r="I289" i="27"/>
  <c r="J288" i="27"/>
  <c r="I288" i="27"/>
  <c r="J287" i="27"/>
  <c r="I287" i="27"/>
  <c r="J286" i="27"/>
  <c r="I286" i="27"/>
  <c r="J285" i="27"/>
  <c r="I285" i="27"/>
  <c r="J284" i="27"/>
  <c r="I284" i="27"/>
  <c r="J283" i="27"/>
  <c r="I283" i="27"/>
  <c r="J282" i="27"/>
  <c r="I282" i="27"/>
  <c r="J281" i="27"/>
  <c r="I281" i="27"/>
  <c r="J280" i="27"/>
  <c r="I280" i="27"/>
  <c r="J279" i="27"/>
  <c r="I279" i="27"/>
  <c r="J278" i="27"/>
  <c r="I278" i="27"/>
  <c r="J277" i="27"/>
  <c r="I277" i="27"/>
  <c r="J276" i="27"/>
  <c r="I276" i="27"/>
  <c r="J275" i="27"/>
  <c r="I275" i="27"/>
  <c r="J274" i="27"/>
  <c r="I274" i="27"/>
  <c r="J273" i="27"/>
  <c r="I273" i="27"/>
  <c r="J272" i="27"/>
  <c r="I272" i="27"/>
  <c r="J271" i="27"/>
  <c r="I271" i="27"/>
  <c r="J270" i="27"/>
  <c r="I270" i="27"/>
  <c r="J269" i="27"/>
  <c r="I269" i="27"/>
  <c r="J268" i="27"/>
  <c r="I268" i="27"/>
  <c r="J267" i="27"/>
  <c r="I267" i="27"/>
  <c r="J266" i="27"/>
  <c r="I266" i="27"/>
  <c r="J265" i="27"/>
  <c r="I265" i="27"/>
  <c r="J264" i="27"/>
  <c r="I264" i="27"/>
  <c r="J263" i="27"/>
  <c r="I263" i="27"/>
  <c r="J262" i="27"/>
  <c r="I262" i="27"/>
  <c r="J261" i="27"/>
  <c r="I261" i="27"/>
  <c r="J260" i="27"/>
  <c r="I260" i="27"/>
  <c r="J259" i="27"/>
  <c r="I259" i="27"/>
  <c r="J258" i="27"/>
  <c r="I258" i="27"/>
  <c r="J257" i="27"/>
  <c r="I257" i="27"/>
  <c r="J256" i="27"/>
  <c r="I256" i="27"/>
  <c r="J255" i="27"/>
  <c r="I255" i="27"/>
  <c r="J254" i="27"/>
  <c r="I254" i="27"/>
  <c r="J253" i="27"/>
  <c r="I253" i="27"/>
  <c r="J252" i="27"/>
  <c r="I252" i="27"/>
  <c r="J251" i="27"/>
  <c r="I251" i="27"/>
  <c r="J250" i="27"/>
  <c r="I250" i="27"/>
  <c r="J249" i="27"/>
  <c r="I249" i="27"/>
  <c r="J248" i="27"/>
  <c r="I248" i="27"/>
  <c r="J247" i="27"/>
  <c r="I247" i="27"/>
  <c r="J246" i="27"/>
  <c r="I246" i="27"/>
  <c r="J245" i="27"/>
  <c r="I245" i="27"/>
  <c r="J244" i="27"/>
  <c r="I244" i="27"/>
  <c r="J243" i="27"/>
  <c r="I243" i="27"/>
  <c r="J242" i="27"/>
  <c r="I242" i="27"/>
  <c r="J241" i="27"/>
  <c r="I241" i="27"/>
  <c r="J240" i="27"/>
  <c r="I240" i="27"/>
  <c r="J239" i="27"/>
  <c r="I239" i="27"/>
  <c r="J238" i="27"/>
  <c r="I238" i="27"/>
  <c r="J237" i="27"/>
  <c r="I237" i="27"/>
  <c r="J236" i="27"/>
  <c r="I236" i="27"/>
  <c r="J235" i="27"/>
  <c r="I235" i="27"/>
  <c r="J234" i="27"/>
  <c r="I234" i="27"/>
  <c r="J233" i="27"/>
  <c r="I233" i="27"/>
  <c r="J232" i="27"/>
  <c r="I232" i="27"/>
  <c r="J231" i="27"/>
  <c r="I231" i="27"/>
  <c r="J230" i="27"/>
  <c r="I230" i="27"/>
  <c r="J229" i="27"/>
  <c r="I229" i="27"/>
  <c r="J228" i="27"/>
  <c r="I228" i="27"/>
  <c r="J227" i="27"/>
  <c r="I227" i="27"/>
  <c r="J226" i="27"/>
  <c r="I226" i="27"/>
  <c r="J225" i="27"/>
  <c r="I225" i="27"/>
  <c r="J224" i="27"/>
  <c r="I224" i="27"/>
  <c r="J223" i="27"/>
  <c r="I223" i="27"/>
  <c r="J222" i="27"/>
  <c r="I222" i="27"/>
  <c r="J221" i="27"/>
  <c r="I221" i="27"/>
  <c r="J220" i="27"/>
  <c r="I220" i="27"/>
  <c r="J219" i="27"/>
  <c r="I219" i="27"/>
  <c r="J218" i="27"/>
  <c r="I218" i="27"/>
  <c r="J217" i="27"/>
  <c r="I217" i="27"/>
  <c r="J216" i="27"/>
  <c r="I216" i="27"/>
  <c r="J215" i="27"/>
  <c r="I215" i="27"/>
  <c r="J214" i="27"/>
  <c r="I214" i="27"/>
  <c r="J213" i="27"/>
  <c r="I213" i="27"/>
  <c r="J212" i="27"/>
  <c r="I212" i="27"/>
  <c r="J211" i="27"/>
  <c r="I211" i="27"/>
  <c r="J210" i="27"/>
  <c r="I210" i="27"/>
  <c r="J209" i="27"/>
  <c r="I209" i="27"/>
  <c r="J208" i="27"/>
  <c r="I208" i="27"/>
  <c r="J207" i="27"/>
  <c r="I207" i="27"/>
  <c r="J206" i="27"/>
  <c r="I206" i="27"/>
  <c r="J205" i="27"/>
  <c r="I205" i="27"/>
  <c r="J204" i="27"/>
  <c r="I204" i="27"/>
  <c r="J203" i="27"/>
  <c r="I203" i="27"/>
  <c r="J202" i="27"/>
  <c r="I202" i="27"/>
  <c r="J201" i="27"/>
  <c r="I201" i="27"/>
  <c r="J200" i="27"/>
  <c r="I200" i="27"/>
  <c r="J199" i="27"/>
  <c r="I199" i="27"/>
  <c r="J198" i="27"/>
  <c r="I198" i="27"/>
  <c r="J197" i="27"/>
  <c r="I197" i="27"/>
  <c r="J196" i="27"/>
  <c r="I196" i="27"/>
  <c r="J195" i="27"/>
  <c r="I195" i="27"/>
  <c r="J194" i="27"/>
  <c r="I194" i="27"/>
  <c r="J193" i="27"/>
  <c r="I193" i="27"/>
  <c r="J192" i="27"/>
  <c r="I192" i="27"/>
  <c r="J191" i="27"/>
  <c r="I191" i="27"/>
  <c r="J190" i="27"/>
  <c r="I190" i="27"/>
  <c r="J189" i="27"/>
  <c r="I189" i="27"/>
  <c r="J188" i="27"/>
  <c r="I188" i="27"/>
  <c r="J187" i="27"/>
  <c r="I187" i="27"/>
  <c r="J186" i="27"/>
  <c r="I186" i="27"/>
  <c r="J185" i="27"/>
  <c r="I185" i="27"/>
  <c r="J184" i="27"/>
  <c r="I184" i="27"/>
  <c r="J183" i="27"/>
  <c r="I183" i="27"/>
  <c r="J182" i="27"/>
  <c r="I182" i="27"/>
  <c r="J181" i="27"/>
  <c r="I181" i="27"/>
  <c r="J180" i="27"/>
  <c r="I180" i="27"/>
  <c r="J179" i="27"/>
  <c r="I179" i="27"/>
  <c r="J178" i="27"/>
  <c r="I178" i="27"/>
  <c r="J177" i="27"/>
  <c r="I177" i="27"/>
  <c r="J176" i="27"/>
  <c r="I176" i="27"/>
  <c r="J175" i="27"/>
  <c r="I175" i="27"/>
  <c r="J174" i="27"/>
  <c r="I174" i="27"/>
  <c r="J173" i="27"/>
  <c r="I173" i="27"/>
  <c r="J172" i="27"/>
  <c r="I172" i="27"/>
  <c r="J171" i="27"/>
  <c r="I171" i="27"/>
  <c r="J170" i="27"/>
  <c r="I170" i="27"/>
  <c r="J169" i="27"/>
  <c r="I169" i="27"/>
  <c r="J168" i="27"/>
  <c r="I168" i="27"/>
  <c r="J167" i="27"/>
  <c r="I167" i="27"/>
  <c r="J166" i="27"/>
  <c r="I166" i="27"/>
  <c r="J165" i="27"/>
  <c r="I165" i="27"/>
  <c r="J164" i="27"/>
  <c r="I164" i="27"/>
  <c r="J163" i="27"/>
  <c r="I163" i="27"/>
  <c r="J162" i="27"/>
  <c r="I162" i="27"/>
  <c r="J161" i="27"/>
  <c r="I161" i="27"/>
  <c r="J160" i="27"/>
  <c r="I160" i="27"/>
  <c r="J159" i="27"/>
  <c r="I159" i="27"/>
  <c r="J158" i="27"/>
  <c r="I158" i="27"/>
  <c r="J157" i="27"/>
  <c r="I157" i="27"/>
  <c r="J156" i="27"/>
  <c r="I156" i="27"/>
  <c r="J155" i="27"/>
  <c r="I155" i="27"/>
  <c r="J154" i="27"/>
  <c r="I154" i="27"/>
  <c r="J153" i="27"/>
  <c r="I153" i="27"/>
  <c r="J152" i="27"/>
  <c r="I152" i="27"/>
  <c r="J151" i="27"/>
  <c r="I151" i="27"/>
  <c r="J150" i="27"/>
  <c r="I150" i="27"/>
  <c r="J149" i="27"/>
  <c r="I149" i="27"/>
  <c r="J148" i="27"/>
  <c r="I148" i="27"/>
  <c r="J147" i="27"/>
  <c r="I147" i="27"/>
  <c r="J146" i="27"/>
  <c r="I146" i="27"/>
  <c r="J145" i="27"/>
  <c r="I145" i="27"/>
  <c r="J144" i="27"/>
  <c r="I144" i="27"/>
  <c r="J143" i="27"/>
  <c r="I143" i="27"/>
  <c r="J142" i="27"/>
  <c r="I142" i="27"/>
  <c r="J141" i="27"/>
  <c r="I141" i="27"/>
  <c r="J140" i="27"/>
  <c r="I140" i="27"/>
  <c r="J139" i="27"/>
  <c r="I139" i="27"/>
  <c r="J138" i="27"/>
  <c r="I138" i="27"/>
  <c r="J137" i="27"/>
  <c r="I137" i="27"/>
  <c r="J136" i="27"/>
  <c r="I136" i="27"/>
  <c r="J135" i="27"/>
  <c r="I135" i="27"/>
  <c r="J134" i="27"/>
  <c r="I134" i="27"/>
  <c r="J133" i="27"/>
  <c r="I133" i="27"/>
  <c r="J132" i="27"/>
  <c r="I132" i="27"/>
  <c r="J131" i="27"/>
  <c r="I131" i="27"/>
  <c r="J130" i="27"/>
  <c r="I130" i="27"/>
  <c r="J129" i="27"/>
  <c r="I129" i="27"/>
  <c r="J128" i="27"/>
  <c r="I128" i="27"/>
  <c r="J127" i="27"/>
  <c r="I127" i="27"/>
  <c r="J126" i="27"/>
  <c r="I126" i="27"/>
  <c r="J125" i="27"/>
  <c r="I125" i="27"/>
  <c r="J124" i="27"/>
  <c r="I124" i="27"/>
  <c r="J123" i="27"/>
  <c r="I123" i="27"/>
  <c r="J122" i="27"/>
  <c r="I122" i="27"/>
  <c r="J121" i="27"/>
  <c r="I121" i="27"/>
  <c r="J120" i="27"/>
  <c r="I120" i="27"/>
  <c r="J119" i="27"/>
  <c r="I119" i="27"/>
  <c r="J118" i="27"/>
  <c r="I118" i="27"/>
  <c r="J117" i="27"/>
  <c r="I117" i="27"/>
  <c r="J116" i="27"/>
  <c r="I116" i="27"/>
  <c r="J115" i="27"/>
  <c r="I115" i="27"/>
  <c r="J114" i="27"/>
  <c r="I114" i="27"/>
  <c r="J113" i="27"/>
  <c r="I113" i="27"/>
  <c r="J112" i="27"/>
  <c r="I112" i="27"/>
  <c r="J111" i="27"/>
  <c r="I111" i="27"/>
  <c r="J110" i="27"/>
  <c r="I110" i="27"/>
  <c r="J109" i="27"/>
  <c r="I109" i="27"/>
  <c r="J108" i="27"/>
  <c r="I108" i="27"/>
  <c r="J107" i="27"/>
  <c r="I107" i="27"/>
  <c r="J106" i="27"/>
  <c r="I106" i="27"/>
  <c r="J105" i="27"/>
  <c r="I105" i="27"/>
  <c r="J104" i="27"/>
  <c r="I104" i="27"/>
  <c r="J103" i="27"/>
  <c r="I103" i="27"/>
  <c r="J102" i="27"/>
  <c r="I102" i="27"/>
  <c r="J101" i="27"/>
  <c r="I101" i="27"/>
  <c r="J100" i="27"/>
  <c r="I100" i="27"/>
  <c r="J99" i="27"/>
  <c r="I99" i="27"/>
  <c r="J98" i="27"/>
  <c r="I98" i="27"/>
  <c r="J97" i="27"/>
  <c r="I97" i="27"/>
  <c r="J96" i="27"/>
  <c r="I96" i="27"/>
  <c r="J95" i="27"/>
  <c r="I95" i="27"/>
  <c r="J94" i="27"/>
  <c r="I94" i="27"/>
  <c r="J93" i="27"/>
  <c r="I93" i="27"/>
  <c r="J92" i="27"/>
  <c r="I92" i="27"/>
  <c r="J91" i="27"/>
  <c r="I91" i="27"/>
  <c r="J90" i="27"/>
  <c r="I90" i="27"/>
  <c r="J89" i="27"/>
  <c r="I89" i="27"/>
  <c r="J88" i="27"/>
  <c r="I88" i="27"/>
  <c r="J87" i="27"/>
  <c r="I87" i="27"/>
  <c r="J86" i="27"/>
  <c r="I86" i="27"/>
  <c r="J85" i="27"/>
  <c r="I85" i="27"/>
  <c r="J84" i="27"/>
  <c r="I84" i="27"/>
  <c r="J83" i="27"/>
  <c r="I83" i="27"/>
  <c r="J82" i="27"/>
  <c r="I82" i="27"/>
  <c r="J81" i="27"/>
  <c r="I81" i="27"/>
  <c r="J80" i="27"/>
  <c r="I80" i="27"/>
  <c r="J79" i="27"/>
  <c r="I79" i="27"/>
  <c r="J78" i="27"/>
  <c r="I78" i="27"/>
  <c r="J77" i="27"/>
  <c r="I77" i="27"/>
  <c r="J76" i="27"/>
  <c r="I76" i="27"/>
  <c r="J75" i="27"/>
  <c r="I75" i="27"/>
  <c r="J74" i="27"/>
  <c r="I74" i="27"/>
  <c r="J73" i="27"/>
  <c r="I73" i="27"/>
  <c r="J72" i="27"/>
  <c r="I72" i="27"/>
  <c r="J71" i="27"/>
  <c r="I71" i="27"/>
  <c r="J70" i="27"/>
  <c r="I70" i="27"/>
  <c r="J69" i="27"/>
  <c r="I69" i="27"/>
  <c r="J68" i="27"/>
  <c r="I68" i="27"/>
  <c r="J67" i="27"/>
  <c r="I67" i="27"/>
  <c r="J66" i="27"/>
  <c r="I66" i="27"/>
  <c r="J65" i="27"/>
  <c r="I65" i="27"/>
  <c r="J64" i="27"/>
  <c r="I64" i="27"/>
  <c r="J63" i="27"/>
  <c r="I63" i="27"/>
  <c r="J62" i="27"/>
  <c r="I62" i="27"/>
  <c r="J61" i="27"/>
  <c r="I61" i="27"/>
  <c r="J60" i="27"/>
  <c r="I60" i="27"/>
  <c r="J59" i="27"/>
  <c r="I59" i="27"/>
  <c r="J58" i="27"/>
  <c r="I58" i="27"/>
  <c r="J57" i="27"/>
  <c r="I57" i="27"/>
  <c r="J56" i="27"/>
  <c r="I56" i="27"/>
  <c r="J55" i="27"/>
  <c r="I55" i="27"/>
  <c r="J54" i="27"/>
  <c r="I54" i="27"/>
  <c r="J53" i="27"/>
  <c r="I53" i="27"/>
  <c r="J52" i="27"/>
  <c r="I52" i="27"/>
  <c r="J51" i="27"/>
  <c r="I51" i="27"/>
  <c r="J50" i="27"/>
  <c r="I50" i="27"/>
  <c r="J49" i="27"/>
  <c r="I49" i="27"/>
  <c r="J48" i="27"/>
  <c r="I48" i="27"/>
  <c r="J47" i="27"/>
  <c r="I47" i="27"/>
  <c r="J46" i="27"/>
  <c r="I46" i="27"/>
  <c r="J45" i="27"/>
  <c r="I45" i="27"/>
  <c r="J44" i="27"/>
  <c r="I44" i="27"/>
  <c r="J43" i="27"/>
  <c r="I43" i="27"/>
  <c r="J42" i="27"/>
  <c r="I42" i="27"/>
  <c r="J41" i="27"/>
  <c r="I41" i="27"/>
  <c r="J40" i="27"/>
  <c r="I40" i="27"/>
  <c r="J39" i="27"/>
  <c r="I39" i="27"/>
  <c r="J38" i="27"/>
  <c r="I38" i="27"/>
  <c r="J37" i="27"/>
  <c r="I37" i="27"/>
  <c r="J36" i="27"/>
  <c r="I36" i="27"/>
  <c r="J35" i="27"/>
  <c r="I35" i="27"/>
  <c r="J34" i="27"/>
  <c r="I34" i="27"/>
  <c r="J33" i="27"/>
  <c r="I33" i="27"/>
  <c r="J32" i="27"/>
  <c r="I32" i="27"/>
  <c r="J31" i="27"/>
  <c r="I31" i="27"/>
  <c r="J30" i="27"/>
  <c r="I30" i="27"/>
  <c r="J29" i="27"/>
  <c r="I29" i="27"/>
  <c r="J28" i="27"/>
  <c r="I28" i="27"/>
  <c r="J27" i="27"/>
  <c r="I27" i="27"/>
  <c r="J26" i="27"/>
  <c r="I26" i="27"/>
  <c r="J25" i="27"/>
  <c r="I25" i="27"/>
  <c r="J24" i="27"/>
  <c r="I24" i="27"/>
  <c r="J23" i="27"/>
  <c r="I23" i="27"/>
  <c r="J22" i="27"/>
  <c r="I22" i="27"/>
  <c r="J21" i="27"/>
  <c r="I21" i="27"/>
  <c r="J20" i="27"/>
  <c r="I20" i="27"/>
  <c r="J19" i="27"/>
  <c r="I19" i="27"/>
  <c r="J18" i="27"/>
  <c r="I18" i="27"/>
  <c r="J17" i="27"/>
  <c r="I17" i="27"/>
  <c r="J16" i="27"/>
  <c r="I16" i="27"/>
  <c r="J15" i="27"/>
  <c r="I15" i="27"/>
  <c r="J14" i="27"/>
  <c r="I14" i="27"/>
  <c r="J13" i="27"/>
  <c r="I13" i="27"/>
  <c r="J12" i="27"/>
  <c r="I12" i="27"/>
  <c r="J11" i="27"/>
  <c r="I11" i="27"/>
  <c r="J10" i="27"/>
  <c r="I10" i="27"/>
  <c r="J9" i="27"/>
  <c r="I9" i="27"/>
  <c r="J8" i="27"/>
  <c r="I8" i="27"/>
  <c r="J7" i="27"/>
  <c r="I7" i="27"/>
  <c r="J6" i="27"/>
  <c r="I6" i="27"/>
  <c r="J5" i="27"/>
  <c r="I5" i="27"/>
  <c r="M29" i="27" s="1"/>
  <c r="J4" i="27"/>
  <c r="I4" i="27"/>
  <c r="J3" i="27"/>
  <c r="M28" i="27" s="1"/>
  <c r="M32" i="27" s="1"/>
  <c r="I3" i="27"/>
  <c r="H8" i="26"/>
  <c r="H5" i="26"/>
  <c r="M4" i="26"/>
  <c r="L4" i="26"/>
  <c r="H4" i="26"/>
  <c r="G4" i="26"/>
  <c r="G11" i="26" s="1"/>
  <c r="M3" i="26"/>
  <c r="L3" i="26"/>
  <c r="H3" i="26"/>
  <c r="G3" i="26"/>
  <c r="G5" i="26" s="1"/>
  <c r="G8" i="26" s="1"/>
  <c r="I12" i="23"/>
  <c r="H12" i="23"/>
  <c r="F12" i="23"/>
  <c r="C12" i="23"/>
  <c r="C17" i="23" s="1"/>
  <c r="C20" i="23" s="1"/>
  <c r="H20" i="23" s="1"/>
  <c r="C809" i="22"/>
  <c r="C808" i="22"/>
  <c r="C807" i="22"/>
  <c r="C806" i="22"/>
  <c r="C805" i="22"/>
  <c r="C804" i="22"/>
  <c r="C803" i="22"/>
  <c r="C802" i="22"/>
  <c r="C801" i="22"/>
  <c r="C800" i="22"/>
  <c r="C799" i="22"/>
  <c r="C798" i="22"/>
  <c r="C797" i="22"/>
  <c r="C796" i="22"/>
  <c r="C795" i="22"/>
  <c r="C794" i="22"/>
  <c r="C793" i="22"/>
  <c r="C792" i="22"/>
  <c r="C791" i="22"/>
  <c r="C790" i="22"/>
  <c r="C789" i="22"/>
  <c r="C788" i="22"/>
  <c r="C787" i="22"/>
  <c r="C786" i="22"/>
  <c r="C785" i="22"/>
  <c r="C784" i="22"/>
  <c r="C783" i="22"/>
  <c r="C782" i="22"/>
  <c r="C781" i="22"/>
  <c r="C780" i="22"/>
  <c r="C779" i="22"/>
  <c r="C778" i="22"/>
  <c r="C777" i="22"/>
  <c r="C776" i="22"/>
  <c r="C775" i="22"/>
  <c r="C774" i="22"/>
  <c r="C773" i="22"/>
  <c r="C772" i="22"/>
  <c r="C771" i="22"/>
  <c r="C770" i="22"/>
  <c r="C769" i="22"/>
  <c r="C768" i="22"/>
  <c r="C767" i="22"/>
  <c r="C766" i="22"/>
  <c r="C765" i="22"/>
  <c r="C764" i="22"/>
  <c r="C763" i="22"/>
  <c r="C762" i="22"/>
  <c r="C761" i="22"/>
  <c r="C760" i="22"/>
  <c r="C759" i="22"/>
  <c r="C758" i="22"/>
  <c r="C757" i="22"/>
  <c r="C756" i="22"/>
  <c r="C755" i="22"/>
  <c r="C754" i="22"/>
  <c r="C753" i="22"/>
  <c r="C752" i="22"/>
  <c r="C751" i="22"/>
  <c r="C750" i="22"/>
  <c r="C749" i="22"/>
  <c r="C748" i="22"/>
  <c r="C747" i="22"/>
  <c r="C746" i="22"/>
  <c r="C745" i="22"/>
  <c r="C744" i="22"/>
  <c r="C743" i="22"/>
  <c r="C742" i="22"/>
  <c r="C741" i="22"/>
  <c r="C740" i="22"/>
  <c r="C739" i="22"/>
  <c r="C738" i="22"/>
  <c r="C737" i="22"/>
  <c r="C736" i="22"/>
  <c r="C735" i="22"/>
  <c r="C734" i="22"/>
  <c r="C733" i="22"/>
  <c r="C732" i="22"/>
  <c r="C731" i="22"/>
  <c r="C730" i="22"/>
  <c r="C729" i="22"/>
  <c r="C728" i="22"/>
  <c r="C727" i="22"/>
  <c r="C726" i="22"/>
  <c r="C725" i="22"/>
  <c r="C724" i="22"/>
  <c r="C723" i="22"/>
  <c r="C722" i="22"/>
  <c r="C721" i="22"/>
  <c r="C720" i="22"/>
  <c r="C719" i="22"/>
  <c r="C718" i="22"/>
  <c r="C717" i="22"/>
  <c r="C716" i="22"/>
  <c r="C715" i="22"/>
  <c r="C714" i="22"/>
  <c r="C713" i="22"/>
  <c r="C712" i="22"/>
  <c r="C711" i="22"/>
  <c r="C710" i="22"/>
  <c r="C709" i="22"/>
  <c r="C708" i="22"/>
  <c r="C707" i="22"/>
  <c r="C706" i="22"/>
  <c r="C705" i="22"/>
  <c r="C704" i="22"/>
  <c r="C703" i="22"/>
  <c r="C702" i="22"/>
  <c r="C701" i="22"/>
  <c r="C700" i="22"/>
  <c r="C699" i="22"/>
  <c r="C698" i="22"/>
  <c r="C697" i="22"/>
  <c r="C696" i="22"/>
  <c r="C695" i="22"/>
  <c r="C694" i="22"/>
  <c r="C693" i="22"/>
  <c r="C692" i="22"/>
  <c r="C691" i="22"/>
  <c r="C690" i="22"/>
  <c r="C689" i="22"/>
  <c r="C688" i="22"/>
  <c r="C687" i="22"/>
  <c r="C686" i="22"/>
  <c r="C685" i="22"/>
  <c r="C684" i="22"/>
  <c r="C683" i="22"/>
  <c r="C682" i="22"/>
  <c r="C681" i="22"/>
  <c r="C680" i="22"/>
  <c r="C679" i="22"/>
  <c r="C678" i="22"/>
  <c r="C677" i="22"/>
  <c r="C676" i="22"/>
  <c r="C675" i="22"/>
  <c r="C674" i="22"/>
  <c r="C673" i="22"/>
  <c r="C672" i="22"/>
  <c r="C671" i="22"/>
  <c r="C670" i="22"/>
  <c r="C669" i="22"/>
  <c r="C668" i="22"/>
  <c r="C667" i="22"/>
  <c r="C666" i="22"/>
  <c r="C665" i="22"/>
  <c r="C664" i="22"/>
  <c r="C663" i="22"/>
  <c r="C662" i="22"/>
  <c r="C661" i="22"/>
  <c r="C660" i="22"/>
  <c r="C659" i="22"/>
  <c r="C658" i="22"/>
  <c r="C657" i="22"/>
  <c r="C656" i="22"/>
  <c r="C655" i="22"/>
  <c r="C654" i="22"/>
  <c r="C653" i="22"/>
  <c r="C652" i="22"/>
  <c r="C651" i="22"/>
  <c r="C650" i="22"/>
  <c r="C649" i="22"/>
  <c r="C648" i="22"/>
  <c r="C647" i="22"/>
  <c r="C646" i="22"/>
  <c r="C645" i="22"/>
  <c r="C644" i="22"/>
  <c r="C643" i="22"/>
  <c r="C642" i="22"/>
  <c r="C641" i="22"/>
  <c r="C640" i="22"/>
  <c r="C639" i="22"/>
  <c r="C638" i="22"/>
  <c r="C637" i="22"/>
  <c r="C636" i="22"/>
  <c r="C635" i="22"/>
  <c r="C634" i="22"/>
  <c r="C633" i="22"/>
  <c r="C632" i="22"/>
  <c r="C631" i="22"/>
  <c r="C630" i="22"/>
  <c r="C629" i="22"/>
  <c r="C628" i="22"/>
  <c r="C627" i="22"/>
  <c r="C626" i="22"/>
  <c r="C625" i="22"/>
  <c r="C624" i="22"/>
  <c r="C623" i="22"/>
  <c r="C622" i="22"/>
  <c r="C621" i="22"/>
  <c r="C620" i="22"/>
  <c r="C619" i="22"/>
  <c r="C618" i="22"/>
  <c r="C617" i="22"/>
  <c r="C616" i="22"/>
  <c r="C615" i="22"/>
  <c r="C614" i="22"/>
  <c r="C613" i="22"/>
  <c r="C612" i="22"/>
  <c r="C611" i="22"/>
  <c r="C610" i="22"/>
  <c r="C609" i="22"/>
  <c r="C608" i="22"/>
  <c r="C607" i="22"/>
  <c r="C606" i="22"/>
  <c r="C605" i="22"/>
  <c r="C604" i="22"/>
  <c r="C603" i="22"/>
  <c r="C602" i="22"/>
  <c r="C601" i="22"/>
  <c r="C600" i="22"/>
  <c r="C599" i="22"/>
  <c r="C598" i="22"/>
  <c r="C597" i="22"/>
  <c r="C596" i="22"/>
  <c r="C595" i="22"/>
  <c r="C594" i="22"/>
  <c r="C593" i="22"/>
  <c r="C592" i="22"/>
  <c r="C591" i="22"/>
  <c r="C590" i="22"/>
  <c r="C589" i="22"/>
  <c r="C588" i="22"/>
  <c r="C587" i="22"/>
  <c r="C586" i="22"/>
  <c r="C585" i="22"/>
  <c r="C584" i="22"/>
  <c r="C583" i="22"/>
  <c r="C582" i="22"/>
  <c r="C581" i="22"/>
  <c r="C580" i="22"/>
  <c r="C579" i="22"/>
  <c r="C578" i="22"/>
  <c r="C577" i="22"/>
  <c r="C576" i="22"/>
  <c r="C575" i="22"/>
  <c r="C574" i="22"/>
  <c r="C573" i="22"/>
  <c r="C572" i="22"/>
  <c r="C571" i="22"/>
  <c r="C570" i="22"/>
  <c r="C569" i="22"/>
  <c r="C568" i="22"/>
  <c r="C567" i="22"/>
  <c r="C566" i="22"/>
  <c r="C565" i="22"/>
  <c r="C564" i="22"/>
  <c r="C563" i="22"/>
  <c r="C562" i="22"/>
  <c r="C561" i="22"/>
  <c r="C560" i="22"/>
  <c r="C559" i="22"/>
  <c r="C558" i="22"/>
  <c r="C557" i="22"/>
  <c r="C556" i="22"/>
  <c r="C555" i="22"/>
  <c r="C554" i="22"/>
  <c r="C553" i="22"/>
  <c r="C552" i="22"/>
  <c r="C551" i="22"/>
  <c r="C550" i="22"/>
  <c r="C549" i="22"/>
  <c r="C548" i="22"/>
  <c r="C547" i="22"/>
  <c r="C546" i="22"/>
  <c r="C545" i="22"/>
  <c r="C544" i="22"/>
  <c r="C543" i="22"/>
  <c r="C542" i="22"/>
  <c r="C541" i="22"/>
  <c r="C540" i="22"/>
  <c r="C539" i="22"/>
  <c r="C538" i="22"/>
  <c r="C537" i="22"/>
  <c r="C536" i="22"/>
  <c r="C535" i="22"/>
  <c r="C534" i="22"/>
  <c r="C533" i="22"/>
  <c r="C532" i="22"/>
  <c r="C531" i="22"/>
  <c r="C530" i="22"/>
  <c r="C529" i="22"/>
  <c r="C528" i="22"/>
  <c r="C527" i="22"/>
  <c r="C526" i="22"/>
  <c r="C525" i="22"/>
  <c r="C524" i="22"/>
  <c r="C523" i="22"/>
  <c r="C522" i="22"/>
  <c r="C521" i="22"/>
  <c r="C520" i="22"/>
  <c r="C519" i="22"/>
  <c r="C518" i="22"/>
  <c r="C517" i="22"/>
  <c r="C516" i="22"/>
  <c r="C515" i="22"/>
  <c r="C514" i="22"/>
  <c r="C513" i="22"/>
  <c r="C512" i="22"/>
  <c r="C511" i="22"/>
  <c r="C510" i="22"/>
  <c r="C509" i="22"/>
  <c r="C508" i="22"/>
  <c r="C507" i="22"/>
  <c r="C506" i="22"/>
  <c r="C505" i="22"/>
  <c r="C504" i="22"/>
  <c r="C503" i="22"/>
  <c r="C502" i="22"/>
  <c r="C501" i="22"/>
  <c r="C500" i="22"/>
  <c r="C499" i="22"/>
  <c r="C498" i="22"/>
  <c r="C497" i="22"/>
  <c r="C496" i="22"/>
  <c r="C495" i="22"/>
  <c r="C494" i="22"/>
  <c r="C493" i="22"/>
  <c r="C492" i="22"/>
  <c r="C491" i="22"/>
  <c r="C490" i="22"/>
  <c r="C489" i="22"/>
  <c r="C488" i="22"/>
  <c r="C487" i="22"/>
  <c r="C486" i="22"/>
  <c r="C485" i="22"/>
  <c r="C484" i="22"/>
  <c r="C483" i="22"/>
  <c r="C482" i="22"/>
  <c r="C481" i="22"/>
  <c r="C480" i="22"/>
  <c r="C479" i="22"/>
  <c r="C478" i="22"/>
  <c r="C477" i="22"/>
  <c r="C476" i="22"/>
  <c r="C475" i="22"/>
  <c r="C474" i="22"/>
  <c r="C473" i="22"/>
  <c r="C472" i="22"/>
  <c r="C471" i="22"/>
  <c r="C470" i="22"/>
  <c r="C469" i="22"/>
  <c r="C468" i="22"/>
  <c r="C467" i="22"/>
  <c r="C466" i="22"/>
  <c r="C465" i="22"/>
  <c r="C464" i="22"/>
  <c r="C463" i="22"/>
  <c r="C462" i="22"/>
  <c r="C461" i="22"/>
  <c r="C460" i="22"/>
  <c r="C459" i="22"/>
  <c r="C458" i="22"/>
  <c r="C457" i="22"/>
  <c r="C456" i="22"/>
  <c r="C455" i="22"/>
  <c r="C454" i="22"/>
  <c r="C453" i="22"/>
  <c r="C452" i="22"/>
  <c r="C451" i="22"/>
  <c r="C450" i="22"/>
  <c r="C449" i="22"/>
  <c r="C448" i="22"/>
  <c r="C447" i="22"/>
  <c r="C446" i="22"/>
  <c r="C445" i="22"/>
  <c r="C444" i="22"/>
  <c r="C443" i="22"/>
  <c r="C442" i="22"/>
  <c r="C441" i="22"/>
  <c r="C440" i="22"/>
  <c r="C439" i="22"/>
  <c r="C438" i="22"/>
  <c r="C437" i="22"/>
  <c r="C436" i="22"/>
  <c r="C435" i="22"/>
  <c r="C434" i="22"/>
  <c r="C433" i="22"/>
  <c r="C432" i="22"/>
  <c r="C431" i="22"/>
  <c r="C430" i="22"/>
  <c r="C429" i="22"/>
  <c r="C428" i="22"/>
  <c r="C427" i="22"/>
  <c r="C426" i="22"/>
  <c r="C425" i="22"/>
  <c r="C424" i="22"/>
  <c r="C423" i="22"/>
  <c r="C422" i="22"/>
  <c r="C421" i="22"/>
  <c r="C420" i="22"/>
  <c r="C419" i="22"/>
  <c r="C418" i="22"/>
  <c r="C417" i="22"/>
  <c r="C416" i="22"/>
  <c r="C415" i="22"/>
  <c r="C414" i="22"/>
  <c r="C413" i="22"/>
  <c r="C412" i="22"/>
  <c r="C411" i="22"/>
  <c r="C410" i="22"/>
  <c r="C409" i="22"/>
  <c r="C408" i="22"/>
  <c r="C407" i="22"/>
  <c r="C406" i="22"/>
  <c r="C405" i="22"/>
  <c r="C404" i="22"/>
  <c r="C403" i="22"/>
  <c r="C402" i="22"/>
  <c r="C401" i="22"/>
  <c r="C400" i="22"/>
  <c r="C399" i="22"/>
  <c r="C398" i="22"/>
  <c r="C397" i="22"/>
  <c r="C396" i="22"/>
  <c r="C395" i="22"/>
  <c r="C394" i="22"/>
  <c r="C393" i="22"/>
  <c r="C392" i="22"/>
  <c r="C391" i="22"/>
  <c r="C390" i="22"/>
  <c r="C389" i="22"/>
  <c r="C388" i="22"/>
  <c r="C387" i="22"/>
  <c r="C386" i="22"/>
  <c r="C385" i="22"/>
  <c r="C384" i="22"/>
  <c r="C383" i="22"/>
  <c r="C382" i="22"/>
  <c r="C381" i="22"/>
  <c r="C380" i="22"/>
  <c r="C379" i="22"/>
  <c r="C378" i="22"/>
  <c r="C377" i="22"/>
  <c r="C376" i="22"/>
  <c r="C375" i="22"/>
  <c r="C374" i="22"/>
  <c r="C373" i="22"/>
  <c r="C372" i="22"/>
  <c r="C371" i="22"/>
  <c r="C370" i="22"/>
  <c r="C369" i="22"/>
  <c r="C368" i="22"/>
  <c r="C367" i="22"/>
  <c r="C366" i="22"/>
  <c r="C365" i="22"/>
  <c r="C364" i="22"/>
  <c r="C363" i="22"/>
  <c r="C362" i="22"/>
  <c r="C361" i="22"/>
  <c r="C360" i="22"/>
  <c r="C359" i="22"/>
  <c r="C358" i="22"/>
  <c r="C357" i="22"/>
  <c r="C356" i="22"/>
  <c r="C355" i="22"/>
  <c r="C354" i="22"/>
  <c r="C353" i="22"/>
  <c r="C352" i="22"/>
  <c r="C351" i="22"/>
  <c r="C350" i="22"/>
  <c r="C349" i="22"/>
  <c r="C348" i="22"/>
  <c r="C347" i="22"/>
  <c r="C346" i="22"/>
  <c r="C345" i="22"/>
  <c r="C344" i="22"/>
  <c r="C343" i="22"/>
  <c r="C342" i="22"/>
  <c r="C341" i="22"/>
  <c r="C340" i="22"/>
  <c r="C339" i="22"/>
  <c r="C338" i="22"/>
  <c r="C337" i="22"/>
  <c r="C336" i="22"/>
  <c r="C335" i="22"/>
  <c r="C334" i="22"/>
  <c r="C333" i="22"/>
  <c r="C332" i="22"/>
  <c r="C331" i="22"/>
  <c r="C330" i="22"/>
  <c r="C329" i="22"/>
  <c r="C328" i="22"/>
  <c r="C327" i="22"/>
  <c r="C326" i="22"/>
  <c r="C325" i="22"/>
  <c r="C324" i="22"/>
  <c r="C323" i="22"/>
  <c r="C322" i="22"/>
  <c r="C321" i="22"/>
  <c r="C320" i="22"/>
  <c r="C319" i="22"/>
  <c r="C318" i="22"/>
  <c r="C317" i="22"/>
  <c r="C316" i="22"/>
  <c r="C315" i="22"/>
  <c r="C314" i="22"/>
  <c r="C313" i="22"/>
  <c r="C312" i="22"/>
  <c r="C311" i="22"/>
  <c r="C310" i="22"/>
  <c r="C309" i="22"/>
  <c r="C308" i="22"/>
  <c r="C307" i="22"/>
  <c r="C306" i="22"/>
  <c r="C305" i="22"/>
  <c r="C304" i="22"/>
  <c r="C303" i="22"/>
  <c r="C302" i="22"/>
  <c r="C301" i="22"/>
  <c r="C300" i="22"/>
  <c r="C299" i="22"/>
  <c r="C298" i="22"/>
  <c r="C297" i="22"/>
  <c r="C296" i="22"/>
  <c r="C295" i="22"/>
  <c r="C294" i="22"/>
  <c r="C293" i="22"/>
  <c r="C292" i="22"/>
  <c r="C291" i="22"/>
  <c r="C290" i="22"/>
  <c r="C289" i="22"/>
  <c r="C288" i="22"/>
  <c r="C287" i="22"/>
  <c r="C286" i="22"/>
  <c r="C285" i="22"/>
  <c r="C284" i="22"/>
  <c r="C283" i="22"/>
  <c r="C282" i="22"/>
  <c r="C281" i="22"/>
  <c r="C280" i="22"/>
  <c r="C279" i="22"/>
  <c r="C278" i="22"/>
  <c r="C277" i="22"/>
  <c r="C276" i="22"/>
  <c r="C275" i="22"/>
  <c r="C274" i="22"/>
  <c r="C273" i="22"/>
  <c r="C272" i="22"/>
  <c r="C271" i="22"/>
  <c r="C270" i="22"/>
  <c r="C269" i="22"/>
  <c r="C268" i="22"/>
  <c r="C267" i="22"/>
  <c r="C266" i="22"/>
  <c r="C265" i="22"/>
  <c r="C264" i="22"/>
  <c r="C263" i="22"/>
  <c r="C262" i="22"/>
  <c r="C261" i="22"/>
  <c r="C260" i="22"/>
  <c r="C259" i="22"/>
  <c r="C258" i="22"/>
  <c r="C257" i="22"/>
  <c r="C256" i="22"/>
  <c r="C255" i="22"/>
  <c r="C254" i="22"/>
  <c r="C253" i="22"/>
  <c r="C252" i="22"/>
  <c r="C251" i="22"/>
  <c r="C250" i="22"/>
  <c r="C249" i="22"/>
  <c r="C248" i="22"/>
  <c r="C247" i="22"/>
  <c r="C246" i="22"/>
  <c r="C245" i="22"/>
  <c r="C244" i="22"/>
  <c r="C243" i="22"/>
  <c r="C242" i="22"/>
  <c r="C241" i="22"/>
  <c r="C240" i="22"/>
  <c r="C239" i="22"/>
  <c r="C238" i="22"/>
  <c r="C237" i="22"/>
  <c r="C236" i="22"/>
  <c r="C235" i="22"/>
  <c r="C234" i="22"/>
  <c r="C233" i="22"/>
  <c r="C232" i="22"/>
  <c r="C231" i="22"/>
  <c r="C230" i="22"/>
  <c r="C229" i="22"/>
  <c r="C228" i="22"/>
  <c r="C227" i="22"/>
  <c r="C226" i="22"/>
  <c r="C225" i="22"/>
  <c r="C224" i="22"/>
  <c r="C223" i="22"/>
  <c r="C222" i="22"/>
  <c r="C221" i="22"/>
  <c r="C220" i="22"/>
  <c r="C219" i="22"/>
  <c r="C218" i="22"/>
  <c r="C217" i="22"/>
  <c r="C216" i="22"/>
  <c r="C215" i="22"/>
  <c r="C214" i="22"/>
  <c r="C213" i="22"/>
  <c r="C212" i="22"/>
  <c r="C211" i="22"/>
  <c r="C210" i="22"/>
  <c r="C209" i="22"/>
  <c r="C208" i="22"/>
  <c r="C207" i="22"/>
  <c r="C206" i="22"/>
  <c r="C205" i="22"/>
  <c r="C204" i="22"/>
  <c r="C203" i="22"/>
  <c r="C202" i="22"/>
  <c r="C201" i="22"/>
  <c r="C200" i="22"/>
  <c r="C199" i="22"/>
  <c r="C198" i="22"/>
  <c r="C197" i="22"/>
  <c r="C196" i="22"/>
  <c r="C195" i="22"/>
  <c r="C194" i="22"/>
  <c r="C193" i="22"/>
  <c r="C192" i="22"/>
  <c r="C191" i="22"/>
  <c r="C190" i="22"/>
  <c r="C189" i="22"/>
  <c r="C188" i="22"/>
  <c r="C187" i="22"/>
  <c r="C186" i="22"/>
  <c r="C185" i="22"/>
  <c r="C184" i="22"/>
  <c r="C183" i="22"/>
  <c r="C182" i="22"/>
  <c r="C181" i="22"/>
  <c r="C180" i="22"/>
  <c r="C179" i="22"/>
  <c r="C178" i="22"/>
  <c r="C177" i="22"/>
  <c r="C176" i="22"/>
  <c r="C175" i="22"/>
  <c r="C174" i="22"/>
  <c r="C173" i="22"/>
  <c r="C172" i="22"/>
  <c r="C171" i="22"/>
  <c r="C170" i="22"/>
  <c r="C169" i="22"/>
  <c r="C168" i="22"/>
  <c r="C167" i="22"/>
  <c r="C166" i="22"/>
  <c r="C165" i="22"/>
  <c r="C164" i="22"/>
  <c r="C163" i="22"/>
  <c r="C162" i="22"/>
  <c r="C161" i="22"/>
  <c r="C160" i="22"/>
  <c r="C159" i="22"/>
  <c r="C158" i="22"/>
  <c r="C157" i="22"/>
  <c r="C156" i="22"/>
  <c r="C155" i="22"/>
  <c r="C154" i="22"/>
  <c r="C153" i="22"/>
  <c r="C152" i="22"/>
  <c r="C151" i="22"/>
  <c r="C150" i="22"/>
  <c r="C149" i="22"/>
  <c r="C148" i="22"/>
  <c r="C147" i="22"/>
  <c r="C146" i="22"/>
  <c r="C145" i="22"/>
  <c r="C144" i="22"/>
  <c r="C143" i="22"/>
  <c r="C142" i="22"/>
  <c r="C141" i="22"/>
  <c r="C140" i="22"/>
  <c r="C139" i="22"/>
  <c r="C138" i="22"/>
  <c r="C137" i="22"/>
  <c r="C136" i="22"/>
  <c r="C135" i="22"/>
  <c r="C134" i="22"/>
  <c r="C133" i="22"/>
  <c r="C132" i="22"/>
  <c r="C131" i="22"/>
  <c r="C130" i="22"/>
  <c r="C129" i="22"/>
  <c r="C128" i="22"/>
  <c r="C127" i="22"/>
  <c r="C126" i="22"/>
  <c r="C125" i="22"/>
  <c r="C124" i="22"/>
  <c r="C123" i="22"/>
  <c r="C122" i="22"/>
  <c r="C121" i="22"/>
  <c r="C120" i="22"/>
  <c r="C119" i="22"/>
  <c r="C118" i="22"/>
  <c r="C117" i="22"/>
  <c r="C116" i="22"/>
  <c r="C115" i="22"/>
  <c r="C114" i="22"/>
  <c r="C113" i="22"/>
  <c r="C112" i="22"/>
  <c r="C111" i="22"/>
  <c r="C110" i="22"/>
  <c r="C109" i="22"/>
  <c r="C108" i="22"/>
  <c r="C107" i="22"/>
  <c r="C106" i="22"/>
  <c r="C105" i="22"/>
  <c r="C104" i="22"/>
  <c r="C103" i="22"/>
  <c r="C102" i="22"/>
  <c r="C101" i="22"/>
  <c r="C100" i="22"/>
  <c r="C99" i="22"/>
  <c r="C98" i="22"/>
  <c r="C97" i="22"/>
  <c r="C96" i="22"/>
  <c r="C95" i="22"/>
  <c r="C94" i="22"/>
  <c r="C93" i="22"/>
  <c r="C92" i="22"/>
  <c r="C91" i="22"/>
  <c r="C90" i="22"/>
  <c r="C89" i="22"/>
  <c r="C88" i="22"/>
  <c r="C87" i="22"/>
  <c r="C86" i="22"/>
  <c r="C85" i="22"/>
  <c r="C84" i="22"/>
  <c r="C83" i="22"/>
  <c r="C82" i="22"/>
  <c r="C81" i="22"/>
  <c r="C80" i="22"/>
  <c r="C79" i="22"/>
  <c r="C78" i="22"/>
  <c r="C77" i="22"/>
  <c r="C76" i="22"/>
  <c r="C75" i="22"/>
  <c r="C74" i="22"/>
  <c r="C73" i="22"/>
  <c r="C72" i="22"/>
  <c r="C71" i="22"/>
  <c r="C70" i="22"/>
  <c r="C69" i="22"/>
  <c r="C68" i="22"/>
  <c r="C67" i="22"/>
  <c r="C66" i="22"/>
  <c r="C65" i="22"/>
  <c r="C64" i="22"/>
  <c r="C63" i="22"/>
  <c r="C62" i="22"/>
  <c r="C61" i="22"/>
  <c r="C60" i="22"/>
  <c r="C59" i="22"/>
  <c r="C58" i="22"/>
  <c r="C57" i="22"/>
  <c r="C56" i="22"/>
  <c r="C55" i="22"/>
  <c r="C54" i="22"/>
  <c r="C53" i="22"/>
  <c r="C52" i="22"/>
  <c r="C51" i="22"/>
  <c r="C50" i="22"/>
  <c r="C49" i="22"/>
  <c r="C48" i="22"/>
  <c r="C47" i="22"/>
  <c r="C46" i="22"/>
  <c r="C45" i="22"/>
  <c r="C44" i="22"/>
  <c r="C43" i="22"/>
  <c r="C42" i="22"/>
  <c r="C41" i="22"/>
  <c r="C40" i="22"/>
  <c r="C39" i="22"/>
  <c r="C38" i="22"/>
  <c r="C37" i="22"/>
  <c r="C36" i="22"/>
  <c r="C35" i="22"/>
  <c r="C34" i="22"/>
  <c r="C33" i="22"/>
  <c r="C32" i="22"/>
  <c r="C31" i="22"/>
  <c r="C30" i="22"/>
  <c r="C29" i="22"/>
  <c r="C28" i="22"/>
  <c r="C27" i="22"/>
  <c r="C26" i="22"/>
  <c r="C25" i="22"/>
  <c r="C24" i="22"/>
  <c r="C23" i="22"/>
  <c r="C22" i="22"/>
  <c r="C21" i="22"/>
  <c r="C20" i="22"/>
  <c r="C19" i="22"/>
  <c r="C18" i="22"/>
  <c r="C17" i="22"/>
  <c r="C16" i="22"/>
  <c r="C15" i="22"/>
  <c r="C14" i="22"/>
  <c r="C13" i="22"/>
  <c r="C12" i="22"/>
  <c r="C11" i="22"/>
  <c r="C10" i="22"/>
  <c r="C9" i="22"/>
  <c r="C8" i="22"/>
  <c r="C7" i="22"/>
  <c r="C6" i="22"/>
  <c r="C5" i="22"/>
  <c r="C4" i="22"/>
  <c r="C3" i="22"/>
  <c r="J7" i="22" s="1"/>
  <c r="D1075" i="21"/>
  <c r="D1074" i="21"/>
  <c r="D1073" i="21"/>
  <c r="D1072" i="21"/>
  <c r="D1071" i="21"/>
  <c r="D1070" i="21"/>
  <c r="D1069" i="21"/>
  <c r="D1068" i="21"/>
  <c r="D1067" i="21"/>
  <c r="D1066" i="21"/>
  <c r="D1065" i="21"/>
  <c r="D1064" i="21"/>
  <c r="D1063" i="21"/>
  <c r="D1062" i="21"/>
  <c r="D1061" i="21"/>
  <c r="D1060" i="21"/>
  <c r="D1059" i="21"/>
  <c r="D1058" i="21"/>
  <c r="D1057" i="21"/>
  <c r="D1056" i="21"/>
  <c r="D1055" i="21"/>
  <c r="D1054" i="21"/>
  <c r="D1053" i="21"/>
  <c r="D1052" i="21"/>
  <c r="D1051" i="21"/>
  <c r="D1050" i="21"/>
  <c r="D1049" i="21"/>
  <c r="D1048" i="21"/>
  <c r="D1047" i="21"/>
  <c r="D1046" i="21"/>
  <c r="D1045" i="21"/>
  <c r="D1044" i="21"/>
  <c r="D1043" i="21"/>
  <c r="D1042" i="21"/>
  <c r="D1041" i="21"/>
  <c r="D1040" i="21"/>
  <c r="D1039" i="21"/>
  <c r="D1038" i="21"/>
  <c r="D1037" i="21"/>
  <c r="D1036" i="21"/>
  <c r="D1035" i="21"/>
  <c r="D1034" i="21"/>
  <c r="D1033" i="21"/>
  <c r="D1032" i="21"/>
  <c r="D1031" i="21"/>
  <c r="D1030" i="21"/>
  <c r="D1029" i="21"/>
  <c r="D1028" i="21"/>
  <c r="D1027" i="21"/>
  <c r="D1026" i="21"/>
  <c r="D1025" i="21"/>
  <c r="D1024" i="21"/>
  <c r="D1023" i="21"/>
  <c r="D1022" i="21"/>
  <c r="D1021" i="21"/>
  <c r="D1020" i="21"/>
  <c r="D1019" i="21"/>
  <c r="D1018" i="21"/>
  <c r="D1017" i="21"/>
  <c r="D1016" i="21"/>
  <c r="D1015" i="21"/>
  <c r="D1014" i="21"/>
  <c r="D1013" i="21"/>
  <c r="D1012" i="21"/>
  <c r="D1011" i="21"/>
  <c r="D1010" i="21"/>
  <c r="D1009" i="21"/>
  <c r="D1008" i="21"/>
  <c r="D1007" i="21"/>
  <c r="D1006" i="21"/>
  <c r="D1005" i="21"/>
  <c r="D1004" i="21"/>
  <c r="D1003" i="21"/>
  <c r="D1002" i="21"/>
  <c r="D1001" i="21"/>
  <c r="D1000" i="21"/>
  <c r="D999" i="21"/>
  <c r="D998" i="21"/>
  <c r="D997" i="21"/>
  <c r="D996" i="21"/>
  <c r="D995" i="21"/>
  <c r="D994" i="21"/>
  <c r="D993" i="21"/>
  <c r="D992" i="21"/>
  <c r="D991" i="21"/>
  <c r="D990" i="21"/>
  <c r="D989" i="21"/>
  <c r="D988" i="21"/>
  <c r="D987" i="21"/>
  <c r="D986" i="21"/>
  <c r="D985" i="21"/>
  <c r="D984" i="21"/>
  <c r="D983" i="21"/>
  <c r="D982" i="21"/>
  <c r="D981" i="21"/>
  <c r="D980" i="21"/>
  <c r="D979" i="21"/>
  <c r="D978" i="21"/>
  <c r="D977" i="21"/>
  <c r="D976" i="21"/>
  <c r="D975" i="21"/>
  <c r="D974" i="21"/>
  <c r="D973" i="21"/>
  <c r="D972" i="21"/>
  <c r="D971" i="21"/>
  <c r="D970" i="21"/>
  <c r="D969" i="21"/>
  <c r="D968" i="21"/>
  <c r="D967" i="21"/>
  <c r="D966" i="21"/>
  <c r="D965" i="21"/>
  <c r="D964" i="21"/>
  <c r="D963" i="21"/>
  <c r="D962" i="21"/>
  <c r="D961" i="21"/>
  <c r="D960" i="21"/>
  <c r="D959" i="21"/>
  <c r="D958" i="21"/>
  <c r="D957" i="21"/>
  <c r="D956" i="21"/>
  <c r="D955" i="21"/>
  <c r="D954" i="21"/>
  <c r="D953" i="21"/>
  <c r="D952" i="21"/>
  <c r="D951" i="21"/>
  <c r="D950" i="21"/>
  <c r="D949" i="21"/>
  <c r="D948" i="21"/>
  <c r="D947" i="21"/>
  <c r="D946" i="21"/>
  <c r="D945" i="21"/>
  <c r="D944" i="21"/>
  <c r="D943" i="21"/>
  <c r="D942" i="21"/>
  <c r="D941" i="21"/>
  <c r="D940" i="21"/>
  <c r="D939" i="21"/>
  <c r="D938" i="21"/>
  <c r="D937" i="21"/>
  <c r="D936" i="21"/>
  <c r="D935" i="21"/>
  <c r="D934" i="21"/>
  <c r="D933" i="21"/>
  <c r="D932" i="21"/>
  <c r="D931" i="21"/>
  <c r="D930" i="21"/>
  <c r="D929" i="21"/>
  <c r="D928" i="21"/>
  <c r="D927" i="21"/>
  <c r="D926" i="21"/>
  <c r="D925" i="21"/>
  <c r="D924" i="21"/>
  <c r="D923" i="21"/>
  <c r="D922" i="21"/>
  <c r="D921" i="21"/>
  <c r="D920" i="21"/>
  <c r="D919" i="21"/>
  <c r="D918" i="21"/>
  <c r="D917" i="21"/>
  <c r="D916" i="21"/>
  <c r="D915" i="21"/>
  <c r="D914" i="21"/>
  <c r="D913" i="21"/>
  <c r="D912" i="21"/>
  <c r="D911" i="21"/>
  <c r="D910" i="21"/>
  <c r="D909" i="21"/>
  <c r="D908" i="21"/>
  <c r="D907" i="21"/>
  <c r="D906" i="21"/>
  <c r="D905" i="21"/>
  <c r="D904" i="21"/>
  <c r="D903" i="21"/>
  <c r="D902" i="21"/>
  <c r="D901" i="21"/>
  <c r="D900" i="21"/>
  <c r="D899" i="21"/>
  <c r="D898" i="21"/>
  <c r="D897" i="21"/>
  <c r="D896" i="21"/>
  <c r="D895" i="21"/>
  <c r="D894" i="21"/>
  <c r="D893" i="21"/>
  <c r="D892" i="21"/>
  <c r="D891" i="21"/>
  <c r="D890" i="21"/>
  <c r="D889" i="21"/>
  <c r="D888" i="21"/>
  <c r="D887" i="21"/>
  <c r="D886" i="21"/>
  <c r="D885" i="21"/>
  <c r="D884" i="21"/>
  <c r="D883" i="21"/>
  <c r="D882" i="21"/>
  <c r="D881" i="21"/>
  <c r="D880" i="21"/>
  <c r="D879" i="21"/>
  <c r="D878" i="21"/>
  <c r="D877" i="21"/>
  <c r="D876" i="21"/>
  <c r="D875" i="21"/>
  <c r="D874" i="21"/>
  <c r="D873" i="21"/>
  <c r="D872" i="21"/>
  <c r="D871" i="21"/>
  <c r="D870" i="21"/>
  <c r="D869" i="21"/>
  <c r="D868" i="21"/>
  <c r="D867" i="21"/>
  <c r="D866" i="21"/>
  <c r="D865" i="21"/>
  <c r="D864" i="21"/>
  <c r="D863" i="21"/>
  <c r="D862" i="21"/>
  <c r="D861" i="21"/>
  <c r="D860" i="21"/>
  <c r="D859" i="21"/>
  <c r="D858" i="21"/>
  <c r="D857" i="21"/>
  <c r="D856" i="21"/>
  <c r="D855" i="21"/>
  <c r="D854" i="21"/>
  <c r="D853" i="21"/>
  <c r="D852" i="21"/>
  <c r="D851" i="21"/>
  <c r="D850" i="21"/>
  <c r="D849" i="21"/>
  <c r="D848" i="21"/>
  <c r="D847" i="21"/>
  <c r="D846" i="21"/>
  <c r="D845" i="21"/>
  <c r="D844" i="21"/>
  <c r="D843" i="21"/>
  <c r="D842" i="21"/>
  <c r="D841" i="21"/>
  <c r="D840" i="21"/>
  <c r="D839" i="21"/>
  <c r="D838" i="21"/>
  <c r="D837" i="21"/>
  <c r="D836" i="21"/>
  <c r="D835" i="21"/>
  <c r="D834" i="21"/>
  <c r="D833" i="21"/>
  <c r="D832" i="21"/>
  <c r="D831" i="21"/>
  <c r="D830" i="21"/>
  <c r="D829" i="21"/>
  <c r="D828" i="21"/>
  <c r="D827" i="21"/>
  <c r="D826" i="21"/>
  <c r="D825" i="21"/>
  <c r="D824" i="21"/>
  <c r="D823" i="21"/>
  <c r="D822" i="21"/>
  <c r="D821" i="21"/>
  <c r="D820" i="21"/>
  <c r="D819" i="21"/>
  <c r="D818" i="21"/>
  <c r="D817" i="21"/>
  <c r="D816" i="21"/>
  <c r="D815" i="21"/>
  <c r="D814" i="21"/>
  <c r="D813" i="21"/>
  <c r="D812" i="21"/>
  <c r="D811" i="21"/>
  <c r="D810" i="21"/>
  <c r="D809" i="21"/>
  <c r="D808" i="21"/>
  <c r="D807" i="21"/>
  <c r="D806" i="21"/>
  <c r="D805" i="21"/>
  <c r="D804" i="21"/>
  <c r="D803" i="21"/>
  <c r="D802" i="21"/>
  <c r="D801" i="21"/>
  <c r="D800" i="21"/>
  <c r="D799" i="21"/>
  <c r="D798" i="21"/>
  <c r="D797" i="21"/>
  <c r="D796" i="21"/>
  <c r="D795" i="21"/>
  <c r="D794" i="21"/>
  <c r="D793" i="21"/>
  <c r="D792" i="21"/>
  <c r="D791" i="21"/>
  <c r="D790" i="21"/>
  <c r="D789" i="21"/>
  <c r="D788" i="21"/>
  <c r="D787" i="21"/>
  <c r="D786" i="21"/>
  <c r="D785" i="21"/>
  <c r="D784" i="21"/>
  <c r="D783" i="21"/>
  <c r="D782" i="21"/>
  <c r="D781" i="21"/>
  <c r="D780" i="21"/>
  <c r="D779" i="21"/>
  <c r="D778" i="21"/>
  <c r="D777" i="21"/>
  <c r="D776" i="21"/>
  <c r="D775" i="21"/>
  <c r="D774" i="21"/>
  <c r="D773" i="21"/>
  <c r="D772" i="21"/>
  <c r="D771" i="21"/>
  <c r="D770" i="21"/>
  <c r="D769" i="21"/>
  <c r="D768" i="21"/>
  <c r="D767" i="21"/>
  <c r="D766" i="21"/>
  <c r="D765" i="21"/>
  <c r="D764" i="21"/>
  <c r="D763" i="21"/>
  <c r="D762" i="21"/>
  <c r="D761" i="21"/>
  <c r="D760" i="21"/>
  <c r="D759" i="21"/>
  <c r="D758" i="21"/>
  <c r="D757" i="21"/>
  <c r="D756" i="21"/>
  <c r="D755" i="21"/>
  <c r="D754" i="21"/>
  <c r="D753" i="21"/>
  <c r="D752" i="21"/>
  <c r="D751" i="21"/>
  <c r="D750" i="21"/>
  <c r="D749" i="21"/>
  <c r="D748" i="21"/>
  <c r="D747" i="21"/>
  <c r="D746" i="21"/>
  <c r="D745" i="21"/>
  <c r="D744" i="21"/>
  <c r="D743" i="21"/>
  <c r="D742" i="21"/>
  <c r="D741" i="21"/>
  <c r="D740" i="21"/>
  <c r="D739" i="21"/>
  <c r="D738" i="21"/>
  <c r="D737" i="21"/>
  <c r="D736" i="21"/>
  <c r="D735" i="21"/>
  <c r="D734" i="21"/>
  <c r="D733" i="21"/>
  <c r="D732" i="21"/>
  <c r="D731" i="21"/>
  <c r="D730" i="21"/>
  <c r="D729" i="21"/>
  <c r="D728" i="21"/>
  <c r="D727" i="21"/>
  <c r="D726" i="21"/>
  <c r="D725" i="21"/>
  <c r="D724" i="21"/>
  <c r="D723" i="21"/>
  <c r="D722" i="21"/>
  <c r="D721" i="21"/>
  <c r="D720" i="21"/>
  <c r="D719" i="21"/>
  <c r="D718" i="21"/>
  <c r="D717" i="21"/>
  <c r="D716" i="21"/>
  <c r="D715" i="21"/>
  <c r="D714" i="21"/>
  <c r="D713" i="21"/>
  <c r="D712" i="21"/>
  <c r="D711" i="21"/>
  <c r="D710" i="21"/>
  <c r="D709" i="21"/>
  <c r="D708" i="21"/>
  <c r="D707" i="21"/>
  <c r="D706" i="21"/>
  <c r="D705" i="21"/>
  <c r="D704" i="21"/>
  <c r="D703" i="21"/>
  <c r="D702" i="21"/>
  <c r="D701" i="21"/>
  <c r="D700" i="21"/>
  <c r="D699" i="21"/>
  <c r="D698" i="21"/>
  <c r="D697" i="21"/>
  <c r="D696" i="21"/>
  <c r="D695" i="21"/>
  <c r="D694" i="21"/>
  <c r="D693" i="21"/>
  <c r="D692" i="21"/>
  <c r="D691" i="21"/>
  <c r="D690" i="21"/>
  <c r="D689" i="21"/>
  <c r="D688" i="21"/>
  <c r="D687" i="21"/>
  <c r="D686" i="21"/>
  <c r="D685" i="21"/>
  <c r="D684" i="21"/>
  <c r="D683" i="21"/>
  <c r="D682" i="21"/>
  <c r="D681" i="21"/>
  <c r="D680" i="21"/>
  <c r="D679" i="21"/>
  <c r="D678" i="21"/>
  <c r="D677" i="21"/>
  <c r="D676" i="21"/>
  <c r="D675" i="21"/>
  <c r="D674" i="21"/>
  <c r="D673" i="21"/>
  <c r="D672" i="21"/>
  <c r="D671" i="21"/>
  <c r="D670" i="21"/>
  <c r="D669" i="21"/>
  <c r="D668" i="21"/>
  <c r="D667" i="21"/>
  <c r="D666" i="21"/>
  <c r="D665" i="21"/>
  <c r="D664" i="21"/>
  <c r="D663" i="21"/>
  <c r="D662" i="21"/>
  <c r="D661" i="21"/>
  <c r="D660" i="21"/>
  <c r="D659" i="21"/>
  <c r="D658" i="21"/>
  <c r="D657" i="21"/>
  <c r="D656" i="21"/>
  <c r="D655" i="21"/>
  <c r="D654" i="21"/>
  <c r="D653" i="21"/>
  <c r="D652" i="21"/>
  <c r="D651" i="21"/>
  <c r="D650" i="21"/>
  <c r="D649" i="21"/>
  <c r="D648" i="21"/>
  <c r="D647" i="21"/>
  <c r="D646" i="21"/>
  <c r="D645" i="21"/>
  <c r="D644" i="21"/>
  <c r="D643" i="21"/>
  <c r="D642" i="21"/>
  <c r="D641" i="21"/>
  <c r="D640" i="21"/>
  <c r="D639" i="21"/>
  <c r="D638" i="21"/>
  <c r="D637" i="21"/>
  <c r="D636" i="21"/>
  <c r="D635" i="21"/>
  <c r="D634" i="21"/>
  <c r="D633" i="21"/>
  <c r="D632" i="21"/>
  <c r="D631" i="21"/>
  <c r="D630" i="21"/>
  <c r="D629" i="21"/>
  <c r="D628" i="21"/>
  <c r="D627" i="21"/>
  <c r="D626" i="21"/>
  <c r="D625" i="21"/>
  <c r="D624" i="21"/>
  <c r="D623" i="21"/>
  <c r="D622" i="21"/>
  <c r="D621" i="21"/>
  <c r="D620" i="21"/>
  <c r="D619" i="21"/>
  <c r="D618" i="21"/>
  <c r="D617" i="21"/>
  <c r="D616" i="21"/>
  <c r="D615" i="21"/>
  <c r="D614" i="21"/>
  <c r="D613" i="21"/>
  <c r="D612" i="21"/>
  <c r="D611" i="21"/>
  <c r="D610" i="21"/>
  <c r="D609" i="21"/>
  <c r="D608" i="21"/>
  <c r="D607" i="21"/>
  <c r="D606" i="21"/>
  <c r="D605" i="21"/>
  <c r="D604" i="21"/>
  <c r="D603" i="21"/>
  <c r="D602" i="21"/>
  <c r="D601" i="21"/>
  <c r="D600" i="21"/>
  <c r="D599" i="21"/>
  <c r="D598" i="21"/>
  <c r="D597" i="21"/>
  <c r="D596" i="21"/>
  <c r="D595" i="21"/>
  <c r="D594" i="21"/>
  <c r="D593" i="21"/>
  <c r="D592" i="21"/>
  <c r="D591" i="21"/>
  <c r="D590" i="21"/>
  <c r="D589" i="21"/>
  <c r="D588" i="21"/>
  <c r="D587" i="21"/>
  <c r="D586" i="21"/>
  <c r="D585" i="21"/>
  <c r="D584" i="21"/>
  <c r="D583" i="21"/>
  <c r="D582" i="21"/>
  <c r="D581" i="21"/>
  <c r="D580" i="21"/>
  <c r="D579" i="21"/>
  <c r="D578" i="21"/>
  <c r="D577" i="21"/>
  <c r="D576" i="21"/>
  <c r="D575" i="21"/>
  <c r="D574" i="21"/>
  <c r="D573" i="21"/>
  <c r="D572" i="21"/>
  <c r="D571" i="21"/>
  <c r="D570" i="21"/>
  <c r="D569" i="21"/>
  <c r="D568" i="21"/>
  <c r="D567" i="21"/>
  <c r="D566" i="21"/>
  <c r="D565" i="21"/>
  <c r="D564" i="21"/>
  <c r="D563" i="21"/>
  <c r="D562" i="21"/>
  <c r="D561" i="21"/>
  <c r="D560" i="21"/>
  <c r="D559" i="21"/>
  <c r="D558" i="21"/>
  <c r="D557" i="21"/>
  <c r="D556" i="21"/>
  <c r="D555" i="21"/>
  <c r="D554" i="21"/>
  <c r="D553" i="21"/>
  <c r="D552" i="21"/>
  <c r="D551" i="21"/>
  <c r="D550" i="21"/>
  <c r="D549" i="21"/>
  <c r="D548" i="21"/>
  <c r="D547" i="21"/>
  <c r="D546" i="21"/>
  <c r="D545" i="21"/>
  <c r="D544" i="21"/>
  <c r="D543" i="21"/>
  <c r="D542" i="21"/>
  <c r="D541" i="21"/>
  <c r="D540" i="21"/>
  <c r="D539" i="21"/>
  <c r="D538" i="21"/>
  <c r="D537" i="21"/>
  <c r="D536" i="21"/>
  <c r="D535" i="21"/>
  <c r="D534" i="21"/>
  <c r="D533" i="21"/>
  <c r="D532" i="21"/>
  <c r="D531" i="21"/>
  <c r="D530" i="21"/>
  <c r="D529" i="21"/>
  <c r="D528" i="21"/>
  <c r="D527" i="21"/>
  <c r="D526" i="21"/>
  <c r="D525" i="21"/>
  <c r="D524" i="21"/>
  <c r="D523" i="21"/>
  <c r="D522" i="21"/>
  <c r="D521" i="21"/>
  <c r="D520" i="21"/>
  <c r="D519" i="21"/>
  <c r="D518" i="21"/>
  <c r="D517" i="21"/>
  <c r="D516" i="21"/>
  <c r="D515" i="21"/>
  <c r="D514" i="21"/>
  <c r="D513" i="21"/>
  <c r="D512" i="21"/>
  <c r="D511" i="21"/>
  <c r="D510" i="21"/>
  <c r="D509" i="21"/>
  <c r="D508" i="21"/>
  <c r="D507" i="21"/>
  <c r="D506" i="21"/>
  <c r="D505" i="21"/>
  <c r="D504" i="21"/>
  <c r="D503" i="21"/>
  <c r="D502" i="21"/>
  <c r="D501" i="21"/>
  <c r="D500" i="21"/>
  <c r="D499" i="21"/>
  <c r="D498" i="21"/>
  <c r="D497" i="21"/>
  <c r="D496" i="21"/>
  <c r="D495" i="21"/>
  <c r="D494" i="21"/>
  <c r="D493" i="21"/>
  <c r="D492" i="21"/>
  <c r="D491" i="21"/>
  <c r="D490" i="21"/>
  <c r="D489" i="21"/>
  <c r="D488" i="21"/>
  <c r="D487" i="21"/>
  <c r="D486" i="21"/>
  <c r="D485" i="21"/>
  <c r="D484" i="21"/>
  <c r="D483" i="21"/>
  <c r="D482" i="21"/>
  <c r="D481" i="21"/>
  <c r="D480" i="21"/>
  <c r="D479" i="21"/>
  <c r="D478" i="21"/>
  <c r="D477" i="21"/>
  <c r="D476" i="21"/>
  <c r="D475" i="21"/>
  <c r="D474" i="21"/>
  <c r="D473" i="21"/>
  <c r="D472" i="21"/>
  <c r="D471" i="21"/>
  <c r="D470" i="21"/>
  <c r="D469" i="21"/>
  <c r="D468" i="21"/>
  <c r="D467" i="21"/>
  <c r="D466" i="21"/>
  <c r="D465" i="21"/>
  <c r="D464" i="21"/>
  <c r="D463" i="21"/>
  <c r="D462" i="21"/>
  <c r="D461" i="21"/>
  <c r="D460" i="21"/>
  <c r="D459" i="21"/>
  <c r="D458" i="21"/>
  <c r="D457" i="21"/>
  <c r="D456" i="21"/>
  <c r="D455" i="21"/>
  <c r="D454" i="21"/>
  <c r="D453" i="21"/>
  <c r="D452" i="21"/>
  <c r="D451" i="21"/>
  <c r="D450" i="21"/>
  <c r="D449" i="21"/>
  <c r="D448" i="21"/>
  <c r="D447" i="21"/>
  <c r="D446" i="21"/>
  <c r="D445" i="21"/>
  <c r="D444" i="21"/>
  <c r="D443" i="21"/>
  <c r="D442" i="21"/>
  <c r="D441" i="21"/>
  <c r="D440" i="21"/>
  <c r="D439" i="21"/>
  <c r="D438" i="21"/>
  <c r="D437" i="21"/>
  <c r="D436" i="21"/>
  <c r="D435" i="21"/>
  <c r="D434" i="21"/>
  <c r="D433" i="21"/>
  <c r="D432" i="21"/>
  <c r="D431" i="21"/>
  <c r="D430" i="21"/>
  <c r="D429" i="21"/>
  <c r="D428" i="21"/>
  <c r="D427" i="21"/>
  <c r="D426" i="21"/>
  <c r="D425" i="21"/>
  <c r="D424" i="21"/>
  <c r="D423" i="21"/>
  <c r="D422" i="21"/>
  <c r="D421" i="21"/>
  <c r="D420" i="21"/>
  <c r="D419" i="21"/>
  <c r="D418" i="21"/>
  <c r="D417" i="21"/>
  <c r="D416" i="21"/>
  <c r="D415" i="21"/>
  <c r="D414" i="21"/>
  <c r="D413" i="21"/>
  <c r="D412" i="21"/>
  <c r="D411" i="21"/>
  <c r="D410" i="21"/>
  <c r="D409" i="21"/>
  <c r="D408" i="21"/>
  <c r="D407" i="21"/>
  <c r="D406" i="21"/>
  <c r="D405" i="21"/>
  <c r="D404" i="21"/>
  <c r="D403" i="21"/>
  <c r="D402" i="21"/>
  <c r="D401" i="21"/>
  <c r="D400" i="21"/>
  <c r="D399" i="21"/>
  <c r="D398" i="21"/>
  <c r="D397" i="21"/>
  <c r="D396" i="21"/>
  <c r="D395" i="21"/>
  <c r="D394" i="21"/>
  <c r="D393" i="21"/>
  <c r="D392" i="21"/>
  <c r="D391" i="21"/>
  <c r="D390" i="21"/>
  <c r="D389" i="21"/>
  <c r="D388" i="21"/>
  <c r="D387" i="21"/>
  <c r="D386" i="21"/>
  <c r="D385" i="21"/>
  <c r="D384" i="21"/>
  <c r="D383" i="21"/>
  <c r="D382" i="21"/>
  <c r="D381" i="21"/>
  <c r="D380" i="21"/>
  <c r="D379" i="21"/>
  <c r="D378" i="21"/>
  <c r="D377" i="21"/>
  <c r="D376" i="21"/>
  <c r="D375" i="21"/>
  <c r="D374" i="21"/>
  <c r="D373" i="21"/>
  <c r="D372" i="21"/>
  <c r="D371" i="21"/>
  <c r="D370" i="21"/>
  <c r="D369" i="21"/>
  <c r="D368" i="21"/>
  <c r="D367" i="21"/>
  <c r="D366" i="21"/>
  <c r="D365" i="21"/>
  <c r="D364" i="21"/>
  <c r="D363" i="21"/>
  <c r="D362" i="21"/>
  <c r="D361" i="21"/>
  <c r="D360" i="21"/>
  <c r="D359" i="21"/>
  <c r="D358" i="21"/>
  <c r="D357" i="21"/>
  <c r="D356" i="21"/>
  <c r="D355" i="21"/>
  <c r="D354" i="21"/>
  <c r="D353" i="21"/>
  <c r="D352" i="21"/>
  <c r="D351" i="21"/>
  <c r="D350" i="21"/>
  <c r="D349" i="21"/>
  <c r="D348" i="21"/>
  <c r="D347" i="21"/>
  <c r="D346" i="21"/>
  <c r="D345" i="21"/>
  <c r="D344" i="21"/>
  <c r="D343" i="21"/>
  <c r="D342" i="21"/>
  <c r="D341" i="21"/>
  <c r="D340" i="21"/>
  <c r="D339" i="21"/>
  <c r="D338" i="21"/>
  <c r="D337" i="21"/>
  <c r="D336" i="21"/>
  <c r="D335" i="21"/>
  <c r="D334" i="21"/>
  <c r="D333" i="21"/>
  <c r="D332" i="21"/>
  <c r="D331" i="21"/>
  <c r="D330" i="21"/>
  <c r="D329" i="21"/>
  <c r="D328" i="21"/>
  <c r="D327" i="21"/>
  <c r="D326" i="21"/>
  <c r="D325" i="21"/>
  <c r="D324" i="21"/>
  <c r="D323" i="21"/>
  <c r="D322" i="21"/>
  <c r="D321" i="21"/>
  <c r="D320" i="21"/>
  <c r="D319" i="21"/>
  <c r="D318" i="21"/>
  <c r="D317" i="21"/>
  <c r="D316" i="21"/>
  <c r="D315" i="21"/>
  <c r="D314" i="21"/>
  <c r="D313" i="21"/>
  <c r="D312" i="21"/>
  <c r="D311" i="21"/>
  <c r="D310" i="21"/>
  <c r="D309" i="21"/>
  <c r="D308" i="21"/>
  <c r="D307" i="21"/>
  <c r="D306" i="21"/>
  <c r="D305" i="21"/>
  <c r="D304" i="21"/>
  <c r="D303" i="21"/>
  <c r="D302" i="21"/>
  <c r="D301" i="21"/>
  <c r="D300" i="21"/>
  <c r="D299" i="21"/>
  <c r="D298" i="21"/>
  <c r="D297" i="21"/>
  <c r="D296" i="21"/>
  <c r="D295" i="21"/>
  <c r="D294" i="21"/>
  <c r="D293" i="21"/>
  <c r="D292" i="21"/>
  <c r="D291" i="21"/>
  <c r="D290" i="21"/>
  <c r="D289" i="21"/>
  <c r="D288" i="21"/>
  <c r="D287" i="21"/>
  <c r="D286" i="21"/>
  <c r="D285" i="21"/>
  <c r="D284" i="21"/>
  <c r="D283" i="21"/>
  <c r="D282" i="21"/>
  <c r="D281" i="21"/>
  <c r="D280" i="21"/>
  <c r="D279" i="21"/>
  <c r="D278" i="21"/>
  <c r="D277" i="21"/>
  <c r="D276" i="21"/>
  <c r="D275" i="21"/>
  <c r="D274" i="21"/>
  <c r="D273" i="21"/>
  <c r="D272" i="21"/>
  <c r="D271" i="21"/>
  <c r="D270" i="21"/>
  <c r="D269" i="21"/>
  <c r="D268" i="21"/>
  <c r="D267" i="21"/>
  <c r="D266" i="21"/>
  <c r="D265" i="21"/>
  <c r="D264" i="21"/>
  <c r="D263" i="21"/>
  <c r="D262" i="21"/>
  <c r="D261" i="21"/>
  <c r="D260" i="21"/>
  <c r="D259" i="21"/>
  <c r="D258" i="21"/>
  <c r="D257" i="21"/>
  <c r="D256" i="21"/>
  <c r="D255" i="21"/>
  <c r="D254" i="21"/>
  <c r="D253" i="21"/>
  <c r="D252" i="21"/>
  <c r="D251" i="21"/>
  <c r="D250" i="21"/>
  <c r="D249" i="21"/>
  <c r="D248" i="21"/>
  <c r="D247" i="21"/>
  <c r="D246" i="21"/>
  <c r="D245" i="21"/>
  <c r="D244" i="21"/>
  <c r="D243" i="21"/>
  <c r="D242" i="21"/>
  <c r="D241" i="21"/>
  <c r="D240" i="21"/>
  <c r="D239" i="21"/>
  <c r="D238" i="21"/>
  <c r="D237" i="21"/>
  <c r="D236" i="21"/>
  <c r="D235" i="21"/>
  <c r="D234" i="21"/>
  <c r="D233" i="21"/>
  <c r="D232" i="21"/>
  <c r="D231" i="21"/>
  <c r="D230" i="21"/>
  <c r="D229" i="21"/>
  <c r="D228" i="21"/>
  <c r="D227" i="21"/>
  <c r="D226" i="21"/>
  <c r="D225" i="21"/>
  <c r="D224" i="21"/>
  <c r="D223" i="21"/>
  <c r="D222" i="21"/>
  <c r="D221" i="21"/>
  <c r="D220" i="21"/>
  <c r="D219" i="21"/>
  <c r="D218" i="21"/>
  <c r="D217" i="21"/>
  <c r="D216" i="21"/>
  <c r="D215" i="21"/>
  <c r="D214" i="21"/>
  <c r="D213" i="21"/>
  <c r="D212" i="21"/>
  <c r="D211" i="21"/>
  <c r="D210" i="21"/>
  <c r="D209" i="21"/>
  <c r="D208" i="21"/>
  <c r="D207" i="21"/>
  <c r="D206" i="21"/>
  <c r="D205" i="21"/>
  <c r="D204" i="21"/>
  <c r="D203" i="21"/>
  <c r="D202" i="21"/>
  <c r="D201" i="21"/>
  <c r="D200" i="21"/>
  <c r="D199" i="21"/>
  <c r="D198" i="21"/>
  <c r="D197" i="21"/>
  <c r="D196" i="21"/>
  <c r="D195" i="21"/>
  <c r="D194" i="21"/>
  <c r="D193" i="21"/>
  <c r="D192" i="21"/>
  <c r="D191" i="21"/>
  <c r="D190" i="21"/>
  <c r="D189" i="21"/>
  <c r="D188" i="21"/>
  <c r="D187" i="21"/>
  <c r="D186" i="21"/>
  <c r="D185" i="21"/>
  <c r="D184" i="21"/>
  <c r="D183" i="21"/>
  <c r="D182" i="21"/>
  <c r="D181" i="21"/>
  <c r="D180" i="21"/>
  <c r="D179" i="21"/>
  <c r="D178" i="21"/>
  <c r="D177" i="21"/>
  <c r="D176" i="21"/>
  <c r="D175" i="21"/>
  <c r="D174" i="21"/>
  <c r="D173" i="21"/>
  <c r="D172" i="21"/>
  <c r="D171" i="21"/>
  <c r="D170" i="21"/>
  <c r="D169" i="21"/>
  <c r="D168" i="21"/>
  <c r="D167" i="21"/>
  <c r="D166" i="21"/>
  <c r="D165" i="21"/>
  <c r="D164" i="21"/>
  <c r="D163" i="21"/>
  <c r="D162" i="21"/>
  <c r="D161" i="21"/>
  <c r="D160" i="21"/>
  <c r="D159" i="21"/>
  <c r="D158" i="21"/>
  <c r="D157" i="21"/>
  <c r="D156" i="21"/>
  <c r="D155" i="21"/>
  <c r="D154" i="21"/>
  <c r="D153" i="21"/>
  <c r="D152" i="21"/>
  <c r="D151" i="21"/>
  <c r="D150" i="21"/>
  <c r="D149" i="21"/>
  <c r="D148" i="21"/>
  <c r="D147" i="21"/>
  <c r="D146" i="21"/>
  <c r="D145" i="21"/>
  <c r="D144" i="21"/>
  <c r="D143" i="21"/>
  <c r="D142" i="21"/>
  <c r="D141" i="21"/>
  <c r="D140" i="21"/>
  <c r="D139" i="21"/>
  <c r="D138" i="21"/>
  <c r="D137" i="21"/>
  <c r="D136" i="21"/>
  <c r="D135" i="21"/>
  <c r="D134" i="21"/>
  <c r="D133" i="21"/>
  <c r="D132" i="21"/>
  <c r="D131" i="21"/>
  <c r="D130" i="21"/>
  <c r="D129" i="21"/>
  <c r="D128" i="21"/>
  <c r="D127" i="21"/>
  <c r="D126" i="21"/>
  <c r="D125" i="21"/>
  <c r="D124" i="21"/>
  <c r="D123" i="21"/>
  <c r="D122" i="21"/>
  <c r="D121" i="21"/>
  <c r="D120" i="21"/>
  <c r="D119" i="21"/>
  <c r="D118" i="21"/>
  <c r="D117" i="21"/>
  <c r="D116" i="21"/>
  <c r="D115" i="21"/>
  <c r="D114" i="21"/>
  <c r="D113" i="21"/>
  <c r="D112" i="21"/>
  <c r="D111" i="21"/>
  <c r="D110" i="21"/>
  <c r="D109" i="21"/>
  <c r="D108" i="21"/>
  <c r="D107" i="21"/>
  <c r="D106" i="21"/>
  <c r="D105" i="21"/>
  <c r="D104" i="21"/>
  <c r="D103" i="21"/>
  <c r="D102" i="21"/>
  <c r="D101" i="21"/>
  <c r="D100" i="21"/>
  <c r="D99" i="21"/>
  <c r="D98" i="21"/>
  <c r="D97" i="21"/>
  <c r="D96" i="21"/>
  <c r="D95" i="21"/>
  <c r="D94" i="21"/>
  <c r="D93" i="21"/>
  <c r="D92" i="21"/>
  <c r="D91" i="21"/>
  <c r="D90" i="21"/>
  <c r="D89" i="21"/>
  <c r="D88" i="21"/>
  <c r="D87" i="21"/>
  <c r="D86" i="21"/>
  <c r="D85" i="21"/>
  <c r="D84" i="21"/>
  <c r="D83" i="21"/>
  <c r="D82" i="21"/>
  <c r="D81" i="21"/>
  <c r="D80" i="21"/>
  <c r="D79" i="21"/>
  <c r="D78" i="21"/>
  <c r="D77" i="21"/>
  <c r="D76" i="21"/>
  <c r="D75" i="21"/>
  <c r="D74" i="21"/>
  <c r="D73" i="21"/>
  <c r="D72" i="21"/>
  <c r="D71" i="21"/>
  <c r="D70" i="21"/>
  <c r="D69" i="21"/>
  <c r="D68" i="21"/>
  <c r="D67" i="21"/>
  <c r="D66" i="21"/>
  <c r="D65" i="21"/>
  <c r="D64" i="21"/>
  <c r="D63" i="21"/>
  <c r="D62" i="21"/>
  <c r="D61" i="21"/>
  <c r="D60" i="21"/>
  <c r="D59" i="21"/>
  <c r="D58" i="21"/>
  <c r="D57" i="21"/>
  <c r="D56" i="21"/>
  <c r="D55" i="21"/>
  <c r="D54" i="21"/>
  <c r="D53" i="21"/>
  <c r="D52" i="21"/>
  <c r="D51" i="21"/>
  <c r="D50" i="21"/>
  <c r="D49" i="21"/>
  <c r="D48" i="21"/>
  <c r="D47" i="21"/>
  <c r="D46" i="21"/>
  <c r="D45" i="21"/>
  <c r="D44" i="21"/>
  <c r="D43" i="21"/>
  <c r="D42" i="21"/>
  <c r="D41" i="21"/>
  <c r="D40" i="21"/>
  <c r="D39" i="21"/>
  <c r="D38" i="21"/>
  <c r="D37" i="21"/>
  <c r="D36" i="21"/>
  <c r="D35" i="21"/>
  <c r="D34" i="21"/>
  <c r="D33" i="21"/>
  <c r="D32" i="21"/>
  <c r="D31" i="21"/>
  <c r="D30" i="21"/>
  <c r="D29" i="21"/>
  <c r="D28" i="21"/>
  <c r="D27" i="21"/>
  <c r="D26" i="21"/>
  <c r="D25" i="21"/>
  <c r="D24" i="21"/>
  <c r="D23" i="21"/>
  <c r="D22" i="21"/>
  <c r="D21" i="21"/>
  <c r="D20" i="21"/>
  <c r="D19" i="21"/>
  <c r="D18" i="21"/>
  <c r="D17" i="21"/>
  <c r="D16" i="21"/>
  <c r="D15" i="21"/>
  <c r="D14" i="21"/>
  <c r="D13" i="21"/>
  <c r="D12" i="21"/>
  <c r="D11" i="21"/>
  <c r="D10" i="21"/>
  <c r="D9" i="21"/>
  <c r="D8" i="21"/>
  <c r="D7" i="21"/>
  <c r="D6" i="21"/>
  <c r="D5" i="21"/>
  <c r="D4" i="21"/>
  <c r="D3" i="21"/>
  <c r="D2" i="21"/>
  <c r="F809" i="20"/>
  <c r="C809" i="20"/>
  <c r="F808" i="20"/>
  <c r="C808" i="20"/>
  <c r="F807" i="20"/>
  <c r="C807" i="20"/>
  <c r="F806" i="20"/>
  <c r="C806" i="20"/>
  <c r="F805" i="20"/>
  <c r="C805" i="20"/>
  <c r="F804" i="20"/>
  <c r="C804" i="20"/>
  <c r="F803" i="20"/>
  <c r="C803" i="20"/>
  <c r="F802" i="20"/>
  <c r="C802" i="20"/>
  <c r="F801" i="20"/>
  <c r="C801" i="20"/>
  <c r="F800" i="20"/>
  <c r="C800" i="20"/>
  <c r="F799" i="20"/>
  <c r="C799" i="20"/>
  <c r="F798" i="20"/>
  <c r="C798" i="20"/>
  <c r="F797" i="20"/>
  <c r="C797" i="20"/>
  <c r="F796" i="20"/>
  <c r="C796" i="20"/>
  <c r="F795" i="20"/>
  <c r="C795" i="20"/>
  <c r="F794" i="20"/>
  <c r="C794" i="20"/>
  <c r="F793" i="20"/>
  <c r="C793" i="20"/>
  <c r="F792" i="20"/>
  <c r="C792" i="20"/>
  <c r="F791" i="20"/>
  <c r="C791" i="20"/>
  <c r="F790" i="20"/>
  <c r="C790" i="20"/>
  <c r="F789" i="20"/>
  <c r="C789" i="20"/>
  <c r="F788" i="20"/>
  <c r="C788" i="20"/>
  <c r="F787" i="20"/>
  <c r="C787" i="20"/>
  <c r="F786" i="20"/>
  <c r="C786" i="20"/>
  <c r="F785" i="20"/>
  <c r="C785" i="20"/>
  <c r="F784" i="20"/>
  <c r="C784" i="20"/>
  <c r="F783" i="20"/>
  <c r="C783" i="20"/>
  <c r="F782" i="20"/>
  <c r="C782" i="20"/>
  <c r="F781" i="20"/>
  <c r="C781" i="20"/>
  <c r="F780" i="20"/>
  <c r="C780" i="20"/>
  <c r="F779" i="20"/>
  <c r="C779" i="20"/>
  <c r="F778" i="20"/>
  <c r="C778" i="20"/>
  <c r="F777" i="20"/>
  <c r="C777" i="20"/>
  <c r="F776" i="20"/>
  <c r="C776" i="20"/>
  <c r="F775" i="20"/>
  <c r="C775" i="20"/>
  <c r="F774" i="20"/>
  <c r="C774" i="20"/>
  <c r="F773" i="20"/>
  <c r="C773" i="20"/>
  <c r="F772" i="20"/>
  <c r="C772" i="20"/>
  <c r="F771" i="20"/>
  <c r="C771" i="20"/>
  <c r="F770" i="20"/>
  <c r="C770" i="20"/>
  <c r="F769" i="20"/>
  <c r="C769" i="20"/>
  <c r="F768" i="20"/>
  <c r="C768" i="20"/>
  <c r="F767" i="20"/>
  <c r="C767" i="20"/>
  <c r="F766" i="20"/>
  <c r="C766" i="20"/>
  <c r="F765" i="20"/>
  <c r="C765" i="20"/>
  <c r="F764" i="20"/>
  <c r="C764" i="20"/>
  <c r="F763" i="20"/>
  <c r="C763" i="20"/>
  <c r="F762" i="20"/>
  <c r="C762" i="20"/>
  <c r="F761" i="20"/>
  <c r="C761" i="20"/>
  <c r="F760" i="20"/>
  <c r="C760" i="20"/>
  <c r="F759" i="20"/>
  <c r="C759" i="20"/>
  <c r="F758" i="20"/>
  <c r="C758" i="20"/>
  <c r="F757" i="20"/>
  <c r="C757" i="20"/>
  <c r="F756" i="20"/>
  <c r="C756" i="20"/>
  <c r="F755" i="20"/>
  <c r="C755" i="20"/>
  <c r="F754" i="20"/>
  <c r="C754" i="20"/>
  <c r="F753" i="20"/>
  <c r="C753" i="20"/>
  <c r="F752" i="20"/>
  <c r="C752" i="20"/>
  <c r="F751" i="20"/>
  <c r="C751" i="20"/>
  <c r="F750" i="20"/>
  <c r="C750" i="20"/>
  <c r="F749" i="20"/>
  <c r="C749" i="20"/>
  <c r="F748" i="20"/>
  <c r="C748" i="20"/>
  <c r="F747" i="20"/>
  <c r="C747" i="20"/>
  <c r="F746" i="20"/>
  <c r="C746" i="20"/>
  <c r="F745" i="20"/>
  <c r="C745" i="20"/>
  <c r="F744" i="20"/>
  <c r="C744" i="20"/>
  <c r="F743" i="20"/>
  <c r="C743" i="20"/>
  <c r="F742" i="20"/>
  <c r="C742" i="20"/>
  <c r="F741" i="20"/>
  <c r="C741" i="20"/>
  <c r="F740" i="20"/>
  <c r="C740" i="20"/>
  <c r="F739" i="20"/>
  <c r="C739" i="20"/>
  <c r="F738" i="20"/>
  <c r="C738" i="20"/>
  <c r="F737" i="20"/>
  <c r="C737" i="20"/>
  <c r="F736" i="20"/>
  <c r="C736" i="20"/>
  <c r="F735" i="20"/>
  <c r="C735" i="20"/>
  <c r="F734" i="20"/>
  <c r="C734" i="20"/>
  <c r="F733" i="20"/>
  <c r="C733" i="20"/>
  <c r="F732" i="20"/>
  <c r="C732" i="20"/>
  <c r="F731" i="20"/>
  <c r="C731" i="20"/>
  <c r="F730" i="20"/>
  <c r="C730" i="20"/>
  <c r="F729" i="20"/>
  <c r="C729" i="20"/>
  <c r="F728" i="20"/>
  <c r="C728" i="20"/>
  <c r="F727" i="20"/>
  <c r="C727" i="20"/>
  <c r="F726" i="20"/>
  <c r="C726" i="20"/>
  <c r="F725" i="20"/>
  <c r="C725" i="20"/>
  <c r="F724" i="20"/>
  <c r="C724" i="20"/>
  <c r="F723" i="20"/>
  <c r="C723" i="20"/>
  <c r="F722" i="20"/>
  <c r="C722" i="20"/>
  <c r="F721" i="20"/>
  <c r="C721" i="20"/>
  <c r="F720" i="20"/>
  <c r="C720" i="20"/>
  <c r="F719" i="20"/>
  <c r="C719" i="20"/>
  <c r="F718" i="20"/>
  <c r="C718" i="20"/>
  <c r="F717" i="20"/>
  <c r="C717" i="20"/>
  <c r="F716" i="20"/>
  <c r="C716" i="20"/>
  <c r="F715" i="20"/>
  <c r="C715" i="20"/>
  <c r="F714" i="20"/>
  <c r="C714" i="20"/>
  <c r="F713" i="20"/>
  <c r="C713" i="20"/>
  <c r="F712" i="20"/>
  <c r="C712" i="20"/>
  <c r="F711" i="20"/>
  <c r="C711" i="20"/>
  <c r="F710" i="20"/>
  <c r="C710" i="20"/>
  <c r="F709" i="20"/>
  <c r="C709" i="20"/>
  <c r="F708" i="20"/>
  <c r="C708" i="20"/>
  <c r="F707" i="20"/>
  <c r="C707" i="20"/>
  <c r="F706" i="20"/>
  <c r="C706" i="20"/>
  <c r="F705" i="20"/>
  <c r="C705" i="20"/>
  <c r="F704" i="20"/>
  <c r="C704" i="20"/>
  <c r="F703" i="20"/>
  <c r="C703" i="20"/>
  <c r="F702" i="20"/>
  <c r="C702" i="20"/>
  <c r="F701" i="20"/>
  <c r="C701" i="20"/>
  <c r="F700" i="20"/>
  <c r="C700" i="20"/>
  <c r="F699" i="20"/>
  <c r="C699" i="20"/>
  <c r="F698" i="20"/>
  <c r="C698" i="20"/>
  <c r="F697" i="20"/>
  <c r="C697" i="20"/>
  <c r="F696" i="20"/>
  <c r="C696" i="20"/>
  <c r="F695" i="20"/>
  <c r="C695" i="20"/>
  <c r="F694" i="20"/>
  <c r="C694" i="20"/>
  <c r="F693" i="20"/>
  <c r="C693" i="20"/>
  <c r="F692" i="20"/>
  <c r="C692" i="20"/>
  <c r="F691" i="20"/>
  <c r="C691" i="20"/>
  <c r="F690" i="20"/>
  <c r="C690" i="20"/>
  <c r="F689" i="20"/>
  <c r="C689" i="20"/>
  <c r="F688" i="20"/>
  <c r="C688" i="20"/>
  <c r="F687" i="20"/>
  <c r="C687" i="20"/>
  <c r="F686" i="20"/>
  <c r="C686" i="20"/>
  <c r="F685" i="20"/>
  <c r="C685" i="20"/>
  <c r="F684" i="20"/>
  <c r="C684" i="20"/>
  <c r="F683" i="20"/>
  <c r="C683" i="20"/>
  <c r="F682" i="20"/>
  <c r="C682" i="20"/>
  <c r="F681" i="20"/>
  <c r="C681" i="20"/>
  <c r="F680" i="20"/>
  <c r="C680" i="20"/>
  <c r="F679" i="20"/>
  <c r="C679" i="20"/>
  <c r="F678" i="20"/>
  <c r="C678" i="20"/>
  <c r="F677" i="20"/>
  <c r="C677" i="20"/>
  <c r="F676" i="20"/>
  <c r="C676" i="20"/>
  <c r="F675" i="20"/>
  <c r="C675" i="20"/>
  <c r="F674" i="20"/>
  <c r="C674" i="20"/>
  <c r="F673" i="20"/>
  <c r="C673" i="20"/>
  <c r="F672" i="20"/>
  <c r="C672" i="20"/>
  <c r="F671" i="20"/>
  <c r="C671" i="20"/>
  <c r="F670" i="20"/>
  <c r="C670" i="20"/>
  <c r="F669" i="20"/>
  <c r="C669" i="20"/>
  <c r="F668" i="20"/>
  <c r="C668" i="20"/>
  <c r="F667" i="20"/>
  <c r="C667" i="20"/>
  <c r="F666" i="20"/>
  <c r="C666" i="20"/>
  <c r="F665" i="20"/>
  <c r="C665" i="20"/>
  <c r="F664" i="20"/>
  <c r="C664" i="20"/>
  <c r="F663" i="20"/>
  <c r="C663" i="20"/>
  <c r="F662" i="20"/>
  <c r="C662" i="20"/>
  <c r="F661" i="20"/>
  <c r="C661" i="20"/>
  <c r="F660" i="20"/>
  <c r="C660" i="20"/>
  <c r="F659" i="20"/>
  <c r="C659" i="20"/>
  <c r="F658" i="20"/>
  <c r="C658" i="20"/>
  <c r="F657" i="20"/>
  <c r="C657" i="20"/>
  <c r="F656" i="20"/>
  <c r="C656" i="20"/>
  <c r="F655" i="20"/>
  <c r="C655" i="20"/>
  <c r="F654" i="20"/>
  <c r="C654" i="20"/>
  <c r="F653" i="20"/>
  <c r="C653" i="20"/>
  <c r="F652" i="20"/>
  <c r="C652" i="20"/>
  <c r="F651" i="20"/>
  <c r="C651" i="20"/>
  <c r="F650" i="20"/>
  <c r="C650" i="20"/>
  <c r="F649" i="20"/>
  <c r="C649" i="20"/>
  <c r="F648" i="20"/>
  <c r="C648" i="20"/>
  <c r="F647" i="20"/>
  <c r="C647" i="20"/>
  <c r="F646" i="20"/>
  <c r="C646" i="20"/>
  <c r="F645" i="20"/>
  <c r="C645" i="20"/>
  <c r="F644" i="20"/>
  <c r="C644" i="20"/>
  <c r="F643" i="20"/>
  <c r="C643" i="20"/>
  <c r="F642" i="20"/>
  <c r="C642" i="20"/>
  <c r="F641" i="20"/>
  <c r="C641" i="20"/>
  <c r="F640" i="20"/>
  <c r="C640" i="20"/>
  <c r="F639" i="20"/>
  <c r="C639" i="20"/>
  <c r="F638" i="20"/>
  <c r="C638" i="20"/>
  <c r="F637" i="20"/>
  <c r="C637" i="20"/>
  <c r="F636" i="20"/>
  <c r="C636" i="20"/>
  <c r="F635" i="20"/>
  <c r="C635" i="20"/>
  <c r="F634" i="20"/>
  <c r="C634" i="20"/>
  <c r="F633" i="20"/>
  <c r="C633" i="20"/>
  <c r="F632" i="20"/>
  <c r="C632" i="20"/>
  <c r="F631" i="20"/>
  <c r="C631" i="20"/>
  <c r="F630" i="20"/>
  <c r="C630" i="20"/>
  <c r="F629" i="20"/>
  <c r="C629" i="20"/>
  <c r="F628" i="20"/>
  <c r="C628" i="20"/>
  <c r="F627" i="20"/>
  <c r="C627" i="20"/>
  <c r="F626" i="20"/>
  <c r="C626" i="20"/>
  <c r="F625" i="20"/>
  <c r="C625" i="20"/>
  <c r="F624" i="20"/>
  <c r="C624" i="20"/>
  <c r="F623" i="20"/>
  <c r="C623" i="20"/>
  <c r="F622" i="20"/>
  <c r="C622" i="20"/>
  <c r="F621" i="20"/>
  <c r="C621" i="20"/>
  <c r="F620" i="20"/>
  <c r="C620" i="20"/>
  <c r="F619" i="20"/>
  <c r="C619" i="20"/>
  <c r="F618" i="20"/>
  <c r="C618" i="20"/>
  <c r="F617" i="20"/>
  <c r="C617" i="20"/>
  <c r="F616" i="20"/>
  <c r="C616" i="20"/>
  <c r="F615" i="20"/>
  <c r="C615" i="20"/>
  <c r="F614" i="20"/>
  <c r="C614" i="20"/>
  <c r="F613" i="20"/>
  <c r="C613" i="20"/>
  <c r="F612" i="20"/>
  <c r="C612" i="20"/>
  <c r="F611" i="20"/>
  <c r="C611" i="20"/>
  <c r="F610" i="20"/>
  <c r="C610" i="20"/>
  <c r="F609" i="20"/>
  <c r="C609" i="20"/>
  <c r="F608" i="20"/>
  <c r="C608" i="20"/>
  <c r="F607" i="20"/>
  <c r="C607" i="20"/>
  <c r="F606" i="20"/>
  <c r="C606" i="20"/>
  <c r="F605" i="20"/>
  <c r="C605" i="20"/>
  <c r="F604" i="20"/>
  <c r="C604" i="20"/>
  <c r="F603" i="20"/>
  <c r="C603" i="20"/>
  <c r="F602" i="20"/>
  <c r="C602" i="20"/>
  <c r="F601" i="20"/>
  <c r="C601" i="20"/>
  <c r="F600" i="20"/>
  <c r="C600" i="20"/>
  <c r="F599" i="20"/>
  <c r="C599" i="20"/>
  <c r="F598" i="20"/>
  <c r="C598" i="20"/>
  <c r="F597" i="20"/>
  <c r="C597" i="20"/>
  <c r="F596" i="20"/>
  <c r="C596" i="20"/>
  <c r="F595" i="20"/>
  <c r="C595" i="20"/>
  <c r="F594" i="20"/>
  <c r="C594" i="20"/>
  <c r="F593" i="20"/>
  <c r="C593" i="20"/>
  <c r="F592" i="20"/>
  <c r="C592" i="20"/>
  <c r="F591" i="20"/>
  <c r="C591" i="20"/>
  <c r="F590" i="20"/>
  <c r="C590" i="20"/>
  <c r="F589" i="20"/>
  <c r="C589" i="20"/>
  <c r="F588" i="20"/>
  <c r="C588" i="20"/>
  <c r="F587" i="20"/>
  <c r="C587" i="20"/>
  <c r="F586" i="20"/>
  <c r="C586" i="20"/>
  <c r="F585" i="20"/>
  <c r="C585" i="20"/>
  <c r="F584" i="20"/>
  <c r="C584" i="20"/>
  <c r="F583" i="20"/>
  <c r="C583" i="20"/>
  <c r="F582" i="20"/>
  <c r="C582" i="20"/>
  <c r="F581" i="20"/>
  <c r="C581" i="20"/>
  <c r="F580" i="20"/>
  <c r="C580" i="20"/>
  <c r="F579" i="20"/>
  <c r="C579" i="20"/>
  <c r="F578" i="20"/>
  <c r="C578" i="20"/>
  <c r="F577" i="20"/>
  <c r="C577" i="20"/>
  <c r="F576" i="20"/>
  <c r="C576" i="20"/>
  <c r="F575" i="20"/>
  <c r="C575" i="20"/>
  <c r="F574" i="20"/>
  <c r="C574" i="20"/>
  <c r="F573" i="20"/>
  <c r="C573" i="20"/>
  <c r="F572" i="20"/>
  <c r="C572" i="20"/>
  <c r="F571" i="20"/>
  <c r="C571" i="20"/>
  <c r="F570" i="20"/>
  <c r="C570" i="20"/>
  <c r="F569" i="20"/>
  <c r="C569" i="20"/>
  <c r="F568" i="20"/>
  <c r="C568" i="20"/>
  <c r="F567" i="20"/>
  <c r="C567" i="20"/>
  <c r="F566" i="20"/>
  <c r="C566" i="20"/>
  <c r="F565" i="20"/>
  <c r="C565" i="20"/>
  <c r="F564" i="20"/>
  <c r="C564" i="20"/>
  <c r="F563" i="20"/>
  <c r="C563" i="20"/>
  <c r="F562" i="20"/>
  <c r="C562" i="20"/>
  <c r="F561" i="20"/>
  <c r="C561" i="20"/>
  <c r="F560" i="20"/>
  <c r="C560" i="20"/>
  <c r="F559" i="20"/>
  <c r="C559" i="20"/>
  <c r="F558" i="20"/>
  <c r="C558" i="20"/>
  <c r="F557" i="20"/>
  <c r="C557" i="20"/>
  <c r="F556" i="20"/>
  <c r="C556" i="20"/>
  <c r="F555" i="20"/>
  <c r="C555" i="20"/>
  <c r="F554" i="20"/>
  <c r="C554" i="20"/>
  <c r="F553" i="20"/>
  <c r="C553" i="20"/>
  <c r="F552" i="20"/>
  <c r="C552" i="20"/>
  <c r="F551" i="20"/>
  <c r="C551" i="20"/>
  <c r="F550" i="20"/>
  <c r="C550" i="20"/>
  <c r="F549" i="20"/>
  <c r="C549" i="20"/>
  <c r="F548" i="20"/>
  <c r="C548" i="20"/>
  <c r="F547" i="20"/>
  <c r="C547" i="20"/>
  <c r="F546" i="20"/>
  <c r="C546" i="20"/>
  <c r="F545" i="20"/>
  <c r="C545" i="20"/>
  <c r="F544" i="20"/>
  <c r="C544" i="20"/>
  <c r="F543" i="20"/>
  <c r="C543" i="20"/>
  <c r="F542" i="20"/>
  <c r="C542" i="20"/>
  <c r="F541" i="20"/>
  <c r="C541" i="20"/>
  <c r="F540" i="20"/>
  <c r="C540" i="20"/>
  <c r="F539" i="20"/>
  <c r="C539" i="20"/>
  <c r="F538" i="20"/>
  <c r="C538" i="20"/>
  <c r="F537" i="20"/>
  <c r="C537" i="20"/>
  <c r="F536" i="20"/>
  <c r="C536" i="20"/>
  <c r="F535" i="20"/>
  <c r="C535" i="20"/>
  <c r="F534" i="20"/>
  <c r="C534" i="20"/>
  <c r="F533" i="20"/>
  <c r="C533" i="20"/>
  <c r="F532" i="20"/>
  <c r="C532" i="20"/>
  <c r="F531" i="20"/>
  <c r="C531" i="20"/>
  <c r="F530" i="20"/>
  <c r="C530" i="20"/>
  <c r="F529" i="20"/>
  <c r="C529" i="20"/>
  <c r="F528" i="20"/>
  <c r="C528" i="20"/>
  <c r="F527" i="20"/>
  <c r="C527" i="20"/>
  <c r="F526" i="20"/>
  <c r="C526" i="20"/>
  <c r="F525" i="20"/>
  <c r="C525" i="20"/>
  <c r="F524" i="20"/>
  <c r="C524" i="20"/>
  <c r="F523" i="20"/>
  <c r="C523" i="20"/>
  <c r="F522" i="20"/>
  <c r="C522" i="20"/>
  <c r="F521" i="20"/>
  <c r="C521" i="20"/>
  <c r="F520" i="20"/>
  <c r="C520" i="20"/>
  <c r="F519" i="20"/>
  <c r="C519" i="20"/>
  <c r="F518" i="20"/>
  <c r="C518" i="20"/>
  <c r="F517" i="20"/>
  <c r="C517" i="20"/>
  <c r="F516" i="20"/>
  <c r="C516" i="20"/>
  <c r="F515" i="20"/>
  <c r="C515" i="20"/>
  <c r="F514" i="20"/>
  <c r="C514" i="20"/>
  <c r="F513" i="20"/>
  <c r="C513" i="20"/>
  <c r="F512" i="20"/>
  <c r="C512" i="20"/>
  <c r="F511" i="20"/>
  <c r="C511" i="20"/>
  <c r="F510" i="20"/>
  <c r="C510" i="20"/>
  <c r="F509" i="20"/>
  <c r="C509" i="20"/>
  <c r="F508" i="20"/>
  <c r="C508" i="20"/>
  <c r="F507" i="20"/>
  <c r="C507" i="20"/>
  <c r="F506" i="20"/>
  <c r="C506" i="20"/>
  <c r="F505" i="20"/>
  <c r="C505" i="20"/>
  <c r="F504" i="20"/>
  <c r="C504" i="20"/>
  <c r="F503" i="20"/>
  <c r="C503" i="20"/>
  <c r="F502" i="20"/>
  <c r="C502" i="20"/>
  <c r="F501" i="20"/>
  <c r="C501" i="20"/>
  <c r="F500" i="20"/>
  <c r="C500" i="20"/>
  <c r="F499" i="20"/>
  <c r="C499" i="20"/>
  <c r="F498" i="20"/>
  <c r="C498" i="20"/>
  <c r="F497" i="20"/>
  <c r="C497" i="20"/>
  <c r="F496" i="20"/>
  <c r="C496" i="20"/>
  <c r="F495" i="20"/>
  <c r="C495" i="20"/>
  <c r="F494" i="20"/>
  <c r="C494" i="20"/>
  <c r="F493" i="20"/>
  <c r="C493" i="20"/>
  <c r="F492" i="20"/>
  <c r="C492" i="20"/>
  <c r="F491" i="20"/>
  <c r="C491" i="20"/>
  <c r="F490" i="20"/>
  <c r="C490" i="20"/>
  <c r="F489" i="20"/>
  <c r="C489" i="20"/>
  <c r="F488" i="20"/>
  <c r="C488" i="20"/>
  <c r="F487" i="20"/>
  <c r="C487" i="20"/>
  <c r="F486" i="20"/>
  <c r="C486" i="20"/>
  <c r="F485" i="20"/>
  <c r="C485" i="20"/>
  <c r="F484" i="20"/>
  <c r="C484" i="20"/>
  <c r="F483" i="20"/>
  <c r="C483" i="20"/>
  <c r="F482" i="20"/>
  <c r="C482" i="20"/>
  <c r="F481" i="20"/>
  <c r="C481" i="20"/>
  <c r="F480" i="20"/>
  <c r="C480" i="20"/>
  <c r="F479" i="20"/>
  <c r="C479" i="20"/>
  <c r="F478" i="20"/>
  <c r="C478" i="20"/>
  <c r="F477" i="20"/>
  <c r="C477" i="20"/>
  <c r="F476" i="20"/>
  <c r="C476" i="20"/>
  <c r="F475" i="20"/>
  <c r="C475" i="20"/>
  <c r="F474" i="20"/>
  <c r="C474" i="20"/>
  <c r="F473" i="20"/>
  <c r="C473" i="20"/>
  <c r="F472" i="20"/>
  <c r="C472" i="20"/>
  <c r="F471" i="20"/>
  <c r="C471" i="20"/>
  <c r="F470" i="20"/>
  <c r="C470" i="20"/>
  <c r="F469" i="20"/>
  <c r="C469" i="20"/>
  <c r="F468" i="20"/>
  <c r="C468" i="20"/>
  <c r="F467" i="20"/>
  <c r="C467" i="20"/>
  <c r="F466" i="20"/>
  <c r="C466" i="20"/>
  <c r="F465" i="20"/>
  <c r="C465" i="20"/>
  <c r="F464" i="20"/>
  <c r="C464" i="20"/>
  <c r="F463" i="20"/>
  <c r="C463" i="20"/>
  <c r="F462" i="20"/>
  <c r="C462" i="20"/>
  <c r="F461" i="20"/>
  <c r="C461" i="20"/>
  <c r="F460" i="20"/>
  <c r="C460" i="20"/>
  <c r="F459" i="20"/>
  <c r="C459" i="20"/>
  <c r="F458" i="20"/>
  <c r="C458" i="20"/>
  <c r="F457" i="20"/>
  <c r="C457" i="20"/>
  <c r="F456" i="20"/>
  <c r="C456" i="20"/>
  <c r="F455" i="20"/>
  <c r="C455" i="20"/>
  <c r="F454" i="20"/>
  <c r="C454" i="20"/>
  <c r="F453" i="20"/>
  <c r="C453" i="20"/>
  <c r="F452" i="20"/>
  <c r="C452" i="20"/>
  <c r="F451" i="20"/>
  <c r="C451" i="20"/>
  <c r="F450" i="20"/>
  <c r="C450" i="20"/>
  <c r="F449" i="20"/>
  <c r="C449" i="20"/>
  <c r="F448" i="20"/>
  <c r="C448" i="20"/>
  <c r="F447" i="20"/>
  <c r="C447" i="20"/>
  <c r="F446" i="20"/>
  <c r="C446" i="20"/>
  <c r="F445" i="20"/>
  <c r="C445" i="20"/>
  <c r="F444" i="20"/>
  <c r="C444" i="20"/>
  <c r="F443" i="20"/>
  <c r="C443" i="20"/>
  <c r="F442" i="20"/>
  <c r="C442" i="20"/>
  <c r="F441" i="20"/>
  <c r="C441" i="20"/>
  <c r="F440" i="20"/>
  <c r="C440" i="20"/>
  <c r="F439" i="20"/>
  <c r="C439" i="20"/>
  <c r="F438" i="20"/>
  <c r="C438" i="20"/>
  <c r="F437" i="20"/>
  <c r="C437" i="20"/>
  <c r="F436" i="20"/>
  <c r="C436" i="20"/>
  <c r="F435" i="20"/>
  <c r="C435" i="20"/>
  <c r="F434" i="20"/>
  <c r="C434" i="20"/>
  <c r="F433" i="20"/>
  <c r="C433" i="20"/>
  <c r="F432" i="20"/>
  <c r="C432" i="20"/>
  <c r="F431" i="20"/>
  <c r="C431" i="20"/>
  <c r="F430" i="20"/>
  <c r="C430" i="20"/>
  <c r="F429" i="20"/>
  <c r="C429" i="20"/>
  <c r="F428" i="20"/>
  <c r="C428" i="20"/>
  <c r="F427" i="20"/>
  <c r="C427" i="20"/>
  <c r="F426" i="20"/>
  <c r="C426" i="20"/>
  <c r="F425" i="20"/>
  <c r="C425" i="20"/>
  <c r="F424" i="20"/>
  <c r="C424" i="20"/>
  <c r="F423" i="20"/>
  <c r="C423" i="20"/>
  <c r="F422" i="20"/>
  <c r="C422" i="20"/>
  <c r="F421" i="20"/>
  <c r="C421" i="20"/>
  <c r="F420" i="20"/>
  <c r="C420" i="20"/>
  <c r="F419" i="20"/>
  <c r="C419" i="20"/>
  <c r="F418" i="20"/>
  <c r="C418" i="20"/>
  <c r="F417" i="20"/>
  <c r="C417" i="20"/>
  <c r="F416" i="20"/>
  <c r="C416" i="20"/>
  <c r="F415" i="20"/>
  <c r="C415" i="20"/>
  <c r="F414" i="20"/>
  <c r="C414" i="20"/>
  <c r="F413" i="20"/>
  <c r="C413" i="20"/>
  <c r="F412" i="20"/>
  <c r="C412" i="20"/>
  <c r="F411" i="20"/>
  <c r="C411" i="20"/>
  <c r="F410" i="20"/>
  <c r="C410" i="20"/>
  <c r="F409" i="20"/>
  <c r="C409" i="20"/>
  <c r="F408" i="20"/>
  <c r="C408" i="20"/>
  <c r="F407" i="20"/>
  <c r="C407" i="20"/>
  <c r="F406" i="20"/>
  <c r="C406" i="20"/>
  <c r="F405" i="20"/>
  <c r="C405" i="20"/>
  <c r="F404" i="20"/>
  <c r="C404" i="20"/>
  <c r="F403" i="20"/>
  <c r="C403" i="20"/>
  <c r="F402" i="20"/>
  <c r="C402" i="20"/>
  <c r="F401" i="20"/>
  <c r="C401" i="20"/>
  <c r="F400" i="20"/>
  <c r="C400" i="20"/>
  <c r="F399" i="20"/>
  <c r="C399" i="20"/>
  <c r="F398" i="20"/>
  <c r="C398" i="20"/>
  <c r="F397" i="20"/>
  <c r="C397" i="20"/>
  <c r="F396" i="20"/>
  <c r="C396" i="20"/>
  <c r="F395" i="20"/>
  <c r="C395" i="20"/>
  <c r="F394" i="20"/>
  <c r="C394" i="20"/>
  <c r="F393" i="20"/>
  <c r="C393" i="20"/>
  <c r="F392" i="20"/>
  <c r="C392" i="20"/>
  <c r="F391" i="20"/>
  <c r="C391" i="20"/>
  <c r="F390" i="20"/>
  <c r="C390" i="20"/>
  <c r="F389" i="20"/>
  <c r="C389" i="20"/>
  <c r="F388" i="20"/>
  <c r="C388" i="20"/>
  <c r="F387" i="20"/>
  <c r="C387" i="20"/>
  <c r="F386" i="20"/>
  <c r="C386" i="20"/>
  <c r="F385" i="20"/>
  <c r="C385" i="20"/>
  <c r="F384" i="20"/>
  <c r="C384" i="20"/>
  <c r="F383" i="20"/>
  <c r="C383" i="20"/>
  <c r="F382" i="20"/>
  <c r="C382" i="20"/>
  <c r="F381" i="20"/>
  <c r="C381" i="20"/>
  <c r="F380" i="20"/>
  <c r="C380" i="20"/>
  <c r="F379" i="20"/>
  <c r="C379" i="20"/>
  <c r="F378" i="20"/>
  <c r="C378" i="20"/>
  <c r="F377" i="20"/>
  <c r="C377" i="20"/>
  <c r="F376" i="20"/>
  <c r="C376" i="20"/>
  <c r="F375" i="20"/>
  <c r="C375" i="20"/>
  <c r="F374" i="20"/>
  <c r="C374" i="20"/>
  <c r="F373" i="20"/>
  <c r="C373" i="20"/>
  <c r="F372" i="20"/>
  <c r="C372" i="20"/>
  <c r="F371" i="20"/>
  <c r="C371" i="20"/>
  <c r="F370" i="20"/>
  <c r="C370" i="20"/>
  <c r="F369" i="20"/>
  <c r="C369" i="20"/>
  <c r="F368" i="20"/>
  <c r="C368" i="20"/>
  <c r="F367" i="20"/>
  <c r="C367" i="20"/>
  <c r="F366" i="20"/>
  <c r="C366" i="20"/>
  <c r="F365" i="20"/>
  <c r="C365" i="20"/>
  <c r="F364" i="20"/>
  <c r="C364" i="20"/>
  <c r="F363" i="20"/>
  <c r="C363" i="20"/>
  <c r="F362" i="20"/>
  <c r="C362" i="20"/>
  <c r="F361" i="20"/>
  <c r="C361" i="20"/>
  <c r="F360" i="20"/>
  <c r="C360" i="20"/>
  <c r="F359" i="20"/>
  <c r="C359" i="20"/>
  <c r="F358" i="20"/>
  <c r="C358" i="20"/>
  <c r="F357" i="20"/>
  <c r="C357" i="20"/>
  <c r="F356" i="20"/>
  <c r="C356" i="20"/>
  <c r="F355" i="20"/>
  <c r="C355" i="20"/>
  <c r="F354" i="20"/>
  <c r="C354" i="20"/>
  <c r="F353" i="20"/>
  <c r="C353" i="20"/>
  <c r="F352" i="20"/>
  <c r="C352" i="20"/>
  <c r="F351" i="20"/>
  <c r="C351" i="20"/>
  <c r="F350" i="20"/>
  <c r="C350" i="20"/>
  <c r="F349" i="20"/>
  <c r="C349" i="20"/>
  <c r="F348" i="20"/>
  <c r="C348" i="20"/>
  <c r="F347" i="20"/>
  <c r="C347" i="20"/>
  <c r="F346" i="20"/>
  <c r="C346" i="20"/>
  <c r="F345" i="20"/>
  <c r="C345" i="20"/>
  <c r="F344" i="20"/>
  <c r="C344" i="20"/>
  <c r="F343" i="20"/>
  <c r="C343" i="20"/>
  <c r="F342" i="20"/>
  <c r="C342" i="20"/>
  <c r="F341" i="20"/>
  <c r="C341" i="20"/>
  <c r="F340" i="20"/>
  <c r="C340" i="20"/>
  <c r="F339" i="20"/>
  <c r="C339" i="20"/>
  <c r="F338" i="20"/>
  <c r="C338" i="20"/>
  <c r="F337" i="20"/>
  <c r="C337" i="20"/>
  <c r="F336" i="20"/>
  <c r="C336" i="20"/>
  <c r="F335" i="20"/>
  <c r="C335" i="20"/>
  <c r="F334" i="20"/>
  <c r="C334" i="20"/>
  <c r="F333" i="20"/>
  <c r="C333" i="20"/>
  <c r="F332" i="20"/>
  <c r="C332" i="20"/>
  <c r="F331" i="20"/>
  <c r="C331" i="20"/>
  <c r="F330" i="20"/>
  <c r="C330" i="20"/>
  <c r="F329" i="20"/>
  <c r="C329" i="20"/>
  <c r="F328" i="20"/>
  <c r="C328" i="20"/>
  <c r="F327" i="20"/>
  <c r="C327" i="20"/>
  <c r="F326" i="20"/>
  <c r="C326" i="20"/>
  <c r="F325" i="20"/>
  <c r="C325" i="20"/>
  <c r="F324" i="20"/>
  <c r="C324" i="20"/>
  <c r="F323" i="20"/>
  <c r="C323" i="20"/>
  <c r="F322" i="20"/>
  <c r="C322" i="20"/>
  <c r="F321" i="20"/>
  <c r="C321" i="20"/>
  <c r="F320" i="20"/>
  <c r="C320" i="20"/>
  <c r="F319" i="20"/>
  <c r="C319" i="20"/>
  <c r="F318" i="20"/>
  <c r="C318" i="20"/>
  <c r="F317" i="20"/>
  <c r="C317" i="20"/>
  <c r="F316" i="20"/>
  <c r="C316" i="20"/>
  <c r="F315" i="20"/>
  <c r="C315" i="20"/>
  <c r="F314" i="20"/>
  <c r="C314" i="20"/>
  <c r="F313" i="20"/>
  <c r="C313" i="20"/>
  <c r="F312" i="20"/>
  <c r="C312" i="20"/>
  <c r="F311" i="20"/>
  <c r="C311" i="20"/>
  <c r="F310" i="20"/>
  <c r="C310" i="20"/>
  <c r="F309" i="20"/>
  <c r="C309" i="20"/>
  <c r="F308" i="20"/>
  <c r="C308" i="20"/>
  <c r="F307" i="20"/>
  <c r="C307" i="20"/>
  <c r="F306" i="20"/>
  <c r="C306" i="20"/>
  <c r="F305" i="20"/>
  <c r="C305" i="20"/>
  <c r="F304" i="20"/>
  <c r="C304" i="20"/>
  <c r="F303" i="20"/>
  <c r="C303" i="20"/>
  <c r="F302" i="20"/>
  <c r="C302" i="20"/>
  <c r="F301" i="20"/>
  <c r="C301" i="20"/>
  <c r="F300" i="20"/>
  <c r="C300" i="20"/>
  <c r="F299" i="20"/>
  <c r="C299" i="20"/>
  <c r="F298" i="20"/>
  <c r="C298" i="20"/>
  <c r="F297" i="20"/>
  <c r="C297" i="20"/>
  <c r="F296" i="20"/>
  <c r="C296" i="20"/>
  <c r="F295" i="20"/>
  <c r="C295" i="20"/>
  <c r="F294" i="20"/>
  <c r="C294" i="20"/>
  <c r="F293" i="20"/>
  <c r="C293" i="20"/>
  <c r="F292" i="20"/>
  <c r="C292" i="20"/>
  <c r="F291" i="20"/>
  <c r="C291" i="20"/>
  <c r="F290" i="20"/>
  <c r="C290" i="20"/>
  <c r="F289" i="20"/>
  <c r="C289" i="20"/>
  <c r="F288" i="20"/>
  <c r="C288" i="20"/>
  <c r="F287" i="20"/>
  <c r="C287" i="20"/>
  <c r="F286" i="20"/>
  <c r="C286" i="20"/>
  <c r="F285" i="20"/>
  <c r="C285" i="20"/>
  <c r="F284" i="20"/>
  <c r="C284" i="20"/>
  <c r="F283" i="20"/>
  <c r="C283" i="20"/>
  <c r="F282" i="20"/>
  <c r="C282" i="20"/>
  <c r="F281" i="20"/>
  <c r="C281" i="20"/>
  <c r="F280" i="20"/>
  <c r="C280" i="20"/>
  <c r="F279" i="20"/>
  <c r="C279" i="20"/>
  <c r="F278" i="20"/>
  <c r="C278" i="20"/>
  <c r="F277" i="20"/>
  <c r="C277" i="20"/>
  <c r="F276" i="20"/>
  <c r="C276" i="20"/>
  <c r="F275" i="20"/>
  <c r="C275" i="20"/>
  <c r="F274" i="20"/>
  <c r="C274" i="20"/>
  <c r="F273" i="20"/>
  <c r="C273" i="20"/>
  <c r="F272" i="20"/>
  <c r="C272" i="20"/>
  <c r="F271" i="20"/>
  <c r="C271" i="20"/>
  <c r="F270" i="20"/>
  <c r="C270" i="20"/>
  <c r="F269" i="20"/>
  <c r="C269" i="20"/>
  <c r="F268" i="20"/>
  <c r="C268" i="20"/>
  <c r="F267" i="20"/>
  <c r="C267" i="20"/>
  <c r="F266" i="20"/>
  <c r="C266" i="20"/>
  <c r="F265" i="20"/>
  <c r="C265" i="20"/>
  <c r="F264" i="20"/>
  <c r="C264" i="20"/>
  <c r="F263" i="20"/>
  <c r="C263" i="20"/>
  <c r="F262" i="20"/>
  <c r="C262" i="20"/>
  <c r="F261" i="20"/>
  <c r="C261" i="20"/>
  <c r="F260" i="20"/>
  <c r="C260" i="20"/>
  <c r="F259" i="20"/>
  <c r="C259" i="20"/>
  <c r="F258" i="20"/>
  <c r="C258" i="20"/>
  <c r="F257" i="20"/>
  <c r="C257" i="20"/>
  <c r="F256" i="20"/>
  <c r="C256" i="20"/>
  <c r="F255" i="20"/>
  <c r="C255" i="20"/>
  <c r="F254" i="20"/>
  <c r="C254" i="20"/>
  <c r="F253" i="20"/>
  <c r="C253" i="20"/>
  <c r="F252" i="20"/>
  <c r="C252" i="20"/>
  <c r="F251" i="20"/>
  <c r="C251" i="20"/>
  <c r="F250" i="20"/>
  <c r="C250" i="20"/>
  <c r="F249" i="20"/>
  <c r="C249" i="20"/>
  <c r="F248" i="20"/>
  <c r="C248" i="20"/>
  <c r="F247" i="20"/>
  <c r="C247" i="20"/>
  <c r="F246" i="20"/>
  <c r="C246" i="20"/>
  <c r="F245" i="20"/>
  <c r="C245" i="20"/>
  <c r="F244" i="20"/>
  <c r="C244" i="20"/>
  <c r="F243" i="20"/>
  <c r="C243" i="20"/>
  <c r="F242" i="20"/>
  <c r="C242" i="20"/>
  <c r="F241" i="20"/>
  <c r="C241" i="20"/>
  <c r="F240" i="20"/>
  <c r="C240" i="20"/>
  <c r="F239" i="20"/>
  <c r="C239" i="20"/>
  <c r="F238" i="20"/>
  <c r="C238" i="20"/>
  <c r="F237" i="20"/>
  <c r="C237" i="20"/>
  <c r="F236" i="20"/>
  <c r="C236" i="20"/>
  <c r="F235" i="20"/>
  <c r="C235" i="20"/>
  <c r="F234" i="20"/>
  <c r="C234" i="20"/>
  <c r="F233" i="20"/>
  <c r="C233" i="20"/>
  <c r="F232" i="20"/>
  <c r="C232" i="20"/>
  <c r="F231" i="20"/>
  <c r="C231" i="20"/>
  <c r="F230" i="20"/>
  <c r="C230" i="20"/>
  <c r="F229" i="20"/>
  <c r="C229" i="20"/>
  <c r="F228" i="20"/>
  <c r="C228" i="20"/>
  <c r="F227" i="20"/>
  <c r="C227" i="20"/>
  <c r="F226" i="20"/>
  <c r="C226" i="20"/>
  <c r="F225" i="20"/>
  <c r="C225" i="20"/>
  <c r="F224" i="20"/>
  <c r="C224" i="20"/>
  <c r="F223" i="20"/>
  <c r="C223" i="20"/>
  <c r="F222" i="20"/>
  <c r="C222" i="20"/>
  <c r="F221" i="20"/>
  <c r="C221" i="20"/>
  <c r="F220" i="20"/>
  <c r="C220" i="20"/>
  <c r="F219" i="20"/>
  <c r="C219" i="20"/>
  <c r="F218" i="20"/>
  <c r="C218" i="20"/>
  <c r="F217" i="20"/>
  <c r="C217" i="20"/>
  <c r="F216" i="20"/>
  <c r="C216" i="20"/>
  <c r="F215" i="20"/>
  <c r="C215" i="20"/>
  <c r="F214" i="20"/>
  <c r="C214" i="20"/>
  <c r="F213" i="20"/>
  <c r="C213" i="20"/>
  <c r="F212" i="20"/>
  <c r="C212" i="20"/>
  <c r="F211" i="20"/>
  <c r="C211" i="20"/>
  <c r="F210" i="20"/>
  <c r="C210" i="20"/>
  <c r="F209" i="20"/>
  <c r="C209" i="20"/>
  <c r="F208" i="20"/>
  <c r="C208" i="20"/>
  <c r="F207" i="20"/>
  <c r="C207" i="20"/>
  <c r="F206" i="20"/>
  <c r="C206" i="20"/>
  <c r="F205" i="20"/>
  <c r="C205" i="20"/>
  <c r="F204" i="20"/>
  <c r="C204" i="20"/>
  <c r="F203" i="20"/>
  <c r="C203" i="20"/>
  <c r="F202" i="20"/>
  <c r="C202" i="20"/>
  <c r="F201" i="20"/>
  <c r="C201" i="20"/>
  <c r="F200" i="20"/>
  <c r="C200" i="20"/>
  <c r="F199" i="20"/>
  <c r="C199" i="20"/>
  <c r="F198" i="20"/>
  <c r="C198" i="20"/>
  <c r="F197" i="20"/>
  <c r="C197" i="20"/>
  <c r="F196" i="20"/>
  <c r="C196" i="20"/>
  <c r="F195" i="20"/>
  <c r="C195" i="20"/>
  <c r="F194" i="20"/>
  <c r="C194" i="20"/>
  <c r="F193" i="20"/>
  <c r="C193" i="20"/>
  <c r="F192" i="20"/>
  <c r="C192" i="20"/>
  <c r="F191" i="20"/>
  <c r="C191" i="20"/>
  <c r="F190" i="20"/>
  <c r="C190" i="20"/>
  <c r="F189" i="20"/>
  <c r="C189" i="20"/>
  <c r="F188" i="20"/>
  <c r="C188" i="20"/>
  <c r="F187" i="20"/>
  <c r="C187" i="20"/>
  <c r="F186" i="20"/>
  <c r="C186" i="20"/>
  <c r="F185" i="20"/>
  <c r="C185" i="20"/>
  <c r="F184" i="20"/>
  <c r="C184" i="20"/>
  <c r="F183" i="20"/>
  <c r="C183" i="20"/>
  <c r="F182" i="20"/>
  <c r="C182" i="20"/>
  <c r="F181" i="20"/>
  <c r="C181" i="20"/>
  <c r="F180" i="20"/>
  <c r="C180" i="20"/>
  <c r="F179" i="20"/>
  <c r="C179" i="20"/>
  <c r="F178" i="20"/>
  <c r="C178" i="20"/>
  <c r="F177" i="20"/>
  <c r="C177" i="20"/>
  <c r="F176" i="20"/>
  <c r="C176" i="20"/>
  <c r="F175" i="20"/>
  <c r="C175" i="20"/>
  <c r="F174" i="20"/>
  <c r="C174" i="20"/>
  <c r="F173" i="20"/>
  <c r="C173" i="20"/>
  <c r="F172" i="20"/>
  <c r="C172" i="20"/>
  <c r="F171" i="20"/>
  <c r="C171" i="20"/>
  <c r="F170" i="20"/>
  <c r="C170" i="20"/>
  <c r="F169" i="20"/>
  <c r="C169" i="20"/>
  <c r="F168" i="20"/>
  <c r="C168" i="20"/>
  <c r="F167" i="20"/>
  <c r="C167" i="20"/>
  <c r="F166" i="20"/>
  <c r="C166" i="20"/>
  <c r="F165" i="20"/>
  <c r="C165" i="20"/>
  <c r="F164" i="20"/>
  <c r="C164" i="20"/>
  <c r="F163" i="20"/>
  <c r="C163" i="20"/>
  <c r="F162" i="20"/>
  <c r="C162" i="20"/>
  <c r="F161" i="20"/>
  <c r="C161" i="20"/>
  <c r="F160" i="20"/>
  <c r="C160" i="20"/>
  <c r="F159" i="20"/>
  <c r="C159" i="20"/>
  <c r="F158" i="20"/>
  <c r="C158" i="20"/>
  <c r="F157" i="20"/>
  <c r="C157" i="20"/>
  <c r="F156" i="20"/>
  <c r="C156" i="20"/>
  <c r="F155" i="20"/>
  <c r="C155" i="20"/>
  <c r="F154" i="20"/>
  <c r="C154" i="20"/>
  <c r="F153" i="20"/>
  <c r="C153" i="20"/>
  <c r="F152" i="20"/>
  <c r="C152" i="20"/>
  <c r="F151" i="20"/>
  <c r="C151" i="20"/>
  <c r="F150" i="20"/>
  <c r="C150" i="20"/>
  <c r="F149" i="20"/>
  <c r="C149" i="20"/>
  <c r="F148" i="20"/>
  <c r="C148" i="20"/>
  <c r="F147" i="20"/>
  <c r="C147" i="20"/>
  <c r="F146" i="20"/>
  <c r="C146" i="20"/>
  <c r="F145" i="20"/>
  <c r="C145" i="20"/>
  <c r="F144" i="20"/>
  <c r="C144" i="20"/>
  <c r="F143" i="20"/>
  <c r="C143" i="20"/>
  <c r="F142" i="20"/>
  <c r="C142" i="20"/>
  <c r="F141" i="20"/>
  <c r="C141" i="20"/>
  <c r="F140" i="20"/>
  <c r="C140" i="20"/>
  <c r="F139" i="20"/>
  <c r="C139" i="20"/>
  <c r="F138" i="20"/>
  <c r="C138" i="20"/>
  <c r="F137" i="20"/>
  <c r="C137" i="20"/>
  <c r="F136" i="20"/>
  <c r="C136" i="20"/>
  <c r="F135" i="20"/>
  <c r="C135" i="20"/>
  <c r="F134" i="20"/>
  <c r="C134" i="20"/>
  <c r="F133" i="20"/>
  <c r="C133" i="20"/>
  <c r="F132" i="20"/>
  <c r="C132" i="20"/>
  <c r="F131" i="20"/>
  <c r="C131" i="20"/>
  <c r="F130" i="20"/>
  <c r="C130" i="20"/>
  <c r="F129" i="20"/>
  <c r="C129" i="20"/>
  <c r="F128" i="20"/>
  <c r="C128" i="20"/>
  <c r="F127" i="20"/>
  <c r="C127" i="20"/>
  <c r="F126" i="20"/>
  <c r="C126" i="20"/>
  <c r="F125" i="20"/>
  <c r="C125" i="20"/>
  <c r="F124" i="20"/>
  <c r="C124" i="20"/>
  <c r="F123" i="20"/>
  <c r="C123" i="20"/>
  <c r="F122" i="20"/>
  <c r="C122" i="20"/>
  <c r="F121" i="20"/>
  <c r="C121" i="20"/>
  <c r="F120" i="20"/>
  <c r="C120" i="20"/>
  <c r="F119" i="20"/>
  <c r="C119" i="20"/>
  <c r="F118" i="20"/>
  <c r="C118" i="20"/>
  <c r="F117" i="20"/>
  <c r="C117" i="20"/>
  <c r="F116" i="20"/>
  <c r="C116" i="20"/>
  <c r="F115" i="20"/>
  <c r="C115" i="20"/>
  <c r="F114" i="20"/>
  <c r="C114" i="20"/>
  <c r="F113" i="20"/>
  <c r="C113" i="20"/>
  <c r="F112" i="20"/>
  <c r="C112" i="20"/>
  <c r="F111" i="20"/>
  <c r="C111" i="20"/>
  <c r="F110" i="20"/>
  <c r="C110" i="20"/>
  <c r="F109" i="20"/>
  <c r="C109" i="20"/>
  <c r="F108" i="20"/>
  <c r="C108" i="20"/>
  <c r="F107" i="20"/>
  <c r="C107" i="20"/>
  <c r="F106" i="20"/>
  <c r="C106" i="20"/>
  <c r="F105" i="20"/>
  <c r="C105" i="20"/>
  <c r="F104" i="20"/>
  <c r="C104" i="20"/>
  <c r="F103" i="20"/>
  <c r="C103" i="20"/>
  <c r="F102" i="20"/>
  <c r="C102" i="20"/>
  <c r="F101" i="20"/>
  <c r="C101" i="20"/>
  <c r="F100" i="20"/>
  <c r="C100" i="20"/>
  <c r="F99" i="20"/>
  <c r="C99" i="20"/>
  <c r="F98" i="20"/>
  <c r="C98" i="20"/>
  <c r="F97" i="20"/>
  <c r="C97" i="20"/>
  <c r="F96" i="20"/>
  <c r="C96" i="20"/>
  <c r="F95" i="20"/>
  <c r="C95" i="20"/>
  <c r="F94" i="20"/>
  <c r="C94" i="20"/>
  <c r="F93" i="20"/>
  <c r="C93" i="20"/>
  <c r="F92" i="20"/>
  <c r="C92" i="20"/>
  <c r="F91" i="20"/>
  <c r="C91" i="20"/>
  <c r="F90" i="20"/>
  <c r="C90" i="20"/>
  <c r="F89" i="20"/>
  <c r="C89" i="20"/>
  <c r="F88" i="20"/>
  <c r="C88" i="20"/>
  <c r="F87" i="20"/>
  <c r="C87" i="20"/>
  <c r="F86" i="20"/>
  <c r="C86" i="20"/>
  <c r="F85" i="20"/>
  <c r="C85" i="20"/>
  <c r="F84" i="20"/>
  <c r="C84" i="20"/>
  <c r="F83" i="20"/>
  <c r="C83" i="20"/>
  <c r="F82" i="20"/>
  <c r="C82" i="20"/>
  <c r="F81" i="20"/>
  <c r="C81" i="20"/>
  <c r="F80" i="20"/>
  <c r="C80" i="20"/>
  <c r="F79" i="20"/>
  <c r="C79" i="20"/>
  <c r="F78" i="20"/>
  <c r="C78" i="20"/>
  <c r="F77" i="20"/>
  <c r="C77" i="20"/>
  <c r="F76" i="20"/>
  <c r="C76" i="20"/>
  <c r="F75" i="20"/>
  <c r="C75" i="20"/>
  <c r="F74" i="20"/>
  <c r="C74" i="20"/>
  <c r="F73" i="20"/>
  <c r="C73" i="20"/>
  <c r="F72" i="20"/>
  <c r="C72" i="20"/>
  <c r="F71" i="20"/>
  <c r="C71" i="20"/>
  <c r="F70" i="20"/>
  <c r="C70" i="20"/>
  <c r="F69" i="20"/>
  <c r="C69" i="20"/>
  <c r="F68" i="20"/>
  <c r="C68" i="20"/>
  <c r="F67" i="20"/>
  <c r="C67" i="20"/>
  <c r="F66" i="20"/>
  <c r="C66" i="20"/>
  <c r="F65" i="20"/>
  <c r="C65" i="20"/>
  <c r="F64" i="20"/>
  <c r="C64" i="20"/>
  <c r="F63" i="20"/>
  <c r="C63" i="20"/>
  <c r="F62" i="20"/>
  <c r="C62" i="20"/>
  <c r="F61" i="20"/>
  <c r="C61" i="20"/>
  <c r="F60" i="20"/>
  <c r="C60" i="20"/>
  <c r="F59" i="20"/>
  <c r="C59" i="20"/>
  <c r="F58" i="20"/>
  <c r="C58" i="20"/>
  <c r="F57" i="20"/>
  <c r="C57" i="20"/>
  <c r="F56" i="20"/>
  <c r="C56" i="20"/>
  <c r="F55" i="20"/>
  <c r="C55" i="20"/>
  <c r="F54" i="20"/>
  <c r="C54" i="20"/>
  <c r="F53" i="20"/>
  <c r="C53" i="20"/>
  <c r="F52" i="20"/>
  <c r="C52" i="20"/>
  <c r="F51" i="20"/>
  <c r="C51" i="20"/>
  <c r="F50" i="20"/>
  <c r="C50" i="20"/>
  <c r="F49" i="20"/>
  <c r="C49" i="20"/>
  <c r="F48" i="20"/>
  <c r="C48" i="20"/>
  <c r="F47" i="20"/>
  <c r="C47" i="20"/>
  <c r="F46" i="20"/>
  <c r="C46" i="20"/>
  <c r="F45" i="20"/>
  <c r="C45" i="20"/>
  <c r="F44" i="20"/>
  <c r="C44" i="20"/>
  <c r="F43" i="20"/>
  <c r="C43" i="20"/>
  <c r="F42" i="20"/>
  <c r="C42" i="20"/>
  <c r="F41" i="20"/>
  <c r="C41" i="20"/>
  <c r="F40" i="20"/>
  <c r="C40" i="20"/>
  <c r="F39" i="20"/>
  <c r="C39" i="20"/>
  <c r="F38" i="20"/>
  <c r="C38" i="20"/>
  <c r="F37" i="20"/>
  <c r="C37" i="20"/>
  <c r="F36" i="20"/>
  <c r="C36" i="20"/>
  <c r="F35" i="20"/>
  <c r="C35" i="20"/>
  <c r="F34" i="20"/>
  <c r="C34" i="20"/>
  <c r="F33" i="20"/>
  <c r="C33" i="20"/>
  <c r="F32" i="20"/>
  <c r="C32" i="20"/>
  <c r="F31" i="20"/>
  <c r="C31" i="20"/>
  <c r="F30" i="20"/>
  <c r="C30" i="20"/>
  <c r="F29" i="20"/>
  <c r="C29" i="20"/>
  <c r="F28" i="20"/>
  <c r="C28" i="20"/>
  <c r="F27" i="20"/>
  <c r="C27" i="20"/>
  <c r="F26" i="20"/>
  <c r="C26" i="20"/>
  <c r="F25" i="20"/>
  <c r="C25" i="20"/>
  <c r="F24" i="20"/>
  <c r="C24" i="20"/>
  <c r="F23" i="20"/>
  <c r="C23" i="20"/>
  <c r="F22" i="20"/>
  <c r="C22" i="20"/>
  <c r="F21" i="20"/>
  <c r="C21" i="20"/>
  <c r="F20" i="20"/>
  <c r="C20" i="20"/>
  <c r="F19" i="20"/>
  <c r="C19" i="20"/>
  <c r="F18" i="20"/>
  <c r="C18" i="20"/>
  <c r="F17" i="20"/>
  <c r="C17" i="20"/>
  <c r="F16" i="20"/>
  <c r="C16" i="20"/>
  <c r="F15" i="20"/>
  <c r="C15" i="20"/>
  <c r="F14" i="20"/>
  <c r="C14" i="20"/>
  <c r="F13" i="20"/>
  <c r="C13" i="20"/>
  <c r="F12" i="20"/>
  <c r="C12" i="20"/>
  <c r="F11" i="20"/>
  <c r="C11" i="20"/>
  <c r="F10" i="20"/>
  <c r="C10" i="20"/>
  <c r="F9" i="20"/>
  <c r="C9" i="20"/>
  <c r="F8" i="20"/>
  <c r="C8" i="20"/>
  <c r="F7" i="20"/>
  <c r="C7" i="20"/>
  <c r="F6" i="20"/>
  <c r="C6" i="20"/>
  <c r="F5" i="20"/>
  <c r="C5" i="20"/>
  <c r="F4" i="20"/>
  <c r="C4" i="20"/>
  <c r="F3" i="20"/>
  <c r="C3" i="20"/>
  <c r="H5" i="19"/>
  <c r="H4" i="19"/>
  <c r="L8" i="18"/>
  <c r="K8" i="18"/>
  <c r="E8" i="18"/>
  <c r="F8" i="18" s="1"/>
  <c r="G8" i="18" s="1"/>
  <c r="L7" i="18"/>
  <c r="K7" i="18"/>
  <c r="M7" i="18" s="1"/>
  <c r="N7" i="18" s="1"/>
  <c r="O7" i="18" s="1"/>
  <c r="E7" i="18"/>
  <c r="F7" i="18" s="1"/>
  <c r="G7" i="18" s="1"/>
  <c r="L6" i="18"/>
  <c r="K6" i="18"/>
  <c r="M6" i="18" s="1"/>
  <c r="E6" i="18"/>
  <c r="L5" i="18"/>
  <c r="K5" i="18"/>
  <c r="E5" i="18"/>
  <c r="L4" i="18"/>
  <c r="K4" i="18"/>
  <c r="E4" i="18"/>
  <c r="F4" i="18" s="1"/>
  <c r="G4" i="18" s="1"/>
  <c r="L3" i="18"/>
  <c r="K3" i="18"/>
  <c r="M3" i="18" s="1"/>
  <c r="E3" i="18"/>
  <c r="C22" i="17"/>
  <c r="D22" i="17" s="1"/>
  <c r="C21" i="17"/>
  <c r="D21" i="17" s="1"/>
  <c r="C20" i="17"/>
  <c r="D20" i="17" s="1"/>
  <c r="C19" i="17"/>
  <c r="D19" i="17" s="1"/>
  <c r="D18" i="17"/>
  <c r="C18" i="17"/>
  <c r="C17" i="17"/>
  <c r="D17" i="17" s="1"/>
  <c r="C16" i="17"/>
  <c r="D16" i="17" s="1"/>
  <c r="C15" i="17"/>
  <c r="D15" i="17" s="1"/>
  <c r="D14" i="17"/>
  <c r="C14" i="17"/>
  <c r="C13" i="17"/>
  <c r="D13" i="17" s="1"/>
  <c r="C12" i="17"/>
  <c r="D12" i="17" s="1"/>
  <c r="C11" i="17"/>
  <c r="D11" i="17" s="1"/>
  <c r="D10" i="17"/>
  <c r="C10" i="17"/>
  <c r="C9" i="17"/>
  <c r="D9" i="17" s="1"/>
  <c r="C8" i="17"/>
  <c r="D8" i="17" s="1"/>
  <c r="C7" i="17"/>
  <c r="D7" i="17" s="1"/>
  <c r="D6" i="17"/>
  <c r="C6" i="17"/>
  <c r="D5" i="17"/>
  <c r="C5" i="17"/>
  <c r="C4" i="17"/>
  <c r="D4" i="17" s="1"/>
  <c r="H5" i="17" s="1"/>
  <c r="F1091" i="16"/>
  <c r="C1091" i="16"/>
  <c r="F1090" i="16"/>
  <c r="C1090" i="16"/>
  <c r="F1089" i="16"/>
  <c r="C1089" i="16"/>
  <c r="F1088" i="16"/>
  <c r="C1088" i="16"/>
  <c r="F1087" i="16"/>
  <c r="C1087" i="16"/>
  <c r="F1086" i="16"/>
  <c r="C1086" i="16"/>
  <c r="F1085" i="16"/>
  <c r="C1085" i="16"/>
  <c r="F1084" i="16"/>
  <c r="C1084" i="16"/>
  <c r="F1083" i="16"/>
  <c r="C1083" i="16"/>
  <c r="F1082" i="16"/>
  <c r="C1082" i="16"/>
  <c r="F1081" i="16"/>
  <c r="C1081" i="16"/>
  <c r="F1080" i="16"/>
  <c r="C1080" i="16"/>
  <c r="F1079" i="16"/>
  <c r="C1079" i="16"/>
  <c r="F1078" i="16"/>
  <c r="C1078" i="16"/>
  <c r="F1077" i="16"/>
  <c r="C1077" i="16"/>
  <c r="F1076" i="16"/>
  <c r="C1076" i="16"/>
  <c r="F1075" i="16"/>
  <c r="C1075" i="16"/>
  <c r="F1074" i="16"/>
  <c r="C1074" i="16"/>
  <c r="F1073" i="16"/>
  <c r="C1073" i="16"/>
  <c r="F1072" i="16"/>
  <c r="C1072" i="16"/>
  <c r="F1071" i="16"/>
  <c r="C1071" i="16"/>
  <c r="F1070" i="16"/>
  <c r="C1070" i="16"/>
  <c r="F1069" i="16"/>
  <c r="C1069" i="16"/>
  <c r="F1068" i="16"/>
  <c r="C1068" i="16"/>
  <c r="F1067" i="16"/>
  <c r="C1067" i="16"/>
  <c r="F1066" i="16"/>
  <c r="C1066" i="16"/>
  <c r="F1065" i="16"/>
  <c r="C1065" i="16"/>
  <c r="F1064" i="16"/>
  <c r="C1064" i="16"/>
  <c r="F1063" i="16"/>
  <c r="C1063" i="16"/>
  <c r="F1062" i="16"/>
  <c r="C1062" i="16"/>
  <c r="F1061" i="16"/>
  <c r="C1061" i="16"/>
  <c r="F1060" i="16"/>
  <c r="C1060" i="16"/>
  <c r="F1059" i="16"/>
  <c r="C1059" i="16"/>
  <c r="F1058" i="16"/>
  <c r="C1058" i="16"/>
  <c r="F1057" i="16"/>
  <c r="C1057" i="16"/>
  <c r="F1056" i="16"/>
  <c r="C1056" i="16"/>
  <c r="F1055" i="16"/>
  <c r="C1055" i="16"/>
  <c r="F1054" i="16"/>
  <c r="C1054" i="16"/>
  <c r="F1053" i="16"/>
  <c r="C1053" i="16"/>
  <c r="F1052" i="16"/>
  <c r="C1052" i="16"/>
  <c r="F1051" i="16"/>
  <c r="C1051" i="16"/>
  <c r="F1050" i="16"/>
  <c r="C1050" i="16"/>
  <c r="F1049" i="16"/>
  <c r="C1049" i="16"/>
  <c r="F1048" i="16"/>
  <c r="C1048" i="16"/>
  <c r="F1047" i="16"/>
  <c r="C1047" i="16"/>
  <c r="F1046" i="16"/>
  <c r="C1046" i="16"/>
  <c r="F1045" i="16"/>
  <c r="C1045" i="16"/>
  <c r="F1044" i="16"/>
  <c r="C1044" i="16"/>
  <c r="F1043" i="16"/>
  <c r="C1043" i="16"/>
  <c r="F1042" i="16"/>
  <c r="C1042" i="16"/>
  <c r="F1041" i="16"/>
  <c r="C1041" i="16"/>
  <c r="F1040" i="16"/>
  <c r="C1040" i="16"/>
  <c r="F1039" i="16"/>
  <c r="C1039" i="16"/>
  <c r="F1038" i="16"/>
  <c r="C1038" i="16"/>
  <c r="F1037" i="16"/>
  <c r="C1037" i="16"/>
  <c r="F1036" i="16"/>
  <c r="C1036" i="16"/>
  <c r="F1035" i="16"/>
  <c r="C1035" i="16"/>
  <c r="F1034" i="16"/>
  <c r="C1034" i="16"/>
  <c r="F1033" i="16"/>
  <c r="C1033" i="16"/>
  <c r="F1032" i="16"/>
  <c r="C1032" i="16"/>
  <c r="F1031" i="16"/>
  <c r="C1031" i="16"/>
  <c r="F1030" i="16"/>
  <c r="C1030" i="16"/>
  <c r="F1029" i="16"/>
  <c r="C1029" i="16"/>
  <c r="F1028" i="16"/>
  <c r="C1028" i="16"/>
  <c r="F1027" i="16"/>
  <c r="C1027" i="16"/>
  <c r="F1026" i="16"/>
  <c r="C1026" i="16"/>
  <c r="F1025" i="16"/>
  <c r="C1025" i="16"/>
  <c r="F1024" i="16"/>
  <c r="C1024" i="16"/>
  <c r="F1023" i="16"/>
  <c r="C1023" i="16"/>
  <c r="F1022" i="16"/>
  <c r="C1022" i="16"/>
  <c r="F1021" i="16"/>
  <c r="C1021" i="16"/>
  <c r="F1020" i="16"/>
  <c r="C1020" i="16"/>
  <c r="F1019" i="16"/>
  <c r="C1019" i="16"/>
  <c r="F1018" i="16"/>
  <c r="C1018" i="16"/>
  <c r="F1017" i="16"/>
  <c r="C1017" i="16"/>
  <c r="F1016" i="16"/>
  <c r="C1016" i="16"/>
  <c r="F1015" i="16"/>
  <c r="C1015" i="16"/>
  <c r="F1014" i="16"/>
  <c r="C1014" i="16"/>
  <c r="F1013" i="16"/>
  <c r="C1013" i="16"/>
  <c r="F1012" i="16"/>
  <c r="C1012" i="16"/>
  <c r="F1011" i="16"/>
  <c r="C1011" i="16"/>
  <c r="F1010" i="16"/>
  <c r="C1010" i="16"/>
  <c r="F1009" i="16"/>
  <c r="C1009" i="16"/>
  <c r="F1008" i="16"/>
  <c r="C1008" i="16"/>
  <c r="F1007" i="16"/>
  <c r="C1007" i="16"/>
  <c r="F1006" i="16"/>
  <c r="C1006" i="16"/>
  <c r="F1005" i="16"/>
  <c r="C1005" i="16"/>
  <c r="F1004" i="16"/>
  <c r="C1004" i="16"/>
  <c r="F1003" i="16"/>
  <c r="C1003" i="16"/>
  <c r="F1002" i="16"/>
  <c r="C1002" i="16"/>
  <c r="F1001" i="16"/>
  <c r="C1001" i="16"/>
  <c r="F1000" i="16"/>
  <c r="C1000" i="16"/>
  <c r="F999" i="16"/>
  <c r="C999" i="16"/>
  <c r="F998" i="16"/>
  <c r="C998" i="16"/>
  <c r="F997" i="16"/>
  <c r="C997" i="16"/>
  <c r="F996" i="16"/>
  <c r="C996" i="16"/>
  <c r="F995" i="16"/>
  <c r="C995" i="16"/>
  <c r="F994" i="16"/>
  <c r="C994" i="16"/>
  <c r="F993" i="16"/>
  <c r="C993" i="16"/>
  <c r="F992" i="16"/>
  <c r="C992" i="16"/>
  <c r="F991" i="16"/>
  <c r="C991" i="16"/>
  <c r="F990" i="16"/>
  <c r="C990" i="16"/>
  <c r="F989" i="16"/>
  <c r="C989" i="16"/>
  <c r="F988" i="16"/>
  <c r="C988" i="16"/>
  <c r="F987" i="16"/>
  <c r="C987" i="16"/>
  <c r="F986" i="16"/>
  <c r="C986" i="16"/>
  <c r="F985" i="16"/>
  <c r="C985" i="16"/>
  <c r="F984" i="16"/>
  <c r="C984" i="16"/>
  <c r="F983" i="16"/>
  <c r="C983" i="16"/>
  <c r="F982" i="16"/>
  <c r="C982" i="16"/>
  <c r="F981" i="16"/>
  <c r="C981" i="16"/>
  <c r="F980" i="16"/>
  <c r="C980" i="16"/>
  <c r="F979" i="16"/>
  <c r="C979" i="16"/>
  <c r="F978" i="16"/>
  <c r="C978" i="16"/>
  <c r="F977" i="16"/>
  <c r="C977" i="16"/>
  <c r="F976" i="16"/>
  <c r="C976" i="16"/>
  <c r="F975" i="16"/>
  <c r="C975" i="16"/>
  <c r="F974" i="16"/>
  <c r="C974" i="16"/>
  <c r="F973" i="16"/>
  <c r="C973" i="16"/>
  <c r="F972" i="16"/>
  <c r="C972" i="16"/>
  <c r="F971" i="16"/>
  <c r="C971" i="16"/>
  <c r="F970" i="16"/>
  <c r="C970" i="16"/>
  <c r="F969" i="16"/>
  <c r="C969" i="16"/>
  <c r="F968" i="16"/>
  <c r="C968" i="16"/>
  <c r="F967" i="16"/>
  <c r="C967" i="16"/>
  <c r="F966" i="16"/>
  <c r="C966" i="16"/>
  <c r="F965" i="16"/>
  <c r="C965" i="16"/>
  <c r="F964" i="16"/>
  <c r="C964" i="16"/>
  <c r="F963" i="16"/>
  <c r="C963" i="16"/>
  <c r="F962" i="16"/>
  <c r="C962" i="16"/>
  <c r="F961" i="16"/>
  <c r="C961" i="16"/>
  <c r="F960" i="16"/>
  <c r="C960" i="16"/>
  <c r="F959" i="16"/>
  <c r="C959" i="16"/>
  <c r="F958" i="16"/>
  <c r="C958" i="16"/>
  <c r="F957" i="16"/>
  <c r="C957" i="16"/>
  <c r="F956" i="16"/>
  <c r="C956" i="16"/>
  <c r="F955" i="16"/>
  <c r="C955" i="16"/>
  <c r="F954" i="16"/>
  <c r="C954" i="16"/>
  <c r="F953" i="16"/>
  <c r="C953" i="16"/>
  <c r="F952" i="16"/>
  <c r="C952" i="16"/>
  <c r="F951" i="16"/>
  <c r="C951" i="16"/>
  <c r="F950" i="16"/>
  <c r="C950" i="16"/>
  <c r="F949" i="16"/>
  <c r="C949" i="16"/>
  <c r="F948" i="16"/>
  <c r="C948" i="16"/>
  <c r="F947" i="16"/>
  <c r="C947" i="16"/>
  <c r="F946" i="16"/>
  <c r="C946" i="16"/>
  <c r="F945" i="16"/>
  <c r="C945" i="16"/>
  <c r="F944" i="16"/>
  <c r="C944" i="16"/>
  <c r="F943" i="16"/>
  <c r="C943" i="16"/>
  <c r="F942" i="16"/>
  <c r="C942" i="16"/>
  <c r="F941" i="16"/>
  <c r="C941" i="16"/>
  <c r="F940" i="16"/>
  <c r="C940" i="16"/>
  <c r="F939" i="16"/>
  <c r="C939" i="16"/>
  <c r="F938" i="16"/>
  <c r="C938" i="16"/>
  <c r="F937" i="16"/>
  <c r="C937" i="16"/>
  <c r="F936" i="16"/>
  <c r="C936" i="16"/>
  <c r="F935" i="16"/>
  <c r="C935" i="16"/>
  <c r="F934" i="16"/>
  <c r="C934" i="16"/>
  <c r="F933" i="16"/>
  <c r="C933" i="16"/>
  <c r="F932" i="16"/>
  <c r="C932" i="16"/>
  <c r="F931" i="16"/>
  <c r="C931" i="16"/>
  <c r="F930" i="16"/>
  <c r="C930" i="16"/>
  <c r="F929" i="16"/>
  <c r="C929" i="16"/>
  <c r="F928" i="16"/>
  <c r="C928" i="16"/>
  <c r="F927" i="16"/>
  <c r="C927" i="16"/>
  <c r="F926" i="16"/>
  <c r="C926" i="16"/>
  <c r="F925" i="16"/>
  <c r="C925" i="16"/>
  <c r="F924" i="16"/>
  <c r="C924" i="16"/>
  <c r="F923" i="16"/>
  <c r="C923" i="16"/>
  <c r="F922" i="16"/>
  <c r="C922" i="16"/>
  <c r="F921" i="16"/>
  <c r="C921" i="16"/>
  <c r="F920" i="16"/>
  <c r="C920" i="16"/>
  <c r="F919" i="16"/>
  <c r="C919" i="16"/>
  <c r="F918" i="16"/>
  <c r="C918" i="16"/>
  <c r="F917" i="16"/>
  <c r="C917" i="16"/>
  <c r="F916" i="16"/>
  <c r="C916" i="16"/>
  <c r="F915" i="16"/>
  <c r="C915" i="16"/>
  <c r="F914" i="16"/>
  <c r="C914" i="16"/>
  <c r="F913" i="16"/>
  <c r="C913" i="16"/>
  <c r="F912" i="16"/>
  <c r="C912" i="16"/>
  <c r="F911" i="16"/>
  <c r="C911" i="16"/>
  <c r="F910" i="16"/>
  <c r="C910" i="16"/>
  <c r="F909" i="16"/>
  <c r="C909" i="16"/>
  <c r="F908" i="16"/>
  <c r="C908" i="16"/>
  <c r="F907" i="16"/>
  <c r="C907" i="16"/>
  <c r="F906" i="16"/>
  <c r="C906" i="16"/>
  <c r="F905" i="16"/>
  <c r="C905" i="16"/>
  <c r="F904" i="16"/>
  <c r="C904" i="16"/>
  <c r="F903" i="16"/>
  <c r="C903" i="16"/>
  <c r="F902" i="16"/>
  <c r="C902" i="16"/>
  <c r="F901" i="16"/>
  <c r="C901" i="16"/>
  <c r="F900" i="16"/>
  <c r="C900" i="16"/>
  <c r="F899" i="16"/>
  <c r="C899" i="16"/>
  <c r="F898" i="16"/>
  <c r="C898" i="16"/>
  <c r="F897" i="16"/>
  <c r="C897" i="16"/>
  <c r="F896" i="16"/>
  <c r="C896" i="16"/>
  <c r="F895" i="16"/>
  <c r="C895" i="16"/>
  <c r="F894" i="16"/>
  <c r="C894" i="16"/>
  <c r="F893" i="16"/>
  <c r="C893" i="16"/>
  <c r="F892" i="16"/>
  <c r="C892" i="16"/>
  <c r="F891" i="16"/>
  <c r="C891" i="16"/>
  <c r="F890" i="16"/>
  <c r="C890" i="16"/>
  <c r="F889" i="16"/>
  <c r="C889" i="16"/>
  <c r="F888" i="16"/>
  <c r="C888" i="16"/>
  <c r="F887" i="16"/>
  <c r="C887" i="16"/>
  <c r="F886" i="16"/>
  <c r="C886" i="16"/>
  <c r="F885" i="16"/>
  <c r="C885" i="16"/>
  <c r="F884" i="16"/>
  <c r="C884" i="16"/>
  <c r="F883" i="16"/>
  <c r="C883" i="16"/>
  <c r="F882" i="16"/>
  <c r="C882" i="16"/>
  <c r="F881" i="16"/>
  <c r="C881" i="16"/>
  <c r="F880" i="16"/>
  <c r="C880" i="16"/>
  <c r="F879" i="16"/>
  <c r="C879" i="16"/>
  <c r="F878" i="16"/>
  <c r="C878" i="16"/>
  <c r="F877" i="16"/>
  <c r="C877" i="16"/>
  <c r="F876" i="16"/>
  <c r="C876" i="16"/>
  <c r="F875" i="16"/>
  <c r="C875" i="16"/>
  <c r="F874" i="16"/>
  <c r="C874" i="16"/>
  <c r="F873" i="16"/>
  <c r="C873" i="16"/>
  <c r="F872" i="16"/>
  <c r="C872" i="16"/>
  <c r="F871" i="16"/>
  <c r="C871" i="16"/>
  <c r="F870" i="16"/>
  <c r="C870" i="16"/>
  <c r="F869" i="16"/>
  <c r="C869" i="16"/>
  <c r="F868" i="16"/>
  <c r="C868" i="16"/>
  <c r="F867" i="16"/>
  <c r="C867" i="16"/>
  <c r="F866" i="16"/>
  <c r="C866" i="16"/>
  <c r="F865" i="16"/>
  <c r="C865" i="16"/>
  <c r="F864" i="16"/>
  <c r="C864" i="16"/>
  <c r="F863" i="16"/>
  <c r="C863" i="16"/>
  <c r="F862" i="16"/>
  <c r="C862" i="16"/>
  <c r="F861" i="16"/>
  <c r="C861" i="16"/>
  <c r="F860" i="16"/>
  <c r="C860" i="16"/>
  <c r="F859" i="16"/>
  <c r="C859" i="16"/>
  <c r="F858" i="16"/>
  <c r="C858" i="16"/>
  <c r="F857" i="16"/>
  <c r="C857" i="16"/>
  <c r="F856" i="16"/>
  <c r="C856" i="16"/>
  <c r="F855" i="16"/>
  <c r="C855" i="16"/>
  <c r="F854" i="16"/>
  <c r="C854" i="16"/>
  <c r="F853" i="16"/>
  <c r="C853" i="16"/>
  <c r="F852" i="16"/>
  <c r="C852" i="16"/>
  <c r="F851" i="16"/>
  <c r="C851" i="16"/>
  <c r="F850" i="16"/>
  <c r="C850" i="16"/>
  <c r="F849" i="16"/>
  <c r="C849" i="16"/>
  <c r="F848" i="16"/>
  <c r="C848" i="16"/>
  <c r="F847" i="16"/>
  <c r="C847" i="16"/>
  <c r="F846" i="16"/>
  <c r="C846" i="16"/>
  <c r="F845" i="16"/>
  <c r="C845" i="16"/>
  <c r="F844" i="16"/>
  <c r="C844" i="16"/>
  <c r="F843" i="16"/>
  <c r="C843" i="16"/>
  <c r="F842" i="16"/>
  <c r="C842" i="16"/>
  <c r="F841" i="16"/>
  <c r="C841" i="16"/>
  <c r="F840" i="16"/>
  <c r="C840" i="16"/>
  <c r="F839" i="16"/>
  <c r="C839" i="16"/>
  <c r="F838" i="16"/>
  <c r="C838" i="16"/>
  <c r="F837" i="16"/>
  <c r="C837" i="16"/>
  <c r="F836" i="16"/>
  <c r="C836" i="16"/>
  <c r="F835" i="16"/>
  <c r="C835" i="16"/>
  <c r="F834" i="16"/>
  <c r="C834" i="16"/>
  <c r="F833" i="16"/>
  <c r="C833" i="16"/>
  <c r="F832" i="16"/>
  <c r="C832" i="16"/>
  <c r="F831" i="16"/>
  <c r="C831" i="16"/>
  <c r="F830" i="16"/>
  <c r="C830" i="16"/>
  <c r="F829" i="16"/>
  <c r="C829" i="16"/>
  <c r="F828" i="16"/>
  <c r="C828" i="16"/>
  <c r="F827" i="16"/>
  <c r="C827" i="16"/>
  <c r="F826" i="16"/>
  <c r="C826" i="16"/>
  <c r="F825" i="16"/>
  <c r="C825" i="16"/>
  <c r="F824" i="16"/>
  <c r="C824" i="16"/>
  <c r="F823" i="16"/>
  <c r="C823" i="16"/>
  <c r="F822" i="16"/>
  <c r="C822" i="16"/>
  <c r="F821" i="16"/>
  <c r="C821" i="16"/>
  <c r="F820" i="16"/>
  <c r="C820" i="16"/>
  <c r="F819" i="16"/>
  <c r="C819" i="16"/>
  <c r="F818" i="16"/>
  <c r="C818" i="16"/>
  <c r="F817" i="16"/>
  <c r="C817" i="16"/>
  <c r="F816" i="16"/>
  <c r="C816" i="16"/>
  <c r="F815" i="16"/>
  <c r="C815" i="16"/>
  <c r="F814" i="16"/>
  <c r="C814" i="16"/>
  <c r="F813" i="16"/>
  <c r="C813" i="16"/>
  <c r="F812" i="16"/>
  <c r="C812" i="16"/>
  <c r="F811" i="16"/>
  <c r="C811" i="16"/>
  <c r="F810" i="16"/>
  <c r="C810" i="16"/>
  <c r="F809" i="16"/>
  <c r="C809" i="16"/>
  <c r="F808" i="16"/>
  <c r="C808" i="16"/>
  <c r="F807" i="16"/>
  <c r="C807" i="16"/>
  <c r="F806" i="16"/>
  <c r="C806" i="16"/>
  <c r="F805" i="16"/>
  <c r="C805" i="16"/>
  <c r="F804" i="16"/>
  <c r="C804" i="16"/>
  <c r="F803" i="16"/>
  <c r="C803" i="16"/>
  <c r="F802" i="16"/>
  <c r="C802" i="16"/>
  <c r="F801" i="16"/>
  <c r="C801" i="16"/>
  <c r="F800" i="16"/>
  <c r="C800" i="16"/>
  <c r="F799" i="16"/>
  <c r="C799" i="16"/>
  <c r="F798" i="16"/>
  <c r="C798" i="16"/>
  <c r="F797" i="16"/>
  <c r="C797" i="16"/>
  <c r="F796" i="16"/>
  <c r="C796" i="16"/>
  <c r="F795" i="16"/>
  <c r="C795" i="16"/>
  <c r="F794" i="16"/>
  <c r="C794" i="16"/>
  <c r="F793" i="16"/>
  <c r="C793" i="16"/>
  <c r="F792" i="16"/>
  <c r="C792" i="16"/>
  <c r="F791" i="16"/>
  <c r="C791" i="16"/>
  <c r="F790" i="16"/>
  <c r="C790" i="16"/>
  <c r="F789" i="16"/>
  <c r="C789" i="16"/>
  <c r="F788" i="16"/>
  <c r="C788" i="16"/>
  <c r="F787" i="16"/>
  <c r="C787" i="16"/>
  <c r="F786" i="16"/>
  <c r="C786" i="16"/>
  <c r="F785" i="16"/>
  <c r="C785" i="16"/>
  <c r="F784" i="16"/>
  <c r="C784" i="16"/>
  <c r="F783" i="16"/>
  <c r="C783" i="16"/>
  <c r="F782" i="16"/>
  <c r="C782" i="16"/>
  <c r="F781" i="16"/>
  <c r="C781" i="16"/>
  <c r="F780" i="16"/>
  <c r="C780" i="16"/>
  <c r="F779" i="16"/>
  <c r="C779" i="16"/>
  <c r="F778" i="16"/>
  <c r="C778" i="16"/>
  <c r="F777" i="16"/>
  <c r="C777" i="16"/>
  <c r="F776" i="16"/>
  <c r="C776" i="16"/>
  <c r="F775" i="16"/>
  <c r="C775" i="16"/>
  <c r="F774" i="16"/>
  <c r="C774" i="16"/>
  <c r="F773" i="16"/>
  <c r="C773" i="16"/>
  <c r="F772" i="16"/>
  <c r="C772" i="16"/>
  <c r="F771" i="16"/>
  <c r="C771" i="16"/>
  <c r="F770" i="16"/>
  <c r="C770" i="16"/>
  <c r="F769" i="16"/>
  <c r="C769" i="16"/>
  <c r="F768" i="16"/>
  <c r="C768" i="16"/>
  <c r="F767" i="16"/>
  <c r="C767" i="16"/>
  <c r="F766" i="16"/>
  <c r="C766" i="16"/>
  <c r="F765" i="16"/>
  <c r="C765" i="16"/>
  <c r="F764" i="16"/>
  <c r="C764" i="16"/>
  <c r="F763" i="16"/>
  <c r="C763" i="16"/>
  <c r="F762" i="16"/>
  <c r="C762" i="16"/>
  <c r="F761" i="16"/>
  <c r="C761" i="16"/>
  <c r="F760" i="16"/>
  <c r="C760" i="16"/>
  <c r="F759" i="16"/>
  <c r="C759" i="16"/>
  <c r="F758" i="16"/>
  <c r="C758" i="16"/>
  <c r="F757" i="16"/>
  <c r="C757" i="16"/>
  <c r="F756" i="16"/>
  <c r="C756" i="16"/>
  <c r="F755" i="16"/>
  <c r="C755" i="16"/>
  <c r="F754" i="16"/>
  <c r="C754" i="16"/>
  <c r="F753" i="16"/>
  <c r="C753" i="16"/>
  <c r="F752" i="16"/>
  <c r="C752" i="16"/>
  <c r="F751" i="16"/>
  <c r="C751" i="16"/>
  <c r="F750" i="16"/>
  <c r="C750" i="16"/>
  <c r="F749" i="16"/>
  <c r="C749" i="16"/>
  <c r="F748" i="16"/>
  <c r="C748" i="16"/>
  <c r="F747" i="16"/>
  <c r="C747" i="16"/>
  <c r="F746" i="16"/>
  <c r="C746" i="16"/>
  <c r="F745" i="16"/>
  <c r="C745" i="16"/>
  <c r="F744" i="16"/>
  <c r="C744" i="16"/>
  <c r="F743" i="16"/>
  <c r="C743" i="16"/>
  <c r="F742" i="16"/>
  <c r="C742" i="16"/>
  <c r="F741" i="16"/>
  <c r="C741" i="16"/>
  <c r="F740" i="16"/>
  <c r="C740" i="16"/>
  <c r="F739" i="16"/>
  <c r="C739" i="16"/>
  <c r="F738" i="16"/>
  <c r="C738" i="16"/>
  <c r="F737" i="16"/>
  <c r="C737" i="16"/>
  <c r="F736" i="16"/>
  <c r="C736" i="16"/>
  <c r="F735" i="16"/>
  <c r="C735" i="16"/>
  <c r="F734" i="16"/>
  <c r="C734" i="16"/>
  <c r="F733" i="16"/>
  <c r="C733" i="16"/>
  <c r="F732" i="16"/>
  <c r="C732" i="16"/>
  <c r="F731" i="16"/>
  <c r="C731" i="16"/>
  <c r="F730" i="16"/>
  <c r="C730" i="16"/>
  <c r="F729" i="16"/>
  <c r="C729" i="16"/>
  <c r="F728" i="16"/>
  <c r="C728" i="16"/>
  <c r="F727" i="16"/>
  <c r="C727" i="16"/>
  <c r="F726" i="16"/>
  <c r="C726" i="16"/>
  <c r="F725" i="16"/>
  <c r="C725" i="16"/>
  <c r="F724" i="16"/>
  <c r="C724" i="16"/>
  <c r="F723" i="16"/>
  <c r="C723" i="16"/>
  <c r="F722" i="16"/>
  <c r="C722" i="16"/>
  <c r="F721" i="16"/>
  <c r="C721" i="16"/>
  <c r="F720" i="16"/>
  <c r="C720" i="16"/>
  <c r="F719" i="16"/>
  <c r="C719" i="16"/>
  <c r="F718" i="16"/>
  <c r="C718" i="16"/>
  <c r="F717" i="16"/>
  <c r="C717" i="16"/>
  <c r="F716" i="16"/>
  <c r="C716" i="16"/>
  <c r="F715" i="16"/>
  <c r="C715" i="16"/>
  <c r="F714" i="16"/>
  <c r="C714" i="16"/>
  <c r="F713" i="16"/>
  <c r="C713" i="16"/>
  <c r="F712" i="16"/>
  <c r="C712" i="16"/>
  <c r="F711" i="16"/>
  <c r="C711" i="16"/>
  <c r="F710" i="16"/>
  <c r="C710" i="16"/>
  <c r="F709" i="16"/>
  <c r="C709" i="16"/>
  <c r="F708" i="16"/>
  <c r="C708" i="16"/>
  <c r="F707" i="16"/>
  <c r="C707" i="16"/>
  <c r="F706" i="16"/>
  <c r="C706" i="16"/>
  <c r="F705" i="16"/>
  <c r="C705" i="16"/>
  <c r="F704" i="16"/>
  <c r="C704" i="16"/>
  <c r="F703" i="16"/>
  <c r="C703" i="16"/>
  <c r="F702" i="16"/>
  <c r="C702" i="16"/>
  <c r="F701" i="16"/>
  <c r="C701" i="16"/>
  <c r="F700" i="16"/>
  <c r="C700" i="16"/>
  <c r="F699" i="16"/>
  <c r="C699" i="16"/>
  <c r="F698" i="16"/>
  <c r="C698" i="16"/>
  <c r="F697" i="16"/>
  <c r="C697" i="16"/>
  <c r="F696" i="16"/>
  <c r="C696" i="16"/>
  <c r="F695" i="16"/>
  <c r="C695" i="16"/>
  <c r="F694" i="16"/>
  <c r="C694" i="16"/>
  <c r="F693" i="16"/>
  <c r="C693" i="16"/>
  <c r="F692" i="16"/>
  <c r="C692" i="16"/>
  <c r="F691" i="16"/>
  <c r="C691" i="16"/>
  <c r="F690" i="16"/>
  <c r="C690" i="16"/>
  <c r="F689" i="16"/>
  <c r="C689" i="16"/>
  <c r="F688" i="16"/>
  <c r="C688" i="16"/>
  <c r="F687" i="16"/>
  <c r="C687" i="16"/>
  <c r="F686" i="16"/>
  <c r="C686" i="16"/>
  <c r="F685" i="16"/>
  <c r="C685" i="16"/>
  <c r="F684" i="16"/>
  <c r="C684" i="16"/>
  <c r="F683" i="16"/>
  <c r="C683" i="16"/>
  <c r="F682" i="16"/>
  <c r="C682" i="16"/>
  <c r="F681" i="16"/>
  <c r="C681" i="16"/>
  <c r="F680" i="16"/>
  <c r="C680" i="16"/>
  <c r="F679" i="16"/>
  <c r="C679" i="16"/>
  <c r="F678" i="16"/>
  <c r="C678" i="16"/>
  <c r="F677" i="16"/>
  <c r="C677" i="16"/>
  <c r="F676" i="16"/>
  <c r="C676" i="16"/>
  <c r="F675" i="16"/>
  <c r="C675" i="16"/>
  <c r="F674" i="16"/>
  <c r="C674" i="16"/>
  <c r="F673" i="16"/>
  <c r="C673" i="16"/>
  <c r="F672" i="16"/>
  <c r="C672" i="16"/>
  <c r="F671" i="16"/>
  <c r="C671" i="16"/>
  <c r="F670" i="16"/>
  <c r="C670" i="16"/>
  <c r="F669" i="16"/>
  <c r="C669" i="16"/>
  <c r="F668" i="16"/>
  <c r="C668" i="16"/>
  <c r="F667" i="16"/>
  <c r="C667" i="16"/>
  <c r="F666" i="16"/>
  <c r="C666" i="16"/>
  <c r="F665" i="16"/>
  <c r="C665" i="16"/>
  <c r="F664" i="16"/>
  <c r="C664" i="16"/>
  <c r="F663" i="16"/>
  <c r="C663" i="16"/>
  <c r="F662" i="16"/>
  <c r="C662" i="16"/>
  <c r="F661" i="16"/>
  <c r="C661" i="16"/>
  <c r="F660" i="16"/>
  <c r="C660" i="16"/>
  <c r="F659" i="16"/>
  <c r="C659" i="16"/>
  <c r="F658" i="16"/>
  <c r="C658" i="16"/>
  <c r="F657" i="16"/>
  <c r="C657" i="16"/>
  <c r="F656" i="16"/>
  <c r="C656" i="16"/>
  <c r="F655" i="16"/>
  <c r="C655" i="16"/>
  <c r="F654" i="16"/>
  <c r="C654" i="16"/>
  <c r="F653" i="16"/>
  <c r="C653" i="16"/>
  <c r="F652" i="16"/>
  <c r="C652" i="16"/>
  <c r="F651" i="16"/>
  <c r="C651" i="16"/>
  <c r="F650" i="16"/>
  <c r="C650" i="16"/>
  <c r="F649" i="16"/>
  <c r="C649" i="16"/>
  <c r="F648" i="16"/>
  <c r="C648" i="16"/>
  <c r="F647" i="16"/>
  <c r="C647" i="16"/>
  <c r="F646" i="16"/>
  <c r="C646" i="16"/>
  <c r="F645" i="16"/>
  <c r="C645" i="16"/>
  <c r="F644" i="16"/>
  <c r="C644" i="16"/>
  <c r="F643" i="16"/>
  <c r="C643" i="16"/>
  <c r="F642" i="16"/>
  <c r="C642" i="16"/>
  <c r="F641" i="16"/>
  <c r="C641" i="16"/>
  <c r="F640" i="16"/>
  <c r="C640" i="16"/>
  <c r="F639" i="16"/>
  <c r="C639" i="16"/>
  <c r="F638" i="16"/>
  <c r="C638" i="16"/>
  <c r="F637" i="16"/>
  <c r="C637" i="16"/>
  <c r="F636" i="16"/>
  <c r="C636" i="16"/>
  <c r="F635" i="16"/>
  <c r="C635" i="16"/>
  <c r="F634" i="16"/>
  <c r="C634" i="16"/>
  <c r="F633" i="16"/>
  <c r="C633" i="16"/>
  <c r="F632" i="16"/>
  <c r="C632" i="16"/>
  <c r="F631" i="16"/>
  <c r="C631" i="16"/>
  <c r="F630" i="16"/>
  <c r="C630" i="16"/>
  <c r="F629" i="16"/>
  <c r="C629" i="16"/>
  <c r="F628" i="16"/>
  <c r="C628" i="16"/>
  <c r="F627" i="16"/>
  <c r="C627" i="16"/>
  <c r="F626" i="16"/>
  <c r="C626" i="16"/>
  <c r="F625" i="16"/>
  <c r="C625" i="16"/>
  <c r="F624" i="16"/>
  <c r="C624" i="16"/>
  <c r="F623" i="16"/>
  <c r="C623" i="16"/>
  <c r="F622" i="16"/>
  <c r="C622" i="16"/>
  <c r="F621" i="16"/>
  <c r="C621" i="16"/>
  <c r="F620" i="16"/>
  <c r="C620" i="16"/>
  <c r="F619" i="16"/>
  <c r="C619" i="16"/>
  <c r="F618" i="16"/>
  <c r="C618" i="16"/>
  <c r="F617" i="16"/>
  <c r="C617" i="16"/>
  <c r="F616" i="16"/>
  <c r="C616" i="16"/>
  <c r="F615" i="16"/>
  <c r="C615" i="16"/>
  <c r="F614" i="16"/>
  <c r="C614" i="16"/>
  <c r="F613" i="16"/>
  <c r="C613" i="16"/>
  <c r="F612" i="16"/>
  <c r="C612" i="16"/>
  <c r="F611" i="16"/>
  <c r="C611" i="16"/>
  <c r="F610" i="16"/>
  <c r="C610" i="16"/>
  <c r="F609" i="16"/>
  <c r="C609" i="16"/>
  <c r="F608" i="16"/>
  <c r="C608" i="16"/>
  <c r="F607" i="16"/>
  <c r="C607" i="16"/>
  <c r="F606" i="16"/>
  <c r="C606" i="16"/>
  <c r="F605" i="16"/>
  <c r="C605" i="16"/>
  <c r="F604" i="16"/>
  <c r="C604" i="16"/>
  <c r="F603" i="16"/>
  <c r="C603" i="16"/>
  <c r="F602" i="16"/>
  <c r="C602" i="16"/>
  <c r="F601" i="16"/>
  <c r="C601" i="16"/>
  <c r="F600" i="16"/>
  <c r="C600" i="16"/>
  <c r="F599" i="16"/>
  <c r="C599" i="16"/>
  <c r="F598" i="16"/>
  <c r="C598" i="16"/>
  <c r="F597" i="16"/>
  <c r="C597" i="16"/>
  <c r="F596" i="16"/>
  <c r="C596" i="16"/>
  <c r="F595" i="16"/>
  <c r="C595" i="16"/>
  <c r="F594" i="16"/>
  <c r="C594" i="16"/>
  <c r="F593" i="16"/>
  <c r="C593" i="16"/>
  <c r="F592" i="16"/>
  <c r="C592" i="16"/>
  <c r="F591" i="16"/>
  <c r="C591" i="16"/>
  <c r="F590" i="16"/>
  <c r="C590" i="16"/>
  <c r="F589" i="16"/>
  <c r="C589" i="16"/>
  <c r="F588" i="16"/>
  <c r="C588" i="16"/>
  <c r="F587" i="16"/>
  <c r="C587" i="16"/>
  <c r="F586" i="16"/>
  <c r="C586" i="16"/>
  <c r="F585" i="16"/>
  <c r="C585" i="16"/>
  <c r="F584" i="16"/>
  <c r="C584" i="16"/>
  <c r="F583" i="16"/>
  <c r="C583" i="16"/>
  <c r="F582" i="16"/>
  <c r="C582" i="16"/>
  <c r="F581" i="16"/>
  <c r="C581" i="16"/>
  <c r="F580" i="16"/>
  <c r="C580" i="16"/>
  <c r="F579" i="16"/>
  <c r="C579" i="16"/>
  <c r="F578" i="16"/>
  <c r="C578" i="16"/>
  <c r="F577" i="16"/>
  <c r="C577" i="16"/>
  <c r="F576" i="16"/>
  <c r="C576" i="16"/>
  <c r="F575" i="16"/>
  <c r="C575" i="16"/>
  <c r="F574" i="16"/>
  <c r="C574" i="16"/>
  <c r="F573" i="16"/>
  <c r="C573" i="16"/>
  <c r="F572" i="16"/>
  <c r="C572" i="16"/>
  <c r="F571" i="16"/>
  <c r="C571" i="16"/>
  <c r="F570" i="16"/>
  <c r="C570" i="16"/>
  <c r="F569" i="16"/>
  <c r="C569" i="16"/>
  <c r="F568" i="16"/>
  <c r="C568" i="16"/>
  <c r="F567" i="16"/>
  <c r="C567" i="16"/>
  <c r="F566" i="16"/>
  <c r="C566" i="16"/>
  <c r="F565" i="16"/>
  <c r="C565" i="16"/>
  <c r="F564" i="16"/>
  <c r="C564" i="16"/>
  <c r="F563" i="16"/>
  <c r="C563" i="16"/>
  <c r="F562" i="16"/>
  <c r="C562" i="16"/>
  <c r="F561" i="16"/>
  <c r="C561" i="16"/>
  <c r="F560" i="16"/>
  <c r="C560" i="16"/>
  <c r="F559" i="16"/>
  <c r="C559" i="16"/>
  <c r="F558" i="16"/>
  <c r="C558" i="16"/>
  <c r="F557" i="16"/>
  <c r="C557" i="16"/>
  <c r="F556" i="16"/>
  <c r="C556" i="16"/>
  <c r="F555" i="16"/>
  <c r="C555" i="16"/>
  <c r="F554" i="16"/>
  <c r="C554" i="16"/>
  <c r="F553" i="16"/>
  <c r="C553" i="16"/>
  <c r="F552" i="16"/>
  <c r="C552" i="16"/>
  <c r="F551" i="16"/>
  <c r="C551" i="16"/>
  <c r="F550" i="16"/>
  <c r="C550" i="16"/>
  <c r="F549" i="16"/>
  <c r="C549" i="16"/>
  <c r="F548" i="16"/>
  <c r="C548" i="16"/>
  <c r="F547" i="16"/>
  <c r="C547" i="16"/>
  <c r="F546" i="16"/>
  <c r="C546" i="16"/>
  <c r="F545" i="16"/>
  <c r="C545" i="16"/>
  <c r="F544" i="16"/>
  <c r="C544" i="16"/>
  <c r="F543" i="16"/>
  <c r="C543" i="16"/>
  <c r="F542" i="16"/>
  <c r="C542" i="16"/>
  <c r="F541" i="16"/>
  <c r="C541" i="16"/>
  <c r="F540" i="16"/>
  <c r="C540" i="16"/>
  <c r="F539" i="16"/>
  <c r="C539" i="16"/>
  <c r="F538" i="16"/>
  <c r="C538" i="16"/>
  <c r="F537" i="16"/>
  <c r="C537" i="16"/>
  <c r="F536" i="16"/>
  <c r="C536" i="16"/>
  <c r="F535" i="16"/>
  <c r="C535" i="16"/>
  <c r="F534" i="16"/>
  <c r="C534" i="16"/>
  <c r="F533" i="16"/>
  <c r="C533" i="16"/>
  <c r="F532" i="16"/>
  <c r="C532" i="16"/>
  <c r="F531" i="16"/>
  <c r="C531" i="16"/>
  <c r="F530" i="16"/>
  <c r="C530" i="16"/>
  <c r="F529" i="16"/>
  <c r="C529" i="16"/>
  <c r="F528" i="16"/>
  <c r="C528" i="16"/>
  <c r="F527" i="16"/>
  <c r="C527" i="16"/>
  <c r="F526" i="16"/>
  <c r="C526" i="16"/>
  <c r="F525" i="16"/>
  <c r="C525" i="16"/>
  <c r="F524" i="16"/>
  <c r="C524" i="16"/>
  <c r="F523" i="16"/>
  <c r="C523" i="16"/>
  <c r="F522" i="16"/>
  <c r="C522" i="16"/>
  <c r="F521" i="16"/>
  <c r="C521" i="16"/>
  <c r="F520" i="16"/>
  <c r="C520" i="16"/>
  <c r="F519" i="16"/>
  <c r="C519" i="16"/>
  <c r="F518" i="16"/>
  <c r="C518" i="16"/>
  <c r="F517" i="16"/>
  <c r="C517" i="16"/>
  <c r="F516" i="16"/>
  <c r="C516" i="16"/>
  <c r="F515" i="16"/>
  <c r="C515" i="16"/>
  <c r="F514" i="16"/>
  <c r="C514" i="16"/>
  <c r="F513" i="16"/>
  <c r="C513" i="16"/>
  <c r="F512" i="16"/>
  <c r="C512" i="16"/>
  <c r="F511" i="16"/>
  <c r="C511" i="16"/>
  <c r="F510" i="16"/>
  <c r="C510" i="16"/>
  <c r="F509" i="16"/>
  <c r="C509" i="16"/>
  <c r="F508" i="16"/>
  <c r="C508" i="16"/>
  <c r="F507" i="16"/>
  <c r="C507" i="16"/>
  <c r="F506" i="16"/>
  <c r="C506" i="16"/>
  <c r="F505" i="16"/>
  <c r="C505" i="16"/>
  <c r="F504" i="16"/>
  <c r="C504" i="16"/>
  <c r="F503" i="16"/>
  <c r="C503" i="16"/>
  <c r="F502" i="16"/>
  <c r="C502" i="16"/>
  <c r="F501" i="16"/>
  <c r="C501" i="16"/>
  <c r="F500" i="16"/>
  <c r="C500" i="16"/>
  <c r="F499" i="16"/>
  <c r="C499" i="16"/>
  <c r="F498" i="16"/>
  <c r="C498" i="16"/>
  <c r="F497" i="16"/>
  <c r="C497" i="16"/>
  <c r="F496" i="16"/>
  <c r="C496" i="16"/>
  <c r="F495" i="16"/>
  <c r="C495" i="16"/>
  <c r="F494" i="16"/>
  <c r="C494" i="16"/>
  <c r="F493" i="16"/>
  <c r="C493" i="16"/>
  <c r="F492" i="16"/>
  <c r="C492" i="16"/>
  <c r="F491" i="16"/>
  <c r="C491" i="16"/>
  <c r="F490" i="16"/>
  <c r="C490" i="16"/>
  <c r="F489" i="16"/>
  <c r="C489" i="16"/>
  <c r="F488" i="16"/>
  <c r="C488" i="16"/>
  <c r="F487" i="16"/>
  <c r="C487" i="16"/>
  <c r="F486" i="16"/>
  <c r="C486" i="16"/>
  <c r="F485" i="16"/>
  <c r="C485" i="16"/>
  <c r="F484" i="16"/>
  <c r="C484" i="16"/>
  <c r="F483" i="16"/>
  <c r="C483" i="16"/>
  <c r="F482" i="16"/>
  <c r="C482" i="16"/>
  <c r="F481" i="16"/>
  <c r="C481" i="16"/>
  <c r="F480" i="16"/>
  <c r="C480" i="16"/>
  <c r="F479" i="16"/>
  <c r="C479" i="16"/>
  <c r="F478" i="16"/>
  <c r="C478" i="16"/>
  <c r="F477" i="16"/>
  <c r="C477" i="16"/>
  <c r="F476" i="16"/>
  <c r="C476" i="16"/>
  <c r="F475" i="16"/>
  <c r="C475" i="16"/>
  <c r="F474" i="16"/>
  <c r="C474" i="16"/>
  <c r="F473" i="16"/>
  <c r="C473" i="16"/>
  <c r="F472" i="16"/>
  <c r="C472" i="16"/>
  <c r="F471" i="16"/>
  <c r="C471" i="16"/>
  <c r="F470" i="16"/>
  <c r="C470" i="16"/>
  <c r="F469" i="16"/>
  <c r="C469" i="16"/>
  <c r="F468" i="16"/>
  <c r="C468" i="16"/>
  <c r="F467" i="16"/>
  <c r="C467" i="16"/>
  <c r="F466" i="16"/>
  <c r="C466" i="16"/>
  <c r="F465" i="16"/>
  <c r="C465" i="16"/>
  <c r="F464" i="16"/>
  <c r="C464" i="16"/>
  <c r="F463" i="16"/>
  <c r="C463" i="16"/>
  <c r="F462" i="16"/>
  <c r="C462" i="16"/>
  <c r="F461" i="16"/>
  <c r="C461" i="16"/>
  <c r="F460" i="16"/>
  <c r="C460" i="16"/>
  <c r="F459" i="16"/>
  <c r="C459" i="16"/>
  <c r="F458" i="16"/>
  <c r="C458" i="16"/>
  <c r="F457" i="16"/>
  <c r="C457" i="16"/>
  <c r="F456" i="16"/>
  <c r="C456" i="16"/>
  <c r="F455" i="16"/>
  <c r="C455" i="16"/>
  <c r="F454" i="16"/>
  <c r="C454" i="16"/>
  <c r="F453" i="16"/>
  <c r="C453" i="16"/>
  <c r="F452" i="16"/>
  <c r="C452" i="16"/>
  <c r="F451" i="16"/>
  <c r="C451" i="16"/>
  <c r="F450" i="16"/>
  <c r="C450" i="16"/>
  <c r="F449" i="16"/>
  <c r="C449" i="16"/>
  <c r="F448" i="16"/>
  <c r="C448" i="16"/>
  <c r="F447" i="16"/>
  <c r="C447" i="16"/>
  <c r="F446" i="16"/>
  <c r="C446" i="16"/>
  <c r="F445" i="16"/>
  <c r="C445" i="16"/>
  <c r="F444" i="16"/>
  <c r="C444" i="16"/>
  <c r="F443" i="16"/>
  <c r="C443" i="16"/>
  <c r="F442" i="16"/>
  <c r="C442" i="16"/>
  <c r="F441" i="16"/>
  <c r="C441" i="16"/>
  <c r="F440" i="16"/>
  <c r="C440" i="16"/>
  <c r="F439" i="16"/>
  <c r="C439" i="16"/>
  <c r="F438" i="16"/>
  <c r="C438" i="16"/>
  <c r="F437" i="16"/>
  <c r="C437" i="16"/>
  <c r="F436" i="16"/>
  <c r="C436" i="16"/>
  <c r="F435" i="16"/>
  <c r="C435" i="16"/>
  <c r="F434" i="16"/>
  <c r="C434" i="16"/>
  <c r="F433" i="16"/>
  <c r="C433" i="16"/>
  <c r="F432" i="16"/>
  <c r="C432" i="16"/>
  <c r="F431" i="16"/>
  <c r="C431" i="16"/>
  <c r="F430" i="16"/>
  <c r="C430" i="16"/>
  <c r="F429" i="16"/>
  <c r="C429" i="16"/>
  <c r="F428" i="16"/>
  <c r="C428" i="16"/>
  <c r="F427" i="16"/>
  <c r="C427" i="16"/>
  <c r="F426" i="16"/>
  <c r="C426" i="16"/>
  <c r="F425" i="16"/>
  <c r="C425" i="16"/>
  <c r="F424" i="16"/>
  <c r="C424" i="16"/>
  <c r="F423" i="16"/>
  <c r="C423" i="16"/>
  <c r="F422" i="16"/>
  <c r="C422" i="16"/>
  <c r="F421" i="16"/>
  <c r="C421" i="16"/>
  <c r="F420" i="16"/>
  <c r="C420" i="16"/>
  <c r="F419" i="16"/>
  <c r="C419" i="16"/>
  <c r="F418" i="16"/>
  <c r="C418" i="16"/>
  <c r="F417" i="16"/>
  <c r="C417" i="16"/>
  <c r="F416" i="16"/>
  <c r="C416" i="16"/>
  <c r="F415" i="16"/>
  <c r="C415" i="16"/>
  <c r="F414" i="16"/>
  <c r="C414" i="16"/>
  <c r="F413" i="16"/>
  <c r="C413" i="16"/>
  <c r="F412" i="16"/>
  <c r="C412" i="16"/>
  <c r="F411" i="16"/>
  <c r="C411" i="16"/>
  <c r="F410" i="16"/>
  <c r="C410" i="16"/>
  <c r="F409" i="16"/>
  <c r="C409" i="16"/>
  <c r="F408" i="16"/>
  <c r="C408" i="16"/>
  <c r="F407" i="16"/>
  <c r="C407" i="16"/>
  <c r="F406" i="16"/>
  <c r="C406" i="16"/>
  <c r="F405" i="16"/>
  <c r="C405" i="16"/>
  <c r="F404" i="16"/>
  <c r="C404" i="16"/>
  <c r="F403" i="16"/>
  <c r="C403" i="16"/>
  <c r="F402" i="16"/>
  <c r="C402" i="16"/>
  <c r="F401" i="16"/>
  <c r="C401" i="16"/>
  <c r="F400" i="16"/>
  <c r="C400" i="16"/>
  <c r="F399" i="16"/>
  <c r="C399" i="16"/>
  <c r="F398" i="16"/>
  <c r="C398" i="16"/>
  <c r="F397" i="16"/>
  <c r="C397" i="16"/>
  <c r="F396" i="16"/>
  <c r="C396" i="16"/>
  <c r="F395" i="16"/>
  <c r="C395" i="16"/>
  <c r="F394" i="16"/>
  <c r="C394" i="16"/>
  <c r="F393" i="16"/>
  <c r="C393" i="16"/>
  <c r="F392" i="16"/>
  <c r="C392" i="16"/>
  <c r="F391" i="16"/>
  <c r="C391" i="16"/>
  <c r="F390" i="16"/>
  <c r="C390" i="16"/>
  <c r="F389" i="16"/>
  <c r="C389" i="16"/>
  <c r="F388" i="16"/>
  <c r="C388" i="16"/>
  <c r="F387" i="16"/>
  <c r="C387" i="16"/>
  <c r="F386" i="16"/>
  <c r="C386" i="16"/>
  <c r="F385" i="16"/>
  <c r="C385" i="16"/>
  <c r="F384" i="16"/>
  <c r="C384" i="16"/>
  <c r="F383" i="16"/>
  <c r="C383" i="16"/>
  <c r="F382" i="16"/>
  <c r="C382" i="16"/>
  <c r="F381" i="16"/>
  <c r="C381" i="16"/>
  <c r="F380" i="16"/>
  <c r="C380" i="16"/>
  <c r="F379" i="16"/>
  <c r="C379" i="16"/>
  <c r="F378" i="16"/>
  <c r="C378" i="16"/>
  <c r="F377" i="16"/>
  <c r="C377" i="16"/>
  <c r="F376" i="16"/>
  <c r="C376" i="16"/>
  <c r="F375" i="16"/>
  <c r="C375" i="16"/>
  <c r="F374" i="16"/>
  <c r="C374" i="16"/>
  <c r="F373" i="16"/>
  <c r="C373" i="16"/>
  <c r="F372" i="16"/>
  <c r="C372" i="16"/>
  <c r="F371" i="16"/>
  <c r="C371" i="16"/>
  <c r="F370" i="16"/>
  <c r="C370" i="16"/>
  <c r="F369" i="16"/>
  <c r="C369" i="16"/>
  <c r="F368" i="16"/>
  <c r="C368" i="16"/>
  <c r="F367" i="16"/>
  <c r="C367" i="16"/>
  <c r="F366" i="16"/>
  <c r="C366" i="16"/>
  <c r="F365" i="16"/>
  <c r="C365" i="16"/>
  <c r="F364" i="16"/>
  <c r="C364" i="16"/>
  <c r="F363" i="16"/>
  <c r="C363" i="16"/>
  <c r="F362" i="16"/>
  <c r="C362" i="16"/>
  <c r="F361" i="16"/>
  <c r="C361" i="16"/>
  <c r="F360" i="16"/>
  <c r="C360" i="16"/>
  <c r="F359" i="16"/>
  <c r="C359" i="16"/>
  <c r="F358" i="16"/>
  <c r="C358" i="16"/>
  <c r="F357" i="16"/>
  <c r="C357" i="16"/>
  <c r="F356" i="16"/>
  <c r="C356" i="16"/>
  <c r="F355" i="16"/>
  <c r="C355" i="16"/>
  <c r="F354" i="16"/>
  <c r="C354" i="16"/>
  <c r="F353" i="16"/>
  <c r="C353" i="16"/>
  <c r="F352" i="16"/>
  <c r="C352" i="16"/>
  <c r="F351" i="16"/>
  <c r="C351" i="16"/>
  <c r="F350" i="16"/>
  <c r="C350" i="16"/>
  <c r="F349" i="16"/>
  <c r="C349" i="16"/>
  <c r="F348" i="16"/>
  <c r="C348" i="16"/>
  <c r="F347" i="16"/>
  <c r="C347" i="16"/>
  <c r="F346" i="16"/>
  <c r="C346" i="16"/>
  <c r="F345" i="16"/>
  <c r="C345" i="16"/>
  <c r="F344" i="16"/>
  <c r="C344" i="16"/>
  <c r="F343" i="16"/>
  <c r="C343" i="16"/>
  <c r="F342" i="16"/>
  <c r="C342" i="16"/>
  <c r="F341" i="16"/>
  <c r="C341" i="16"/>
  <c r="F340" i="16"/>
  <c r="C340" i="16"/>
  <c r="F339" i="16"/>
  <c r="C339" i="16"/>
  <c r="F338" i="16"/>
  <c r="C338" i="16"/>
  <c r="F337" i="16"/>
  <c r="C337" i="16"/>
  <c r="F336" i="16"/>
  <c r="C336" i="16"/>
  <c r="F335" i="16"/>
  <c r="C335" i="16"/>
  <c r="F334" i="16"/>
  <c r="C334" i="16"/>
  <c r="F333" i="16"/>
  <c r="C333" i="16"/>
  <c r="F332" i="16"/>
  <c r="C332" i="16"/>
  <c r="F331" i="16"/>
  <c r="C331" i="16"/>
  <c r="F330" i="16"/>
  <c r="C330" i="16"/>
  <c r="F329" i="16"/>
  <c r="C329" i="16"/>
  <c r="F328" i="16"/>
  <c r="C328" i="16"/>
  <c r="F327" i="16"/>
  <c r="C327" i="16"/>
  <c r="F326" i="16"/>
  <c r="C326" i="16"/>
  <c r="F325" i="16"/>
  <c r="C325" i="16"/>
  <c r="F324" i="16"/>
  <c r="C324" i="16"/>
  <c r="F323" i="16"/>
  <c r="C323" i="16"/>
  <c r="F322" i="16"/>
  <c r="C322" i="16"/>
  <c r="F321" i="16"/>
  <c r="C321" i="16"/>
  <c r="F320" i="16"/>
  <c r="C320" i="16"/>
  <c r="F319" i="16"/>
  <c r="C319" i="16"/>
  <c r="F318" i="16"/>
  <c r="C318" i="16"/>
  <c r="F317" i="16"/>
  <c r="C317" i="16"/>
  <c r="F316" i="16"/>
  <c r="C316" i="16"/>
  <c r="F315" i="16"/>
  <c r="C315" i="16"/>
  <c r="F314" i="16"/>
  <c r="C314" i="16"/>
  <c r="F313" i="16"/>
  <c r="C313" i="16"/>
  <c r="F312" i="16"/>
  <c r="C312" i="16"/>
  <c r="F311" i="16"/>
  <c r="C311" i="16"/>
  <c r="F310" i="16"/>
  <c r="C310" i="16"/>
  <c r="F309" i="16"/>
  <c r="C309" i="16"/>
  <c r="F308" i="16"/>
  <c r="C308" i="16"/>
  <c r="F307" i="16"/>
  <c r="C307" i="16"/>
  <c r="F306" i="16"/>
  <c r="C306" i="16"/>
  <c r="F305" i="16"/>
  <c r="C305" i="16"/>
  <c r="F304" i="16"/>
  <c r="C304" i="16"/>
  <c r="F303" i="16"/>
  <c r="C303" i="16"/>
  <c r="F302" i="16"/>
  <c r="C302" i="16"/>
  <c r="F301" i="16"/>
  <c r="C301" i="16"/>
  <c r="F300" i="16"/>
  <c r="C300" i="16"/>
  <c r="F299" i="16"/>
  <c r="C299" i="16"/>
  <c r="F298" i="16"/>
  <c r="C298" i="16"/>
  <c r="F297" i="16"/>
  <c r="C297" i="16"/>
  <c r="F296" i="16"/>
  <c r="C296" i="16"/>
  <c r="F295" i="16"/>
  <c r="C295" i="16"/>
  <c r="F294" i="16"/>
  <c r="C294" i="16"/>
  <c r="F293" i="16"/>
  <c r="C293" i="16"/>
  <c r="F292" i="16"/>
  <c r="C292" i="16"/>
  <c r="F291" i="16"/>
  <c r="C291" i="16"/>
  <c r="F290" i="16"/>
  <c r="C290" i="16"/>
  <c r="F289" i="16"/>
  <c r="C289" i="16"/>
  <c r="F288" i="16"/>
  <c r="C288" i="16"/>
  <c r="F287" i="16"/>
  <c r="C287" i="16"/>
  <c r="F286" i="16"/>
  <c r="C286" i="16"/>
  <c r="F285" i="16"/>
  <c r="C285" i="16"/>
  <c r="F284" i="16"/>
  <c r="C284" i="16"/>
  <c r="F283" i="16"/>
  <c r="C283" i="16"/>
  <c r="F282" i="16"/>
  <c r="C282" i="16"/>
  <c r="F281" i="16"/>
  <c r="C281" i="16"/>
  <c r="F280" i="16"/>
  <c r="C280" i="16"/>
  <c r="F279" i="16"/>
  <c r="C279" i="16"/>
  <c r="F278" i="16"/>
  <c r="C278" i="16"/>
  <c r="F277" i="16"/>
  <c r="C277" i="16"/>
  <c r="F276" i="16"/>
  <c r="C276" i="16"/>
  <c r="F275" i="16"/>
  <c r="C275" i="16"/>
  <c r="F274" i="16"/>
  <c r="C274" i="16"/>
  <c r="F273" i="16"/>
  <c r="C273" i="16"/>
  <c r="F272" i="16"/>
  <c r="C272" i="16"/>
  <c r="F271" i="16"/>
  <c r="C271" i="16"/>
  <c r="F270" i="16"/>
  <c r="C270" i="16"/>
  <c r="F269" i="16"/>
  <c r="C269" i="16"/>
  <c r="F268" i="16"/>
  <c r="C268" i="16"/>
  <c r="F267" i="16"/>
  <c r="C267" i="16"/>
  <c r="F266" i="16"/>
  <c r="C266" i="16"/>
  <c r="F265" i="16"/>
  <c r="C265" i="16"/>
  <c r="F264" i="16"/>
  <c r="C264" i="16"/>
  <c r="F263" i="16"/>
  <c r="C263" i="16"/>
  <c r="F262" i="16"/>
  <c r="C262" i="16"/>
  <c r="F261" i="16"/>
  <c r="C261" i="16"/>
  <c r="F260" i="16"/>
  <c r="C260" i="16"/>
  <c r="F259" i="16"/>
  <c r="C259" i="16"/>
  <c r="F258" i="16"/>
  <c r="C258" i="16"/>
  <c r="F257" i="16"/>
  <c r="C257" i="16"/>
  <c r="F256" i="16"/>
  <c r="C256" i="16"/>
  <c r="F255" i="16"/>
  <c r="C255" i="16"/>
  <c r="F254" i="16"/>
  <c r="C254" i="16"/>
  <c r="F253" i="16"/>
  <c r="C253" i="16"/>
  <c r="F252" i="16"/>
  <c r="C252" i="16"/>
  <c r="F251" i="16"/>
  <c r="C251" i="16"/>
  <c r="F250" i="16"/>
  <c r="C250" i="16"/>
  <c r="F249" i="16"/>
  <c r="C249" i="16"/>
  <c r="F248" i="16"/>
  <c r="C248" i="16"/>
  <c r="F247" i="16"/>
  <c r="C247" i="16"/>
  <c r="F246" i="16"/>
  <c r="C246" i="16"/>
  <c r="F245" i="16"/>
  <c r="C245" i="16"/>
  <c r="F244" i="16"/>
  <c r="C244" i="16"/>
  <c r="F243" i="16"/>
  <c r="C243" i="16"/>
  <c r="F242" i="16"/>
  <c r="C242" i="16"/>
  <c r="F241" i="16"/>
  <c r="C241" i="16"/>
  <c r="F240" i="16"/>
  <c r="C240" i="16"/>
  <c r="F239" i="16"/>
  <c r="C239" i="16"/>
  <c r="F238" i="16"/>
  <c r="C238" i="16"/>
  <c r="F237" i="16"/>
  <c r="C237" i="16"/>
  <c r="F236" i="16"/>
  <c r="C236" i="16"/>
  <c r="F235" i="16"/>
  <c r="C235" i="16"/>
  <c r="F234" i="16"/>
  <c r="C234" i="16"/>
  <c r="F233" i="16"/>
  <c r="C233" i="16"/>
  <c r="F232" i="16"/>
  <c r="C232" i="16"/>
  <c r="F231" i="16"/>
  <c r="C231" i="16"/>
  <c r="F230" i="16"/>
  <c r="C230" i="16"/>
  <c r="F229" i="16"/>
  <c r="C229" i="16"/>
  <c r="F228" i="16"/>
  <c r="C228" i="16"/>
  <c r="F227" i="16"/>
  <c r="C227" i="16"/>
  <c r="F226" i="16"/>
  <c r="C226" i="16"/>
  <c r="F225" i="16"/>
  <c r="C225" i="16"/>
  <c r="F224" i="16"/>
  <c r="C224" i="16"/>
  <c r="F223" i="16"/>
  <c r="C223" i="16"/>
  <c r="F222" i="16"/>
  <c r="C222" i="16"/>
  <c r="F221" i="16"/>
  <c r="C221" i="16"/>
  <c r="F220" i="16"/>
  <c r="C220" i="16"/>
  <c r="F219" i="16"/>
  <c r="C219" i="16"/>
  <c r="F218" i="16"/>
  <c r="C218" i="16"/>
  <c r="F217" i="16"/>
  <c r="C217" i="16"/>
  <c r="F216" i="16"/>
  <c r="C216" i="16"/>
  <c r="F215" i="16"/>
  <c r="C215" i="16"/>
  <c r="F214" i="16"/>
  <c r="C214" i="16"/>
  <c r="F213" i="16"/>
  <c r="C213" i="16"/>
  <c r="F212" i="16"/>
  <c r="C212" i="16"/>
  <c r="F211" i="16"/>
  <c r="C211" i="16"/>
  <c r="F210" i="16"/>
  <c r="C210" i="16"/>
  <c r="F209" i="16"/>
  <c r="C209" i="16"/>
  <c r="F208" i="16"/>
  <c r="C208" i="16"/>
  <c r="F207" i="16"/>
  <c r="C207" i="16"/>
  <c r="F206" i="16"/>
  <c r="C206" i="16"/>
  <c r="F205" i="16"/>
  <c r="C205" i="16"/>
  <c r="F204" i="16"/>
  <c r="C204" i="16"/>
  <c r="F203" i="16"/>
  <c r="C203" i="16"/>
  <c r="F202" i="16"/>
  <c r="C202" i="16"/>
  <c r="F201" i="16"/>
  <c r="C201" i="16"/>
  <c r="F200" i="16"/>
  <c r="C200" i="16"/>
  <c r="F199" i="16"/>
  <c r="C199" i="16"/>
  <c r="F198" i="16"/>
  <c r="C198" i="16"/>
  <c r="F197" i="16"/>
  <c r="C197" i="16"/>
  <c r="F196" i="16"/>
  <c r="C196" i="16"/>
  <c r="F195" i="16"/>
  <c r="C195" i="16"/>
  <c r="F194" i="16"/>
  <c r="C194" i="16"/>
  <c r="F193" i="16"/>
  <c r="C193" i="16"/>
  <c r="F192" i="16"/>
  <c r="C192" i="16"/>
  <c r="F191" i="16"/>
  <c r="C191" i="16"/>
  <c r="F190" i="16"/>
  <c r="C190" i="16"/>
  <c r="F189" i="16"/>
  <c r="C189" i="16"/>
  <c r="F188" i="16"/>
  <c r="C188" i="16"/>
  <c r="F187" i="16"/>
  <c r="C187" i="16"/>
  <c r="F186" i="16"/>
  <c r="C186" i="16"/>
  <c r="F185" i="16"/>
  <c r="C185" i="16"/>
  <c r="F184" i="16"/>
  <c r="C184" i="16"/>
  <c r="F183" i="16"/>
  <c r="C183" i="16"/>
  <c r="F182" i="16"/>
  <c r="C182" i="16"/>
  <c r="F181" i="16"/>
  <c r="C181" i="16"/>
  <c r="F180" i="16"/>
  <c r="C180" i="16"/>
  <c r="F179" i="16"/>
  <c r="C179" i="16"/>
  <c r="F178" i="16"/>
  <c r="C178" i="16"/>
  <c r="F177" i="16"/>
  <c r="C177" i="16"/>
  <c r="F176" i="16"/>
  <c r="C176" i="16"/>
  <c r="F175" i="16"/>
  <c r="C175" i="16"/>
  <c r="F174" i="16"/>
  <c r="C174" i="16"/>
  <c r="F173" i="16"/>
  <c r="C173" i="16"/>
  <c r="F172" i="16"/>
  <c r="C172" i="16"/>
  <c r="F171" i="16"/>
  <c r="C171" i="16"/>
  <c r="F170" i="16"/>
  <c r="C170" i="16"/>
  <c r="F169" i="16"/>
  <c r="C169" i="16"/>
  <c r="F168" i="16"/>
  <c r="C168" i="16"/>
  <c r="F167" i="16"/>
  <c r="C167" i="16"/>
  <c r="F166" i="16"/>
  <c r="C166" i="16"/>
  <c r="F165" i="16"/>
  <c r="C165" i="16"/>
  <c r="F164" i="16"/>
  <c r="C164" i="16"/>
  <c r="F163" i="16"/>
  <c r="C163" i="16"/>
  <c r="F162" i="16"/>
  <c r="C162" i="16"/>
  <c r="F161" i="16"/>
  <c r="C161" i="16"/>
  <c r="F160" i="16"/>
  <c r="C160" i="16"/>
  <c r="F159" i="16"/>
  <c r="C159" i="16"/>
  <c r="F158" i="16"/>
  <c r="C158" i="16"/>
  <c r="F157" i="16"/>
  <c r="C157" i="16"/>
  <c r="F156" i="16"/>
  <c r="C156" i="16"/>
  <c r="F155" i="16"/>
  <c r="C155" i="16"/>
  <c r="F154" i="16"/>
  <c r="C154" i="16"/>
  <c r="F153" i="16"/>
  <c r="C153" i="16"/>
  <c r="F152" i="16"/>
  <c r="C152" i="16"/>
  <c r="F151" i="16"/>
  <c r="C151" i="16"/>
  <c r="F150" i="16"/>
  <c r="C150" i="16"/>
  <c r="F149" i="16"/>
  <c r="C149" i="16"/>
  <c r="F148" i="16"/>
  <c r="C148" i="16"/>
  <c r="F147" i="16"/>
  <c r="C147" i="16"/>
  <c r="F146" i="16"/>
  <c r="C146" i="16"/>
  <c r="F145" i="16"/>
  <c r="C145" i="16"/>
  <c r="F144" i="16"/>
  <c r="C144" i="16"/>
  <c r="F143" i="16"/>
  <c r="C143" i="16"/>
  <c r="F142" i="16"/>
  <c r="C142" i="16"/>
  <c r="F141" i="16"/>
  <c r="C141" i="16"/>
  <c r="F140" i="16"/>
  <c r="C140" i="16"/>
  <c r="F139" i="16"/>
  <c r="C139" i="16"/>
  <c r="F138" i="16"/>
  <c r="C138" i="16"/>
  <c r="F137" i="16"/>
  <c r="C137" i="16"/>
  <c r="F136" i="16"/>
  <c r="C136" i="16"/>
  <c r="F135" i="16"/>
  <c r="C135" i="16"/>
  <c r="F134" i="16"/>
  <c r="C134" i="16"/>
  <c r="F133" i="16"/>
  <c r="C133" i="16"/>
  <c r="F132" i="16"/>
  <c r="C132" i="16"/>
  <c r="F131" i="16"/>
  <c r="C131" i="16"/>
  <c r="F130" i="16"/>
  <c r="C130" i="16"/>
  <c r="F129" i="16"/>
  <c r="C129" i="16"/>
  <c r="F128" i="16"/>
  <c r="C128" i="16"/>
  <c r="F127" i="16"/>
  <c r="C127" i="16"/>
  <c r="F126" i="16"/>
  <c r="C126" i="16"/>
  <c r="F125" i="16"/>
  <c r="C125" i="16"/>
  <c r="F124" i="16"/>
  <c r="C124" i="16"/>
  <c r="F123" i="16"/>
  <c r="C123" i="16"/>
  <c r="F122" i="16"/>
  <c r="C122" i="16"/>
  <c r="F121" i="16"/>
  <c r="C121" i="16"/>
  <c r="F120" i="16"/>
  <c r="C120" i="16"/>
  <c r="F119" i="16"/>
  <c r="C119" i="16"/>
  <c r="F118" i="16"/>
  <c r="C118" i="16"/>
  <c r="F117" i="16"/>
  <c r="C117" i="16"/>
  <c r="F116" i="16"/>
  <c r="C116" i="16"/>
  <c r="F115" i="16"/>
  <c r="C115" i="16"/>
  <c r="F114" i="16"/>
  <c r="C114" i="16"/>
  <c r="F113" i="16"/>
  <c r="C113" i="16"/>
  <c r="F112" i="16"/>
  <c r="C112" i="16"/>
  <c r="F111" i="16"/>
  <c r="C111" i="16"/>
  <c r="F110" i="16"/>
  <c r="C110" i="16"/>
  <c r="F109" i="16"/>
  <c r="C109" i="16"/>
  <c r="F108" i="16"/>
  <c r="C108" i="16"/>
  <c r="F107" i="16"/>
  <c r="C107" i="16"/>
  <c r="F106" i="16"/>
  <c r="C106" i="16"/>
  <c r="F105" i="16"/>
  <c r="C105" i="16"/>
  <c r="F104" i="16"/>
  <c r="C104" i="16"/>
  <c r="F103" i="16"/>
  <c r="C103" i="16"/>
  <c r="F102" i="16"/>
  <c r="C102" i="16"/>
  <c r="F101" i="16"/>
  <c r="C101" i="16"/>
  <c r="F100" i="16"/>
  <c r="C100" i="16"/>
  <c r="F99" i="16"/>
  <c r="C99" i="16"/>
  <c r="F98" i="16"/>
  <c r="C98" i="16"/>
  <c r="F97" i="16"/>
  <c r="C97" i="16"/>
  <c r="F96" i="16"/>
  <c r="C96" i="16"/>
  <c r="F95" i="16"/>
  <c r="C95" i="16"/>
  <c r="F94" i="16"/>
  <c r="C94" i="16"/>
  <c r="F93" i="16"/>
  <c r="C93" i="16"/>
  <c r="F92" i="16"/>
  <c r="C92" i="16"/>
  <c r="F91" i="16"/>
  <c r="C91" i="16"/>
  <c r="F90" i="16"/>
  <c r="C90" i="16"/>
  <c r="F89" i="16"/>
  <c r="C89" i="16"/>
  <c r="F88" i="16"/>
  <c r="C88" i="16"/>
  <c r="F87" i="16"/>
  <c r="C87" i="16"/>
  <c r="F86" i="16"/>
  <c r="C86" i="16"/>
  <c r="F85" i="16"/>
  <c r="C85" i="16"/>
  <c r="F84" i="16"/>
  <c r="C84" i="16"/>
  <c r="F83" i="16"/>
  <c r="C83" i="16"/>
  <c r="F82" i="16"/>
  <c r="C82" i="16"/>
  <c r="F81" i="16"/>
  <c r="C81" i="16"/>
  <c r="F80" i="16"/>
  <c r="C80" i="16"/>
  <c r="F79" i="16"/>
  <c r="C79" i="16"/>
  <c r="F78" i="16"/>
  <c r="C78" i="16"/>
  <c r="F77" i="16"/>
  <c r="C77" i="16"/>
  <c r="F76" i="16"/>
  <c r="C76" i="16"/>
  <c r="F75" i="16"/>
  <c r="C75" i="16"/>
  <c r="F74" i="16"/>
  <c r="C74" i="16"/>
  <c r="F73" i="16"/>
  <c r="C73" i="16"/>
  <c r="F72" i="16"/>
  <c r="C72" i="16"/>
  <c r="F71" i="16"/>
  <c r="C71" i="16"/>
  <c r="F70" i="16"/>
  <c r="C70" i="16"/>
  <c r="F69" i="16"/>
  <c r="C69" i="16"/>
  <c r="F68" i="16"/>
  <c r="C68" i="16"/>
  <c r="F67" i="16"/>
  <c r="C67" i="16"/>
  <c r="F66" i="16"/>
  <c r="C66" i="16"/>
  <c r="F65" i="16"/>
  <c r="C65" i="16"/>
  <c r="F64" i="16"/>
  <c r="C64" i="16"/>
  <c r="F63" i="16"/>
  <c r="C63" i="16"/>
  <c r="F62" i="16"/>
  <c r="C62" i="16"/>
  <c r="F61" i="16"/>
  <c r="C61" i="16"/>
  <c r="F60" i="16"/>
  <c r="C60" i="16"/>
  <c r="F59" i="16"/>
  <c r="C59" i="16"/>
  <c r="F58" i="16"/>
  <c r="C58" i="16"/>
  <c r="F57" i="16"/>
  <c r="C57" i="16"/>
  <c r="F56" i="16"/>
  <c r="C56" i="16"/>
  <c r="F55" i="16"/>
  <c r="C55" i="16"/>
  <c r="F54" i="16"/>
  <c r="C54" i="16"/>
  <c r="F53" i="16"/>
  <c r="C53" i="16"/>
  <c r="F52" i="16"/>
  <c r="C52" i="16"/>
  <c r="F51" i="16"/>
  <c r="C51" i="16"/>
  <c r="F50" i="16"/>
  <c r="C50" i="16"/>
  <c r="F49" i="16"/>
  <c r="C49" i="16"/>
  <c r="F48" i="16"/>
  <c r="C48" i="16"/>
  <c r="F47" i="16"/>
  <c r="C47" i="16"/>
  <c r="F46" i="16"/>
  <c r="C46" i="16"/>
  <c r="F45" i="16"/>
  <c r="C45" i="16"/>
  <c r="F44" i="16"/>
  <c r="C44" i="16"/>
  <c r="F43" i="16"/>
  <c r="C43" i="16"/>
  <c r="F42" i="16"/>
  <c r="C42" i="16"/>
  <c r="F41" i="16"/>
  <c r="C41" i="16"/>
  <c r="F40" i="16"/>
  <c r="C40" i="16"/>
  <c r="F39" i="16"/>
  <c r="C39" i="16"/>
  <c r="F38" i="16"/>
  <c r="C38" i="16"/>
  <c r="F37" i="16"/>
  <c r="C37" i="16"/>
  <c r="F36" i="16"/>
  <c r="C36" i="16"/>
  <c r="F35" i="16"/>
  <c r="C35" i="16"/>
  <c r="F34" i="16"/>
  <c r="C34" i="16"/>
  <c r="F33" i="16"/>
  <c r="C33" i="16"/>
  <c r="F32" i="16"/>
  <c r="C32" i="16"/>
  <c r="F31" i="16"/>
  <c r="C31" i="16"/>
  <c r="F30" i="16"/>
  <c r="C30" i="16"/>
  <c r="F29" i="16"/>
  <c r="C29" i="16"/>
  <c r="F28" i="16"/>
  <c r="C28" i="16"/>
  <c r="F27" i="16"/>
  <c r="C27" i="16"/>
  <c r="F26" i="16"/>
  <c r="C26" i="16"/>
  <c r="F25" i="16"/>
  <c r="C25" i="16"/>
  <c r="F24" i="16"/>
  <c r="C24" i="16"/>
  <c r="F23" i="16"/>
  <c r="C23" i="16"/>
  <c r="F22" i="16"/>
  <c r="C22" i="16"/>
  <c r="F21" i="16"/>
  <c r="C21" i="16"/>
  <c r="F20" i="16"/>
  <c r="C20" i="16"/>
  <c r="F19" i="16"/>
  <c r="C19" i="16"/>
  <c r="F18" i="16"/>
  <c r="C18" i="16"/>
  <c r="F17" i="16"/>
  <c r="C17" i="16"/>
  <c r="F16" i="16"/>
  <c r="C16" i="16"/>
  <c r="F15" i="16"/>
  <c r="C15" i="16"/>
  <c r="F14" i="16"/>
  <c r="C14" i="16"/>
  <c r="F13" i="16"/>
  <c r="C13" i="16"/>
  <c r="F12" i="16"/>
  <c r="C12" i="16"/>
  <c r="F11" i="16"/>
  <c r="C11" i="16"/>
  <c r="F10" i="16"/>
  <c r="C10" i="16"/>
  <c r="F9" i="16"/>
  <c r="C9" i="16"/>
  <c r="F8" i="16"/>
  <c r="C8" i="16"/>
  <c r="F7" i="16"/>
  <c r="C7" i="16"/>
  <c r="F6" i="16"/>
  <c r="C6" i="16"/>
  <c r="F5" i="16"/>
  <c r="C5" i="16"/>
  <c r="F4" i="16"/>
  <c r="C4" i="16"/>
  <c r="F1159" i="15"/>
  <c r="E1159" i="15"/>
  <c r="F1158" i="15"/>
  <c r="E1158" i="15"/>
  <c r="F1157" i="15"/>
  <c r="E1157" i="15"/>
  <c r="F1156" i="15"/>
  <c r="E1156" i="15"/>
  <c r="F1155" i="15"/>
  <c r="E1155" i="15"/>
  <c r="F1154" i="15"/>
  <c r="E1154" i="15"/>
  <c r="F1153" i="15"/>
  <c r="E1153" i="15"/>
  <c r="F1152" i="15"/>
  <c r="E1152" i="15"/>
  <c r="F1151" i="15"/>
  <c r="E1151" i="15"/>
  <c r="F1150" i="15"/>
  <c r="E1150" i="15"/>
  <c r="F1149" i="15"/>
  <c r="E1149" i="15"/>
  <c r="F1148" i="15"/>
  <c r="E1148" i="15"/>
  <c r="F1147" i="15"/>
  <c r="E1147" i="15"/>
  <c r="F1146" i="15"/>
  <c r="E1146" i="15"/>
  <c r="F1145" i="15"/>
  <c r="E1145" i="15"/>
  <c r="F1144" i="15"/>
  <c r="E1144" i="15"/>
  <c r="F1143" i="15"/>
  <c r="E1143" i="15"/>
  <c r="F1142" i="15"/>
  <c r="E1142" i="15"/>
  <c r="F1141" i="15"/>
  <c r="E1141" i="15"/>
  <c r="F1140" i="15"/>
  <c r="E1140" i="15"/>
  <c r="F1139" i="15"/>
  <c r="E1139" i="15"/>
  <c r="F1138" i="15"/>
  <c r="E1138" i="15"/>
  <c r="F1137" i="15"/>
  <c r="E1137" i="15"/>
  <c r="F1136" i="15"/>
  <c r="E1136" i="15"/>
  <c r="F1135" i="15"/>
  <c r="E1135" i="15"/>
  <c r="F1134" i="15"/>
  <c r="E1134" i="15"/>
  <c r="F1133" i="15"/>
  <c r="E1133" i="15"/>
  <c r="F1132" i="15"/>
  <c r="E1132" i="15"/>
  <c r="F1131" i="15"/>
  <c r="E1131" i="15"/>
  <c r="F1130" i="15"/>
  <c r="E1130" i="15"/>
  <c r="F1129" i="15"/>
  <c r="E1129" i="15"/>
  <c r="F1128" i="15"/>
  <c r="E1128" i="15"/>
  <c r="F1127" i="15"/>
  <c r="E1127" i="15"/>
  <c r="F1126" i="15"/>
  <c r="E1126" i="15"/>
  <c r="F1125" i="15"/>
  <c r="E1125" i="15"/>
  <c r="F1124" i="15"/>
  <c r="E1124" i="15"/>
  <c r="F1123" i="15"/>
  <c r="E1123" i="15"/>
  <c r="F1122" i="15"/>
  <c r="E1122" i="15"/>
  <c r="F1121" i="15"/>
  <c r="E1121" i="15"/>
  <c r="F1120" i="15"/>
  <c r="E1120" i="15"/>
  <c r="F1119" i="15"/>
  <c r="E1119" i="15"/>
  <c r="F1118" i="15"/>
  <c r="E1118" i="15"/>
  <c r="F1117" i="15"/>
  <c r="E1117" i="15"/>
  <c r="F1116" i="15"/>
  <c r="E1116" i="15"/>
  <c r="F1115" i="15"/>
  <c r="E1115" i="15"/>
  <c r="F1114" i="15"/>
  <c r="E1114" i="15"/>
  <c r="F1113" i="15"/>
  <c r="E1113" i="15"/>
  <c r="F1112" i="15"/>
  <c r="E1112" i="15"/>
  <c r="F1111" i="15"/>
  <c r="E1111" i="15"/>
  <c r="F1110" i="15"/>
  <c r="E1110" i="15"/>
  <c r="F1109" i="15"/>
  <c r="E1109" i="15"/>
  <c r="F1108" i="15"/>
  <c r="E1108" i="15"/>
  <c r="F1107" i="15"/>
  <c r="E1107" i="15"/>
  <c r="F1106" i="15"/>
  <c r="E1106" i="15"/>
  <c r="F1105" i="15"/>
  <c r="E1105" i="15"/>
  <c r="F1104" i="15"/>
  <c r="E1104" i="15"/>
  <c r="F1103" i="15"/>
  <c r="E1103" i="15"/>
  <c r="F1102" i="15"/>
  <c r="E1102" i="15"/>
  <c r="F1101" i="15"/>
  <c r="E1101" i="15"/>
  <c r="F1100" i="15"/>
  <c r="E1100" i="15"/>
  <c r="F1099" i="15"/>
  <c r="E1099" i="15"/>
  <c r="F1098" i="15"/>
  <c r="E1098" i="15"/>
  <c r="F1097" i="15"/>
  <c r="E1097" i="15"/>
  <c r="F1096" i="15"/>
  <c r="E1096" i="15"/>
  <c r="F1095" i="15"/>
  <c r="E1095" i="15"/>
  <c r="F1094" i="15"/>
  <c r="E1094" i="15"/>
  <c r="F1093" i="15"/>
  <c r="E1093" i="15"/>
  <c r="F1092" i="15"/>
  <c r="E1092" i="15"/>
  <c r="F1091" i="15"/>
  <c r="E1091" i="15"/>
  <c r="F1090" i="15"/>
  <c r="E1090" i="15"/>
  <c r="F1089" i="15"/>
  <c r="E1089" i="15"/>
  <c r="F1088" i="15"/>
  <c r="E1088" i="15"/>
  <c r="F1087" i="15"/>
  <c r="E1087" i="15"/>
  <c r="F1086" i="15"/>
  <c r="E1086" i="15"/>
  <c r="F1085" i="15"/>
  <c r="E1085" i="15"/>
  <c r="F1084" i="15"/>
  <c r="E1084" i="15"/>
  <c r="F1083" i="15"/>
  <c r="E1083" i="15"/>
  <c r="F1082" i="15"/>
  <c r="E1082" i="15"/>
  <c r="F1081" i="15"/>
  <c r="E1081" i="15"/>
  <c r="F1080" i="15"/>
  <c r="E1080" i="15"/>
  <c r="F1079" i="15"/>
  <c r="E1079" i="15"/>
  <c r="F1078" i="15"/>
  <c r="E1078" i="15"/>
  <c r="F1077" i="15"/>
  <c r="E1077" i="15"/>
  <c r="F1076" i="15"/>
  <c r="E1076" i="15"/>
  <c r="F1075" i="15"/>
  <c r="E1075" i="15"/>
  <c r="F1074" i="15"/>
  <c r="E1074" i="15"/>
  <c r="F1073" i="15"/>
  <c r="E1073" i="15"/>
  <c r="F1072" i="15"/>
  <c r="E1072" i="15"/>
  <c r="F1071" i="15"/>
  <c r="E1071" i="15"/>
  <c r="F1070" i="15"/>
  <c r="E1070" i="15"/>
  <c r="F1069" i="15"/>
  <c r="E1069" i="15"/>
  <c r="F1068" i="15"/>
  <c r="E1068" i="15"/>
  <c r="F1067" i="15"/>
  <c r="E1067" i="15"/>
  <c r="F1066" i="15"/>
  <c r="E1066" i="15"/>
  <c r="F1065" i="15"/>
  <c r="E1065" i="15"/>
  <c r="F1064" i="15"/>
  <c r="E1064" i="15"/>
  <c r="F1063" i="15"/>
  <c r="E1063" i="15"/>
  <c r="F1062" i="15"/>
  <c r="E1062" i="15"/>
  <c r="F1061" i="15"/>
  <c r="E1061" i="15"/>
  <c r="F1060" i="15"/>
  <c r="E1060" i="15"/>
  <c r="F1059" i="15"/>
  <c r="E1059" i="15"/>
  <c r="F1058" i="15"/>
  <c r="E1058" i="15"/>
  <c r="F1057" i="15"/>
  <c r="E1057" i="15"/>
  <c r="F1056" i="15"/>
  <c r="E1056" i="15"/>
  <c r="F1055" i="15"/>
  <c r="E1055" i="15"/>
  <c r="F1054" i="15"/>
  <c r="E1054" i="15"/>
  <c r="F1053" i="15"/>
  <c r="E1053" i="15"/>
  <c r="F1052" i="15"/>
  <c r="E1052" i="15"/>
  <c r="F1051" i="15"/>
  <c r="E1051" i="15"/>
  <c r="F1050" i="15"/>
  <c r="E1050" i="15"/>
  <c r="F1049" i="15"/>
  <c r="E1049" i="15"/>
  <c r="F1048" i="15"/>
  <c r="E1048" i="15"/>
  <c r="F1047" i="15"/>
  <c r="E1047" i="15"/>
  <c r="F1046" i="15"/>
  <c r="E1046" i="15"/>
  <c r="F1045" i="15"/>
  <c r="E1045" i="15"/>
  <c r="F1044" i="15"/>
  <c r="E1044" i="15"/>
  <c r="F1043" i="15"/>
  <c r="E1043" i="15"/>
  <c r="F1042" i="15"/>
  <c r="E1042" i="15"/>
  <c r="F1041" i="15"/>
  <c r="E1041" i="15"/>
  <c r="F1040" i="15"/>
  <c r="E1040" i="15"/>
  <c r="F1039" i="15"/>
  <c r="E1039" i="15"/>
  <c r="F1038" i="15"/>
  <c r="E1038" i="15"/>
  <c r="F1037" i="15"/>
  <c r="E1037" i="15"/>
  <c r="F1036" i="15"/>
  <c r="E1036" i="15"/>
  <c r="F1035" i="15"/>
  <c r="E1035" i="15"/>
  <c r="F1034" i="15"/>
  <c r="E1034" i="15"/>
  <c r="F1033" i="15"/>
  <c r="E1033" i="15"/>
  <c r="F1032" i="15"/>
  <c r="E1032" i="15"/>
  <c r="F1031" i="15"/>
  <c r="E1031" i="15"/>
  <c r="F1030" i="15"/>
  <c r="E1030" i="15"/>
  <c r="F1029" i="15"/>
  <c r="E1029" i="15"/>
  <c r="F1028" i="15"/>
  <c r="E1028" i="15"/>
  <c r="F1027" i="15"/>
  <c r="E1027" i="15"/>
  <c r="F1026" i="15"/>
  <c r="E1026" i="15"/>
  <c r="F1025" i="15"/>
  <c r="E1025" i="15"/>
  <c r="F1024" i="15"/>
  <c r="E1024" i="15"/>
  <c r="F1023" i="15"/>
  <c r="E1023" i="15"/>
  <c r="F1022" i="15"/>
  <c r="E1022" i="15"/>
  <c r="F1021" i="15"/>
  <c r="E1021" i="15"/>
  <c r="F1020" i="15"/>
  <c r="E1020" i="15"/>
  <c r="F1019" i="15"/>
  <c r="E1019" i="15"/>
  <c r="F1018" i="15"/>
  <c r="E1018" i="15"/>
  <c r="F1017" i="15"/>
  <c r="E1017" i="15"/>
  <c r="F1016" i="15"/>
  <c r="E1016" i="15"/>
  <c r="F1015" i="15"/>
  <c r="E1015" i="15"/>
  <c r="F1014" i="15"/>
  <c r="E1014" i="15"/>
  <c r="F1013" i="15"/>
  <c r="E1013" i="15"/>
  <c r="F1012" i="15"/>
  <c r="E1012" i="15"/>
  <c r="F1011" i="15"/>
  <c r="E1011" i="15"/>
  <c r="F1010" i="15"/>
  <c r="E1010" i="15"/>
  <c r="F1009" i="15"/>
  <c r="E1009" i="15"/>
  <c r="F1008" i="15"/>
  <c r="E1008" i="15"/>
  <c r="F1007" i="15"/>
  <c r="E1007" i="15"/>
  <c r="F1006" i="15"/>
  <c r="E1006" i="15"/>
  <c r="F1005" i="15"/>
  <c r="E1005" i="15"/>
  <c r="F1004" i="15"/>
  <c r="E1004" i="15"/>
  <c r="F1003" i="15"/>
  <c r="E1003" i="15"/>
  <c r="F1002" i="15"/>
  <c r="E1002" i="15"/>
  <c r="F1001" i="15"/>
  <c r="E1001" i="15"/>
  <c r="F1000" i="15"/>
  <c r="E1000" i="15"/>
  <c r="F999" i="15"/>
  <c r="E999" i="15"/>
  <c r="F998" i="15"/>
  <c r="E998" i="15"/>
  <c r="F997" i="15"/>
  <c r="E997" i="15"/>
  <c r="F996" i="15"/>
  <c r="E996" i="15"/>
  <c r="F995" i="15"/>
  <c r="E995" i="15"/>
  <c r="F994" i="15"/>
  <c r="E994" i="15"/>
  <c r="F993" i="15"/>
  <c r="E993" i="15"/>
  <c r="F992" i="15"/>
  <c r="E992" i="15"/>
  <c r="F991" i="15"/>
  <c r="E991" i="15"/>
  <c r="F990" i="15"/>
  <c r="E990" i="15"/>
  <c r="F989" i="15"/>
  <c r="E989" i="15"/>
  <c r="F988" i="15"/>
  <c r="E988" i="15"/>
  <c r="F987" i="15"/>
  <c r="E987" i="15"/>
  <c r="F986" i="15"/>
  <c r="E986" i="15"/>
  <c r="F985" i="15"/>
  <c r="E985" i="15"/>
  <c r="F984" i="15"/>
  <c r="E984" i="15"/>
  <c r="F983" i="15"/>
  <c r="E983" i="15"/>
  <c r="F982" i="15"/>
  <c r="E982" i="15"/>
  <c r="F981" i="15"/>
  <c r="E981" i="15"/>
  <c r="F980" i="15"/>
  <c r="E980" i="15"/>
  <c r="F979" i="15"/>
  <c r="E979" i="15"/>
  <c r="F978" i="15"/>
  <c r="E978" i="15"/>
  <c r="F977" i="15"/>
  <c r="E977" i="15"/>
  <c r="F976" i="15"/>
  <c r="E976" i="15"/>
  <c r="F975" i="15"/>
  <c r="E975" i="15"/>
  <c r="F974" i="15"/>
  <c r="E974" i="15"/>
  <c r="F973" i="15"/>
  <c r="E973" i="15"/>
  <c r="F972" i="15"/>
  <c r="E972" i="15"/>
  <c r="F971" i="15"/>
  <c r="E971" i="15"/>
  <c r="F970" i="15"/>
  <c r="E970" i="15"/>
  <c r="F969" i="15"/>
  <c r="E969" i="15"/>
  <c r="F968" i="15"/>
  <c r="E968" i="15"/>
  <c r="F967" i="15"/>
  <c r="E967" i="15"/>
  <c r="F966" i="15"/>
  <c r="E966" i="15"/>
  <c r="F965" i="15"/>
  <c r="E965" i="15"/>
  <c r="F964" i="15"/>
  <c r="E964" i="15"/>
  <c r="F963" i="15"/>
  <c r="E963" i="15"/>
  <c r="F962" i="15"/>
  <c r="E962" i="15"/>
  <c r="F961" i="15"/>
  <c r="E961" i="15"/>
  <c r="F960" i="15"/>
  <c r="E960" i="15"/>
  <c r="F959" i="15"/>
  <c r="E959" i="15"/>
  <c r="F958" i="15"/>
  <c r="E958" i="15"/>
  <c r="F957" i="15"/>
  <c r="E957" i="15"/>
  <c r="F956" i="15"/>
  <c r="E956" i="15"/>
  <c r="F955" i="15"/>
  <c r="E955" i="15"/>
  <c r="F954" i="15"/>
  <c r="E954" i="15"/>
  <c r="F953" i="15"/>
  <c r="E953" i="15"/>
  <c r="F952" i="15"/>
  <c r="E952" i="15"/>
  <c r="F951" i="15"/>
  <c r="E951" i="15"/>
  <c r="F950" i="15"/>
  <c r="E950" i="15"/>
  <c r="F949" i="15"/>
  <c r="E949" i="15"/>
  <c r="F948" i="15"/>
  <c r="E948" i="15"/>
  <c r="F947" i="15"/>
  <c r="E947" i="15"/>
  <c r="F946" i="15"/>
  <c r="E946" i="15"/>
  <c r="F945" i="15"/>
  <c r="E945" i="15"/>
  <c r="F944" i="15"/>
  <c r="E944" i="15"/>
  <c r="F943" i="15"/>
  <c r="E943" i="15"/>
  <c r="F942" i="15"/>
  <c r="E942" i="15"/>
  <c r="F941" i="15"/>
  <c r="E941" i="15"/>
  <c r="F940" i="15"/>
  <c r="E940" i="15"/>
  <c r="F939" i="15"/>
  <c r="E939" i="15"/>
  <c r="F938" i="15"/>
  <c r="E938" i="15"/>
  <c r="F937" i="15"/>
  <c r="E937" i="15"/>
  <c r="F936" i="15"/>
  <c r="E936" i="15"/>
  <c r="F935" i="15"/>
  <c r="E935" i="15"/>
  <c r="F934" i="15"/>
  <c r="E934" i="15"/>
  <c r="F933" i="15"/>
  <c r="E933" i="15"/>
  <c r="F932" i="15"/>
  <c r="E932" i="15"/>
  <c r="F931" i="15"/>
  <c r="E931" i="15"/>
  <c r="F930" i="15"/>
  <c r="E930" i="15"/>
  <c r="F929" i="15"/>
  <c r="E929" i="15"/>
  <c r="F928" i="15"/>
  <c r="E928" i="15"/>
  <c r="F927" i="15"/>
  <c r="E927" i="15"/>
  <c r="F926" i="15"/>
  <c r="E926" i="15"/>
  <c r="F925" i="15"/>
  <c r="E925" i="15"/>
  <c r="F924" i="15"/>
  <c r="E924" i="15"/>
  <c r="F923" i="15"/>
  <c r="E923" i="15"/>
  <c r="F922" i="15"/>
  <c r="E922" i="15"/>
  <c r="F921" i="15"/>
  <c r="E921" i="15"/>
  <c r="F920" i="15"/>
  <c r="E920" i="15"/>
  <c r="F919" i="15"/>
  <c r="E919" i="15"/>
  <c r="F918" i="15"/>
  <c r="E918" i="15"/>
  <c r="F917" i="15"/>
  <c r="E917" i="15"/>
  <c r="F916" i="15"/>
  <c r="E916" i="15"/>
  <c r="F915" i="15"/>
  <c r="E915" i="15"/>
  <c r="F914" i="15"/>
  <c r="E914" i="15"/>
  <c r="F913" i="15"/>
  <c r="E913" i="15"/>
  <c r="F912" i="15"/>
  <c r="E912" i="15"/>
  <c r="F911" i="15"/>
  <c r="E911" i="15"/>
  <c r="F910" i="15"/>
  <c r="E910" i="15"/>
  <c r="F909" i="15"/>
  <c r="E909" i="15"/>
  <c r="F908" i="15"/>
  <c r="E908" i="15"/>
  <c r="F907" i="15"/>
  <c r="E907" i="15"/>
  <c r="F906" i="15"/>
  <c r="E906" i="15"/>
  <c r="F905" i="15"/>
  <c r="E905" i="15"/>
  <c r="F904" i="15"/>
  <c r="E904" i="15"/>
  <c r="F903" i="15"/>
  <c r="E903" i="15"/>
  <c r="F902" i="15"/>
  <c r="E902" i="15"/>
  <c r="F901" i="15"/>
  <c r="E901" i="15"/>
  <c r="F900" i="15"/>
  <c r="E900" i="15"/>
  <c r="F899" i="15"/>
  <c r="E899" i="15"/>
  <c r="F898" i="15"/>
  <c r="E898" i="15"/>
  <c r="F897" i="15"/>
  <c r="E897" i="15"/>
  <c r="F896" i="15"/>
  <c r="E896" i="15"/>
  <c r="F895" i="15"/>
  <c r="E895" i="15"/>
  <c r="F894" i="15"/>
  <c r="E894" i="15"/>
  <c r="F893" i="15"/>
  <c r="E893" i="15"/>
  <c r="F892" i="15"/>
  <c r="E892" i="15"/>
  <c r="F891" i="15"/>
  <c r="E891" i="15"/>
  <c r="F890" i="15"/>
  <c r="E890" i="15"/>
  <c r="F889" i="15"/>
  <c r="E889" i="15"/>
  <c r="F888" i="15"/>
  <c r="E888" i="15"/>
  <c r="F887" i="15"/>
  <c r="E887" i="15"/>
  <c r="F886" i="15"/>
  <c r="E886" i="15"/>
  <c r="F885" i="15"/>
  <c r="E885" i="15"/>
  <c r="F884" i="15"/>
  <c r="E884" i="15"/>
  <c r="F883" i="15"/>
  <c r="E883" i="15"/>
  <c r="F882" i="15"/>
  <c r="E882" i="15"/>
  <c r="F881" i="15"/>
  <c r="E881" i="15"/>
  <c r="F880" i="15"/>
  <c r="E880" i="15"/>
  <c r="F879" i="15"/>
  <c r="E879" i="15"/>
  <c r="F878" i="15"/>
  <c r="E878" i="15"/>
  <c r="F877" i="15"/>
  <c r="E877" i="15"/>
  <c r="F876" i="15"/>
  <c r="E876" i="15"/>
  <c r="F875" i="15"/>
  <c r="E875" i="15"/>
  <c r="F874" i="15"/>
  <c r="E874" i="15"/>
  <c r="F873" i="15"/>
  <c r="E873" i="15"/>
  <c r="F872" i="15"/>
  <c r="E872" i="15"/>
  <c r="F871" i="15"/>
  <c r="E871" i="15"/>
  <c r="F870" i="15"/>
  <c r="E870" i="15"/>
  <c r="F869" i="15"/>
  <c r="E869" i="15"/>
  <c r="F868" i="15"/>
  <c r="E868" i="15"/>
  <c r="F867" i="15"/>
  <c r="E867" i="15"/>
  <c r="F866" i="15"/>
  <c r="E866" i="15"/>
  <c r="F865" i="15"/>
  <c r="E865" i="15"/>
  <c r="F864" i="15"/>
  <c r="E864" i="15"/>
  <c r="F863" i="15"/>
  <c r="E863" i="15"/>
  <c r="F862" i="15"/>
  <c r="E862" i="15"/>
  <c r="F861" i="15"/>
  <c r="E861" i="15"/>
  <c r="F860" i="15"/>
  <c r="E860" i="15"/>
  <c r="F859" i="15"/>
  <c r="E859" i="15"/>
  <c r="F858" i="15"/>
  <c r="E858" i="15"/>
  <c r="F857" i="15"/>
  <c r="E857" i="15"/>
  <c r="F856" i="15"/>
  <c r="E856" i="15"/>
  <c r="F855" i="15"/>
  <c r="E855" i="15"/>
  <c r="F854" i="15"/>
  <c r="E854" i="15"/>
  <c r="F853" i="15"/>
  <c r="E853" i="15"/>
  <c r="F852" i="15"/>
  <c r="E852" i="15"/>
  <c r="F851" i="15"/>
  <c r="E851" i="15"/>
  <c r="F850" i="15"/>
  <c r="E850" i="15"/>
  <c r="F849" i="15"/>
  <c r="E849" i="15"/>
  <c r="F848" i="15"/>
  <c r="E848" i="15"/>
  <c r="F847" i="15"/>
  <c r="E847" i="15"/>
  <c r="F846" i="15"/>
  <c r="E846" i="15"/>
  <c r="F845" i="15"/>
  <c r="E845" i="15"/>
  <c r="F844" i="15"/>
  <c r="E844" i="15"/>
  <c r="F843" i="15"/>
  <c r="E843" i="15"/>
  <c r="F842" i="15"/>
  <c r="E842" i="15"/>
  <c r="F841" i="15"/>
  <c r="E841" i="15"/>
  <c r="F840" i="15"/>
  <c r="E840" i="15"/>
  <c r="F839" i="15"/>
  <c r="E839" i="15"/>
  <c r="F838" i="15"/>
  <c r="E838" i="15"/>
  <c r="F837" i="15"/>
  <c r="E837" i="15"/>
  <c r="F836" i="15"/>
  <c r="E836" i="15"/>
  <c r="F835" i="15"/>
  <c r="E835" i="15"/>
  <c r="F834" i="15"/>
  <c r="E834" i="15"/>
  <c r="F833" i="15"/>
  <c r="E833" i="15"/>
  <c r="F832" i="15"/>
  <c r="E832" i="15"/>
  <c r="F831" i="15"/>
  <c r="E831" i="15"/>
  <c r="F830" i="15"/>
  <c r="E830" i="15"/>
  <c r="F829" i="15"/>
  <c r="E829" i="15"/>
  <c r="F828" i="15"/>
  <c r="E828" i="15"/>
  <c r="F827" i="15"/>
  <c r="E827" i="15"/>
  <c r="F826" i="15"/>
  <c r="E826" i="15"/>
  <c r="F825" i="15"/>
  <c r="E825" i="15"/>
  <c r="F824" i="15"/>
  <c r="E824" i="15"/>
  <c r="F823" i="15"/>
  <c r="E823" i="15"/>
  <c r="F822" i="15"/>
  <c r="E822" i="15"/>
  <c r="F821" i="15"/>
  <c r="E821" i="15"/>
  <c r="F820" i="15"/>
  <c r="E820" i="15"/>
  <c r="F819" i="15"/>
  <c r="E819" i="15"/>
  <c r="F818" i="15"/>
  <c r="E818" i="15"/>
  <c r="F817" i="15"/>
  <c r="E817" i="15"/>
  <c r="F816" i="15"/>
  <c r="E816" i="15"/>
  <c r="F815" i="15"/>
  <c r="E815" i="15"/>
  <c r="F814" i="15"/>
  <c r="E814" i="15"/>
  <c r="F813" i="15"/>
  <c r="E813" i="15"/>
  <c r="F812" i="15"/>
  <c r="E812" i="15"/>
  <c r="F811" i="15"/>
  <c r="E811" i="15"/>
  <c r="F810" i="15"/>
  <c r="E810" i="15"/>
  <c r="F809" i="15"/>
  <c r="E809" i="15"/>
  <c r="F808" i="15"/>
  <c r="E808" i="15"/>
  <c r="F807" i="15"/>
  <c r="E807" i="15"/>
  <c r="F806" i="15"/>
  <c r="E806" i="15"/>
  <c r="F805" i="15"/>
  <c r="E805" i="15"/>
  <c r="F804" i="15"/>
  <c r="E804" i="15"/>
  <c r="F803" i="15"/>
  <c r="E803" i="15"/>
  <c r="F802" i="15"/>
  <c r="E802" i="15"/>
  <c r="F801" i="15"/>
  <c r="E801" i="15"/>
  <c r="F800" i="15"/>
  <c r="E800" i="15"/>
  <c r="F799" i="15"/>
  <c r="E799" i="15"/>
  <c r="F798" i="15"/>
  <c r="E798" i="15"/>
  <c r="F797" i="15"/>
  <c r="E797" i="15"/>
  <c r="F796" i="15"/>
  <c r="E796" i="15"/>
  <c r="F795" i="15"/>
  <c r="E795" i="15"/>
  <c r="F794" i="15"/>
  <c r="E794" i="15"/>
  <c r="F793" i="15"/>
  <c r="E793" i="15"/>
  <c r="F792" i="15"/>
  <c r="E792" i="15"/>
  <c r="F791" i="15"/>
  <c r="E791" i="15"/>
  <c r="F790" i="15"/>
  <c r="E790" i="15"/>
  <c r="F789" i="15"/>
  <c r="E789" i="15"/>
  <c r="F788" i="15"/>
  <c r="E788" i="15"/>
  <c r="F787" i="15"/>
  <c r="E787" i="15"/>
  <c r="F786" i="15"/>
  <c r="E786" i="15"/>
  <c r="F785" i="15"/>
  <c r="E785" i="15"/>
  <c r="F784" i="15"/>
  <c r="E784" i="15"/>
  <c r="F783" i="15"/>
  <c r="E783" i="15"/>
  <c r="F782" i="15"/>
  <c r="E782" i="15"/>
  <c r="F781" i="15"/>
  <c r="E781" i="15"/>
  <c r="F780" i="15"/>
  <c r="E780" i="15"/>
  <c r="F779" i="15"/>
  <c r="E779" i="15"/>
  <c r="F778" i="15"/>
  <c r="E778" i="15"/>
  <c r="F777" i="15"/>
  <c r="E777" i="15"/>
  <c r="F776" i="15"/>
  <c r="E776" i="15"/>
  <c r="F775" i="15"/>
  <c r="E775" i="15"/>
  <c r="F774" i="15"/>
  <c r="E774" i="15"/>
  <c r="F773" i="15"/>
  <c r="E773" i="15"/>
  <c r="F772" i="15"/>
  <c r="E772" i="15"/>
  <c r="F771" i="15"/>
  <c r="E771" i="15"/>
  <c r="F770" i="15"/>
  <c r="E770" i="15"/>
  <c r="F769" i="15"/>
  <c r="E769" i="15"/>
  <c r="F768" i="15"/>
  <c r="E768" i="15"/>
  <c r="F767" i="15"/>
  <c r="E767" i="15"/>
  <c r="F766" i="15"/>
  <c r="E766" i="15"/>
  <c r="F765" i="15"/>
  <c r="E765" i="15"/>
  <c r="F764" i="15"/>
  <c r="E764" i="15"/>
  <c r="F763" i="15"/>
  <c r="E763" i="15"/>
  <c r="F762" i="15"/>
  <c r="E762" i="15"/>
  <c r="F761" i="15"/>
  <c r="E761" i="15"/>
  <c r="F760" i="15"/>
  <c r="E760" i="15"/>
  <c r="F759" i="15"/>
  <c r="E759" i="15"/>
  <c r="F758" i="15"/>
  <c r="E758" i="15"/>
  <c r="F757" i="15"/>
  <c r="E757" i="15"/>
  <c r="F756" i="15"/>
  <c r="E756" i="15"/>
  <c r="F755" i="15"/>
  <c r="E755" i="15"/>
  <c r="F754" i="15"/>
  <c r="E754" i="15"/>
  <c r="F753" i="15"/>
  <c r="E753" i="15"/>
  <c r="F752" i="15"/>
  <c r="E752" i="15"/>
  <c r="F751" i="15"/>
  <c r="E751" i="15"/>
  <c r="F750" i="15"/>
  <c r="E750" i="15"/>
  <c r="F749" i="15"/>
  <c r="E749" i="15"/>
  <c r="F748" i="15"/>
  <c r="E748" i="15"/>
  <c r="F747" i="15"/>
  <c r="E747" i="15"/>
  <c r="F746" i="15"/>
  <c r="E746" i="15"/>
  <c r="F745" i="15"/>
  <c r="E745" i="15"/>
  <c r="F744" i="15"/>
  <c r="E744" i="15"/>
  <c r="F743" i="15"/>
  <c r="E743" i="15"/>
  <c r="F742" i="15"/>
  <c r="E742" i="15"/>
  <c r="F741" i="15"/>
  <c r="E741" i="15"/>
  <c r="F740" i="15"/>
  <c r="E740" i="15"/>
  <c r="F739" i="15"/>
  <c r="E739" i="15"/>
  <c r="F738" i="15"/>
  <c r="E738" i="15"/>
  <c r="F737" i="15"/>
  <c r="E737" i="15"/>
  <c r="F736" i="15"/>
  <c r="E736" i="15"/>
  <c r="F735" i="15"/>
  <c r="E735" i="15"/>
  <c r="F734" i="15"/>
  <c r="E734" i="15"/>
  <c r="F733" i="15"/>
  <c r="E733" i="15"/>
  <c r="F732" i="15"/>
  <c r="E732" i="15"/>
  <c r="F731" i="15"/>
  <c r="E731" i="15"/>
  <c r="F730" i="15"/>
  <c r="E730" i="15"/>
  <c r="F729" i="15"/>
  <c r="E729" i="15"/>
  <c r="F728" i="15"/>
  <c r="E728" i="15"/>
  <c r="F727" i="15"/>
  <c r="E727" i="15"/>
  <c r="F726" i="15"/>
  <c r="E726" i="15"/>
  <c r="F725" i="15"/>
  <c r="E725" i="15"/>
  <c r="F724" i="15"/>
  <c r="E724" i="15"/>
  <c r="F723" i="15"/>
  <c r="E723" i="15"/>
  <c r="F722" i="15"/>
  <c r="E722" i="15"/>
  <c r="F721" i="15"/>
  <c r="E721" i="15"/>
  <c r="F720" i="15"/>
  <c r="E720" i="15"/>
  <c r="F719" i="15"/>
  <c r="E719" i="15"/>
  <c r="F718" i="15"/>
  <c r="E718" i="15"/>
  <c r="F717" i="15"/>
  <c r="E717" i="15"/>
  <c r="F716" i="15"/>
  <c r="E716" i="15"/>
  <c r="F715" i="15"/>
  <c r="E715" i="15"/>
  <c r="F714" i="15"/>
  <c r="E714" i="15"/>
  <c r="F713" i="15"/>
  <c r="E713" i="15"/>
  <c r="F712" i="15"/>
  <c r="E712" i="15"/>
  <c r="F711" i="15"/>
  <c r="E711" i="15"/>
  <c r="F710" i="15"/>
  <c r="E710" i="15"/>
  <c r="F709" i="15"/>
  <c r="E709" i="15"/>
  <c r="F708" i="15"/>
  <c r="E708" i="15"/>
  <c r="F707" i="15"/>
  <c r="E707" i="15"/>
  <c r="F706" i="15"/>
  <c r="E706" i="15"/>
  <c r="F705" i="15"/>
  <c r="E705" i="15"/>
  <c r="F704" i="15"/>
  <c r="E704" i="15"/>
  <c r="F703" i="15"/>
  <c r="E703" i="15"/>
  <c r="F702" i="15"/>
  <c r="E702" i="15"/>
  <c r="F701" i="15"/>
  <c r="E701" i="15"/>
  <c r="F700" i="15"/>
  <c r="E700" i="15"/>
  <c r="F699" i="15"/>
  <c r="E699" i="15"/>
  <c r="F698" i="15"/>
  <c r="E698" i="15"/>
  <c r="F697" i="15"/>
  <c r="E697" i="15"/>
  <c r="F696" i="15"/>
  <c r="E696" i="15"/>
  <c r="F695" i="15"/>
  <c r="E695" i="15"/>
  <c r="F694" i="15"/>
  <c r="E694" i="15"/>
  <c r="F693" i="15"/>
  <c r="E693" i="15"/>
  <c r="F692" i="15"/>
  <c r="E692" i="15"/>
  <c r="F691" i="15"/>
  <c r="E691" i="15"/>
  <c r="F690" i="15"/>
  <c r="E690" i="15"/>
  <c r="F689" i="15"/>
  <c r="E689" i="15"/>
  <c r="F688" i="15"/>
  <c r="E688" i="15"/>
  <c r="F687" i="15"/>
  <c r="E687" i="15"/>
  <c r="F686" i="15"/>
  <c r="E686" i="15"/>
  <c r="F685" i="15"/>
  <c r="E685" i="15"/>
  <c r="F684" i="15"/>
  <c r="E684" i="15"/>
  <c r="F683" i="15"/>
  <c r="E683" i="15"/>
  <c r="F682" i="15"/>
  <c r="E682" i="15"/>
  <c r="F681" i="15"/>
  <c r="E681" i="15"/>
  <c r="F680" i="15"/>
  <c r="E680" i="15"/>
  <c r="F679" i="15"/>
  <c r="E679" i="15"/>
  <c r="F678" i="15"/>
  <c r="E678" i="15"/>
  <c r="F677" i="15"/>
  <c r="E677" i="15"/>
  <c r="F676" i="15"/>
  <c r="E676" i="15"/>
  <c r="F675" i="15"/>
  <c r="E675" i="15"/>
  <c r="F674" i="15"/>
  <c r="E674" i="15"/>
  <c r="F673" i="15"/>
  <c r="E673" i="15"/>
  <c r="F672" i="15"/>
  <c r="E672" i="15"/>
  <c r="F671" i="15"/>
  <c r="E671" i="15"/>
  <c r="F670" i="15"/>
  <c r="E670" i="15"/>
  <c r="F669" i="15"/>
  <c r="E669" i="15"/>
  <c r="F668" i="15"/>
  <c r="E668" i="15"/>
  <c r="F667" i="15"/>
  <c r="E667" i="15"/>
  <c r="F666" i="15"/>
  <c r="E666" i="15"/>
  <c r="F665" i="15"/>
  <c r="E665" i="15"/>
  <c r="F664" i="15"/>
  <c r="E664" i="15"/>
  <c r="F663" i="15"/>
  <c r="E663" i="15"/>
  <c r="F662" i="15"/>
  <c r="E662" i="15"/>
  <c r="F661" i="15"/>
  <c r="E661" i="15"/>
  <c r="F660" i="15"/>
  <c r="E660" i="15"/>
  <c r="F659" i="15"/>
  <c r="E659" i="15"/>
  <c r="F658" i="15"/>
  <c r="E658" i="15"/>
  <c r="F657" i="15"/>
  <c r="E657" i="15"/>
  <c r="F656" i="15"/>
  <c r="E656" i="15"/>
  <c r="F655" i="15"/>
  <c r="E655" i="15"/>
  <c r="F654" i="15"/>
  <c r="E654" i="15"/>
  <c r="F653" i="15"/>
  <c r="E653" i="15"/>
  <c r="F652" i="15"/>
  <c r="E652" i="15"/>
  <c r="F651" i="15"/>
  <c r="E651" i="15"/>
  <c r="F650" i="15"/>
  <c r="E650" i="15"/>
  <c r="F649" i="15"/>
  <c r="E649" i="15"/>
  <c r="F648" i="15"/>
  <c r="E648" i="15"/>
  <c r="F647" i="15"/>
  <c r="E647" i="15"/>
  <c r="F646" i="15"/>
  <c r="E646" i="15"/>
  <c r="F645" i="15"/>
  <c r="E645" i="15"/>
  <c r="F644" i="15"/>
  <c r="E644" i="15"/>
  <c r="F643" i="15"/>
  <c r="E643" i="15"/>
  <c r="F642" i="15"/>
  <c r="E642" i="15"/>
  <c r="F641" i="15"/>
  <c r="E641" i="15"/>
  <c r="F640" i="15"/>
  <c r="E640" i="15"/>
  <c r="F639" i="15"/>
  <c r="E639" i="15"/>
  <c r="F638" i="15"/>
  <c r="E638" i="15"/>
  <c r="F637" i="15"/>
  <c r="E637" i="15"/>
  <c r="F636" i="15"/>
  <c r="E636" i="15"/>
  <c r="F635" i="15"/>
  <c r="E635" i="15"/>
  <c r="F634" i="15"/>
  <c r="E634" i="15"/>
  <c r="F633" i="15"/>
  <c r="E633" i="15"/>
  <c r="F632" i="15"/>
  <c r="E632" i="15"/>
  <c r="F631" i="15"/>
  <c r="E631" i="15"/>
  <c r="F630" i="15"/>
  <c r="E630" i="15"/>
  <c r="F629" i="15"/>
  <c r="E629" i="15"/>
  <c r="F628" i="15"/>
  <c r="E628" i="15"/>
  <c r="F627" i="15"/>
  <c r="E627" i="15"/>
  <c r="F626" i="15"/>
  <c r="E626" i="15"/>
  <c r="F625" i="15"/>
  <c r="E625" i="15"/>
  <c r="F624" i="15"/>
  <c r="E624" i="15"/>
  <c r="F623" i="15"/>
  <c r="E623" i="15"/>
  <c r="F622" i="15"/>
  <c r="E622" i="15"/>
  <c r="F621" i="15"/>
  <c r="E621" i="15"/>
  <c r="F620" i="15"/>
  <c r="E620" i="15"/>
  <c r="F619" i="15"/>
  <c r="E619" i="15"/>
  <c r="F618" i="15"/>
  <c r="E618" i="15"/>
  <c r="F617" i="15"/>
  <c r="E617" i="15"/>
  <c r="F616" i="15"/>
  <c r="E616" i="15"/>
  <c r="F615" i="15"/>
  <c r="E615" i="15"/>
  <c r="F614" i="15"/>
  <c r="E614" i="15"/>
  <c r="F613" i="15"/>
  <c r="E613" i="15"/>
  <c r="F612" i="15"/>
  <c r="E612" i="15"/>
  <c r="F611" i="15"/>
  <c r="E611" i="15"/>
  <c r="F610" i="15"/>
  <c r="E610" i="15"/>
  <c r="F609" i="15"/>
  <c r="E609" i="15"/>
  <c r="F608" i="15"/>
  <c r="E608" i="15"/>
  <c r="F607" i="15"/>
  <c r="E607" i="15"/>
  <c r="F606" i="15"/>
  <c r="E606" i="15"/>
  <c r="F605" i="15"/>
  <c r="E605" i="15"/>
  <c r="F604" i="15"/>
  <c r="E604" i="15"/>
  <c r="F603" i="15"/>
  <c r="E603" i="15"/>
  <c r="F602" i="15"/>
  <c r="E602" i="15"/>
  <c r="F601" i="15"/>
  <c r="E601" i="15"/>
  <c r="F600" i="15"/>
  <c r="E600" i="15"/>
  <c r="F599" i="15"/>
  <c r="E599" i="15"/>
  <c r="F598" i="15"/>
  <c r="E598" i="15"/>
  <c r="F597" i="15"/>
  <c r="E597" i="15"/>
  <c r="F596" i="15"/>
  <c r="E596" i="15"/>
  <c r="F595" i="15"/>
  <c r="E595" i="15"/>
  <c r="F594" i="15"/>
  <c r="E594" i="15"/>
  <c r="F593" i="15"/>
  <c r="E593" i="15"/>
  <c r="F592" i="15"/>
  <c r="E592" i="15"/>
  <c r="F591" i="15"/>
  <c r="E591" i="15"/>
  <c r="F590" i="15"/>
  <c r="E590" i="15"/>
  <c r="F589" i="15"/>
  <c r="E589" i="15"/>
  <c r="F588" i="15"/>
  <c r="E588" i="15"/>
  <c r="F587" i="15"/>
  <c r="E587" i="15"/>
  <c r="F586" i="15"/>
  <c r="E586" i="15"/>
  <c r="F585" i="15"/>
  <c r="E585" i="15"/>
  <c r="F584" i="15"/>
  <c r="E584" i="15"/>
  <c r="F583" i="15"/>
  <c r="E583" i="15"/>
  <c r="F582" i="15"/>
  <c r="E582" i="15"/>
  <c r="F581" i="15"/>
  <c r="E581" i="15"/>
  <c r="F580" i="15"/>
  <c r="E580" i="15"/>
  <c r="F579" i="15"/>
  <c r="E579" i="15"/>
  <c r="F578" i="15"/>
  <c r="E578" i="15"/>
  <c r="F577" i="15"/>
  <c r="E577" i="15"/>
  <c r="F576" i="15"/>
  <c r="E576" i="15"/>
  <c r="F575" i="15"/>
  <c r="E575" i="15"/>
  <c r="F574" i="15"/>
  <c r="E574" i="15"/>
  <c r="F573" i="15"/>
  <c r="E573" i="15"/>
  <c r="F572" i="15"/>
  <c r="E572" i="15"/>
  <c r="F571" i="15"/>
  <c r="E571" i="15"/>
  <c r="F570" i="15"/>
  <c r="E570" i="15"/>
  <c r="F569" i="15"/>
  <c r="E569" i="15"/>
  <c r="F568" i="15"/>
  <c r="E568" i="15"/>
  <c r="F567" i="15"/>
  <c r="E567" i="15"/>
  <c r="F566" i="15"/>
  <c r="E566" i="15"/>
  <c r="F565" i="15"/>
  <c r="E565" i="15"/>
  <c r="F564" i="15"/>
  <c r="E564" i="15"/>
  <c r="F563" i="15"/>
  <c r="E563" i="15"/>
  <c r="F562" i="15"/>
  <c r="E562" i="15"/>
  <c r="F561" i="15"/>
  <c r="E561" i="15"/>
  <c r="F560" i="15"/>
  <c r="E560" i="15"/>
  <c r="F559" i="15"/>
  <c r="E559" i="15"/>
  <c r="F558" i="15"/>
  <c r="E558" i="15"/>
  <c r="F557" i="15"/>
  <c r="E557" i="15"/>
  <c r="F556" i="15"/>
  <c r="E556" i="15"/>
  <c r="F555" i="15"/>
  <c r="E555" i="15"/>
  <c r="F554" i="15"/>
  <c r="E554" i="15"/>
  <c r="F553" i="15"/>
  <c r="E553" i="15"/>
  <c r="F552" i="15"/>
  <c r="E552" i="15"/>
  <c r="F551" i="15"/>
  <c r="E551" i="15"/>
  <c r="F550" i="15"/>
  <c r="E550" i="15"/>
  <c r="F549" i="15"/>
  <c r="E549" i="15"/>
  <c r="F548" i="15"/>
  <c r="E548" i="15"/>
  <c r="F547" i="15"/>
  <c r="E547" i="15"/>
  <c r="F546" i="15"/>
  <c r="E546" i="15"/>
  <c r="F545" i="15"/>
  <c r="E545" i="15"/>
  <c r="F544" i="15"/>
  <c r="E544" i="15"/>
  <c r="F543" i="15"/>
  <c r="E543" i="15"/>
  <c r="F542" i="15"/>
  <c r="E542" i="15"/>
  <c r="F541" i="15"/>
  <c r="E541" i="15"/>
  <c r="F540" i="15"/>
  <c r="E540" i="15"/>
  <c r="F539" i="15"/>
  <c r="E539" i="15"/>
  <c r="F538" i="15"/>
  <c r="E538" i="15"/>
  <c r="F537" i="15"/>
  <c r="E537" i="15"/>
  <c r="F536" i="15"/>
  <c r="E536" i="15"/>
  <c r="F535" i="15"/>
  <c r="E535" i="15"/>
  <c r="F534" i="15"/>
  <c r="E534" i="15"/>
  <c r="F533" i="15"/>
  <c r="E533" i="15"/>
  <c r="F532" i="15"/>
  <c r="E532" i="15"/>
  <c r="F531" i="15"/>
  <c r="E531" i="15"/>
  <c r="F530" i="15"/>
  <c r="E530" i="15"/>
  <c r="F529" i="15"/>
  <c r="E529" i="15"/>
  <c r="F528" i="15"/>
  <c r="E528" i="15"/>
  <c r="F527" i="15"/>
  <c r="E527" i="15"/>
  <c r="F526" i="15"/>
  <c r="E526" i="15"/>
  <c r="F525" i="15"/>
  <c r="E525" i="15"/>
  <c r="F524" i="15"/>
  <c r="E524" i="15"/>
  <c r="F523" i="15"/>
  <c r="E523" i="15"/>
  <c r="F522" i="15"/>
  <c r="E522" i="15"/>
  <c r="F521" i="15"/>
  <c r="E521" i="15"/>
  <c r="F520" i="15"/>
  <c r="E520" i="15"/>
  <c r="F519" i="15"/>
  <c r="E519" i="15"/>
  <c r="F518" i="15"/>
  <c r="E518" i="15"/>
  <c r="F517" i="15"/>
  <c r="E517" i="15"/>
  <c r="F516" i="15"/>
  <c r="E516" i="15"/>
  <c r="F515" i="15"/>
  <c r="E515" i="15"/>
  <c r="F514" i="15"/>
  <c r="E514" i="15"/>
  <c r="F513" i="15"/>
  <c r="E513" i="15"/>
  <c r="F512" i="15"/>
  <c r="E512" i="15"/>
  <c r="F511" i="15"/>
  <c r="E511" i="15"/>
  <c r="F510" i="15"/>
  <c r="E510" i="15"/>
  <c r="F509" i="15"/>
  <c r="E509" i="15"/>
  <c r="F508" i="15"/>
  <c r="E508" i="15"/>
  <c r="F507" i="15"/>
  <c r="E507" i="15"/>
  <c r="F506" i="15"/>
  <c r="E506" i="15"/>
  <c r="F505" i="15"/>
  <c r="E505" i="15"/>
  <c r="F504" i="15"/>
  <c r="E504" i="15"/>
  <c r="F503" i="15"/>
  <c r="E503" i="15"/>
  <c r="F502" i="15"/>
  <c r="E502" i="15"/>
  <c r="F501" i="15"/>
  <c r="E501" i="15"/>
  <c r="F500" i="15"/>
  <c r="E500" i="15"/>
  <c r="F499" i="15"/>
  <c r="E499" i="15"/>
  <c r="F498" i="15"/>
  <c r="E498" i="15"/>
  <c r="F497" i="15"/>
  <c r="E497" i="15"/>
  <c r="F496" i="15"/>
  <c r="E496" i="15"/>
  <c r="F495" i="15"/>
  <c r="E495" i="15"/>
  <c r="F494" i="15"/>
  <c r="E494" i="15"/>
  <c r="F493" i="15"/>
  <c r="E493" i="15"/>
  <c r="F492" i="15"/>
  <c r="E492" i="15"/>
  <c r="F491" i="15"/>
  <c r="E491" i="15"/>
  <c r="F490" i="15"/>
  <c r="E490" i="15"/>
  <c r="F489" i="15"/>
  <c r="E489" i="15"/>
  <c r="F488" i="15"/>
  <c r="E488" i="15"/>
  <c r="F487" i="15"/>
  <c r="E487" i="15"/>
  <c r="F486" i="15"/>
  <c r="E486" i="15"/>
  <c r="F485" i="15"/>
  <c r="E485" i="15"/>
  <c r="F484" i="15"/>
  <c r="E484" i="15"/>
  <c r="F483" i="15"/>
  <c r="E483" i="15"/>
  <c r="F482" i="15"/>
  <c r="E482" i="15"/>
  <c r="F481" i="15"/>
  <c r="E481" i="15"/>
  <c r="F480" i="15"/>
  <c r="E480" i="15"/>
  <c r="F479" i="15"/>
  <c r="E479" i="15"/>
  <c r="F478" i="15"/>
  <c r="E478" i="15"/>
  <c r="F477" i="15"/>
  <c r="E477" i="15"/>
  <c r="F476" i="15"/>
  <c r="E476" i="15"/>
  <c r="F475" i="15"/>
  <c r="E475" i="15"/>
  <c r="F474" i="15"/>
  <c r="E474" i="15"/>
  <c r="F473" i="15"/>
  <c r="E473" i="15"/>
  <c r="F472" i="15"/>
  <c r="E472" i="15"/>
  <c r="F471" i="15"/>
  <c r="E471" i="15"/>
  <c r="F470" i="15"/>
  <c r="E470" i="15"/>
  <c r="F469" i="15"/>
  <c r="E469" i="15"/>
  <c r="F468" i="15"/>
  <c r="E468" i="15"/>
  <c r="F467" i="15"/>
  <c r="E467" i="15"/>
  <c r="F466" i="15"/>
  <c r="E466" i="15"/>
  <c r="F465" i="15"/>
  <c r="E465" i="15"/>
  <c r="F464" i="15"/>
  <c r="E464" i="15"/>
  <c r="F463" i="15"/>
  <c r="E463" i="15"/>
  <c r="F462" i="15"/>
  <c r="E462" i="15"/>
  <c r="F461" i="15"/>
  <c r="E461" i="15"/>
  <c r="F460" i="15"/>
  <c r="E460" i="15"/>
  <c r="F459" i="15"/>
  <c r="E459" i="15"/>
  <c r="F458" i="15"/>
  <c r="E458" i="15"/>
  <c r="F457" i="15"/>
  <c r="E457" i="15"/>
  <c r="F456" i="15"/>
  <c r="E456" i="15"/>
  <c r="F455" i="15"/>
  <c r="E455" i="15"/>
  <c r="F454" i="15"/>
  <c r="E454" i="15"/>
  <c r="F453" i="15"/>
  <c r="E453" i="15"/>
  <c r="F452" i="15"/>
  <c r="E452" i="15"/>
  <c r="F451" i="15"/>
  <c r="E451" i="15"/>
  <c r="F450" i="15"/>
  <c r="E450" i="15"/>
  <c r="F449" i="15"/>
  <c r="E449" i="15"/>
  <c r="F448" i="15"/>
  <c r="E448" i="15"/>
  <c r="F447" i="15"/>
  <c r="E447" i="15"/>
  <c r="F446" i="15"/>
  <c r="E446" i="15"/>
  <c r="F445" i="15"/>
  <c r="E445" i="15"/>
  <c r="F444" i="15"/>
  <c r="E444" i="15"/>
  <c r="F443" i="15"/>
  <c r="E443" i="15"/>
  <c r="F442" i="15"/>
  <c r="E442" i="15"/>
  <c r="F441" i="15"/>
  <c r="E441" i="15"/>
  <c r="F440" i="15"/>
  <c r="E440" i="15"/>
  <c r="F439" i="15"/>
  <c r="E439" i="15"/>
  <c r="F438" i="15"/>
  <c r="E438" i="15"/>
  <c r="F437" i="15"/>
  <c r="E437" i="15"/>
  <c r="F436" i="15"/>
  <c r="E436" i="15"/>
  <c r="F435" i="15"/>
  <c r="E435" i="15"/>
  <c r="F434" i="15"/>
  <c r="E434" i="15"/>
  <c r="F433" i="15"/>
  <c r="E433" i="15"/>
  <c r="F432" i="15"/>
  <c r="E432" i="15"/>
  <c r="F431" i="15"/>
  <c r="E431" i="15"/>
  <c r="F430" i="15"/>
  <c r="E430" i="15"/>
  <c r="F429" i="15"/>
  <c r="E429" i="15"/>
  <c r="F428" i="15"/>
  <c r="E428" i="15"/>
  <c r="F427" i="15"/>
  <c r="E427" i="15"/>
  <c r="F426" i="15"/>
  <c r="E426" i="15"/>
  <c r="F425" i="15"/>
  <c r="E425" i="15"/>
  <c r="F424" i="15"/>
  <c r="E424" i="15"/>
  <c r="F423" i="15"/>
  <c r="E423" i="15"/>
  <c r="F422" i="15"/>
  <c r="E422" i="15"/>
  <c r="F421" i="15"/>
  <c r="E421" i="15"/>
  <c r="F420" i="15"/>
  <c r="E420" i="15"/>
  <c r="F419" i="15"/>
  <c r="E419" i="15"/>
  <c r="F418" i="15"/>
  <c r="E418" i="15"/>
  <c r="F417" i="15"/>
  <c r="E417" i="15"/>
  <c r="F416" i="15"/>
  <c r="E416" i="15"/>
  <c r="F415" i="15"/>
  <c r="E415" i="15"/>
  <c r="F414" i="15"/>
  <c r="E414" i="15"/>
  <c r="F413" i="15"/>
  <c r="E413" i="15"/>
  <c r="F412" i="15"/>
  <c r="E412" i="15"/>
  <c r="F411" i="15"/>
  <c r="E411" i="15"/>
  <c r="F410" i="15"/>
  <c r="E410" i="15"/>
  <c r="F409" i="15"/>
  <c r="E409" i="15"/>
  <c r="F408" i="15"/>
  <c r="E408" i="15"/>
  <c r="F407" i="15"/>
  <c r="E407" i="15"/>
  <c r="F406" i="15"/>
  <c r="E406" i="15"/>
  <c r="F405" i="15"/>
  <c r="E405" i="15"/>
  <c r="F404" i="15"/>
  <c r="E404" i="15"/>
  <c r="F403" i="15"/>
  <c r="E403" i="15"/>
  <c r="F402" i="15"/>
  <c r="E402" i="15"/>
  <c r="F401" i="15"/>
  <c r="E401" i="15"/>
  <c r="F400" i="15"/>
  <c r="E400" i="15"/>
  <c r="F399" i="15"/>
  <c r="E399" i="15"/>
  <c r="F398" i="15"/>
  <c r="E398" i="15"/>
  <c r="F397" i="15"/>
  <c r="E397" i="15"/>
  <c r="F396" i="15"/>
  <c r="E396" i="15"/>
  <c r="F395" i="15"/>
  <c r="E395" i="15"/>
  <c r="F394" i="15"/>
  <c r="E394" i="15"/>
  <c r="F393" i="15"/>
  <c r="E393" i="15"/>
  <c r="F392" i="15"/>
  <c r="E392" i="15"/>
  <c r="F391" i="15"/>
  <c r="E391" i="15"/>
  <c r="F390" i="15"/>
  <c r="E390" i="15"/>
  <c r="F389" i="15"/>
  <c r="E389" i="15"/>
  <c r="F388" i="15"/>
  <c r="E388" i="15"/>
  <c r="F387" i="15"/>
  <c r="E387" i="15"/>
  <c r="F386" i="15"/>
  <c r="E386" i="15"/>
  <c r="F385" i="15"/>
  <c r="E385" i="15"/>
  <c r="F384" i="15"/>
  <c r="E384" i="15"/>
  <c r="F383" i="15"/>
  <c r="E383" i="15"/>
  <c r="F382" i="15"/>
  <c r="E382" i="15"/>
  <c r="F381" i="15"/>
  <c r="E381" i="15"/>
  <c r="F380" i="15"/>
  <c r="E380" i="15"/>
  <c r="F379" i="15"/>
  <c r="E379" i="15"/>
  <c r="F378" i="15"/>
  <c r="E378" i="15"/>
  <c r="F377" i="15"/>
  <c r="E377" i="15"/>
  <c r="F376" i="15"/>
  <c r="E376" i="15"/>
  <c r="F375" i="15"/>
  <c r="E375" i="15"/>
  <c r="F374" i="15"/>
  <c r="E374" i="15"/>
  <c r="F373" i="15"/>
  <c r="E373" i="15"/>
  <c r="F372" i="15"/>
  <c r="E372" i="15"/>
  <c r="F371" i="15"/>
  <c r="E371" i="15"/>
  <c r="F370" i="15"/>
  <c r="E370" i="15"/>
  <c r="F369" i="15"/>
  <c r="E369" i="15"/>
  <c r="F368" i="15"/>
  <c r="E368" i="15"/>
  <c r="F367" i="15"/>
  <c r="E367" i="15"/>
  <c r="F366" i="15"/>
  <c r="E366" i="15"/>
  <c r="F365" i="15"/>
  <c r="E365" i="15"/>
  <c r="F364" i="15"/>
  <c r="E364" i="15"/>
  <c r="F363" i="15"/>
  <c r="E363" i="15"/>
  <c r="F362" i="15"/>
  <c r="E362" i="15"/>
  <c r="F361" i="15"/>
  <c r="E361" i="15"/>
  <c r="F360" i="15"/>
  <c r="E360" i="15"/>
  <c r="F359" i="15"/>
  <c r="E359" i="15"/>
  <c r="F358" i="15"/>
  <c r="E358" i="15"/>
  <c r="F357" i="15"/>
  <c r="E357" i="15"/>
  <c r="F356" i="15"/>
  <c r="E356" i="15"/>
  <c r="F355" i="15"/>
  <c r="E355" i="15"/>
  <c r="F354" i="15"/>
  <c r="E354" i="15"/>
  <c r="F353" i="15"/>
  <c r="E353" i="15"/>
  <c r="F352" i="15"/>
  <c r="E352" i="15"/>
  <c r="F351" i="15"/>
  <c r="E351" i="15"/>
  <c r="F350" i="15"/>
  <c r="E350" i="15"/>
  <c r="F349" i="15"/>
  <c r="E349" i="15"/>
  <c r="F348" i="15"/>
  <c r="E348" i="15"/>
  <c r="F347" i="15"/>
  <c r="E347" i="15"/>
  <c r="F346" i="15"/>
  <c r="E346" i="15"/>
  <c r="F345" i="15"/>
  <c r="E345" i="15"/>
  <c r="F344" i="15"/>
  <c r="E344" i="15"/>
  <c r="F343" i="15"/>
  <c r="E343" i="15"/>
  <c r="F342" i="15"/>
  <c r="E342" i="15"/>
  <c r="F341" i="15"/>
  <c r="E341" i="15"/>
  <c r="F340" i="15"/>
  <c r="E340" i="15"/>
  <c r="F339" i="15"/>
  <c r="E339" i="15"/>
  <c r="F338" i="15"/>
  <c r="E338" i="15"/>
  <c r="F337" i="15"/>
  <c r="E337" i="15"/>
  <c r="F336" i="15"/>
  <c r="E336" i="15"/>
  <c r="F335" i="15"/>
  <c r="E335" i="15"/>
  <c r="F334" i="15"/>
  <c r="E334" i="15"/>
  <c r="F333" i="15"/>
  <c r="E333" i="15"/>
  <c r="F332" i="15"/>
  <c r="E332" i="15"/>
  <c r="F331" i="15"/>
  <c r="E331" i="15"/>
  <c r="F330" i="15"/>
  <c r="E330" i="15"/>
  <c r="F329" i="15"/>
  <c r="E329" i="15"/>
  <c r="F328" i="15"/>
  <c r="E328" i="15"/>
  <c r="F327" i="15"/>
  <c r="E327" i="15"/>
  <c r="F326" i="15"/>
  <c r="E326" i="15"/>
  <c r="F325" i="15"/>
  <c r="E325" i="15"/>
  <c r="F324" i="15"/>
  <c r="E324" i="15"/>
  <c r="F323" i="15"/>
  <c r="E323" i="15"/>
  <c r="F322" i="15"/>
  <c r="E322" i="15"/>
  <c r="F321" i="15"/>
  <c r="E321" i="15"/>
  <c r="F320" i="15"/>
  <c r="E320" i="15"/>
  <c r="F319" i="15"/>
  <c r="E319" i="15"/>
  <c r="F318" i="15"/>
  <c r="E318" i="15"/>
  <c r="F317" i="15"/>
  <c r="E317" i="15"/>
  <c r="F316" i="15"/>
  <c r="E316" i="15"/>
  <c r="F315" i="15"/>
  <c r="E315" i="15"/>
  <c r="F314" i="15"/>
  <c r="E314" i="15"/>
  <c r="F313" i="15"/>
  <c r="E313" i="15"/>
  <c r="F312" i="15"/>
  <c r="E312" i="15"/>
  <c r="F311" i="15"/>
  <c r="E311" i="15"/>
  <c r="F310" i="15"/>
  <c r="E310" i="15"/>
  <c r="F309" i="15"/>
  <c r="E309" i="15"/>
  <c r="F308" i="15"/>
  <c r="E308" i="15"/>
  <c r="F307" i="15"/>
  <c r="E307" i="15"/>
  <c r="F306" i="15"/>
  <c r="E306" i="15"/>
  <c r="F305" i="15"/>
  <c r="E305" i="15"/>
  <c r="F304" i="15"/>
  <c r="E304" i="15"/>
  <c r="F303" i="15"/>
  <c r="E303" i="15"/>
  <c r="F302" i="15"/>
  <c r="E302" i="15"/>
  <c r="F301" i="15"/>
  <c r="E301" i="15"/>
  <c r="F300" i="15"/>
  <c r="E300" i="15"/>
  <c r="F299" i="15"/>
  <c r="E299" i="15"/>
  <c r="F298" i="15"/>
  <c r="E298" i="15"/>
  <c r="F297" i="15"/>
  <c r="E297" i="15"/>
  <c r="F296" i="15"/>
  <c r="E296" i="15"/>
  <c r="F295" i="15"/>
  <c r="E295" i="15"/>
  <c r="F294" i="15"/>
  <c r="E294" i="15"/>
  <c r="F293" i="15"/>
  <c r="E293" i="15"/>
  <c r="F292" i="15"/>
  <c r="E292" i="15"/>
  <c r="F291" i="15"/>
  <c r="E291" i="15"/>
  <c r="F290" i="15"/>
  <c r="E290" i="15"/>
  <c r="F289" i="15"/>
  <c r="E289" i="15"/>
  <c r="F288" i="15"/>
  <c r="E288" i="15"/>
  <c r="F287" i="15"/>
  <c r="E287" i="15"/>
  <c r="F286" i="15"/>
  <c r="E286" i="15"/>
  <c r="F285" i="15"/>
  <c r="E285" i="15"/>
  <c r="F284" i="15"/>
  <c r="E284" i="15"/>
  <c r="F283" i="15"/>
  <c r="E283" i="15"/>
  <c r="F282" i="15"/>
  <c r="E282" i="15"/>
  <c r="F281" i="15"/>
  <c r="E281" i="15"/>
  <c r="F280" i="15"/>
  <c r="E280" i="15"/>
  <c r="F279" i="15"/>
  <c r="E279" i="15"/>
  <c r="F278" i="15"/>
  <c r="E278" i="15"/>
  <c r="F277" i="15"/>
  <c r="E277" i="15"/>
  <c r="F276" i="15"/>
  <c r="E276" i="15"/>
  <c r="F275" i="15"/>
  <c r="E275" i="15"/>
  <c r="F274" i="15"/>
  <c r="E274" i="15"/>
  <c r="F273" i="15"/>
  <c r="E273" i="15"/>
  <c r="F272" i="15"/>
  <c r="E272" i="15"/>
  <c r="F271" i="15"/>
  <c r="E271" i="15"/>
  <c r="F270" i="15"/>
  <c r="E270" i="15"/>
  <c r="F269" i="15"/>
  <c r="E269" i="15"/>
  <c r="F268" i="15"/>
  <c r="E268" i="15"/>
  <c r="F267" i="15"/>
  <c r="E267" i="15"/>
  <c r="F266" i="15"/>
  <c r="E266" i="15"/>
  <c r="F265" i="15"/>
  <c r="E265" i="15"/>
  <c r="F264" i="15"/>
  <c r="E264" i="15"/>
  <c r="F263" i="15"/>
  <c r="E263" i="15"/>
  <c r="F262" i="15"/>
  <c r="E262" i="15"/>
  <c r="F261" i="15"/>
  <c r="E261" i="15"/>
  <c r="F260" i="15"/>
  <c r="E260" i="15"/>
  <c r="F259" i="15"/>
  <c r="E259" i="15"/>
  <c r="F258" i="15"/>
  <c r="E258" i="15"/>
  <c r="F257" i="15"/>
  <c r="E257" i="15"/>
  <c r="F256" i="15"/>
  <c r="E256" i="15"/>
  <c r="F255" i="15"/>
  <c r="E255" i="15"/>
  <c r="F254" i="15"/>
  <c r="E254" i="15"/>
  <c r="F253" i="15"/>
  <c r="E253" i="15"/>
  <c r="F252" i="15"/>
  <c r="E252" i="15"/>
  <c r="F251" i="15"/>
  <c r="E251" i="15"/>
  <c r="F250" i="15"/>
  <c r="E250" i="15"/>
  <c r="F249" i="15"/>
  <c r="E249" i="15"/>
  <c r="F248" i="15"/>
  <c r="E248" i="15"/>
  <c r="F247" i="15"/>
  <c r="E247" i="15"/>
  <c r="F246" i="15"/>
  <c r="E246" i="15"/>
  <c r="F245" i="15"/>
  <c r="E245" i="15"/>
  <c r="F244" i="15"/>
  <c r="E244" i="15"/>
  <c r="F243" i="15"/>
  <c r="E243" i="15"/>
  <c r="F242" i="15"/>
  <c r="E242" i="15"/>
  <c r="F241" i="15"/>
  <c r="E241" i="15"/>
  <c r="F240" i="15"/>
  <c r="E240" i="15"/>
  <c r="F239" i="15"/>
  <c r="E239" i="15"/>
  <c r="F238" i="15"/>
  <c r="E238" i="15"/>
  <c r="F237" i="15"/>
  <c r="E237" i="15"/>
  <c r="F236" i="15"/>
  <c r="E236" i="15"/>
  <c r="F235" i="15"/>
  <c r="E235" i="15"/>
  <c r="F234" i="15"/>
  <c r="E234" i="15"/>
  <c r="F233" i="15"/>
  <c r="E233" i="15"/>
  <c r="F232" i="15"/>
  <c r="E232" i="15"/>
  <c r="F231" i="15"/>
  <c r="E231" i="15"/>
  <c r="F230" i="15"/>
  <c r="E230" i="15"/>
  <c r="F229" i="15"/>
  <c r="E229" i="15"/>
  <c r="F228" i="15"/>
  <c r="E228" i="15"/>
  <c r="F227" i="15"/>
  <c r="E227" i="15"/>
  <c r="F226" i="15"/>
  <c r="E226" i="15"/>
  <c r="F225" i="15"/>
  <c r="E225" i="15"/>
  <c r="F224" i="15"/>
  <c r="E224" i="15"/>
  <c r="F223" i="15"/>
  <c r="E223" i="15"/>
  <c r="F222" i="15"/>
  <c r="E222" i="15"/>
  <c r="F221" i="15"/>
  <c r="E221" i="15"/>
  <c r="F220" i="15"/>
  <c r="E220" i="15"/>
  <c r="F219" i="15"/>
  <c r="E219" i="15"/>
  <c r="F218" i="15"/>
  <c r="E218" i="15"/>
  <c r="F217" i="15"/>
  <c r="E217" i="15"/>
  <c r="F216" i="15"/>
  <c r="E216" i="15"/>
  <c r="F215" i="15"/>
  <c r="E215" i="15"/>
  <c r="F214" i="15"/>
  <c r="E214" i="15"/>
  <c r="F213" i="15"/>
  <c r="E213" i="15"/>
  <c r="F212" i="15"/>
  <c r="E212" i="15"/>
  <c r="F211" i="15"/>
  <c r="E211" i="15"/>
  <c r="F210" i="15"/>
  <c r="E210" i="15"/>
  <c r="F209" i="15"/>
  <c r="E209" i="15"/>
  <c r="F208" i="15"/>
  <c r="E208" i="15"/>
  <c r="F207" i="15"/>
  <c r="E207" i="15"/>
  <c r="F206" i="15"/>
  <c r="E206" i="15"/>
  <c r="F205" i="15"/>
  <c r="E205" i="15"/>
  <c r="F204" i="15"/>
  <c r="E204" i="15"/>
  <c r="F203" i="15"/>
  <c r="E203" i="15"/>
  <c r="F202" i="15"/>
  <c r="E202" i="15"/>
  <c r="F201" i="15"/>
  <c r="E201" i="15"/>
  <c r="F200" i="15"/>
  <c r="E200" i="15"/>
  <c r="F199" i="15"/>
  <c r="E199" i="15"/>
  <c r="F198" i="15"/>
  <c r="E198" i="15"/>
  <c r="F197" i="15"/>
  <c r="E197" i="15"/>
  <c r="F196" i="15"/>
  <c r="E196" i="15"/>
  <c r="F195" i="15"/>
  <c r="E195" i="15"/>
  <c r="F194" i="15"/>
  <c r="E194" i="15"/>
  <c r="F193" i="15"/>
  <c r="E193" i="15"/>
  <c r="F192" i="15"/>
  <c r="E192" i="15"/>
  <c r="F191" i="15"/>
  <c r="E191" i="15"/>
  <c r="F190" i="15"/>
  <c r="E190" i="15"/>
  <c r="F189" i="15"/>
  <c r="E189" i="15"/>
  <c r="F188" i="15"/>
  <c r="E188" i="15"/>
  <c r="F187" i="15"/>
  <c r="E187" i="15"/>
  <c r="F186" i="15"/>
  <c r="E186" i="15"/>
  <c r="F185" i="15"/>
  <c r="E185" i="15"/>
  <c r="F184" i="15"/>
  <c r="E184" i="15"/>
  <c r="F183" i="15"/>
  <c r="E183" i="15"/>
  <c r="F182" i="15"/>
  <c r="E182" i="15"/>
  <c r="F181" i="15"/>
  <c r="E181" i="15"/>
  <c r="F180" i="15"/>
  <c r="E180" i="15"/>
  <c r="F179" i="15"/>
  <c r="E179" i="15"/>
  <c r="F178" i="15"/>
  <c r="E178" i="15"/>
  <c r="F177" i="15"/>
  <c r="E177" i="15"/>
  <c r="F176" i="15"/>
  <c r="E176" i="15"/>
  <c r="F175" i="15"/>
  <c r="E175" i="15"/>
  <c r="F174" i="15"/>
  <c r="E174" i="15"/>
  <c r="F173" i="15"/>
  <c r="E173" i="15"/>
  <c r="F172" i="15"/>
  <c r="E172" i="15"/>
  <c r="F171" i="15"/>
  <c r="E171" i="15"/>
  <c r="F170" i="15"/>
  <c r="E170" i="15"/>
  <c r="F169" i="15"/>
  <c r="E169" i="15"/>
  <c r="F168" i="15"/>
  <c r="E168" i="15"/>
  <c r="F167" i="15"/>
  <c r="E167" i="15"/>
  <c r="F166" i="15"/>
  <c r="E166" i="15"/>
  <c r="F165" i="15"/>
  <c r="E165" i="15"/>
  <c r="F164" i="15"/>
  <c r="E164" i="15"/>
  <c r="F163" i="15"/>
  <c r="E163" i="15"/>
  <c r="F162" i="15"/>
  <c r="E162" i="15"/>
  <c r="F161" i="15"/>
  <c r="E161" i="15"/>
  <c r="F160" i="15"/>
  <c r="E160" i="15"/>
  <c r="F159" i="15"/>
  <c r="E159" i="15"/>
  <c r="F158" i="15"/>
  <c r="E158" i="15"/>
  <c r="F157" i="15"/>
  <c r="E157" i="15"/>
  <c r="F156" i="15"/>
  <c r="E156" i="15"/>
  <c r="F155" i="15"/>
  <c r="E155" i="15"/>
  <c r="F154" i="15"/>
  <c r="E154" i="15"/>
  <c r="F153" i="15"/>
  <c r="E153" i="15"/>
  <c r="F152" i="15"/>
  <c r="E152" i="15"/>
  <c r="F151" i="15"/>
  <c r="E151" i="15"/>
  <c r="F150" i="15"/>
  <c r="E150" i="15"/>
  <c r="F149" i="15"/>
  <c r="E149" i="15"/>
  <c r="F148" i="15"/>
  <c r="E148" i="15"/>
  <c r="F147" i="15"/>
  <c r="E147" i="15"/>
  <c r="F146" i="15"/>
  <c r="E146" i="15"/>
  <c r="F145" i="15"/>
  <c r="E145" i="15"/>
  <c r="F144" i="15"/>
  <c r="E144" i="15"/>
  <c r="F143" i="15"/>
  <c r="E143" i="15"/>
  <c r="F142" i="15"/>
  <c r="E142" i="15"/>
  <c r="F141" i="15"/>
  <c r="E141" i="15"/>
  <c r="F140" i="15"/>
  <c r="E140" i="15"/>
  <c r="F139" i="15"/>
  <c r="E139" i="15"/>
  <c r="F138" i="15"/>
  <c r="E138" i="15"/>
  <c r="F137" i="15"/>
  <c r="E137" i="15"/>
  <c r="F136" i="15"/>
  <c r="E136" i="15"/>
  <c r="F135" i="15"/>
  <c r="E135" i="15"/>
  <c r="F134" i="15"/>
  <c r="E134" i="15"/>
  <c r="F133" i="15"/>
  <c r="E133" i="15"/>
  <c r="F132" i="15"/>
  <c r="E132" i="15"/>
  <c r="F131" i="15"/>
  <c r="E131" i="15"/>
  <c r="F130" i="15"/>
  <c r="E130" i="15"/>
  <c r="F129" i="15"/>
  <c r="E129" i="15"/>
  <c r="F128" i="15"/>
  <c r="E128" i="15"/>
  <c r="F127" i="15"/>
  <c r="E127" i="15"/>
  <c r="F126" i="15"/>
  <c r="E126" i="15"/>
  <c r="F125" i="15"/>
  <c r="E125" i="15"/>
  <c r="F124" i="15"/>
  <c r="E124" i="15"/>
  <c r="F123" i="15"/>
  <c r="E123" i="15"/>
  <c r="F122" i="15"/>
  <c r="E122" i="15"/>
  <c r="F121" i="15"/>
  <c r="E121" i="15"/>
  <c r="F120" i="15"/>
  <c r="E120" i="15"/>
  <c r="F119" i="15"/>
  <c r="E119" i="15"/>
  <c r="F118" i="15"/>
  <c r="E118" i="15"/>
  <c r="F117" i="15"/>
  <c r="E117" i="15"/>
  <c r="F116" i="15"/>
  <c r="E116" i="15"/>
  <c r="F115" i="15"/>
  <c r="E115" i="15"/>
  <c r="F114" i="15"/>
  <c r="E114" i="15"/>
  <c r="F113" i="15"/>
  <c r="E113" i="15"/>
  <c r="F112" i="15"/>
  <c r="E112" i="15"/>
  <c r="F111" i="15"/>
  <c r="E111" i="15"/>
  <c r="F110" i="15"/>
  <c r="E110" i="15"/>
  <c r="F109" i="15"/>
  <c r="E109" i="15"/>
  <c r="F108" i="15"/>
  <c r="E108" i="15"/>
  <c r="F107" i="15"/>
  <c r="E107" i="15"/>
  <c r="F106" i="15"/>
  <c r="E106" i="15"/>
  <c r="F105" i="15"/>
  <c r="E105" i="15"/>
  <c r="F104" i="15"/>
  <c r="E104" i="15"/>
  <c r="F103" i="15"/>
  <c r="E103" i="15"/>
  <c r="F102" i="15"/>
  <c r="E102" i="15"/>
  <c r="F101" i="15"/>
  <c r="E101" i="15"/>
  <c r="F100" i="15"/>
  <c r="E100" i="15"/>
  <c r="F99" i="15"/>
  <c r="E99" i="15"/>
  <c r="F98" i="15"/>
  <c r="E98" i="15"/>
  <c r="F97" i="15"/>
  <c r="E97" i="15"/>
  <c r="F96" i="15"/>
  <c r="E96" i="15"/>
  <c r="F95" i="15"/>
  <c r="E95" i="15"/>
  <c r="F94" i="15"/>
  <c r="E94" i="15"/>
  <c r="F93" i="15"/>
  <c r="E93" i="15"/>
  <c r="F92" i="15"/>
  <c r="E92" i="15"/>
  <c r="F91" i="15"/>
  <c r="E91" i="15"/>
  <c r="F90" i="15"/>
  <c r="E90" i="15"/>
  <c r="F89" i="15"/>
  <c r="E89" i="15"/>
  <c r="F88" i="15"/>
  <c r="E88" i="15"/>
  <c r="F87" i="15"/>
  <c r="E87" i="15"/>
  <c r="F86" i="15"/>
  <c r="E86" i="15"/>
  <c r="F85" i="15"/>
  <c r="E85" i="15"/>
  <c r="F84" i="15"/>
  <c r="E84" i="15"/>
  <c r="F83" i="15"/>
  <c r="E83" i="15"/>
  <c r="F82" i="15"/>
  <c r="E82" i="15"/>
  <c r="F81" i="15"/>
  <c r="E81" i="15"/>
  <c r="F80" i="15"/>
  <c r="E80" i="15"/>
  <c r="F79" i="15"/>
  <c r="E79" i="15"/>
  <c r="F78" i="15"/>
  <c r="E78" i="15"/>
  <c r="F77" i="15"/>
  <c r="E77" i="15"/>
  <c r="F76" i="15"/>
  <c r="E76" i="15"/>
  <c r="F75" i="15"/>
  <c r="E75" i="15"/>
  <c r="F74" i="15"/>
  <c r="E74" i="15"/>
  <c r="F73" i="15"/>
  <c r="E73" i="15"/>
  <c r="F72" i="15"/>
  <c r="E72" i="15"/>
  <c r="F71" i="15"/>
  <c r="E71" i="15"/>
  <c r="F70" i="15"/>
  <c r="E70" i="15"/>
  <c r="F69" i="15"/>
  <c r="E69" i="15"/>
  <c r="F68" i="15"/>
  <c r="E68" i="15"/>
  <c r="F67" i="15"/>
  <c r="E67" i="15"/>
  <c r="F66" i="15"/>
  <c r="E66" i="15"/>
  <c r="F65" i="15"/>
  <c r="E65" i="15"/>
  <c r="F64" i="15"/>
  <c r="E64" i="15"/>
  <c r="F63" i="15"/>
  <c r="E63" i="15"/>
  <c r="F62" i="15"/>
  <c r="E62" i="15"/>
  <c r="F61" i="15"/>
  <c r="E61" i="15"/>
  <c r="F60" i="15"/>
  <c r="E60" i="15"/>
  <c r="F59" i="15"/>
  <c r="E59" i="15"/>
  <c r="F58" i="15"/>
  <c r="E58" i="15"/>
  <c r="F57" i="15"/>
  <c r="E57" i="15"/>
  <c r="F56" i="15"/>
  <c r="E56" i="15"/>
  <c r="F55" i="15"/>
  <c r="E55" i="15"/>
  <c r="F54" i="15"/>
  <c r="E54" i="15"/>
  <c r="F53" i="15"/>
  <c r="E53" i="15"/>
  <c r="F52" i="15"/>
  <c r="E52" i="15"/>
  <c r="F51" i="15"/>
  <c r="E51" i="15"/>
  <c r="F50" i="15"/>
  <c r="E50" i="15"/>
  <c r="F49" i="15"/>
  <c r="E49" i="15"/>
  <c r="F48" i="15"/>
  <c r="E48" i="15"/>
  <c r="F47" i="15"/>
  <c r="E47" i="15"/>
  <c r="F46" i="15"/>
  <c r="E46" i="15"/>
  <c r="F45" i="15"/>
  <c r="E45" i="15"/>
  <c r="F44" i="15"/>
  <c r="E44" i="15"/>
  <c r="F43" i="15"/>
  <c r="E43" i="15"/>
  <c r="F42" i="15"/>
  <c r="E42" i="15"/>
  <c r="F41" i="15"/>
  <c r="E41" i="15"/>
  <c r="F40" i="15"/>
  <c r="E40" i="15"/>
  <c r="F39" i="15"/>
  <c r="E39" i="15"/>
  <c r="F38" i="15"/>
  <c r="E38" i="15"/>
  <c r="F37" i="15"/>
  <c r="E37" i="15"/>
  <c r="F36" i="15"/>
  <c r="E36" i="15"/>
  <c r="F35" i="15"/>
  <c r="E35" i="15"/>
  <c r="F34" i="15"/>
  <c r="E34" i="15"/>
  <c r="F33" i="15"/>
  <c r="E33" i="15"/>
  <c r="F32" i="15"/>
  <c r="E32" i="15"/>
  <c r="F31" i="15"/>
  <c r="E31" i="15"/>
  <c r="F30" i="15"/>
  <c r="E30" i="15"/>
  <c r="F29" i="15"/>
  <c r="E29" i="15"/>
  <c r="F28" i="15"/>
  <c r="E28" i="15"/>
  <c r="F27" i="15"/>
  <c r="E27" i="15"/>
  <c r="F26" i="15"/>
  <c r="E26" i="15"/>
  <c r="F25" i="15"/>
  <c r="E25" i="15"/>
  <c r="F24" i="15"/>
  <c r="E24" i="15"/>
  <c r="F23" i="15"/>
  <c r="E23" i="15"/>
  <c r="F22" i="15"/>
  <c r="E22" i="15"/>
  <c r="F21" i="15"/>
  <c r="E21" i="15"/>
  <c r="F20" i="15"/>
  <c r="E20" i="15"/>
  <c r="F19" i="15"/>
  <c r="E19" i="15"/>
  <c r="F18" i="15"/>
  <c r="E18" i="15"/>
  <c r="F17" i="15"/>
  <c r="E17" i="15"/>
  <c r="F16" i="15"/>
  <c r="E16" i="15"/>
  <c r="F15" i="15"/>
  <c r="E15" i="15"/>
  <c r="F14" i="15"/>
  <c r="E14" i="15"/>
  <c r="F13" i="15"/>
  <c r="E13" i="15"/>
  <c r="F12" i="15"/>
  <c r="E12" i="15"/>
  <c r="F11" i="15"/>
  <c r="E11" i="15"/>
  <c r="F10" i="15"/>
  <c r="E10" i="15"/>
  <c r="F9" i="15"/>
  <c r="E9" i="15"/>
  <c r="F8" i="15"/>
  <c r="E8" i="15"/>
  <c r="F7" i="15"/>
  <c r="E7" i="15"/>
  <c r="F6" i="15"/>
  <c r="E6" i="15"/>
  <c r="F5" i="15"/>
  <c r="E5" i="15"/>
  <c r="I4" i="15"/>
  <c r="I5" i="15" s="1"/>
  <c r="F4" i="15"/>
  <c r="E4" i="15"/>
  <c r="F3" i="15"/>
  <c r="E3" i="15"/>
  <c r="E2" i="15"/>
  <c r="D1159" i="14"/>
  <c r="D1158" i="14"/>
  <c r="D1157" i="14"/>
  <c r="D1156" i="14"/>
  <c r="D1155" i="14"/>
  <c r="D1154" i="14"/>
  <c r="D1153" i="14"/>
  <c r="D1152" i="14"/>
  <c r="D1151" i="14"/>
  <c r="D1150" i="14"/>
  <c r="D1149" i="14"/>
  <c r="D1148" i="14"/>
  <c r="D1147" i="14"/>
  <c r="D1146" i="14"/>
  <c r="D1145" i="14"/>
  <c r="D1144" i="14"/>
  <c r="D1143" i="14"/>
  <c r="D1142" i="14"/>
  <c r="D1141" i="14"/>
  <c r="D1140" i="14"/>
  <c r="D1139" i="14"/>
  <c r="D1138" i="14"/>
  <c r="D1137" i="14"/>
  <c r="D1136" i="14"/>
  <c r="D1135" i="14"/>
  <c r="D1134" i="14"/>
  <c r="D1133" i="14"/>
  <c r="D1132" i="14"/>
  <c r="D1131" i="14"/>
  <c r="D1130" i="14"/>
  <c r="D1129" i="14"/>
  <c r="D1128" i="14"/>
  <c r="D1127" i="14"/>
  <c r="D1126" i="14"/>
  <c r="D1125" i="14"/>
  <c r="D1124" i="14"/>
  <c r="D1123" i="14"/>
  <c r="D1122" i="14"/>
  <c r="D1121" i="14"/>
  <c r="D1120" i="14"/>
  <c r="D1119" i="14"/>
  <c r="D1118" i="14"/>
  <c r="D1117" i="14"/>
  <c r="D1116" i="14"/>
  <c r="D1115" i="14"/>
  <c r="D1114" i="14"/>
  <c r="D1113" i="14"/>
  <c r="D1112" i="14"/>
  <c r="D1111" i="14"/>
  <c r="D1110" i="14"/>
  <c r="D1109" i="14"/>
  <c r="D1108" i="14"/>
  <c r="D1107" i="14"/>
  <c r="D1106" i="14"/>
  <c r="D1105" i="14"/>
  <c r="D1104" i="14"/>
  <c r="D1103" i="14"/>
  <c r="D1102" i="14"/>
  <c r="D1101" i="14"/>
  <c r="D1100" i="14"/>
  <c r="D1099" i="14"/>
  <c r="D1098" i="14"/>
  <c r="D1097" i="14"/>
  <c r="D1096" i="14"/>
  <c r="D1095" i="14"/>
  <c r="D1094" i="14"/>
  <c r="D1093" i="14"/>
  <c r="D1092" i="14"/>
  <c r="D1091" i="14"/>
  <c r="D1090" i="14"/>
  <c r="D1089" i="14"/>
  <c r="D1088" i="14"/>
  <c r="D1087" i="14"/>
  <c r="D1086" i="14"/>
  <c r="D1085" i="14"/>
  <c r="D1084" i="14"/>
  <c r="D1083" i="14"/>
  <c r="D1082" i="14"/>
  <c r="D1081" i="14"/>
  <c r="D1080" i="14"/>
  <c r="D1079" i="14"/>
  <c r="D1078" i="14"/>
  <c r="D1077" i="14"/>
  <c r="D1076" i="14"/>
  <c r="D1075" i="14"/>
  <c r="D1074" i="14"/>
  <c r="D1073" i="14"/>
  <c r="D1072" i="14"/>
  <c r="D1071" i="14"/>
  <c r="D1070" i="14"/>
  <c r="D1069" i="14"/>
  <c r="D1068" i="14"/>
  <c r="D1067" i="14"/>
  <c r="D1066" i="14"/>
  <c r="D1065" i="14"/>
  <c r="D1064" i="14"/>
  <c r="D1063" i="14"/>
  <c r="D1062" i="14"/>
  <c r="D1061" i="14"/>
  <c r="D1060" i="14"/>
  <c r="D1059" i="14"/>
  <c r="D1058" i="14"/>
  <c r="D1057" i="14"/>
  <c r="D1056" i="14"/>
  <c r="D1055" i="14"/>
  <c r="D1054" i="14"/>
  <c r="D1053" i="14"/>
  <c r="D1052" i="14"/>
  <c r="D1051" i="14"/>
  <c r="D1050" i="14"/>
  <c r="D1049" i="14"/>
  <c r="D1048" i="14"/>
  <c r="D1047" i="14"/>
  <c r="D1046" i="14"/>
  <c r="D1045" i="14"/>
  <c r="D1044" i="14"/>
  <c r="D1043" i="14"/>
  <c r="D1042" i="14"/>
  <c r="D1041" i="14"/>
  <c r="D1040" i="14"/>
  <c r="D1039" i="14"/>
  <c r="D1038" i="14"/>
  <c r="D1037" i="14"/>
  <c r="D1036" i="14"/>
  <c r="D1035" i="14"/>
  <c r="D1034" i="14"/>
  <c r="D1033" i="14"/>
  <c r="D1032" i="14"/>
  <c r="D1031" i="14"/>
  <c r="D1030" i="14"/>
  <c r="D1029" i="14"/>
  <c r="D1028" i="14"/>
  <c r="D1027" i="14"/>
  <c r="D1026" i="14"/>
  <c r="D1025" i="14"/>
  <c r="D1024" i="14"/>
  <c r="D1023" i="14"/>
  <c r="D1022" i="14"/>
  <c r="D1021" i="14"/>
  <c r="D1020" i="14"/>
  <c r="D1019" i="14"/>
  <c r="D1018" i="14"/>
  <c r="D1017" i="14"/>
  <c r="D1016" i="14"/>
  <c r="D1015" i="14"/>
  <c r="D1014" i="14"/>
  <c r="D1013" i="14"/>
  <c r="D1012" i="14"/>
  <c r="D1011" i="14"/>
  <c r="D1010" i="14"/>
  <c r="D1009" i="14"/>
  <c r="D1008" i="14"/>
  <c r="D1007" i="14"/>
  <c r="D1006" i="14"/>
  <c r="D1005" i="14"/>
  <c r="D1004" i="14"/>
  <c r="D1003" i="14"/>
  <c r="D1002" i="14"/>
  <c r="D1001" i="14"/>
  <c r="D1000" i="14"/>
  <c r="D999" i="14"/>
  <c r="D998" i="14"/>
  <c r="D997" i="14"/>
  <c r="D996" i="14"/>
  <c r="D995" i="14"/>
  <c r="D994" i="14"/>
  <c r="D993" i="14"/>
  <c r="D992" i="14"/>
  <c r="D991" i="14"/>
  <c r="D990" i="14"/>
  <c r="D989" i="14"/>
  <c r="D988" i="14"/>
  <c r="D987" i="14"/>
  <c r="D986" i="14"/>
  <c r="D985" i="14"/>
  <c r="D984" i="14"/>
  <c r="D983" i="14"/>
  <c r="D982" i="14"/>
  <c r="D981" i="14"/>
  <c r="D980" i="14"/>
  <c r="D979" i="14"/>
  <c r="D978" i="14"/>
  <c r="D977" i="14"/>
  <c r="D976" i="14"/>
  <c r="D975" i="14"/>
  <c r="D974" i="14"/>
  <c r="D973" i="14"/>
  <c r="D972" i="14"/>
  <c r="D971" i="14"/>
  <c r="D970" i="14"/>
  <c r="D969" i="14"/>
  <c r="D968" i="14"/>
  <c r="D967" i="14"/>
  <c r="D966" i="14"/>
  <c r="D965" i="14"/>
  <c r="D964" i="14"/>
  <c r="D963" i="14"/>
  <c r="D962" i="14"/>
  <c r="D961" i="14"/>
  <c r="D960" i="14"/>
  <c r="D959" i="14"/>
  <c r="D958" i="14"/>
  <c r="D957" i="14"/>
  <c r="D956" i="14"/>
  <c r="D955" i="14"/>
  <c r="D954" i="14"/>
  <c r="D953" i="14"/>
  <c r="D952" i="14"/>
  <c r="D951" i="14"/>
  <c r="D950" i="14"/>
  <c r="D949" i="14"/>
  <c r="D948" i="14"/>
  <c r="D947" i="14"/>
  <c r="D946" i="14"/>
  <c r="D945" i="14"/>
  <c r="D944" i="14"/>
  <c r="D943" i="14"/>
  <c r="D942" i="14"/>
  <c r="D941" i="14"/>
  <c r="D940" i="14"/>
  <c r="D939" i="14"/>
  <c r="D938" i="14"/>
  <c r="D937" i="14"/>
  <c r="D936" i="14"/>
  <c r="D935" i="14"/>
  <c r="D934" i="14"/>
  <c r="D933" i="14"/>
  <c r="D932" i="14"/>
  <c r="D931" i="14"/>
  <c r="D930" i="14"/>
  <c r="D929" i="14"/>
  <c r="D928" i="14"/>
  <c r="D927" i="14"/>
  <c r="D926" i="14"/>
  <c r="D925" i="14"/>
  <c r="D924" i="14"/>
  <c r="D923" i="14"/>
  <c r="D922" i="14"/>
  <c r="D921" i="14"/>
  <c r="D920" i="14"/>
  <c r="D919" i="14"/>
  <c r="D918" i="14"/>
  <c r="D917" i="14"/>
  <c r="D916" i="14"/>
  <c r="D915" i="14"/>
  <c r="D914" i="14"/>
  <c r="D913" i="14"/>
  <c r="D912" i="14"/>
  <c r="D911" i="14"/>
  <c r="D910" i="14"/>
  <c r="D909" i="14"/>
  <c r="D908" i="14"/>
  <c r="D907" i="14"/>
  <c r="D906" i="14"/>
  <c r="D905" i="14"/>
  <c r="D904" i="14"/>
  <c r="D903" i="14"/>
  <c r="D902" i="14"/>
  <c r="D901" i="14"/>
  <c r="D900" i="14"/>
  <c r="D899" i="14"/>
  <c r="D898" i="14"/>
  <c r="D897" i="14"/>
  <c r="D896" i="14"/>
  <c r="D895" i="14"/>
  <c r="D894" i="14"/>
  <c r="D893" i="14"/>
  <c r="D892" i="14"/>
  <c r="D891" i="14"/>
  <c r="D890" i="14"/>
  <c r="D889" i="14"/>
  <c r="D888" i="14"/>
  <c r="D887" i="14"/>
  <c r="D886" i="14"/>
  <c r="D885" i="14"/>
  <c r="D884" i="14"/>
  <c r="D883" i="14"/>
  <c r="D882" i="14"/>
  <c r="D881" i="14"/>
  <c r="D880" i="14"/>
  <c r="D879" i="14"/>
  <c r="D878" i="14"/>
  <c r="D877" i="14"/>
  <c r="D876" i="14"/>
  <c r="D875" i="14"/>
  <c r="D874" i="14"/>
  <c r="D873" i="14"/>
  <c r="D872" i="14"/>
  <c r="D871" i="14"/>
  <c r="D870" i="14"/>
  <c r="D869" i="14"/>
  <c r="D868" i="14"/>
  <c r="D867" i="14"/>
  <c r="D866" i="14"/>
  <c r="D865" i="14"/>
  <c r="D864" i="14"/>
  <c r="D863" i="14"/>
  <c r="D862" i="14"/>
  <c r="D861" i="14"/>
  <c r="D860" i="14"/>
  <c r="D859" i="14"/>
  <c r="D858" i="14"/>
  <c r="D857" i="14"/>
  <c r="D856" i="14"/>
  <c r="D855" i="14"/>
  <c r="D854" i="14"/>
  <c r="D853" i="14"/>
  <c r="D852" i="14"/>
  <c r="D851" i="14"/>
  <c r="D850" i="14"/>
  <c r="D849" i="14"/>
  <c r="D848" i="14"/>
  <c r="D847" i="14"/>
  <c r="D846" i="14"/>
  <c r="D845" i="14"/>
  <c r="D844" i="14"/>
  <c r="D843" i="14"/>
  <c r="D842" i="14"/>
  <c r="D841" i="14"/>
  <c r="D840" i="14"/>
  <c r="D839" i="14"/>
  <c r="D838" i="14"/>
  <c r="D837" i="14"/>
  <c r="D836" i="14"/>
  <c r="D835" i="14"/>
  <c r="D834" i="14"/>
  <c r="D833" i="14"/>
  <c r="D832" i="14"/>
  <c r="D831" i="14"/>
  <c r="D830" i="14"/>
  <c r="D829" i="14"/>
  <c r="D828" i="14"/>
  <c r="D827" i="14"/>
  <c r="D826" i="14"/>
  <c r="D825" i="14"/>
  <c r="D824" i="14"/>
  <c r="D823" i="14"/>
  <c r="D822" i="14"/>
  <c r="D821" i="14"/>
  <c r="D820" i="14"/>
  <c r="D819" i="14"/>
  <c r="D818" i="14"/>
  <c r="D817" i="14"/>
  <c r="D816" i="14"/>
  <c r="D815" i="14"/>
  <c r="D814" i="14"/>
  <c r="D813" i="14"/>
  <c r="D812" i="14"/>
  <c r="D811" i="14"/>
  <c r="D810" i="14"/>
  <c r="D809" i="14"/>
  <c r="D808" i="14"/>
  <c r="D807" i="14"/>
  <c r="D806" i="14"/>
  <c r="D805" i="14"/>
  <c r="D804" i="14"/>
  <c r="D803" i="14"/>
  <c r="D802" i="14"/>
  <c r="D801" i="14"/>
  <c r="D800" i="14"/>
  <c r="D799" i="14"/>
  <c r="D798" i="14"/>
  <c r="D797" i="14"/>
  <c r="D796" i="14"/>
  <c r="D795" i="14"/>
  <c r="D794" i="14"/>
  <c r="D793" i="14"/>
  <c r="D792" i="14"/>
  <c r="D791" i="14"/>
  <c r="D790" i="14"/>
  <c r="D789" i="14"/>
  <c r="D788" i="14"/>
  <c r="D787" i="14"/>
  <c r="D786" i="14"/>
  <c r="D785" i="14"/>
  <c r="D784" i="14"/>
  <c r="D783" i="14"/>
  <c r="D782" i="14"/>
  <c r="D781" i="14"/>
  <c r="D780" i="14"/>
  <c r="D779" i="14"/>
  <c r="D778" i="14"/>
  <c r="D777" i="14"/>
  <c r="D776" i="14"/>
  <c r="D775" i="14"/>
  <c r="D774" i="14"/>
  <c r="D773" i="14"/>
  <c r="D772" i="14"/>
  <c r="D771" i="14"/>
  <c r="D770" i="14"/>
  <c r="D769" i="14"/>
  <c r="D768" i="14"/>
  <c r="D767" i="14"/>
  <c r="D766" i="14"/>
  <c r="D765" i="14"/>
  <c r="D764" i="14"/>
  <c r="D763" i="14"/>
  <c r="D762" i="14"/>
  <c r="D761" i="14"/>
  <c r="D760" i="14"/>
  <c r="D759" i="14"/>
  <c r="D758" i="14"/>
  <c r="D757" i="14"/>
  <c r="D756" i="14"/>
  <c r="D755" i="14"/>
  <c r="D754" i="14"/>
  <c r="D753" i="14"/>
  <c r="D752" i="14"/>
  <c r="D751" i="14"/>
  <c r="D750" i="14"/>
  <c r="D749" i="14"/>
  <c r="D748" i="14"/>
  <c r="D747" i="14"/>
  <c r="D746" i="14"/>
  <c r="D745" i="14"/>
  <c r="D744" i="14"/>
  <c r="D743" i="14"/>
  <c r="D742" i="14"/>
  <c r="D741" i="14"/>
  <c r="D740" i="14"/>
  <c r="D739" i="14"/>
  <c r="D738" i="14"/>
  <c r="D737" i="14"/>
  <c r="D736" i="14"/>
  <c r="D735" i="14"/>
  <c r="D734" i="14"/>
  <c r="D733" i="14"/>
  <c r="D732" i="14"/>
  <c r="D731" i="14"/>
  <c r="D730" i="14"/>
  <c r="D729" i="14"/>
  <c r="D728" i="14"/>
  <c r="D727" i="14"/>
  <c r="D726" i="14"/>
  <c r="D725" i="14"/>
  <c r="D724" i="14"/>
  <c r="D723" i="14"/>
  <c r="D722" i="14"/>
  <c r="D721" i="14"/>
  <c r="D720" i="14"/>
  <c r="D719" i="14"/>
  <c r="D718" i="14"/>
  <c r="D717" i="14"/>
  <c r="D716" i="14"/>
  <c r="D715" i="14"/>
  <c r="D714" i="14"/>
  <c r="D713" i="14"/>
  <c r="D712" i="14"/>
  <c r="D711" i="14"/>
  <c r="D710" i="14"/>
  <c r="D709" i="14"/>
  <c r="D708" i="14"/>
  <c r="D707" i="14"/>
  <c r="D706" i="14"/>
  <c r="D705" i="14"/>
  <c r="D704" i="14"/>
  <c r="D703" i="14"/>
  <c r="D702" i="14"/>
  <c r="D701" i="14"/>
  <c r="D700" i="14"/>
  <c r="D699" i="14"/>
  <c r="D698" i="14"/>
  <c r="D697" i="14"/>
  <c r="D696" i="14"/>
  <c r="D695" i="14"/>
  <c r="D694" i="14"/>
  <c r="D693" i="14"/>
  <c r="D692" i="14"/>
  <c r="D691" i="14"/>
  <c r="D690" i="14"/>
  <c r="D689" i="14"/>
  <c r="D688" i="14"/>
  <c r="D687" i="14"/>
  <c r="D686" i="14"/>
  <c r="D685" i="14"/>
  <c r="D684" i="14"/>
  <c r="D683" i="14"/>
  <c r="D682" i="14"/>
  <c r="D681" i="14"/>
  <c r="D680" i="14"/>
  <c r="D679" i="14"/>
  <c r="D678" i="14"/>
  <c r="D677" i="14"/>
  <c r="D676" i="14"/>
  <c r="D675" i="14"/>
  <c r="D674" i="14"/>
  <c r="D673" i="14"/>
  <c r="D672" i="14"/>
  <c r="D671" i="14"/>
  <c r="D670" i="14"/>
  <c r="D669" i="14"/>
  <c r="D668" i="14"/>
  <c r="D667" i="14"/>
  <c r="D666" i="14"/>
  <c r="D665" i="14"/>
  <c r="D664" i="14"/>
  <c r="D663" i="14"/>
  <c r="D662" i="14"/>
  <c r="D661" i="14"/>
  <c r="D660" i="14"/>
  <c r="D659" i="14"/>
  <c r="D658" i="14"/>
  <c r="D657" i="14"/>
  <c r="D656" i="14"/>
  <c r="D655" i="14"/>
  <c r="D654" i="14"/>
  <c r="D653" i="14"/>
  <c r="D652" i="14"/>
  <c r="D651" i="14"/>
  <c r="D650" i="14"/>
  <c r="D649" i="14"/>
  <c r="D648" i="14"/>
  <c r="D647" i="14"/>
  <c r="D646" i="14"/>
  <c r="D645" i="14"/>
  <c r="D644" i="14"/>
  <c r="D643" i="14"/>
  <c r="D642" i="14"/>
  <c r="D641" i="14"/>
  <c r="D640" i="14"/>
  <c r="D639" i="14"/>
  <c r="D638" i="14"/>
  <c r="D637" i="14"/>
  <c r="D636" i="14"/>
  <c r="D635" i="14"/>
  <c r="D634" i="14"/>
  <c r="D633" i="14"/>
  <c r="D632" i="14"/>
  <c r="D631" i="14"/>
  <c r="D630" i="14"/>
  <c r="D629" i="14"/>
  <c r="D628" i="14"/>
  <c r="D627" i="14"/>
  <c r="D626" i="14"/>
  <c r="D625" i="14"/>
  <c r="D624" i="14"/>
  <c r="D623" i="14"/>
  <c r="D622" i="14"/>
  <c r="D621" i="14"/>
  <c r="D620" i="14"/>
  <c r="D619" i="14"/>
  <c r="D618" i="14"/>
  <c r="D617" i="14"/>
  <c r="D616" i="14"/>
  <c r="D615" i="14"/>
  <c r="D614" i="14"/>
  <c r="D613" i="14"/>
  <c r="D612" i="14"/>
  <c r="D611" i="14"/>
  <c r="D610" i="14"/>
  <c r="D609" i="14"/>
  <c r="D608" i="14"/>
  <c r="D607" i="14"/>
  <c r="D606" i="14"/>
  <c r="D605" i="14"/>
  <c r="D604" i="14"/>
  <c r="D603" i="14"/>
  <c r="D602" i="14"/>
  <c r="D601" i="14"/>
  <c r="D600" i="14"/>
  <c r="D599" i="14"/>
  <c r="D598" i="14"/>
  <c r="D597" i="14"/>
  <c r="D596" i="14"/>
  <c r="D595" i="14"/>
  <c r="D594" i="14"/>
  <c r="D593" i="14"/>
  <c r="D592" i="14"/>
  <c r="D591" i="14"/>
  <c r="D590" i="14"/>
  <c r="D589" i="14"/>
  <c r="D588" i="14"/>
  <c r="D587" i="14"/>
  <c r="D586" i="14"/>
  <c r="D585" i="14"/>
  <c r="D584" i="14"/>
  <c r="D583" i="14"/>
  <c r="D582" i="14"/>
  <c r="D581" i="14"/>
  <c r="D580" i="14"/>
  <c r="D579" i="14"/>
  <c r="D578" i="14"/>
  <c r="D577" i="14"/>
  <c r="D576" i="14"/>
  <c r="D575" i="14"/>
  <c r="D574" i="14"/>
  <c r="D573" i="14"/>
  <c r="D572" i="14"/>
  <c r="D571" i="14"/>
  <c r="D570" i="14"/>
  <c r="D569" i="14"/>
  <c r="D568" i="14"/>
  <c r="D567" i="14"/>
  <c r="D566" i="14"/>
  <c r="D565" i="14"/>
  <c r="D564" i="14"/>
  <c r="D563" i="14"/>
  <c r="D562" i="14"/>
  <c r="D561" i="14"/>
  <c r="D560" i="14"/>
  <c r="D559" i="14"/>
  <c r="D558" i="14"/>
  <c r="D557" i="14"/>
  <c r="D556" i="14"/>
  <c r="D555" i="14"/>
  <c r="D554" i="14"/>
  <c r="D553" i="14"/>
  <c r="D552" i="14"/>
  <c r="D551" i="14"/>
  <c r="D550" i="14"/>
  <c r="D549" i="14"/>
  <c r="D548" i="14"/>
  <c r="D547" i="14"/>
  <c r="D546" i="14"/>
  <c r="D545" i="14"/>
  <c r="D544" i="14"/>
  <c r="D543" i="14"/>
  <c r="D542" i="14"/>
  <c r="D541" i="14"/>
  <c r="D540" i="14"/>
  <c r="D539" i="14"/>
  <c r="D538" i="14"/>
  <c r="D537" i="14"/>
  <c r="D536" i="14"/>
  <c r="D535" i="14"/>
  <c r="D534" i="14"/>
  <c r="D533" i="14"/>
  <c r="D532" i="14"/>
  <c r="D531" i="14"/>
  <c r="D530" i="14"/>
  <c r="D529" i="14"/>
  <c r="D528" i="14"/>
  <c r="D527" i="14"/>
  <c r="D526" i="14"/>
  <c r="D525" i="14"/>
  <c r="D524" i="14"/>
  <c r="D523" i="14"/>
  <c r="D522" i="14"/>
  <c r="D521" i="14"/>
  <c r="D520" i="14"/>
  <c r="D519" i="14"/>
  <c r="D518" i="14"/>
  <c r="D517" i="14"/>
  <c r="D516" i="14"/>
  <c r="D515" i="14"/>
  <c r="D514" i="14"/>
  <c r="D513" i="14"/>
  <c r="D512" i="14"/>
  <c r="D511" i="14"/>
  <c r="D510" i="14"/>
  <c r="D509" i="14"/>
  <c r="D508" i="14"/>
  <c r="D507" i="14"/>
  <c r="D506" i="14"/>
  <c r="D505" i="14"/>
  <c r="D504" i="14"/>
  <c r="D503" i="14"/>
  <c r="D502" i="14"/>
  <c r="D501" i="14"/>
  <c r="D500" i="14"/>
  <c r="D499" i="14"/>
  <c r="D498" i="14"/>
  <c r="D497" i="14"/>
  <c r="D496" i="14"/>
  <c r="D495" i="14"/>
  <c r="D494" i="14"/>
  <c r="D493" i="14"/>
  <c r="D492" i="14"/>
  <c r="D491" i="14"/>
  <c r="D490" i="14"/>
  <c r="D489" i="14"/>
  <c r="D488" i="14"/>
  <c r="D487" i="14"/>
  <c r="D486" i="14"/>
  <c r="D485" i="14"/>
  <c r="D484" i="14"/>
  <c r="D483" i="14"/>
  <c r="D482" i="14"/>
  <c r="D481" i="14"/>
  <c r="D480" i="14"/>
  <c r="D479" i="14"/>
  <c r="D478" i="14"/>
  <c r="D477" i="14"/>
  <c r="D476" i="14"/>
  <c r="D475" i="14"/>
  <c r="D474" i="14"/>
  <c r="D473" i="14"/>
  <c r="D472" i="14"/>
  <c r="D471" i="14"/>
  <c r="D470" i="14"/>
  <c r="D469" i="14"/>
  <c r="D468" i="14"/>
  <c r="D467" i="14"/>
  <c r="D466" i="14"/>
  <c r="D465" i="14"/>
  <c r="D464" i="14"/>
  <c r="D463" i="14"/>
  <c r="D462" i="14"/>
  <c r="D461" i="14"/>
  <c r="D460" i="14"/>
  <c r="D459" i="14"/>
  <c r="D458" i="14"/>
  <c r="D457" i="14"/>
  <c r="D456" i="14"/>
  <c r="D455" i="14"/>
  <c r="D454" i="14"/>
  <c r="D453" i="14"/>
  <c r="D452" i="14"/>
  <c r="D451" i="14"/>
  <c r="D450" i="14"/>
  <c r="D449" i="14"/>
  <c r="D448" i="14"/>
  <c r="D447" i="14"/>
  <c r="D446" i="14"/>
  <c r="D445" i="14"/>
  <c r="D444" i="14"/>
  <c r="D443" i="14"/>
  <c r="D442" i="14"/>
  <c r="D441" i="14"/>
  <c r="D440" i="14"/>
  <c r="D439" i="14"/>
  <c r="D438" i="14"/>
  <c r="D437" i="14"/>
  <c r="D436" i="14"/>
  <c r="D435" i="14"/>
  <c r="D434" i="14"/>
  <c r="D433" i="14"/>
  <c r="D432" i="14"/>
  <c r="D431" i="14"/>
  <c r="D430" i="14"/>
  <c r="D429" i="14"/>
  <c r="D428" i="14"/>
  <c r="D427" i="14"/>
  <c r="D426" i="14"/>
  <c r="D425" i="14"/>
  <c r="D424" i="14"/>
  <c r="D423" i="14"/>
  <c r="D422" i="14"/>
  <c r="D421" i="14"/>
  <c r="D420" i="14"/>
  <c r="D419" i="14"/>
  <c r="D418" i="14"/>
  <c r="D417" i="14"/>
  <c r="D416" i="14"/>
  <c r="D415" i="14"/>
  <c r="D414" i="14"/>
  <c r="D413" i="14"/>
  <c r="D412" i="14"/>
  <c r="D411" i="14"/>
  <c r="D410" i="14"/>
  <c r="D409" i="14"/>
  <c r="D408" i="14"/>
  <c r="D407" i="14"/>
  <c r="D406" i="14"/>
  <c r="D405" i="14"/>
  <c r="D404" i="14"/>
  <c r="D403" i="14"/>
  <c r="D402" i="14"/>
  <c r="D401" i="14"/>
  <c r="D400" i="14"/>
  <c r="D399" i="14"/>
  <c r="D398" i="14"/>
  <c r="D397" i="14"/>
  <c r="D396" i="14"/>
  <c r="D395" i="14"/>
  <c r="D394" i="14"/>
  <c r="D393" i="14"/>
  <c r="D392" i="14"/>
  <c r="D391" i="14"/>
  <c r="D390" i="14"/>
  <c r="D389" i="14"/>
  <c r="D388" i="14"/>
  <c r="D387" i="14"/>
  <c r="D386" i="14"/>
  <c r="D385" i="14"/>
  <c r="D384" i="14"/>
  <c r="D383" i="14"/>
  <c r="D382" i="14"/>
  <c r="D381" i="14"/>
  <c r="D380" i="14"/>
  <c r="D379" i="14"/>
  <c r="D378" i="14"/>
  <c r="D377" i="14"/>
  <c r="D376" i="14"/>
  <c r="D375" i="14"/>
  <c r="D374" i="14"/>
  <c r="D373" i="14"/>
  <c r="D372" i="14"/>
  <c r="D371" i="14"/>
  <c r="D370" i="14"/>
  <c r="D369" i="14"/>
  <c r="D368" i="14"/>
  <c r="D367" i="14"/>
  <c r="D366" i="14"/>
  <c r="D365" i="14"/>
  <c r="D364" i="14"/>
  <c r="D363" i="14"/>
  <c r="D362" i="14"/>
  <c r="D361" i="14"/>
  <c r="D360" i="14"/>
  <c r="D359" i="14"/>
  <c r="D358" i="14"/>
  <c r="D357" i="14"/>
  <c r="D356" i="14"/>
  <c r="D355" i="14"/>
  <c r="D354" i="14"/>
  <c r="D353" i="14"/>
  <c r="D352" i="14"/>
  <c r="D351" i="14"/>
  <c r="D350" i="14"/>
  <c r="D349" i="14"/>
  <c r="D348" i="14"/>
  <c r="D347" i="14"/>
  <c r="D346" i="14"/>
  <c r="D345" i="14"/>
  <c r="D344" i="14"/>
  <c r="D343" i="14"/>
  <c r="D342" i="14"/>
  <c r="D341" i="14"/>
  <c r="D340" i="14"/>
  <c r="D339" i="14"/>
  <c r="D338" i="14"/>
  <c r="D337" i="14"/>
  <c r="D336" i="14"/>
  <c r="D335" i="14"/>
  <c r="D334" i="14"/>
  <c r="D333" i="14"/>
  <c r="D332" i="14"/>
  <c r="D331" i="14"/>
  <c r="D330" i="14"/>
  <c r="D329" i="14"/>
  <c r="D328" i="14"/>
  <c r="D327" i="14"/>
  <c r="D326" i="14"/>
  <c r="D325" i="14"/>
  <c r="D324" i="14"/>
  <c r="D323" i="14"/>
  <c r="D322" i="14"/>
  <c r="D321" i="14"/>
  <c r="D320" i="14"/>
  <c r="D319" i="14"/>
  <c r="D318" i="14"/>
  <c r="D317" i="14"/>
  <c r="D316" i="14"/>
  <c r="D315" i="14"/>
  <c r="D314" i="14"/>
  <c r="D313" i="14"/>
  <c r="D312" i="14"/>
  <c r="D311" i="14"/>
  <c r="D310" i="14"/>
  <c r="D309" i="14"/>
  <c r="D308" i="14"/>
  <c r="D307" i="14"/>
  <c r="D306" i="14"/>
  <c r="D305" i="14"/>
  <c r="D304" i="14"/>
  <c r="D303" i="14"/>
  <c r="D302" i="14"/>
  <c r="D301" i="14"/>
  <c r="D300" i="14"/>
  <c r="D299" i="14"/>
  <c r="D298" i="14"/>
  <c r="D297" i="14"/>
  <c r="D296" i="14"/>
  <c r="D295" i="14"/>
  <c r="D294" i="14"/>
  <c r="D293" i="14"/>
  <c r="D292" i="14"/>
  <c r="D291" i="14"/>
  <c r="D290" i="14"/>
  <c r="D289" i="14"/>
  <c r="D288" i="14"/>
  <c r="D287" i="14"/>
  <c r="D286" i="14"/>
  <c r="D285" i="14"/>
  <c r="D284" i="14"/>
  <c r="D283" i="14"/>
  <c r="D282" i="14"/>
  <c r="D281" i="14"/>
  <c r="D280" i="14"/>
  <c r="D279" i="14"/>
  <c r="D278" i="14"/>
  <c r="D277" i="14"/>
  <c r="D276" i="14"/>
  <c r="D275" i="14"/>
  <c r="D274" i="14"/>
  <c r="D273" i="14"/>
  <c r="D272" i="14"/>
  <c r="D271" i="14"/>
  <c r="D270" i="14"/>
  <c r="D269" i="14"/>
  <c r="D268" i="14"/>
  <c r="D267" i="14"/>
  <c r="D266" i="14"/>
  <c r="D265" i="14"/>
  <c r="D264" i="14"/>
  <c r="D263" i="14"/>
  <c r="D262" i="14"/>
  <c r="D261" i="14"/>
  <c r="D260" i="14"/>
  <c r="D259" i="14"/>
  <c r="D258" i="14"/>
  <c r="D257" i="14"/>
  <c r="D256" i="14"/>
  <c r="D255" i="14"/>
  <c r="D254" i="14"/>
  <c r="D253" i="14"/>
  <c r="D252" i="14"/>
  <c r="D251" i="14"/>
  <c r="D250" i="14"/>
  <c r="D249" i="14"/>
  <c r="D248" i="14"/>
  <c r="D247" i="14"/>
  <c r="D246" i="14"/>
  <c r="D245" i="14"/>
  <c r="D244" i="14"/>
  <c r="D243" i="14"/>
  <c r="D242" i="14"/>
  <c r="D241" i="14"/>
  <c r="D240" i="14"/>
  <c r="D239" i="14"/>
  <c r="D238" i="14"/>
  <c r="D237" i="14"/>
  <c r="D236" i="14"/>
  <c r="D235" i="14"/>
  <c r="D234" i="14"/>
  <c r="D233" i="14"/>
  <c r="D232" i="14"/>
  <c r="D231" i="14"/>
  <c r="D230" i="14"/>
  <c r="D229" i="14"/>
  <c r="D228" i="14"/>
  <c r="D227" i="14"/>
  <c r="D226" i="14"/>
  <c r="D225" i="14"/>
  <c r="D224" i="14"/>
  <c r="D223" i="14"/>
  <c r="D222" i="14"/>
  <c r="D221" i="14"/>
  <c r="D220" i="14"/>
  <c r="D219" i="14"/>
  <c r="D218" i="14"/>
  <c r="D217" i="14"/>
  <c r="D216" i="14"/>
  <c r="D215" i="14"/>
  <c r="D214" i="14"/>
  <c r="D213" i="14"/>
  <c r="D212" i="14"/>
  <c r="D211" i="14"/>
  <c r="D210" i="14"/>
  <c r="D209" i="14"/>
  <c r="D208" i="14"/>
  <c r="D207" i="14"/>
  <c r="D206" i="14"/>
  <c r="D205" i="14"/>
  <c r="D204" i="14"/>
  <c r="D203" i="14"/>
  <c r="D202" i="14"/>
  <c r="D201" i="14"/>
  <c r="D200" i="14"/>
  <c r="D199" i="14"/>
  <c r="D198" i="14"/>
  <c r="D197" i="14"/>
  <c r="D196" i="14"/>
  <c r="D195" i="14"/>
  <c r="D194" i="14"/>
  <c r="D193" i="14"/>
  <c r="D192" i="14"/>
  <c r="D191" i="14"/>
  <c r="D190" i="14"/>
  <c r="D189" i="14"/>
  <c r="D188" i="14"/>
  <c r="D187" i="14"/>
  <c r="D186" i="14"/>
  <c r="D185" i="14"/>
  <c r="D184" i="14"/>
  <c r="D183" i="14"/>
  <c r="D182" i="14"/>
  <c r="D181" i="14"/>
  <c r="D180" i="14"/>
  <c r="D179" i="14"/>
  <c r="D178" i="14"/>
  <c r="D177" i="14"/>
  <c r="D176" i="14"/>
  <c r="D175" i="14"/>
  <c r="D174" i="14"/>
  <c r="D173" i="14"/>
  <c r="D172" i="14"/>
  <c r="D171" i="14"/>
  <c r="D170" i="14"/>
  <c r="D169" i="14"/>
  <c r="D168" i="14"/>
  <c r="D167" i="14"/>
  <c r="D166" i="14"/>
  <c r="D165" i="14"/>
  <c r="D164" i="14"/>
  <c r="D163" i="14"/>
  <c r="D162" i="14"/>
  <c r="D161" i="14"/>
  <c r="D160" i="14"/>
  <c r="D159" i="14"/>
  <c r="D158" i="14"/>
  <c r="D157" i="14"/>
  <c r="D156" i="14"/>
  <c r="D155" i="14"/>
  <c r="D154" i="14"/>
  <c r="D153" i="14"/>
  <c r="D152" i="14"/>
  <c r="D151" i="14"/>
  <c r="D150" i="14"/>
  <c r="D149" i="14"/>
  <c r="D148" i="14"/>
  <c r="D147" i="14"/>
  <c r="D146" i="14"/>
  <c r="D145" i="14"/>
  <c r="D144" i="14"/>
  <c r="D143" i="14"/>
  <c r="D142" i="14"/>
  <c r="D141" i="14"/>
  <c r="D140" i="14"/>
  <c r="D139" i="14"/>
  <c r="D138" i="14"/>
  <c r="D137" i="14"/>
  <c r="D136" i="14"/>
  <c r="D135" i="14"/>
  <c r="D134" i="14"/>
  <c r="D133" i="14"/>
  <c r="D132" i="14"/>
  <c r="D131" i="14"/>
  <c r="D130" i="14"/>
  <c r="D129" i="14"/>
  <c r="D128" i="14"/>
  <c r="D127" i="14"/>
  <c r="D126" i="14"/>
  <c r="D125" i="14"/>
  <c r="D124" i="14"/>
  <c r="D123" i="14"/>
  <c r="D122" i="14"/>
  <c r="D121" i="14"/>
  <c r="D120" i="14"/>
  <c r="D119" i="14"/>
  <c r="D118" i="14"/>
  <c r="D117" i="14"/>
  <c r="D116" i="14"/>
  <c r="D115" i="14"/>
  <c r="D114" i="14"/>
  <c r="D113" i="14"/>
  <c r="D112" i="14"/>
  <c r="D111" i="14"/>
  <c r="D110" i="14"/>
  <c r="D109" i="14"/>
  <c r="D108" i="14"/>
  <c r="D107" i="14"/>
  <c r="D106" i="14"/>
  <c r="D105" i="14"/>
  <c r="D104" i="14"/>
  <c r="D103" i="14"/>
  <c r="D102" i="14"/>
  <c r="D101" i="14"/>
  <c r="D100" i="14"/>
  <c r="D99" i="14"/>
  <c r="D98" i="14"/>
  <c r="D97" i="14"/>
  <c r="D96" i="14"/>
  <c r="D95" i="14"/>
  <c r="D94" i="14"/>
  <c r="D93" i="14"/>
  <c r="D92" i="14"/>
  <c r="D91" i="14"/>
  <c r="D90" i="14"/>
  <c r="D89" i="14"/>
  <c r="D88" i="14"/>
  <c r="D87" i="14"/>
  <c r="D86" i="14"/>
  <c r="D85" i="14"/>
  <c r="D84" i="14"/>
  <c r="D83" i="14"/>
  <c r="D82" i="14"/>
  <c r="D81" i="14"/>
  <c r="D80" i="14"/>
  <c r="D79" i="14"/>
  <c r="D78" i="14"/>
  <c r="D77" i="14"/>
  <c r="D76" i="14"/>
  <c r="D75" i="14"/>
  <c r="D74" i="14"/>
  <c r="D73" i="14"/>
  <c r="D72" i="14"/>
  <c r="D71" i="14"/>
  <c r="D70" i="14"/>
  <c r="D69" i="14"/>
  <c r="D68" i="14"/>
  <c r="D67" i="14"/>
  <c r="D66" i="14"/>
  <c r="D65" i="14"/>
  <c r="D64" i="14"/>
  <c r="D63" i="14"/>
  <c r="D62" i="14"/>
  <c r="D61" i="14"/>
  <c r="D60" i="14"/>
  <c r="D59" i="14"/>
  <c r="D58" i="14"/>
  <c r="D57" i="14"/>
  <c r="D56" i="14"/>
  <c r="D55" i="14"/>
  <c r="D54" i="14"/>
  <c r="D53" i="14"/>
  <c r="D52" i="14"/>
  <c r="D51" i="14"/>
  <c r="D50" i="14"/>
  <c r="D49" i="14"/>
  <c r="D48" i="14"/>
  <c r="D47" i="14"/>
  <c r="D46" i="14"/>
  <c r="D45" i="14"/>
  <c r="D44" i="14"/>
  <c r="D43" i="14"/>
  <c r="D42" i="14"/>
  <c r="D41" i="14"/>
  <c r="D40" i="14"/>
  <c r="D39" i="14"/>
  <c r="D38" i="14"/>
  <c r="D37" i="14"/>
  <c r="D36" i="14"/>
  <c r="D35" i="14"/>
  <c r="D34" i="14"/>
  <c r="D33" i="14"/>
  <c r="D32" i="14"/>
  <c r="D31" i="14"/>
  <c r="D30" i="14"/>
  <c r="D29" i="14"/>
  <c r="D28" i="14"/>
  <c r="D27" i="14"/>
  <c r="D26" i="14"/>
  <c r="D25" i="14"/>
  <c r="D24" i="14"/>
  <c r="D23" i="14"/>
  <c r="D22" i="14"/>
  <c r="D21" i="14"/>
  <c r="D20" i="14"/>
  <c r="D19" i="14"/>
  <c r="D18" i="14"/>
  <c r="D17" i="14"/>
  <c r="D16" i="14"/>
  <c r="D15" i="14"/>
  <c r="D14" i="14"/>
  <c r="D13" i="14"/>
  <c r="D12" i="14"/>
  <c r="D11" i="14"/>
  <c r="D10" i="14"/>
  <c r="D9" i="14"/>
  <c r="D8" i="14"/>
  <c r="D7" i="14"/>
  <c r="D6" i="14"/>
  <c r="D5" i="14"/>
  <c r="D4" i="14"/>
  <c r="D3" i="14"/>
  <c r="D2" i="14"/>
  <c r="D27" i="12"/>
  <c r="J17" i="12"/>
  <c r="J16" i="12"/>
  <c r="J15" i="12"/>
  <c r="J14" i="12"/>
  <c r="F8" i="12"/>
  <c r="G8" i="12" s="1"/>
  <c r="F7" i="12"/>
  <c r="G7" i="12" s="1"/>
  <c r="G10" i="12" s="1"/>
  <c r="C13" i="12" s="1"/>
  <c r="F6" i="12"/>
  <c r="F5" i="12"/>
  <c r="F4" i="12"/>
  <c r="F248" i="11"/>
  <c r="E248" i="11"/>
  <c r="F247" i="11"/>
  <c r="E247" i="11"/>
  <c r="F246" i="11"/>
  <c r="E246" i="11"/>
  <c r="F245" i="11"/>
  <c r="E245" i="11"/>
  <c r="F244" i="11"/>
  <c r="E244" i="11"/>
  <c r="F243" i="11"/>
  <c r="E243" i="11"/>
  <c r="F242" i="11"/>
  <c r="E242" i="11"/>
  <c r="F241" i="11"/>
  <c r="E241" i="11"/>
  <c r="F240" i="11"/>
  <c r="E240" i="11"/>
  <c r="F239" i="11"/>
  <c r="E239" i="11"/>
  <c r="F238" i="11"/>
  <c r="E238" i="11"/>
  <c r="F237" i="11"/>
  <c r="E237" i="11"/>
  <c r="F236" i="11"/>
  <c r="E236" i="11"/>
  <c r="F235" i="11"/>
  <c r="E235" i="11"/>
  <c r="F234" i="11"/>
  <c r="E234" i="11"/>
  <c r="F233" i="11"/>
  <c r="E233" i="11"/>
  <c r="F232" i="11"/>
  <c r="E232" i="11"/>
  <c r="F231" i="11"/>
  <c r="E231" i="11"/>
  <c r="F230" i="11"/>
  <c r="E230" i="11"/>
  <c r="F229" i="11"/>
  <c r="E229" i="11"/>
  <c r="F228" i="11"/>
  <c r="E228" i="11"/>
  <c r="F227" i="11"/>
  <c r="E227" i="11"/>
  <c r="F226" i="11"/>
  <c r="E226" i="11"/>
  <c r="F225" i="11"/>
  <c r="E225" i="11"/>
  <c r="F224" i="11"/>
  <c r="E224" i="11"/>
  <c r="F223" i="11"/>
  <c r="E223" i="11"/>
  <c r="F222" i="11"/>
  <c r="E222" i="11"/>
  <c r="F221" i="11"/>
  <c r="E221" i="11"/>
  <c r="F220" i="11"/>
  <c r="E220" i="11"/>
  <c r="F219" i="11"/>
  <c r="E219" i="11"/>
  <c r="F218" i="11"/>
  <c r="E218" i="11"/>
  <c r="F217" i="11"/>
  <c r="E217" i="11"/>
  <c r="F216" i="11"/>
  <c r="E216" i="11"/>
  <c r="F215" i="11"/>
  <c r="E215" i="11"/>
  <c r="F214" i="11"/>
  <c r="E214" i="11"/>
  <c r="F213" i="11"/>
  <c r="E213" i="11"/>
  <c r="F212" i="11"/>
  <c r="E212" i="11"/>
  <c r="F211" i="11"/>
  <c r="E211" i="11"/>
  <c r="F210" i="11"/>
  <c r="E210" i="11"/>
  <c r="F209" i="11"/>
  <c r="E209" i="11"/>
  <c r="F208" i="11"/>
  <c r="E208" i="11"/>
  <c r="F207" i="11"/>
  <c r="E207" i="11"/>
  <c r="F206" i="11"/>
  <c r="E206" i="11"/>
  <c r="F205" i="11"/>
  <c r="E205" i="11"/>
  <c r="F204" i="11"/>
  <c r="E204" i="11"/>
  <c r="F203" i="11"/>
  <c r="E203" i="11"/>
  <c r="F202" i="11"/>
  <c r="E202" i="11"/>
  <c r="F201" i="11"/>
  <c r="E201" i="11"/>
  <c r="F200" i="11"/>
  <c r="E200" i="11"/>
  <c r="F199" i="11"/>
  <c r="E199" i="11"/>
  <c r="F198" i="11"/>
  <c r="E198" i="11"/>
  <c r="F197" i="11"/>
  <c r="E197" i="11"/>
  <c r="F196" i="11"/>
  <c r="E196" i="11"/>
  <c r="F195" i="11"/>
  <c r="E195" i="11"/>
  <c r="F194" i="11"/>
  <c r="E194" i="11"/>
  <c r="F193" i="11"/>
  <c r="E193" i="11"/>
  <c r="F192" i="11"/>
  <c r="E192" i="11"/>
  <c r="F191" i="11"/>
  <c r="E191" i="11"/>
  <c r="F190" i="11"/>
  <c r="E190" i="11"/>
  <c r="F189" i="11"/>
  <c r="E189" i="11"/>
  <c r="F188" i="11"/>
  <c r="E188" i="11"/>
  <c r="F187" i="11"/>
  <c r="E187" i="11"/>
  <c r="F186" i="11"/>
  <c r="E186" i="11"/>
  <c r="F185" i="11"/>
  <c r="E185" i="11"/>
  <c r="F184" i="11"/>
  <c r="E184" i="11"/>
  <c r="F183" i="11"/>
  <c r="E183" i="11"/>
  <c r="F182" i="11"/>
  <c r="E182" i="11"/>
  <c r="F181" i="11"/>
  <c r="E181" i="11"/>
  <c r="F180" i="11"/>
  <c r="E180" i="11"/>
  <c r="F179" i="11"/>
  <c r="E179" i="11"/>
  <c r="F178" i="11"/>
  <c r="E178" i="11"/>
  <c r="F177" i="11"/>
  <c r="E177" i="11"/>
  <c r="F176" i="11"/>
  <c r="E176" i="11"/>
  <c r="F175" i="11"/>
  <c r="E175" i="11"/>
  <c r="F174" i="11"/>
  <c r="E174" i="11"/>
  <c r="F173" i="11"/>
  <c r="E173" i="11"/>
  <c r="F172" i="11"/>
  <c r="E172" i="11"/>
  <c r="F171" i="11"/>
  <c r="E171" i="11"/>
  <c r="F170" i="11"/>
  <c r="E170" i="11"/>
  <c r="F169" i="11"/>
  <c r="E169" i="11"/>
  <c r="F168" i="11"/>
  <c r="E168" i="11"/>
  <c r="F167" i="11"/>
  <c r="E167" i="11"/>
  <c r="F166" i="11"/>
  <c r="E166" i="11"/>
  <c r="F165" i="11"/>
  <c r="E165" i="11"/>
  <c r="F164" i="11"/>
  <c r="E164" i="11"/>
  <c r="F163" i="11"/>
  <c r="E163" i="11"/>
  <c r="F162" i="11"/>
  <c r="E162" i="11"/>
  <c r="F161" i="11"/>
  <c r="E161" i="11"/>
  <c r="F160" i="11"/>
  <c r="E160" i="11"/>
  <c r="F159" i="11"/>
  <c r="E159" i="11"/>
  <c r="F158" i="11"/>
  <c r="E158" i="11"/>
  <c r="F157" i="11"/>
  <c r="E157" i="11"/>
  <c r="F156" i="11"/>
  <c r="E156" i="11"/>
  <c r="F155" i="11"/>
  <c r="E155" i="11"/>
  <c r="F154" i="11"/>
  <c r="E154" i="11"/>
  <c r="F153" i="11"/>
  <c r="E153" i="11"/>
  <c r="F152" i="11"/>
  <c r="E152" i="11"/>
  <c r="F151" i="11"/>
  <c r="E151" i="11"/>
  <c r="F150" i="11"/>
  <c r="E150" i="11"/>
  <c r="F149" i="11"/>
  <c r="E149" i="11"/>
  <c r="F148" i="11"/>
  <c r="E148" i="11"/>
  <c r="F147" i="11"/>
  <c r="E147" i="11"/>
  <c r="F146" i="11"/>
  <c r="E146" i="11"/>
  <c r="F145" i="11"/>
  <c r="E145" i="11"/>
  <c r="F144" i="11"/>
  <c r="E144" i="11"/>
  <c r="F143" i="11"/>
  <c r="E143" i="11"/>
  <c r="F142" i="11"/>
  <c r="E142" i="11"/>
  <c r="F141" i="11"/>
  <c r="E141" i="11"/>
  <c r="F140" i="11"/>
  <c r="E140" i="11"/>
  <c r="F139" i="11"/>
  <c r="E139" i="11"/>
  <c r="F138" i="11"/>
  <c r="E138" i="11"/>
  <c r="F137" i="11"/>
  <c r="E137" i="11"/>
  <c r="F136" i="11"/>
  <c r="E136" i="11"/>
  <c r="F135" i="11"/>
  <c r="E135" i="11"/>
  <c r="F134" i="11"/>
  <c r="E134" i="11"/>
  <c r="F133" i="11"/>
  <c r="E133" i="11"/>
  <c r="F132" i="11"/>
  <c r="E132" i="11"/>
  <c r="F131" i="11"/>
  <c r="E131" i="11"/>
  <c r="F130" i="11"/>
  <c r="E130" i="11"/>
  <c r="F129" i="11"/>
  <c r="E129" i="11"/>
  <c r="F128" i="11"/>
  <c r="E128" i="11"/>
  <c r="F127" i="11"/>
  <c r="E127" i="11"/>
  <c r="F126" i="11"/>
  <c r="E126" i="11"/>
  <c r="F125" i="11"/>
  <c r="E125" i="11"/>
  <c r="F124" i="11"/>
  <c r="E124" i="11"/>
  <c r="F123" i="11"/>
  <c r="E123" i="11"/>
  <c r="F122" i="11"/>
  <c r="E122" i="11"/>
  <c r="F121" i="11"/>
  <c r="E121" i="11"/>
  <c r="F120" i="11"/>
  <c r="E120" i="11"/>
  <c r="F119" i="11"/>
  <c r="E119" i="11"/>
  <c r="F118" i="11"/>
  <c r="E118" i="11"/>
  <c r="F117" i="11"/>
  <c r="E117" i="11"/>
  <c r="F116" i="11"/>
  <c r="E116" i="11"/>
  <c r="F115" i="11"/>
  <c r="E115" i="11"/>
  <c r="F114" i="11"/>
  <c r="E114" i="11"/>
  <c r="F113" i="11"/>
  <c r="E113" i="11"/>
  <c r="F112" i="11"/>
  <c r="E112" i="11"/>
  <c r="F111" i="11"/>
  <c r="E111" i="11"/>
  <c r="F110" i="11"/>
  <c r="E110" i="11"/>
  <c r="F109" i="11"/>
  <c r="E109" i="11"/>
  <c r="F108" i="11"/>
  <c r="E108" i="11"/>
  <c r="F107" i="11"/>
  <c r="E107" i="11"/>
  <c r="F106" i="11"/>
  <c r="E106" i="11"/>
  <c r="F105" i="11"/>
  <c r="E105" i="11"/>
  <c r="F104" i="11"/>
  <c r="E104" i="11"/>
  <c r="F103" i="11"/>
  <c r="E103" i="11"/>
  <c r="F102" i="11"/>
  <c r="E102" i="11"/>
  <c r="F101" i="11"/>
  <c r="E101" i="11"/>
  <c r="F100" i="11"/>
  <c r="E100" i="11"/>
  <c r="F99" i="11"/>
  <c r="E99" i="11"/>
  <c r="F98" i="11"/>
  <c r="E98" i="11"/>
  <c r="F97" i="11"/>
  <c r="E97" i="11"/>
  <c r="F96" i="11"/>
  <c r="E96" i="11"/>
  <c r="F95" i="11"/>
  <c r="E95" i="11"/>
  <c r="F94" i="11"/>
  <c r="E94" i="11"/>
  <c r="F93" i="11"/>
  <c r="E93" i="11"/>
  <c r="F92" i="11"/>
  <c r="E92" i="11"/>
  <c r="F91" i="11"/>
  <c r="E91" i="11"/>
  <c r="F90" i="11"/>
  <c r="E90" i="11"/>
  <c r="F89" i="11"/>
  <c r="E89" i="11"/>
  <c r="F88" i="11"/>
  <c r="E88" i="11"/>
  <c r="F87" i="11"/>
  <c r="E87" i="11"/>
  <c r="F86" i="11"/>
  <c r="E86" i="11"/>
  <c r="F85" i="11"/>
  <c r="E85" i="11"/>
  <c r="F84" i="11"/>
  <c r="E84" i="11"/>
  <c r="F83" i="11"/>
  <c r="E83" i="11"/>
  <c r="F82" i="11"/>
  <c r="E82" i="11"/>
  <c r="F81" i="11"/>
  <c r="E81" i="11"/>
  <c r="F80" i="11"/>
  <c r="E80" i="11"/>
  <c r="F79" i="11"/>
  <c r="E79" i="11"/>
  <c r="F78" i="11"/>
  <c r="E78" i="11"/>
  <c r="F77" i="11"/>
  <c r="E77" i="11"/>
  <c r="F76" i="11"/>
  <c r="E76" i="11"/>
  <c r="F75" i="11"/>
  <c r="E75" i="11"/>
  <c r="F74" i="11"/>
  <c r="E74" i="11"/>
  <c r="F73" i="11"/>
  <c r="E73" i="11"/>
  <c r="F72" i="11"/>
  <c r="E72" i="11"/>
  <c r="F71" i="11"/>
  <c r="E71" i="11"/>
  <c r="F70" i="11"/>
  <c r="E70" i="11"/>
  <c r="F69" i="11"/>
  <c r="E69" i="11"/>
  <c r="F68" i="11"/>
  <c r="E68" i="11"/>
  <c r="F67" i="11"/>
  <c r="E67" i="11"/>
  <c r="F66" i="11"/>
  <c r="E66" i="11"/>
  <c r="F65" i="11"/>
  <c r="E65" i="11"/>
  <c r="F64" i="11"/>
  <c r="E64" i="11"/>
  <c r="F63" i="11"/>
  <c r="E63" i="11"/>
  <c r="F62" i="11"/>
  <c r="E62" i="11"/>
  <c r="F61" i="11"/>
  <c r="E61" i="11"/>
  <c r="F60" i="11"/>
  <c r="E60" i="11"/>
  <c r="F59" i="11"/>
  <c r="E59" i="11"/>
  <c r="F58" i="11"/>
  <c r="E58" i="11"/>
  <c r="F57" i="11"/>
  <c r="E57" i="11"/>
  <c r="F56" i="11"/>
  <c r="E56" i="11"/>
  <c r="F55" i="11"/>
  <c r="E55" i="11"/>
  <c r="F54" i="11"/>
  <c r="E54" i="11"/>
  <c r="F53" i="11"/>
  <c r="E53" i="11"/>
  <c r="F52" i="11"/>
  <c r="E52" i="11"/>
  <c r="F51" i="11"/>
  <c r="E51" i="11"/>
  <c r="F50" i="11"/>
  <c r="E50" i="11"/>
  <c r="F49" i="11"/>
  <c r="E49" i="11"/>
  <c r="F48" i="11"/>
  <c r="E48" i="11"/>
  <c r="F47" i="11"/>
  <c r="E47" i="11"/>
  <c r="F46" i="11"/>
  <c r="E46" i="11"/>
  <c r="F45" i="11"/>
  <c r="E45" i="11"/>
  <c r="F44" i="11"/>
  <c r="E44" i="11"/>
  <c r="F43" i="11"/>
  <c r="E43" i="11"/>
  <c r="F42" i="11"/>
  <c r="E42" i="11"/>
  <c r="F41" i="11"/>
  <c r="E41" i="11"/>
  <c r="F40" i="11"/>
  <c r="E40" i="11"/>
  <c r="F39" i="11"/>
  <c r="E39" i="11"/>
  <c r="F38" i="11"/>
  <c r="E38" i="11"/>
  <c r="F37" i="11"/>
  <c r="E37" i="11"/>
  <c r="F36" i="11"/>
  <c r="E36" i="11"/>
  <c r="F35" i="11"/>
  <c r="E35" i="11"/>
  <c r="F34" i="11"/>
  <c r="E34" i="11"/>
  <c r="F33" i="11"/>
  <c r="E33" i="11"/>
  <c r="F32" i="11"/>
  <c r="E32" i="11"/>
  <c r="F31" i="11"/>
  <c r="E31" i="11"/>
  <c r="F30" i="11"/>
  <c r="E30" i="11"/>
  <c r="F29" i="11"/>
  <c r="E29" i="11"/>
  <c r="F28" i="11"/>
  <c r="E28" i="11"/>
  <c r="F27" i="11"/>
  <c r="E27" i="11"/>
  <c r="F26" i="11"/>
  <c r="E26" i="11"/>
  <c r="F25" i="11"/>
  <c r="E25" i="11"/>
  <c r="F24" i="11"/>
  <c r="E24" i="11"/>
  <c r="F23" i="11"/>
  <c r="E23" i="11"/>
  <c r="F22" i="11"/>
  <c r="E22" i="11"/>
  <c r="F21" i="11"/>
  <c r="E21" i="11"/>
  <c r="F20" i="11"/>
  <c r="E20" i="11"/>
  <c r="F19" i="11"/>
  <c r="E19" i="11"/>
  <c r="F18" i="11"/>
  <c r="E18" i="11"/>
  <c r="F17" i="11"/>
  <c r="E17" i="11"/>
  <c r="F16" i="11"/>
  <c r="E16" i="11"/>
  <c r="F15" i="11"/>
  <c r="E15" i="11"/>
  <c r="F14" i="11"/>
  <c r="E14" i="11"/>
  <c r="F13" i="11"/>
  <c r="E13" i="11"/>
  <c r="F12" i="11"/>
  <c r="E12" i="11"/>
  <c r="F11" i="11"/>
  <c r="E11" i="11"/>
  <c r="F10" i="11"/>
  <c r="E10" i="11"/>
  <c r="F9" i="11"/>
  <c r="E9" i="11"/>
  <c r="F8" i="11"/>
  <c r="E8" i="11"/>
  <c r="F7" i="11"/>
  <c r="E7" i="11"/>
  <c r="F6" i="11"/>
  <c r="E6" i="11"/>
  <c r="F5" i="11"/>
  <c r="E5" i="11"/>
  <c r="F4" i="11"/>
  <c r="E4" i="11"/>
  <c r="F3" i="11"/>
  <c r="E3" i="11"/>
  <c r="C1259" i="10"/>
  <c r="C1258" i="10"/>
  <c r="C1257" i="10"/>
  <c r="C1256" i="10"/>
  <c r="C1255" i="10"/>
  <c r="C1254" i="10"/>
  <c r="C1253" i="10"/>
  <c r="C1252" i="10"/>
  <c r="C1251" i="10"/>
  <c r="C1250" i="10"/>
  <c r="C1249" i="10"/>
  <c r="C1248" i="10"/>
  <c r="C1247" i="10"/>
  <c r="C1246" i="10"/>
  <c r="C1245" i="10"/>
  <c r="C1244" i="10"/>
  <c r="C1243" i="10"/>
  <c r="C1242" i="10"/>
  <c r="C1241" i="10"/>
  <c r="C1240" i="10"/>
  <c r="C1239" i="10"/>
  <c r="C1238" i="10"/>
  <c r="C1237" i="10"/>
  <c r="C1236" i="10"/>
  <c r="C1235" i="10"/>
  <c r="C1234" i="10"/>
  <c r="C1233" i="10"/>
  <c r="C1232" i="10"/>
  <c r="C1231" i="10"/>
  <c r="C1230" i="10"/>
  <c r="C1229" i="10"/>
  <c r="C1228" i="10"/>
  <c r="C1227" i="10"/>
  <c r="C1226" i="10"/>
  <c r="C1225" i="10"/>
  <c r="C1224" i="10"/>
  <c r="C1223" i="10"/>
  <c r="C1222" i="10"/>
  <c r="C1221" i="10"/>
  <c r="C1220" i="10"/>
  <c r="C1219" i="10"/>
  <c r="C1218" i="10"/>
  <c r="C1217" i="10"/>
  <c r="C1216" i="10"/>
  <c r="C1215" i="10"/>
  <c r="C1214" i="10"/>
  <c r="C1213" i="10"/>
  <c r="C1212" i="10"/>
  <c r="C1211" i="10"/>
  <c r="C1210" i="10"/>
  <c r="C1209" i="10"/>
  <c r="C1208" i="10"/>
  <c r="C1207" i="10"/>
  <c r="C1206" i="10"/>
  <c r="C1205" i="10"/>
  <c r="C1204" i="10"/>
  <c r="C1203" i="10"/>
  <c r="C1202" i="10"/>
  <c r="C1201" i="10"/>
  <c r="C1200" i="10"/>
  <c r="C1199" i="10"/>
  <c r="C1198" i="10"/>
  <c r="C1197" i="10"/>
  <c r="C1196" i="10"/>
  <c r="C1195" i="10"/>
  <c r="C1194" i="10"/>
  <c r="C1193" i="10"/>
  <c r="C1192" i="10"/>
  <c r="C1191" i="10"/>
  <c r="C1190" i="10"/>
  <c r="C1189" i="10"/>
  <c r="C1188" i="10"/>
  <c r="C1187" i="10"/>
  <c r="C1186" i="10"/>
  <c r="C1185" i="10"/>
  <c r="C1184" i="10"/>
  <c r="C1183" i="10"/>
  <c r="C1182" i="10"/>
  <c r="C1181" i="10"/>
  <c r="C1180" i="10"/>
  <c r="C1179" i="10"/>
  <c r="C1178" i="10"/>
  <c r="C1177" i="10"/>
  <c r="C1176" i="10"/>
  <c r="C1175" i="10"/>
  <c r="C1174" i="10"/>
  <c r="C1173" i="10"/>
  <c r="C1172" i="10"/>
  <c r="C1171" i="10"/>
  <c r="C1170" i="10"/>
  <c r="C1169" i="10"/>
  <c r="C1168" i="10"/>
  <c r="C1167" i="10"/>
  <c r="C1166" i="10"/>
  <c r="C1165" i="10"/>
  <c r="C1164" i="10"/>
  <c r="C1163" i="10"/>
  <c r="C1162" i="10"/>
  <c r="C1161" i="10"/>
  <c r="C1160" i="10"/>
  <c r="C1159" i="10"/>
  <c r="C1158" i="10"/>
  <c r="C1157" i="10"/>
  <c r="C1156" i="10"/>
  <c r="C1155" i="10"/>
  <c r="C1154" i="10"/>
  <c r="C1153" i="10"/>
  <c r="C1152" i="10"/>
  <c r="C1151" i="10"/>
  <c r="C1150" i="10"/>
  <c r="C1149" i="10"/>
  <c r="C1148" i="10"/>
  <c r="C1147" i="10"/>
  <c r="C1146" i="10"/>
  <c r="C1145" i="10"/>
  <c r="C1144" i="10"/>
  <c r="C1143" i="10"/>
  <c r="C1142" i="10"/>
  <c r="C1141" i="10"/>
  <c r="C1140" i="10"/>
  <c r="C1139" i="10"/>
  <c r="C1138" i="10"/>
  <c r="C1137" i="10"/>
  <c r="C1136" i="10"/>
  <c r="C1135" i="10"/>
  <c r="C1134" i="10"/>
  <c r="C1133" i="10"/>
  <c r="C1132" i="10"/>
  <c r="C1131" i="10"/>
  <c r="C1130" i="10"/>
  <c r="C1129" i="10"/>
  <c r="C1128" i="10"/>
  <c r="C1127" i="10"/>
  <c r="C1126" i="10"/>
  <c r="C1125" i="10"/>
  <c r="C1124" i="10"/>
  <c r="C1123" i="10"/>
  <c r="C1122" i="10"/>
  <c r="C1121" i="10"/>
  <c r="C1120" i="10"/>
  <c r="C1119" i="10"/>
  <c r="C1118" i="10"/>
  <c r="C1117" i="10"/>
  <c r="C1116" i="10"/>
  <c r="C1115" i="10"/>
  <c r="C1114" i="10"/>
  <c r="C1113" i="10"/>
  <c r="C1112" i="10"/>
  <c r="C1111" i="10"/>
  <c r="C1110" i="10"/>
  <c r="C1109" i="10"/>
  <c r="C1108" i="10"/>
  <c r="C1107" i="10"/>
  <c r="C1106" i="10"/>
  <c r="C1105" i="10"/>
  <c r="C1104" i="10"/>
  <c r="C1103" i="10"/>
  <c r="C1102" i="10"/>
  <c r="C1101" i="10"/>
  <c r="C1100" i="10"/>
  <c r="C1099" i="10"/>
  <c r="C1098" i="10"/>
  <c r="C1097" i="10"/>
  <c r="C1096" i="10"/>
  <c r="C1095" i="10"/>
  <c r="C1094" i="10"/>
  <c r="C1093" i="10"/>
  <c r="C1092" i="10"/>
  <c r="C1091" i="10"/>
  <c r="C1090" i="10"/>
  <c r="C1089" i="10"/>
  <c r="C1088" i="10"/>
  <c r="C1087" i="10"/>
  <c r="C1086" i="10"/>
  <c r="C1085" i="10"/>
  <c r="C1084" i="10"/>
  <c r="C1083" i="10"/>
  <c r="C1082" i="10"/>
  <c r="C1081" i="10"/>
  <c r="C1080" i="10"/>
  <c r="C1079" i="10"/>
  <c r="C1078" i="10"/>
  <c r="C1077" i="10"/>
  <c r="C1076" i="10"/>
  <c r="C1075" i="10"/>
  <c r="C1074" i="10"/>
  <c r="C1073" i="10"/>
  <c r="C1072" i="10"/>
  <c r="C1071" i="10"/>
  <c r="C1070" i="10"/>
  <c r="C1069" i="10"/>
  <c r="C1068" i="10"/>
  <c r="C1067" i="10"/>
  <c r="C1066" i="10"/>
  <c r="C1065" i="10"/>
  <c r="C1064" i="10"/>
  <c r="C1063" i="10"/>
  <c r="C1062" i="10"/>
  <c r="C1061" i="10"/>
  <c r="C1060" i="10"/>
  <c r="C1059" i="10"/>
  <c r="C1058" i="10"/>
  <c r="C1057" i="10"/>
  <c r="C1056" i="10"/>
  <c r="C1055" i="10"/>
  <c r="C1054" i="10"/>
  <c r="C1053" i="10"/>
  <c r="C1052" i="10"/>
  <c r="C1051" i="10"/>
  <c r="C1050" i="10"/>
  <c r="C1049" i="10"/>
  <c r="C1048" i="10"/>
  <c r="C1047" i="10"/>
  <c r="C1046" i="10"/>
  <c r="C1045" i="10"/>
  <c r="C1044" i="10"/>
  <c r="C1043" i="10"/>
  <c r="C1042" i="10"/>
  <c r="C1041" i="10"/>
  <c r="C1040" i="10"/>
  <c r="C1039" i="10"/>
  <c r="C1038" i="10"/>
  <c r="C1037" i="10"/>
  <c r="C1036" i="10"/>
  <c r="C1035" i="10"/>
  <c r="C1034" i="10"/>
  <c r="C1033" i="10"/>
  <c r="C1032" i="10"/>
  <c r="C1031" i="10"/>
  <c r="C1030" i="10"/>
  <c r="C1029" i="10"/>
  <c r="C1028" i="10"/>
  <c r="C1027" i="10"/>
  <c r="C1026" i="10"/>
  <c r="C1025" i="10"/>
  <c r="C1024" i="10"/>
  <c r="C1023" i="10"/>
  <c r="C1022" i="10"/>
  <c r="C1021" i="10"/>
  <c r="C1020" i="10"/>
  <c r="C1019" i="10"/>
  <c r="C1018" i="10"/>
  <c r="C1017" i="10"/>
  <c r="C1016" i="10"/>
  <c r="C1015" i="10"/>
  <c r="C1014" i="10"/>
  <c r="C1013" i="10"/>
  <c r="C1012" i="10"/>
  <c r="C1011" i="10"/>
  <c r="C1010" i="10"/>
  <c r="C1009" i="10"/>
  <c r="C1008" i="10"/>
  <c r="C1007" i="10"/>
  <c r="C1006" i="10"/>
  <c r="C1005" i="10"/>
  <c r="C1004" i="10"/>
  <c r="C1003" i="10"/>
  <c r="C1002" i="10"/>
  <c r="C1001" i="10"/>
  <c r="C1000" i="10"/>
  <c r="C999" i="10"/>
  <c r="C998" i="10"/>
  <c r="C997" i="10"/>
  <c r="C996" i="10"/>
  <c r="C995" i="10"/>
  <c r="C994" i="10"/>
  <c r="C993" i="10"/>
  <c r="C992" i="10"/>
  <c r="C991" i="10"/>
  <c r="C990" i="10"/>
  <c r="C989" i="10"/>
  <c r="C988" i="10"/>
  <c r="C987" i="10"/>
  <c r="C986" i="10"/>
  <c r="C985" i="10"/>
  <c r="C984" i="10"/>
  <c r="C983" i="10"/>
  <c r="C982" i="10"/>
  <c r="C981" i="10"/>
  <c r="C980" i="10"/>
  <c r="C979" i="10"/>
  <c r="C978" i="10"/>
  <c r="C977" i="10"/>
  <c r="C976" i="10"/>
  <c r="C975" i="10"/>
  <c r="C974" i="10"/>
  <c r="C973" i="10"/>
  <c r="C972" i="10"/>
  <c r="C971" i="10"/>
  <c r="C970" i="10"/>
  <c r="C969" i="10"/>
  <c r="C968" i="10"/>
  <c r="C967" i="10"/>
  <c r="C966" i="10"/>
  <c r="C965" i="10"/>
  <c r="C964" i="10"/>
  <c r="C963" i="10"/>
  <c r="C962" i="10"/>
  <c r="C961" i="10"/>
  <c r="C960" i="10"/>
  <c r="C959" i="10"/>
  <c r="C958" i="10"/>
  <c r="C957" i="10"/>
  <c r="C956" i="10"/>
  <c r="C955" i="10"/>
  <c r="C954" i="10"/>
  <c r="C953" i="10"/>
  <c r="C952" i="10"/>
  <c r="C951" i="10"/>
  <c r="C950" i="10"/>
  <c r="C949" i="10"/>
  <c r="C948" i="10"/>
  <c r="C947" i="10"/>
  <c r="C946" i="10"/>
  <c r="C945" i="10"/>
  <c r="C944" i="10"/>
  <c r="C943" i="10"/>
  <c r="C942" i="10"/>
  <c r="C941" i="10"/>
  <c r="C940" i="10"/>
  <c r="C939" i="10"/>
  <c r="C938" i="10"/>
  <c r="C937" i="10"/>
  <c r="C936" i="10"/>
  <c r="C935" i="10"/>
  <c r="C934" i="10"/>
  <c r="C933" i="10"/>
  <c r="C932" i="10"/>
  <c r="C931" i="10"/>
  <c r="C930" i="10"/>
  <c r="C929" i="10"/>
  <c r="C928" i="10"/>
  <c r="C927" i="10"/>
  <c r="C926" i="10"/>
  <c r="C925" i="10"/>
  <c r="C924" i="10"/>
  <c r="C923" i="10"/>
  <c r="C922" i="10"/>
  <c r="C921" i="10"/>
  <c r="C920" i="10"/>
  <c r="C919" i="10"/>
  <c r="C918" i="10"/>
  <c r="C917" i="10"/>
  <c r="C916" i="10"/>
  <c r="C915" i="10"/>
  <c r="C914" i="10"/>
  <c r="C913" i="10"/>
  <c r="C912" i="10"/>
  <c r="C911" i="10"/>
  <c r="C910" i="10"/>
  <c r="C909" i="10"/>
  <c r="C908" i="10"/>
  <c r="C907" i="10"/>
  <c r="C906" i="10"/>
  <c r="C905" i="10"/>
  <c r="C904" i="10"/>
  <c r="C903" i="10"/>
  <c r="C902" i="10"/>
  <c r="C901" i="10"/>
  <c r="C900" i="10"/>
  <c r="C899" i="10"/>
  <c r="C898" i="10"/>
  <c r="C897" i="10"/>
  <c r="C896" i="10"/>
  <c r="C895" i="10"/>
  <c r="C894" i="10"/>
  <c r="C893" i="10"/>
  <c r="C892" i="10"/>
  <c r="C891" i="10"/>
  <c r="C890" i="10"/>
  <c r="C889" i="10"/>
  <c r="C888" i="10"/>
  <c r="C887" i="10"/>
  <c r="C886" i="10"/>
  <c r="C885" i="10"/>
  <c r="C884" i="10"/>
  <c r="C883" i="10"/>
  <c r="C882" i="10"/>
  <c r="C881" i="10"/>
  <c r="C880" i="10"/>
  <c r="C879" i="10"/>
  <c r="C878" i="10"/>
  <c r="C877" i="10"/>
  <c r="C876" i="10"/>
  <c r="C875" i="10"/>
  <c r="C874" i="10"/>
  <c r="C873" i="10"/>
  <c r="C872" i="10"/>
  <c r="C871" i="10"/>
  <c r="C870" i="10"/>
  <c r="C869" i="10"/>
  <c r="C868" i="10"/>
  <c r="C867" i="10"/>
  <c r="C866" i="10"/>
  <c r="C865" i="10"/>
  <c r="C864" i="10"/>
  <c r="C863" i="10"/>
  <c r="C862" i="10"/>
  <c r="C861" i="10"/>
  <c r="C860" i="10"/>
  <c r="C859" i="10"/>
  <c r="C858" i="10"/>
  <c r="C857" i="10"/>
  <c r="C856" i="10"/>
  <c r="C855" i="10"/>
  <c r="C854" i="10"/>
  <c r="C853" i="10"/>
  <c r="C852" i="10"/>
  <c r="C851" i="10"/>
  <c r="C850" i="10"/>
  <c r="C849" i="10"/>
  <c r="C848" i="10"/>
  <c r="C847" i="10"/>
  <c r="C846" i="10"/>
  <c r="C845" i="10"/>
  <c r="C844" i="10"/>
  <c r="C843" i="10"/>
  <c r="C842" i="10"/>
  <c r="C841" i="10"/>
  <c r="C840" i="10"/>
  <c r="C839" i="10"/>
  <c r="C838" i="10"/>
  <c r="C837" i="10"/>
  <c r="C836" i="10"/>
  <c r="C835" i="10"/>
  <c r="C834" i="10"/>
  <c r="C833" i="10"/>
  <c r="C832" i="10"/>
  <c r="C831" i="10"/>
  <c r="C830" i="10"/>
  <c r="C829" i="10"/>
  <c r="C828" i="10"/>
  <c r="C827" i="10"/>
  <c r="C826" i="10"/>
  <c r="C825" i="10"/>
  <c r="C824" i="10"/>
  <c r="C823" i="10"/>
  <c r="C822" i="10"/>
  <c r="C821" i="10"/>
  <c r="C820" i="10"/>
  <c r="C819" i="10"/>
  <c r="C818" i="10"/>
  <c r="C817" i="10"/>
  <c r="C816" i="10"/>
  <c r="C815" i="10"/>
  <c r="C814" i="10"/>
  <c r="C813" i="10"/>
  <c r="C812" i="10"/>
  <c r="C811" i="10"/>
  <c r="C810" i="10"/>
  <c r="C809" i="10"/>
  <c r="C808" i="10"/>
  <c r="C807" i="10"/>
  <c r="C806" i="10"/>
  <c r="C805" i="10"/>
  <c r="C804" i="10"/>
  <c r="C803" i="10"/>
  <c r="C802" i="10"/>
  <c r="C801" i="10"/>
  <c r="C800" i="10"/>
  <c r="C799" i="10"/>
  <c r="C798" i="10"/>
  <c r="C797" i="10"/>
  <c r="C796" i="10"/>
  <c r="C795" i="10"/>
  <c r="C794" i="10"/>
  <c r="C793" i="10"/>
  <c r="C792" i="10"/>
  <c r="C791" i="10"/>
  <c r="C790" i="10"/>
  <c r="C789" i="10"/>
  <c r="C788" i="10"/>
  <c r="C787" i="10"/>
  <c r="C786" i="10"/>
  <c r="C785" i="10"/>
  <c r="C784" i="10"/>
  <c r="C783" i="10"/>
  <c r="C782" i="10"/>
  <c r="C781" i="10"/>
  <c r="C780" i="10"/>
  <c r="C779" i="10"/>
  <c r="C778" i="10"/>
  <c r="C777" i="10"/>
  <c r="C776" i="10"/>
  <c r="C775" i="10"/>
  <c r="C774" i="10"/>
  <c r="C773" i="10"/>
  <c r="C772" i="10"/>
  <c r="C771" i="10"/>
  <c r="C770" i="10"/>
  <c r="C769" i="10"/>
  <c r="C768" i="10"/>
  <c r="C767" i="10"/>
  <c r="C766" i="10"/>
  <c r="C765" i="10"/>
  <c r="C764" i="10"/>
  <c r="C763" i="10"/>
  <c r="C762" i="10"/>
  <c r="C761" i="10"/>
  <c r="C760" i="10"/>
  <c r="C759" i="10"/>
  <c r="C758" i="10"/>
  <c r="C757" i="10"/>
  <c r="C756" i="10"/>
  <c r="C755" i="10"/>
  <c r="C754" i="10"/>
  <c r="C753" i="10"/>
  <c r="C752" i="10"/>
  <c r="C751" i="10"/>
  <c r="C750" i="10"/>
  <c r="C749" i="10"/>
  <c r="C748" i="10"/>
  <c r="C747" i="10"/>
  <c r="C746" i="10"/>
  <c r="C745" i="10"/>
  <c r="C744" i="10"/>
  <c r="C743" i="10"/>
  <c r="C742" i="10"/>
  <c r="C741" i="10"/>
  <c r="C740" i="10"/>
  <c r="C739" i="10"/>
  <c r="C738" i="10"/>
  <c r="C737" i="10"/>
  <c r="C736" i="10"/>
  <c r="C735" i="10"/>
  <c r="C734" i="10"/>
  <c r="C733" i="10"/>
  <c r="C732" i="10"/>
  <c r="C731" i="10"/>
  <c r="C730" i="10"/>
  <c r="C729" i="10"/>
  <c r="C728" i="10"/>
  <c r="C727" i="10"/>
  <c r="C726" i="10"/>
  <c r="C725" i="10"/>
  <c r="C724" i="10"/>
  <c r="C723" i="10"/>
  <c r="C722" i="10"/>
  <c r="C721" i="10"/>
  <c r="C720" i="10"/>
  <c r="C719" i="10"/>
  <c r="C718" i="10"/>
  <c r="C717" i="10"/>
  <c r="C716" i="10"/>
  <c r="C715" i="10"/>
  <c r="C714" i="10"/>
  <c r="C713" i="10"/>
  <c r="C712" i="10"/>
  <c r="C711" i="10"/>
  <c r="C710" i="10"/>
  <c r="C709" i="10"/>
  <c r="C708" i="10"/>
  <c r="C707" i="10"/>
  <c r="C706" i="10"/>
  <c r="C705" i="10"/>
  <c r="C704" i="10"/>
  <c r="C703" i="10"/>
  <c r="C702" i="10"/>
  <c r="C701" i="10"/>
  <c r="C700" i="10"/>
  <c r="C699" i="10"/>
  <c r="C698" i="10"/>
  <c r="C697" i="10"/>
  <c r="C696" i="10"/>
  <c r="C695" i="10"/>
  <c r="C694" i="10"/>
  <c r="C693" i="10"/>
  <c r="C692" i="10"/>
  <c r="C691" i="10"/>
  <c r="C690" i="10"/>
  <c r="C689" i="10"/>
  <c r="C688" i="10"/>
  <c r="C687" i="10"/>
  <c r="C686" i="10"/>
  <c r="C685" i="10"/>
  <c r="C684" i="10"/>
  <c r="C683" i="10"/>
  <c r="C682" i="10"/>
  <c r="C681" i="10"/>
  <c r="C680" i="10"/>
  <c r="C679" i="10"/>
  <c r="C678" i="10"/>
  <c r="C677" i="10"/>
  <c r="C676" i="10"/>
  <c r="C675" i="10"/>
  <c r="C674" i="10"/>
  <c r="C673" i="10"/>
  <c r="C672" i="10"/>
  <c r="C671" i="10"/>
  <c r="C670" i="10"/>
  <c r="C669" i="10"/>
  <c r="C668" i="10"/>
  <c r="C667" i="10"/>
  <c r="C666" i="10"/>
  <c r="C665" i="10"/>
  <c r="C664" i="10"/>
  <c r="C663" i="10"/>
  <c r="C662" i="10"/>
  <c r="C661" i="10"/>
  <c r="C660" i="10"/>
  <c r="C659" i="10"/>
  <c r="C658" i="10"/>
  <c r="C657" i="10"/>
  <c r="C656" i="10"/>
  <c r="C655" i="10"/>
  <c r="C654" i="10"/>
  <c r="C653" i="10"/>
  <c r="C652" i="10"/>
  <c r="C651" i="10"/>
  <c r="C650" i="10"/>
  <c r="C649" i="10"/>
  <c r="C648" i="10"/>
  <c r="C647" i="10"/>
  <c r="C646" i="10"/>
  <c r="C645" i="10"/>
  <c r="C644" i="10"/>
  <c r="C643" i="10"/>
  <c r="C642" i="10"/>
  <c r="C641" i="10"/>
  <c r="C640" i="10"/>
  <c r="C639" i="10"/>
  <c r="C638" i="10"/>
  <c r="C637" i="10"/>
  <c r="C636" i="10"/>
  <c r="C635" i="10"/>
  <c r="C634" i="10"/>
  <c r="C633" i="10"/>
  <c r="C632" i="10"/>
  <c r="C631" i="10"/>
  <c r="C630" i="10"/>
  <c r="C629" i="10"/>
  <c r="C628" i="10"/>
  <c r="C627" i="10"/>
  <c r="C626" i="10"/>
  <c r="C625" i="10"/>
  <c r="C624" i="10"/>
  <c r="C623" i="10"/>
  <c r="C622" i="10"/>
  <c r="C621" i="10"/>
  <c r="C620" i="10"/>
  <c r="C619" i="10"/>
  <c r="C618" i="10"/>
  <c r="C617" i="10"/>
  <c r="C616" i="10"/>
  <c r="C615" i="10"/>
  <c r="C614" i="10"/>
  <c r="C613" i="10"/>
  <c r="C612" i="10"/>
  <c r="C611" i="10"/>
  <c r="C610" i="10"/>
  <c r="C609" i="10"/>
  <c r="C608" i="10"/>
  <c r="C607" i="10"/>
  <c r="C606" i="10"/>
  <c r="C605" i="10"/>
  <c r="C604" i="10"/>
  <c r="C603" i="10"/>
  <c r="C602" i="10"/>
  <c r="C601" i="10"/>
  <c r="C600" i="10"/>
  <c r="C599" i="10"/>
  <c r="C598" i="10"/>
  <c r="C597" i="10"/>
  <c r="C596" i="10"/>
  <c r="C595" i="10"/>
  <c r="C594" i="10"/>
  <c r="C593" i="10"/>
  <c r="C592" i="10"/>
  <c r="C591" i="10"/>
  <c r="C590" i="10"/>
  <c r="C589" i="10"/>
  <c r="C588" i="10"/>
  <c r="C587" i="10"/>
  <c r="C586" i="10"/>
  <c r="C585" i="10"/>
  <c r="C584" i="10"/>
  <c r="C583" i="10"/>
  <c r="C582" i="10"/>
  <c r="C581" i="10"/>
  <c r="C580" i="10"/>
  <c r="C579" i="10"/>
  <c r="C578" i="10"/>
  <c r="C577" i="10"/>
  <c r="C576" i="10"/>
  <c r="C575" i="10"/>
  <c r="C574" i="10"/>
  <c r="C573" i="10"/>
  <c r="C572" i="10"/>
  <c r="C571" i="10"/>
  <c r="C570" i="10"/>
  <c r="C569" i="10"/>
  <c r="C568" i="10"/>
  <c r="C567" i="10"/>
  <c r="C566" i="10"/>
  <c r="C565" i="10"/>
  <c r="C564" i="10"/>
  <c r="C563" i="10"/>
  <c r="C562" i="10"/>
  <c r="C561" i="10"/>
  <c r="C560" i="10"/>
  <c r="C559" i="10"/>
  <c r="C558" i="10"/>
  <c r="C557" i="10"/>
  <c r="C556" i="10"/>
  <c r="C555" i="10"/>
  <c r="C554" i="10"/>
  <c r="C553" i="10"/>
  <c r="C552" i="10"/>
  <c r="C551" i="10"/>
  <c r="C550" i="10"/>
  <c r="C549" i="10"/>
  <c r="C548" i="10"/>
  <c r="C547" i="10"/>
  <c r="C546" i="10"/>
  <c r="C545" i="10"/>
  <c r="C544" i="10"/>
  <c r="C543" i="10"/>
  <c r="C542" i="10"/>
  <c r="C541" i="10"/>
  <c r="C540" i="10"/>
  <c r="C539" i="10"/>
  <c r="C538" i="10"/>
  <c r="C537" i="10"/>
  <c r="C536" i="10"/>
  <c r="C535" i="10"/>
  <c r="C534" i="10"/>
  <c r="C533" i="10"/>
  <c r="C532" i="10"/>
  <c r="C531" i="10"/>
  <c r="C530" i="10"/>
  <c r="C529" i="10"/>
  <c r="C528" i="10"/>
  <c r="C527" i="10"/>
  <c r="C526" i="10"/>
  <c r="C525" i="10"/>
  <c r="C524" i="10"/>
  <c r="C523" i="10"/>
  <c r="C522" i="10"/>
  <c r="C521" i="10"/>
  <c r="C520" i="10"/>
  <c r="C519" i="10"/>
  <c r="C518" i="10"/>
  <c r="C517" i="10"/>
  <c r="C516" i="10"/>
  <c r="C515" i="10"/>
  <c r="C514" i="10"/>
  <c r="C513" i="10"/>
  <c r="C512" i="10"/>
  <c r="C511" i="10"/>
  <c r="C510" i="10"/>
  <c r="C509" i="10"/>
  <c r="C508" i="10"/>
  <c r="C507" i="10"/>
  <c r="C506" i="10"/>
  <c r="C505" i="10"/>
  <c r="C504" i="10"/>
  <c r="C503" i="10"/>
  <c r="C502" i="10"/>
  <c r="C501" i="10"/>
  <c r="C500" i="10"/>
  <c r="C499" i="10"/>
  <c r="C498" i="10"/>
  <c r="C497" i="10"/>
  <c r="C496" i="10"/>
  <c r="C495" i="10"/>
  <c r="C494" i="10"/>
  <c r="C493" i="10"/>
  <c r="C492" i="10"/>
  <c r="C491" i="10"/>
  <c r="C490" i="10"/>
  <c r="C489" i="10"/>
  <c r="C488" i="10"/>
  <c r="C487" i="10"/>
  <c r="C486" i="10"/>
  <c r="C485" i="10"/>
  <c r="C484" i="10"/>
  <c r="C483" i="10"/>
  <c r="C482" i="10"/>
  <c r="C481" i="10"/>
  <c r="C480" i="10"/>
  <c r="C479" i="10"/>
  <c r="C478" i="10"/>
  <c r="C477" i="10"/>
  <c r="C476" i="10"/>
  <c r="C475" i="10"/>
  <c r="C474" i="10"/>
  <c r="C473" i="10"/>
  <c r="C472" i="10"/>
  <c r="C471" i="10"/>
  <c r="C470" i="10"/>
  <c r="C469" i="10"/>
  <c r="C468" i="10"/>
  <c r="C467" i="10"/>
  <c r="C466" i="10"/>
  <c r="C465" i="10"/>
  <c r="C464" i="10"/>
  <c r="C463" i="10"/>
  <c r="C462" i="10"/>
  <c r="C461" i="10"/>
  <c r="C460" i="10"/>
  <c r="C459" i="10"/>
  <c r="C458" i="10"/>
  <c r="C457" i="10"/>
  <c r="C456" i="10"/>
  <c r="C455" i="10"/>
  <c r="C454" i="10"/>
  <c r="C453" i="10"/>
  <c r="C452" i="10"/>
  <c r="C451" i="10"/>
  <c r="C450" i="10"/>
  <c r="C449" i="10"/>
  <c r="C448" i="10"/>
  <c r="C447" i="10"/>
  <c r="C446" i="10"/>
  <c r="C445" i="10"/>
  <c r="C444" i="10"/>
  <c r="C443" i="10"/>
  <c r="C442" i="10"/>
  <c r="C441" i="10"/>
  <c r="C440" i="10"/>
  <c r="C439" i="10"/>
  <c r="C438" i="10"/>
  <c r="C437" i="10"/>
  <c r="C436" i="10"/>
  <c r="C435" i="10"/>
  <c r="C434" i="10"/>
  <c r="C433" i="10"/>
  <c r="C432" i="10"/>
  <c r="C431" i="10"/>
  <c r="C430" i="10"/>
  <c r="C429" i="10"/>
  <c r="C428" i="10"/>
  <c r="C427" i="10"/>
  <c r="C426" i="10"/>
  <c r="C425" i="10"/>
  <c r="C424" i="10"/>
  <c r="C423" i="10"/>
  <c r="C422" i="10"/>
  <c r="C421" i="10"/>
  <c r="C420" i="10"/>
  <c r="C419" i="10"/>
  <c r="C418" i="10"/>
  <c r="C417" i="10"/>
  <c r="C416" i="10"/>
  <c r="C415" i="10"/>
  <c r="C414" i="10"/>
  <c r="C413" i="10"/>
  <c r="C412" i="10"/>
  <c r="C411" i="10"/>
  <c r="C410" i="10"/>
  <c r="C409" i="10"/>
  <c r="C408" i="10"/>
  <c r="C407" i="10"/>
  <c r="C406" i="10"/>
  <c r="C405" i="10"/>
  <c r="C404" i="10"/>
  <c r="C403" i="10"/>
  <c r="C402" i="10"/>
  <c r="C401" i="10"/>
  <c r="C400" i="10"/>
  <c r="C399" i="10"/>
  <c r="C398" i="10"/>
  <c r="C397" i="10"/>
  <c r="C396" i="10"/>
  <c r="C395" i="10"/>
  <c r="C394" i="10"/>
  <c r="C393" i="10"/>
  <c r="C392" i="10"/>
  <c r="C391" i="10"/>
  <c r="C390" i="10"/>
  <c r="C389" i="10"/>
  <c r="C388" i="10"/>
  <c r="C387" i="10"/>
  <c r="C386" i="10"/>
  <c r="C385" i="10"/>
  <c r="C384" i="10"/>
  <c r="C383" i="10"/>
  <c r="C382" i="10"/>
  <c r="C381" i="10"/>
  <c r="C380" i="10"/>
  <c r="C379" i="10"/>
  <c r="C378" i="10"/>
  <c r="C377" i="10"/>
  <c r="C376" i="10"/>
  <c r="C375" i="10"/>
  <c r="C374" i="10"/>
  <c r="C373" i="10"/>
  <c r="C372" i="10"/>
  <c r="C371" i="10"/>
  <c r="C370" i="10"/>
  <c r="C369" i="10"/>
  <c r="C368" i="10"/>
  <c r="C367" i="10"/>
  <c r="C366" i="10"/>
  <c r="C365" i="10"/>
  <c r="C364" i="10"/>
  <c r="C363" i="10"/>
  <c r="C362" i="10"/>
  <c r="C361" i="10"/>
  <c r="C360" i="10"/>
  <c r="C359" i="10"/>
  <c r="C358" i="10"/>
  <c r="C357" i="10"/>
  <c r="C356" i="10"/>
  <c r="C355" i="10"/>
  <c r="C354" i="10"/>
  <c r="C353" i="10"/>
  <c r="C352" i="10"/>
  <c r="C351" i="10"/>
  <c r="C350" i="10"/>
  <c r="C349" i="10"/>
  <c r="C348" i="10"/>
  <c r="C347" i="10"/>
  <c r="C346" i="10"/>
  <c r="C345" i="10"/>
  <c r="C344" i="10"/>
  <c r="C343" i="10"/>
  <c r="C342" i="10"/>
  <c r="C341" i="10"/>
  <c r="C340" i="10"/>
  <c r="C339" i="10"/>
  <c r="C338" i="10"/>
  <c r="C337" i="10"/>
  <c r="C336" i="10"/>
  <c r="C335" i="10"/>
  <c r="C334" i="10"/>
  <c r="C333" i="10"/>
  <c r="C332" i="10"/>
  <c r="C331" i="10"/>
  <c r="C330" i="10"/>
  <c r="C329" i="10"/>
  <c r="C328" i="10"/>
  <c r="C327" i="10"/>
  <c r="C326" i="10"/>
  <c r="C325" i="10"/>
  <c r="C324" i="10"/>
  <c r="C323" i="10"/>
  <c r="C322" i="10"/>
  <c r="C321" i="10"/>
  <c r="C320" i="10"/>
  <c r="C319" i="10"/>
  <c r="C318" i="10"/>
  <c r="C317" i="10"/>
  <c r="C316" i="10"/>
  <c r="C315" i="10"/>
  <c r="C314" i="10"/>
  <c r="C313" i="10"/>
  <c r="C312" i="10"/>
  <c r="C311" i="10"/>
  <c r="C310" i="10"/>
  <c r="C309" i="10"/>
  <c r="C308" i="10"/>
  <c r="C307" i="10"/>
  <c r="C306" i="10"/>
  <c r="C305" i="10"/>
  <c r="C304" i="10"/>
  <c r="C303" i="10"/>
  <c r="C302" i="10"/>
  <c r="C301" i="10"/>
  <c r="C300" i="10"/>
  <c r="C299" i="10"/>
  <c r="C298" i="10"/>
  <c r="C297" i="10"/>
  <c r="C296" i="10"/>
  <c r="C295" i="10"/>
  <c r="C294" i="10"/>
  <c r="C293" i="10"/>
  <c r="C292" i="10"/>
  <c r="C291" i="10"/>
  <c r="C290" i="10"/>
  <c r="C289" i="10"/>
  <c r="C288" i="10"/>
  <c r="C287" i="10"/>
  <c r="C286" i="10"/>
  <c r="C285" i="10"/>
  <c r="C284" i="10"/>
  <c r="C283" i="10"/>
  <c r="C282" i="10"/>
  <c r="C281" i="10"/>
  <c r="C280" i="10"/>
  <c r="C279" i="10"/>
  <c r="C278" i="10"/>
  <c r="C277" i="10"/>
  <c r="C276" i="10"/>
  <c r="C275" i="10"/>
  <c r="C274" i="10"/>
  <c r="C273" i="10"/>
  <c r="C272" i="10"/>
  <c r="C271" i="10"/>
  <c r="C270" i="10"/>
  <c r="C269" i="10"/>
  <c r="C268" i="10"/>
  <c r="C267" i="10"/>
  <c r="C266" i="10"/>
  <c r="C265" i="10"/>
  <c r="C264" i="10"/>
  <c r="C263" i="10"/>
  <c r="C262" i="10"/>
  <c r="C261" i="10"/>
  <c r="C260" i="10"/>
  <c r="C259" i="10"/>
  <c r="C258" i="10"/>
  <c r="C257" i="10"/>
  <c r="C256" i="10"/>
  <c r="C255" i="10"/>
  <c r="C254" i="10"/>
  <c r="C253" i="10"/>
  <c r="C252" i="10"/>
  <c r="C251" i="10"/>
  <c r="C250" i="10"/>
  <c r="C249" i="10"/>
  <c r="C248" i="10"/>
  <c r="C247" i="10"/>
  <c r="C246" i="10"/>
  <c r="C245" i="10"/>
  <c r="C244" i="10"/>
  <c r="C243" i="10"/>
  <c r="C242" i="10"/>
  <c r="C241" i="10"/>
  <c r="C240" i="10"/>
  <c r="C239" i="10"/>
  <c r="C238" i="10"/>
  <c r="C237" i="10"/>
  <c r="C236" i="10"/>
  <c r="C235" i="10"/>
  <c r="C234" i="10"/>
  <c r="C233" i="10"/>
  <c r="C232" i="10"/>
  <c r="C231" i="10"/>
  <c r="C230" i="10"/>
  <c r="C229" i="10"/>
  <c r="C228" i="10"/>
  <c r="C227" i="10"/>
  <c r="C226" i="10"/>
  <c r="C225" i="10"/>
  <c r="C224" i="10"/>
  <c r="C223" i="10"/>
  <c r="C222" i="10"/>
  <c r="C221" i="10"/>
  <c r="C220" i="10"/>
  <c r="C219" i="10"/>
  <c r="C218" i="10"/>
  <c r="C217" i="10"/>
  <c r="C216" i="10"/>
  <c r="C215" i="10"/>
  <c r="C214" i="10"/>
  <c r="C213" i="10"/>
  <c r="C212" i="10"/>
  <c r="C211" i="10"/>
  <c r="C210" i="10"/>
  <c r="C209" i="10"/>
  <c r="C208" i="10"/>
  <c r="C207" i="10"/>
  <c r="C206" i="10"/>
  <c r="C205" i="10"/>
  <c r="C204" i="10"/>
  <c r="C203" i="10"/>
  <c r="C202" i="10"/>
  <c r="C201" i="10"/>
  <c r="C200" i="10"/>
  <c r="C199" i="10"/>
  <c r="C198" i="10"/>
  <c r="C197" i="10"/>
  <c r="C196" i="10"/>
  <c r="C195" i="10"/>
  <c r="C194" i="10"/>
  <c r="C193" i="10"/>
  <c r="C192" i="10"/>
  <c r="C191" i="10"/>
  <c r="C190" i="10"/>
  <c r="C189" i="10"/>
  <c r="C188" i="10"/>
  <c r="C187" i="10"/>
  <c r="C186" i="10"/>
  <c r="C185" i="10"/>
  <c r="C184" i="10"/>
  <c r="C183" i="10"/>
  <c r="C182" i="10"/>
  <c r="C181" i="10"/>
  <c r="C180" i="10"/>
  <c r="C179" i="10"/>
  <c r="C178" i="10"/>
  <c r="C177" i="10"/>
  <c r="C176" i="10"/>
  <c r="C175" i="10"/>
  <c r="C174" i="10"/>
  <c r="C173" i="10"/>
  <c r="C172" i="10"/>
  <c r="C171" i="10"/>
  <c r="C170" i="10"/>
  <c r="C169" i="10"/>
  <c r="C168" i="10"/>
  <c r="C167" i="10"/>
  <c r="C166" i="10"/>
  <c r="C165" i="10"/>
  <c r="C164" i="10"/>
  <c r="C163" i="10"/>
  <c r="C162" i="10"/>
  <c r="C161" i="10"/>
  <c r="C160" i="10"/>
  <c r="C159" i="10"/>
  <c r="C158" i="10"/>
  <c r="C157" i="10"/>
  <c r="C156" i="10"/>
  <c r="C155" i="10"/>
  <c r="C154" i="10"/>
  <c r="C153" i="10"/>
  <c r="C152" i="10"/>
  <c r="C151" i="10"/>
  <c r="C150" i="10"/>
  <c r="C149" i="10"/>
  <c r="C148" i="10"/>
  <c r="C147" i="10"/>
  <c r="C146" i="10"/>
  <c r="C145" i="10"/>
  <c r="C144" i="10"/>
  <c r="C143" i="10"/>
  <c r="C142" i="10"/>
  <c r="C141" i="10"/>
  <c r="C140" i="10"/>
  <c r="C139" i="10"/>
  <c r="C138" i="10"/>
  <c r="C137" i="10"/>
  <c r="C136" i="10"/>
  <c r="C135" i="10"/>
  <c r="C134" i="10"/>
  <c r="C133" i="10"/>
  <c r="C132" i="10"/>
  <c r="C131" i="10"/>
  <c r="C130" i="10"/>
  <c r="C129" i="10"/>
  <c r="C128" i="10"/>
  <c r="C127" i="10"/>
  <c r="C126" i="10"/>
  <c r="C125" i="10"/>
  <c r="C124" i="10"/>
  <c r="C123" i="10"/>
  <c r="C122" i="10"/>
  <c r="C121" i="10"/>
  <c r="C120" i="10"/>
  <c r="C119" i="10"/>
  <c r="C118" i="10"/>
  <c r="C117" i="10"/>
  <c r="C116" i="10"/>
  <c r="C115" i="10"/>
  <c r="C114" i="10"/>
  <c r="C113" i="10"/>
  <c r="C112" i="10"/>
  <c r="C111" i="10"/>
  <c r="C110" i="10"/>
  <c r="C109" i="10"/>
  <c r="C108" i="10"/>
  <c r="C107" i="10"/>
  <c r="C106" i="10"/>
  <c r="C105" i="10"/>
  <c r="C104" i="10"/>
  <c r="C103" i="10"/>
  <c r="C102" i="10"/>
  <c r="C101" i="10"/>
  <c r="C100" i="10"/>
  <c r="C99" i="10"/>
  <c r="C98" i="10"/>
  <c r="C97" i="10"/>
  <c r="C96" i="10"/>
  <c r="C95" i="10"/>
  <c r="C94" i="10"/>
  <c r="C93" i="10"/>
  <c r="C92" i="10"/>
  <c r="C91" i="10"/>
  <c r="C90" i="10"/>
  <c r="C89" i="10"/>
  <c r="C88" i="10"/>
  <c r="C87" i="10"/>
  <c r="C86" i="10"/>
  <c r="C85" i="10"/>
  <c r="C84" i="10"/>
  <c r="C83" i="10"/>
  <c r="C82" i="10"/>
  <c r="C81" i="10"/>
  <c r="C80" i="10"/>
  <c r="C79" i="10"/>
  <c r="C78" i="10"/>
  <c r="C77" i="10"/>
  <c r="C76" i="10"/>
  <c r="C75" i="10"/>
  <c r="C74" i="10"/>
  <c r="C73" i="10"/>
  <c r="C72" i="10"/>
  <c r="C71" i="10"/>
  <c r="C70" i="10"/>
  <c r="C69" i="10"/>
  <c r="C68" i="10"/>
  <c r="C67" i="10"/>
  <c r="C66" i="10"/>
  <c r="C65" i="10"/>
  <c r="C64" i="10"/>
  <c r="C63" i="10"/>
  <c r="C62" i="10"/>
  <c r="C61" i="10"/>
  <c r="C60" i="10"/>
  <c r="C59" i="10"/>
  <c r="C58" i="10"/>
  <c r="C57" i="10"/>
  <c r="C56" i="10"/>
  <c r="C55" i="10"/>
  <c r="C54" i="10"/>
  <c r="C53" i="10"/>
  <c r="C52" i="10"/>
  <c r="C51" i="10"/>
  <c r="C50" i="10"/>
  <c r="C49" i="10"/>
  <c r="C48" i="10"/>
  <c r="C47" i="10"/>
  <c r="C46" i="10"/>
  <c r="C45" i="10"/>
  <c r="C44" i="10"/>
  <c r="C43" i="10"/>
  <c r="C42" i="10"/>
  <c r="C41" i="10"/>
  <c r="C40" i="10"/>
  <c r="C39" i="10"/>
  <c r="C38" i="10"/>
  <c r="C37" i="10"/>
  <c r="C36" i="10"/>
  <c r="C35" i="10"/>
  <c r="C34" i="10"/>
  <c r="C33" i="10"/>
  <c r="C32" i="10"/>
  <c r="C31" i="10"/>
  <c r="C30" i="10"/>
  <c r="C29" i="10"/>
  <c r="C28" i="10"/>
  <c r="C27" i="10"/>
  <c r="C26" i="10"/>
  <c r="C25" i="10"/>
  <c r="C24" i="10"/>
  <c r="C23" i="10"/>
  <c r="C22" i="10"/>
  <c r="C21" i="10"/>
  <c r="C20" i="10"/>
  <c r="C19" i="10"/>
  <c r="C18" i="10"/>
  <c r="C17" i="10"/>
  <c r="C16" i="10"/>
  <c r="C15" i="10"/>
  <c r="C14" i="10"/>
  <c r="C13" i="10"/>
  <c r="C12" i="10"/>
  <c r="C11" i="10"/>
  <c r="C10" i="10"/>
  <c r="C9" i="10"/>
  <c r="C8" i="10"/>
  <c r="C7" i="10"/>
  <c r="C6" i="10"/>
  <c r="C5" i="10"/>
  <c r="C4" i="10"/>
  <c r="C3" i="10"/>
  <c r="C1259" i="9"/>
  <c r="C1258" i="9"/>
  <c r="C1257" i="9"/>
  <c r="C1256" i="9"/>
  <c r="C1255" i="9"/>
  <c r="C1254" i="9"/>
  <c r="C1253" i="9"/>
  <c r="C1252" i="9"/>
  <c r="C1251" i="9"/>
  <c r="C1250" i="9"/>
  <c r="C1249" i="9"/>
  <c r="C1248" i="9"/>
  <c r="C1247" i="9"/>
  <c r="C1246" i="9"/>
  <c r="C1245" i="9"/>
  <c r="C1244" i="9"/>
  <c r="C1243" i="9"/>
  <c r="C1242" i="9"/>
  <c r="C1241" i="9"/>
  <c r="C1240" i="9"/>
  <c r="C1239" i="9"/>
  <c r="C1238" i="9"/>
  <c r="C1237" i="9"/>
  <c r="C1236" i="9"/>
  <c r="C1235" i="9"/>
  <c r="C1234" i="9"/>
  <c r="C1233" i="9"/>
  <c r="C1232" i="9"/>
  <c r="C1231" i="9"/>
  <c r="C1230" i="9"/>
  <c r="C1229" i="9"/>
  <c r="C1228" i="9"/>
  <c r="C1227" i="9"/>
  <c r="C1226" i="9"/>
  <c r="C1225" i="9"/>
  <c r="C1224" i="9"/>
  <c r="C1223" i="9"/>
  <c r="C1222" i="9"/>
  <c r="C1221" i="9"/>
  <c r="C1220" i="9"/>
  <c r="C1219" i="9"/>
  <c r="C1218" i="9"/>
  <c r="C1217" i="9"/>
  <c r="C1216" i="9"/>
  <c r="C1215" i="9"/>
  <c r="C1214" i="9"/>
  <c r="C1213" i="9"/>
  <c r="C1212" i="9"/>
  <c r="C1211" i="9"/>
  <c r="C1210" i="9"/>
  <c r="C1209" i="9"/>
  <c r="C1208" i="9"/>
  <c r="C1207" i="9"/>
  <c r="C1206" i="9"/>
  <c r="C1205" i="9"/>
  <c r="C1204" i="9"/>
  <c r="C1203" i="9"/>
  <c r="C1202" i="9"/>
  <c r="C1201" i="9"/>
  <c r="C1200" i="9"/>
  <c r="C1199" i="9"/>
  <c r="C1198" i="9"/>
  <c r="C1197" i="9"/>
  <c r="C1196" i="9"/>
  <c r="C1195" i="9"/>
  <c r="C1194" i="9"/>
  <c r="C1193" i="9"/>
  <c r="C1192" i="9"/>
  <c r="C1191" i="9"/>
  <c r="C1190" i="9"/>
  <c r="C1189" i="9"/>
  <c r="C1188" i="9"/>
  <c r="C1187" i="9"/>
  <c r="C1186" i="9"/>
  <c r="C1185" i="9"/>
  <c r="C1184" i="9"/>
  <c r="C1183" i="9"/>
  <c r="C1182" i="9"/>
  <c r="C1181" i="9"/>
  <c r="C1180" i="9"/>
  <c r="C1179" i="9"/>
  <c r="C1178" i="9"/>
  <c r="C1177" i="9"/>
  <c r="C1176" i="9"/>
  <c r="C1175" i="9"/>
  <c r="C1174" i="9"/>
  <c r="C1173" i="9"/>
  <c r="C1172" i="9"/>
  <c r="C1171" i="9"/>
  <c r="C1170" i="9"/>
  <c r="C1169" i="9"/>
  <c r="C1168" i="9"/>
  <c r="C1167" i="9"/>
  <c r="C1166" i="9"/>
  <c r="C1165" i="9"/>
  <c r="C1164" i="9"/>
  <c r="C1163" i="9"/>
  <c r="C1162" i="9"/>
  <c r="C1161" i="9"/>
  <c r="C1160" i="9"/>
  <c r="C1159" i="9"/>
  <c r="C1158" i="9"/>
  <c r="C1157" i="9"/>
  <c r="C1156" i="9"/>
  <c r="C1155" i="9"/>
  <c r="C1154" i="9"/>
  <c r="C1153" i="9"/>
  <c r="C1152" i="9"/>
  <c r="C1151" i="9"/>
  <c r="C1150" i="9"/>
  <c r="C1149" i="9"/>
  <c r="C1148" i="9"/>
  <c r="C1147" i="9"/>
  <c r="C1146" i="9"/>
  <c r="C1145" i="9"/>
  <c r="C1144" i="9"/>
  <c r="C1143" i="9"/>
  <c r="C1142" i="9"/>
  <c r="C1141" i="9"/>
  <c r="C1140" i="9"/>
  <c r="C1139" i="9"/>
  <c r="C1138" i="9"/>
  <c r="C1137" i="9"/>
  <c r="C1136" i="9"/>
  <c r="C1135" i="9"/>
  <c r="C1134" i="9"/>
  <c r="C1133" i="9"/>
  <c r="C1132" i="9"/>
  <c r="C1131" i="9"/>
  <c r="C1130" i="9"/>
  <c r="C1129" i="9"/>
  <c r="C1128" i="9"/>
  <c r="C1127" i="9"/>
  <c r="C1126" i="9"/>
  <c r="C1125" i="9"/>
  <c r="C1124" i="9"/>
  <c r="C1123" i="9"/>
  <c r="C1122" i="9"/>
  <c r="C1121" i="9"/>
  <c r="C1120" i="9"/>
  <c r="C1119" i="9"/>
  <c r="C1118" i="9"/>
  <c r="C1117" i="9"/>
  <c r="C1116" i="9"/>
  <c r="C1115" i="9"/>
  <c r="C1114" i="9"/>
  <c r="C1113" i="9"/>
  <c r="C1112" i="9"/>
  <c r="C1111" i="9"/>
  <c r="C1110" i="9"/>
  <c r="C1109" i="9"/>
  <c r="C1108" i="9"/>
  <c r="C1107" i="9"/>
  <c r="C1106" i="9"/>
  <c r="C1105" i="9"/>
  <c r="C1104" i="9"/>
  <c r="C1103" i="9"/>
  <c r="C1102" i="9"/>
  <c r="C1101" i="9"/>
  <c r="C1100" i="9"/>
  <c r="C1099" i="9"/>
  <c r="C1098" i="9"/>
  <c r="C1097" i="9"/>
  <c r="C1096" i="9"/>
  <c r="C1095" i="9"/>
  <c r="C1094" i="9"/>
  <c r="C1093" i="9"/>
  <c r="C1092" i="9"/>
  <c r="C1091" i="9"/>
  <c r="C1090" i="9"/>
  <c r="C1089" i="9"/>
  <c r="C1088" i="9"/>
  <c r="C1087" i="9"/>
  <c r="C1086" i="9"/>
  <c r="C1085" i="9"/>
  <c r="C1084" i="9"/>
  <c r="C1083" i="9"/>
  <c r="C1082" i="9"/>
  <c r="C1081" i="9"/>
  <c r="C1080" i="9"/>
  <c r="C1079" i="9"/>
  <c r="C1078" i="9"/>
  <c r="C1077" i="9"/>
  <c r="C1076" i="9"/>
  <c r="C1075" i="9"/>
  <c r="C1074" i="9"/>
  <c r="C1073" i="9"/>
  <c r="C1072" i="9"/>
  <c r="C1071" i="9"/>
  <c r="C1070" i="9"/>
  <c r="C1069" i="9"/>
  <c r="C1068" i="9"/>
  <c r="C1067" i="9"/>
  <c r="C1066" i="9"/>
  <c r="C1065" i="9"/>
  <c r="C1064" i="9"/>
  <c r="C1063" i="9"/>
  <c r="C1062" i="9"/>
  <c r="C1061" i="9"/>
  <c r="C1060" i="9"/>
  <c r="C1059" i="9"/>
  <c r="C1058" i="9"/>
  <c r="C1057" i="9"/>
  <c r="C1056" i="9"/>
  <c r="C1055" i="9"/>
  <c r="C1054" i="9"/>
  <c r="C1053" i="9"/>
  <c r="C1052" i="9"/>
  <c r="C1051" i="9"/>
  <c r="C1050" i="9"/>
  <c r="C1049" i="9"/>
  <c r="C1048" i="9"/>
  <c r="C1047" i="9"/>
  <c r="C1046" i="9"/>
  <c r="C1045" i="9"/>
  <c r="C1044" i="9"/>
  <c r="C1043" i="9"/>
  <c r="C1042" i="9"/>
  <c r="C1041" i="9"/>
  <c r="C1040" i="9"/>
  <c r="C1039" i="9"/>
  <c r="C1038" i="9"/>
  <c r="C1037" i="9"/>
  <c r="C1036" i="9"/>
  <c r="C1035" i="9"/>
  <c r="C1034" i="9"/>
  <c r="C1033" i="9"/>
  <c r="C1032" i="9"/>
  <c r="C1031" i="9"/>
  <c r="C1030" i="9"/>
  <c r="C1029" i="9"/>
  <c r="C1028" i="9"/>
  <c r="C1027" i="9"/>
  <c r="C1026" i="9"/>
  <c r="C1025" i="9"/>
  <c r="C1024" i="9"/>
  <c r="C1023" i="9"/>
  <c r="C1022" i="9"/>
  <c r="C1021" i="9"/>
  <c r="C1020" i="9"/>
  <c r="C1019" i="9"/>
  <c r="C1018" i="9"/>
  <c r="C1017" i="9"/>
  <c r="C1016" i="9"/>
  <c r="C1015" i="9"/>
  <c r="C1014" i="9"/>
  <c r="C1013" i="9"/>
  <c r="C1012" i="9"/>
  <c r="C1011" i="9"/>
  <c r="C1010" i="9"/>
  <c r="C1009" i="9"/>
  <c r="C1008" i="9"/>
  <c r="C1007" i="9"/>
  <c r="C1006" i="9"/>
  <c r="C1005" i="9"/>
  <c r="C1004" i="9"/>
  <c r="C1003" i="9"/>
  <c r="C1002" i="9"/>
  <c r="C1001" i="9"/>
  <c r="C1000" i="9"/>
  <c r="C999" i="9"/>
  <c r="C998" i="9"/>
  <c r="C997" i="9"/>
  <c r="C996" i="9"/>
  <c r="C995" i="9"/>
  <c r="C994" i="9"/>
  <c r="C993" i="9"/>
  <c r="C992" i="9"/>
  <c r="C991" i="9"/>
  <c r="C990" i="9"/>
  <c r="C989" i="9"/>
  <c r="C988" i="9"/>
  <c r="C987" i="9"/>
  <c r="C986" i="9"/>
  <c r="C985" i="9"/>
  <c r="C984" i="9"/>
  <c r="C983" i="9"/>
  <c r="C982" i="9"/>
  <c r="C981" i="9"/>
  <c r="C980" i="9"/>
  <c r="C979" i="9"/>
  <c r="C978" i="9"/>
  <c r="C977" i="9"/>
  <c r="C976" i="9"/>
  <c r="C975" i="9"/>
  <c r="C974" i="9"/>
  <c r="C973" i="9"/>
  <c r="C972" i="9"/>
  <c r="C971" i="9"/>
  <c r="C970" i="9"/>
  <c r="C969" i="9"/>
  <c r="C968" i="9"/>
  <c r="C967" i="9"/>
  <c r="C966" i="9"/>
  <c r="C965" i="9"/>
  <c r="C964" i="9"/>
  <c r="C963" i="9"/>
  <c r="C962" i="9"/>
  <c r="C961" i="9"/>
  <c r="C960" i="9"/>
  <c r="C959" i="9"/>
  <c r="C958" i="9"/>
  <c r="C957" i="9"/>
  <c r="C956" i="9"/>
  <c r="C955" i="9"/>
  <c r="C954" i="9"/>
  <c r="C953" i="9"/>
  <c r="C952" i="9"/>
  <c r="C951" i="9"/>
  <c r="C950" i="9"/>
  <c r="C949" i="9"/>
  <c r="C948" i="9"/>
  <c r="C947" i="9"/>
  <c r="C946" i="9"/>
  <c r="C945" i="9"/>
  <c r="C944" i="9"/>
  <c r="C943" i="9"/>
  <c r="C942" i="9"/>
  <c r="C941" i="9"/>
  <c r="C940" i="9"/>
  <c r="C939" i="9"/>
  <c r="C938" i="9"/>
  <c r="C937" i="9"/>
  <c r="C936" i="9"/>
  <c r="C935" i="9"/>
  <c r="C934" i="9"/>
  <c r="C933" i="9"/>
  <c r="C932" i="9"/>
  <c r="C931" i="9"/>
  <c r="C930" i="9"/>
  <c r="C929" i="9"/>
  <c r="C928" i="9"/>
  <c r="C927" i="9"/>
  <c r="C926" i="9"/>
  <c r="C925" i="9"/>
  <c r="C924" i="9"/>
  <c r="C923" i="9"/>
  <c r="C922" i="9"/>
  <c r="C921" i="9"/>
  <c r="C920" i="9"/>
  <c r="C919" i="9"/>
  <c r="C918" i="9"/>
  <c r="C917" i="9"/>
  <c r="C916" i="9"/>
  <c r="C915" i="9"/>
  <c r="C914" i="9"/>
  <c r="C913" i="9"/>
  <c r="C912" i="9"/>
  <c r="C911" i="9"/>
  <c r="C910" i="9"/>
  <c r="C909" i="9"/>
  <c r="C908" i="9"/>
  <c r="C907" i="9"/>
  <c r="C906" i="9"/>
  <c r="C905" i="9"/>
  <c r="C904" i="9"/>
  <c r="C903" i="9"/>
  <c r="C902" i="9"/>
  <c r="C901" i="9"/>
  <c r="C900" i="9"/>
  <c r="C899" i="9"/>
  <c r="C898" i="9"/>
  <c r="C897" i="9"/>
  <c r="C896" i="9"/>
  <c r="C895" i="9"/>
  <c r="C894" i="9"/>
  <c r="C893" i="9"/>
  <c r="C892" i="9"/>
  <c r="C891" i="9"/>
  <c r="C890" i="9"/>
  <c r="C889" i="9"/>
  <c r="C888" i="9"/>
  <c r="C887" i="9"/>
  <c r="C886" i="9"/>
  <c r="C885" i="9"/>
  <c r="C884" i="9"/>
  <c r="C883" i="9"/>
  <c r="C882" i="9"/>
  <c r="C881" i="9"/>
  <c r="C880" i="9"/>
  <c r="C879" i="9"/>
  <c r="C878" i="9"/>
  <c r="C877" i="9"/>
  <c r="C876" i="9"/>
  <c r="C875" i="9"/>
  <c r="C874" i="9"/>
  <c r="C873" i="9"/>
  <c r="C872" i="9"/>
  <c r="C871" i="9"/>
  <c r="C870" i="9"/>
  <c r="C869" i="9"/>
  <c r="C868" i="9"/>
  <c r="C867" i="9"/>
  <c r="C866" i="9"/>
  <c r="C865" i="9"/>
  <c r="C864" i="9"/>
  <c r="C863" i="9"/>
  <c r="C862" i="9"/>
  <c r="C861" i="9"/>
  <c r="C860" i="9"/>
  <c r="C859" i="9"/>
  <c r="C858" i="9"/>
  <c r="C857" i="9"/>
  <c r="C856" i="9"/>
  <c r="C855" i="9"/>
  <c r="C854" i="9"/>
  <c r="C853" i="9"/>
  <c r="C852" i="9"/>
  <c r="C851" i="9"/>
  <c r="C850" i="9"/>
  <c r="C849" i="9"/>
  <c r="C848" i="9"/>
  <c r="C847" i="9"/>
  <c r="C846" i="9"/>
  <c r="C845" i="9"/>
  <c r="C844" i="9"/>
  <c r="C843" i="9"/>
  <c r="C842" i="9"/>
  <c r="C841" i="9"/>
  <c r="C840" i="9"/>
  <c r="C839" i="9"/>
  <c r="C838" i="9"/>
  <c r="C837" i="9"/>
  <c r="C836" i="9"/>
  <c r="C835" i="9"/>
  <c r="C834" i="9"/>
  <c r="C833" i="9"/>
  <c r="C832" i="9"/>
  <c r="C831" i="9"/>
  <c r="C830" i="9"/>
  <c r="C829" i="9"/>
  <c r="C828" i="9"/>
  <c r="C827" i="9"/>
  <c r="C826" i="9"/>
  <c r="C825" i="9"/>
  <c r="C824" i="9"/>
  <c r="C823" i="9"/>
  <c r="C822" i="9"/>
  <c r="C821" i="9"/>
  <c r="C820" i="9"/>
  <c r="C819" i="9"/>
  <c r="C818" i="9"/>
  <c r="C817" i="9"/>
  <c r="C816" i="9"/>
  <c r="C815" i="9"/>
  <c r="C814" i="9"/>
  <c r="C813" i="9"/>
  <c r="C812" i="9"/>
  <c r="C811" i="9"/>
  <c r="C810" i="9"/>
  <c r="C809" i="9"/>
  <c r="C808" i="9"/>
  <c r="C807" i="9"/>
  <c r="C806" i="9"/>
  <c r="C805" i="9"/>
  <c r="C804" i="9"/>
  <c r="C803" i="9"/>
  <c r="C802" i="9"/>
  <c r="C801" i="9"/>
  <c r="C800" i="9"/>
  <c r="C799" i="9"/>
  <c r="C798" i="9"/>
  <c r="C797" i="9"/>
  <c r="C796" i="9"/>
  <c r="C795" i="9"/>
  <c r="C794" i="9"/>
  <c r="C793" i="9"/>
  <c r="C792" i="9"/>
  <c r="C791" i="9"/>
  <c r="C790" i="9"/>
  <c r="C789" i="9"/>
  <c r="C788" i="9"/>
  <c r="C787" i="9"/>
  <c r="C786" i="9"/>
  <c r="C785" i="9"/>
  <c r="C784" i="9"/>
  <c r="C783" i="9"/>
  <c r="C782" i="9"/>
  <c r="C781" i="9"/>
  <c r="C780" i="9"/>
  <c r="C779" i="9"/>
  <c r="C778" i="9"/>
  <c r="C777" i="9"/>
  <c r="C776" i="9"/>
  <c r="C775" i="9"/>
  <c r="C774" i="9"/>
  <c r="C773" i="9"/>
  <c r="C772" i="9"/>
  <c r="C771" i="9"/>
  <c r="C770" i="9"/>
  <c r="C769" i="9"/>
  <c r="C768" i="9"/>
  <c r="C767" i="9"/>
  <c r="C766" i="9"/>
  <c r="C765" i="9"/>
  <c r="C764" i="9"/>
  <c r="C763" i="9"/>
  <c r="C762" i="9"/>
  <c r="C761" i="9"/>
  <c r="C760" i="9"/>
  <c r="C759" i="9"/>
  <c r="C758" i="9"/>
  <c r="C757" i="9"/>
  <c r="C756" i="9"/>
  <c r="C755" i="9"/>
  <c r="C754" i="9"/>
  <c r="C753" i="9"/>
  <c r="C752" i="9"/>
  <c r="C751" i="9"/>
  <c r="C750" i="9"/>
  <c r="C749" i="9"/>
  <c r="C748" i="9"/>
  <c r="C747" i="9"/>
  <c r="C746" i="9"/>
  <c r="C745" i="9"/>
  <c r="C744" i="9"/>
  <c r="C743" i="9"/>
  <c r="C742" i="9"/>
  <c r="C741" i="9"/>
  <c r="C740" i="9"/>
  <c r="C739" i="9"/>
  <c r="C738" i="9"/>
  <c r="C737" i="9"/>
  <c r="C736" i="9"/>
  <c r="C735" i="9"/>
  <c r="C734" i="9"/>
  <c r="C733" i="9"/>
  <c r="C732" i="9"/>
  <c r="C731" i="9"/>
  <c r="C730" i="9"/>
  <c r="C729" i="9"/>
  <c r="C728" i="9"/>
  <c r="C727" i="9"/>
  <c r="C726" i="9"/>
  <c r="C725" i="9"/>
  <c r="C724" i="9"/>
  <c r="C723" i="9"/>
  <c r="C722" i="9"/>
  <c r="C721" i="9"/>
  <c r="C720" i="9"/>
  <c r="C719" i="9"/>
  <c r="C718" i="9"/>
  <c r="C717" i="9"/>
  <c r="C716" i="9"/>
  <c r="C715" i="9"/>
  <c r="C714" i="9"/>
  <c r="C713" i="9"/>
  <c r="C712" i="9"/>
  <c r="C711" i="9"/>
  <c r="C710" i="9"/>
  <c r="C709" i="9"/>
  <c r="C708" i="9"/>
  <c r="C707" i="9"/>
  <c r="C706" i="9"/>
  <c r="C705" i="9"/>
  <c r="C704" i="9"/>
  <c r="C703" i="9"/>
  <c r="C702" i="9"/>
  <c r="C701" i="9"/>
  <c r="C700" i="9"/>
  <c r="C699" i="9"/>
  <c r="C698" i="9"/>
  <c r="C697" i="9"/>
  <c r="C696" i="9"/>
  <c r="C695" i="9"/>
  <c r="C694" i="9"/>
  <c r="C693" i="9"/>
  <c r="C692" i="9"/>
  <c r="C691" i="9"/>
  <c r="C690" i="9"/>
  <c r="C689" i="9"/>
  <c r="C688" i="9"/>
  <c r="C687" i="9"/>
  <c r="C686" i="9"/>
  <c r="C685" i="9"/>
  <c r="C684" i="9"/>
  <c r="C683" i="9"/>
  <c r="C682" i="9"/>
  <c r="C681" i="9"/>
  <c r="C680" i="9"/>
  <c r="C679" i="9"/>
  <c r="C678" i="9"/>
  <c r="C677" i="9"/>
  <c r="C676" i="9"/>
  <c r="C675" i="9"/>
  <c r="C674" i="9"/>
  <c r="C673" i="9"/>
  <c r="C672" i="9"/>
  <c r="C671" i="9"/>
  <c r="C670" i="9"/>
  <c r="C669" i="9"/>
  <c r="C668" i="9"/>
  <c r="C667" i="9"/>
  <c r="C666" i="9"/>
  <c r="C665" i="9"/>
  <c r="C664" i="9"/>
  <c r="C663" i="9"/>
  <c r="C662" i="9"/>
  <c r="C661" i="9"/>
  <c r="C660" i="9"/>
  <c r="C659" i="9"/>
  <c r="C658" i="9"/>
  <c r="C657" i="9"/>
  <c r="C656" i="9"/>
  <c r="C655" i="9"/>
  <c r="C654" i="9"/>
  <c r="C653" i="9"/>
  <c r="C652" i="9"/>
  <c r="C651" i="9"/>
  <c r="C650" i="9"/>
  <c r="C649" i="9"/>
  <c r="C648" i="9"/>
  <c r="C647" i="9"/>
  <c r="C646" i="9"/>
  <c r="C645" i="9"/>
  <c r="C644" i="9"/>
  <c r="C643" i="9"/>
  <c r="C642" i="9"/>
  <c r="C641" i="9"/>
  <c r="C640" i="9"/>
  <c r="C639" i="9"/>
  <c r="C638" i="9"/>
  <c r="C637" i="9"/>
  <c r="C636" i="9"/>
  <c r="C635" i="9"/>
  <c r="C634" i="9"/>
  <c r="C633" i="9"/>
  <c r="C632" i="9"/>
  <c r="C631" i="9"/>
  <c r="C630" i="9"/>
  <c r="C629" i="9"/>
  <c r="C628" i="9"/>
  <c r="C627" i="9"/>
  <c r="C626" i="9"/>
  <c r="C625" i="9"/>
  <c r="C624" i="9"/>
  <c r="C623" i="9"/>
  <c r="C622" i="9"/>
  <c r="C621" i="9"/>
  <c r="C620" i="9"/>
  <c r="C619" i="9"/>
  <c r="C618" i="9"/>
  <c r="C617" i="9"/>
  <c r="C616" i="9"/>
  <c r="C615" i="9"/>
  <c r="C614" i="9"/>
  <c r="C613" i="9"/>
  <c r="C612" i="9"/>
  <c r="C611" i="9"/>
  <c r="C610" i="9"/>
  <c r="C609" i="9"/>
  <c r="C608" i="9"/>
  <c r="C607" i="9"/>
  <c r="C606" i="9"/>
  <c r="C605" i="9"/>
  <c r="C604" i="9"/>
  <c r="C603" i="9"/>
  <c r="C602" i="9"/>
  <c r="C601" i="9"/>
  <c r="C600" i="9"/>
  <c r="C599" i="9"/>
  <c r="C598" i="9"/>
  <c r="C597" i="9"/>
  <c r="C596" i="9"/>
  <c r="C595" i="9"/>
  <c r="C594" i="9"/>
  <c r="C593" i="9"/>
  <c r="C592" i="9"/>
  <c r="C591" i="9"/>
  <c r="C590" i="9"/>
  <c r="C589" i="9"/>
  <c r="C588" i="9"/>
  <c r="C587" i="9"/>
  <c r="C586" i="9"/>
  <c r="C585" i="9"/>
  <c r="C584" i="9"/>
  <c r="C583" i="9"/>
  <c r="C582" i="9"/>
  <c r="C581" i="9"/>
  <c r="C580" i="9"/>
  <c r="C579" i="9"/>
  <c r="C578" i="9"/>
  <c r="C577" i="9"/>
  <c r="C576" i="9"/>
  <c r="C575" i="9"/>
  <c r="C574" i="9"/>
  <c r="C573" i="9"/>
  <c r="C572" i="9"/>
  <c r="C571" i="9"/>
  <c r="C570" i="9"/>
  <c r="C569" i="9"/>
  <c r="C568" i="9"/>
  <c r="C567" i="9"/>
  <c r="C566" i="9"/>
  <c r="C565" i="9"/>
  <c r="C564" i="9"/>
  <c r="C563" i="9"/>
  <c r="C562" i="9"/>
  <c r="C561" i="9"/>
  <c r="C560" i="9"/>
  <c r="C559" i="9"/>
  <c r="C558" i="9"/>
  <c r="C557" i="9"/>
  <c r="C556" i="9"/>
  <c r="C555" i="9"/>
  <c r="C554" i="9"/>
  <c r="C553" i="9"/>
  <c r="C552" i="9"/>
  <c r="C551" i="9"/>
  <c r="C550" i="9"/>
  <c r="C549" i="9"/>
  <c r="C548" i="9"/>
  <c r="C547" i="9"/>
  <c r="C546" i="9"/>
  <c r="C545" i="9"/>
  <c r="C544" i="9"/>
  <c r="C543" i="9"/>
  <c r="C542" i="9"/>
  <c r="C541" i="9"/>
  <c r="C540" i="9"/>
  <c r="C539" i="9"/>
  <c r="C538" i="9"/>
  <c r="C537" i="9"/>
  <c r="C536" i="9"/>
  <c r="C535" i="9"/>
  <c r="C534" i="9"/>
  <c r="C533" i="9"/>
  <c r="C532" i="9"/>
  <c r="C531" i="9"/>
  <c r="C530" i="9"/>
  <c r="C529" i="9"/>
  <c r="C528" i="9"/>
  <c r="C527" i="9"/>
  <c r="C526" i="9"/>
  <c r="C525" i="9"/>
  <c r="C524" i="9"/>
  <c r="C523" i="9"/>
  <c r="C522" i="9"/>
  <c r="C521" i="9"/>
  <c r="C520" i="9"/>
  <c r="C519" i="9"/>
  <c r="C518" i="9"/>
  <c r="C517" i="9"/>
  <c r="C516" i="9"/>
  <c r="C515" i="9"/>
  <c r="C514" i="9"/>
  <c r="C513" i="9"/>
  <c r="C512" i="9"/>
  <c r="C511" i="9"/>
  <c r="C510" i="9"/>
  <c r="C509" i="9"/>
  <c r="C508" i="9"/>
  <c r="C507" i="9"/>
  <c r="C506" i="9"/>
  <c r="C505" i="9"/>
  <c r="C504" i="9"/>
  <c r="C503" i="9"/>
  <c r="C502" i="9"/>
  <c r="C501" i="9"/>
  <c r="C500" i="9"/>
  <c r="C499" i="9"/>
  <c r="C498" i="9"/>
  <c r="C497" i="9"/>
  <c r="C496" i="9"/>
  <c r="C495" i="9"/>
  <c r="C494" i="9"/>
  <c r="C493" i="9"/>
  <c r="C492" i="9"/>
  <c r="C491" i="9"/>
  <c r="C490" i="9"/>
  <c r="C489" i="9"/>
  <c r="C488" i="9"/>
  <c r="C487" i="9"/>
  <c r="C486" i="9"/>
  <c r="C485" i="9"/>
  <c r="C484" i="9"/>
  <c r="C483" i="9"/>
  <c r="C482" i="9"/>
  <c r="C481" i="9"/>
  <c r="C480" i="9"/>
  <c r="C479" i="9"/>
  <c r="C478" i="9"/>
  <c r="C477" i="9"/>
  <c r="C476" i="9"/>
  <c r="C475" i="9"/>
  <c r="C474" i="9"/>
  <c r="C473" i="9"/>
  <c r="C472" i="9"/>
  <c r="C471" i="9"/>
  <c r="C470" i="9"/>
  <c r="C469" i="9"/>
  <c r="C468" i="9"/>
  <c r="C467" i="9"/>
  <c r="C466" i="9"/>
  <c r="C465" i="9"/>
  <c r="C464" i="9"/>
  <c r="C463" i="9"/>
  <c r="C462" i="9"/>
  <c r="C461" i="9"/>
  <c r="C460" i="9"/>
  <c r="C459" i="9"/>
  <c r="C458" i="9"/>
  <c r="C457" i="9"/>
  <c r="C456" i="9"/>
  <c r="C455" i="9"/>
  <c r="C454" i="9"/>
  <c r="C453" i="9"/>
  <c r="C452" i="9"/>
  <c r="C451" i="9"/>
  <c r="C450" i="9"/>
  <c r="C449" i="9"/>
  <c r="C448" i="9"/>
  <c r="C447" i="9"/>
  <c r="C446" i="9"/>
  <c r="C445" i="9"/>
  <c r="C444" i="9"/>
  <c r="C443" i="9"/>
  <c r="C442" i="9"/>
  <c r="C441" i="9"/>
  <c r="C440" i="9"/>
  <c r="C439" i="9"/>
  <c r="C438" i="9"/>
  <c r="C437" i="9"/>
  <c r="C436" i="9"/>
  <c r="C435" i="9"/>
  <c r="C434" i="9"/>
  <c r="C433" i="9"/>
  <c r="C432" i="9"/>
  <c r="C431" i="9"/>
  <c r="C430" i="9"/>
  <c r="C429" i="9"/>
  <c r="C428" i="9"/>
  <c r="C427" i="9"/>
  <c r="C426" i="9"/>
  <c r="C425" i="9"/>
  <c r="C424" i="9"/>
  <c r="C423" i="9"/>
  <c r="C422" i="9"/>
  <c r="C421" i="9"/>
  <c r="C420" i="9"/>
  <c r="C419" i="9"/>
  <c r="C418" i="9"/>
  <c r="C417" i="9"/>
  <c r="C416" i="9"/>
  <c r="C415" i="9"/>
  <c r="C414" i="9"/>
  <c r="C413" i="9"/>
  <c r="C412" i="9"/>
  <c r="C411" i="9"/>
  <c r="C410" i="9"/>
  <c r="C409" i="9"/>
  <c r="C408" i="9"/>
  <c r="C407" i="9"/>
  <c r="C406" i="9"/>
  <c r="C405" i="9"/>
  <c r="C404" i="9"/>
  <c r="C403" i="9"/>
  <c r="C402" i="9"/>
  <c r="C401" i="9"/>
  <c r="C400" i="9"/>
  <c r="C399" i="9"/>
  <c r="C398" i="9"/>
  <c r="C397" i="9"/>
  <c r="C396" i="9"/>
  <c r="C395" i="9"/>
  <c r="C394" i="9"/>
  <c r="C393" i="9"/>
  <c r="C392" i="9"/>
  <c r="C391" i="9"/>
  <c r="C390" i="9"/>
  <c r="C389" i="9"/>
  <c r="C388" i="9"/>
  <c r="C387" i="9"/>
  <c r="C386" i="9"/>
  <c r="C385" i="9"/>
  <c r="C384" i="9"/>
  <c r="C383" i="9"/>
  <c r="C382" i="9"/>
  <c r="C381" i="9"/>
  <c r="C380" i="9"/>
  <c r="C379" i="9"/>
  <c r="C378" i="9"/>
  <c r="C377" i="9"/>
  <c r="C376" i="9"/>
  <c r="C375" i="9"/>
  <c r="C374" i="9"/>
  <c r="C373" i="9"/>
  <c r="C372" i="9"/>
  <c r="C371" i="9"/>
  <c r="C370" i="9"/>
  <c r="C369" i="9"/>
  <c r="C368" i="9"/>
  <c r="C367" i="9"/>
  <c r="C366" i="9"/>
  <c r="C365" i="9"/>
  <c r="C364" i="9"/>
  <c r="C363" i="9"/>
  <c r="C362" i="9"/>
  <c r="C361" i="9"/>
  <c r="C360" i="9"/>
  <c r="C359" i="9"/>
  <c r="C358" i="9"/>
  <c r="C357" i="9"/>
  <c r="C356" i="9"/>
  <c r="C355" i="9"/>
  <c r="C354" i="9"/>
  <c r="C353" i="9"/>
  <c r="C352" i="9"/>
  <c r="C351" i="9"/>
  <c r="C350" i="9"/>
  <c r="C349" i="9"/>
  <c r="C348" i="9"/>
  <c r="C347" i="9"/>
  <c r="C346" i="9"/>
  <c r="C345" i="9"/>
  <c r="C344" i="9"/>
  <c r="C343" i="9"/>
  <c r="C342" i="9"/>
  <c r="C341" i="9"/>
  <c r="C340" i="9"/>
  <c r="C339" i="9"/>
  <c r="C338" i="9"/>
  <c r="C337" i="9"/>
  <c r="C336" i="9"/>
  <c r="C335" i="9"/>
  <c r="C334" i="9"/>
  <c r="C333" i="9"/>
  <c r="C332" i="9"/>
  <c r="C331" i="9"/>
  <c r="C330" i="9"/>
  <c r="C329" i="9"/>
  <c r="C328" i="9"/>
  <c r="C327" i="9"/>
  <c r="C326" i="9"/>
  <c r="C325" i="9"/>
  <c r="C324" i="9"/>
  <c r="C323" i="9"/>
  <c r="C322" i="9"/>
  <c r="C321" i="9"/>
  <c r="C320" i="9"/>
  <c r="C319" i="9"/>
  <c r="C318" i="9"/>
  <c r="C317" i="9"/>
  <c r="C316" i="9"/>
  <c r="C315" i="9"/>
  <c r="C314" i="9"/>
  <c r="C313" i="9"/>
  <c r="C312" i="9"/>
  <c r="C311" i="9"/>
  <c r="C310" i="9"/>
  <c r="C309" i="9"/>
  <c r="C308" i="9"/>
  <c r="C307" i="9"/>
  <c r="C306" i="9"/>
  <c r="C305" i="9"/>
  <c r="C304" i="9"/>
  <c r="C303" i="9"/>
  <c r="C302" i="9"/>
  <c r="C301" i="9"/>
  <c r="C300" i="9"/>
  <c r="C299" i="9"/>
  <c r="C298" i="9"/>
  <c r="C297" i="9"/>
  <c r="C296" i="9"/>
  <c r="C295" i="9"/>
  <c r="C294" i="9"/>
  <c r="C293" i="9"/>
  <c r="C292" i="9"/>
  <c r="C291" i="9"/>
  <c r="C290" i="9"/>
  <c r="C289" i="9"/>
  <c r="C288" i="9"/>
  <c r="C287" i="9"/>
  <c r="C286" i="9"/>
  <c r="C285" i="9"/>
  <c r="C284" i="9"/>
  <c r="C283" i="9"/>
  <c r="C282" i="9"/>
  <c r="C281" i="9"/>
  <c r="C280" i="9"/>
  <c r="C279" i="9"/>
  <c r="C278" i="9"/>
  <c r="C277" i="9"/>
  <c r="C276" i="9"/>
  <c r="C275" i="9"/>
  <c r="C274" i="9"/>
  <c r="C273" i="9"/>
  <c r="C272" i="9"/>
  <c r="C271" i="9"/>
  <c r="C270" i="9"/>
  <c r="C269" i="9"/>
  <c r="C268" i="9"/>
  <c r="C267" i="9"/>
  <c r="C266" i="9"/>
  <c r="C265" i="9"/>
  <c r="C264" i="9"/>
  <c r="C263" i="9"/>
  <c r="C262" i="9"/>
  <c r="C261" i="9"/>
  <c r="C260" i="9"/>
  <c r="C259" i="9"/>
  <c r="C258" i="9"/>
  <c r="C257" i="9"/>
  <c r="C256" i="9"/>
  <c r="C255" i="9"/>
  <c r="C254" i="9"/>
  <c r="C253" i="9"/>
  <c r="C252" i="9"/>
  <c r="C251" i="9"/>
  <c r="C250" i="9"/>
  <c r="C249" i="9"/>
  <c r="C248" i="9"/>
  <c r="C247" i="9"/>
  <c r="C246" i="9"/>
  <c r="C245" i="9"/>
  <c r="C244" i="9"/>
  <c r="C243" i="9"/>
  <c r="C242" i="9"/>
  <c r="C241" i="9"/>
  <c r="C240" i="9"/>
  <c r="C239" i="9"/>
  <c r="C238" i="9"/>
  <c r="C237" i="9"/>
  <c r="C236" i="9"/>
  <c r="C235" i="9"/>
  <c r="C234" i="9"/>
  <c r="C233" i="9"/>
  <c r="C232" i="9"/>
  <c r="C231" i="9"/>
  <c r="C230" i="9"/>
  <c r="C229" i="9"/>
  <c r="C228" i="9"/>
  <c r="C227" i="9"/>
  <c r="C226" i="9"/>
  <c r="C225" i="9"/>
  <c r="C224" i="9"/>
  <c r="C223" i="9"/>
  <c r="C222" i="9"/>
  <c r="C221" i="9"/>
  <c r="C220" i="9"/>
  <c r="C219" i="9"/>
  <c r="C218" i="9"/>
  <c r="C217" i="9"/>
  <c r="C216" i="9"/>
  <c r="C215" i="9"/>
  <c r="C214" i="9"/>
  <c r="C213" i="9"/>
  <c r="C212" i="9"/>
  <c r="C211" i="9"/>
  <c r="C210" i="9"/>
  <c r="C209" i="9"/>
  <c r="C208" i="9"/>
  <c r="C207" i="9"/>
  <c r="C206" i="9"/>
  <c r="C205" i="9"/>
  <c r="C204" i="9"/>
  <c r="C203" i="9"/>
  <c r="C202" i="9"/>
  <c r="C201" i="9"/>
  <c r="C200" i="9"/>
  <c r="C199" i="9"/>
  <c r="C198" i="9"/>
  <c r="C197" i="9"/>
  <c r="C196" i="9"/>
  <c r="C195" i="9"/>
  <c r="C194" i="9"/>
  <c r="C193" i="9"/>
  <c r="C192" i="9"/>
  <c r="C191" i="9"/>
  <c r="C190" i="9"/>
  <c r="C189" i="9"/>
  <c r="C188" i="9"/>
  <c r="C187" i="9"/>
  <c r="C186" i="9"/>
  <c r="C185" i="9"/>
  <c r="C184" i="9"/>
  <c r="C183" i="9"/>
  <c r="C182" i="9"/>
  <c r="C181" i="9"/>
  <c r="C180" i="9"/>
  <c r="C179" i="9"/>
  <c r="C178" i="9"/>
  <c r="C177" i="9"/>
  <c r="C176" i="9"/>
  <c r="C175" i="9"/>
  <c r="C174" i="9"/>
  <c r="C173" i="9"/>
  <c r="C172" i="9"/>
  <c r="C171" i="9"/>
  <c r="C170" i="9"/>
  <c r="C169" i="9"/>
  <c r="C168" i="9"/>
  <c r="C167" i="9"/>
  <c r="C166" i="9"/>
  <c r="C165" i="9"/>
  <c r="C164" i="9"/>
  <c r="C163" i="9"/>
  <c r="C162" i="9"/>
  <c r="C161" i="9"/>
  <c r="C160" i="9"/>
  <c r="C159" i="9"/>
  <c r="C158" i="9"/>
  <c r="C157" i="9"/>
  <c r="C156" i="9"/>
  <c r="C155" i="9"/>
  <c r="C154" i="9"/>
  <c r="C153" i="9"/>
  <c r="C152" i="9"/>
  <c r="C151" i="9"/>
  <c r="C150" i="9"/>
  <c r="C149" i="9"/>
  <c r="C148" i="9"/>
  <c r="C147" i="9"/>
  <c r="C146" i="9"/>
  <c r="C145" i="9"/>
  <c r="C144" i="9"/>
  <c r="C143" i="9"/>
  <c r="C142" i="9"/>
  <c r="C141" i="9"/>
  <c r="C140" i="9"/>
  <c r="C139" i="9"/>
  <c r="C138" i="9"/>
  <c r="C137" i="9"/>
  <c r="C136" i="9"/>
  <c r="C135" i="9"/>
  <c r="C134" i="9"/>
  <c r="C133" i="9"/>
  <c r="C132" i="9"/>
  <c r="C131" i="9"/>
  <c r="C130" i="9"/>
  <c r="C129" i="9"/>
  <c r="C128" i="9"/>
  <c r="C127" i="9"/>
  <c r="C126" i="9"/>
  <c r="C125" i="9"/>
  <c r="C124" i="9"/>
  <c r="C123" i="9"/>
  <c r="C122" i="9"/>
  <c r="C121" i="9"/>
  <c r="C120" i="9"/>
  <c r="C119" i="9"/>
  <c r="C118" i="9"/>
  <c r="C117" i="9"/>
  <c r="C116" i="9"/>
  <c r="C115" i="9"/>
  <c r="C114" i="9"/>
  <c r="C113" i="9"/>
  <c r="C112" i="9"/>
  <c r="C111" i="9"/>
  <c r="C110" i="9"/>
  <c r="C109" i="9"/>
  <c r="C108" i="9"/>
  <c r="C107" i="9"/>
  <c r="C106" i="9"/>
  <c r="C105" i="9"/>
  <c r="C104" i="9"/>
  <c r="C103" i="9"/>
  <c r="C102" i="9"/>
  <c r="C101" i="9"/>
  <c r="C100" i="9"/>
  <c r="C99" i="9"/>
  <c r="C98" i="9"/>
  <c r="C97" i="9"/>
  <c r="C96" i="9"/>
  <c r="C95" i="9"/>
  <c r="C94" i="9"/>
  <c r="C93" i="9"/>
  <c r="C92" i="9"/>
  <c r="C91" i="9"/>
  <c r="C90" i="9"/>
  <c r="C89" i="9"/>
  <c r="C88" i="9"/>
  <c r="C87" i="9"/>
  <c r="C86" i="9"/>
  <c r="C85" i="9"/>
  <c r="C84" i="9"/>
  <c r="C83" i="9"/>
  <c r="C82" i="9"/>
  <c r="C81" i="9"/>
  <c r="C80" i="9"/>
  <c r="C79" i="9"/>
  <c r="C78" i="9"/>
  <c r="C77" i="9"/>
  <c r="C76" i="9"/>
  <c r="C75" i="9"/>
  <c r="C74" i="9"/>
  <c r="C73" i="9"/>
  <c r="C72" i="9"/>
  <c r="C71" i="9"/>
  <c r="C70" i="9"/>
  <c r="C69" i="9"/>
  <c r="C68" i="9"/>
  <c r="C67" i="9"/>
  <c r="C66" i="9"/>
  <c r="C65" i="9"/>
  <c r="C64" i="9"/>
  <c r="C63" i="9"/>
  <c r="C62" i="9"/>
  <c r="C61" i="9"/>
  <c r="C60" i="9"/>
  <c r="C59" i="9"/>
  <c r="C58" i="9"/>
  <c r="C57" i="9"/>
  <c r="C56" i="9"/>
  <c r="C55" i="9"/>
  <c r="C54" i="9"/>
  <c r="C53" i="9"/>
  <c r="C52" i="9"/>
  <c r="C51" i="9"/>
  <c r="C50" i="9"/>
  <c r="C49" i="9"/>
  <c r="C48" i="9"/>
  <c r="C47" i="9"/>
  <c r="C46" i="9"/>
  <c r="C45" i="9"/>
  <c r="C44" i="9"/>
  <c r="C43" i="9"/>
  <c r="C42" i="9"/>
  <c r="C41" i="9"/>
  <c r="C40" i="9"/>
  <c r="C39" i="9"/>
  <c r="C38" i="9"/>
  <c r="C37" i="9"/>
  <c r="C36" i="9"/>
  <c r="C35" i="9"/>
  <c r="C34" i="9"/>
  <c r="C33" i="9"/>
  <c r="C32" i="9"/>
  <c r="C31" i="9"/>
  <c r="C30" i="9"/>
  <c r="C29" i="9"/>
  <c r="C28" i="9"/>
  <c r="C27" i="9"/>
  <c r="C26" i="9"/>
  <c r="C25" i="9"/>
  <c r="C24" i="9"/>
  <c r="C23" i="9"/>
  <c r="C22" i="9"/>
  <c r="C21" i="9"/>
  <c r="C20" i="9"/>
  <c r="C19" i="9"/>
  <c r="C18" i="9"/>
  <c r="C17" i="9"/>
  <c r="C16" i="9"/>
  <c r="C15" i="9"/>
  <c r="C14" i="9"/>
  <c r="C13" i="9"/>
  <c r="C12" i="9"/>
  <c r="C11" i="9"/>
  <c r="C10" i="9"/>
  <c r="C9" i="9"/>
  <c r="C8" i="9"/>
  <c r="C7" i="9"/>
  <c r="C6" i="9"/>
  <c r="C5" i="9"/>
  <c r="C4" i="9"/>
  <c r="C3" i="9"/>
  <c r="C2" i="9"/>
  <c r="C51" i="8"/>
  <c r="C50" i="8"/>
  <c r="I43" i="8"/>
  <c r="C37" i="8"/>
  <c r="C36" i="8"/>
  <c r="G17" i="8"/>
  <c r="F17" i="8"/>
  <c r="E17" i="8"/>
  <c r="D17" i="8"/>
  <c r="H17" i="8" s="1"/>
  <c r="C17" i="8"/>
  <c r="G16" i="8"/>
  <c r="F16" i="8"/>
  <c r="E16" i="8"/>
  <c r="D16" i="8"/>
  <c r="C16" i="8"/>
  <c r="G15" i="8"/>
  <c r="F15" i="8"/>
  <c r="E15" i="8"/>
  <c r="D15" i="8"/>
  <c r="G13" i="8"/>
  <c r="F13" i="8"/>
  <c r="E13" i="8"/>
  <c r="D13" i="8"/>
  <c r="H13" i="8" s="1"/>
  <c r="G11" i="8"/>
  <c r="F11" i="8"/>
  <c r="E11" i="8"/>
  <c r="D11" i="8"/>
  <c r="C11" i="8"/>
  <c r="G10" i="8"/>
  <c r="F10" i="8"/>
  <c r="E10" i="8"/>
  <c r="D10" i="8"/>
  <c r="G8" i="8"/>
  <c r="F8" i="8"/>
  <c r="E8" i="8"/>
  <c r="D8" i="8"/>
  <c r="H7" i="8"/>
  <c r="J6" i="8" s="1"/>
  <c r="K6" i="8" s="1"/>
  <c r="L6" i="8" s="1"/>
  <c r="M6" i="8" s="1"/>
  <c r="N6" i="8" s="1"/>
  <c r="O6" i="8" s="1"/>
  <c r="G7" i="8"/>
  <c r="F7" i="8"/>
  <c r="E7" i="8"/>
  <c r="D7" i="8"/>
  <c r="G5" i="8"/>
  <c r="F5" i="8"/>
  <c r="E5" i="8"/>
  <c r="D5" i="8"/>
  <c r="H22" i="7"/>
  <c r="I22" i="7" s="1"/>
  <c r="C22" i="7"/>
  <c r="D22" i="7" s="1"/>
  <c r="H21" i="7"/>
  <c r="I21" i="7" s="1"/>
  <c r="C21" i="7"/>
  <c r="D21" i="7" s="1"/>
  <c r="I20" i="7"/>
  <c r="H20" i="7"/>
  <c r="C20" i="7"/>
  <c r="D20" i="7" s="1"/>
  <c r="I19" i="7"/>
  <c r="H19" i="7"/>
  <c r="C19" i="7"/>
  <c r="D19" i="7" s="1"/>
  <c r="H18" i="7"/>
  <c r="I18" i="7" s="1"/>
  <c r="C18" i="7"/>
  <c r="D18" i="7" s="1"/>
  <c r="H17" i="7"/>
  <c r="I17" i="7" s="1"/>
  <c r="C17" i="7"/>
  <c r="D17" i="7" s="1"/>
  <c r="H16" i="7"/>
  <c r="I16" i="7" s="1"/>
  <c r="C16" i="7"/>
  <c r="D16" i="7" s="1"/>
  <c r="H15" i="7"/>
  <c r="I15" i="7" s="1"/>
  <c r="C15" i="7"/>
  <c r="D15" i="7" s="1"/>
  <c r="I14" i="7"/>
  <c r="H14" i="7"/>
  <c r="D14" i="7"/>
  <c r="C14" i="7"/>
  <c r="I13" i="7"/>
  <c r="H13" i="7"/>
  <c r="C13" i="7"/>
  <c r="D13" i="7" s="1"/>
  <c r="I12" i="7"/>
  <c r="H12" i="7"/>
  <c r="C12" i="7"/>
  <c r="D12" i="7" s="1"/>
  <c r="H11" i="7"/>
  <c r="I11" i="7" s="1"/>
  <c r="C11" i="7"/>
  <c r="D11" i="7" s="1"/>
  <c r="I10" i="7"/>
  <c r="H10" i="7"/>
  <c r="C10" i="7"/>
  <c r="D10" i="7" s="1"/>
  <c r="H9" i="7"/>
  <c r="I9" i="7" s="1"/>
  <c r="C9" i="7"/>
  <c r="D9" i="7" s="1"/>
  <c r="H8" i="7"/>
  <c r="I8" i="7" s="1"/>
  <c r="C8" i="7"/>
  <c r="D8" i="7" s="1"/>
  <c r="H7" i="7"/>
  <c r="I7" i="7" s="1"/>
  <c r="C7" i="7"/>
  <c r="D7" i="7" s="1"/>
  <c r="I6" i="7"/>
  <c r="H6" i="7"/>
  <c r="C6" i="7"/>
  <c r="D6" i="7" s="1"/>
  <c r="H5" i="7"/>
  <c r="I5" i="7" s="1"/>
  <c r="D5" i="7"/>
  <c r="C5" i="7"/>
  <c r="I4" i="7"/>
  <c r="H4" i="7"/>
  <c r="C4" i="7"/>
  <c r="D4" i="7" s="1"/>
  <c r="J1093" i="6"/>
  <c r="I1093" i="6"/>
  <c r="J1092" i="6"/>
  <c r="I1092" i="6"/>
  <c r="J1091" i="6"/>
  <c r="I1091" i="6"/>
  <c r="J1090" i="6"/>
  <c r="I1090" i="6"/>
  <c r="J1089" i="6"/>
  <c r="I1089" i="6"/>
  <c r="J1088" i="6"/>
  <c r="I1088" i="6"/>
  <c r="J1087" i="6"/>
  <c r="I1087" i="6"/>
  <c r="J1086" i="6"/>
  <c r="I1086" i="6"/>
  <c r="J1085" i="6"/>
  <c r="I1085" i="6"/>
  <c r="J1084" i="6"/>
  <c r="I1084" i="6"/>
  <c r="J1083" i="6"/>
  <c r="I1083" i="6"/>
  <c r="J1082" i="6"/>
  <c r="I1082" i="6"/>
  <c r="J1081" i="6"/>
  <c r="I1081" i="6"/>
  <c r="J1080" i="6"/>
  <c r="I1080" i="6"/>
  <c r="J1079" i="6"/>
  <c r="I1079" i="6"/>
  <c r="J1078" i="6"/>
  <c r="I1078" i="6"/>
  <c r="J1077" i="6"/>
  <c r="I1077" i="6"/>
  <c r="J1076" i="6"/>
  <c r="I1076" i="6"/>
  <c r="J1075" i="6"/>
  <c r="I1075" i="6"/>
  <c r="J1074" i="6"/>
  <c r="I1074" i="6"/>
  <c r="J1073" i="6"/>
  <c r="I1073" i="6"/>
  <c r="J1072" i="6"/>
  <c r="I1072" i="6"/>
  <c r="J1071" i="6"/>
  <c r="I1071" i="6"/>
  <c r="J1070" i="6"/>
  <c r="I1070" i="6"/>
  <c r="J1069" i="6"/>
  <c r="I1069" i="6"/>
  <c r="J1068" i="6"/>
  <c r="I1068" i="6"/>
  <c r="J1067" i="6"/>
  <c r="I1067" i="6"/>
  <c r="J1066" i="6"/>
  <c r="I1066" i="6"/>
  <c r="J1065" i="6"/>
  <c r="I1065" i="6"/>
  <c r="J1064" i="6"/>
  <c r="I1064" i="6"/>
  <c r="J1063" i="6"/>
  <c r="I1063" i="6"/>
  <c r="J1062" i="6"/>
  <c r="I1062" i="6"/>
  <c r="J1061" i="6"/>
  <c r="I1061" i="6"/>
  <c r="J1060" i="6"/>
  <c r="I1060" i="6"/>
  <c r="J1059" i="6"/>
  <c r="I1059" i="6"/>
  <c r="J1058" i="6"/>
  <c r="I1058" i="6"/>
  <c r="J1057" i="6"/>
  <c r="I1057" i="6"/>
  <c r="J1056" i="6"/>
  <c r="I1056" i="6"/>
  <c r="J1055" i="6"/>
  <c r="I1055" i="6"/>
  <c r="J1054" i="6"/>
  <c r="I1054" i="6"/>
  <c r="J1053" i="6"/>
  <c r="I1053" i="6"/>
  <c r="J1052" i="6"/>
  <c r="I1052" i="6"/>
  <c r="J1051" i="6"/>
  <c r="I1051" i="6"/>
  <c r="J1050" i="6"/>
  <c r="I1050" i="6"/>
  <c r="J1049" i="6"/>
  <c r="I1049" i="6"/>
  <c r="J1048" i="6"/>
  <c r="I1048" i="6"/>
  <c r="J1047" i="6"/>
  <c r="I1047" i="6"/>
  <c r="J1046" i="6"/>
  <c r="I1046" i="6"/>
  <c r="J1045" i="6"/>
  <c r="I1045" i="6"/>
  <c r="J1044" i="6"/>
  <c r="I1044" i="6"/>
  <c r="J1043" i="6"/>
  <c r="I1043" i="6"/>
  <c r="J1042" i="6"/>
  <c r="I1042" i="6"/>
  <c r="J1041" i="6"/>
  <c r="I1041" i="6"/>
  <c r="J1040" i="6"/>
  <c r="I1040" i="6"/>
  <c r="J1039" i="6"/>
  <c r="I1039" i="6"/>
  <c r="J1038" i="6"/>
  <c r="I1038" i="6"/>
  <c r="J1037" i="6"/>
  <c r="I1037" i="6"/>
  <c r="J1036" i="6"/>
  <c r="I1036" i="6"/>
  <c r="J1035" i="6"/>
  <c r="I1035" i="6"/>
  <c r="J1034" i="6"/>
  <c r="I1034" i="6"/>
  <c r="J1033" i="6"/>
  <c r="I1033" i="6"/>
  <c r="J1032" i="6"/>
  <c r="I1032" i="6"/>
  <c r="J1031" i="6"/>
  <c r="I1031" i="6"/>
  <c r="J1030" i="6"/>
  <c r="I1030" i="6"/>
  <c r="J1029" i="6"/>
  <c r="I1029" i="6"/>
  <c r="J1028" i="6"/>
  <c r="I1028" i="6"/>
  <c r="J1027" i="6"/>
  <c r="I1027" i="6"/>
  <c r="J1026" i="6"/>
  <c r="I1026" i="6"/>
  <c r="J1025" i="6"/>
  <c r="I1025" i="6"/>
  <c r="J1024" i="6"/>
  <c r="I1024" i="6"/>
  <c r="J1023" i="6"/>
  <c r="I1023" i="6"/>
  <c r="J1022" i="6"/>
  <c r="I1022" i="6"/>
  <c r="J1021" i="6"/>
  <c r="I1021" i="6"/>
  <c r="J1020" i="6"/>
  <c r="I1020" i="6"/>
  <c r="J1019" i="6"/>
  <c r="I1019" i="6"/>
  <c r="J1018" i="6"/>
  <c r="I1018" i="6"/>
  <c r="J1017" i="6"/>
  <c r="I1017" i="6"/>
  <c r="J1016" i="6"/>
  <c r="I1016" i="6"/>
  <c r="J1015" i="6"/>
  <c r="I1015" i="6"/>
  <c r="J1014" i="6"/>
  <c r="I1014" i="6"/>
  <c r="J1013" i="6"/>
  <c r="I1013" i="6"/>
  <c r="J1012" i="6"/>
  <c r="I1012" i="6"/>
  <c r="J1011" i="6"/>
  <c r="I1011" i="6"/>
  <c r="J1010" i="6"/>
  <c r="I1010" i="6"/>
  <c r="J1009" i="6"/>
  <c r="I1009" i="6"/>
  <c r="J1008" i="6"/>
  <c r="I1008" i="6"/>
  <c r="J1007" i="6"/>
  <c r="I1007" i="6"/>
  <c r="J1006" i="6"/>
  <c r="I1006" i="6"/>
  <c r="J1005" i="6"/>
  <c r="I1005" i="6"/>
  <c r="J1004" i="6"/>
  <c r="I1004" i="6"/>
  <c r="J1003" i="6"/>
  <c r="I1003" i="6"/>
  <c r="J1002" i="6"/>
  <c r="I1002" i="6"/>
  <c r="J1001" i="6"/>
  <c r="I1001" i="6"/>
  <c r="J1000" i="6"/>
  <c r="I1000" i="6"/>
  <c r="J999" i="6"/>
  <c r="I999" i="6"/>
  <c r="J998" i="6"/>
  <c r="I998" i="6"/>
  <c r="J997" i="6"/>
  <c r="I997" i="6"/>
  <c r="J996" i="6"/>
  <c r="I996" i="6"/>
  <c r="J995" i="6"/>
  <c r="I995" i="6"/>
  <c r="J994" i="6"/>
  <c r="I994" i="6"/>
  <c r="J993" i="6"/>
  <c r="I993" i="6"/>
  <c r="J992" i="6"/>
  <c r="I992" i="6"/>
  <c r="J991" i="6"/>
  <c r="I991" i="6"/>
  <c r="J990" i="6"/>
  <c r="I990" i="6"/>
  <c r="J989" i="6"/>
  <c r="I989" i="6"/>
  <c r="J988" i="6"/>
  <c r="I988" i="6"/>
  <c r="J987" i="6"/>
  <c r="I987" i="6"/>
  <c r="J986" i="6"/>
  <c r="I986" i="6"/>
  <c r="J985" i="6"/>
  <c r="I985" i="6"/>
  <c r="J984" i="6"/>
  <c r="I984" i="6"/>
  <c r="J983" i="6"/>
  <c r="I983" i="6"/>
  <c r="J982" i="6"/>
  <c r="I982" i="6"/>
  <c r="J981" i="6"/>
  <c r="I981" i="6"/>
  <c r="J980" i="6"/>
  <c r="I980" i="6"/>
  <c r="J979" i="6"/>
  <c r="I979" i="6"/>
  <c r="J978" i="6"/>
  <c r="I978" i="6"/>
  <c r="J977" i="6"/>
  <c r="I977" i="6"/>
  <c r="J976" i="6"/>
  <c r="I976" i="6"/>
  <c r="J975" i="6"/>
  <c r="I975" i="6"/>
  <c r="J974" i="6"/>
  <c r="I974" i="6"/>
  <c r="J973" i="6"/>
  <c r="I973" i="6"/>
  <c r="J972" i="6"/>
  <c r="I972" i="6"/>
  <c r="J971" i="6"/>
  <c r="I971" i="6"/>
  <c r="J970" i="6"/>
  <c r="I970" i="6"/>
  <c r="J969" i="6"/>
  <c r="I969" i="6"/>
  <c r="J968" i="6"/>
  <c r="I968" i="6"/>
  <c r="J967" i="6"/>
  <c r="I967" i="6"/>
  <c r="J966" i="6"/>
  <c r="I966" i="6"/>
  <c r="J965" i="6"/>
  <c r="I965" i="6"/>
  <c r="J964" i="6"/>
  <c r="I964" i="6"/>
  <c r="J963" i="6"/>
  <c r="I963" i="6"/>
  <c r="J962" i="6"/>
  <c r="I962" i="6"/>
  <c r="J961" i="6"/>
  <c r="I961" i="6"/>
  <c r="J960" i="6"/>
  <c r="I960" i="6"/>
  <c r="J959" i="6"/>
  <c r="I959" i="6"/>
  <c r="J958" i="6"/>
  <c r="I958" i="6"/>
  <c r="J957" i="6"/>
  <c r="I957" i="6"/>
  <c r="J956" i="6"/>
  <c r="I956" i="6"/>
  <c r="J955" i="6"/>
  <c r="I955" i="6"/>
  <c r="J954" i="6"/>
  <c r="I954" i="6"/>
  <c r="J953" i="6"/>
  <c r="I953" i="6"/>
  <c r="J952" i="6"/>
  <c r="I952" i="6"/>
  <c r="J951" i="6"/>
  <c r="I951" i="6"/>
  <c r="J950" i="6"/>
  <c r="I950" i="6"/>
  <c r="J949" i="6"/>
  <c r="I949" i="6"/>
  <c r="J948" i="6"/>
  <c r="I948" i="6"/>
  <c r="J947" i="6"/>
  <c r="I947" i="6"/>
  <c r="J946" i="6"/>
  <c r="I946" i="6"/>
  <c r="J945" i="6"/>
  <c r="I945" i="6"/>
  <c r="J944" i="6"/>
  <c r="I944" i="6"/>
  <c r="J943" i="6"/>
  <c r="I943" i="6"/>
  <c r="J942" i="6"/>
  <c r="I942" i="6"/>
  <c r="J941" i="6"/>
  <c r="I941" i="6"/>
  <c r="J940" i="6"/>
  <c r="I940" i="6"/>
  <c r="J939" i="6"/>
  <c r="I939" i="6"/>
  <c r="J938" i="6"/>
  <c r="I938" i="6"/>
  <c r="J937" i="6"/>
  <c r="I937" i="6"/>
  <c r="J936" i="6"/>
  <c r="I936" i="6"/>
  <c r="J935" i="6"/>
  <c r="I935" i="6"/>
  <c r="J934" i="6"/>
  <c r="I934" i="6"/>
  <c r="J933" i="6"/>
  <c r="I933" i="6"/>
  <c r="J932" i="6"/>
  <c r="I932" i="6"/>
  <c r="J931" i="6"/>
  <c r="I931" i="6"/>
  <c r="J930" i="6"/>
  <c r="I930" i="6"/>
  <c r="J929" i="6"/>
  <c r="I929" i="6"/>
  <c r="J928" i="6"/>
  <c r="I928" i="6"/>
  <c r="J927" i="6"/>
  <c r="I927" i="6"/>
  <c r="J926" i="6"/>
  <c r="I926" i="6"/>
  <c r="J925" i="6"/>
  <c r="I925" i="6"/>
  <c r="J924" i="6"/>
  <c r="I924" i="6"/>
  <c r="J923" i="6"/>
  <c r="I923" i="6"/>
  <c r="J922" i="6"/>
  <c r="I922" i="6"/>
  <c r="J921" i="6"/>
  <c r="I921" i="6"/>
  <c r="J920" i="6"/>
  <c r="I920" i="6"/>
  <c r="J919" i="6"/>
  <c r="I919" i="6"/>
  <c r="J918" i="6"/>
  <c r="I918" i="6"/>
  <c r="J917" i="6"/>
  <c r="I917" i="6"/>
  <c r="J916" i="6"/>
  <c r="I916" i="6"/>
  <c r="J915" i="6"/>
  <c r="I915" i="6"/>
  <c r="J914" i="6"/>
  <c r="I914" i="6"/>
  <c r="J913" i="6"/>
  <c r="I913" i="6"/>
  <c r="J912" i="6"/>
  <c r="I912" i="6"/>
  <c r="J911" i="6"/>
  <c r="I911" i="6"/>
  <c r="J910" i="6"/>
  <c r="I910" i="6"/>
  <c r="J909" i="6"/>
  <c r="I909" i="6"/>
  <c r="J908" i="6"/>
  <c r="I908" i="6"/>
  <c r="J907" i="6"/>
  <c r="I907" i="6"/>
  <c r="J906" i="6"/>
  <c r="I906" i="6"/>
  <c r="J905" i="6"/>
  <c r="I905" i="6"/>
  <c r="J904" i="6"/>
  <c r="I904" i="6"/>
  <c r="J903" i="6"/>
  <c r="I903" i="6"/>
  <c r="J902" i="6"/>
  <c r="I902" i="6"/>
  <c r="J901" i="6"/>
  <c r="I901" i="6"/>
  <c r="J900" i="6"/>
  <c r="I900" i="6"/>
  <c r="J899" i="6"/>
  <c r="I899" i="6"/>
  <c r="J898" i="6"/>
  <c r="I898" i="6"/>
  <c r="J897" i="6"/>
  <c r="I897" i="6"/>
  <c r="J896" i="6"/>
  <c r="I896" i="6"/>
  <c r="J895" i="6"/>
  <c r="I895" i="6"/>
  <c r="J894" i="6"/>
  <c r="I894" i="6"/>
  <c r="J893" i="6"/>
  <c r="I893" i="6"/>
  <c r="J892" i="6"/>
  <c r="I892" i="6"/>
  <c r="J891" i="6"/>
  <c r="I891" i="6"/>
  <c r="J890" i="6"/>
  <c r="I890" i="6"/>
  <c r="J889" i="6"/>
  <c r="I889" i="6"/>
  <c r="J888" i="6"/>
  <c r="I888" i="6"/>
  <c r="J887" i="6"/>
  <c r="I887" i="6"/>
  <c r="J886" i="6"/>
  <c r="I886" i="6"/>
  <c r="J885" i="6"/>
  <c r="I885" i="6"/>
  <c r="J884" i="6"/>
  <c r="I884" i="6"/>
  <c r="J883" i="6"/>
  <c r="I883" i="6"/>
  <c r="J882" i="6"/>
  <c r="I882" i="6"/>
  <c r="J881" i="6"/>
  <c r="I881" i="6"/>
  <c r="J880" i="6"/>
  <c r="I880" i="6"/>
  <c r="J879" i="6"/>
  <c r="I879" i="6"/>
  <c r="J878" i="6"/>
  <c r="I878" i="6"/>
  <c r="J877" i="6"/>
  <c r="I877" i="6"/>
  <c r="J876" i="6"/>
  <c r="I876" i="6"/>
  <c r="J875" i="6"/>
  <c r="I875" i="6"/>
  <c r="J874" i="6"/>
  <c r="I874" i="6"/>
  <c r="J873" i="6"/>
  <c r="I873" i="6"/>
  <c r="J872" i="6"/>
  <c r="I872" i="6"/>
  <c r="J871" i="6"/>
  <c r="I871" i="6"/>
  <c r="J870" i="6"/>
  <c r="I870" i="6"/>
  <c r="J869" i="6"/>
  <c r="I869" i="6"/>
  <c r="J868" i="6"/>
  <c r="I868" i="6"/>
  <c r="J867" i="6"/>
  <c r="I867" i="6"/>
  <c r="J866" i="6"/>
  <c r="I866" i="6"/>
  <c r="J865" i="6"/>
  <c r="I865" i="6"/>
  <c r="J864" i="6"/>
  <c r="I864" i="6"/>
  <c r="J863" i="6"/>
  <c r="I863" i="6"/>
  <c r="J862" i="6"/>
  <c r="I862" i="6"/>
  <c r="J861" i="6"/>
  <c r="I861" i="6"/>
  <c r="J860" i="6"/>
  <c r="I860" i="6"/>
  <c r="J859" i="6"/>
  <c r="I859" i="6"/>
  <c r="J858" i="6"/>
  <c r="I858" i="6"/>
  <c r="J857" i="6"/>
  <c r="I857" i="6"/>
  <c r="J856" i="6"/>
  <c r="I856" i="6"/>
  <c r="J855" i="6"/>
  <c r="I855" i="6"/>
  <c r="J854" i="6"/>
  <c r="I854" i="6"/>
  <c r="J853" i="6"/>
  <c r="I853" i="6"/>
  <c r="J852" i="6"/>
  <c r="I852" i="6"/>
  <c r="J851" i="6"/>
  <c r="I851" i="6"/>
  <c r="J850" i="6"/>
  <c r="I850" i="6"/>
  <c r="J849" i="6"/>
  <c r="I849" i="6"/>
  <c r="J848" i="6"/>
  <c r="I848" i="6"/>
  <c r="J847" i="6"/>
  <c r="I847" i="6"/>
  <c r="J846" i="6"/>
  <c r="I846" i="6"/>
  <c r="J845" i="6"/>
  <c r="I845" i="6"/>
  <c r="J844" i="6"/>
  <c r="I844" i="6"/>
  <c r="J843" i="6"/>
  <c r="I843" i="6"/>
  <c r="J842" i="6"/>
  <c r="I842" i="6"/>
  <c r="J841" i="6"/>
  <c r="I841" i="6"/>
  <c r="J840" i="6"/>
  <c r="I840" i="6"/>
  <c r="J839" i="6"/>
  <c r="I839" i="6"/>
  <c r="J838" i="6"/>
  <c r="I838" i="6"/>
  <c r="J837" i="6"/>
  <c r="I837" i="6"/>
  <c r="J836" i="6"/>
  <c r="I836" i="6"/>
  <c r="J835" i="6"/>
  <c r="I835" i="6"/>
  <c r="J834" i="6"/>
  <c r="I834" i="6"/>
  <c r="J833" i="6"/>
  <c r="I833" i="6"/>
  <c r="J832" i="6"/>
  <c r="I832" i="6"/>
  <c r="J831" i="6"/>
  <c r="I831" i="6"/>
  <c r="J830" i="6"/>
  <c r="I830" i="6"/>
  <c r="J829" i="6"/>
  <c r="I829" i="6"/>
  <c r="J828" i="6"/>
  <c r="I828" i="6"/>
  <c r="J827" i="6"/>
  <c r="I827" i="6"/>
  <c r="J826" i="6"/>
  <c r="I826" i="6"/>
  <c r="J825" i="6"/>
  <c r="I825" i="6"/>
  <c r="J824" i="6"/>
  <c r="I824" i="6"/>
  <c r="J823" i="6"/>
  <c r="I823" i="6"/>
  <c r="J822" i="6"/>
  <c r="I822" i="6"/>
  <c r="J821" i="6"/>
  <c r="I821" i="6"/>
  <c r="J820" i="6"/>
  <c r="I820" i="6"/>
  <c r="J819" i="6"/>
  <c r="I819" i="6"/>
  <c r="J818" i="6"/>
  <c r="I818" i="6"/>
  <c r="J817" i="6"/>
  <c r="I817" i="6"/>
  <c r="J816" i="6"/>
  <c r="I816" i="6"/>
  <c r="J815" i="6"/>
  <c r="I815" i="6"/>
  <c r="J814" i="6"/>
  <c r="I814" i="6"/>
  <c r="J813" i="6"/>
  <c r="I813" i="6"/>
  <c r="J812" i="6"/>
  <c r="I812" i="6"/>
  <c r="J811" i="6"/>
  <c r="I811" i="6"/>
  <c r="J810" i="6"/>
  <c r="I810" i="6"/>
  <c r="J809" i="6"/>
  <c r="I809" i="6"/>
  <c r="J808" i="6"/>
  <c r="I808" i="6"/>
  <c r="J807" i="6"/>
  <c r="I807" i="6"/>
  <c r="J806" i="6"/>
  <c r="I806" i="6"/>
  <c r="J805" i="6"/>
  <c r="I805" i="6"/>
  <c r="J804" i="6"/>
  <c r="I804" i="6"/>
  <c r="J803" i="6"/>
  <c r="I803" i="6"/>
  <c r="J802" i="6"/>
  <c r="I802" i="6"/>
  <c r="J801" i="6"/>
  <c r="I801" i="6"/>
  <c r="J800" i="6"/>
  <c r="I800" i="6"/>
  <c r="J799" i="6"/>
  <c r="I799" i="6"/>
  <c r="J798" i="6"/>
  <c r="I798" i="6"/>
  <c r="J797" i="6"/>
  <c r="I797" i="6"/>
  <c r="J796" i="6"/>
  <c r="I796" i="6"/>
  <c r="J795" i="6"/>
  <c r="I795" i="6"/>
  <c r="J794" i="6"/>
  <c r="I794" i="6"/>
  <c r="J793" i="6"/>
  <c r="I793" i="6"/>
  <c r="J792" i="6"/>
  <c r="I792" i="6"/>
  <c r="J791" i="6"/>
  <c r="I791" i="6"/>
  <c r="J790" i="6"/>
  <c r="I790" i="6"/>
  <c r="J789" i="6"/>
  <c r="I789" i="6"/>
  <c r="J788" i="6"/>
  <c r="I788" i="6"/>
  <c r="J787" i="6"/>
  <c r="I787" i="6"/>
  <c r="J786" i="6"/>
  <c r="I786" i="6"/>
  <c r="J785" i="6"/>
  <c r="I785" i="6"/>
  <c r="J784" i="6"/>
  <c r="I784" i="6"/>
  <c r="J783" i="6"/>
  <c r="I783" i="6"/>
  <c r="J782" i="6"/>
  <c r="I782" i="6"/>
  <c r="J781" i="6"/>
  <c r="I781" i="6"/>
  <c r="J780" i="6"/>
  <c r="I780" i="6"/>
  <c r="J779" i="6"/>
  <c r="I779" i="6"/>
  <c r="J778" i="6"/>
  <c r="I778" i="6"/>
  <c r="J777" i="6"/>
  <c r="I777" i="6"/>
  <c r="J776" i="6"/>
  <c r="I776" i="6"/>
  <c r="J775" i="6"/>
  <c r="I775" i="6"/>
  <c r="J774" i="6"/>
  <c r="I774" i="6"/>
  <c r="J773" i="6"/>
  <c r="I773" i="6"/>
  <c r="J772" i="6"/>
  <c r="I772" i="6"/>
  <c r="J771" i="6"/>
  <c r="I771" i="6"/>
  <c r="J770" i="6"/>
  <c r="I770" i="6"/>
  <c r="J769" i="6"/>
  <c r="I769" i="6"/>
  <c r="J768" i="6"/>
  <c r="I768" i="6"/>
  <c r="J767" i="6"/>
  <c r="I767" i="6"/>
  <c r="J766" i="6"/>
  <c r="I766" i="6"/>
  <c r="J765" i="6"/>
  <c r="I765" i="6"/>
  <c r="J764" i="6"/>
  <c r="I764" i="6"/>
  <c r="J763" i="6"/>
  <c r="I763" i="6"/>
  <c r="J762" i="6"/>
  <c r="I762" i="6"/>
  <c r="J761" i="6"/>
  <c r="I761" i="6"/>
  <c r="J760" i="6"/>
  <c r="I760" i="6"/>
  <c r="J759" i="6"/>
  <c r="I759" i="6"/>
  <c r="J758" i="6"/>
  <c r="I758" i="6"/>
  <c r="J757" i="6"/>
  <c r="I757" i="6"/>
  <c r="J756" i="6"/>
  <c r="I756" i="6"/>
  <c r="J755" i="6"/>
  <c r="I755" i="6"/>
  <c r="J754" i="6"/>
  <c r="I754" i="6"/>
  <c r="J753" i="6"/>
  <c r="I753" i="6"/>
  <c r="J752" i="6"/>
  <c r="I752" i="6"/>
  <c r="J751" i="6"/>
  <c r="I751" i="6"/>
  <c r="J750" i="6"/>
  <c r="I750" i="6"/>
  <c r="J749" i="6"/>
  <c r="I749" i="6"/>
  <c r="J748" i="6"/>
  <c r="I748" i="6"/>
  <c r="J747" i="6"/>
  <c r="I747" i="6"/>
  <c r="J746" i="6"/>
  <c r="I746" i="6"/>
  <c r="J745" i="6"/>
  <c r="I745" i="6"/>
  <c r="J744" i="6"/>
  <c r="I744" i="6"/>
  <c r="J743" i="6"/>
  <c r="I743" i="6"/>
  <c r="J742" i="6"/>
  <c r="I742" i="6"/>
  <c r="J741" i="6"/>
  <c r="I741" i="6"/>
  <c r="J740" i="6"/>
  <c r="I740" i="6"/>
  <c r="J739" i="6"/>
  <c r="I739" i="6"/>
  <c r="J738" i="6"/>
  <c r="I738" i="6"/>
  <c r="J737" i="6"/>
  <c r="I737" i="6"/>
  <c r="J736" i="6"/>
  <c r="I736" i="6"/>
  <c r="J735" i="6"/>
  <c r="I735" i="6"/>
  <c r="J734" i="6"/>
  <c r="I734" i="6"/>
  <c r="J733" i="6"/>
  <c r="I733" i="6"/>
  <c r="J732" i="6"/>
  <c r="I732" i="6"/>
  <c r="J731" i="6"/>
  <c r="I731" i="6"/>
  <c r="J730" i="6"/>
  <c r="I730" i="6"/>
  <c r="J729" i="6"/>
  <c r="I729" i="6"/>
  <c r="J728" i="6"/>
  <c r="I728" i="6"/>
  <c r="J727" i="6"/>
  <c r="I727" i="6"/>
  <c r="J726" i="6"/>
  <c r="I726" i="6"/>
  <c r="J725" i="6"/>
  <c r="I725" i="6"/>
  <c r="J724" i="6"/>
  <c r="I724" i="6"/>
  <c r="J723" i="6"/>
  <c r="I723" i="6"/>
  <c r="J722" i="6"/>
  <c r="I722" i="6"/>
  <c r="J721" i="6"/>
  <c r="I721" i="6"/>
  <c r="J720" i="6"/>
  <c r="I720" i="6"/>
  <c r="J719" i="6"/>
  <c r="I719" i="6"/>
  <c r="J718" i="6"/>
  <c r="I718" i="6"/>
  <c r="J717" i="6"/>
  <c r="I717" i="6"/>
  <c r="J716" i="6"/>
  <c r="I716" i="6"/>
  <c r="J715" i="6"/>
  <c r="I715" i="6"/>
  <c r="J714" i="6"/>
  <c r="I714" i="6"/>
  <c r="J713" i="6"/>
  <c r="I713" i="6"/>
  <c r="J712" i="6"/>
  <c r="I712" i="6"/>
  <c r="J711" i="6"/>
  <c r="I711" i="6"/>
  <c r="J710" i="6"/>
  <c r="I710" i="6"/>
  <c r="J709" i="6"/>
  <c r="I709" i="6"/>
  <c r="J708" i="6"/>
  <c r="I708" i="6"/>
  <c r="J707" i="6"/>
  <c r="I707" i="6"/>
  <c r="J706" i="6"/>
  <c r="I706" i="6"/>
  <c r="J705" i="6"/>
  <c r="I705" i="6"/>
  <c r="J704" i="6"/>
  <c r="I704" i="6"/>
  <c r="J703" i="6"/>
  <c r="I703" i="6"/>
  <c r="J702" i="6"/>
  <c r="I702" i="6"/>
  <c r="J701" i="6"/>
  <c r="I701" i="6"/>
  <c r="J700" i="6"/>
  <c r="I700" i="6"/>
  <c r="J699" i="6"/>
  <c r="I699" i="6"/>
  <c r="J698" i="6"/>
  <c r="I698" i="6"/>
  <c r="J697" i="6"/>
  <c r="I697" i="6"/>
  <c r="J696" i="6"/>
  <c r="I696" i="6"/>
  <c r="J695" i="6"/>
  <c r="I695" i="6"/>
  <c r="J694" i="6"/>
  <c r="I694" i="6"/>
  <c r="J693" i="6"/>
  <c r="I693" i="6"/>
  <c r="J692" i="6"/>
  <c r="I692" i="6"/>
  <c r="J691" i="6"/>
  <c r="I691" i="6"/>
  <c r="J690" i="6"/>
  <c r="I690" i="6"/>
  <c r="J689" i="6"/>
  <c r="I689" i="6"/>
  <c r="J688" i="6"/>
  <c r="I688" i="6"/>
  <c r="J687" i="6"/>
  <c r="I687" i="6"/>
  <c r="J686" i="6"/>
  <c r="I686" i="6"/>
  <c r="J685" i="6"/>
  <c r="I685" i="6"/>
  <c r="J684" i="6"/>
  <c r="I684" i="6"/>
  <c r="J683" i="6"/>
  <c r="I683" i="6"/>
  <c r="J682" i="6"/>
  <c r="I682" i="6"/>
  <c r="J681" i="6"/>
  <c r="I681" i="6"/>
  <c r="J680" i="6"/>
  <c r="I680" i="6"/>
  <c r="J679" i="6"/>
  <c r="I679" i="6"/>
  <c r="J678" i="6"/>
  <c r="I678" i="6"/>
  <c r="J677" i="6"/>
  <c r="I677" i="6"/>
  <c r="J676" i="6"/>
  <c r="I676" i="6"/>
  <c r="J675" i="6"/>
  <c r="I675" i="6"/>
  <c r="J674" i="6"/>
  <c r="I674" i="6"/>
  <c r="J673" i="6"/>
  <c r="I673" i="6"/>
  <c r="J672" i="6"/>
  <c r="I672" i="6"/>
  <c r="J671" i="6"/>
  <c r="I671" i="6"/>
  <c r="J670" i="6"/>
  <c r="I670" i="6"/>
  <c r="J669" i="6"/>
  <c r="I669" i="6"/>
  <c r="J668" i="6"/>
  <c r="I668" i="6"/>
  <c r="J667" i="6"/>
  <c r="I667" i="6"/>
  <c r="J666" i="6"/>
  <c r="I666" i="6"/>
  <c r="J665" i="6"/>
  <c r="I665" i="6"/>
  <c r="J664" i="6"/>
  <c r="I664" i="6"/>
  <c r="J663" i="6"/>
  <c r="I663" i="6"/>
  <c r="J662" i="6"/>
  <c r="I662" i="6"/>
  <c r="J661" i="6"/>
  <c r="I661" i="6"/>
  <c r="J660" i="6"/>
  <c r="I660" i="6"/>
  <c r="J659" i="6"/>
  <c r="I659" i="6"/>
  <c r="J658" i="6"/>
  <c r="I658" i="6"/>
  <c r="J657" i="6"/>
  <c r="I657" i="6"/>
  <c r="J656" i="6"/>
  <c r="I656" i="6"/>
  <c r="J655" i="6"/>
  <c r="I655" i="6"/>
  <c r="J654" i="6"/>
  <c r="I654" i="6"/>
  <c r="J653" i="6"/>
  <c r="I653" i="6"/>
  <c r="J652" i="6"/>
  <c r="I652" i="6"/>
  <c r="J651" i="6"/>
  <c r="I651" i="6"/>
  <c r="J650" i="6"/>
  <c r="I650" i="6"/>
  <c r="J649" i="6"/>
  <c r="I649" i="6"/>
  <c r="J648" i="6"/>
  <c r="I648" i="6"/>
  <c r="J647" i="6"/>
  <c r="I647" i="6"/>
  <c r="J646" i="6"/>
  <c r="I646" i="6"/>
  <c r="J645" i="6"/>
  <c r="I645" i="6"/>
  <c r="J644" i="6"/>
  <c r="I644" i="6"/>
  <c r="J643" i="6"/>
  <c r="I643" i="6"/>
  <c r="J642" i="6"/>
  <c r="I642" i="6"/>
  <c r="J641" i="6"/>
  <c r="I641" i="6"/>
  <c r="J640" i="6"/>
  <c r="I640" i="6"/>
  <c r="J639" i="6"/>
  <c r="I639" i="6"/>
  <c r="J638" i="6"/>
  <c r="I638" i="6"/>
  <c r="J637" i="6"/>
  <c r="I637" i="6"/>
  <c r="J636" i="6"/>
  <c r="I636" i="6"/>
  <c r="J635" i="6"/>
  <c r="I635" i="6"/>
  <c r="J634" i="6"/>
  <c r="I634" i="6"/>
  <c r="J633" i="6"/>
  <c r="I633" i="6"/>
  <c r="J632" i="6"/>
  <c r="I632" i="6"/>
  <c r="J631" i="6"/>
  <c r="I631" i="6"/>
  <c r="J630" i="6"/>
  <c r="I630" i="6"/>
  <c r="J629" i="6"/>
  <c r="I629" i="6"/>
  <c r="J628" i="6"/>
  <c r="I628" i="6"/>
  <c r="J627" i="6"/>
  <c r="I627" i="6"/>
  <c r="J626" i="6"/>
  <c r="I626" i="6"/>
  <c r="J625" i="6"/>
  <c r="I625" i="6"/>
  <c r="J624" i="6"/>
  <c r="I624" i="6"/>
  <c r="J623" i="6"/>
  <c r="I623" i="6"/>
  <c r="J622" i="6"/>
  <c r="I622" i="6"/>
  <c r="J621" i="6"/>
  <c r="I621" i="6"/>
  <c r="J620" i="6"/>
  <c r="I620" i="6"/>
  <c r="J619" i="6"/>
  <c r="I619" i="6"/>
  <c r="J618" i="6"/>
  <c r="I618" i="6"/>
  <c r="J617" i="6"/>
  <c r="I617" i="6"/>
  <c r="J616" i="6"/>
  <c r="I616" i="6"/>
  <c r="J615" i="6"/>
  <c r="I615" i="6"/>
  <c r="J614" i="6"/>
  <c r="I614" i="6"/>
  <c r="J613" i="6"/>
  <c r="I613" i="6"/>
  <c r="J612" i="6"/>
  <c r="I612" i="6"/>
  <c r="J611" i="6"/>
  <c r="I611" i="6"/>
  <c r="J610" i="6"/>
  <c r="I610" i="6"/>
  <c r="J609" i="6"/>
  <c r="I609" i="6"/>
  <c r="J608" i="6"/>
  <c r="I608" i="6"/>
  <c r="J607" i="6"/>
  <c r="I607" i="6"/>
  <c r="J606" i="6"/>
  <c r="I606" i="6"/>
  <c r="J605" i="6"/>
  <c r="I605" i="6"/>
  <c r="J604" i="6"/>
  <c r="I604" i="6"/>
  <c r="J603" i="6"/>
  <c r="I603" i="6"/>
  <c r="J602" i="6"/>
  <c r="I602" i="6"/>
  <c r="J601" i="6"/>
  <c r="I601" i="6"/>
  <c r="J600" i="6"/>
  <c r="I600" i="6"/>
  <c r="J599" i="6"/>
  <c r="I599" i="6"/>
  <c r="J598" i="6"/>
  <c r="I598" i="6"/>
  <c r="J597" i="6"/>
  <c r="I597" i="6"/>
  <c r="J596" i="6"/>
  <c r="I596" i="6"/>
  <c r="J595" i="6"/>
  <c r="I595" i="6"/>
  <c r="J594" i="6"/>
  <c r="I594" i="6"/>
  <c r="J593" i="6"/>
  <c r="I593" i="6"/>
  <c r="J592" i="6"/>
  <c r="I592" i="6"/>
  <c r="J591" i="6"/>
  <c r="I591" i="6"/>
  <c r="J590" i="6"/>
  <c r="I590" i="6"/>
  <c r="J589" i="6"/>
  <c r="I589" i="6"/>
  <c r="J588" i="6"/>
  <c r="I588" i="6"/>
  <c r="J587" i="6"/>
  <c r="I587" i="6"/>
  <c r="J586" i="6"/>
  <c r="I586" i="6"/>
  <c r="J585" i="6"/>
  <c r="I585" i="6"/>
  <c r="J584" i="6"/>
  <c r="I584" i="6"/>
  <c r="J583" i="6"/>
  <c r="I583" i="6"/>
  <c r="J582" i="6"/>
  <c r="I582" i="6"/>
  <c r="J581" i="6"/>
  <c r="I581" i="6"/>
  <c r="J580" i="6"/>
  <c r="I580" i="6"/>
  <c r="J579" i="6"/>
  <c r="I579" i="6"/>
  <c r="J578" i="6"/>
  <c r="I578" i="6"/>
  <c r="J577" i="6"/>
  <c r="I577" i="6"/>
  <c r="J576" i="6"/>
  <c r="I576" i="6"/>
  <c r="J575" i="6"/>
  <c r="I575" i="6"/>
  <c r="J574" i="6"/>
  <c r="I574" i="6"/>
  <c r="J573" i="6"/>
  <c r="I573" i="6"/>
  <c r="J572" i="6"/>
  <c r="I572" i="6"/>
  <c r="J571" i="6"/>
  <c r="I571" i="6"/>
  <c r="J570" i="6"/>
  <c r="I570" i="6"/>
  <c r="J569" i="6"/>
  <c r="I569" i="6"/>
  <c r="J568" i="6"/>
  <c r="I568" i="6"/>
  <c r="J567" i="6"/>
  <c r="I567" i="6"/>
  <c r="J566" i="6"/>
  <c r="I566" i="6"/>
  <c r="J565" i="6"/>
  <c r="I565" i="6"/>
  <c r="J564" i="6"/>
  <c r="I564" i="6"/>
  <c r="J563" i="6"/>
  <c r="I563" i="6"/>
  <c r="J562" i="6"/>
  <c r="I562" i="6"/>
  <c r="J561" i="6"/>
  <c r="I561" i="6"/>
  <c r="J560" i="6"/>
  <c r="I560" i="6"/>
  <c r="J559" i="6"/>
  <c r="I559" i="6"/>
  <c r="J558" i="6"/>
  <c r="I558" i="6"/>
  <c r="J557" i="6"/>
  <c r="I557" i="6"/>
  <c r="J556" i="6"/>
  <c r="I556" i="6"/>
  <c r="J555" i="6"/>
  <c r="I555" i="6"/>
  <c r="J554" i="6"/>
  <c r="I554" i="6"/>
  <c r="J553" i="6"/>
  <c r="I553" i="6"/>
  <c r="J552" i="6"/>
  <c r="I552" i="6"/>
  <c r="J551" i="6"/>
  <c r="I551" i="6"/>
  <c r="J550" i="6"/>
  <c r="I550" i="6"/>
  <c r="J549" i="6"/>
  <c r="I549" i="6"/>
  <c r="J548" i="6"/>
  <c r="I548" i="6"/>
  <c r="J547" i="6"/>
  <c r="I547" i="6"/>
  <c r="J546" i="6"/>
  <c r="I546" i="6"/>
  <c r="J545" i="6"/>
  <c r="I545" i="6"/>
  <c r="J544" i="6"/>
  <c r="I544" i="6"/>
  <c r="J543" i="6"/>
  <c r="I543" i="6"/>
  <c r="J542" i="6"/>
  <c r="I542" i="6"/>
  <c r="J541" i="6"/>
  <c r="I541" i="6"/>
  <c r="J540" i="6"/>
  <c r="I540" i="6"/>
  <c r="J539" i="6"/>
  <c r="I539" i="6"/>
  <c r="J538" i="6"/>
  <c r="I538" i="6"/>
  <c r="J537" i="6"/>
  <c r="I537" i="6"/>
  <c r="J536" i="6"/>
  <c r="I536" i="6"/>
  <c r="J535" i="6"/>
  <c r="I535" i="6"/>
  <c r="J534" i="6"/>
  <c r="I534" i="6"/>
  <c r="J533" i="6"/>
  <c r="I533" i="6"/>
  <c r="J532" i="6"/>
  <c r="I532" i="6"/>
  <c r="J531" i="6"/>
  <c r="I531" i="6"/>
  <c r="J530" i="6"/>
  <c r="I530" i="6"/>
  <c r="J529" i="6"/>
  <c r="I529" i="6"/>
  <c r="J528" i="6"/>
  <c r="I528" i="6"/>
  <c r="J527" i="6"/>
  <c r="I527" i="6"/>
  <c r="J526" i="6"/>
  <c r="I526" i="6"/>
  <c r="J525" i="6"/>
  <c r="I525" i="6"/>
  <c r="J524" i="6"/>
  <c r="I524" i="6"/>
  <c r="J523" i="6"/>
  <c r="I523" i="6"/>
  <c r="J522" i="6"/>
  <c r="I522" i="6"/>
  <c r="J521" i="6"/>
  <c r="I521" i="6"/>
  <c r="J520" i="6"/>
  <c r="I520" i="6"/>
  <c r="J519" i="6"/>
  <c r="I519" i="6"/>
  <c r="J518" i="6"/>
  <c r="I518" i="6"/>
  <c r="J517" i="6"/>
  <c r="I517" i="6"/>
  <c r="J516" i="6"/>
  <c r="I516" i="6"/>
  <c r="J515" i="6"/>
  <c r="I515" i="6"/>
  <c r="J514" i="6"/>
  <c r="I514" i="6"/>
  <c r="J513" i="6"/>
  <c r="I513" i="6"/>
  <c r="J512" i="6"/>
  <c r="I512" i="6"/>
  <c r="J511" i="6"/>
  <c r="I511" i="6"/>
  <c r="J510" i="6"/>
  <c r="I510" i="6"/>
  <c r="J509" i="6"/>
  <c r="I509" i="6"/>
  <c r="J508" i="6"/>
  <c r="I508" i="6"/>
  <c r="J507" i="6"/>
  <c r="I507" i="6"/>
  <c r="J506" i="6"/>
  <c r="I506" i="6"/>
  <c r="J505" i="6"/>
  <c r="I505" i="6"/>
  <c r="J504" i="6"/>
  <c r="I504" i="6"/>
  <c r="J503" i="6"/>
  <c r="I503" i="6"/>
  <c r="J502" i="6"/>
  <c r="I502" i="6"/>
  <c r="J501" i="6"/>
  <c r="I501" i="6"/>
  <c r="J500" i="6"/>
  <c r="I500" i="6"/>
  <c r="J499" i="6"/>
  <c r="I499" i="6"/>
  <c r="J498" i="6"/>
  <c r="I498" i="6"/>
  <c r="J497" i="6"/>
  <c r="I497" i="6"/>
  <c r="J496" i="6"/>
  <c r="I496" i="6"/>
  <c r="J495" i="6"/>
  <c r="I495" i="6"/>
  <c r="J494" i="6"/>
  <c r="I494" i="6"/>
  <c r="J493" i="6"/>
  <c r="I493" i="6"/>
  <c r="J492" i="6"/>
  <c r="I492" i="6"/>
  <c r="J491" i="6"/>
  <c r="I491" i="6"/>
  <c r="J490" i="6"/>
  <c r="I490" i="6"/>
  <c r="J489" i="6"/>
  <c r="I489" i="6"/>
  <c r="J488" i="6"/>
  <c r="I488" i="6"/>
  <c r="J487" i="6"/>
  <c r="I487" i="6"/>
  <c r="J486" i="6"/>
  <c r="I486" i="6"/>
  <c r="J485" i="6"/>
  <c r="I485" i="6"/>
  <c r="J484" i="6"/>
  <c r="I484" i="6"/>
  <c r="J483" i="6"/>
  <c r="I483" i="6"/>
  <c r="J482" i="6"/>
  <c r="I482" i="6"/>
  <c r="J481" i="6"/>
  <c r="I481" i="6"/>
  <c r="J480" i="6"/>
  <c r="I480" i="6"/>
  <c r="J479" i="6"/>
  <c r="I479" i="6"/>
  <c r="J478" i="6"/>
  <c r="I478" i="6"/>
  <c r="J477" i="6"/>
  <c r="I477" i="6"/>
  <c r="J476" i="6"/>
  <c r="I476" i="6"/>
  <c r="J475" i="6"/>
  <c r="I475" i="6"/>
  <c r="J474" i="6"/>
  <c r="I474" i="6"/>
  <c r="J473" i="6"/>
  <c r="I473" i="6"/>
  <c r="J472" i="6"/>
  <c r="I472" i="6"/>
  <c r="J471" i="6"/>
  <c r="I471" i="6"/>
  <c r="J470" i="6"/>
  <c r="I470" i="6"/>
  <c r="J469" i="6"/>
  <c r="I469" i="6"/>
  <c r="J468" i="6"/>
  <c r="I468" i="6"/>
  <c r="J467" i="6"/>
  <c r="I467" i="6"/>
  <c r="J466" i="6"/>
  <c r="I466" i="6"/>
  <c r="J465" i="6"/>
  <c r="I465" i="6"/>
  <c r="J464" i="6"/>
  <c r="I464" i="6"/>
  <c r="J463" i="6"/>
  <c r="I463" i="6"/>
  <c r="J462" i="6"/>
  <c r="I462" i="6"/>
  <c r="J461" i="6"/>
  <c r="I461" i="6"/>
  <c r="J460" i="6"/>
  <c r="I460" i="6"/>
  <c r="J459" i="6"/>
  <c r="I459" i="6"/>
  <c r="J458" i="6"/>
  <c r="I458" i="6"/>
  <c r="J457" i="6"/>
  <c r="I457" i="6"/>
  <c r="J456" i="6"/>
  <c r="I456" i="6"/>
  <c r="J455" i="6"/>
  <c r="I455" i="6"/>
  <c r="J454" i="6"/>
  <c r="I454" i="6"/>
  <c r="J453" i="6"/>
  <c r="I453" i="6"/>
  <c r="J452" i="6"/>
  <c r="I452" i="6"/>
  <c r="J451" i="6"/>
  <c r="I451" i="6"/>
  <c r="J450" i="6"/>
  <c r="I450" i="6"/>
  <c r="J449" i="6"/>
  <c r="I449" i="6"/>
  <c r="J448" i="6"/>
  <c r="I448" i="6"/>
  <c r="J447" i="6"/>
  <c r="I447" i="6"/>
  <c r="J446" i="6"/>
  <c r="I446" i="6"/>
  <c r="J445" i="6"/>
  <c r="I445" i="6"/>
  <c r="J444" i="6"/>
  <c r="I444" i="6"/>
  <c r="J443" i="6"/>
  <c r="I443" i="6"/>
  <c r="J442" i="6"/>
  <c r="I442" i="6"/>
  <c r="J441" i="6"/>
  <c r="I441" i="6"/>
  <c r="J440" i="6"/>
  <c r="I440" i="6"/>
  <c r="J439" i="6"/>
  <c r="I439" i="6"/>
  <c r="J438" i="6"/>
  <c r="I438" i="6"/>
  <c r="J437" i="6"/>
  <c r="I437" i="6"/>
  <c r="J436" i="6"/>
  <c r="I436" i="6"/>
  <c r="J435" i="6"/>
  <c r="I435" i="6"/>
  <c r="J434" i="6"/>
  <c r="I434" i="6"/>
  <c r="J433" i="6"/>
  <c r="I433" i="6"/>
  <c r="J432" i="6"/>
  <c r="I432" i="6"/>
  <c r="J431" i="6"/>
  <c r="I431" i="6"/>
  <c r="J430" i="6"/>
  <c r="I430" i="6"/>
  <c r="J429" i="6"/>
  <c r="I429" i="6"/>
  <c r="J428" i="6"/>
  <c r="I428" i="6"/>
  <c r="J427" i="6"/>
  <c r="I427" i="6"/>
  <c r="J426" i="6"/>
  <c r="I426" i="6"/>
  <c r="J425" i="6"/>
  <c r="I425" i="6"/>
  <c r="J424" i="6"/>
  <c r="I424" i="6"/>
  <c r="J423" i="6"/>
  <c r="I423" i="6"/>
  <c r="J422" i="6"/>
  <c r="I422" i="6"/>
  <c r="J421" i="6"/>
  <c r="I421" i="6"/>
  <c r="J420" i="6"/>
  <c r="I420" i="6"/>
  <c r="J419" i="6"/>
  <c r="I419" i="6"/>
  <c r="J418" i="6"/>
  <c r="I418" i="6"/>
  <c r="J417" i="6"/>
  <c r="I417" i="6"/>
  <c r="J416" i="6"/>
  <c r="I416" i="6"/>
  <c r="J415" i="6"/>
  <c r="I415" i="6"/>
  <c r="J414" i="6"/>
  <c r="I414" i="6"/>
  <c r="J413" i="6"/>
  <c r="I413" i="6"/>
  <c r="J412" i="6"/>
  <c r="I412" i="6"/>
  <c r="J411" i="6"/>
  <c r="I411" i="6"/>
  <c r="J410" i="6"/>
  <c r="I410" i="6"/>
  <c r="J409" i="6"/>
  <c r="I409" i="6"/>
  <c r="J408" i="6"/>
  <c r="I408" i="6"/>
  <c r="J407" i="6"/>
  <c r="I407" i="6"/>
  <c r="J406" i="6"/>
  <c r="I406" i="6"/>
  <c r="J405" i="6"/>
  <c r="I405" i="6"/>
  <c r="J404" i="6"/>
  <c r="I404" i="6"/>
  <c r="J403" i="6"/>
  <c r="I403" i="6"/>
  <c r="J402" i="6"/>
  <c r="I402" i="6"/>
  <c r="J401" i="6"/>
  <c r="I401" i="6"/>
  <c r="J400" i="6"/>
  <c r="I400" i="6"/>
  <c r="J399" i="6"/>
  <c r="I399" i="6"/>
  <c r="J398" i="6"/>
  <c r="I398" i="6"/>
  <c r="J397" i="6"/>
  <c r="I397" i="6"/>
  <c r="J396" i="6"/>
  <c r="I396" i="6"/>
  <c r="J395" i="6"/>
  <c r="I395" i="6"/>
  <c r="J394" i="6"/>
  <c r="I394" i="6"/>
  <c r="J393" i="6"/>
  <c r="I393" i="6"/>
  <c r="J392" i="6"/>
  <c r="I392" i="6"/>
  <c r="J391" i="6"/>
  <c r="I391" i="6"/>
  <c r="J390" i="6"/>
  <c r="I390" i="6"/>
  <c r="J389" i="6"/>
  <c r="I389" i="6"/>
  <c r="J388" i="6"/>
  <c r="I388" i="6"/>
  <c r="J387" i="6"/>
  <c r="I387" i="6"/>
  <c r="J386" i="6"/>
  <c r="I386" i="6"/>
  <c r="J385" i="6"/>
  <c r="I385" i="6"/>
  <c r="J384" i="6"/>
  <c r="I384" i="6"/>
  <c r="J383" i="6"/>
  <c r="I383" i="6"/>
  <c r="J382" i="6"/>
  <c r="I382" i="6"/>
  <c r="J381" i="6"/>
  <c r="I381" i="6"/>
  <c r="J380" i="6"/>
  <c r="I380" i="6"/>
  <c r="J379" i="6"/>
  <c r="I379" i="6"/>
  <c r="J378" i="6"/>
  <c r="I378" i="6"/>
  <c r="J377" i="6"/>
  <c r="I377" i="6"/>
  <c r="J376" i="6"/>
  <c r="I376" i="6"/>
  <c r="J375" i="6"/>
  <c r="I375" i="6"/>
  <c r="J374" i="6"/>
  <c r="I374" i="6"/>
  <c r="J373" i="6"/>
  <c r="I373" i="6"/>
  <c r="J372" i="6"/>
  <c r="I372" i="6"/>
  <c r="J371" i="6"/>
  <c r="I371" i="6"/>
  <c r="J370" i="6"/>
  <c r="I370" i="6"/>
  <c r="J369" i="6"/>
  <c r="I369" i="6"/>
  <c r="J368" i="6"/>
  <c r="I368" i="6"/>
  <c r="J367" i="6"/>
  <c r="I367" i="6"/>
  <c r="J366" i="6"/>
  <c r="I366" i="6"/>
  <c r="J365" i="6"/>
  <c r="I365" i="6"/>
  <c r="J364" i="6"/>
  <c r="I364" i="6"/>
  <c r="J363" i="6"/>
  <c r="I363" i="6"/>
  <c r="J362" i="6"/>
  <c r="I362" i="6"/>
  <c r="J361" i="6"/>
  <c r="I361" i="6"/>
  <c r="J360" i="6"/>
  <c r="I360" i="6"/>
  <c r="J359" i="6"/>
  <c r="I359" i="6"/>
  <c r="J358" i="6"/>
  <c r="I358" i="6"/>
  <c r="J357" i="6"/>
  <c r="I357" i="6"/>
  <c r="J356" i="6"/>
  <c r="I356" i="6"/>
  <c r="J355" i="6"/>
  <c r="I355" i="6"/>
  <c r="J354" i="6"/>
  <c r="I354" i="6"/>
  <c r="J353" i="6"/>
  <c r="I353" i="6"/>
  <c r="J352" i="6"/>
  <c r="I352" i="6"/>
  <c r="J351" i="6"/>
  <c r="I351" i="6"/>
  <c r="J350" i="6"/>
  <c r="I350" i="6"/>
  <c r="J349" i="6"/>
  <c r="I349" i="6"/>
  <c r="J348" i="6"/>
  <c r="I348" i="6"/>
  <c r="J347" i="6"/>
  <c r="I347" i="6"/>
  <c r="J346" i="6"/>
  <c r="I346" i="6"/>
  <c r="J345" i="6"/>
  <c r="I345" i="6"/>
  <c r="J344" i="6"/>
  <c r="I344" i="6"/>
  <c r="J343" i="6"/>
  <c r="I343" i="6"/>
  <c r="J342" i="6"/>
  <c r="I342" i="6"/>
  <c r="J341" i="6"/>
  <c r="I341" i="6"/>
  <c r="J340" i="6"/>
  <c r="I340" i="6"/>
  <c r="J339" i="6"/>
  <c r="I339" i="6"/>
  <c r="J338" i="6"/>
  <c r="I338" i="6"/>
  <c r="J337" i="6"/>
  <c r="I337" i="6"/>
  <c r="J336" i="6"/>
  <c r="I336" i="6"/>
  <c r="J335" i="6"/>
  <c r="I335" i="6"/>
  <c r="J334" i="6"/>
  <c r="I334" i="6"/>
  <c r="J333" i="6"/>
  <c r="I333" i="6"/>
  <c r="J332" i="6"/>
  <c r="I332" i="6"/>
  <c r="J331" i="6"/>
  <c r="I331" i="6"/>
  <c r="J330" i="6"/>
  <c r="I330" i="6"/>
  <c r="J329" i="6"/>
  <c r="I329" i="6"/>
  <c r="J328" i="6"/>
  <c r="I328" i="6"/>
  <c r="J327" i="6"/>
  <c r="I327" i="6"/>
  <c r="J326" i="6"/>
  <c r="I326" i="6"/>
  <c r="J325" i="6"/>
  <c r="I325" i="6"/>
  <c r="J324" i="6"/>
  <c r="I324" i="6"/>
  <c r="J323" i="6"/>
  <c r="I323" i="6"/>
  <c r="J322" i="6"/>
  <c r="I322" i="6"/>
  <c r="J321" i="6"/>
  <c r="I321" i="6"/>
  <c r="J320" i="6"/>
  <c r="I320" i="6"/>
  <c r="J319" i="6"/>
  <c r="I319" i="6"/>
  <c r="J318" i="6"/>
  <c r="I318" i="6"/>
  <c r="J317" i="6"/>
  <c r="I317" i="6"/>
  <c r="J316" i="6"/>
  <c r="I316" i="6"/>
  <c r="J315" i="6"/>
  <c r="I315" i="6"/>
  <c r="J314" i="6"/>
  <c r="I314" i="6"/>
  <c r="J313" i="6"/>
  <c r="I313" i="6"/>
  <c r="J312" i="6"/>
  <c r="I312" i="6"/>
  <c r="J311" i="6"/>
  <c r="I311" i="6"/>
  <c r="J310" i="6"/>
  <c r="I310" i="6"/>
  <c r="J309" i="6"/>
  <c r="I309" i="6"/>
  <c r="J308" i="6"/>
  <c r="I308" i="6"/>
  <c r="J307" i="6"/>
  <c r="I307" i="6"/>
  <c r="J306" i="6"/>
  <c r="I306" i="6"/>
  <c r="J305" i="6"/>
  <c r="I305" i="6"/>
  <c r="J304" i="6"/>
  <c r="I304" i="6"/>
  <c r="J303" i="6"/>
  <c r="I303" i="6"/>
  <c r="J302" i="6"/>
  <c r="I302" i="6"/>
  <c r="J301" i="6"/>
  <c r="I301" i="6"/>
  <c r="J300" i="6"/>
  <c r="I300" i="6"/>
  <c r="J299" i="6"/>
  <c r="I299" i="6"/>
  <c r="J298" i="6"/>
  <c r="I298" i="6"/>
  <c r="J297" i="6"/>
  <c r="I297" i="6"/>
  <c r="J296" i="6"/>
  <c r="I296" i="6"/>
  <c r="J295" i="6"/>
  <c r="I295" i="6"/>
  <c r="J294" i="6"/>
  <c r="I294" i="6"/>
  <c r="J293" i="6"/>
  <c r="I293" i="6"/>
  <c r="J292" i="6"/>
  <c r="I292" i="6"/>
  <c r="J291" i="6"/>
  <c r="I291" i="6"/>
  <c r="J290" i="6"/>
  <c r="I290" i="6"/>
  <c r="J289" i="6"/>
  <c r="I289" i="6"/>
  <c r="J288" i="6"/>
  <c r="I288" i="6"/>
  <c r="J287" i="6"/>
  <c r="I287" i="6"/>
  <c r="J286" i="6"/>
  <c r="I286" i="6"/>
  <c r="J285" i="6"/>
  <c r="I285" i="6"/>
  <c r="J284" i="6"/>
  <c r="I284" i="6"/>
  <c r="J283" i="6"/>
  <c r="I283" i="6"/>
  <c r="J282" i="6"/>
  <c r="I282" i="6"/>
  <c r="J281" i="6"/>
  <c r="I281" i="6"/>
  <c r="J280" i="6"/>
  <c r="I280" i="6"/>
  <c r="J279" i="6"/>
  <c r="I279" i="6"/>
  <c r="J278" i="6"/>
  <c r="I278" i="6"/>
  <c r="J277" i="6"/>
  <c r="I277" i="6"/>
  <c r="J276" i="6"/>
  <c r="I276" i="6"/>
  <c r="J275" i="6"/>
  <c r="I275" i="6"/>
  <c r="J274" i="6"/>
  <c r="I274" i="6"/>
  <c r="J273" i="6"/>
  <c r="I273" i="6"/>
  <c r="J272" i="6"/>
  <c r="I272" i="6"/>
  <c r="J271" i="6"/>
  <c r="I271" i="6"/>
  <c r="J270" i="6"/>
  <c r="I270" i="6"/>
  <c r="J269" i="6"/>
  <c r="I269" i="6"/>
  <c r="J268" i="6"/>
  <c r="I268" i="6"/>
  <c r="J267" i="6"/>
  <c r="I267" i="6"/>
  <c r="J266" i="6"/>
  <c r="I266" i="6"/>
  <c r="J265" i="6"/>
  <c r="I265" i="6"/>
  <c r="J264" i="6"/>
  <c r="I264" i="6"/>
  <c r="J263" i="6"/>
  <c r="I263" i="6"/>
  <c r="J262" i="6"/>
  <c r="I262" i="6"/>
  <c r="J261" i="6"/>
  <c r="I261" i="6"/>
  <c r="J260" i="6"/>
  <c r="I260" i="6"/>
  <c r="J259" i="6"/>
  <c r="I259" i="6"/>
  <c r="J258" i="6"/>
  <c r="I258" i="6"/>
  <c r="J257" i="6"/>
  <c r="I257" i="6"/>
  <c r="J256" i="6"/>
  <c r="I256" i="6"/>
  <c r="J255" i="6"/>
  <c r="I255" i="6"/>
  <c r="J254" i="6"/>
  <c r="I254" i="6"/>
  <c r="J253" i="6"/>
  <c r="I253" i="6"/>
  <c r="J252" i="6"/>
  <c r="I252" i="6"/>
  <c r="J251" i="6"/>
  <c r="I251" i="6"/>
  <c r="J250" i="6"/>
  <c r="I250" i="6"/>
  <c r="J249" i="6"/>
  <c r="I249" i="6"/>
  <c r="J248" i="6"/>
  <c r="I248" i="6"/>
  <c r="J247" i="6"/>
  <c r="I247" i="6"/>
  <c r="J246" i="6"/>
  <c r="I246" i="6"/>
  <c r="J245" i="6"/>
  <c r="I245" i="6"/>
  <c r="J244" i="6"/>
  <c r="I244" i="6"/>
  <c r="J243" i="6"/>
  <c r="I243" i="6"/>
  <c r="J242" i="6"/>
  <c r="I242" i="6"/>
  <c r="J241" i="6"/>
  <c r="I241" i="6"/>
  <c r="J240" i="6"/>
  <c r="I240" i="6"/>
  <c r="J239" i="6"/>
  <c r="I239" i="6"/>
  <c r="J238" i="6"/>
  <c r="I238" i="6"/>
  <c r="J237" i="6"/>
  <c r="I237" i="6"/>
  <c r="J236" i="6"/>
  <c r="I236" i="6"/>
  <c r="J235" i="6"/>
  <c r="I235" i="6"/>
  <c r="J234" i="6"/>
  <c r="I234" i="6"/>
  <c r="J233" i="6"/>
  <c r="I233" i="6"/>
  <c r="J232" i="6"/>
  <c r="I232" i="6"/>
  <c r="J231" i="6"/>
  <c r="I231" i="6"/>
  <c r="J230" i="6"/>
  <c r="I230" i="6"/>
  <c r="J229" i="6"/>
  <c r="I229" i="6"/>
  <c r="J228" i="6"/>
  <c r="I228" i="6"/>
  <c r="J227" i="6"/>
  <c r="I227" i="6"/>
  <c r="J226" i="6"/>
  <c r="I226" i="6"/>
  <c r="J225" i="6"/>
  <c r="I225" i="6"/>
  <c r="J224" i="6"/>
  <c r="I224" i="6"/>
  <c r="J223" i="6"/>
  <c r="I223" i="6"/>
  <c r="J222" i="6"/>
  <c r="I222" i="6"/>
  <c r="J221" i="6"/>
  <c r="I221" i="6"/>
  <c r="J220" i="6"/>
  <c r="I220" i="6"/>
  <c r="J219" i="6"/>
  <c r="I219" i="6"/>
  <c r="J218" i="6"/>
  <c r="I218" i="6"/>
  <c r="J217" i="6"/>
  <c r="I217" i="6"/>
  <c r="J216" i="6"/>
  <c r="I216" i="6"/>
  <c r="J215" i="6"/>
  <c r="I215" i="6"/>
  <c r="J214" i="6"/>
  <c r="I214" i="6"/>
  <c r="J213" i="6"/>
  <c r="I213" i="6"/>
  <c r="J212" i="6"/>
  <c r="I212" i="6"/>
  <c r="J211" i="6"/>
  <c r="I211" i="6"/>
  <c r="J210" i="6"/>
  <c r="I210" i="6"/>
  <c r="J209" i="6"/>
  <c r="I209" i="6"/>
  <c r="J208" i="6"/>
  <c r="I208" i="6"/>
  <c r="J207" i="6"/>
  <c r="I207" i="6"/>
  <c r="J206" i="6"/>
  <c r="I206" i="6"/>
  <c r="J205" i="6"/>
  <c r="I205" i="6"/>
  <c r="J204" i="6"/>
  <c r="I204" i="6"/>
  <c r="J203" i="6"/>
  <c r="I203" i="6"/>
  <c r="J202" i="6"/>
  <c r="I202" i="6"/>
  <c r="J201" i="6"/>
  <c r="I201" i="6"/>
  <c r="J200" i="6"/>
  <c r="I200" i="6"/>
  <c r="J199" i="6"/>
  <c r="I199" i="6"/>
  <c r="J198" i="6"/>
  <c r="I198" i="6"/>
  <c r="J197" i="6"/>
  <c r="I197" i="6"/>
  <c r="J196" i="6"/>
  <c r="I196" i="6"/>
  <c r="J195" i="6"/>
  <c r="I195" i="6"/>
  <c r="J194" i="6"/>
  <c r="I194" i="6"/>
  <c r="J193" i="6"/>
  <c r="I193" i="6"/>
  <c r="J192" i="6"/>
  <c r="I192" i="6"/>
  <c r="J191" i="6"/>
  <c r="I191" i="6"/>
  <c r="J190" i="6"/>
  <c r="I190" i="6"/>
  <c r="J189" i="6"/>
  <c r="I189" i="6"/>
  <c r="J188" i="6"/>
  <c r="I188" i="6"/>
  <c r="J187" i="6"/>
  <c r="I187" i="6"/>
  <c r="J186" i="6"/>
  <c r="I186" i="6"/>
  <c r="J185" i="6"/>
  <c r="I185" i="6"/>
  <c r="J184" i="6"/>
  <c r="I184" i="6"/>
  <c r="J183" i="6"/>
  <c r="I183" i="6"/>
  <c r="J182" i="6"/>
  <c r="I182" i="6"/>
  <c r="J181" i="6"/>
  <c r="I181" i="6"/>
  <c r="J180" i="6"/>
  <c r="I180" i="6"/>
  <c r="J179" i="6"/>
  <c r="I179" i="6"/>
  <c r="J178" i="6"/>
  <c r="I178" i="6"/>
  <c r="J177" i="6"/>
  <c r="I177" i="6"/>
  <c r="J176" i="6"/>
  <c r="I176" i="6"/>
  <c r="J175" i="6"/>
  <c r="I175" i="6"/>
  <c r="J174" i="6"/>
  <c r="I174" i="6"/>
  <c r="J173" i="6"/>
  <c r="I173" i="6"/>
  <c r="J172" i="6"/>
  <c r="I172" i="6"/>
  <c r="J171" i="6"/>
  <c r="I171" i="6"/>
  <c r="J170" i="6"/>
  <c r="I170" i="6"/>
  <c r="J169" i="6"/>
  <c r="I169" i="6"/>
  <c r="J168" i="6"/>
  <c r="I168" i="6"/>
  <c r="J167" i="6"/>
  <c r="I167" i="6"/>
  <c r="J166" i="6"/>
  <c r="I166" i="6"/>
  <c r="J165" i="6"/>
  <c r="I165" i="6"/>
  <c r="J164" i="6"/>
  <c r="I164" i="6"/>
  <c r="J163" i="6"/>
  <c r="I163" i="6"/>
  <c r="J162" i="6"/>
  <c r="I162" i="6"/>
  <c r="J161" i="6"/>
  <c r="I161" i="6"/>
  <c r="J160" i="6"/>
  <c r="I160" i="6"/>
  <c r="J159" i="6"/>
  <c r="I159" i="6"/>
  <c r="J158" i="6"/>
  <c r="I158" i="6"/>
  <c r="J157" i="6"/>
  <c r="I157" i="6"/>
  <c r="J156" i="6"/>
  <c r="I156" i="6"/>
  <c r="J155" i="6"/>
  <c r="I155" i="6"/>
  <c r="J154" i="6"/>
  <c r="I154" i="6"/>
  <c r="J153" i="6"/>
  <c r="I153" i="6"/>
  <c r="J152" i="6"/>
  <c r="I152" i="6"/>
  <c r="J151" i="6"/>
  <c r="I151" i="6"/>
  <c r="J150" i="6"/>
  <c r="I150" i="6"/>
  <c r="J149" i="6"/>
  <c r="I149" i="6"/>
  <c r="J148" i="6"/>
  <c r="I148" i="6"/>
  <c r="J147" i="6"/>
  <c r="I147" i="6"/>
  <c r="J146" i="6"/>
  <c r="I146" i="6"/>
  <c r="J145" i="6"/>
  <c r="I145" i="6"/>
  <c r="J144" i="6"/>
  <c r="I144" i="6"/>
  <c r="J143" i="6"/>
  <c r="I143" i="6"/>
  <c r="J142" i="6"/>
  <c r="I142" i="6"/>
  <c r="J141" i="6"/>
  <c r="I141" i="6"/>
  <c r="J140" i="6"/>
  <c r="I140" i="6"/>
  <c r="J139" i="6"/>
  <c r="I139" i="6"/>
  <c r="J138" i="6"/>
  <c r="I138" i="6"/>
  <c r="J137" i="6"/>
  <c r="I137" i="6"/>
  <c r="J136" i="6"/>
  <c r="I136" i="6"/>
  <c r="J135" i="6"/>
  <c r="I135" i="6"/>
  <c r="J134" i="6"/>
  <c r="I134" i="6"/>
  <c r="J133" i="6"/>
  <c r="I133" i="6"/>
  <c r="J132" i="6"/>
  <c r="I132" i="6"/>
  <c r="J131" i="6"/>
  <c r="I131" i="6"/>
  <c r="J130" i="6"/>
  <c r="I130" i="6"/>
  <c r="J129" i="6"/>
  <c r="I129" i="6"/>
  <c r="J128" i="6"/>
  <c r="I128" i="6"/>
  <c r="J127" i="6"/>
  <c r="I127" i="6"/>
  <c r="J126" i="6"/>
  <c r="I126" i="6"/>
  <c r="J125" i="6"/>
  <c r="I125" i="6"/>
  <c r="J124" i="6"/>
  <c r="I124" i="6"/>
  <c r="J123" i="6"/>
  <c r="I123" i="6"/>
  <c r="J122" i="6"/>
  <c r="I122" i="6"/>
  <c r="J121" i="6"/>
  <c r="I121" i="6"/>
  <c r="J120" i="6"/>
  <c r="I120" i="6"/>
  <c r="J119" i="6"/>
  <c r="I119" i="6"/>
  <c r="J118" i="6"/>
  <c r="I118" i="6"/>
  <c r="J117" i="6"/>
  <c r="I117" i="6"/>
  <c r="J116" i="6"/>
  <c r="I116" i="6"/>
  <c r="J115" i="6"/>
  <c r="I115" i="6"/>
  <c r="J114" i="6"/>
  <c r="I114" i="6"/>
  <c r="J113" i="6"/>
  <c r="I113" i="6"/>
  <c r="J112" i="6"/>
  <c r="I112" i="6"/>
  <c r="J111" i="6"/>
  <c r="I111" i="6"/>
  <c r="J110" i="6"/>
  <c r="I110" i="6"/>
  <c r="J109" i="6"/>
  <c r="I109" i="6"/>
  <c r="J108" i="6"/>
  <c r="I108" i="6"/>
  <c r="J107" i="6"/>
  <c r="I107" i="6"/>
  <c r="J106" i="6"/>
  <c r="I106" i="6"/>
  <c r="J105" i="6"/>
  <c r="I105" i="6"/>
  <c r="J104" i="6"/>
  <c r="I104" i="6"/>
  <c r="J103" i="6"/>
  <c r="I103" i="6"/>
  <c r="J102" i="6"/>
  <c r="I102" i="6"/>
  <c r="J101" i="6"/>
  <c r="I101" i="6"/>
  <c r="J100" i="6"/>
  <c r="I100" i="6"/>
  <c r="J99" i="6"/>
  <c r="I99" i="6"/>
  <c r="J98" i="6"/>
  <c r="I98" i="6"/>
  <c r="J97" i="6"/>
  <c r="I97" i="6"/>
  <c r="J96" i="6"/>
  <c r="I96" i="6"/>
  <c r="J95" i="6"/>
  <c r="I95" i="6"/>
  <c r="J94" i="6"/>
  <c r="I94" i="6"/>
  <c r="J93" i="6"/>
  <c r="I93" i="6"/>
  <c r="J92" i="6"/>
  <c r="I92" i="6"/>
  <c r="J91" i="6"/>
  <c r="I91" i="6"/>
  <c r="J90" i="6"/>
  <c r="I90" i="6"/>
  <c r="J89" i="6"/>
  <c r="I89" i="6"/>
  <c r="J88" i="6"/>
  <c r="I88" i="6"/>
  <c r="J87" i="6"/>
  <c r="I87" i="6"/>
  <c r="J86" i="6"/>
  <c r="I86" i="6"/>
  <c r="J85" i="6"/>
  <c r="I85" i="6"/>
  <c r="J84" i="6"/>
  <c r="I84" i="6"/>
  <c r="J83" i="6"/>
  <c r="I83" i="6"/>
  <c r="J82" i="6"/>
  <c r="I82" i="6"/>
  <c r="J81" i="6"/>
  <c r="I81" i="6"/>
  <c r="J80" i="6"/>
  <c r="I80" i="6"/>
  <c r="J79" i="6"/>
  <c r="I79" i="6"/>
  <c r="J78" i="6"/>
  <c r="I78" i="6"/>
  <c r="J77" i="6"/>
  <c r="I77" i="6"/>
  <c r="J76" i="6"/>
  <c r="I76" i="6"/>
  <c r="J75" i="6"/>
  <c r="I75" i="6"/>
  <c r="J74" i="6"/>
  <c r="I74" i="6"/>
  <c r="J73" i="6"/>
  <c r="I73" i="6"/>
  <c r="J72" i="6"/>
  <c r="I72" i="6"/>
  <c r="J71" i="6"/>
  <c r="I71" i="6"/>
  <c r="J70" i="6"/>
  <c r="I70" i="6"/>
  <c r="J69" i="6"/>
  <c r="I69" i="6"/>
  <c r="J68" i="6"/>
  <c r="I68" i="6"/>
  <c r="J67" i="6"/>
  <c r="I67" i="6"/>
  <c r="J66" i="6"/>
  <c r="I66" i="6"/>
  <c r="J65" i="6"/>
  <c r="I65" i="6"/>
  <c r="J64" i="6"/>
  <c r="I64" i="6"/>
  <c r="J63" i="6"/>
  <c r="I63" i="6"/>
  <c r="J62" i="6"/>
  <c r="I62" i="6"/>
  <c r="J61" i="6"/>
  <c r="I61" i="6"/>
  <c r="J60" i="6"/>
  <c r="I60" i="6"/>
  <c r="J59" i="6"/>
  <c r="I59" i="6"/>
  <c r="J58" i="6"/>
  <c r="I58" i="6"/>
  <c r="J57" i="6"/>
  <c r="I57" i="6"/>
  <c r="J56" i="6"/>
  <c r="I56" i="6"/>
  <c r="J55" i="6"/>
  <c r="I55" i="6"/>
  <c r="J54" i="6"/>
  <c r="I54" i="6"/>
  <c r="J53" i="6"/>
  <c r="I53" i="6"/>
  <c r="J52" i="6"/>
  <c r="I52" i="6"/>
  <c r="J51" i="6"/>
  <c r="I51" i="6"/>
  <c r="J50" i="6"/>
  <c r="I50" i="6"/>
  <c r="J49" i="6"/>
  <c r="I49" i="6"/>
  <c r="J48" i="6"/>
  <c r="I48" i="6"/>
  <c r="J47" i="6"/>
  <c r="I47" i="6"/>
  <c r="J46" i="6"/>
  <c r="I46" i="6"/>
  <c r="J45" i="6"/>
  <c r="I45" i="6"/>
  <c r="J44" i="6"/>
  <c r="I44" i="6"/>
  <c r="J43" i="6"/>
  <c r="I43" i="6"/>
  <c r="J42" i="6"/>
  <c r="I42" i="6"/>
  <c r="J41" i="6"/>
  <c r="I41" i="6"/>
  <c r="J40" i="6"/>
  <c r="I40" i="6"/>
  <c r="J39" i="6"/>
  <c r="I39" i="6"/>
  <c r="J38" i="6"/>
  <c r="I38" i="6"/>
  <c r="J37" i="6"/>
  <c r="I37" i="6"/>
  <c r="J36" i="6"/>
  <c r="I36" i="6"/>
  <c r="J35" i="6"/>
  <c r="I35" i="6"/>
  <c r="J34" i="6"/>
  <c r="I34" i="6"/>
  <c r="J33" i="6"/>
  <c r="I33" i="6"/>
  <c r="J32" i="6"/>
  <c r="I32" i="6"/>
  <c r="J31" i="6"/>
  <c r="I31" i="6"/>
  <c r="J30" i="6"/>
  <c r="I30" i="6"/>
  <c r="J29" i="6"/>
  <c r="I29" i="6"/>
  <c r="J28" i="6"/>
  <c r="I28" i="6"/>
  <c r="J27" i="6"/>
  <c r="I27" i="6"/>
  <c r="J26" i="6"/>
  <c r="I26" i="6"/>
  <c r="J25" i="6"/>
  <c r="I25" i="6"/>
  <c r="J24" i="6"/>
  <c r="I24" i="6"/>
  <c r="J23" i="6"/>
  <c r="I23" i="6"/>
  <c r="J22" i="6"/>
  <c r="I22" i="6"/>
  <c r="J21" i="6"/>
  <c r="I21" i="6"/>
  <c r="J20" i="6"/>
  <c r="I20" i="6"/>
  <c r="J19" i="6"/>
  <c r="I19" i="6"/>
  <c r="J18" i="6"/>
  <c r="I18" i="6"/>
  <c r="J17" i="6"/>
  <c r="I17" i="6"/>
  <c r="J16" i="6"/>
  <c r="I16" i="6"/>
  <c r="J15" i="6"/>
  <c r="I15" i="6"/>
  <c r="J14" i="6"/>
  <c r="I14" i="6"/>
  <c r="J13" i="6"/>
  <c r="I13" i="6"/>
  <c r="J12" i="6"/>
  <c r="I12" i="6"/>
  <c r="J11" i="6"/>
  <c r="I11" i="6"/>
  <c r="J10" i="6"/>
  <c r="I10" i="6"/>
  <c r="J9" i="6"/>
  <c r="I9" i="6"/>
  <c r="J8" i="6"/>
  <c r="I8" i="6"/>
  <c r="J7" i="6"/>
  <c r="I7" i="6"/>
  <c r="J6" i="6"/>
  <c r="I6" i="6"/>
  <c r="J5" i="6"/>
  <c r="I5" i="6"/>
  <c r="J4" i="6"/>
  <c r="I4" i="6"/>
  <c r="J3" i="6"/>
  <c r="I3" i="6"/>
  <c r="G7" i="5"/>
  <c r="G6" i="5"/>
  <c r="G4" i="5"/>
  <c r="G3" i="5"/>
  <c r="E1170" i="4"/>
  <c r="E1169" i="4"/>
  <c r="E1168" i="4"/>
  <c r="E1167" i="4"/>
  <c r="E1166" i="4"/>
  <c r="E1165" i="4"/>
  <c r="E1164" i="4"/>
  <c r="E1163" i="4"/>
  <c r="E1162" i="4"/>
  <c r="E1161" i="4"/>
  <c r="E1160" i="4"/>
  <c r="E1159" i="4"/>
  <c r="E1158" i="4"/>
  <c r="E1157" i="4"/>
  <c r="E1156" i="4"/>
  <c r="E1155" i="4"/>
  <c r="E1154" i="4"/>
  <c r="E1153" i="4"/>
  <c r="E1152" i="4"/>
  <c r="E1151" i="4"/>
  <c r="E1150" i="4"/>
  <c r="E1149" i="4"/>
  <c r="E1148" i="4"/>
  <c r="E1147" i="4"/>
  <c r="E1146" i="4"/>
  <c r="E1145" i="4"/>
  <c r="E1144" i="4"/>
  <c r="E1143" i="4"/>
  <c r="E1142" i="4"/>
  <c r="E1141" i="4"/>
  <c r="E1140" i="4"/>
  <c r="E1139" i="4"/>
  <c r="E1138" i="4"/>
  <c r="E1137" i="4"/>
  <c r="E1136" i="4"/>
  <c r="E1135" i="4"/>
  <c r="E1134" i="4"/>
  <c r="E1133" i="4"/>
  <c r="E1132" i="4"/>
  <c r="E1131" i="4"/>
  <c r="E1130" i="4"/>
  <c r="E1129" i="4"/>
  <c r="E1128" i="4"/>
  <c r="E1127" i="4"/>
  <c r="E1126" i="4"/>
  <c r="E1125" i="4"/>
  <c r="E1124" i="4"/>
  <c r="E1123" i="4"/>
  <c r="E1122" i="4"/>
  <c r="E1121" i="4"/>
  <c r="E1120" i="4"/>
  <c r="E1119" i="4"/>
  <c r="E1118" i="4"/>
  <c r="E1117" i="4"/>
  <c r="E1116" i="4"/>
  <c r="E1115" i="4"/>
  <c r="E1114" i="4"/>
  <c r="E1113" i="4"/>
  <c r="E1112" i="4"/>
  <c r="E1111" i="4"/>
  <c r="E1110" i="4"/>
  <c r="E1109" i="4"/>
  <c r="E1108" i="4"/>
  <c r="E1107" i="4"/>
  <c r="E1106" i="4"/>
  <c r="E1105" i="4"/>
  <c r="E1104" i="4"/>
  <c r="E1103" i="4"/>
  <c r="E1102" i="4"/>
  <c r="E1101" i="4"/>
  <c r="E1100" i="4"/>
  <c r="E1099" i="4"/>
  <c r="E1098" i="4"/>
  <c r="E1097" i="4"/>
  <c r="E1096" i="4"/>
  <c r="E1095" i="4"/>
  <c r="E1094" i="4"/>
  <c r="E1093" i="4"/>
  <c r="E1092" i="4"/>
  <c r="E1091" i="4"/>
  <c r="E1090" i="4"/>
  <c r="E1089" i="4"/>
  <c r="E1088" i="4"/>
  <c r="E1087" i="4"/>
  <c r="E1086" i="4"/>
  <c r="E1085" i="4"/>
  <c r="E1084" i="4"/>
  <c r="E1083" i="4"/>
  <c r="E1082" i="4"/>
  <c r="E1081" i="4"/>
  <c r="E1080" i="4"/>
  <c r="E1079" i="4"/>
  <c r="E1078" i="4"/>
  <c r="E1077" i="4"/>
  <c r="E1076" i="4"/>
  <c r="E1075" i="4"/>
  <c r="E1074" i="4"/>
  <c r="E1073" i="4"/>
  <c r="E1072" i="4"/>
  <c r="E1071" i="4"/>
  <c r="E1070" i="4"/>
  <c r="E1069" i="4"/>
  <c r="E1068" i="4"/>
  <c r="E1067" i="4"/>
  <c r="E1066" i="4"/>
  <c r="E1065" i="4"/>
  <c r="E1064" i="4"/>
  <c r="E1063" i="4"/>
  <c r="E1062" i="4"/>
  <c r="E1061" i="4"/>
  <c r="E1060" i="4"/>
  <c r="E1059" i="4"/>
  <c r="E1058" i="4"/>
  <c r="E1057" i="4"/>
  <c r="E1056" i="4"/>
  <c r="E1055" i="4"/>
  <c r="E1054" i="4"/>
  <c r="E1053" i="4"/>
  <c r="E1052" i="4"/>
  <c r="E1051" i="4"/>
  <c r="E1050" i="4"/>
  <c r="E1049" i="4"/>
  <c r="E1048" i="4"/>
  <c r="E1047" i="4"/>
  <c r="E1046" i="4"/>
  <c r="E1045" i="4"/>
  <c r="E1044" i="4"/>
  <c r="E1043" i="4"/>
  <c r="E1042" i="4"/>
  <c r="E1041" i="4"/>
  <c r="E1040" i="4"/>
  <c r="E1039" i="4"/>
  <c r="E1038" i="4"/>
  <c r="E1037" i="4"/>
  <c r="E1036" i="4"/>
  <c r="E1035" i="4"/>
  <c r="E1034" i="4"/>
  <c r="E1033" i="4"/>
  <c r="E1032" i="4"/>
  <c r="E1031" i="4"/>
  <c r="E1030" i="4"/>
  <c r="E1029" i="4"/>
  <c r="E1028" i="4"/>
  <c r="E1027" i="4"/>
  <c r="E1026" i="4"/>
  <c r="E1025" i="4"/>
  <c r="E1024" i="4"/>
  <c r="E1023" i="4"/>
  <c r="E1022" i="4"/>
  <c r="E1021" i="4"/>
  <c r="E1020" i="4"/>
  <c r="E1019" i="4"/>
  <c r="E1018" i="4"/>
  <c r="E1017" i="4"/>
  <c r="E1016" i="4"/>
  <c r="E1015" i="4"/>
  <c r="E1014" i="4"/>
  <c r="E1013" i="4"/>
  <c r="E1012" i="4"/>
  <c r="E1011" i="4"/>
  <c r="E1010" i="4"/>
  <c r="E1009" i="4"/>
  <c r="E1008" i="4"/>
  <c r="E1007" i="4"/>
  <c r="E1006" i="4"/>
  <c r="E1005" i="4"/>
  <c r="E1004" i="4"/>
  <c r="E1003" i="4"/>
  <c r="E1002" i="4"/>
  <c r="E1001" i="4"/>
  <c r="E1000" i="4"/>
  <c r="E999" i="4"/>
  <c r="E998" i="4"/>
  <c r="E997" i="4"/>
  <c r="E996" i="4"/>
  <c r="E995" i="4"/>
  <c r="E994" i="4"/>
  <c r="E993" i="4"/>
  <c r="E992" i="4"/>
  <c r="E991" i="4"/>
  <c r="E990" i="4"/>
  <c r="E989" i="4"/>
  <c r="E988" i="4"/>
  <c r="E987" i="4"/>
  <c r="E986" i="4"/>
  <c r="E985" i="4"/>
  <c r="E984" i="4"/>
  <c r="E983" i="4"/>
  <c r="E982" i="4"/>
  <c r="E981" i="4"/>
  <c r="E980" i="4"/>
  <c r="E979" i="4"/>
  <c r="E978" i="4"/>
  <c r="E977" i="4"/>
  <c r="E976" i="4"/>
  <c r="E975" i="4"/>
  <c r="E974" i="4"/>
  <c r="E973" i="4"/>
  <c r="E972" i="4"/>
  <c r="E971" i="4"/>
  <c r="E970" i="4"/>
  <c r="E969" i="4"/>
  <c r="E968" i="4"/>
  <c r="E967" i="4"/>
  <c r="E966" i="4"/>
  <c r="E965" i="4"/>
  <c r="E964" i="4"/>
  <c r="E963" i="4"/>
  <c r="E962" i="4"/>
  <c r="E961" i="4"/>
  <c r="E960" i="4"/>
  <c r="E959" i="4"/>
  <c r="E958" i="4"/>
  <c r="E957" i="4"/>
  <c r="E956" i="4"/>
  <c r="E955" i="4"/>
  <c r="E954" i="4"/>
  <c r="E953" i="4"/>
  <c r="E952" i="4"/>
  <c r="E951" i="4"/>
  <c r="E950" i="4"/>
  <c r="E949" i="4"/>
  <c r="E948" i="4"/>
  <c r="E947" i="4"/>
  <c r="E946" i="4"/>
  <c r="E945" i="4"/>
  <c r="E944" i="4"/>
  <c r="E943" i="4"/>
  <c r="E942" i="4"/>
  <c r="E941" i="4"/>
  <c r="E940" i="4"/>
  <c r="E939" i="4"/>
  <c r="E938" i="4"/>
  <c r="E937" i="4"/>
  <c r="E936" i="4"/>
  <c r="E935" i="4"/>
  <c r="E934" i="4"/>
  <c r="E933" i="4"/>
  <c r="E932" i="4"/>
  <c r="E931" i="4"/>
  <c r="E930" i="4"/>
  <c r="E929" i="4"/>
  <c r="E928" i="4"/>
  <c r="E927" i="4"/>
  <c r="E926" i="4"/>
  <c r="E925" i="4"/>
  <c r="E924" i="4"/>
  <c r="E923" i="4"/>
  <c r="E922" i="4"/>
  <c r="E921" i="4"/>
  <c r="E920" i="4"/>
  <c r="E919" i="4"/>
  <c r="E918" i="4"/>
  <c r="E917" i="4"/>
  <c r="E916" i="4"/>
  <c r="E915" i="4"/>
  <c r="E914" i="4"/>
  <c r="E913" i="4"/>
  <c r="E912" i="4"/>
  <c r="E911" i="4"/>
  <c r="E910" i="4"/>
  <c r="E909" i="4"/>
  <c r="E908" i="4"/>
  <c r="E907" i="4"/>
  <c r="E906" i="4"/>
  <c r="E905" i="4"/>
  <c r="E904" i="4"/>
  <c r="E903" i="4"/>
  <c r="E902" i="4"/>
  <c r="E901" i="4"/>
  <c r="E900" i="4"/>
  <c r="E899" i="4"/>
  <c r="E898" i="4"/>
  <c r="E897" i="4"/>
  <c r="E896" i="4"/>
  <c r="E895" i="4"/>
  <c r="E894" i="4"/>
  <c r="E893" i="4"/>
  <c r="E892" i="4"/>
  <c r="E891" i="4"/>
  <c r="E890" i="4"/>
  <c r="E889" i="4"/>
  <c r="E888" i="4"/>
  <c r="E887" i="4"/>
  <c r="E886" i="4"/>
  <c r="E885" i="4"/>
  <c r="E884" i="4"/>
  <c r="E883" i="4"/>
  <c r="E882" i="4"/>
  <c r="E881" i="4"/>
  <c r="E880" i="4"/>
  <c r="E879" i="4"/>
  <c r="E878" i="4"/>
  <c r="E877" i="4"/>
  <c r="E876" i="4"/>
  <c r="E875" i="4"/>
  <c r="E874" i="4"/>
  <c r="E873" i="4"/>
  <c r="E872" i="4"/>
  <c r="E871" i="4"/>
  <c r="E870" i="4"/>
  <c r="E869" i="4"/>
  <c r="E868" i="4"/>
  <c r="E867" i="4"/>
  <c r="E866" i="4"/>
  <c r="E865" i="4"/>
  <c r="E864" i="4"/>
  <c r="E863" i="4"/>
  <c r="E862" i="4"/>
  <c r="E861" i="4"/>
  <c r="E860" i="4"/>
  <c r="E859" i="4"/>
  <c r="E858" i="4"/>
  <c r="E857" i="4"/>
  <c r="E856" i="4"/>
  <c r="E855" i="4"/>
  <c r="E854" i="4"/>
  <c r="E853" i="4"/>
  <c r="E852" i="4"/>
  <c r="E851" i="4"/>
  <c r="E850" i="4"/>
  <c r="E849" i="4"/>
  <c r="E848" i="4"/>
  <c r="E847" i="4"/>
  <c r="E846" i="4"/>
  <c r="E845" i="4"/>
  <c r="E844" i="4"/>
  <c r="E843" i="4"/>
  <c r="E842" i="4"/>
  <c r="E841" i="4"/>
  <c r="E840" i="4"/>
  <c r="E839" i="4"/>
  <c r="E838" i="4"/>
  <c r="E837" i="4"/>
  <c r="E836" i="4"/>
  <c r="E835" i="4"/>
  <c r="E834" i="4"/>
  <c r="E833" i="4"/>
  <c r="E832" i="4"/>
  <c r="E831" i="4"/>
  <c r="E830" i="4"/>
  <c r="E829" i="4"/>
  <c r="E828" i="4"/>
  <c r="E827" i="4"/>
  <c r="E826" i="4"/>
  <c r="E825" i="4"/>
  <c r="E824" i="4"/>
  <c r="E823" i="4"/>
  <c r="E822" i="4"/>
  <c r="E821" i="4"/>
  <c r="E820" i="4"/>
  <c r="E819" i="4"/>
  <c r="E818" i="4"/>
  <c r="E817" i="4"/>
  <c r="E816" i="4"/>
  <c r="E815" i="4"/>
  <c r="E814" i="4"/>
  <c r="E813" i="4"/>
  <c r="E812" i="4"/>
  <c r="E811" i="4"/>
  <c r="E810" i="4"/>
  <c r="E809" i="4"/>
  <c r="E808" i="4"/>
  <c r="E807" i="4"/>
  <c r="E806" i="4"/>
  <c r="E805" i="4"/>
  <c r="E804" i="4"/>
  <c r="E803" i="4"/>
  <c r="E802" i="4"/>
  <c r="E801" i="4"/>
  <c r="E800" i="4"/>
  <c r="E799" i="4"/>
  <c r="E798" i="4"/>
  <c r="E797" i="4"/>
  <c r="E796" i="4"/>
  <c r="E795" i="4"/>
  <c r="E794" i="4"/>
  <c r="E793" i="4"/>
  <c r="E792" i="4"/>
  <c r="E791" i="4"/>
  <c r="E790" i="4"/>
  <c r="E789" i="4"/>
  <c r="E788" i="4"/>
  <c r="E787" i="4"/>
  <c r="E786" i="4"/>
  <c r="E785" i="4"/>
  <c r="E784" i="4"/>
  <c r="E783" i="4"/>
  <c r="E782" i="4"/>
  <c r="E781" i="4"/>
  <c r="E780" i="4"/>
  <c r="E779" i="4"/>
  <c r="E778" i="4"/>
  <c r="E777" i="4"/>
  <c r="E776" i="4"/>
  <c r="E775" i="4"/>
  <c r="E774" i="4"/>
  <c r="E773" i="4"/>
  <c r="E772" i="4"/>
  <c r="E771" i="4"/>
  <c r="E770" i="4"/>
  <c r="E769" i="4"/>
  <c r="E768" i="4"/>
  <c r="E767" i="4"/>
  <c r="E766" i="4"/>
  <c r="E765" i="4"/>
  <c r="E764" i="4"/>
  <c r="E763" i="4"/>
  <c r="E762" i="4"/>
  <c r="E761" i="4"/>
  <c r="E760" i="4"/>
  <c r="E759" i="4"/>
  <c r="E758" i="4"/>
  <c r="E757" i="4"/>
  <c r="E756" i="4"/>
  <c r="E755" i="4"/>
  <c r="E754" i="4"/>
  <c r="E753" i="4"/>
  <c r="E752" i="4"/>
  <c r="E751" i="4"/>
  <c r="E750" i="4"/>
  <c r="E749" i="4"/>
  <c r="E748" i="4"/>
  <c r="E747" i="4"/>
  <c r="E746" i="4"/>
  <c r="E745" i="4"/>
  <c r="E744" i="4"/>
  <c r="E743" i="4"/>
  <c r="E742" i="4"/>
  <c r="E741" i="4"/>
  <c r="E740" i="4"/>
  <c r="E739" i="4"/>
  <c r="E738" i="4"/>
  <c r="E737" i="4"/>
  <c r="E736" i="4"/>
  <c r="E735" i="4"/>
  <c r="E734" i="4"/>
  <c r="E733" i="4"/>
  <c r="E732" i="4"/>
  <c r="E731" i="4"/>
  <c r="E730" i="4"/>
  <c r="E729" i="4"/>
  <c r="E728" i="4"/>
  <c r="E727" i="4"/>
  <c r="E726" i="4"/>
  <c r="E725" i="4"/>
  <c r="E724" i="4"/>
  <c r="E723" i="4"/>
  <c r="E722" i="4"/>
  <c r="E721" i="4"/>
  <c r="E720" i="4"/>
  <c r="E719" i="4"/>
  <c r="E718" i="4"/>
  <c r="E717" i="4"/>
  <c r="E716" i="4"/>
  <c r="E715" i="4"/>
  <c r="E714" i="4"/>
  <c r="E713" i="4"/>
  <c r="E712" i="4"/>
  <c r="E711" i="4"/>
  <c r="E710" i="4"/>
  <c r="E709" i="4"/>
  <c r="E708" i="4"/>
  <c r="E707" i="4"/>
  <c r="E706" i="4"/>
  <c r="E705" i="4"/>
  <c r="E704" i="4"/>
  <c r="E703" i="4"/>
  <c r="E702" i="4"/>
  <c r="E701" i="4"/>
  <c r="E700" i="4"/>
  <c r="E699" i="4"/>
  <c r="E698" i="4"/>
  <c r="E697" i="4"/>
  <c r="E696" i="4"/>
  <c r="E695" i="4"/>
  <c r="E694" i="4"/>
  <c r="E693" i="4"/>
  <c r="E692" i="4"/>
  <c r="E691" i="4"/>
  <c r="E690" i="4"/>
  <c r="E689" i="4"/>
  <c r="E688" i="4"/>
  <c r="E687" i="4"/>
  <c r="E686" i="4"/>
  <c r="E685" i="4"/>
  <c r="E684" i="4"/>
  <c r="E683" i="4"/>
  <c r="E682" i="4"/>
  <c r="E681" i="4"/>
  <c r="E680" i="4"/>
  <c r="E679" i="4"/>
  <c r="E678" i="4"/>
  <c r="E677" i="4"/>
  <c r="E676" i="4"/>
  <c r="E675" i="4"/>
  <c r="E674" i="4"/>
  <c r="E673" i="4"/>
  <c r="E672" i="4"/>
  <c r="E671" i="4"/>
  <c r="E670" i="4"/>
  <c r="E669" i="4"/>
  <c r="E668" i="4"/>
  <c r="E667" i="4"/>
  <c r="E666" i="4"/>
  <c r="E665" i="4"/>
  <c r="E664" i="4"/>
  <c r="E663" i="4"/>
  <c r="E662" i="4"/>
  <c r="E661" i="4"/>
  <c r="E660" i="4"/>
  <c r="E659" i="4"/>
  <c r="E658" i="4"/>
  <c r="E657" i="4"/>
  <c r="E656" i="4"/>
  <c r="E655" i="4"/>
  <c r="E654" i="4"/>
  <c r="E653" i="4"/>
  <c r="E652" i="4"/>
  <c r="E651" i="4"/>
  <c r="E650" i="4"/>
  <c r="E649" i="4"/>
  <c r="E648" i="4"/>
  <c r="E647" i="4"/>
  <c r="E646" i="4"/>
  <c r="E645" i="4"/>
  <c r="E644" i="4"/>
  <c r="E643" i="4"/>
  <c r="E642" i="4"/>
  <c r="E641" i="4"/>
  <c r="E640" i="4"/>
  <c r="E639" i="4"/>
  <c r="E638" i="4"/>
  <c r="E637" i="4"/>
  <c r="E636" i="4"/>
  <c r="E635" i="4"/>
  <c r="E634" i="4"/>
  <c r="E633" i="4"/>
  <c r="E632" i="4"/>
  <c r="E631" i="4"/>
  <c r="E630" i="4"/>
  <c r="E629" i="4"/>
  <c r="E628" i="4"/>
  <c r="E627" i="4"/>
  <c r="E626" i="4"/>
  <c r="E625" i="4"/>
  <c r="E624" i="4"/>
  <c r="E623" i="4"/>
  <c r="E622" i="4"/>
  <c r="E621" i="4"/>
  <c r="E620" i="4"/>
  <c r="E619" i="4"/>
  <c r="E618" i="4"/>
  <c r="E617" i="4"/>
  <c r="E616" i="4"/>
  <c r="E615" i="4"/>
  <c r="E614" i="4"/>
  <c r="E613" i="4"/>
  <c r="E612" i="4"/>
  <c r="E611" i="4"/>
  <c r="E610" i="4"/>
  <c r="E609" i="4"/>
  <c r="E608" i="4"/>
  <c r="E607" i="4"/>
  <c r="E606" i="4"/>
  <c r="E605" i="4"/>
  <c r="E604" i="4"/>
  <c r="E603" i="4"/>
  <c r="E602" i="4"/>
  <c r="E601" i="4"/>
  <c r="E600" i="4"/>
  <c r="E599" i="4"/>
  <c r="E598" i="4"/>
  <c r="E597" i="4"/>
  <c r="E596" i="4"/>
  <c r="E595" i="4"/>
  <c r="E594" i="4"/>
  <c r="E593" i="4"/>
  <c r="E592" i="4"/>
  <c r="E591" i="4"/>
  <c r="E590" i="4"/>
  <c r="E589" i="4"/>
  <c r="E588" i="4"/>
  <c r="E587" i="4"/>
  <c r="E586" i="4"/>
  <c r="E585" i="4"/>
  <c r="E584" i="4"/>
  <c r="E583" i="4"/>
  <c r="E582" i="4"/>
  <c r="E581" i="4"/>
  <c r="E580" i="4"/>
  <c r="E579" i="4"/>
  <c r="E578" i="4"/>
  <c r="E577" i="4"/>
  <c r="E576" i="4"/>
  <c r="E575" i="4"/>
  <c r="E574" i="4"/>
  <c r="E573" i="4"/>
  <c r="E572" i="4"/>
  <c r="E571" i="4"/>
  <c r="E570" i="4"/>
  <c r="E569" i="4"/>
  <c r="E568" i="4"/>
  <c r="E567" i="4"/>
  <c r="E566" i="4"/>
  <c r="E565" i="4"/>
  <c r="E564" i="4"/>
  <c r="E563" i="4"/>
  <c r="E562" i="4"/>
  <c r="E561" i="4"/>
  <c r="E560" i="4"/>
  <c r="E559" i="4"/>
  <c r="E558" i="4"/>
  <c r="E557" i="4"/>
  <c r="E556" i="4"/>
  <c r="E555" i="4"/>
  <c r="E554" i="4"/>
  <c r="E553" i="4"/>
  <c r="E552" i="4"/>
  <c r="E551" i="4"/>
  <c r="E550" i="4"/>
  <c r="E549" i="4"/>
  <c r="E548" i="4"/>
  <c r="E547" i="4"/>
  <c r="E546" i="4"/>
  <c r="E545" i="4"/>
  <c r="E544" i="4"/>
  <c r="E543" i="4"/>
  <c r="E542" i="4"/>
  <c r="E541" i="4"/>
  <c r="E540" i="4"/>
  <c r="E539" i="4"/>
  <c r="E538" i="4"/>
  <c r="E537" i="4"/>
  <c r="E536" i="4"/>
  <c r="E535" i="4"/>
  <c r="E534" i="4"/>
  <c r="E533" i="4"/>
  <c r="E532" i="4"/>
  <c r="E531" i="4"/>
  <c r="E530" i="4"/>
  <c r="E529" i="4"/>
  <c r="E528" i="4"/>
  <c r="E527" i="4"/>
  <c r="E526" i="4"/>
  <c r="E525" i="4"/>
  <c r="E524" i="4"/>
  <c r="E523" i="4"/>
  <c r="E522" i="4"/>
  <c r="E521" i="4"/>
  <c r="E520" i="4"/>
  <c r="E519" i="4"/>
  <c r="E518" i="4"/>
  <c r="E517" i="4"/>
  <c r="E516" i="4"/>
  <c r="E515" i="4"/>
  <c r="E514" i="4"/>
  <c r="E513" i="4"/>
  <c r="E512" i="4"/>
  <c r="E511" i="4"/>
  <c r="E510" i="4"/>
  <c r="E509" i="4"/>
  <c r="E508" i="4"/>
  <c r="E507" i="4"/>
  <c r="E506" i="4"/>
  <c r="E505" i="4"/>
  <c r="E504" i="4"/>
  <c r="E503" i="4"/>
  <c r="E502" i="4"/>
  <c r="E501" i="4"/>
  <c r="E500" i="4"/>
  <c r="E499" i="4"/>
  <c r="E498" i="4"/>
  <c r="E497" i="4"/>
  <c r="E496" i="4"/>
  <c r="E495" i="4"/>
  <c r="E494" i="4"/>
  <c r="E493" i="4"/>
  <c r="E492" i="4"/>
  <c r="E491" i="4"/>
  <c r="E490" i="4"/>
  <c r="E489" i="4"/>
  <c r="E488" i="4"/>
  <c r="E487" i="4"/>
  <c r="E486" i="4"/>
  <c r="E485" i="4"/>
  <c r="E484" i="4"/>
  <c r="E483" i="4"/>
  <c r="E482" i="4"/>
  <c r="E481" i="4"/>
  <c r="E480" i="4"/>
  <c r="E479" i="4"/>
  <c r="E478" i="4"/>
  <c r="E477" i="4"/>
  <c r="E476" i="4"/>
  <c r="E475" i="4"/>
  <c r="E474" i="4"/>
  <c r="E473" i="4"/>
  <c r="E472" i="4"/>
  <c r="E471" i="4"/>
  <c r="E470" i="4"/>
  <c r="E469" i="4"/>
  <c r="E468" i="4"/>
  <c r="E467" i="4"/>
  <c r="E466" i="4"/>
  <c r="E465" i="4"/>
  <c r="E464" i="4"/>
  <c r="E463" i="4"/>
  <c r="E462" i="4"/>
  <c r="E461" i="4"/>
  <c r="E460" i="4"/>
  <c r="E459" i="4"/>
  <c r="E458" i="4"/>
  <c r="E457" i="4"/>
  <c r="E456" i="4"/>
  <c r="E455" i="4"/>
  <c r="E454" i="4"/>
  <c r="E453" i="4"/>
  <c r="E452" i="4"/>
  <c r="E451" i="4"/>
  <c r="E450" i="4"/>
  <c r="E449" i="4"/>
  <c r="E448" i="4"/>
  <c r="E447" i="4"/>
  <c r="E446" i="4"/>
  <c r="E445" i="4"/>
  <c r="E444" i="4"/>
  <c r="E443" i="4"/>
  <c r="E442" i="4"/>
  <c r="E441" i="4"/>
  <c r="E440" i="4"/>
  <c r="E439" i="4"/>
  <c r="E438" i="4"/>
  <c r="E437" i="4"/>
  <c r="E436" i="4"/>
  <c r="E435" i="4"/>
  <c r="E434" i="4"/>
  <c r="E433" i="4"/>
  <c r="E432" i="4"/>
  <c r="E431" i="4"/>
  <c r="E430" i="4"/>
  <c r="E429" i="4"/>
  <c r="E428" i="4"/>
  <c r="E427" i="4"/>
  <c r="E426" i="4"/>
  <c r="E425" i="4"/>
  <c r="E424" i="4"/>
  <c r="E423" i="4"/>
  <c r="E422" i="4"/>
  <c r="E421" i="4"/>
  <c r="E420" i="4"/>
  <c r="E419" i="4"/>
  <c r="E418" i="4"/>
  <c r="E417" i="4"/>
  <c r="E416" i="4"/>
  <c r="E415" i="4"/>
  <c r="E414" i="4"/>
  <c r="E413" i="4"/>
  <c r="E412" i="4"/>
  <c r="E411" i="4"/>
  <c r="E410" i="4"/>
  <c r="E409" i="4"/>
  <c r="E408" i="4"/>
  <c r="E407" i="4"/>
  <c r="E406" i="4"/>
  <c r="E405" i="4"/>
  <c r="E404" i="4"/>
  <c r="E403" i="4"/>
  <c r="E402" i="4"/>
  <c r="E401" i="4"/>
  <c r="E400" i="4"/>
  <c r="E399" i="4"/>
  <c r="E398" i="4"/>
  <c r="E397" i="4"/>
  <c r="E396" i="4"/>
  <c r="E395" i="4"/>
  <c r="E394" i="4"/>
  <c r="E393" i="4"/>
  <c r="E392" i="4"/>
  <c r="E391" i="4"/>
  <c r="E390" i="4"/>
  <c r="E389" i="4"/>
  <c r="E388" i="4"/>
  <c r="E387" i="4"/>
  <c r="E386" i="4"/>
  <c r="E385" i="4"/>
  <c r="E384" i="4"/>
  <c r="E383" i="4"/>
  <c r="E382" i="4"/>
  <c r="E381" i="4"/>
  <c r="E380" i="4"/>
  <c r="E379" i="4"/>
  <c r="E378" i="4"/>
  <c r="E377" i="4"/>
  <c r="E376" i="4"/>
  <c r="E375" i="4"/>
  <c r="E374" i="4"/>
  <c r="E373" i="4"/>
  <c r="E372" i="4"/>
  <c r="E371" i="4"/>
  <c r="E370" i="4"/>
  <c r="E369" i="4"/>
  <c r="E368" i="4"/>
  <c r="E367" i="4"/>
  <c r="E366" i="4"/>
  <c r="E365" i="4"/>
  <c r="E364" i="4"/>
  <c r="E363" i="4"/>
  <c r="E362" i="4"/>
  <c r="E361" i="4"/>
  <c r="E360" i="4"/>
  <c r="E359" i="4"/>
  <c r="E358" i="4"/>
  <c r="E357" i="4"/>
  <c r="E356" i="4"/>
  <c r="E355" i="4"/>
  <c r="E354" i="4"/>
  <c r="E353" i="4"/>
  <c r="E352" i="4"/>
  <c r="E351" i="4"/>
  <c r="E350" i="4"/>
  <c r="E349" i="4"/>
  <c r="E348" i="4"/>
  <c r="E347" i="4"/>
  <c r="E346" i="4"/>
  <c r="E345" i="4"/>
  <c r="E344" i="4"/>
  <c r="E343" i="4"/>
  <c r="E342" i="4"/>
  <c r="E341" i="4"/>
  <c r="E340" i="4"/>
  <c r="E339" i="4"/>
  <c r="E338" i="4"/>
  <c r="E337" i="4"/>
  <c r="E336" i="4"/>
  <c r="E335" i="4"/>
  <c r="E334" i="4"/>
  <c r="E333" i="4"/>
  <c r="E332" i="4"/>
  <c r="E331" i="4"/>
  <c r="E330" i="4"/>
  <c r="E329" i="4"/>
  <c r="E328" i="4"/>
  <c r="E327" i="4"/>
  <c r="E326" i="4"/>
  <c r="E325" i="4"/>
  <c r="E324" i="4"/>
  <c r="E323" i="4"/>
  <c r="E322" i="4"/>
  <c r="E321" i="4"/>
  <c r="E320" i="4"/>
  <c r="E319" i="4"/>
  <c r="E318" i="4"/>
  <c r="E317" i="4"/>
  <c r="E316" i="4"/>
  <c r="E315" i="4"/>
  <c r="E314" i="4"/>
  <c r="E313" i="4"/>
  <c r="E312" i="4"/>
  <c r="E311" i="4"/>
  <c r="E310" i="4"/>
  <c r="E309" i="4"/>
  <c r="E308" i="4"/>
  <c r="E307" i="4"/>
  <c r="E306" i="4"/>
  <c r="E305" i="4"/>
  <c r="E304" i="4"/>
  <c r="E303" i="4"/>
  <c r="E302" i="4"/>
  <c r="E301" i="4"/>
  <c r="E300" i="4"/>
  <c r="E299" i="4"/>
  <c r="E298" i="4"/>
  <c r="E297" i="4"/>
  <c r="E296" i="4"/>
  <c r="E295" i="4"/>
  <c r="E294" i="4"/>
  <c r="E293" i="4"/>
  <c r="E292" i="4"/>
  <c r="E291" i="4"/>
  <c r="E290" i="4"/>
  <c r="E289" i="4"/>
  <c r="E288" i="4"/>
  <c r="E287" i="4"/>
  <c r="E286" i="4"/>
  <c r="E285" i="4"/>
  <c r="E284" i="4"/>
  <c r="E283" i="4"/>
  <c r="E282" i="4"/>
  <c r="E281" i="4"/>
  <c r="E280" i="4"/>
  <c r="E279" i="4"/>
  <c r="E278" i="4"/>
  <c r="E277" i="4"/>
  <c r="E276" i="4"/>
  <c r="E275" i="4"/>
  <c r="E274" i="4"/>
  <c r="E273" i="4"/>
  <c r="E272" i="4"/>
  <c r="E271" i="4"/>
  <c r="E270" i="4"/>
  <c r="E269" i="4"/>
  <c r="E268" i="4"/>
  <c r="E267" i="4"/>
  <c r="E266" i="4"/>
  <c r="E265" i="4"/>
  <c r="E264" i="4"/>
  <c r="E263" i="4"/>
  <c r="E262" i="4"/>
  <c r="E261" i="4"/>
  <c r="E260" i="4"/>
  <c r="E259" i="4"/>
  <c r="E258" i="4"/>
  <c r="E257" i="4"/>
  <c r="E256" i="4"/>
  <c r="E255" i="4"/>
  <c r="E254" i="4"/>
  <c r="E253" i="4"/>
  <c r="E252" i="4"/>
  <c r="E251" i="4"/>
  <c r="E250" i="4"/>
  <c r="E249" i="4"/>
  <c r="E248" i="4"/>
  <c r="E247" i="4"/>
  <c r="E246" i="4"/>
  <c r="E245" i="4"/>
  <c r="E244" i="4"/>
  <c r="E243" i="4"/>
  <c r="E242" i="4"/>
  <c r="E241" i="4"/>
  <c r="E240" i="4"/>
  <c r="E239" i="4"/>
  <c r="E238" i="4"/>
  <c r="E237" i="4"/>
  <c r="E236" i="4"/>
  <c r="E235" i="4"/>
  <c r="E234" i="4"/>
  <c r="E233" i="4"/>
  <c r="E232" i="4"/>
  <c r="E231" i="4"/>
  <c r="E230" i="4"/>
  <c r="E229" i="4"/>
  <c r="E228" i="4"/>
  <c r="E227" i="4"/>
  <c r="E226" i="4"/>
  <c r="E225" i="4"/>
  <c r="E224" i="4"/>
  <c r="E223" i="4"/>
  <c r="E222" i="4"/>
  <c r="E221" i="4"/>
  <c r="E220" i="4"/>
  <c r="E219" i="4"/>
  <c r="E218" i="4"/>
  <c r="E217" i="4"/>
  <c r="E216" i="4"/>
  <c r="E215" i="4"/>
  <c r="E214" i="4"/>
  <c r="E213" i="4"/>
  <c r="E212" i="4"/>
  <c r="E211" i="4"/>
  <c r="E210" i="4"/>
  <c r="E209" i="4"/>
  <c r="E208" i="4"/>
  <c r="E207" i="4"/>
  <c r="E206" i="4"/>
  <c r="E205" i="4"/>
  <c r="E204" i="4"/>
  <c r="E203" i="4"/>
  <c r="E202" i="4"/>
  <c r="E201" i="4"/>
  <c r="E200" i="4"/>
  <c r="E199" i="4"/>
  <c r="E198" i="4"/>
  <c r="E197" i="4"/>
  <c r="E196" i="4"/>
  <c r="E195" i="4"/>
  <c r="E194" i="4"/>
  <c r="E193" i="4"/>
  <c r="E192" i="4"/>
  <c r="E191" i="4"/>
  <c r="E190" i="4"/>
  <c r="E189" i="4"/>
  <c r="E188" i="4"/>
  <c r="E187" i="4"/>
  <c r="E186" i="4"/>
  <c r="E185" i="4"/>
  <c r="E184" i="4"/>
  <c r="E183" i="4"/>
  <c r="E182" i="4"/>
  <c r="E181" i="4"/>
  <c r="E180" i="4"/>
  <c r="E179" i="4"/>
  <c r="E178" i="4"/>
  <c r="E177" i="4"/>
  <c r="E176" i="4"/>
  <c r="E175" i="4"/>
  <c r="E174" i="4"/>
  <c r="E173" i="4"/>
  <c r="E172" i="4"/>
  <c r="E171" i="4"/>
  <c r="E170" i="4"/>
  <c r="E169" i="4"/>
  <c r="E168" i="4"/>
  <c r="E167" i="4"/>
  <c r="E166" i="4"/>
  <c r="E165" i="4"/>
  <c r="E164" i="4"/>
  <c r="E163" i="4"/>
  <c r="E162" i="4"/>
  <c r="E161" i="4"/>
  <c r="E160" i="4"/>
  <c r="E159" i="4"/>
  <c r="E158" i="4"/>
  <c r="E157" i="4"/>
  <c r="E156" i="4"/>
  <c r="E155" i="4"/>
  <c r="E154" i="4"/>
  <c r="E153" i="4"/>
  <c r="E152" i="4"/>
  <c r="E151" i="4"/>
  <c r="E150" i="4"/>
  <c r="E149" i="4"/>
  <c r="E148" i="4"/>
  <c r="E147" i="4"/>
  <c r="E146" i="4"/>
  <c r="E145" i="4"/>
  <c r="E144" i="4"/>
  <c r="E143" i="4"/>
  <c r="E142" i="4"/>
  <c r="E141" i="4"/>
  <c r="E140" i="4"/>
  <c r="E139" i="4"/>
  <c r="E138" i="4"/>
  <c r="E137" i="4"/>
  <c r="E136" i="4"/>
  <c r="E135" i="4"/>
  <c r="E134" i="4"/>
  <c r="E133" i="4"/>
  <c r="E132" i="4"/>
  <c r="E131" i="4"/>
  <c r="E130" i="4"/>
  <c r="E129" i="4"/>
  <c r="E128" i="4"/>
  <c r="E127" i="4"/>
  <c r="E126" i="4"/>
  <c r="E125" i="4"/>
  <c r="E124" i="4"/>
  <c r="E123" i="4"/>
  <c r="E122" i="4"/>
  <c r="E121" i="4"/>
  <c r="E120" i="4"/>
  <c r="E119" i="4"/>
  <c r="E118" i="4"/>
  <c r="E117" i="4"/>
  <c r="E116" i="4"/>
  <c r="E115" i="4"/>
  <c r="E114" i="4"/>
  <c r="E113" i="4"/>
  <c r="E112" i="4"/>
  <c r="E111" i="4"/>
  <c r="E110" i="4"/>
  <c r="E109" i="4"/>
  <c r="E108" i="4"/>
  <c r="E107" i="4"/>
  <c r="E106" i="4"/>
  <c r="E105" i="4"/>
  <c r="E104" i="4"/>
  <c r="E103" i="4"/>
  <c r="E102" i="4"/>
  <c r="E101" i="4"/>
  <c r="E100" i="4"/>
  <c r="E99" i="4"/>
  <c r="E98" i="4"/>
  <c r="E97" i="4"/>
  <c r="E96" i="4"/>
  <c r="E95" i="4"/>
  <c r="E94" i="4"/>
  <c r="E93" i="4"/>
  <c r="E92" i="4"/>
  <c r="E91" i="4"/>
  <c r="E90" i="4"/>
  <c r="E89" i="4"/>
  <c r="E88" i="4"/>
  <c r="E87" i="4"/>
  <c r="E86" i="4"/>
  <c r="E85" i="4"/>
  <c r="E84" i="4"/>
  <c r="E83" i="4"/>
  <c r="E82" i="4"/>
  <c r="E81" i="4"/>
  <c r="E80" i="4"/>
  <c r="E79" i="4"/>
  <c r="E78" i="4"/>
  <c r="E77" i="4"/>
  <c r="E76" i="4"/>
  <c r="E75" i="4"/>
  <c r="E74" i="4"/>
  <c r="E73" i="4"/>
  <c r="E72" i="4"/>
  <c r="E71" i="4"/>
  <c r="E70" i="4"/>
  <c r="E69" i="4"/>
  <c r="E68" i="4"/>
  <c r="E67" i="4"/>
  <c r="E66" i="4"/>
  <c r="E65" i="4"/>
  <c r="E64" i="4"/>
  <c r="E63" i="4"/>
  <c r="E62" i="4"/>
  <c r="E61" i="4"/>
  <c r="E60" i="4"/>
  <c r="E59" i="4"/>
  <c r="E58" i="4"/>
  <c r="E57" i="4"/>
  <c r="E56" i="4"/>
  <c r="E55" i="4"/>
  <c r="E54" i="4"/>
  <c r="E53" i="4"/>
  <c r="E52" i="4"/>
  <c r="E51" i="4"/>
  <c r="E50" i="4"/>
  <c r="E49" i="4"/>
  <c r="E48" i="4"/>
  <c r="E47" i="4"/>
  <c r="E46" i="4"/>
  <c r="E45" i="4"/>
  <c r="E44" i="4"/>
  <c r="E43" i="4"/>
  <c r="E42" i="4"/>
  <c r="E41" i="4"/>
  <c r="E40" i="4"/>
  <c r="E39" i="4"/>
  <c r="E38" i="4"/>
  <c r="E37" i="4"/>
  <c r="E36" i="4"/>
  <c r="E35" i="4"/>
  <c r="E34" i="4"/>
  <c r="E33" i="4"/>
  <c r="E32" i="4"/>
  <c r="E31" i="4"/>
  <c r="E30" i="4"/>
  <c r="E29" i="4"/>
  <c r="E28" i="4"/>
  <c r="E27" i="4"/>
  <c r="E26" i="4"/>
  <c r="E25" i="4"/>
  <c r="E24" i="4"/>
  <c r="E23" i="4"/>
  <c r="E22" i="4"/>
  <c r="E21" i="4"/>
  <c r="E20" i="4"/>
  <c r="E19" i="4"/>
  <c r="E18" i="4"/>
  <c r="E17" i="4"/>
  <c r="E16" i="4"/>
  <c r="E15" i="4"/>
  <c r="E14" i="4"/>
  <c r="E13" i="4"/>
  <c r="E12" i="4"/>
  <c r="E11" i="4"/>
  <c r="E10" i="4"/>
  <c r="E9" i="4"/>
  <c r="E8" i="4"/>
  <c r="E7" i="4"/>
  <c r="E6" i="4"/>
  <c r="E5" i="4"/>
  <c r="E4" i="4"/>
  <c r="E3" i="4"/>
  <c r="E2" i="4"/>
  <c r="H6" i="5"/>
  <c r="H3" i="5"/>
  <c r="H4" i="5"/>
  <c r="H5" i="5"/>
  <c r="H7" i="5"/>
  <c r="H9" i="5"/>
  <c r="H5" i="8" l="1"/>
  <c r="J4" i="8" s="1"/>
  <c r="F5" i="18"/>
  <c r="G5" i="18" s="1"/>
  <c r="F3" i="10"/>
  <c r="M5" i="18"/>
  <c r="I4" i="16"/>
  <c r="K30" i="20"/>
  <c r="H13" i="28"/>
  <c r="G5" i="5"/>
  <c r="G9" i="5" s="1"/>
  <c r="I7" i="15"/>
  <c r="I8" i="15" s="1"/>
  <c r="I5" i="16"/>
  <c r="F6" i="18"/>
  <c r="G6" i="18" s="1"/>
  <c r="G9" i="18" s="1"/>
  <c r="C13" i="18" s="1"/>
  <c r="L31" i="20"/>
  <c r="F4" i="22"/>
  <c r="F12" i="22" s="1"/>
  <c r="I3" i="11"/>
  <c r="H11" i="8"/>
  <c r="G5" i="12"/>
  <c r="K31" i="20"/>
  <c r="H11" i="28"/>
  <c r="L9" i="28" s="1"/>
  <c r="L14" i="28" s="1"/>
  <c r="B22" i="28"/>
  <c r="H17" i="28" s="1"/>
  <c r="M33" i="6"/>
  <c r="M37" i="6" s="1"/>
  <c r="H8" i="28"/>
  <c r="M6" i="28" s="1"/>
  <c r="I3" i="15"/>
  <c r="I6" i="15" s="1"/>
  <c r="M4" i="18"/>
  <c r="N4" i="18" s="1"/>
  <c r="O4" i="18" s="1"/>
  <c r="M8" i="18"/>
  <c r="N8" i="18" s="1"/>
  <c r="O8" i="18" s="1"/>
  <c r="K4" i="8"/>
  <c r="J9" i="8"/>
  <c r="N6" i="18"/>
  <c r="O6" i="18" s="1"/>
  <c r="L6" i="28"/>
  <c r="K6" i="28"/>
  <c r="N6" i="28"/>
  <c r="O7" i="7"/>
  <c r="O16" i="7"/>
  <c r="O17" i="7"/>
  <c r="O12" i="7"/>
  <c r="O13" i="7"/>
  <c r="O8" i="7"/>
  <c r="C14" i="12"/>
  <c r="D13" i="12"/>
  <c r="I9" i="28"/>
  <c r="I14" i="28" s="1"/>
  <c r="N9" i="28"/>
  <c r="N14" i="28" s="1"/>
  <c r="N18" i="28" s="1"/>
  <c r="M19" i="28" s="1"/>
  <c r="M9" i="28"/>
  <c r="M14" i="28" s="1"/>
  <c r="G12" i="26"/>
  <c r="G13" i="26" s="1"/>
  <c r="G14" i="26" s="1"/>
  <c r="G15" i="26" s="1"/>
  <c r="G16" i="26" s="1"/>
  <c r="G17" i="26" s="1"/>
  <c r="G18" i="26" s="1"/>
  <c r="G19" i="26" s="1"/>
  <c r="G20" i="26" s="1"/>
  <c r="G21" i="26" s="1"/>
  <c r="G22" i="26" s="1"/>
  <c r="G23" i="26" s="1"/>
  <c r="G24" i="26" s="1"/>
  <c r="G25" i="26" s="1"/>
  <c r="G26" i="26" s="1"/>
  <c r="G27" i="26" s="1"/>
  <c r="G28" i="26" s="1"/>
  <c r="G29" i="26" s="1"/>
  <c r="G30" i="26" s="1"/>
  <c r="G31" i="26" s="1"/>
  <c r="M34" i="6"/>
  <c r="I3" i="10"/>
  <c r="G6" i="12"/>
  <c r="L30" i="20"/>
  <c r="O9" i="7"/>
  <c r="J14" i="8"/>
  <c r="F4" i="10"/>
  <c r="F11" i="10" s="1"/>
  <c r="J6" i="22"/>
  <c r="I4" i="10"/>
  <c r="F3" i="22"/>
  <c r="F5" i="22" s="1"/>
  <c r="F7" i="22" s="1"/>
  <c r="F13" i="22" s="1"/>
  <c r="J9" i="28" l="1"/>
  <c r="J14" i="28" s="1"/>
  <c r="K9" i="28"/>
  <c r="K14" i="28" s="1"/>
  <c r="I6" i="28"/>
  <c r="J6" i="28"/>
  <c r="N5" i="18"/>
  <c r="O5" i="18" s="1"/>
  <c r="O9" i="18" s="1"/>
  <c r="K18" i="28"/>
  <c r="K12" i="28"/>
  <c r="F14" i="22"/>
  <c r="F15" i="22" s="1"/>
  <c r="F16" i="22" s="1"/>
  <c r="F17" i="22" s="1"/>
  <c r="F18" i="22" s="1"/>
  <c r="F19" i="22" s="1"/>
  <c r="F20" i="22" s="1"/>
  <c r="F21" i="22" s="1"/>
  <c r="F22" i="22" s="1"/>
  <c r="F23" i="22" s="1"/>
  <c r="F24" i="22" s="1"/>
  <c r="F25" i="22" s="1"/>
  <c r="F26" i="22" s="1"/>
  <c r="F27" i="22" s="1"/>
  <c r="F28" i="22" s="1"/>
  <c r="F29" i="22" s="1"/>
  <c r="F30" i="22" s="1"/>
  <c r="F31" i="22" s="1"/>
  <c r="F32" i="22" s="1"/>
  <c r="L18" i="28"/>
  <c r="L12" i="28"/>
  <c r="M18" i="28"/>
  <c r="M12" i="28"/>
  <c r="M20" i="28" s="1"/>
  <c r="J18" i="28"/>
  <c r="J12" i="28"/>
  <c r="I12" i="28"/>
  <c r="I18" i="28"/>
  <c r="J18" i="8"/>
  <c r="J12" i="8"/>
  <c r="K9" i="8"/>
  <c r="K14" i="8" s="1"/>
  <c r="L4" i="8"/>
  <c r="C15" i="12"/>
  <c r="D14" i="12"/>
  <c r="C14" i="18"/>
  <c r="D13" i="18"/>
  <c r="H11" i="26" a="1"/>
  <c r="O19" i="7"/>
  <c r="M28" i="7" s="1"/>
  <c r="M30" i="7" s="1"/>
  <c r="F5" i="10"/>
  <c r="F8" i="10" s="1"/>
  <c r="F12" i="10" s="1"/>
  <c r="F13" i="10" l="1"/>
  <c r="F14" i="10" s="1"/>
  <c r="F15" i="10" s="1"/>
  <c r="F16" i="10" s="1"/>
  <c r="F17" i="10" s="1"/>
  <c r="F18" i="10" s="1"/>
  <c r="F19" i="10" s="1"/>
  <c r="F20" i="10" s="1"/>
  <c r="F21" i="10" s="1"/>
  <c r="F22" i="10" s="1"/>
  <c r="F23" i="10" s="1"/>
  <c r="F24" i="10" s="1"/>
  <c r="F25" i="10" s="1"/>
  <c r="F26" i="10" s="1"/>
  <c r="F27" i="10" s="1"/>
  <c r="F28" i="10" s="1"/>
  <c r="F29" i="10" s="1"/>
  <c r="F30" i="10" s="1"/>
  <c r="F31" i="10" s="1"/>
  <c r="J26" i="28"/>
  <c r="J27" i="28" s="1"/>
  <c r="J21" i="28"/>
  <c r="J22" i="28" s="1"/>
  <c r="C16" i="12"/>
  <c r="D15" i="12"/>
  <c r="J21" i="8"/>
  <c r="J22" i="8" s="1"/>
  <c r="J25" i="8"/>
  <c r="J26" i="8" s="1"/>
  <c r="K26" i="28"/>
  <c r="K27" i="28" s="1"/>
  <c r="K21" i="28"/>
  <c r="K22" i="28" s="1"/>
  <c r="C15" i="18"/>
  <c r="D14" i="18"/>
  <c r="M21" i="28"/>
  <c r="M22" i="28" s="1"/>
  <c r="M26" i="28"/>
  <c r="M27" i="28" s="1"/>
  <c r="L9" i="8"/>
  <c r="L14" i="8" s="1"/>
  <c r="M4" i="8"/>
  <c r="L26" i="28"/>
  <c r="L27" i="28" s="1"/>
  <c r="L21" i="28"/>
  <c r="L22" i="28" s="1"/>
  <c r="K12" i="8"/>
  <c r="K18" i="8"/>
  <c r="G12" i="22" a="1"/>
  <c r="I26" i="28"/>
  <c r="I27" i="28" s="1"/>
  <c r="I21" i="28"/>
  <c r="I22" i="28" s="1"/>
  <c r="H25" i="26"/>
  <c r="H17" i="26"/>
  <c r="H24" i="26"/>
  <c r="H16" i="26"/>
  <c r="H31" i="26"/>
  <c r="H23" i="26"/>
  <c r="H15" i="26"/>
  <c r="H30" i="26"/>
  <c r="H22" i="26"/>
  <c r="H14" i="26"/>
  <c r="H29" i="26"/>
  <c r="H21" i="26"/>
  <c r="H13" i="26"/>
  <c r="H28" i="26"/>
  <c r="H20" i="26"/>
  <c r="H12" i="26"/>
  <c r="H27" i="26"/>
  <c r="H19" i="26"/>
  <c r="H11" i="26"/>
  <c r="H26" i="26"/>
  <c r="H18" i="26"/>
  <c r="D40" i="2"/>
  <c r="E40" i="2"/>
  <c r="F40" i="2"/>
  <c r="G40" i="2"/>
  <c r="C40" i="2"/>
  <c r="H33" i="2"/>
  <c r="I24" i="28" l="1"/>
  <c r="A33" i="28" s="1"/>
  <c r="M9" i="8"/>
  <c r="M14" i="8" s="1"/>
  <c r="N4" i="8"/>
  <c r="L12" i="8"/>
  <c r="L18" i="8"/>
  <c r="I29" i="28"/>
  <c r="A47" i="28" s="1"/>
  <c r="G29" i="22"/>
  <c r="G21" i="22"/>
  <c r="G13" i="22"/>
  <c r="G12" i="22"/>
  <c r="G27" i="22"/>
  <c r="G19" i="22"/>
  <c r="G26" i="22"/>
  <c r="G18" i="22"/>
  <c r="G25" i="22"/>
  <c r="G17" i="22"/>
  <c r="G32" i="22"/>
  <c r="G24" i="22"/>
  <c r="G16" i="22"/>
  <c r="G31" i="22"/>
  <c r="G23" i="22"/>
  <c r="G15" i="22"/>
  <c r="G28" i="22"/>
  <c r="G20" i="22"/>
  <c r="G30" i="22"/>
  <c r="G22" i="22"/>
  <c r="G14" i="22"/>
  <c r="C17" i="12"/>
  <c r="D16" i="12"/>
  <c r="K25" i="8"/>
  <c r="K26" i="8" s="1"/>
  <c r="K21" i="8"/>
  <c r="K22" i="8" s="1"/>
  <c r="C16" i="18"/>
  <c r="D15" i="18"/>
  <c r="G11" i="10" a="1"/>
  <c r="H40" i="2"/>
  <c r="G41" i="2" s="1"/>
  <c r="H26" i="2"/>
  <c r="D19" i="2"/>
  <c r="E19" i="2"/>
  <c r="F19" i="2"/>
  <c r="G19" i="2"/>
  <c r="C19" i="2"/>
  <c r="L25" i="8" l="1"/>
  <c r="L26" i="8" s="1"/>
  <c r="L21" i="8"/>
  <c r="L22" i="8" s="1"/>
  <c r="N9" i="8"/>
  <c r="N14" i="8" s="1"/>
  <c r="O4" i="8"/>
  <c r="O9" i="8" s="1"/>
  <c r="O14" i="8" s="1"/>
  <c r="O18" i="8" s="1"/>
  <c r="N19" i="8" s="1"/>
  <c r="C20" i="12"/>
  <c r="D20" i="12" s="1"/>
  <c r="D22" i="12" s="1"/>
  <c r="D25" i="12" s="1"/>
  <c r="D17" i="12"/>
  <c r="C17" i="18"/>
  <c r="D16" i="18"/>
  <c r="M12" i="8"/>
  <c r="M18" i="8"/>
  <c r="G27" i="10"/>
  <c r="G19" i="10"/>
  <c r="G11" i="10"/>
  <c r="G25" i="10"/>
  <c r="G17" i="10"/>
  <c r="G31" i="10"/>
  <c r="G24" i="10"/>
  <c r="G16" i="10"/>
  <c r="G15" i="10"/>
  <c r="G23" i="10"/>
  <c r="G30" i="10"/>
  <c r="G22" i="10"/>
  <c r="G14" i="10"/>
  <c r="G26" i="10"/>
  <c r="G29" i="10"/>
  <c r="G21" i="10"/>
  <c r="G13" i="10"/>
  <c r="G28" i="10"/>
  <c r="G20" i="10"/>
  <c r="G12" i="10"/>
  <c r="G18" i="10"/>
  <c r="C41" i="2"/>
  <c r="E41" i="2"/>
  <c r="F41" i="2"/>
  <c r="D41" i="2"/>
  <c r="H19" i="2"/>
  <c r="N18" i="8" l="1"/>
  <c r="N12" i="8"/>
  <c r="N20" i="8" s="1"/>
  <c r="M25" i="8"/>
  <c r="M26" i="8" s="1"/>
  <c r="M21" i="8"/>
  <c r="M22" i="8" s="1"/>
  <c r="C19" i="18"/>
  <c r="D19" i="18" s="1"/>
  <c r="D17" i="18"/>
  <c r="H41" i="2"/>
  <c r="D4" i="2"/>
  <c r="E4" i="2"/>
  <c r="F4" i="2"/>
  <c r="G4" i="2"/>
  <c r="C4" i="2"/>
  <c r="D20" i="18" l="1"/>
  <c r="M14" i="18" s="1"/>
  <c r="N25" i="8"/>
  <c r="N26" i="8" s="1"/>
  <c r="J27" i="8" s="1"/>
  <c r="A41" i="8" s="1"/>
  <c r="N21" i="8"/>
  <c r="N22" i="8" s="1"/>
  <c r="J24" i="8" s="1"/>
  <c r="A27" i="8" s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I3" i="1"/>
  <c r="J3" i="1"/>
  <c r="K3" i="1"/>
  <c r="L3" i="1"/>
  <c r="H3" i="1"/>
  <c r="G14" i="2" l="1"/>
  <c r="F13" i="2"/>
  <c r="C10" i="2"/>
  <c r="E12" i="2"/>
  <c r="D11" i="2"/>
  <c r="K3" i="2"/>
  <c r="K4" i="2"/>
  <c r="N3" i="2"/>
  <c r="N4" i="2"/>
  <c r="M4" i="2"/>
  <c r="M3" i="2"/>
  <c r="O3" i="2"/>
  <c r="O4" i="2"/>
  <c r="L3" i="2"/>
  <c r="L4" i="2"/>
  <c r="C43" i="2" l="1" a="1"/>
  <c r="C43" i="2" s="1"/>
  <c r="C35" i="2" a="1"/>
  <c r="C35" i="2" s="1"/>
  <c r="G5" i="2"/>
  <c r="G6" i="2" s="1"/>
  <c r="O7" i="2"/>
  <c r="E3" i="2"/>
  <c r="M6" i="2"/>
  <c r="M7" i="2"/>
  <c r="E5" i="2"/>
  <c r="E6" i="2" s="1"/>
  <c r="F5" i="2"/>
  <c r="F6" i="2" s="1"/>
  <c r="N7" i="2"/>
  <c r="N6" i="2"/>
  <c r="F3" i="2"/>
  <c r="F7" i="2" s="1"/>
  <c r="G3" i="2"/>
  <c r="O6" i="2"/>
  <c r="L7" i="2"/>
  <c r="D5" i="2"/>
  <c r="D6" i="2" s="1"/>
  <c r="K7" i="2"/>
  <c r="C5" i="2"/>
  <c r="C6" i="2" s="1"/>
  <c r="D3" i="2"/>
  <c r="D7" i="2" s="1"/>
  <c r="L6" i="2"/>
  <c r="C3" i="2"/>
  <c r="C7" i="2" s="1"/>
  <c r="K6" i="2"/>
  <c r="C28" i="2" a="1"/>
  <c r="C28" i="2" s="1"/>
  <c r="C21" i="2" a="1"/>
  <c r="C21" i="2" s="1"/>
  <c r="B3" i="3" l="1"/>
  <c r="G7" i="2"/>
  <c r="C34" i="2"/>
  <c r="C42" i="2"/>
  <c r="C27" i="2"/>
  <c r="C29" i="2" s="1"/>
  <c r="C20" i="2"/>
  <c r="C22" i="2" s="1"/>
  <c r="E7" i="2"/>
  <c r="C36" i="2" l="1"/>
  <c r="C44" i="2"/>
  <c r="C3" i="3"/>
</calcChain>
</file>

<file path=xl/sharedStrings.xml><?xml version="1.0" encoding="utf-8"?>
<sst xmlns="http://schemas.openxmlformats.org/spreadsheetml/2006/main" count="21283" uniqueCount="4776">
  <si>
    <t>BRAC</t>
  </si>
  <si>
    <t>LHBL</t>
  </si>
  <si>
    <t>Closing Price</t>
  </si>
  <si>
    <t>MARICO</t>
  </si>
  <si>
    <t xml:space="preserve">BSRM </t>
  </si>
  <si>
    <t>Suare PHARMA</t>
  </si>
  <si>
    <t>Daily Returns</t>
  </si>
  <si>
    <t>BSRM</t>
  </si>
  <si>
    <t>SQUARE</t>
  </si>
  <si>
    <t>Expected return</t>
  </si>
  <si>
    <t>n</t>
  </si>
  <si>
    <t>Standard deviation</t>
  </si>
  <si>
    <t>Variance</t>
  </si>
  <si>
    <t>Modified sharpe</t>
  </si>
  <si>
    <t>VarCovar</t>
  </si>
  <si>
    <t>Average daily return</t>
  </si>
  <si>
    <t>Standard deviation of daily return</t>
  </si>
  <si>
    <t>Annualized daily return</t>
  </si>
  <si>
    <t>Annualized standard deviation</t>
  </si>
  <si>
    <t>Equally Weighted Porfolio</t>
  </si>
  <si>
    <t>Weight</t>
  </si>
  <si>
    <t>Portfolio Return</t>
  </si>
  <si>
    <t>Portfolio Risk</t>
  </si>
  <si>
    <t>Sharpe Ratio</t>
  </si>
  <si>
    <t>Risk free rate</t>
  </si>
  <si>
    <t>Minimum Variance</t>
  </si>
  <si>
    <t>Optimal Portfolio</t>
  </si>
  <si>
    <t>Random Weighted Portfolio</t>
  </si>
  <si>
    <t>Random Number</t>
  </si>
  <si>
    <t>Portfolio risk</t>
  </si>
  <si>
    <t>Portfolio return</t>
  </si>
  <si>
    <t>table 2</t>
  </si>
  <si>
    <t>table 1</t>
  </si>
  <si>
    <t>Date</t>
  </si>
  <si>
    <t>Trading Code</t>
  </si>
  <si>
    <t>Price</t>
  </si>
  <si>
    <t>Vol.</t>
  </si>
  <si>
    <t>Volume</t>
  </si>
  <si>
    <t>864.26K</t>
  </si>
  <si>
    <t>1.24M</t>
  </si>
  <si>
    <t>2.42M</t>
  </si>
  <si>
    <t>4.03M</t>
  </si>
  <si>
    <t>4.69M</t>
  </si>
  <si>
    <t>4.13M</t>
  </si>
  <si>
    <t>3.46M</t>
  </si>
  <si>
    <t>2.54M</t>
  </si>
  <si>
    <t>2.06M</t>
  </si>
  <si>
    <t>3.55M</t>
  </si>
  <si>
    <t>3.45M</t>
  </si>
  <si>
    <t>2.00M</t>
  </si>
  <si>
    <t>2.64M</t>
  </si>
  <si>
    <t>1.83M</t>
  </si>
  <si>
    <t>978.18K</t>
  </si>
  <si>
    <t>1.60M</t>
  </si>
  <si>
    <t>2.20M</t>
  </si>
  <si>
    <t>2.33M</t>
  </si>
  <si>
    <t>2.34M</t>
  </si>
  <si>
    <t>1.76M</t>
  </si>
  <si>
    <t>1.82M</t>
  </si>
  <si>
    <t>1.17M</t>
  </si>
  <si>
    <t>2.81M</t>
  </si>
  <si>
    <t>650.15K</t>
  </si>
  <si>
    <t>722.15K</t>
  </si>
  <si>
    <t>766.86K</t>
  </si>
  <si>
    <t>2.24M</t>
  </si>
  <si>
    <t>1.99M</t>
  </si>
  <si>
    <t>873.22K</t>
  </si>
  <si>
    <t>868.82K</t>
  </si>
  <si>
    <t>532.20K</t>
  </si>
  <si>
    <t>892.13K</t>
  </si>
  <si>
    <t>410.63K</t>
  </si>
  <si>
    <t>386.63K</t>
  </si>
  <si>
    <t>609.52K</t>
  </si>
  <si>
    <t>550.15K</t>
  </si>
  <si>
    <t>575.98K</t>
  </si>
  <si>
    <t>4.36M</t>
  </si>
  <si>
    <t>3.23M</t>
  </si>
  <si>
    <t>1.14M</t>
  </si>
  <si>
    <t>713.47K</t>
  </si>
  <si>
    <t>1.79M</t>
  </si>
  <si>
    <t>1.08M</t>
  </si>
  <si>
    <t>3.10M</t>
  </si>
  <si>
    <t>1.32M</t>
  </si>
  <si>
    <t>681.14K</t>
  </si>
  <si>
    <t>1.38M</t>
  </si>
  <si>
    <t>1.67M</t>
  </si>
  <si>
    <t>3.94M</t>
  </si>
  <si>
    <t>7.11M</t>
  </si>
  <si>
    <t>6.01M</t>
  </si>
  <si>
    <t>3.49M</t>
  </si>
  <si>
    <t>3.29M</t>
  </si>
  <si>
    <t>2.50M</t>
  </si>
  <si>
    <t>4.00M</t>
  </si>
  <si>
    <t>1.70M</t>
  </si>
  <si>
    <t>1.71M</t>
  </si>
  <si>
    <t>1.07M</t>
  </si>
  <si>
    <t>890.47K</t>
  </si>
  <si>
    <t>3.63M</t>
  </si>
  <si>
    <t>991.70K</t>
  </si>
  <si>
    <t>1.22M</t>
  </si>
  <si>
    <t>950.83K</t>
  </si>
  <si>
    <t>395.67K</t>
  </si>
  <si>
    <t>1.06M</t>
  </si>
  <si>
    <t>808.76K</t>
  </si>
  <si>
    <t>744.58K</t>
  </si>
  <si>
    <t>883.50K</t>
  </si>
  <si>
    <t>754.15K</t>
  </si>
  <si>
    <t>661.19K</t>
  </si>
  <si>
    <t>974.75K</t>
  </si>
  <si>
    <t>949.28K</t>
  </si>
  <si>
    <t>1.53M</t>
  </si>
  <si>
    <t>1.85M</t>
  </si>
  <si>
    <t>295.66K</t>
  </si>
  <si>
    <t>1.27M</t>
  </si>
  <si>
    <t>3.27M</t>
  </si>
  <si>
    <t>464.28K</t>
  </si>
  <si>
    <t>362.28K</t>
  </si>
  <si>
    <t>1.52M</t>
  </si>
  <si>
    <t>814.57K</t>
  </si>
  <si>
    <t>717.92K</t>
  </si>
  <si>
    <t>1.48M</t>
  </si>
  <si>
    <t>412.97K</t>
  </si>
  <si>
    <t>3.65M</t>
  </si>
  <si>
    <t>7.42M</t>
  </si>
  <si>
    <t>8.35M</t>
  </si>
  <si>
    <t>1.62M</t>
  </si>
  <si>
    <t>2.90M</t>
  </si>
  <si>
    <t>545.05K</t>
  </si>
  <si>
    <t>1.47M</t>
  </si>
  <si>
    <t>2.17M</t>
  </si>
  <si>
    <t>2.66M</t>
  </si>
  <si>
    <t>255.39K</t>
  </si>
  <si>
    <t>2.79M</t>
  </si>
  <si>
    <t>2.12M</t>
  </si>
  <si>
    <t>1.45M</t>
  </si>
  <si>
    <t>681.59K</t>
  </si>
  <si>
    <t>813.80K</t>
  </si>
  <si>
    <t>629.64K</t>
  </si>
  <si>
    <t>486.37K</t>
  </si>
  <si>
    <t>421.86K</t>
  </si>
  <si>
    <t>1.78M</t>
  </si>
  <si>
    <t>1.58M</t>
  </si>
  <si>
    <t>1.13M</t>
  </si>
  <si>
    <t>1.74M</t>
  </si>
  <si>
    <t>804.64K</t>
  </si>
  <si>
    <t>471.26K</t>
  </si>
  <si>
    <t>497.47K</t>
  </si>
  <si>
    <t>160.34K</t>
  </si>
  <si>
    <t>1.03M</t>
  </si>
  <si>
    <t>307.71K</t>
  </si>
  <si>
    <t>619.04K</t>
  </si>
  <si>
    <t>233.11K</t>
  </si>
  <si>
    <t>379.28K</t>
  </si>
  <si>
    <t>671.04K</t>
  </si>
  <si>
    <t>1.86M</t>
  </si>
  <si>
    <t>189.12K</t>
  </si>
  <si>
    <t>609.15K</t>
  </si>
  <si>
    <t>415.86K</t>
  </si>
  <si>
    <t>698.91K</t>
  </si>
  <si>
    <t>1.11M</t>
  </si>
  <si>
    <t>729.67K</t>
  </si>
  <si>
    <t>1.41M</t>
  </si>
  <si>
    <t>368.27K</t>
  </si>
  <si>
    <t>305.98K</t>
  </si>
  <si>
    <t>260.10K</t>
  </si>
  <si>
    <t>635.72K</t>
  </si>
  <si>
    <t>549.93K</t>
  </si>
  <si>
    <t>259.35K</t>
  </si>
  <si>
    <t>1.28M</t>
  </si>
  <si>
    <t>742.04K</t>
  </si>
  <si>
    <t>945.01K</t>
  </si>
  <si>
    <t>485.83K</t>
  </si>
  <si>
    <t>501.71K</t>
  </si>
  <si>
    <t>528.54K</t>
  </si>
  <si>
    <t>888.04K</t>
  </si>
  <si>
    <t>292.06K</t>
  </si>
  <si>
    <t>460.43K</t>
  </si>
  <si>
    <t>418.10K</t>
  </si>
  <si>
    <t>890.08K</t>
  </si>
  <si>
    <t>490.33K</t>
  </si>
  <si>
    <t>587.80K</t>
  </si>
  <si>
    <t>651.17K</t>
  </si>
  <si>
    <t>1.04M</t>
  </si>
  <si>
    <t>1.98M</t>
  </si>
  <si>
    <t>212.40K</t>
  </si>
  <si>
    <t>291.79K</t>
  </si>
  <si>
    <t>656.47K</t>
  </si>
  <si>
    <t>694.65K</t>
  </si>
  <si>
    <t>441.30K</t>
  </si>
  <si>
    <t>246.53K</t>
  </si>
  <si>
    <t>1.68M</t>
  </si>
  <si>
    <t>597.78K</t>
  </si>
  <si>
    <t>803.97K</t>
  </si>
  <si>
    <t>396.69K</t>
  </si>
  <si>
    <t>1.88M</t>
  </si>
  <si>
    <t>979.59K</t>
  </si>
  <si>
    <t>303.97K</t>
  </si>
  <si>
    <t>463.57K</t>
  </si>
  <si>
    <t>234.87K</t>
  </si>
  <si>
    <t>635.57K</t>
  </si>
  <si>
    <t>159.25K</t>
  </si>
  <si>
    <t>173.71K</t>
  </si>
  <si>
    <t>123.76K</t>
  </si>
  <si>
    <t>151.92K</t>
  </si>
  <si>
    <t>85.09K</t>
  </si>
  <si>
    <t>420.11K</t>
  </si>
  <si>
    <t>322.75K</t>
  </si>
  <si>
    <t>192.14K</t>
  </si>
  <si>
    <t>879.56K</t>
  </si>
  <si>
    <t>452.03K</t>
  </si>
  <si>
    <t>341.75K</t>
  </si>
  <si>
    <t>406.30K</t>
  </si>
  <si>
    <t>82.02K</t>
  </si>
  <si>
    <t>706.16K</t>
  </si>
  <si>
    <t>816.69K</t>
  </si>
  <si>
    <t>780.43K</t>
  </si>
  <si>
    <t>251.55K</t>
  </si>
  <si>
    <t>313.53K</t>
  </si>
  <si>
    <t>626.00K</t>
  </si>
  <si>
    <t>1.02M</t>
  </si>
  <si>
    <t>2.95M</t>
  </si>
  <si>
    <t>508.23K</t>
  </si>
  <si>
    <t>2.57M</t>
  </si>
  <si>
    <t>3.51M</t>
  </si>
  <si>
    <t>2.25M</t>
  </si>
  <si>
    <t>642.47K</t>
  </si>
  <si>
    <t>498.39K</t>
  </si>
  <si>
    <t>891.67K</t>
  </si>
  <si>
    <t>751.09K</t>
  </si>
  <si>
    <t>741.68K</t>
  </si>
  <si>
    <t>231.59K</t>
  </si>
  <si>
    <t>396.76K</t>
  </si>
  <si>
    <t>1.36M</t>
  </si>
  <si>
    <t>560.80K</t>
  </si>
  <si>
    <t>391.72K</t>
  </si>
  <si>
    <t>245.37K</t>
  </si>
  <si>
    <t>2.16M</t>
  </si>
  <si>
    <t>760.44K</t>
  </si>
  <si>
    <t>430.14K</t>
  </si>
  <si>
    <t>197.47K</t>
  </si>
  <si>
    <t>722.80K</t>
  </si>
  <si>
    <t>260.39K</t>
  </si>
  <si>
    <t>125.75K</t>
  </si>
  <si>
    <t>976.06K</t>
  </si>
  <si>
    <t>459.21K</t>
  </si>
  <si>
    <t>84.28K</t>
  </si>
  <si>
    <t>410.44K</t>
  </si>
  <si>
    <t>70.47K</t>
  </si>
  <si>
    <t>1.19M</t>
  </si>
  <si>
    <t>302.55K</t>
  </si>
  <si>
    <t>99.95K</t>
  </si>
  <si>
    <t>103.24K</t>
  </si>
  <si>
    <t>511.99K</t>
  </si>
  <si>
    <t>384.25K</t>
  </si>
  <si>
    <t>94.41K</t>
  </si>
  <si>
    <t>2.83M</t>
  </si>
  <si>
    <t>833.04K</t>
  </si>
  <si>
    <t>690.80K</t>
  </si>
  <si>
    <t>4.16M</t>
  </si>
  <si>
    <t>4.14M</t>
  </si>
  <si>
    <t>3.16M</t>
  </si>
  <si>
    <t>2.98M</t>
  </si>
  <si>
    <t>256.80K</t>
  </si>
  <si>
    <t>4.06M</t>
  </si>
  <si>
    <t>2.38M</t>
  </si>
  <si>
    <t>673.20K</t>
  </si>
  <si>
    <t>2.88M</t>
  </si>
  <si>
    <t>1.26M</t>
  </si>
  <si>
    <t>492.37K</t>
  </si>
  <si>
    <t>1.15M</t>
  </si>
  <si>
    <t>324.64K</t>
  </si>
  <si>
    <t>990.74K</t>
  </si>
  <si>
    <t>713.61K</t>
  </si>
  <si>
    <t>366.07K</t>
  </si>
  <si>
    <t>650.34K</t>
  </si>
  <si>
    <t>302.58K</t>
  </si>
  <si>
    <t>664.30K</t>
  </si>
  <si>
    <t>239.86K</t>
  </si>
  <si>
    <t>470.29K</t>
  </si>
  <si>
    <t>154.16K</t>
  </si>
  <si>
    <t>980.04K</t>
  </si>
  <si>
    <t>999.92K</t>
  </si>
  <si>
    <t>2.02M</t>
  </si>
  <si>
    <t>1.65M</t>
  </si>
  <si>
    <t>2.04M</t>
  </si>
  <si>
    <t>733.65K</t>
  </si>
  <si>
    <t>363.53K</t>
  </si>
  <si>
    <t>566.83K</t>
  </si>
  <si>
    <t>5.32M</t>
  </si>
  <si>
    <t>4.42M</t>
  </si>
  <si>
    <t>9.16M</t>
  </si>
  <si>
    <t>2.22M</t>
  </si>
  <si>
    <t>1.81M</t>
  </si>
  <si>
    <t>3.19M</t>
  </si>
  <si>
    <t>1.42M</t>
  </si>
  <si>
    <t>1.10M</t>
  </si>
  <si>
    <t>3.00M</t>
  </si>
  <si>
    <t>2.89M</t>
  </si>
  <si>
    <t>21.86K</t>
  </si>
  <si>
    <t>103.38K</t>
  </si>
  <si>
    <t>131.78K</t>
  </si>
  <si>
    <t>101.55K</t>
  </si>
  <si>
    <t>106.24K</t>
  </si>
  <si>
    <t>94.12K</t>
  </si>
  <si>
    <t>121.64K</t>
  </si>
  <si>
    <t>79.93K</t>
  </si>
  <si>
    <t>397.66K</t>
  </si>
  <si>
    <t>5.92K</t>
  </si>
  <si>
    <t>43.37K</t>
  </si>
  <si>
    <t>1.61K</t>
  </si>
  <si>
    <t>6.71K</t>
  </si>
  <si>
    <t>7.01K</t>
  </si>
  <si>
    <t>7.10K</t>
  </si>
  <si>
    <t>15.41K</t>
  </si>
  <si>
    <t>5.67K</t>
  </si>
  <si>
    <t>7.27K</t>
  </si>
  <si>
    <t>1.24K</t>
  </si>
  <si>
    <t>0.59K</t>
  </si>
  <si>
    <t>0.48K</t>
  </si>
  <si>
    <t>5.59K</t>
  </si>
  <si>
    <t>0.79K</t>
  </si>
  <si>
    <t>16.76K</t>
  </si>
  <si>
    <t>48.33K</t>
  </si>
  <si>
    <t>9.48K</t>
  </si>
  <si>
    <t>18.74K</t>
  </si>
  <si>
    <t>51.18K</t>
  </si>
  <si>
    <t>1.18K</t>
  </si>
  <si>
    <t>13.86K</t>
  </si>
  <si>
    <t>5.39K</t>
  </si>
  <si>
    <t>1.58K</t>
  </si>
  <si>
    <t>17.32K</t>
  </si>
  <si>
    <t>19.67K</t>
  </si>
  <si>
    <t>26.53K</t>
  </si>
  <si>
    <t>20.13K</t>
  </si>
  <si>
    <t>12.08K</t>
  </si>
  <si>
    <t>12.83K</t>
  </si>
  <si>
    <t>0.71K</t>
  </si>
  <si>
    <t>9.96K</t>
  </si>
  <si>
    <t>6.57K</t>
  </si>
  <si>
    <t>9.05K</t>
  </si>
  <si>
    <t>3.35K</t>
  </si>
  <si>
    <t>2.11K</t>
  </si>
  <si>
    <t>14.82K</t>
  </si>
  <si>
    <t>136.81K</t>
  </si>
  <si>
    <t>20.24K</t>
  </si>
  <si>
    <t>7.02K</t>
  </si>
  <si>
    <t>58.75K</t>
  </si>
  <si>
    <t>90.53K</t>
  </si>
  <si>
    <t>590.80K</t>
  </si>
  <si>
    <t>221.06K</t>
  </si>
  <si>
    <t>59.89K</t>
  </si>
  <si>
    <t>7.02M</t>
  </si>
  <si>
    <t>7.23M</t>
  </si>
  <si>
    <t>14.13M</t>
  </si>
  <si>
    <t>16.47M</t>
  </si>
  <si>
    <t>10.92M</t>
  </si>
  <si>
    <t>13.52M</t>
  </si>
  <si>
    <t>7.64M</t>
  </si>
  <si>
    <t>9.19M</t>
  </si>
  <si>
    <t>5.30M</t>
  </si>
  <si>
    <t>4.48M</t>
  </si>
  <si>
    <t>4.90M</t>
  </si>
  <si>
    <t>2.86M</t>
  </si>
  <si>
    <t>2.93M</t>
  </si>
  <si>
    <t>8.63M</t>
  </si>
  <si>
    <t>13.28M</t>
  </si>
  <si>
    <t>7.67M</t>
  </si>
  <si>
    <t>4.63M</t>
  </si>
  <si>
    <t>8.93M</t>
  </si>
  <si>
    <t>11.76M</t>
  </si>
  <si>
    <t>11.85M</t>
  </si>
  <si>
    <t>9.40M</t>
  </si>
  <si>
    <t>9.68M</t>
  </si>
  <si>
    <t>11.16M</t>
  </si>
  <si>
    <t>7.59M</t>
  </si>
  <si>
    <t>8.04M</t>
  </si>
  <si>
    <t>5.61M</t>
  </si>
  <si>
    <t>7.54M</t>
  </si>
  <si>
    <t>6.98M</t>
  </si>
  <si>
    <t>5.07M</t>
  </si>
  <si>
    <t>5.14M</t>
  </si>
  <si>
    <t>4.88M</t>
  </si>
  <si>
    <t>4.32M</t>
  </si>
  <si>
    <t>2.37M</t>
  </si>
  <si>
    <t>6.38M</t>
  </si>
  <si>
    <t>4.94M</t>
  </si>
  <si>
    <t>5.34M</t>
  </si>
  <si>
    <t>7.00M</t>
  </si>
  <si>
    <t>5.93M</t>
  </si>
  <si>
    <t>5.06M</t>
  </si>
  <si>
    <t>3.73M</t>
  </si>
  <si>
    <t>3.12M</t>
  </si>
  <si>
    <t>3.30M</t>
  </si>
  <si>
    <t>4.98M</t>
  </si>
  <si>
    <t>5.27M</t>
  </si>
  <si>
    <t>3.54M</t>
  </si>
  <si>
    <t>6.44M</t>
  </si>
  <si>
    <t>9.29M</t>
  </si>
  <si>
    <t>4.52M</t>
  </si>
  <si>
    <t>3.41M</t>
  </si>
  <si>
    <t>7.14M</t>
  </si>
  <si>
    <t>3.59M</t>
  </si>
  <si>
    <t>2.51M</t>
  </si>
  <si>
    <t>5.10M</t>
  </si>
  <si>
    <t>4.55M</t>
  </si>
  <si>
    <t>10.44M</t>
  </si>
  <si>
    <t>3.83M</t>
  </si>
  <si>
    <t>5.04M</t>
  </si>
  <si>
    <t>7.77M</t>
  </si>
  <si>
    <t>3.33M</t>
  </si>
  <si>
    <t>2.11M</t>
  </si>
  <si>
    <t>4.15M</t>
  </si>
  <si>
    <t>3.38M</t>
  </si>
  <si>
    <t>3.15M</t>
  </si>
  <si>
    <t>2.07M</t>
  </si>
  <si>
    <t>1.54M</t>
  </si>
  <si>
    <t>1.30M</t>
  </si>
  <si>
    <t>1.33M</t>
  </si>
  <si>
    <t>601.31K</t>
  </si>
  <si>
    <t>1.95M</t>
  </si>
  <si>
    <t>3.56M</t>
  </si>
  <si>
    <t>812.49K</t>
  </si>
  <si>
    <t>1.01M</t>
  </si>
  <si>
    <t>947.80K</t>
  </si>
  <si>
    <t>862.18K</t>
  </si>
  <si>
    <t>735.91K</t>
  </si>
  <si>
    <t>575.36K</t>
  </si>
  <si>
    <t>825.70K</t>
  </si>
  <si>
    <t>808.51K</t>
  </si>
  <si>
    <t>977.26K</t>
  </si>
  <si>
    <t>976.17K</t>
  </si>
  <si>
    <t>844.06K</t>
  </si>
  <si>
    <t>752.93K</t>
  </si>
  <si>
    <t>4.10M</t>
  </si>
  <si>
    <t>2.65M</t>
  </si>
  <si>
    <t>1.37M</t>
  </si>
  <si>
    <t>2.45M</t>
  </si>
  <si>
    <t>1.46M</t>
  </si>
  <si>
    <t>1.55M</t>
  </si>
  <si>
    <t>785.22K</t>
  </si>
  <si>
    <t>756.55K</t>
  </si>
  <si>
    <t>565.50K</t>
  </si>
  <si>
    <t>399.86K</t>
  </si>
  <si>
    <t>291.90K</t>
  </si>
  <si>
    <t>322.24K</t>
  </si>
  <si>
    <t>683.20K</t>
  </si>
  <si>
    <t>1.21M</t>
  </si>
  <si>
    <t>484.67K</t>
  </si>
  <si>
    <t>2.62M</t>
  </si>
  <si>
    <t>901.80K</t>
  </si>
  <si>
    <t>912.59K</t>
  </si>
  <si>
    <t>422.88K</t>
  </si>
  <si>
    <t>477.40K</t>
  </si>
  <si>
    <t>572.23K</t>
  </si>
  <si>
    <t>429.51K</t>
  </si>
  <si>
    <t>949.78K</t>
  </si>
  <si>
    <t>626.32K</t>
  </si>
  <si>
    <t>276.35K</t>
  </si>
  <si>
    <t>350.15K</t>
  </si>
  <si>
    <t>440.52K</t>
  </si>
  <si>
    <t>505.62K</t>
  </si>
  <si>
    <t>1.09M</t>
  </si>
  <si>
    <t>752.04K</t>
  </si>
  <si>
    <t>480.79K</t>
  </si>
  <si>
    <t>1.90M</t>
  </si>
  <si>
    <t>2.47M</t>
  </si>
  <si>
    <t>1.23M</t>
  </si>
  <si>
    <t>473.57K</t>
  </si>
  <si>
    <t>953.25K</t>
  </si>
  <si>
    <t>1.31M</t>
  </si>
  <si>
    <t>548.05K</t>
  </si>
  <si>
    <t>1.59M</t>
  </si>
  <si>
    <t>1.69M</t>
  </si>
  <si>
    <t>368.24K</t>
  </si>
  <si>
    <t>463.35K</t>
  </si>
  <si>
    <t>896.63K</t>
  </si>
  <si>
    <t>504.90K</t>
  </si>
  <si>
    <t>655.61K</t>
  </si>
  <si>
    <t>817.49K</t>
  </si>
  <si>
    <t>706.75K</t>
  </si>
  <si>
    <t>459.58K</t>
  </si>
  <si>
    <t>789.39K</t>
  </si>
  <si>
    <t>338.74K</t>
  </si>
  <si>
    <t>204.56K</t>
  </si>
  <si>
    <t>242.33K</t>
  </si>
  <si>
    <t>441.78K</t>
  </si>
  <si>
    <t>217.50K</t>
  </si>
  <si>
    <t>770.76K</t>
  </si>
  <si>
    <t>3.68M</t>
  </si>
  <si>
    <t>2.43M</t>
  </si>
  <si>
    <t>3.95M</t>
  </si>
  <si>
    <t>907.60K</t>
  </si>
  <si>
    <t>2.08M</t>
  </si>
  <si>
    <t>2.59M</t>
  </si>
  <si>
    <t>3.53M</t>
  </si>
  <si>
    <t>12.89M</t>
  </si>
  <si>
    <t>2.15M</t>
  </si>
  <si>
    <t>1.73M</t>
  </si>
  <si>
    <t>2.23M</t>
  </si>
  <si>
    <t>878.12K</t>
  </si>
  <si>
    <t>1.40M</t>
  </si>
  <si>
    <t>3.99M</t>
  </si>
  <si>
    <t>900.57K</t>
  </si>
  <si>
    <t>1.43M</t>
  </si>
  <si>
    <t>1.25M</t>
  </si>
  <si>
    <t>657.85K</t>
  </si>
  <si>
    <t>516.09K</t>
  </si>
  <si>
    <t>991.73K</t>
  </si>
  <si>
    <t>502.03K</t>
  </si>
  <si>
    <t>405.38K</t>
  </si>
  <si>
    <t>702.59K</t>
  </si>
  <si>
    <t>1.57M</t>
  </si>
  <si>
    <t>442.73K</t>
  </si>
  <si>
    <t>736.52K</t>
  </si>
  <si>
    <t>981.58K</t>
  </si>
  <si>
    <t>794.92K</t>
  </si>
  <si>
    <t>646.49K</t>
  </si>
  <si>
    <t>328.50K</t>
  </si>
  <si>
    <t>314.46K</t>
  </si>
  <si>
    <t>811.22K</t>
  </si>
  <si>
    <t>1.51M</t>
  </si>
  <si>
    <t>999.72K</t>
  </si>
  <si>
    <t>951.19K</t>
  </si>
  <si>
    <t>349.19K</t>
  </si>
  <si>
    <t>1.12M</t>
  </si>
  <si>
    <t>590.70K</t>
  </si>
  <si>
    <t>985.97K</t>
  </si>
  <si>
    <t>556.29K</t>
  </si>
  <si>
    <t>315.74K</t>
  </si>
  <si>
    <t>202.28K</t>
  </si>
  <si>
    <t>1.16M</t>
  </si>
  <si>
    <t>2.58M</t>
  </si>
  <si>
    <t>2.13M</t>
  </si>
  <si>
    <t>2.30M</t>
  </si>
  <si>
    <t>939.23K</t>
  </si>
  <si>
    <t>811.66K</t>
  </si>
  <si>
    <t>883.23K</t>
  </si>
  <si>
    <t>872.54K</t>
  </si>
  <si>
    <t>601.97K</t>
  </si>
  <si>
    <t>3.42M</t>
  </si>
  <si>
    <t>3.85M</t>
  </si>
  <si>
    <t>3.13M</t>
  </si>
  <si>
    <t>2.03M</t>
  </si>
  <si>
    <t>1.18M</t>
  </si>
  <si>
    <t>1.20M</t>
  </si>
  <si>
    <t>1.44M</t>
  </si>
  <si>
    <t>546.66K</t>
  </si>
  <si>
    <t>624.83K</t>
  </si>
  <si>
    <t>748.59K</t>
  </si>
  <si>
    <t>931.24K</t>
  </si>
  <si>
    <t>610.33K</t>
  </si>
  <si>
    <t>707.96K</t>
  </si>
  <si>
    <t>481.66K</t>
  </si>
  <si>
    <t>957.60K</t>
  </si>
  <si>
    <t>810.46K</t>
  </si>
  <si>
    <t>580.90K</t>
  </si>
  <si>
    <t>850.95K</t>
  </si>
  <si>
    <t>937.18K</t>
  </si>
  <si>
    <t>765.81K</t>
  </si>
  <si>
    <t>488.99K</t>
  </si>
  <si>
    <t>790.32K</t>
  </si>
  <si>
    <t>460.55K</t>
  </si>
  <si>
    <t>226.38K</t>
  </si>
  <si>
    <t>859.13K</t>
  </si>
  <si>
    <t>318.65K</t>
  </si>
  <si>
    <t>543.17K</t>
  </si>
  <si>
    <t>515.81K</t>
  </si>
  <si>
    <t>951.24K</t>
  </si>
  <si>
    <t>390.91K</t>
  </si>
  <si>
    <t>1.05M</t>
  </si>
  <si>
    <t>834.24K</t>
  </si>
  <si>
    <t>238.62K</t>
  </si>
  <si>
    <t>428.98K</t>
  </si>
  <si>
    <t>939.73K</t>
  </si>
  <si>
    <t>14.41M</t>
  </si>
  <si>
    <t>18.30M</t>
  </si>
  <si>
    <t>14.26M</t>
  </si>
  <si>
    <t>7.37M</t>
  </si>
  <si>
    <t>6.16M</t>
  </si>
  <si>
    <t>4.05M</t>
  </si>
  <si>
    <t>4.30M</t>
  </si>
  <si>
    <t>3.70M</t>
  </si>
  <si>
    <t>3.09M</t>
  </si>
  <si>
    <t>6.86M</t>
  </si>
  <si>
    <t>5.57M</t>
  </si>
  <si>
    <t>3.58M</t>
  </si>
  <si>
    <t>4.08M</t>
  </si>
  <si>
    <t>2.27M</t>
  </si>
  <si>
    <t>2.73M</t>
  </si>
  <si>
    <t>3.07M</t>
  </si>
  <si>
    <t>2.48M</t>
  </si>
  <si>
    <t>721.99K</t>
  </si>
  <si>
    <t>692.63K</t>
  </si>
  <si>
    <t>830.49K</t>
  </si>
  <si>
    <t>729.03K</t>
  </si>
  <si>
    <t>448.38K</t>
  </si>
  <si>
    <t>386.90K</t>
  </si>
  <si>
    <t>835.53K</t>
  </si>
  <si>
    <t>589.74K</t>
  </si>
  <si>
    <t>319.29K</t>
  </si>
  <si>
    <t>847.56K</t>
  </si>
  <si>
    <t>557.76K</t>
  </si>
  <si>
    <t>815.77K</t>
  </si>
  <si>
    <t>736.47K</t>
  </si>
  <si>
    <t>534.58K</t>
  </si>
  <si>
    <t>537.23K</t>
  </si>
  <si>
    <t>1.35M</t>
  </si>
  <si>
    <t>325.90K</t>
  </si>
  <si>
    <t>925.65K</t>
  </si>
  <si>
    <t>940.63K</t>
  </si>
  <si>
    <t>627.29K</t>
  </si>
  <si>
    <t>385.74K</t>
  </si>
  <si>
    <t>514.51K</t>
  </si>
  <si>
    <t>421.95K</t>
  </si>
  <si>
    <t>269.38K</t>
  </si>
  <si>
    <t>137.71K</t>
  </si>
  <si>
    <t>592.36K</t>
  </si>
  <si>
    <t>280.25K</t>
  </si>
  <si>
    <t>462.34K</t>
  </si>
  <si>
    <t>758.92K</t>
  </si>
  <si>
    <t>202.35K</t>
  </si>
  <si>
    <t>910.19K</t>
  </si>
  <si>
    <t>928.27K</t>
  </si>
  <si>
    <t>3.02M</t>
  </si>
  <si>
    <t>793.39K</t>
  </si>
  <si>
    <t>196.24K</t>
  </si>
  <si>
    <t>637.51K</t>
  </si>
  <si>
    <t>2.46M</t>
  </si>
  <si>
    <t>394.04K</t>
  </si>
  <si>
    <t>2.36M</t>
  </si>
  <si>
    <t>1.80M</t>
  </si>
  <si>
    <t>458.60K</t>
  </si>
  <si>
    <t>1.29M</t>
  </si>
  <si>
    <t>600.52K</t>
  </si>
  <si>
    <t>1.66M</t>
  </si>
  <si>
    <t>386.96K</t>
  </si>
  <si>
    <t>848.97K</t>
  </si>
  <si>
    <t>663.14K</t>
  </si>
  <si>
    <t>386.31K</t>
  </si>
  <si>
    <t>249.98K</t>
  </si>
  <si>
    <t>225.92K</t>
  </si>
  <si>
    <t>905.08K</t>
  </si>
  <si>
    <t>90.52K</t>
  </si>
  <si>
    <t>666.79K</t>
  </si>
  <si>
    <t>217.09K</t>
  </si>
  <si>
    <t>226.66K</t>
  </si>
  <si>
    <t>188.90K</t>
  </si>
  <si>
    <t>224.74K</t>
  </si>
  <si>
    <t>611.04K</t>
  </si>
  <si>
    <t>155.70K</t>
  </si>
  <si>
    <t>567.52K</t>
  </si>
  <si>
    <t>364.41K</t>
  </si>
  <si>
    <t>536.32K</t>
  </si>
  <si>
    <t>683.82K</t>
  </si>
  <si>
    <t>167.97K</t>
  </si>
  <si>
    <t>436.23K</t>
  </si>
  <si>
    <t>784.48K</t>
  </si>
  <si>
    <t>405.37K</t>
  </si>
  <si>
    <t>575.42K</t>
  </si>
  <si>
    <t>988.25K</t>
  </si>
  <si>
    <t>208.03K</t>
  </si>
  <si>
    <t>744.75K</t>
  </si>
  <si>
    <t>526.40K</t>
  </si>
  <si>
    <t>572.08K</t>
  </si>
  <si>
    <t>5.28M</t>
  </si>
  <si>
    <t>3.44M</t>
  </si>
  <si>
    <t>3.92M</t>
  </si>
  <si>
    <t>1.91M</t>
  </si>
  <si>
    <t>4.84M</t>
  </si>
  <si>
    <t>773.17K</t>
  </si>
  <si>
    <t>1.75M</t>
  </si>
  <si>
    <t>621.63K</t>
  </si>
  <si>
    <t>3.01M</t>
  </si>
  <si>
    <t>2.10M</t>
  </si>
  <si>
    <t>516.74K</t>
  </si>
  <si>
    <t>826.76K</t>
  </si>
  <si>
    <t>645.90K</t>
  </si>
  <si>
    <t>713.97K</t>
  </si>
  <si>
    <t>865.41K</t>
  </si>
  <si>
    <t>397.27K</t>
  </si>
  <si>
    <t>604.19K</t>
  </si>
  <si>
    <t>658.66K</t>
  </si>
  <si>
    <t>799.20K</t>
  </si>
  <si>
    <t>314.88K</t>
  </si>
  <si>
    <t>449.61K</t>
  </si>
  <si>
    <t>969.67K</t>
  </si>
  <si>
    <t>322.18K</t>
  </si>
  <si>
    <t>543.35K</t>
  </si>
  <si>
    <t>464.39K</t>
  </si>
  <si>
    <t>262.14K</t>
  </si>
  <si>
    <t>715.27K</t>
  </si>
  <si>
    <t>1.93M</t>
  </si>
  <si>
    <t>864.31K</t>
  </si>
  <si>
    <t>337.91K</t>
  </si>
  <si>
    <t>158.37K</t>
  </si>
  <si>
    <t>103.39K</t>
  </si>
  <si>
    <t>567.91K</t>
  </si>
  <si>
    <t>407.91K</t>
  </si>
  <si>
    <t>268.01K</t>
  </si>
  <si>
    <t>1.87M</t>
  </si>
  <si>
    <t>4.01M</t>
  </si>
  <si>
    <t>8.00M</t>
  </si>
  <si>
    <t>4.43M</t>
  </si>
  <si>
    <t>956.09K</t>
  </si>
  <si>
    <t>220.06K</t>
  </si>
  <si>
    <t>187.48K</t>
  </si>
  <si>
    <t>104.39K</t>
  </si>
  <si>
    <t>136.75K</t>
  </si>
  <si>
    <t>71.18K</t>
  </si>
  <si>
    <t>24.34K</t>
  </si>
  <si>
    <t>56.77K</t>
  </si>
  <si>
    <t>34.24K</t>
  </si>
  <si>
    <t>71.58K</t>
  </si>
  <si>
    <t>207.57K</t>
  </si>
  <si>
    <t>40.38K</t>
  </si>
  <si>
    <t>713.28K</t>
  </si>
  <si>
    <t>30.32K</t>
  </si>
  <si>
    <t>31.42K</t>
  </si>
  <si>
    <t>69.77K</t>
  </si>
  <si>
    <t>13.40K</t>
  </si>
  <si>
    <t>31.05K</t>
  </si>
  <si>
    <t>42.10K</t>
  </si>
  <si>
    <t>54.57K</t>
  </si>
  <si>
    <t>28.22K</t>
  </si>
  <si>
    <t>481.83K</t>
  </si>
  <si>
    <t>267.13K</t>
  </si>
  <si>
    <t>130.25K</t>
  </si>
  <si>
    <t>90.04K</t>
  </si>
  <si>
    <t>10.51K</t>
  </si>
  <si>
    <t>8.57K</t>
  </si>
  <si>
    <t>2.20K</t>
  </si>
  <si>
    <t>10.99K</t>
  </si>
  <si>
    <t>3.11K</t>
  </si>
  <si>
    <t>2.23K</t>
  </si>
  <si>
    <t>2.26K</t>
  </si>
  <si>
    <t>1.36K</t>
  </si>
  <si>
    <t>13.62K</t>
  </si>
  <si>
    <t>295.74K</t>
  </si>
  <si>
    <t>123.33K</t>
  </si>
  <si>
    <t>12.24K</t>
  </si>
  <si>
    <t>15.52K</t>
  </si>
  <si>
    <t>7.75K</t>
  </si>
  <si>
    <t>7.05K</t>
  </si>
  <si>
    <t>18.48K</t>
  </si>
  <si>
    <t>10.83K</t>
  </si>
  <si>
    <t>9.43K</t>
  </si>
  <si>
    <t>4.84K</t>
  </si>
  <si>
    <t>2.40K</t>
  </si>
  <si>
    <t>2.66K</t>
  </si>
  <si>
    <t>0.86K</t>
  </si>
  <si>
    <t>2.53K</t>
  </si>
  <si>
    <t>3.28K</t>
  </si>
  <si>
    <t>1.21K</t>
  </si>
  <si>
    <t>3.71K</t>
  </si>
  <si>
    <t>0.11K</t>
  </si>
  <si>
    <t>6.40K</t>
  </si>
  <si>
    <t>51.20K</t>
  </si>
  <si>
    <t>1.98K</t>
  </si>
  <si>
    <t>0.50K</t>
  </si>
  <si>
    <t>0.43K</t>
  </si>
  <si>
    <t>3.23K</t>
  </si>
  <si>
    <t>0.19K</t>
  </si>
  <si>
    <t>68.76K</t>
  </si>
  <si>
    <t>11.23K</t>
  </si>
  <si>
    <t>1.05K</t>
  </si>
  <si>
    <t>41.64K</t>
  </si>
  <si>
    <t>0.62K</t>
  </si>
  <si>
    <t>11.93K</t>
  </si>
  <si>
    <t>0.69K</t>
  </si>
  <si>
    <t>9.45K</t>
  </si>
  <si>
    <t>1.35K</t>
  </si>
  <si>
    <t>1.87K</t>
  </si>
  <si>
    <t>6.15K</t>
  </si>
  <si>
    <t>12.32K</t>
  </si>
  <si>
    <t>4.54K</t>
  </si>
  <si>
    <t>13.07K</t>
  </si>
  <si>
    <t>0.33K</t>
  </si>
  <si>
    <t>7.47K</t>
  </si>
  <si>
    <t>6.82K</t>
  </si>
  <si>
    <t>1.25K</t>
  </si>
  <si>
    <t>6.31K</t>
  </si>
  <si>
    <t>2.31K</t>
  </si>
  <si>
    <t>0.95K</t>
  </si>
  <si>
    <t>0.22K</t>
  </si>
  <si>
    <t>3.21K</t>
  </si>
  <si>
    <t>2.98K</t>
  </si>
  <si>
    <t>1.30K</t>
  </si>
  <si>
    <t>1.26K</t>
  </si>
  <si>
    <t>4.05K</t>
  </si>
  <si>
    <t>11.82K</t>
  </si>
  <si>
    <t>1.96K</t>
  </si>
  <si>
    <t>10.91K</t>
  </si>
  <si>
    <t>28.21K</t>
  </si>
  <si>
    <t>10.42K</t>
  </si>
  <si>
    <t>5.12K</t>
  </si>
  <si>
    <t>3.47K</t>
  </si>
  <si>
    <t>6.23K</t>
  </si>
  <si>
    <t>2.04K</t>
  </si>
  <si>
    <t>1.17K</t>
  </si>
  <si>
    <t>3.40K</t>
  </si>
  <si>
    <t>2.45K</t>
  </si>
  <si>
    <t>17.36K</t>
  </si>
  <si>
    <t>1.53K</t>
  </si>
  <si>
    <t>4.46K</t>
  </si>
  <si>
    <t>1.57K</t>
  </si>
  <si>
    <t>6.90K</t>
  </si>
  <si>
    <t>150.89K</t>
  </si>
  <si>
    <t>2.72K</t>
  </si>
  <si>
    <t>0.21K</t>
  </si>
  <si>
    <t>6.06K</t>
  </si>
  <si>
    <t>0.18K</t>
  </si>
  <si>
    <t>0.20K</t>
  </si>
  <si>
    <t>4.88K</t>
  </si>
  <si>
    <t>3.72K</t>
  </si>
  <si>
    <t>0.01K</t>
  </si>
  <si>
    <t>0.13K</t>
  </si>
  <si>
    <t>1.77K</t>
  </si>
  <si>
    <t>1.08K</t>
  </si>
  <si>
    <t>2.02K</t>
  </si>
  <si>
    <t>6.17K</t>
  </si>
  <si>
    <t>4.56K</t>
  </si>
  <si>
    <t>1.85K</t>
  </si>
  <si>
    <t>2.85K</t>
  </si>
  <si>
    <t>59.37K</t>
  </si>
  <si>
    <t>1.74K</t>
  </si>
  <si>
    <t>0.12K</t>
  </si>
  <si>
    <t>0.56K</t>
  </si>
  <si>
    <t>1.75K</t>
  </si>
  <si>
    <t>1.38K</t>
  </si>
  <si>
    <t>1.01K</t>
  </si>
  <si>
    <t>11.64K</t>
  </si>
  <si>
    <t>0.75K</t>
  </si>
  <si>
    <t>6.62K</t>
  </si>
  <si>
    <t>1.04K</t>
  </si>
  <si>
    <t>0.78K</t>
  </si>
  <si>
    <t>2.14K</t>
  </si>
  <si>
    <t>1.67K</t>
  </si>
  <si>
    <t>1.55K</t>
  </si>
  <si>
    <t>2.71K</t>
  </si>
  <si>
    <t>0.45K</t>
  </si>
  <si>
    <t>6.19K</t>
  </si>
  <si>
    <t>8.94K</t>
  </si>
  <si>
    <t>21.34K</t>
  </si>
  <si>
    <t>65.61K</t>
  </si>
  <si>
    <t>9.79K</t>
  </si>
  <si>
    <t>7.98K</t>
  </si>
  <si>
    <t>3.37K</t>
  </si>
  <si>
    <t>13.27K</t>
  </si>
  <si>
    <t>7.14K</t>
  </si>
  <si>
    <t>12.37K</t>
  </si>
  <si>
    <t>7.77K</t>
  </si>
  <si>
    <t>20.70K</t>
  </si>
  <si>
    <t>39.27K</t>
  </si>
  <si>
    <t>15.79K</t>
  </si>
  <si>
    <t>39.81K</t>
  </si>
  <si>
    <t>7.88K</t>
  </si>
  <si>
    <t>9.84K</t>
  </si>
  <si>
    <t>15.17K</t>
  </si>
  <si>
    <t>16.46K</t>
  </si>
  <si>
    <t>3.51K</t>
  </si>
  <si>
    <t>2.18K</t>
  </si>
  <si>
    <t>1.20K</t>
  </si>
  <si>
    <t>2.10K</t>
  </si>
  <si>
    <t>3.88K</t>
  </si>
  <si>
    <t>13.25K</t>
  </si>
  <si>
    <t>2.06K</t>
  </si>
  <si>
    <t>9.10K</t>
  </si>
  <si>
    <t>10.10K</t>
  </si>
  <si>
    <t>14.40K</t>
  </si>
  <si>
    <t>2.35K</t>
  </si>
  <si>
    <t>5.29K</t>
  </si>
  <si>
    <t>31.39K</t>
  </si>
  <si>
    <t>12.96K</t>
  </si>
  <si>
    <t>5.17K</t>
  </si>
  <si>
    <t>5.84K</t>
  </si>
  <si>
    <t>2.90K</t>
  </si>
  <si>
    <t>8.83K</t>
  </si>
  <si>
    <t>18.26K</t>
  </si>
  <si>
    <t>9.41K</t>
  </si>
  <si>
    <t>10.14K</t>
  </si>
  <si>
    <t>3.59K</t>
  </si>
  <si>
    <t>8.49K</t>
  </si>
  <si>
    <t>15.35K</t>
  </si>
  <si>
    <t>16.10K</t>
  </si>
  <si>
    <t>11.11K</t>
  </si>
  <si>
    <t>20.79K</t>
  </si>
  <si>
    <t>5.05K</t>
  </si>
  <si>
    <t>5.68K</t>
  </si>
  <si>
    <t>8.68K</t>
  </si>
  <si>
    <t>9.92K</t>
  </si>
  <si>
    <t>1.15K</t>
  </si>
  <si>
    <t>3.96K</t>
  </si>
  <si>
    <t>0.84K</t>
  </si>
  <si>
    <t>86.35K</t>
  </si>
  <si>
    <t>1.54K</t>
  </si>
  <si>
    <t>2.28K</t>
  </si>
  <si>
    <t>8.46K</t>
  </si>
  <si>
    <t>6.22K</t>
  </si>
  <si>
    <t>18.47K</t>
  </si>
  <si>
    <t>2.44K</t>
  </si>
  <si>
    <t>4.63K</t>
  </si>
  <si>
    <t>6.36K</t>
  </si>
  <si>
    <t>5.75K</t>
  </si>
  <si>
    <t>3.09K</t>
  </si>
  <si>
    <t>6.89K</t>
  </si>
  <si>
    <t>5.45K</t>
  </si>
  <si>
    <t>16.02K</t>
  </si>
  <si>
    <t>2.25K</t>
  </si>
  <si>
    <t>0.90K</t>
  </si>
  <si>
    <t>1.59K</t>
  </si>
  <si>
    <t>0.26K</t>
  </si>
  <si>
    <t>7.12K</t>
  </si>
  <si>
    <t>7.69K</t>
  </si>
  <si>
    <t>6.12K</t>
  </si>
  <si>
    <t>1.34K</t>
  </si>
  <si>
    <t>3.82K</t>
  </si>
  <si>
    <t>2.07K</t>
  </si>
  <si>
    <t>5.10K</t>
  </si>
  <si>
    <t>10.02K</t>
  </si>
  <si>
    <t>2.16K</t>
  </si>
  <si>
    <t>2.48K</t>
  </si>
  <si>
    <t>0.81K</t>
  </si>
  <si>
    <t>1.81K</t>
  </si>
  <si>
    <t>1.31K</t>
  </si>
  <si>
    <t>2.08K</t>
  </si>
  <si>
    <t>3.78K</t>
  </si>
  <si>
    <t>1.79K</t>
  </si>
  <si>
    <t>2.00K</t>
  </si>
  <si>
    <t>0.31K</t>
  </si>
  <si>
    <t>6.47K</t>
  </si>
  <si>
    <t>0.64K</t>
  </si>
  <si>
    <t>20.66K</t>
  </si>
  <si>
    <t>7.44K</t>
  </si>
  <si>
    <t>1.32K</t>
  </si>
  <si>
    <t>17.97K</t>
  </si>
  <si>
    <t>10.13K</t>
  </si>
  <si>
    <t>0.65K</t>
  </si>
  <si>
    <t>0.09K</t>
  </si>
  <si>
    <t>2.22K</t>
  </si>
  <si>
    <t>1.14K</t>
  </si>
  <si>
    <t>0.42K</t>
  </si>
  <si>
    <t>0.05K</t>
  </si>
  <si>
    <t>0.46K</t>
  </si>
  <si>
    <t>1.73K</t>
  </si>
  <si>
    <t>0.73K</t>
  </si>
  <si>
    <t>0.06K</t>
  </si>
  <si>
    <t>0.67K</t>
  </si>
  <si>
    <t>1.93K</t>
  </si>
  <si>
    <t>7.52K</t>
  </si>
  <si>
    <t>23.26K</t>
  </si>
  <si>
    <t>16.91K</t>
  </si>
  <si>
    <t>9.52K</t>
  </si>
  <si>
    <t>0.74K</t>
  </si>
  <si>
    <t>11.87K</t>
  </si>
  <si>
    <t>3.49K</t>
  </si>
  <si>
    <t>1.83K</t>
  </si>
  <si>
    <t>9.77K</t>
  </si>
  <si>
    <t>5.76K</t>
  </si>
  <si>
    <t>2.59K</t>
  </si>
  <si>
    <t>0.85K</t>
  </si>
  <si>
    <t>1.64K</t>
  </si>
  <si>
    <t>3.54K</t>
  </si>
  <si>
    <t>1.23K</t>
  </si>
  <si>
    <t>7.63K</t>
  </si>
  <si>
    <t>0.17K</t>
  </si>
  <si>
    <t>3.64K</t>
  </si>
  <si>
    <t>166.18K</t>
  </si>
  <si>
    <t>2.83K</t>
  </si>
  <si>
    <t>6.14K</t>
  </si>
  <si>
    <t>1.94K</t>
  </si>
  <si>
    <t>5.71K</t>
  </si>
  <si>
    <t>5.19K</t>
  </si>
  <si>
    <t>6.18K</t>
  </si>
  <si>
    <t>7.66K</t>
  </si>
  <si>
    <t>6.13K</t>
  </si>
  <si>
    <t>14.72K</t>
  </si>
  <si>
    <t>14.95K</t>
  </si>
  <si>
    <t>21.73K</t>
  </si>
  <si>
    <t>8.66K</t>
  </si>
  <si>
    <t>13.76K</t>
  </si>
  <si>
    <t>6.26K</t>
  </si>
  <si>
    <t>6.67K</t>
  </si>
  <si>
    <t>6.52K</t>
  </si>
  <si>
    <t>11.41K</t>
  </si>
  <si>
    <t>20.49K</t>
  </si>
  <si>
    <t>20.33K</t>
  </si>
  <si>
    <t>Change %</t>
  </si>
  <si>
    <t>Max</t>
  </si>
  <si>
    <t>Min</t>
  </si>
  <si>
    <t>Range</t>
  </si>
  <si>
    <t>Skewness</t>
  </si>
  <si>
    <t>Kurtosis</t>
  </si>
  <si>
    <t>Number Of bins</t>
  </si>
  <si>
    <t>Distance</t>
  </si>
  <si>
    <t>Endpoint</t>
  </si>
  <si>
    <t>Frequency</t>
  </si>
  <si>
    <t>{Frequency(C2:C1170,G11:G31)}</t>
  </si>
  <si>
    <t>*Frequency table done using google sheets due to some error, hence no array formula included here.</t>
  </si>
  <si>
    <t>Code</t>
  </si>
  <si>
    <t>DSEX</t>
  </si>
  <si>
    <t>DSEX Return</t>
  </si>
  <si>
    <t>BRAC Return</t>
  </si>
  <si>
    <t>Slope</t>
  </si>
  <si>
    <t>Intercept</t>
  </si>
  <si>
    <t>y= mx + c</t>
  </si>
  <si>
    <t xml:space="preserve">m = beta </t>
  </si>
  <si>
    <t>Beta</t>
  </si>
  <si>
    <t>Using market cap</t>
  </si>
  <si>
    <t>Using DSEX/DGEN</t>
  </si>
  <si>
    <t>Year</t>
  </si>
  <si>
    <t>Mkt cap</t>
  </si>
  <si>
    <t>Return</t>
  </si>
  <si>
    <t>Index</t>
  </si>
  <si>
    <t>Source: Bangladesh Bank Annual Report</t>
  </si>
  <si>
    <t>Rm Market Return</t>
  </si>
  <si>
    <t>Whole Period</t>
  </si>
  <si>
    <t>Using Market Cap</t>
  </si>
  <si>
    <t>Using Index</t>
  </si>
  <si>
    <t>Using Index w/o outliers</t>
  </si>
  <si>
    <t>Last 5 years</t>
  </si>
  <si>
    <t>Last 10 years</t>
  </si>
  <si>
    <t>Rm (Expected market return)</t>
  </si>
  <si>
    <t>We will take the average of the last 5 years and last 10 years market cap</t>
  </si>
  <si>
    <t>Cost of Equity using CAPM</t>
  </si>
  <si>
    <t>Re = Rf + Beta (Rm-Rf)</t>
  </si>
  <si>
    <t>From calculations and data</t>
  </si>
  <si>
    <t>Rf</t>
  </si>
  <si>
    <t>Rm</t>
  </si>
  <si>
    <t>BRAC Cost of Equity (Re)=</t>
  </si>
  <si>
    <t>Historical</t>
  </si>
  <si>
    <t>Projections</t>
  </si>
  <si>
    <t>BDT</t>
  </si>
  <si>
    <t>Average Growth</t>
  </si>
  <si>
    <t>Net Interest Income</t>
  </si>
  <si>
    <t>Growth</t>
  </si>
  <si>
    <t>Operating income</t>
  </si>
  <si>
    <t>% of revenue</t>
  </si>
  <si>
    <t>Net Profit</t>
  </si>
  <si>
    <t>EPS</t>
  </si>
  <si>
    <t>Dividends paid</t>
  </si>
  <si>
    <t>Dividend payout ratio</t>
  </si>
  <si>
    <t>No of share</t>
  </si>
  <si>
    <t>Dividend/share</t>
  </si>
  <si>
    <t>Terminal value using gordon model</t>
  </si>
  <si>
    <t>Assumptions:</t>
  </si>
  <si>
    <t>Terminal value using industry PE</t>
  </si>
  <si>
    <t>We expect the long term growth rate to be 7% to resemble GDP growth rate of the country.</t>
  </si>
  <si>
    <t>Total CF gordon</t>
  </si>
  <si>
    <t>Present value gordon</t>
  </si>
  <si>
    <t>We will take 2020, 2021, 2022 to compute dividend payout ratio</t>
  </si>
  <si>
    <t>Intrinsic value/share</t>
  </si>
  <si>
    <t>Sensitivity Gordon</t>
  </si>
  <si>
    <t>Total CF PE</t>
  </si>
  <si>
    <t>Growth Rate</t>
  </si>
  <si>
    <t>Required Return</t>
  </si>
  <si>
    <t>Present value PE</t>
  </si>
  <si>
    <t>Intrinsic Value/share</t>
  </si>
  <si>
    <t>Current price 19 sept</t>
  </si>
  <si>
    <t>Highly Overvalued</t>
  </si>
  <si>
    <t>Required return</t>
  </si>
  <si>
    <t>Long term growth rate</t>
  </si>
  <si>
    <t>Value ranges from</t>
  </si>
  <si>
    <t>BRAC(2019-2023) PE</t>
  </si>
  <si>
    <t>to</t>
  </si>
  <si>
    <t>Peer companies</t>
  </si>
  <si>
    <t>PE</t>
  </si>
  <si>
    <t>Sensitivity PE</t>
  </si>
  <si>
    <t>Midland Bank PLC</t>
  </si>
  <si>
    <t>PE Ratio</t>
  </si>
  <si>
    <t>SBAC Bank PLC</t>
  </si>
  <si>
    <t xml:space="preserve">United Commercial Bank LTD. </t>
  </si>
  <si>
    <t>Dhaka Bank</t>
  </si>
  <si>
    <t>Industry PE</t>
  </si>
  <si>
    <t>LHBL Price</t>
  </si>
  <si>
    <t>Vol.(in thousands)</t>
  </si>
  <si>
    <t>47.50K</t>
  </si>
  <si>
    <t>46.23K</t>
  </si>
  <si>
    <t>38.21K</t>
  </si>
  <si>
    <t>21.97K</t>
  </si>
  <si>
    <t>131.33K</t>
  </si>
  <si>
    <t>64.94K</t>
  </si>
  <si>
    <t>39.83K</t>
  </si>
  <si>
    <t>36.83K</t>
  </si>
  <si>
    <t>34.90K</t>
  </si>
  <si>
    <t>21.55K</t>
  </si>
  <si>
    <t>88.19K</t>
  </si>
  <si>
    <t>24.21K</t>
  </si>
  <si>
    <t>29.04K</t>
  </si>
  <si>
    <t>50.01K</t>
  </si>
  <si>
    <t>29.49K</t>
  </si>
  <si>
    <t>23.57K</t>
  </si>
  <si>
    <t>14.96K</t>
  </si>
  <si>
    <t>35.21K</t>
  </si>
  <si>
    <t>18.05K</t>
  </si>
  <si>
    <t>31.87K</t>
  </si>
  <si>
    <t>90.16K</t>
  </si>
  <si>
    <t>11.09K</t>
  </si>
  <si>
    <t>14.58K</t>
  </si>
  <si>
    <t>93.60K</t>
  </si>
  <si>
    <t>22.86K</t>
  </si>
  <si>
    <t>35.84K</t>
  </si>
  <si>
    <t>221.86K</t>
  </si>
  <si>
    <t>666.56K</t>
  </si>
  <si>
    <t>911.19K</t>
  </si>
  <si>
    <t>854.31K</t>
  </si>
  <si>
    <t>103.82K</t>
  </si>
  <si>
    <t>20.30K</t>
  </si>
  <si>
    <t>26.85K</t>
  </si>
  <si>
    <t>26.24K</t>
  </si>
  <si>
    <t>10.05K</t>
  </si>
  <si>
    <t>34.04K</t>
  </si>
  <si>
    <t>25.15K</t>
  </si>
  <si>
    <t>18.53K</t>
  </si>
  <si>
    <t>25.69K</t>
  </si>
  <si>
    <t>11.47K</t>
  </si>
  <si>
    <t>14.31K</t>
  </si>
  <si>
    <t>15.30K</t>
  </si>
  <si>
    <t>36.17K</t>
  </si>
  <si>
    <t>14.93K</t>
  </si>
  <si>
    <t>550.19K</t>
  </si>
  <si>
    <t>17.28K</t>
  </si>
  <si>
    <t>34.89K</t>
  </si>
  <si>
    <t>12.59K</t>
  </si>
  <si>
    <t>6.21K</t>
  </si>
  <si>
    <t>8.58K</t>
  </si>
  <si>
    <t>19.79K</t>
  </si>
  <si>
    <t>9.97K</t>
  </si>
  <si>
    <t>12.26K</t>
  </si>
  <si>
    <t>18.86K</t>
  </si>
  <si>
    <t>18.02K</t>
  </si>
  <si>
    <t>544.15K</t>
  </si>
  <si>
    <t>31.70K</t>
  </si>
  <si>
    <t>24.55K</t>
  </si>
  <si>
    <t>15.47K</t>
  </si>
  <si>
    <t>33.72K</t>
  </si>
  <si>
    <t>17.60K</t>
  </si>
  <si>
    <t>9.94K</t>
  </si>
  <si>
    <t>17.69K</t>
  </si>
  <si>
    <t>30.92K</t>
  </si>
  <si>
    <t>4.01K</t>
  </si>
  <si>
    <t>7.79K</t>
  </si>
  <si>
    <t>14.50K</t>
  </si>
  <si>
    <t>87.99K</t>
  </si>
  <si>
    <t>27.87K</t>
  </si>
  <si>
    <t>14.48K</t>
  </si>
  <si>
    <t>7.84K</t>
  </si>
  <si>
    <t>14.79K</t>
  </si>
  <si>
    <t>12.05K</t>
  </si>
  <si>
    <t>11.39K</t>
  </si>
  <si>
    <t>16.72K</t>
  </si>
  <si>
    <t>5.95K</t>
  </si>
  <si>
    <t>19.74K</t>
  </si>
  <si>
    <t>10.40K</t>
  </si>
  <si>
    <t>3.74K</t>
  </si>
  <si>
    <t>21.87K</t>
  </si>
  <si>
    <t>11.75K</t>
  </si>
  <si>
    <t>12.39K</t>
  </si>
  <si>
    <t>7.74K</t>
  </si>
  <si>
    <t>9.17K</t>
  </si>
  <si>
    <t>22.30K</t>
  </si>
  <si>
    <t>13.84K</t>
  </si>
  <si>
    <t>7.87K</t>
  </si>
  <si>
    <t>12.36K</t>
  </si>
  <si>
    <t>14.45K</t>
  </si>
  <si>
    <t>30.05K</t>
  </si>
  <si>
    <t>21.90K</t>
  </si>
  <si>
    <t>22.03K</t>
  </si>
  <si>
    <t>21.14K</t>
  </si>
  <si>
    <t>18.13K</t>
  </si>
  <si>
    <t>53.70K</t>
  </si>
  <si>
    <t>38.40K</t>
  </si>
  <si>
    <t>13.48K</t>
  </si>
  <si>
    <t>35.51K</t>
  </si>
  <si>
    <t>16.48K</t>
  </si>
  <si>
    <t>16.22K</t>
  </si>
  <si>
    <t>36.63K</t>
  </si>
  <si>
    <t>10.72K</t>
  </si>
  <si>
    <t>22.07K</t>
  </si>
  <si>
    <t>44.64K</t>
  </si>
  <si>
    <t>21.03K</t>
  </si>
  <si>
    <t>12.71K</t>
  </si>
  <si>
    <t>90.97K</t>
  </si>
  <si>
    <t>15.56K</t>
  </si>
  <si>
    <t>13.58K</t>
  </si>
  <si>
    <t>8.76K</t>
  </si>
  <si>
    <t>24.83K</t>
  </si>
  <si>
    <t>125.04K</t>
  </si>
  <si>
    <t>58.45K</t>
  </si>
  <si>
    <t>5.55K</t>
  </si>
  <si>
    <t>5.96K</t>
  </si>
  <si>
    <t>16.58K</t>
  </si>
  <si>
    <t>13.75K</t>
  </si>
  <si>
    <t>12.62K</t>
  </si>
  <si>
    <t>18.59K</t>
  </si>
  <si>
    <t>42.49K</t>
  </si>
  <si>
    <t>2.99K</t>
  </si>
  <si>
    <t>6.45K</t>
  </si>
  <si>
    <t>21.39K</t>
  </si>
  <si>
    <t>15.07K</t>
  </si>
  <si>
    <t>27.98K</t>
  </si>
  <si>
    <t>12.13K</t>
  </si>
  <si>
    <t>8.95K</t>
  </si>
  <si>
    <t>49.90K</t>
  </si>
  <si>
    <t>102.61K</t>
  </si>
  <si>
    <t>13.06K</t>
  </si>
  <si>
    <t>29.84K</t>
  </si>
  <si>
    <t>12.35K</t>
  </si>
  <si>
    <t>11.99K</t>
  </si>
  <si>
    <t>20.62K</t>
  </si>
  <si>
    <t>12.86K</t>
  </si>
  <si>
    <t>25.18K</t>
  </si>
  <si>
    <t>21.23K</t>
  </si>
  <si>
    <t>11.27K</t>
  </si>
  <si>
    <t>10.78K</t>
  </si>
  <si>
    <t>12.31K</t>
  </si>
  <si>
    <t>20.65K</t>
  </si>
  <si>
    <t>37.82K</t>
  </si>
  <si>
    <t>18.79K</t>
  </si>
  <si>
    <t>52.88K</t>
  </si>
  <si>
    <t>37.23K</t>
  </si>
  <si>
    <t>22.19K</t>
  </si>
  <si>
    <t>32.33K</t>
  </si>
  <si>
    <t>11.52K</t>
  </si>
  <si>
    <t>41.52K</t>
  </si>
  <si>
    <t>162.96K</t>
  </si>
  <si>
    <t>46.63K</t>
  </si>
  <si>
    <t>52.33K</t>
  </si>
  <si>
    <t>23.20K</t>
  </si>
  <si>
    <t>62.73K</t>
  </si>
  <si>
    <t>26.45K</t>
  </si>
  <si>
    <t>4.32K</t>
  </si>
  <si>
    <t>11.05K</t>
  </si>
  <si>
    <t>30.38K</t>
  </si>
  <si>
    <t>38.90K</t>
  </si>
  <si>
    <t>29.67K</t>
  </si>
  <si>
    <t>13.22K</t>
  </si>
  <si>
    <t>23.44K</t>
  </si>
  <si>
    <t>10.56K</t>
  </si>
  <si>
    <t>43.17K</t>
  </si>
  <si>
    <t>4.95K</t>
  </si>
  <si>
    <t>7.58K</t>
  </si>
  <si>
    <t>15.89K</t>
  </si>
  <si>
    <t>23.72K</t>
  </si>
  <si>
    <t>26.65K</t>
  </si>
  <si>
    <t>230.36K</t>
  </si>
  <si>
    <t>282.07K</t>
  </si>
  <si>
    <t>21.91K</t>
  </si>
  <si>
    <t>15.99K</t>
  </si>
  <si>
    <t>24.93K</t>
  </si>
  <si>
    <t>751.71K</t>
  </si>
  <si>
    <t>3.91K</t>
  </si>
  <si>
    <t>8.05K</t>
  </si>
  <si>
    <t>27.51K</t>
  </si>
  <si>
    <t>9.75K</t>
  </si>
  <si>
    <t>11.49K</t>
  </si>
  <si>
    <t>10.07K</t>
  </si>
  <si>
    <t>10.22K</t>
  </si>
  <si>
    <t>18.42K</t>
  </si>
  <si>
    <t>23.41K</t>
  </si>
  <si>
    <t>23.38K</t>
  </si>
  <si>
    <t>8.55K</t>
  </si>
  <si>
    <t>17.33K</t>
  </si>
  <si>
    <t>58.35K</t>
  </si>
  <si>
    <t>22.12K</t>
  </si>
  <si>
    <t>11.46K</t>
  </si>
  <si>
    <t>47.14K</t>
  </si>
  <si>
    <t>21.30K</t>
  </si>
  <si>
    <t>28.56K</t>
  </si>
  <si>
    <t>18.70K</t>
  </si>
  <si>
    <t>49.19K</t>
  </si>
  <si>
    <t>175.67K</t>
  </si>
  <si>
    <t>32.62K</t>
  </si>
  <si>
    <t>15.75K</t>
  </si>
  <si>
    <t>12.90K</t>
  </si>
  <si>
    <t>34.66K</t>
  </si>
  <si>
    <t>138.79K</t>
  </si>
  <si>
    <t>9.58K</t>
  </si>
  <si>
    <t>6.87K</t>
  </si>
  <si>
    <t>54.98K</t>
  </si>
  <si>
    <t>17.52K</t>
  </si>
  <si>
    <t>10.84K</t>
  </si>
  <si>
    <t>5.81K</t>
  </si>
  <si>
    <t>9.00K</t>
  </si>
  <si>
    <t>11.15K</t>
  </si>
  <si>
    <t>16.97K</t>
  </si>
  <si>
    <t>319.79K</t>
  </si>
  <si>
    <t>128.08K</t>
  </si>
  <si>
    <t>23.04K</t>
  </si>
  <si>
    <t>11.45K</t>
  </si>
  <si>
    <t>10.82K</t>
  </si>
  <si>
    <t>15.05K</t>
  </si>
  <si>
    <t>9.90K</t>
  </si>
  <si>
    <t>42.39K</t>
  </si>
  <si>
    <t>95.71K</t>
  </si>
  <si>
    <t>119.53K</t>
  </si>
  <si>
    <t>39.50K</t>
  </si>
  <si>
    <t>12.89K</t>
  </si>
  <si>
    <t>180.51K</t>
  </si>
  <si>
    <t>12.99K</t>
  </si>
  <si>
    <t>7.71K</t>
  </si>
  <si>
    <t>13.49K</t>
  </si>
  <si>
    <t>38.92K</t>
  </si>
  <si>
    <t>62.52K</t>
  </si>
  <si>
    <t>11.44K</t>
  </si>
  <si>
    <t>48.59K</t>
  </si>
  <si>
    <t>123.81K</t>
  </si>
  <si>
    <t>7.13K</t>
  </si>
  <si>
    <t>28.91K</t>
  </si>
  <si>
    <t>9.27K</t>
  </si>
  <si>
    <t>11.71K</t>
  </si>
  <si>
    <t>46.82K</t>
  </si>
  <si>
    <t>50.66K</t>
  </si>
  <si>
    <t>17.77K</t>
  </si>
  <si>
    <t>517.69K</t>
  </si>
  <si>
    <t>12.93K</t>
  </si>
  <si>
    <t>10.73K</t>
  </si>
  <si>
    <t>14.68K</t>
  </si>
  <si>
    <t>11.02K</t>
  </si>
  <si>
    <t>15.96K</t>
  </si>
  <si>
    <t>10.60K</t>
  </si>
  <si>
    <t>175.48K</t>
  </si>
  <si>
    <t>185.08K</t>
  </si>
  <si>
    <t>126.79K</t>
  </si>
  <si>
    <t>37.78K</t>
  </si>
  <si>
    <t>94.73K</t>
  </si>
  <si>
    <t>39.90K</t>
  </si>
  <si>
    <t>19.63K</t>
  </si>
  <si>
    <t>30.96K</t>
  </si>
  <si>
    <t>49.81K</t>
  </si>
  <si>
    <t>32.95K</t>
  </si>
  <si>
    <t>47.61K</t>
  </si>
  <si>
    <t>24.81K</t>
  </si>
  <si>
    <t>64.33K</t>
  </si>
  <si>
    <t>47.32K</t>
  </si>
  <si>
    <t>25.35K</t>
  </si>
  <si>
    <t>32.25K</t>
  </si>
  <si>
    <t>38.84K</t>
  </si>
  <si>
    <t>15.34K</t>
  </si>
  <si>
    <t>26.03K</t>
  </si>
  <si>
    <t>22.91K</t>
  </si>
  <si>
    <t>34.30K</t>
  </si>
  <si>
    <t>45.26K</t>
  </si>
  <si>
    <t>24.31K</t>
  </si>
  <si>
    <t>147.99K</t>
  </si>
  <si>
    <t>74.11K</t>
  </si>
  <si>
    <t>55.74K</t>
  </si>
  <si>
    <t>66.86K</t>
  </si>
  <si>
    <t>76.95K</t>
  </si>
  <si>
    <t>139.05K</t>
  </si>
  <si>
    <t>62.63K</t>
  </si>
  <si>
    <t>254.26K</t>
  </si>
  <si>
    <t>65.65K</t>
  </si>
  <si>
    <t>130.96K</t>
  </si>
  <si>
    <t>143.04K</t>
  </si>
  <si>
    <t>82.82K</t>
  </si>
  <si>
    <t>185.57K</t>
  </si>
  <si>
    <t>123.39K</t>
  </si>
  <si>
    <t>193.09K</t>
  </si>
  <si>
    <t>156.85K</t>
  </si>
  <si>
    <t>116.59K</t>
  </si>
  <si>
    <t>107.53K</t>
  </si>
  <si>
    <t>95.12K</t>
  </si>
  <si>
    <t>108.63K</t>
  </si>
  <si>
    <t>157.00K</t>
  </si>
  <si>
    <t>52.05K</t>
  </si>
  <si>
    <t>70.19K</t>
  </si>
  <si>
    <t>104.85K</t>
  </si>
  <si>
    <t>171.54K</t>
  </si>
  <si>
    <t>123.61K</t>
  </si>
  <si>
    <t>51.69K</t>
  </si>
  <si>
    <t>87.19K</t>
  </si>
  <si>
    <t>86.61K</t>
  </si>
  <si>
    <t>188.68K</t>
  </si>
  <si>
    <t>165.46K</t>
  </si>
  <si>
    <t>90.77K</t>
  </si>
  <si>
    <t>91.24K</t>
  </si>
  <si>
    <t>41.89K</t>
  </si>
  <si>
    <t>380.75K</t>
  </si>
  <si>
    <t>67.75K</t>
  </si>
  <si>
    <t>92.16K</t>
  </si>
  <si>
    <t>121.02K</t>
  </si>
  <si>
    <t>76.49K</t>
  </si>
  <si>
    <t>250.11K</t>
  </si>
  <si>
    <t>171.06K</t>
  </si>
  <si>
    <t>54.50K</t>
  </si>
  <si>
    <t>31.77K</t>
  </si>
  <si>
    <t>58.23K</t>
  </si>
  <si>
    <t>191.45K</t>
  </si>
  <si>
    <t>24.12K</t>
  </si>
  <si>
    <t>47.72K</t>
  </si>
  <si>
    <t>35.47K</t>
  </si>
  <si>
    <t>70.82K</t>
  </si>
  <si>
    <t>41.95K</t>
  </si>
  <si>
    <t>12.09K</t>
  </si>
  <si>
    <t>77.05K</t>
  </si>
  <si>
    <t>20.71K</t>
  </si>
  <si>
    <t>93.01K</t>
  </si>
  <si>
    <t>55.56K</t>
  </si>
  <si>
    <t>80.53K</t>
  </si>
  <si>
    <t>31.68K</t>
  </si>
  <si>
    <t>36.38K</t>
  </si>
  <si>
    <t>63.75K</t>
  </si>
  <si>
    <t>202.53K</t>
  </si>
  <si>
    <t>51.32K</t>
  </si>
  <si>
    <t>40.47K</t>
  </si>
  <si>
    <t>20.92K</t>
  </si>
  <si>
    <t>43.80K</t>
  </si>
  <si>
    <t>76.76K</t>
  </si>
  <si>
    <t>84.58K</t>
  </si>
  <si>
    <t>71.34K</t>
  </si>
  <si>
    <t>21.29K</t>
  </si>
  <si>
    <t>75.61K</t>
  </si>
  <si>
    <t>67.62K</t>
  </si>
  <si>
    <t>53.28K</t>
  </si>
  <si>
    <t>29.39K</t>
  </si>
  <si>
    <t>150.48K</t>
  </si>
  <si>
    <t>49.16K</t>
  </si>
  <si>
    <t>98.88K</t>
  </si>
  <si>
    <t>64.41K</t>
  </si>
  <si>
    <t>52.49K</t>
  </si>
  <si>
    <t>39.97K</t>
  </si>
  <si>
    <t>11.53K</t>
  </si>
  <si>
    <t>13.45K</t>
  </si>
  <si>
    <t>27.05K</t>
  </si>
  <si>
    <t>54.44K</t>
  </si>
  <si>
    <t>32.49K</t>
  </si>
  <si>
    <t>23.96K</t>
  </si>
  <si>
    <t>39.84K</t>
  </si>
  <si>
    <t>17.96K</t>
  </si>
  <si>
    <t>17.72K</t>
  </si>
  <si>
    <t>6.38K</t>
  </si>
  <si>
    <t>40.88K</t>
  </si>
  <si>
    <t>16.44K</t>
  </si>
  <si>
    <t>37.38K</t>
  </si>
  <si>
    <t>34.55K</t>
  </si>
  <si>
    <t>36.08K</t>
  </si>
  <si>
    <t>25.86K</t>
  </si>
  <si>
    <t>188.94K</t>
  </si>
  <si>
    <t>38.10K</t>
  </si>
  <si>
    <t>52.32K</t>
  </si>
  <si>
    <t>120.22K</t>
  </si>
  <si>
    <t>20.37K</t>
  </si>
  <si>
    <t>10.27K</t>
  </si>
  <si>
    <t>22.45K</t>
  </si>
  <si>
    <t>22.72K</t>
  </si>
  <si>
    <t>870.13K</t>
  </si>
  <si>
    <t>29.68K</t>
  </si>
  <si>
    <t>35.10K</t>
  </si>
  <si>
    <t>15.93K</t>
  </si>
  <si>
    <t>10.21K</t>
  </si>
  <si>
    <t>33.99K</t>
  </si>
  <si>
    <t>37.79K</t>
  </si>
  <si>
    <t>24.37K</t>
  </si>
  <si>
    <t>16.14K</t>
  </si>
  <si>
    <t>33.36K</t>
  </si>
  <si>
    <t>23.77K</t>
  </si>
  <si>
    <t>29.69K</t>
  </si>
  <si>
    <t>22.71K</t>
  </si>
  <si>
    <t>10.64K</t>
  </si>
  <si>
    <t>16.43K</t>
  </si>
  <si>
    <t>6.30K</t>
  </si>
  <si>
    <t>13.10K</t>
  </si>
  <si>
    <t>17.81K</t>
  </si>
  <si>
    <t>37.30K</t>
  </si>
  <si>
    <t>17.48K</t>
  </si>
  <si>
    <t>8.30K</t>
  </si>
  <si>
    <t>25.01K</t>
  </si>
  <si>
    <t>12.74K</t>
  </si>
  <si>
    <t>15.14K</t>
  </si>
  <si>
    <t>26.08K</t>
  </si>
  <si>
    <t>20.60K</t>
  </si>
  <si>
    <t>22.77K</t>
  </si>
  <si>
    <t>19.94K</t>
  </si>
  <si>
    <t>16.56K</t>
  </si>
  <si>
    <t>49.68K</t>
  </si>
  <si>
    <t>66.11K</t>
  </si>
  <si>
    <t>49.32K</t>
  </si>
  <si>
    <t>23.37K</t>
  </si>
  <si>
    <t>29.16K</t>
  </si>
  <si>
    <t>9.28K</t>
  </si>
  <si>
    <t>45.34K</t>
  </si>
  <si>
    <t>166.59K</t>
  </si>
  <si>
    <t>82.60K</t>
  </si>
  <si>
    <t>17.57K</t>
  </si>
  <si>
    <t>33.88K</t>
  </si>
  <si>
    <t>18.58K</t>
  </si>
  <si>
    <t>34.86K</t>
  </si>
  <si>
    <t>55.35K</t>
  </si>
  <si>
    <t>37.35K</t>
  </si>
  <si>
    <t>32.76K</t>
  </si>
  <si>
    <t>11.22K</t>
  </si>
  <si>
    <t>54.38K</t>
  </si>
  <si>
    <t>21.88K</t>
  </si>
  <si>
    <t>34.19K</t>
  </si>
  <si>
    <t>17.12K</t>
  </si>
  <si>
    <t>65.56K</t>
  </si>
  <si>
    <t>35.34K</t>
  </si>
  <si>
    <t>29.96K</t>
  </si>
  <si>
    <t>23.71K</t>
  </si>
  <si>
    <t>10.90K</t>
  </si>
  <si>
    <t>30.03K</t>
  </si>
  <si>
    <t>25.37K</t>
  </si>
  <si>
    <t>27.42K</t>
  </si>
  <si>
    <t>16.15K</t>
  </si>
  <si>
    <t>39.74K</t>
  </si>
  <si>
    <t>18.39K</t>
  </si>
  <si>
    <t>26.97K</t>
  </si>
  <si>
    <t>26.88K</t>
  </si>
  <si>
    <t>12.40K</t>
  </si>
  <si>
    <t>18.37K</t>
  </si>
  <si>
    <t>32.67K</t>
  </si>
  <si>
    <t>25.28K</t>
  </si>
  <si>
    <t>36.59K</t>
  </si>
  <si>
    <t>30.02K</t>
  </si>
  <si>
    <t>20.97K</t>
  </si>
  <si>
    <t>38.04K</t>
  </si>
  <si>
    <t>11.21K</t>
  </si>
  <si>
    <t>27.68K</t>
  </si>
  <si>
    <t>19.60K</t>
  </si>
  <si>
    <t>26.21K</t>
  </si>
  <si>
    <t>41.99K</t>
  </si>
  <si>
    <t>56.96K</t>
  </si>
  <si>
    <t>24.17K</t>
  </si>
  <si>
    <t>17.53K</t>
  </si>
  <si>
    <t>21.19K</t>
  </si>
  <si>
    <t>53.14K</t>
  </si>
  <si>
    <t>41.46K</t>
  </si>
  <si>
    <t>25.82K</t>
  </si>
  <si>
    <t>29.99K</t>
  </si>
  <si>
    <t>43.15K</t>
  </si>
  <si>
    <t>49.69K</t>
  </si>
  <si>
    <t>40.66K</t>
  </si>
  <si>
    <t>15.46K</t>
  </si>
  <si>
    <t>130.98K</t>
  </si>
  <si>
    <t>46.32K</t>
  </si>
  <si>
    <t>33.96K</t>
  </si>
  <si>
    <t>24.11K</t>
  </si>
  <si>
    <t>10.39K</t>
  </si>
  <si>
    <t>62.93K</t>
  </si>
  <si>
    <t>43.46K</t>
  </si>
  <si>
    <t>20.53K</t>
  </si>
  <si>
    <t>22.94K</t>
  </si>
  <si>
    <t>28.69K</t>
  </si>
  <si>
    <t>34.61K</t>
  </si>
  <si>
    <t>38.65K</t>
  </si>
  <si>
    <t>18.55K</t>
  </si>
  <si>
    <t>28.51K</t>
  </si>
  <si>
    <t>20.22K</t>
  </si>
  <si>
    <t>3.94K</t>
  </si>
  <si>
    <t>12.41K</t>
  </si>
  <si>
    <t>16.20K</t>
  </si>
  <si>
    <t>8.93K</t>
  </si>
  <si>
    <t>13.67K</t>
  </si>
  <si>
    <t>21.96K</t>
  </si>
  <si>
    <t>20.73K</t>
  </si>
  <si>
    <t>125.22K</t>
  </si>
  <si>
    <t>33.40K</t>
  </si>
  <si>
    <t>32.58K</t>
  </si>
  <si>
    <t>81.98K</t>
  </si>
  <si>
    <t>46.68K</t>
  </si>
  <si>
    <t>65.16K</t>
  </si>
  <si>
    <t>39.14K</t>
  </si>
  <si>
    <t>155.26K</t>
  </si>
  <si>
    <t>41.30K</t>
  </si>
  <si>
    <t>62.22K</t>
  </si>
  <si>
    <t>64.70K</t>
  </si>
  <si>
    <t>63.00K</t>
  </si>
  <si>
    <t>19.07K</t>
  </si>
  <si>
    <t>66.63K</t>
  </si>
  <si>
    <t>105.21K</t>
  </si>
  <si>
    <t>56.05K</t>
  </si>
  <si>
    <t>35.62K</t>
  </si>
  <si>
    <t>30.54K</t>
  </si>
  <si>
    <t>28.76K</t>
  </si>
  <si>
    <t>20.19K</t>
  </si>
  <si>
    <t>33.95K</t>
  </si>
  <si>
    <t>34.80K</t>
  </si>
  <si>
    <t>86.50K</t>
  </si>
  <si>
    <t>78.39K</t>
  </si>
  <si>
    <t>55.81K</t>
  </si>
  <si>
    <t>23.39K</t>
  </si>
  <si>
    <t>28.41K</t>
  </si>
  <si>
    <t>38.12K</t>
  </si>
  <si>
    <t>76.06K</t>
  </si>
  <si>
    <t>33.10K</t>
  </si>
  <si>
    <t>57.82K</t>
  </si>
  <si>
    <t>50.38K</t>
  </si>
  <si>
    <t>38.37K</t>
  </si>
  <si>
    <t>71.22K</t>
  </si>
  <si>
    <t>53.43K</t>
  </si>
  <si>
    <t>81.00K</t>
  </si>
  <si>
    <t>39.13K</t>
  </si>
  <si>
    <t>54.60K</t>
  </si>
  <si>
    <t>35.17K</t>
  </si>
  <si>
    <t>52.10K</t>
  </si>
  <si>
    <t>45.68K</t>
  </si>
  <si>
    <t>75.57K</t>
  </si>
  <si>
    <t>19.96K</t>
  </si>
  <si>
    <t>25.92K</t>
  </si>
  <si>
    <t>18.21K</t>
  </si>
  <si>
    <t>42.34K</t>
  </si>
  <si>
    <t>20.82K</t>
  </si>
  <si>
    <t>26.23K</t>
  </si>
  <si>
    <t>45.65K</t>
  </si>
  <si>
    <t>17.02K</t>
  </si>
  <si>
    <t>29.48K</t>
  </si>
  <si>
    <t>42.54K</t>
  </si>
  <si>
    <t>33.44K</t>
  </si>
  <si>
    <t>29.80K</t>
  </si>
  <si>
    <t>66.00K</t>
  </si>
  <si>
    <t>70.23K</t>
  </si>
  <si>
    <t>312.72K</t>
  </si>
  <si>
    <t>53.48K</t>
  </si>
  <si>
    <t>58.61K</t>
  </si>
  <si>
    <t>58.06K</t>
  </si>
  <si>
    <t>132.08K</t>
  </si>
  <si>
    <t>44.00K</t>
  </si>
  <si>
    <t>65.67K</t>
  </si>
  <si>
    <t>51.16K</t>
  </si>
  <si>
    <t>27.02K</t>
  </si>
  <si>
    <t>38.66K</t>
  </si>
  <si>
    <t>124.52K</t>
  </si>
  <si>
    <t>81.61K</t>
  </si>
  <si>
    <t>77.07K</t>
  </si>
  <si>
    <t>47.04K</t>
  </si>
  <si>
    <t>50.56K</t>
  </si>
  <si>
    <t>75.01K</t>
  </si>
  <si>
    <t>21.32K</t>
  </si>
  <si>
    <t>32.05K</t>
  </si>
  <si>
    <t>33.61K</t>
  </si>
  <si>
    <t>115.83K</t>
  </si>
  <si>
    <t>53.01K</t>
  </si>
  <si>
    <t>96.55K</t>
  </si>
  <si>
    <t>35.89K</t>
  </si>
  <si>
    <t>25.33K</t>
  </si>
  <si>
    <t>38.46K</t>
  </si>
  <si>
    <t>119.99K</t>
  </si>
  <si>
    <t>35.37K</t>
  </si>
  <si>
    <t>40.93K</t>
  </si>
  <si>
    <t>21.71K</t>
  </si>
  <si>
    <t>49.40K</t>
  </si>
  <si>
    <t>72.63K</t>
  </si>
  <si>
    <t>42.89K</t>
  </si>
  <si>
    <t>47.05K</t>
  </si>
  <si>
    <t>18.27K</t>
  </si>
  <si>
    <t>37.47K</t>
  </si>
  <si>
    <t>31.46K</t>
  </si>
  <si>
    <t>26.77K</t>
  </si>
  <si>
    <t>109.73K</t>
  </si>
  <si>
    <t>43.11K</t>
  </si>
  <si>
    <t>13.81K</t>
  </si>
  <si>
    <t>18.38K</t>
  </si>
  <si>
    <t>46.06K</t>
  </si>
  <si>
    <t>26.34K</t>
  </si>
  <si>
    <t>14.63K</t>
  </si>
  <si>
    <t>55.52K</t>
  </si>
  <si>
    <t>40.39K</t>
  </si>
  <si>
    <t>16.92K</t>
  </si>
  <si>
    <t>42.32K</t>
  </si>
  <si>
    <t>74.85K</t>
  </si>
  <si>
    <t>24.22K</t>
  </si>
  <si>
    <t>75.54K</t>
  </si>
  <si>
    <t>37.90K</t>
  </si>
  <si>
    <t>42.80K</t>
  </si>
  <si>
    <t>47.68K</t>
  </si>
  <si>
    <t>44.54K</t>
  </si>
  <si>
    <t>40.35K</t>
  </si>
  <si>
    <t>123.83K</t>
  </si>
  <si>
    <t>51.48K</t>
  </si>
  <si>
    <t>47.79K</t>
  </si>
  <si>
    <t>44.33K</t>
  </si>
  <si>
    <t>20.02K</t>
  </si>
  <si>
    <t>28.23K</t>
  </si>
  <si>
    <t>30.26K</t>
  </si>
  <si>
    <t>28.53K</t>
  </si>
  <si>
    <t>33.24K</t>
  </si>
  <si>
    <t>32.75K</t>
  </si>
  <si>
    <t>37.73K</t>
  </si>
  <si>
    <t>36.81K</t>
  </si>
  <si>
    <t>43.95K</t>
  </si>
  <si>
    <t>93.62K</t>
  </si>
  <si>
    <t>29.20K</t>
  </si>
  <si>
    <t>28.13K</t>
  </si>
  <si>
    <t>56.19K</t>
  </si>
  <si>
    <t>36.77K</t>
  </si>
  <si>
    <t>62.32K</t>
  </si>
  <si>
    <t>75.05K</t>
  </si>
  <si>
    <t>179.84K</t>
  </si>
  <si>
    <t>46.42K</t>
  </si>
  <si>
    <t>75.06K</t>
  </si>
  <si>
    <t>67.46K</t>
  </si>
  <si>
    <t>79.69K</t>
  </si>
  <si>
    <t>50.20K</t>
  </si>
  <si>
    <t>24.19K</t>
  </si>
  <si>
    <t>64.13K</t>
  </si>
  <si>
    <t>39.31K</t>
  </si>
  <si>
    <t>36.93K</t>
  </si>
  <si>
    <t>39.05K</t>
  </si>
  <si>
    <t>41.59K</t>
  </si>
  <si>
    <t>17.41K</t>
  </si>
  <si>
    <t>52.52K</t>
  </si>
  <si>
    <t>77.04K</t>
  </si>
  <si>
    <t>213.91K</t>
  </si>
  <si>
    <t>53.72K</t>
  </si>
  <si>
    <t>26.71K</t>
  </si>
  <si>
    <t>23.07K</t>
  </si>
  <si>
    <t>30.61K</t>
  </si>
  <si>
    <t>25.50K</t>
  </si>
  <si>
    <t>50.08K</t>
  </si>
  <si>
    <t>97.87K</t>
  </si>
  <si>
    <t>47.46K</t>
  </si>
  <si>
    <t>47.22K</t>
  </si>
  <si>
    <t>61.66K</t>
  </si>
  <si>
    <t>62.91K</t>
  </si>
  <si>
    <t>107.33K</t>
  </si>
  <si>
    <t>94.08K</t>
  </si>
  <si>
    <t>45.10K</t>
  </si>
  <si>
    <t>51.46K</t>
  </si>
  <si>
    <t>182.22K</t>
  </si>
  <si>
    <t>209.02K</t>
  </si>
  <si>
    <t>70.31K</t>
  </si>
  <si>
    <t>51.53K</t>
  </si>
  <si>
    <t>119.61K</t>
  </si>
  <si>
    <t>228.59K</t>
  </si>
  <si>
    <t>82.32K</t>
  </si>
  <si>
    <t>123.34K</t>
  </si>
  <si>
    <t>145.95K</t>
  </si>
  <si>
    <t>160.63K</t>
  </si>
  <si>
    <t>190.53K</t>
  </si>
  <si>
    <t>148.39K</t>
  </si>
  <si>
    <t>63.81K</t>
  </si>
  <si>
    <t>327.34K</t>
  </si>
  <si>
    <t>366.11K</t>
  </si>
  <si>
    <t>117.79K</t>
  </si>
  <si>
    <t>88.75K</t>
  </si>
  <si>
    <t>82.25K</t>
  </si>
  <si>
    <t>109.56K</t>
  </si>
  <si>
    <t>65.18K</t>
  </si>
  <si>
    <t>126.17K</t>
  </si>
  <si>
    <t>92.56K</t>
  </si>
  <si>
    <t>57.91K</t>
  </si>
  <si>
    <t>45.18K</t>
  </si>
  <si>
    <t>142.48K</t>
  </si>
  <si>
    <t>93.79K</t>
  </si>
  <si>
    <t>55.40K</t>
  </si>
  <si>
    <t>127.67K</t>
  </si>
  <si>
    <t>92.12K</t>
  </si>
  <si>
    <t>164.28K</t>
  </si>
  <si>
    <t>118.70K</t>
  </si>
  <si>
    <t>91.52K</t>
  </si>
  <si>
    <t>64.17K</t>
  </si>
  <si>
    <t>114.38K</t>
  </si>
  <si>
    <t>110.74K</t>
  </si>
  <si>
    <t>94.99K</t>
  </si>
  <si>
    <t>79.23K</t>
  </si>
  <si>
    <t>75.53K</t>
  </si>
  <si>
    <t>103.75K</t>
  </si>
  <si>
    <t>62.62K</t>
  </si>
  <si>
    <t>239.96K</t>
  </si>
  <si>
    <t>173.90K</t>
  </si>
  <si>
    <t>193.20K</t>
  </si>
  <si>
    <t>80.61K</t>
  </si>
  <si>
    <t>147.53K</t>
  </si>
  <si>
    <t>250.39K</t>
  </si>
  <si>
    <t>157.25K</t>
  </si>
  <si>
    <t>65.29K</t>
  </si>
  <si>
    <t>106.27K</t>
  </si>
  <si>
    <t>84.54K</t>
  </si>
  <si>
    <t>49.78K</t>
  </si>
  <si>
    <t>178.17K</t>
  </si>
  <si>
    <t>87.14K</t>
  </si>
  <si>
    <t>76.37K</t>
  </si>
  <si>
    <t>59.43K</t>
  </si>
  <si>
    <t>51.62K</t>
  </si>
  <si>
    <t>177.55K</t>
  </si>
  <si>
    <t>388.60K</t>
  </si>
  <si>
    <t>167.09K</t>
  </si>
  <si>
    <t>116.12K</t>
  </si>
  <si>
    <t>71.52K</t>
  </si>
  <si>
    <t>114.93K</t>
  </si>
  <si>
    <t>93.72K</t>
  </si>
  <si>
    <t>883.77K</t>
  </si>
  <si>
    <t>304.35K</t>
  </si>
  <si>
    <t>135.63K</t>
  </si>
  <si>
    <t>117.57K</t>
  </si>
  <si>
    <t>327.93K</t>
  </si>
  <si>
    <t>91.36K</t>
  </si>
  <si>
    <t>78.45K</t>
  </si>
  <si>
    <t>529.48K</t>
  </si>
  <si>
    <t>85.19K</t>
  </si>
  <si>
    <t>115.36K</t>
  </si>
  <si>
    <t>102.13K</t>
  </si>
  <si>
    <t>108.71K</t>
  </si>
  <si>
    <t>161.17K</t>
  </si>
  <si>
    <t>86.96K</t>
  </si>
  <si>
    <t>41.34K</t>
  </si>
  <si>
    <t>42.27K</t>
  </si>
  <si>
    <t>62.43K</t>
  </si>
  <si>
    <t>154.60K</t>
  </si>
  <si>
    <t>180.58K</t>
  </si>
  <si>
    <t>84.18K</t>
  </si>
  <si>
    <t>78.08K</t>
  </si>
  <si>
    <t>87.33K</t>
  </si>
  <si>
    <t>646.62K</t>
  </si>
  <si>
    <t>72.62K</t>
  </si>
  <si>
    <t>63.78K</t>
  </si>
  <si>
    <t>68.46K</t>
  </si>
  <si>
    <t>115.69K</t>
  </si>
  <si>
    <t>141.36K</t>
  </si>
  <si>
    <t>35.85K</t>
  </si>
  <si>
    <t>152.78K</t>
  </si>
  <si>
    <t>134.09K</t>
  </si>
  <si>
    <t>108.75K</t>
  </si>
  <si>
    <t>138.37K</t>
  </si>
  <si>
    <t>95.35K</t>
  </si>
  <si>
    <t>59.01K</t>
  </si>
  <si>
    <t>301.00K</t>
  </si>
  <si>
    <t>127.43K</t>
  </si>
  <si>
    <t>234.57K</t>
  </si>
  <si>
    <t>64.74K</t>
  </si>
  <si>
    <t>72.19K</t>
  </si>
  <si>
    <t>99.93K</t>
  </si>
  <si>
    <t>60.41K</t>
  </si>
  <si>
    <t>93.89K</t>
  </si>
  <si>
    <t>116.56K</t>
  </si>
  <si>
    <t>58.42K</t>
  </si>
  <si>
    <t>87.28K</t>
  </si>
  <si>
    <t>37.64K</t>
  </si>
  <si>
    <t>159.05K</t>
  </si>
  <si>
    <t>85.90K</t>
  </si>
  <si>
    <t>89.99K</t>
  </si>
  <si>
    <t>150.03K</t>
  </si>
  <si>
    <t>259.79K</t>
  </si>
  <si>
    <t>202.16K</t>
  </si>
  <si>
    <t>133.20K</t>
  </si>
  <si>
    <t>903.06K</t>
  </si>
  <si>
    <t>478.50K</t>
  </si>
  <si>
    <t>399.47K</t>
  </si>
  <si>
    <t>311.83K</t>
  </si>
  <si>
    <t>255.99K</t>
  </si>
  <si>
    <t>339.61K</t>
  </si>
  <si>
    <t>218.35K</t>
  </si>
  <si>
    <t>200.34K</t>
  </si>
  <si>
    <t>157.86K</t>
  </si>
  <si>
    <t>133.73K</t>
  </si>
  <si>
    <t>252.38K</t>
  </si>
  <si>
    <t>258.36K</t>
  </si>
  <si>
    <t>89.68K</t>
  </si>
  <si>
    <t>154.87K</t>
  </si>
  <si>
    <t>114.64K</t>
  </si>
  <si>
    <t>149.31K</t>
  </si>
  <si>
    <t>75.63K</t>
  </si>
  <si>
    <t>51.08K</t>
  </si>
  <si>
    <t>96.54K</t>
  </si>
  <si>
    <t>118.55K</t>
  </si>
  <si>
    <t>142.09K</t>
  </si>
  <si>
    <t>86.15K</t>
  </si>
  <si>
    <t>243.79K</t>
  </si>
  <si>
    <t>120.31K</t>
  </si>
  <si>
    <t>77.23K</t>
  </si>
  <si>
    <t>89.26K</t>
  </si>
  <si>
    <t>89.19K</t>
  </si>
  <si>
    <t>118.79K</t>
  </si>
  <si>
    <t>138.09K</t>
  </si>
  <si>
    <t>100.90K</t>
  </si>
  <si>
    <t>141.37K</t>
  </si>
  <si>
    <t>182.41K</t>
  </si>
  <si>
    <t>109.18K</t>
  </si>
  <si>
    <t>97.52K</t>
  </si>
  <si>
    <t>130.19K</t>
  </si>
  <si>
    <t>73.52K</t>
  </si>
  <si>
    <t>55.67K</t>
  </si>
  <si>
    <t>62.15K</t>
  </si>
  <si>
    <t>82.68K</t>
  </si>
  <si>
    <t>391.85K</t>
  </si>
  <si>
    <t>170.05K</t>
  </si>
  <si>
    <t>213.54K</t>
  </si>
  <si>
    <t>85.60K</t>
  </si>
  <si>
    <t>57.56K</t>
  </si>
  <si>
    <t>138.62K</t>
  </si>
  <si>
    <t>27.99K</t>
  </si>
  <si>
    <t>354.47K</t>
  </si>
  <si>
    <t>206.84K</t>
  </si>
  <si>
    <t>148.62K</t>
  </si>
  <si>
    <t>128.77K</t>
  </si>
  <si>
    <t>99.57K</t>
  </si>
  <si>
    <t>62.00K</t>
  </si>
  <si>
    <t>134.41K</t>
  </si>
  <si>
    <t>75.49K</t>
  </si>
  <si>
    <t>73.45K</t>
  </si>
  <si>
    <t>110.01K</t>
  </si>
  <si>
    <t>122.09K</t>
  </si>
  <si>
    <t>132.48K</t>
  </si>
  <si>
    <t>59.15K</t>
  </si>
  <si>
    <t>61.84K</t>
  </si>
  <si>
    <t>105.96K</t>
  </si>
  <si>
    <t>135.14K</t>
  </si>
  <si>
    <t>89.52K</t>
  </si>
  <si>
    <t>63.84K</t>
  </si>
  <si>
    <t>147.06K</t>
  </si>
  <si>
    <t>78.27K</t>
  </si>
  <si>
    <t>53.56K</t>
  </si>
  <si>
    <t>208.98K</t>
  </si>
  <si>
    <t>1.34M</t>
  </si>
  <si>
    <t>374.80K</t>
  </si>
  <si>
    <t>75.91K</t>
  </si>
  <si>
    <t>126.20K</t>
  </si>
  <si>
    <t>226.93K</t>
  </si>
  <si>
    <t>147.77K</t>
  </si>
  <si>
    <t>79.83K</t>
  </si>
  <si>
    <t>231.72K</t>
  </si>
  <si>
    <t>202.20K</t>
  </si>
  <si>
    <t>142.24K</t>
  </si>
  <si>
    <t>74.43K</t>
  </si>
  <si>
    <t>112.34K</t>
  </si>
  <si>
    <t>170.99K</t>
  </si>
  <si>
    <t>416.84K</t>
  </si>
  <si>
    <t>351.61K</t>
  </si>
  <si>
    <t>328.38K</t>
  </si>
  <si>
    <t>266.59K</t>
  </si>
  <si>
    <t>104.93K</t>
  </si>
  <si>
    <t>120.55K</t>
  </si>
  <si>
    <t>256.14K</t>
  </si>
  <si>
    <t>335.89K</t>
  </si>
  <si>
    <t>121.25K</t>
  </si>
  <si>
    <t>63.50K</t>
  </si>
  <si>
    <t>71.89K</t>
  </si>
  <si>
    <t>197.55K</t>
  </si>
  <si>
    <t>210.54K</t>
  </si>
  <si>
    <t>116.28K</t>
  </si>
  <si>
    <t>96.03K</t>
  </si>
  <si>
    <t>57.84K</t>
  </si>
  <si>
    <t>91.38K</t>
  </si>
  <si>
    <t>144.14K</t>
  </si>
  <si>
    <t>47.13K</t>
  </si>
  <si>
    <t>36.28K</t>
  </si>
  <si>
    <t>43.59K</t>
  </si>
  <si>
    <t>58.83K</t>
  </si>
  <si>
    <t>182.54K</t>
  </si>
  <si>
    <t>83.76K</t>
  </si>
  <si>
    <t>98.90K</t>
  </si>
  <si>
    <t>71.50K</t>
  </si>
  <si>
    <t>112.14K</t>
  </si>
  <si>
    <t>52.67K</t>
  </si>
  <si>
    <t>118.33K</t>
  </si>
  <si>
    <t>61.50K</t>
  </si>
  <si>
    <t>159.09K</t>
  </si>
  <si>
    <t>78.35K</t>
  </si>
  <si>
    <t>124.78K</t>
  </si>
  <si>
    <t>175.08K</t>
  </si>
  <si>
    <t>200.53K</t>
  </si>
  <si>
    <t>109.34K</t>
  </si>
  <si>
    <t>170.50K</t>
  </si>
  <si>
    <t>74.20K</t>
  </si>
  <si>
    <t>132.78K</t>
  </si>
  <si>
    <t>126.87K</t>
  </si>
  <si>
    <t>58.82K</t>
  </si>
  <si>
    <t>139.09K</t>
  </si>
  <si>
    <t>93.95K</t>
  </si>
  <si>
    <t>56.03K</t>
  </si>
  <si>
    <t>133.11K</t>
  </si>
  <si>
    <t>103.93K</t>
  </si>
  <si>
    <t>74.37K</t>
  </si>
  <si>
    <t>68.55K</t>
  </si>
  <si>
    <t>60.60K</t>
  </si>
  <si>
    <t>97.40K</t>
  </si>
  <si>
    <t>132.02K</t>
  </si>
  <si>
    <t>128.27K</t>
  </si>
  <si>
    <t>103.31K</t>
  </si>
  <si>
    <t>141.88K</t>
  </si>
  <si>
    <t>166.61K</t>
  </si>
  <si>
    <t>530.64K</t>
  </si>
  <si>
    <t>225.67K</t>
  </si>
  <si>
    <t>285.33K</t>
  </si>
  <si>
    <t>110.04K</t>
  </si>
  <si>
    <t>371.81K</t>
  </si>
  <si>
    <t>80.79K</t>
  </si>
  <si>
    <t>78.38K</t>
  </si>
  <si>
    <t>57.42K</t>
  </si>
  <si>
    <t>174.29K</t>
  </si>
  <si>
    <t>318.59K</t>
  </si>
  <si>
    <t>168.46K</t>
  </si>
  <si>
    <t>220.96K</t>
  </si>
  <si>
    <t>92.20K</t>
  </si>
  <si>
    <t>133.85K</t>
  </si>
  <si>
    <t>349.93K</t>
  </si>
  <si>
    <t>112.09K</t>
  </si>
  <si>
    <t>65.75K</t>
  </si>
  <si>
    <t>84.50K</t>
  </si>
  <si>
    <t>213.12K</t>
  </si>
  <si>
    <t>200.62K</t>
  </si>
  <si>
    <t>56.40K</t>
  </si>
  <si>
    <t>74.88K</t>
  </si>
  <si>
    <t>85.93K</t>
  </si>
  <si>
    <t>80.76K</t>
  </si>
  <si>
    <t>67.30K</t>
  </si>
  <si>
    <t>56.13K</t>
  </si>
  <si>
    <t>57.88K</t>
  </si>
  <si>
    <t>143.51K</t>
  </si>
  <si>
    <t>26.72K</t>
  </si>
  <si>
    <t>80.23K</t>
  </si>
  <si>
    <t>41.02K</t>
  </si>
  <si>
    <t>63.92K</t>
  </si>
  <si>
    <t>98.12K</t>
  </si>
  <si>
    <t>106.25K</t>
  </si>
  <si>
    <t>293.22K</t>
  </si>
  <si>
    <t>37.87K</t>
  </si>
  <si>
    <t>41.56K</t>
  </si>
  <si>
    <t>89.05K</t>
  </si>
  <si>
    <t>63.34K</t>
  </si>
  <si>
    <t>39.32K</t>
  </si>
  <si>
    <t>87.95K</t>
  </si>
  <si>
    <t>257.02K</t>
  </si>
  <si>
    <t>63.88K</t>
  </si>
  <si>
    <t>53.54K</t>
  </si>
  <si>
    <t>100.46K</t>
  </si>
  <si>
    <t>43.54K</t>
  </si>
  <si>
    <t>29.21K</t>
  </si>
  <si>
    <t>15.31K</t>
  </si>
  <si>
    <t>25.38K</t>
  </si>
  <si>
    <t>27.85K</t>
  </si>
  <si>
    <t>48.71K</t>
  </si>
  <si>
    <t>20.28K</t>
  </si>
  <si>
    <t>69.56K</t>
  </si>
  <si>
    <t>34.07K</t>
  </si>
  <si>
    <t>49.44K</t>
  </si>
  <si>
    <t>45.43K</t>
  </si>
  <si>
    <t>49.93K</t>
  </si>
  <si>
    <t>70.53K</t>
  </si>
  <si>
    <t>28.37K</t>
  </si>
  <si>
    <t>40.98K</t>
  </si>
  <si>
    <t>37.41K</t>
  </si>
  <si>
    <t>43.97K</t>
  </si>
  <si>
    <t>62.61K</t>
  </si>
  <si>
    <t>28.50K</t>
  </si>
  <si>
    <t>31.23K</t>
  </si>
  <si>
    <t>67.85K</t>
  </si>
  <si>
    <t>12.52K</t>
  </si>
  <si>
    <t>44.82K</t>
  </si>
  <si>
    <t>19.54K</t>
  </si>
  <si>
    <t>21.49K</t>
  </si>
  <si>
    <t>21.00K</t>
  </si>
  <si>
    <t>242.94K</t>
  </si>
  <si>
    <t>21.07K</t>
  </si>
  <si>
    <t>33.34K</t>
  </si>
  <si>
    <t>22.34K</t>
  </si>
  <si>
    <t>72.12K</t>
  </si>
  <si>
    <t>30.50K</t>
  </si>
  <si>
    <t>47.78K</t>
  </si>
  <si>
    <t>31.04K</t>
  </si>
  <si>
    <t>33.43K</t>
  </si>
  <si>
    <t>71.97K</t>
  </si>
  <si>
    <t>119.88K</t>
  </si>
  <si>
    <t>76.20K</t>
  </si>
  <si>
    <t>57.76K</t>
  </si>
  <si>
    <t>46.58K</t>
  </si>
  <si>
    <t>32.54K</t>
  </si>
  <si>
    <t>39.37K</t>
  </si>
  <si>
    <t>38.17K</t>
  </si>
  <si>
    <t>28.66K</t>
  </si>
  <si>
    <t>22.90K</t>
  </si>
  <si>
    <t>25.63K</t>
  </si>
  <si>
    <t>416.67K</t>
  </si>
  <si>
    <t>28.49K</t>
  </si>
  <si>
    <t>59.67K</t>
  </si>
  <si>
    <t>24.49K</t>
  </si>
  <si>
    <t>66.43K</t>
  </si>
  <si>
    <t>73.98K</t>
  </si>
  <si>
    <t>194.78K</t>
  </si>
  <si>
    <t>111.84K</t>
  </si>
  <si>
    <t>50.22K</t>
  </si>
  <si>
    <t>21.08K</t>
  </si>
  <si>
    <t>30.20K</t>
  </si>
  <si>
    <t>60.11K</t>
  </si>
  <si>
    <t>56.22K</t>
  </si>
  <si>
    <t>59.44K</t>
  </si>
  <si>
    <t>51.36K</t>
  </si>
  <si>
    <t>49.06K</t>
  </si>
  <si>
    <t>45.53K</t>
  </si>
  <si>
    <t>28.19K</t>
  </si>
  <si>
    <t>20.12K</t>
  </si>
  <si>
    <t>37.16K</t>
  </si>
  <si>
    <t>56.32K</t>
  </si>
  <si>
    <t>84.74K</t>
  </si>
  <si>
    <t>37.88K</t>
  </si>
  <si>
    <t>54.29K</t>
  </si>
  <si>
    <t>36.86K</t>
  </si>
  <si>
    <t>29.25K</t>
  </si>
  <si>
    <t>36.10K</t>
  </si>
  <si>
    <t>132.87K</t>
  </si>
  <si>
    <t>40.24K</t>
  </si>
  <si>
    <t>88.50K</t>
  </si>
  <si>
    <t>29.92K</t>
  </si>
  <si>
    <t>42.99K</t>
  </si>
  <si>
    <t>29.24K</t>
  </si>
  <si>
    <t>28.45K</t>
  </si>
  <si>
    <t>165.99K</t>
  </si>
  <si>
    <t>14.61K</t>
  </si>
  <si>
    <t>13.78K</t>
  </si>
  <si>
    <t>34.77K</t>
  </si>
  <si>
    <t>47.56K</t>
  </si>
  <si>
    <t>16.69K</t>
  </si>
  <si>
    <t>46.78K</t>
  </si>
  <si>
    <t>11.29K</t>
  </si>
  <si>
    <t>21.85K</t>
  </si>
  <si>
    <t>46.74K</t>
  </si>
  <si>
    <t>30.60K</t>
  </si>
  <si>
    <t>27.07K</t>
  </si>
  <si>
    <t>37.60K</t>
  </si>
  <si>
    <t>17.22K</t>
  </si>
  <si>
    <t>120.85K</t>
  </si>
  <si>
    <t>31.85K</t>
  </si>
  <si>
    <t>19.48K</t>
  </si>
  <si>
    <t>18.11K</t>
  </si>
  <si>
    <t>15.32K</t>
  </si>
  <si>
    <t>68.96K</t>
  </si>
  <si>
    <t>94.72K</t>
  </si>
  <si>
    <t>138.99K</t>
  </si>
  <si>
    <t>65.82K</t>
  </si>
  <si>
    <t>38.03K</t>
  </si>
  <si>
    <t>64.49K</t>
  </si>
  <si>
    <t>94.27K</t>
  </si>
  <si>
    <t>37.55K</t>
  </si>
  <si>
    <t>67.05K</t>
  </si>
  <si>
    <t>35.30K</t>
  </si>
  <si>
    <t>31.88K</t>
  </si>
  <si>
    <t>42.05K</t>
  </si>
  <si>
    <t>40.73K</t>
  </si>
  <si>
    <t>88.68K</t>
  </si>
  <si>
    <t>32.39K</t>
  </si>
  <si>
    <t>55.31K</t>
  </si>
  <si>
    <t>119.34K</t>
  </si>
  <si>
    <t>52.38K</t>
  </si>
  <si>
    <t>45.95K</t>
  </si>
  <si>
    <t>88.90K</t>
  </si>
  <si>
    <t>17.82K</t>
  </si>
  <si>
    <t>37.45K</t>
  </si>
  <si>
    <t>82.16K</t>
  </si>
  <si>
    <t>47.59K</t>
  </si>
  <si>
    <t>142.31K</t>
  </si>
  <si>
    <t>24.86K</t>
  </si>
  <si>
    <t>31.52K</t>
  </si>
  <si>
    <t>20.17K</t>
  </si>
  <si>
    <t>37.22K</t>
  </si>
  <si>
    <t>25.91K</t>
  </si>
  <si>
    <t>32.78K</t>
  </si>
  <si>
    <t>31.82K</t>
  </si>
  <si>
    <t>75.24K</t>
  </si>
  <si>
    <t>22.89K</t>
  </si>
  <si>
    <t>23.49K</t>
  </si>
  <si>
    <t>19.87K</t>
  </si>
  <si>
    <t>22.28K</t>
  </si>
  <si>
    <t>20.10K</t>
  </si>
  <si>
    <t>41.32K</t>
  </si>
  <si>
    <t>108.48K</t>
  </si>
  <si>
    <t>20.67K</t>
  </si>
  <si>
    <t>33.87K</t>
  </si>
  <si>
    <t>16.94K</t>
  </si>
  <si>
    <t>55.33K</t>
  </si>
  <si>
    <t>35.86K</t>
  </si>
  <si>
    <t>110.25K</t>
  </si>
  <si>
    <t>29.18K</t>
  </si>
  <si>
    <t>41.90K</t>
  </si>
  <si>
    <t>20.23K</t>
  </si>
  <si>
    <t>21.13K</t>
  </si>
  <si>
    <t>23.09K</t>
  </si>
  <si>
    <t>41.38K</t>
  </si>
  <si>
    <t>39.04K</t>
  </si>
  <si>
    <t>52.80K</t>
  </si>
  <si>
    <t>52.84K</t>
  </si>
  <si>
    <t>30.10K</t>
  </si>
  <si>
    <t>52.57K</t>
  </si>
  <si>
    <t>34.05K</t>
  </si>
  <si>
    <t>85.14K</t>
  </si>
  <si>
    <t>123.26K</t>
  </si>
  <si>
    <t>30.55K</t>
  </si>
  <si>
    <t>47.57K</t>
  </si>
  <si>
    <t>85.16K</t>
  </si>
  <si>
    <t>314.07K</t>
  </si>
  <si>
    <t>44.49K</t>
  </si>
  <si>
    <t>127.57K</t>
  </si>
  <si>
    <t>72.43K</t>
  </si>
  <si>
    <t>55.82K</t>
  </si>
  <si>
    <t>106.22K</t>
  </si>
  <si>
    <t>73.68K</t>
  </si>
  <si>
    <t>79.56K</t>
  </si>
  <si>
    <t>79.64K</t>
  </si>
  <si>
    <t>70.12K</t>
  </si>
  <si>
    <t>41.67K</t>
  </si>
  <si>
    <t>89.39K</t>
  </si>
  <si>
    <t>125.42K</t>
  </si>
  <si>
    <t>48.93K</t>
  </si>
  <si>
    <t>112.68K</t>
  </si>
  <si>
    <t>65.43K</t>
  </si>
  <si>
    <t>57.30K</t>
  </si>
  <si>
    <t>257.42K</t>
  </si>
  <si>
    <t>67.89K</t>
  </si>
  <si>
    <t>89.76K</t>
  </si>
  <si>
    <t>93.77K</t>
  </si>
  <si>
    <t>340.99K</t>
  </si>
  <si>
    <t>45.31K</t>
  </si>
  <si>
    <t>222.33K</t>
  </si>
  <si>
    <t>70.27K</t>
  </si>
  <si>
    <t>48.22K</t>
  </si>
  <si>
    <t>37.92K</t>
  </si>
  <si>
    <t>30.34K</t>
  </si>
  <si>
    <t>52.13K</t>
  </si>
  <si>
    <t>48.17K</t>
  </si>
  <si>
    <t>61.74K</t>
  </si>
  <si>
    <t>78.88K</t>
  </si>
  <si>
    <t>88.94K</t>
  </si>
  <si>
    <t>164.66K</t>
  </si>
  <si>
    <t>254.03K</t>
  </si>
  <si>
    <t>83.91K</t>
  </si>
  <si>
    <t>71.84K</t>
  </si>
  <si>
    <t>120.06K</t>
  </si>
  <si>
    <t>142.94K</t>
  </si>
  <si>
    <t>69.67K</t>
  </si>
  <si>
    <t>51.68K</t>
  </si>
  <si>
    <t>66.77K</t>
  </si>
  <si>
    <t>58.97K</t>
  </si>
  <si>
    <t>54.64K</t>
  </si>
  <si>
    <t>66.74K</t>
  </si>
  <si>
    <t>51.57K</t>
  </si>
  <si>
    <t>148.73K</t>
  </si>
  <si>
    <t>38.06K</t>
  </si>
  <si>
    <t>64.10K</t>
  </si>
  <si>
    <t>89.69K</t>
  </si>
  <si>
    <t>14.36K</t>
  </si>
  <si>
    <t>26.18K</t>
  </si>
  <si>
    <t>89.58K</t>
  </si>
  <si>
    <t>71.04K</t>
  </si>
  <si>
    <t>34.33K</t>
  </si>
  <si>
    <t>120.92K</t>
  </si>
  <si>
    <t>32.57K</t>
  </si>
  <si>
    <t>25.03K</t>
  </si>
  <si>
    <t>23.95K</t>
  </si>
  <si>
    <t>23.62K</t>
  </si>
  <si>
    <t>31.65K</t>
  </si>
  <si>
    <t>30.59K</t>
  </si>
  <si>
    <t>60.81K</t>
  </si>
  <si>
    <t>61.41K</t>
  </si>
  <si>
    <t>31.14K</t>
  </si>
  <si>
    <t>72.73K</t>
  </si>
  <si>
    <t>46.41K</t>
  </si>
  <si>
    <t>80.66K</t>
  </si>
  <si>
    <t>43.52K</t>
  </si>
  <si>
    <t>30.70K</t>
  </si>
  <si>
    <t>53.91K</t>
  </si>
  <si>
    <t>48.43K</t>
  </si>
  <si>
    <t>54.43K</t>
  </si>
  <si>
    <t>Skewnesss</t>
  </si>
  <si>
    <t>No of Bins</t>
  </si>
  <si>
    <t xml:space="preserve">Endpoint </t>
  </si>
  <si>
    <t>LHBL %</t>
  </si>
  <si>
    <t>DSEX %</t>
  </si>
  <si>
    <t xml:space="preserve">Lafarge Holcim bangladesh </t>
  </si>
  <si>
    <t>*In Millions BDT</t>
  </si>
  <si>
    <t>Cash from operating</t>
  </si>
  <si>
    <t>Capex</t>
  </si>
  <si>
    <t>Net Borrowing</t>
  </si>
  <si>
    <t>FCFE</t>
  </si>
  <si>
    <t xml:space="preserve">PE Average </t>
  </si>
  <si>
    <t>Forecast Year</t>
  </si>
  <si>
    <t>PV</t>
  </si>
  <si>
    <t>*Millions BDT</t>
  </si>
  <si>
    <t>Here capm</t>
  </si>
  <si>
    <t>RM</t>
  </si>
  <si>
    <t>RF</t>
  </si>
  <si>
    <t>CAPM</t>
  </si>
  <si>
    <t>Terminal value using last 5 years PE Average</t>
  </si>
  <si>
    <t>Total</t>
  </si>
  <si>
    <t>Divided by</t>
  </si>
  <si>
    <t>Total shares</t>
  </si>
  <si>
    <t>Intrinsic value</t>
  </si>
  <si>
    <t>Market Price</t>
  </si>
  <si>
    <t xml:space="preserve"> Sep21, 2024</t>
  </si>
  <si>
    <t xml:space="preserve">Undervalued By </t>
  </si>
  <si>
    <t>Open</t>
  </si>
  <si>
    <t>High</t>
  </si>
  <si>
    <t>Low</t>
  </si>
  <si>
    <t xml:space="preserve">Volume </t>
  </si>
  <si>
    <t>0.04K</t>
  </si>
  <si>
    <t>1.89K</t>
  </si>
  <si>
    <t>2.15K</t>
  </si>
  <si>
    <t>2.39K</t>
  </si>
  <si>
    <t>3.12K</t>
  </si>
  <si>
    <t>3.14K</t>
  </si>
  <si>
    <t>1.65K</t>
  </si>
  <si>
    <t>1.27K</t>
  </si>
  <si>
    <t>2.97K</t>
  </si>
  <si>
    <t>1.40K</t>
  </si>
  <si>
    <t>0.14K</t>
  </si>
  <si>
    <t>3.17K</t>
  </si>
  <si>
    <t>6.02K</t>
  </si>
  <si>
    <t>3.05K</t>
  </si>
  <si>
    <t>2.58K</t>
  </si>
  <si>
    <t>3.44K</t>
  </si>
  <si>
    <t>15.65K</t>
  </si>
  <si>
    <t>5.09K</t>
  </si>
  <si>
    <t>2.60K</t>
  </si>
  <si>
    <t>15.28K</t>
  </si>
  <si>
    <t>18.64K</t>
  </si>
  <si>
    <t>13.73K</t>
  </si>
  <si>
    <t>20.34K</t>
  </si>
  <si>
    <t>6.01K</t>
  </si>
  <si>
    <t>2.49K</t>
  </si>
  <si>
    <t>1.80K</t>
  </si>
  <si>
    <t>5.30K</t>
  </si>
  <si>
    <t>3.79K</t>
  </si>
  <si>
    <t>2.17K</t>
  </si>
  <si>
    <t>1.70K</t>
  </si>
  <si>
    <t>3.10K</t>
  </si>
  <si>
    <t>8.62K</t>
  </si>
  <si>
    <t>34.99K</t>
  </si>
  <si>
    <t>46.35K</t>
  </si>
  <si>
    <t>50.76K</t>
  </si>
  <si>
    <t>74.91K</t>
  </si>
  <si>
    <t>55.71K</t>
  </si>
  <si>
    <t>79.79K</t>
  </si>
  <si>
    <t>40.50K</t>
  </si>
  <si>
    <t>25.43K</t>
  </si>
  <si>
    <t>18.18K</t>
  </si>
  <si>
    <t>16.50K</t>
  </si>
  <si>
    <t>10.59K</t>
  </si>
  <si>
    <t>18.20K</t>
  </si>
  <si>
    <t>10.75K</t>
  </si>
  <si>
    <t>19.43K</t>
  </si>
  <si>
    <t>12.14K</t>
  </si>
  <si>
    <t>6.97K</t>
  </si>
  <si>
    <t>4.21K</t>
  </si>
  <si>
    <t>5.58K</t>
  </si>
  <si>
    <t>11.77K</t>
  </si>
  <si>
    <t>5.21K</t>
  </si>
  <si>
    <t>11.89K</t>
  </si>
  <si>
    <t>7.96K</t>
  </si>
  <si>
    <t>16.13K</t>
  </si>
  <si>
    <t>5.08K</t>
  </si>
  <si>
    <t>4.75K</t>
  </si>
  <si>
    <t>11.55K</t>
  </si>
  <si>
    <t>14.20K</t>
  </si>
  <si>
    <t>8.81K</t>
  </si>
  <si>
    <t>6.65K</t>
  </si>
  <si>
    <t>2.74K</t>
  </si>
  <si>
    <t>3.68K</t>
  </si>
  <si>
    <t>3.63K</t>
  </si>
  <si>
    <t>1.76K</t>
  </si>
  <si>
    <t>1.09K</t>
  </si>
  <si>
    <t>0.66K</t>
  </si>
  <si>
    <t>1.71K</t>
  </si>
  <si>
    <t>5.61K</t>
  </si>
  <si>
    <t>1.11K</t>
  </si>
  <si>
    <t>1.29K</t>
  </si>
  <si>
    <t>1.78K</t>
  </si>
  <si>
    <t>2.21K</t>
  </si>
  <si>
    <t>2.56K</t>
  </si>
  <si>
    <t>2.38K</t>
  </si>
  <si>
    <t>4.73K</t>
  </si>
  <si>
    <t>5.87K</t>
  </si>
  <si>
    <t>0.70K</t>
  </si>
  <si>
    <t>4.27K</t>
  </si>
  <si>
    <t>1.86K</t>
  </si>
  <si>
    <t>4.19K</t>
  </si>
  <si>
    <t>6.68K</t>
  </si>
  <si>
    <t>20.80K</t>
  </si>
  <si>
    <t>17.16K</t>
  </si>
  <si>
    <t>4.48K</t>
  </si>
  <si>
    <t>3.39K</t>
  </si>
  <si>
    <t>2.24K</t>
  </si>
  <si>
    <t>0.37K</t>
  </si>
  <si>
    <t>5.02K</t>
  </si>
  <si>
    <t>2.57K</t>
  </si>
  <si>
    <t>3.13K</t>
  </si>
  <si>
    <t>2.33K</t>
  </si>
  <si>
    <t>1.69K</t>
  </si>
  <si>
    <t>1.48K</t>
  </si>
  <si>
    <t>2.32K</t>
  </si>
  <si>
    <t>0.94K</t>
  </si>
  <si>
    <t>18.52K</t>
  </si>
  <si>
    <t>4.04K</t>
  </si>
  <si>
    <t>10.15K</t>
  </si>
  <si>
    <t>6.80K</t>
  </si>
  <si>
    <t>6.34K</t>
  </si>
  <si>
    <t>2.05K</t>
  </si>
  <si>
    <t>2.63K</t>
  </si>
  <si>
    <t>9.61K</t>
  </si>
  <si>
    <t>6.77K</t>
  </si>
  <si>
    <t>2.77K</t>
  </si>
  <si>
    <t>7.93K</t>
  </si>
  <si>
    <t>8.26K</t>
  </si>
  <si>
    <t>7.94K</t>
  </si>
  <si>
    <t>13.77K</t>
  </si>
  <si>
    <t>16.55K</t>
  </si>
  <si>
    <t>11.65K</t>
  </si>
  <si>
    <t>13.68K</t>
  </si>
  <si>
    <t>7.32K</t>
  </si>
  <si>
    <t>5.91K</t>
  </si>
  <si>
    <t>12.61K</t>
  </si>
  <si>
    <t>5.03K</t>
  </si>
  <si>
    <t>4.35K</t>
  </si>
  <si>
    <t>9.40K</t>
  </si>
  <si>
    <t>3.58K</t>
  </si>
  <si>
    <t>8.73K</t>
  </si>
  <si>
    <t>2.42K</t>
  </si>
  <si>
    <t>8.56K</t>
  </si>
  <si>
    <t>5.70K</t>
  </si>
  <si>
    <t>3.50K</t>
  </si>
  <si>
    <t>0.98K</t>
  </si>
  <si>
    <t>4.50K</t>
  </si>
  <si>
    <t>4.40K</t>
  </si>
  <si>
    <t>5.94K</t>
  </si>
  <si>
    <t>5.13K</t>
  </si>
  <si>
    <t>4.22K</t>
  </si>
  <si>
    <t>13.69K</t>
  </si>
  <si>
    <t>2.94K</t>
  </si>
  <si>
    <t>2.64K</t>
  </si>
  <si>
    <t>2.52K</t>
  </si>
  <si>
    <t>2.43K</t>
  </si>
  <si>
    <t>1.88K</t>
  </si>
  <si>
    <t>2.01K</t>
  </si>
  <si>
    <t>1.52K</t>
  </si>
  <si>
    <t>0.30K</t>
  </si>
  <si>
    <t>1.42K</t>
  </si>
  <si>
    <t>3.01K</t>
  </si>
  <si>
    <t>5.11K</t>
  </si>
  <si>
    <t>7.56K</t>
  </si>
  <si>
    <t>2.19K</t>
  </si>
  <si>
    <t>1.62K</t>
  </si>
  <si>
    <t>1.33K</t>
  </si>
  <si>
    <t>0.25K</t>
  </si>
  <si>
    <t>0.29K</t>
  </si>
  <si>
    <t>2.91K</t>
  </si>
  <si>
    <t>0.34K</t>
  </si>
  <si>
    <t>0.88K</t>
  </si>
  <si>
    <t>1.16K</t>
  </si>
  <si>
    <t>5.90K</t>
  </si>
  <si>
    <t>16.30K</t>
  </si>
  <si>
    <t>4.77K</t>
  </si>
  <si>
    <t>0.44K</t>
  </si>
  <si>
    <t>2.87K</t>
  </si>
  <si>
    <t>2.12K</t>
  </si>
  <si>
    <t>2.75K</t>
  </si>
  <si>
    <t>5.38K</t>
  </si>
  <si>
    <t>11.95K</t>
  </si>
  <si>
    <t>3.30K</t>
  </si>
  <si>
    <t>1.28K</t>
  </si>
  <si>
    <t>10.50K</t>
  </si>
  <si>
    <t>8.21K</t>
  </si>
  <si>
    <t>1.47K</t>
  </si>
  <si>
    <t>2.47K</t>
  </si>
  <si>
    <t>3.75K</t>
  </si>
  <si>
    <t>0.92K</t>
  </si>
  <si>
    <t>0.54K</t>
  </si>
  <si>
    <t>11.80K</t>
  </si>
  <si>
    <t>4.03K</t>
  </si>
  <si>
    <t>3.56K</t>
  </si>
  <si>
    <t>2.82K</t>
  </si>
  <si>
    <t>3.24K</t>
  </si>
  <si>
    <t>2.55K</t>
  </si>
  <si>
    <t>0.52K</t>
  </si>
  <si>
    <t>0.39K</t>
  </si>
  <si>
    <t>2.13K</t>
  </si>
  <si>
    <t>4.23K</t>
  </si>
  <si>
    <t>4.67K</t>
  </si>
  <si>
    <t>3.95K</t>
  </si>
  <si>
    <t>3.70K</t>
  </si>
  <si>
    <t>3.57K</t>
  </si>
  <si>
    <t>12.46K</t>
  </si>
  <si>
    <t>5.22K</t>
  </si>
  <si>
    <t>21.92K</t>
  </si>
  <si>
    <t>0.00K</t>
  </si>
  <si>
    <t>0.83K</t>
  </si>
  <si>
    <t>0.36K</t>
  </si>
  <si>
    <t>0.28K</t>
  </si>
  <si>
    <t>1.97K</t>
  </si>
  <si>
    <t>0.15K</t>
  </si>
  <si>
    <t>0.24K</t>
  </si>
  <si>
    <t>0.49K</t>
  </si>
  <si>
    <t>0.02K</t>
  </si>
  <si>
    <t>0.07K</t>
  </si>
  <si>
    <t>0.40K</t>
  </si>
  <si>
    <t>6.54K</t>
  </si>
  <si>
    <t>1.90K</t>
  </si>
  <si>
    <t>0.08K</t>
  </si>
  <si>
    <t>5.46K</t>
  </si>
  <si>
    <t>6.93K</t>
  </si>
  <si>
    <t>5.99K</t>
  </si>
  <si>
    <t>12.77K</t>
  </si>
  <si>
    <t>13.28K</t>
  </si>
  <si>
    <t>3.32K</t>
  </si>
  <si>
    <t>2.88K</t>
  </si>
  <si>
    <t>2.27K</t>
  </si>
  <si>
    <t>13.55K</t>
  </si>
  <si>
    <t>3.80K</t>
  </si>
  <si>
    <t>7.65K</t>
  </si>
  <si>
    <t>17.73K</t>
  </si>
  <si>
    <t>16.67K</t>
  </si>
  <si>
    <t>9.13K</t>
  </si>
  <si>
    <t>13.36K</t>
  </si>
  <si>
    <t>17.67K</t>
  </si>
  <si>
    <t>8.63K</t>
  </si>
  <si>
    <t>8.13K</t>
  </si>
  <si>
    <t>3.04K</t>
  </si>
  <si>
    <t>8.12K</t>
  </si>
  <si>
    <t>16.08K</t>
  </si>
  <si>
    <t>3.62K</t>
  </si>
  <si>
    <t>3.46K</t>
  </si>
  <si>
    <t>4.20K</t>
  </si>
  <si>
    <t>2.79K</t>
  </si>
  <si>
    <t>5.41K</t>
  </si>
  <si>
    <t>2.73K</t>
  </si>
  <si>
    <t>10.25K</t>
  </si>
  <si>
    <t>3.84K</t>
  </si>
  <si>
    <t>2.86K</t>
  </si>
  <si>
    <t>3.38K</t>
  </si>
  <si>
    <t>3.42K</t>
  </si>
  <si>
    <t>11.79K</t>
  </si>
  <si>
    <t>1.44K</t>
  </si>
  <si>
    <t>3.31K</t>
  </si>
  <si>
    <t>0.96K</t>
  </si>
  <si>
    <t>0.76K</t>
  </si>
  <si>
    <t>3.77K</t>
  </si>
  <si>
    <t>0.61K</t>
  </si>
  <si>
    <t>1.03K</t>
  </si>
  <si>
    <t>0.82K</t>
  </si>
  <si>
    <t>0.87K</t>
  </si>
  <si>
    <t>3.52K</t>
  </si>
  <si>
    <t>4.62K</t>
  </si>
  <si>
    <t>69.38K</t>
  </si>
  <si>
    <t>86.73K</t>
  </si>
  <si>
    <t>88.05K</t>
  </si>
  <si>
    <t>18.82K</t>
  </si>
  <si>
    <t>20.35K</t>
  </si>
  <si>
    <t>39.53K</t>
  </si>
  <si>
    <t>23.55K</t>
  </si>
  <si>
    <t>8.82K</t>
  </si>
  <si>
    <t>16.04K</t>
  </si>
  <si>
    <t>8.18K</t>
  </si>
  <si>
    <t>15.69K</t>
  </si>
  <si>
    <t>21.62K</t>
  </si>
  <si>
    <t>30.14K</t>
  </si>
  <si>
    <t>51.75K</t>
  </si>
  <si>
    <t>10.76K</t>
  </si>
  <si>
    <t>15.49K</t>
  </si>
  <si>
    <t>9.78K</t>
  </si>
  <si>
    <t>17.01K</t>
  </si>
  <si>
    <t>15.21K</t>
  </si>
  <si>
    <t>37.06K</t>
  </si>
  <si>
    <t>5.15K</t>
  </si>
  <si>
    <t>11.34K</t>
  </si>
  <si>
    <t>8.99K</t>
  </si>
  <si>
    <t>16.68K</t>
  </si>
  <si>
    <t>4.02K</t>
  </si>
  <si>
    <t>11.31K</t>
  </si>
  <si>
    <t>8.87K</t>
  </si>
  <si>
    <t>4.91K</t>
  </si>
  <si>
    <t>22.39K</t>
  </si>
  <si>
    <t>21.17K</t>
  </si>
  <si>
    <t>3.97K</t>
  </si>
  <si>
    <t>43.85K</t>
  </si>
  <si>
    <t>7.82K</t>
  </si>
  <si>
    <t>8.40K</t>
  </si>
  <si>
    <t>12.22K</t>
  </si>
  <si>
    <t>4.74K</t>
  </si>
  <si>
    <t>6.85K</t>
  </si>
  <si>
    <t>2.09K</t>
  </si>
  <si>
    <t>10.92K</t>
  </si>
  <si>
    <t>2.92K</t>
  </si>
  <si>
    <t>6.20K</t>
  </si>
  <si>
    <t>1.72K</t>
  </si>
  <si>
    <t>4.72K</t>
  </si>
  <si>
    <t>14.15K</t>
  </si>
  <si>
    <t>4.38K</t>
  </si>
  <si>
    <t>10.61K</t>
  </si>
  <si>
    <t>7.09K</t>
  </si>
  <si>
    <t>12.95K</t>
  </si>
  <si>
    <t>20.84K</t>
  </si>
  <si>
    <t>2.84K</t>
  </si>
  <si>
    <t>8.89K</t>
  </si>
  <si>
    <t>5.42K</t>
  </si>
  <si>
    <t>8.06K</t>
  </si>
  <si>
    <t>20.31K</t>
  </si>
  <si>
    <t>10.88K</t>
  </si>
  <si>
    <t>8.52K</t>
  </si>
  <si>
    <t>8.23K</t>
  </si>
  <si>
    <t>11.25K</t>
  </si>
  <si>
    <t>4.17K</t>
  </si>
  <si>
    <t>4.39K</t>
  </si>
  <si>
    <t>8.27K</t>
  </si>
  <si>
    <t>8.11K</t>
  </si>
  <si>
    <t>2.93K</t>
  </si>
  <si>
    <t>4.89K</t>
  </si>
  <si>
    <t>1.99K</t>
  </si>
  <si>
    <t>6.28K</t>
  </si>
  <si>
    <t>7.29K</t>
  </si>
  <si>
    <t>3.16K</t>
  </si>
  <si>
    <t>1.41K</t>
  </si>
  <si>
    <t>3.45K</t>
  </si>
  <si>
    <t>56.79K</t>
  </si>
  <si>
    <t>34.46K</t>
  </si>
  <si>
    <t>27.28K</t>
  </si>
  <si>
    <t>5.98K</t>
  </si>
  <si>
    <t>6.55K</t>
  </si>
  <si>
    <t>3.66K</t>
  </si>
  <si>
    <t>3.48K</t>
  </si>
  <si>
    <t>13.11K</t>
  </si>
  <si>
    <t>8.91K</t>
  </si>
  <si>
    <t>19.01K</t>
  </si>
  <si>
    <t>27.10K</t>
  </si>
  <si>
    <t>20.25K</t>
  </si>
  <si>
    <t>1.56K</t>
  </si>
  <si>
    <t>3.15K</t>
  </si>
  <si>
    <t>4.66K</t>
  </si>
  <si>
    <t>4.94K</t>
  </si>
  <si>
    <t>18.57K</t>
  </si>
  <si>
    <t>4.68K</t>
  </si>
  <si>
    <t>8.71K</t>
  </si>
  <si>
    <t>4.36K</t>
  </si>
  <si>
    <t>4.97K</t>
  </si>
  <si>
    <t>6.64K</t>
  </si>
  <si>
    <t>5.60K</t>
  </si>
  <si>
    <t>6.72K</t>
  </si>
  <si>
    <t>3.76K</t>
  </si>
  <si>
    <t>9.14K</t>
  </si>
  <si>
    <t>9.83K</t>
  </si>
  <si>
    <t>6.99K</t>
  </si>
  <si>
    <t>6.70K</t>
  </si>
  <si>
    <t>12.64K</t>
  </si>
  <si>
    <t>4.96K</t>
  </si>
  <si>
    <t>6.42K</t>
  </si>
  <si>
    <t>11.26K</t>
  </si>
  <si>
    <t>4.00K</t>
  </si>
  <si>
    <t>4.24K</t>
  </si>
  <si>
    <t>5.48K</t>
  </si>
  <si>
    <t>15.88K</t>
  </si>
  <si>
    <t>13.44K</t>
  </si>
  <si>
    <t>6.95K</t>
  </si>
  <si>
    <t>7.37K</t>
  </si>
  <si>
    <t>15.68K</t>
  </si>
  <si>
    <t>9.81K</t>
  </si>
  <si>
    <t>7.86K</t>
  </si>
  <si>
    <t>11.66K</t>
  </si>
  <si>
    <t>14.44K</t>
  </si>
  <si>
    <t>9.68K</t>
  </si>
  <si>
    <t>16.79K</t>
  </si>
  <si>
    <t>13.30K</t>
  </si>
  <si>
    <t>9.60K</t>
  </si>
  <si>
    <t>11.36K</t>
  </si>
  <si>
    <t>29.70K</t>
  </si>
  <si>
    <t>18.35K</t>
  </si>
  <si>
    <t>7.39K</t>
  </si>
  <si>
    <t>6.00K</t>
  </si>
  <si>
    <t>14.14K</t>
  </si>
  <si>
    <t>21.76K</t>
  </si>
  <si>
    <t>12.04K</t>
  </si>
  <si>
    <t>7.06K</t>
  </si>
  <si>
    <t>15.36K</t>
  </si>
  <si>
    <t>10.00K</t>
  </si>
  <si>
    <t>4.99K</t>
  </si>
  <si>
    <t>8.84K</t>
  </si>
  <si>
    <t>8.28K</t>
  </si>
  <si>
    <t>4.78K</t>
  </si>
  <si>
    <t>9.30K</t>
  </si>
  <si>
    <t>5.63K</t>
  </si>
  <si>
    <t>8.98K</t>
  </si>
  <si>
    <t>9.69K</t>
  </si>
  <si>
    <t>15.60K</t>
  </si>
  <si>
    <t>3.34K</t>
  </si>
  <si>
    <t>7.07K</t>
  </si>
  <si>
    <t>3.08K</t>
  </si>
  <si>
    <t>1.12K</t>
  </si>
  <si>
    <t>5.62K</t>
  </si>
  <si>
    <t>5.14K</t>
  </si>
  <si>
    <t>7.48K</t>
  </si>
  <si>
    <t>3.86K</t>
  </si>
  <si>
    <t>3.89K</t>
  </si>
  <si>
    <t>0.47K</t>
  </si>
  <si>
    <t>9.25K</t>
  </si>
  <si>
    <t>1.07K</t>
  </si>
  <si>
    <t>4.30K</t>
  </si>
  <si>
    <t>0.60K</t>
  </si>
  <si>
    <t>9.55K</t>
  </si>
  <si>
    <t>6.88K</t>
  </si>
  <si>
    <t>11.70K</t>
  </si>
  <si>
    <t>4.70K</t>
  </si>
  <si>
    <t>10.43K</t>
  </si>
  <si>
    <t>10.65K</t>
  </si>
  <si>
    <t>6.32K</t>
  </si>
  <si>
    <t>5.04K</t>
  </si>
  <si>
    <t>17.45K</t>
  </si>
  <si>
    <t>1.19K</t>
  </si>
  <si>
    <t>1.13K</t>
  </si>
  <si>
    <t>3.19K</t>
  </si>
  <si>
    <t>9.65K</t>
  </si>
  <si>
    <t>7.33K</t>
  </si>
  <si>
    <t>3.25K</t>
  </si>
  <si>
    <t>14.65K</t>
  </si>
  <si>
    <t>6.96K</t>
  </si>
  <si>
    <t>5.52K</t>
  </si>
  <si>
    <t>1.50K</t>
  </si>
  <si>
    <t>10.74K</t>
  </si>
  <si>
    <t>13.12K</t>
  </si>
  <si>
    <t>9.16K</t>
  </si>
  <si>
    <t>2.29K</t>
  </si>
  <si>
    <t>4.61K</t>
  </si>
  <si>
    <t>16.31K</t>
  </si>
  <si>
    <t>0.97K</t>
  </si>
  <si>
    <t>0.57K</t>
  </si>
  <si>
    <t>2.37K</t>
  </si>
  <si>
    <t>2.03K</t>
  </si>
  <si>
    <t>1.91K</t>
  </si>
  <si>
    <t>3.06K</t>
  </si>
  <si>
    <t>5.73K</t>
  </si>
  <si>
    <t>4.92K</t>
  </si>
  <si>
    <t>3.81K</t>
  </si>
  <si>
    <t>3.26K</t>
  </si>
  <si>
    <t>8.79K</t>
  </si>
  <si>
    <t>6.69K</t>
  </si>
  <si>
    <t>4.69K</t>
  </si>
  <si>
    <t>1.37K</t>
  </si>
  <si>
    <t>8.36K</t>
  </si>
  <si>
    <t>5.88K</t>
  </si>
  <si>
    <t>3.55K</t>
  </si>
  <si>
    <t>3.00K</t>
  </si>
  <si>
    <t>5.53K</t>
  </si>
  <si>
    <t>13.20K</t>
  </si>
  <si>
    <t>16.62K</t>
  </si>
  <si>
    <t>2.54K</t>
  </si>
  <si>
    <t>0.72K</t>
  </si>
  <si>
    <t>0.38K</t>
  </si>
  <si>
    <t>9.49K</t>
  </si>
  <si>
    <t>0.63K</t>
  </si>
  <si>
    <t>2.62K</t>
  </si>
  <si>
    <t>30.65K</t>
  </si>
  <si>
    <t>30.29K</t>
  </si>
  <si>
    <t>9.88K</t>
  </si>
  <si>
    <t>1.49K</t>
  </si>
  <si>
    <t>3.65K</t>
  </si>
  <si>
    <t>12.84K</t>
  </si>
  <si>
    <t>3.22K</t>
  </si>
  <si>
    <t>4.33K</t>
  </si>
  <si>
    <t>4.41K</t>
  </si>
  <si>
    <t>5.79K</t>
  </si>
  <si>
    <t>1.51K</t>
  </si>
  <si>
    <t>1.60K</t>
  </si>
  <si>
    <t>2.36K</t>
  </si>
  <si>
    <t>0.10K</t>
  </si>
  <si>
    <t>0.58K</t>
  </si>
  <si>
    <t>0.41K</t>
  </si>
  <si>
    <t>2.30K</t>
  </si>
  <si>
    <t>2.69K</t>
  </si>
  <si>
    <t>1.68K</t>
  </si>
  <si>
    <t>0.03K</t>
  </si>
  <si>
    <t>0.77K</t>
  </si>
  <si>
    <t>5.78K</t>
  </si>
  <si>
    <t>4.08K</t>
  </si>
  <si>
    <t>0.51K</t>
  </si>
  <si>
    <t>0.55K</t>
  </si>
  <si>
    <t>0.23K</t>
  </si>
  <si>
    <t>0.16K</t>
  </si>
  <si>
    <t>0.32K</t>
  </si>
  <si>
    <t>1.10K</t>
  </si>
  <si>
    <t>1.45K</t>
  </si>
  <si>
    <t>0.27K</t>
  </si>
  <si>
    <t>12.60K</t>
  </si>
  <si>
    <t>7.51K</t>
  </si>
  <si>
    <t>6.66K</t>
  </si>
  <si>
    <t>1.39K</t>
  </si>
  <si>
    <t>6.61K</t>
  </si>
  <si>
    <t>11.35K</t>
  </si>
  <si>
    <t>14.27K</t>
  </si>
  <si>
    <t>4.53K</t>
  </si>
  <si>
    <t>1.02K</t>
  </si>
  <si>
    <t>7.49K</t>
  </si>
  <si>
    <t>3.83K</t>
  </si>
  <si>
    <t>0.53K</t>
  </si>
  <si>
    <t>1.06K</t>
  </si>
  <si>
    <t>3.73K</t>
  </si>
  <si>
    <t>7.04K</t>
  </si>
  <si>
    <t>6.78K</t>
  </si>
  <si>
    <t>4.28K</t>
  </si>
  <si>
    <t>2.68K</t>
  </si>
  <si>
    <t>0.91K</t>
  </si>
  <si>
    <t>2.89K</t>
  </si>
  <si>
    <t xml:space="preserve">Trading Code </t>
  </si>
  <si>
    <t xml:space="preserve">Return </t>
  </si>
  <si>
    <t xml:space="preserve">MARI </t>
  </si>
  <si>
    <t>Details</t>
  </si>
  <si>
    <t xml:space="preserve">Daily Average Return </t>
  </si>
  <si>
    <t>No. of Trading Days</t>
  </si>
  <si>
    <t xml:space="preserve">No. of Trading Days Per Year </t>
  </si>
  <si>
    <t xml:space="preserve">
Annualized return</t>
  </si>
  <si>
    <t>Daily stdev</t>
  </si>
  <si>
    <t>Annualized stdev</t>
  </si>
  <si>
    <t>Marico</t>
  </si>
  <si>
    <r>
      <t>Using Market Capital (</t>
    </r>
    <r>
      <rPr>
        <sz val="14"/>
        <color theme="1"/>
        <rFont val="Times New Roman"/>
        <family val="1"/>
      </rPr>
      <t>I</t>
    </r>
    <r>
      <rPr>
        <b/>
        <sz val="14"/>
        <color theme="1"/>
        <rFont val="Times New Roman"/>
        <family val="1"/>
      </rPr>
      <t>n million)</t>
    </r>
  </si>
  <si>
    <t>Market Cap</t>
  </si>
  <si>
    <t>Yearly Return</t>
  </si>
  <si>
    <r>
      <t>R</t>
    </r>
    <r>
      <rPr>
        <b/>
        <vertAlign val="subscript"/>
        <sz val="14"/>
        <color theme="1"/>
        <rFont val="Times New Roman"/>
        <family val="1"/>
      </rPr>
      <t>m</t>
    </r>
    <r>
      <rPr>
        <b/>
        <sz val="14"/>
        <color theme="1"/>
        <rFont val="Times New Roman"/>
        <family val="1"/>
      </rPr>
      <t xml:space="preserve"> Market Return</t>
    </r>
  </si>
  <si>
    <t>BDT in crore</t>
  </si>
  <si>
    <t>Using CFO</t>
  </si>
  <si>
    <t>Operating Income</t>
  </si>
  <si>
    <t>Cash From Operating</t>
  </si>
  <si>
    <t>CAPEX</t>
  </si>
  <si>
    <t>Growth Rate of FCFE</t>
  </si>
  <si>
    <t>Time</t>
  </si>
  <si>
    <t>Forecast</t>
  </si>
  <si>
    <t>dev. By No of Shares (in crore BDT)</t>
  </si>
  <si>
    <t>Last 5 Years Marico P/E</t>
  </si>
  <si>
    <t>Intrinsic Value based on P/E Ratio</t>
  </si>
  <si>
    <r>
      <t xml:space="preserve">Current Price </t>
    </r>
    <r>
      <rPr>
        <b/>
        <sz val="14"/>
        <color theme="1"/>
        <rFont val="Times New Roman"/>
        <family val="1"/>
      </rPr>
      <t>(20/09/24)</t>
    </r>
  </si>
  <si>
    <t>Terminal Value in crore Calculated using Last 5 Years of P/E Ratio</t>
  </si>
  <si>
    <t>Technical Analysis</t>
  </si>
  <si>
    <t>Recent candlestick chart of the company shows a downward trend.</t>
  </si>
  <si>
    <t>Chart from lankabd.com</t>
  </si>
  <si>
    <t>BSRM STEEL</t>
  </si>
  <si>
    <t>Company Overview</t>
  </si>
  <si>
    <t>Market Capitalization (BDT)</t>
  </si>
  <si>
    <t>Shareholders Equity (BDT)</t>
  </si>
  <si>
    <t>P/E Ratio TTM</t>
  </si>
  <si>
    <t>Price to Sales TTM</t>
  </si>
  <si>
    <t>Price to Cash Flow MRQ</t>
  </si>
  <si>
    <t>Price to Free Cash Flow TTM</t>
  </si>
  <si>
    <t>Price to Book MRQ</t>
  </si>
  <si>
    <t>Price to Tangible Book MRQ</t>
  </si>
  <si>
    <t>Revenue/Share TTM</t>
  </si>
  <si>
    <t>Basic EPS ANN</t>
  </si>
  <si>
    <t>Diluted EPS ANN</t>
  </si>
  <si>
    <t>Book Value/Share MRQ</t>
  </si>
  <si>
    <t>Tangible Book Value/Share MRQ</t>
  </si>
  <si>
    <t>Cash/Share MRQ</t>
  </si>
  <si>
    <t>Cash Flow/Share TTM</t>
  </si>
  <si>
    <t>5 Year EPS Growth 5YA</t>
  </si>
  <si>
    <t>5 Year Sales Growth 5YA</t>
  </si>
  <si>
    <t>5 Year Capital Spending Growth 5YA</t>
  </si>
  <si>
    <t>BSRM Steels Ltd.</t>
  </si>
  <si>
    <t xml:space="preserve">Price </t>
  </si>
  <si>
    <t>Jun 22, 2023</t>
  </si>
  <si>
    <t>Jun 21, 2023</t>
  </si>
  <si>
    <t>Jun 13, 2023</t>
  </si>
  <si>
    <t>Jun 12, 2023</t>
  </si>
  <si>
    <t>Jun 08, 2023</t>
  </si>
  <si>
    <t>Jun 07, 2023</t>
  </si>
  <si>
    <t>Jun 06, 2023</t>
  </si>
  <si>
    <t>Jun 05, 2023</t>
  </si>
  <si>
    <t>Jun 01, 2023</t>
  </si>
  <si>
    <t>Nov 10, 2022</t>
  </si>
  <si>
    <t>Nov 09, 2022</t>
  </si>
  <si>
    <t>Nov 08, 2022</t>
  </si>
  <si>
    <t>Nov 07, 2022</t>
  </si>
  <si>
    <t>Nov 03, 2022</t>
  </si>
  <si>
    <t>Nov 02, 2022</t>
  </si>
  <si>
    <t>Nov 01, 2022</t>
  </si>
  <si>
    <t>Oct 31, 2022</t>
  </si>
  <si>
    <t>Oct 27, 2022</t>
  </si>
  <si>
    <t>Oct 26, 2022</t>
  </si>
  <si>
    <t>Calculated Beta from Scatter Plot</t>
  </si>
  <si>
    <t>Oct 25, 2022</t>
  </si>
  <si>
    <t>Oct 24, 2022</t>
  </si>
  <si>
    <t>Oct 20, 2022</t>
  </si>
  <si>
    <t>Oct 19, 2022</t>
  </si>
  <si>
    <t>Oct 18, 2022</t>
  </si>
  <si>
    <t>Oct 17, 2022</t>
  </si>
  <si>
    <t>Oct 13, 2022</t>
  </si>
  <si>
    <t>Oct 12, 2022</t>
  </si>
  <si>
    <t>DSEX Market</t>
  </si>
  <si>
    <t>Oct 10, 2022</t>
  </si>
  <si>
    <t>Risk</t>
  </si>
  <si>
    <t>Oct 06, 2022</t>
  </si>
  <si>
    <t>Expected Return</t>
  </si>
  <si>
    <t>Oct 04, 2022</t>
  </si>
  <si>
    <t>Oct 03, 2022</t>
  </si>
  <si>
    <t>Sep 29, 2022</t>
  </si>
  <si>
    <t>Sep 28, 2022</t>
  </si>
  <si>
    <t>Sep 27, 2022</t>
  </si>
  <si>
    <t>Sep 26, 2022</t>
  </si>
  <si>
    <t>Sep 22, 2022</t>
  </si>
  <si>
    <t>Sep 21, 2022</t>
  </si>
  <si>
    <t>Sep 20, 2022</t>
  </si>
  <si>
    <t>Sep 19, 2022</t>
  </si>
  <si>
    <t>Sep 14, 2022</t>
  </si>
  <si>
    <t>Sep 13, 2022</t>
  </si>
  <si>
    <t>Sep 12, 2022</t>
  </si>
  <si>
    <t>Sep 08, 2022</t>
  </si>
  <si>
    <t>Sep 07, 2022</t>
  </si>
  <si>
    <t>Sep 06, 2022</t>
  </si>
  <si>
    <t>Sep 05, 2022</t>
  </si>
  <si>
    <t>Sep 01, 2022</t>
  </si>
  <si>
    <t>Aug 31, 2022</t>
  </si>
  <si>
    <t>Aug 30, 2022</t>
  </si>
  <si>
    <t>Aug 29, 2022</t>
  </si>
  <si>
    <t>Aug 25, 2022</t>
  </si>
  <si>
    <t>Aug 24, 2022</t>
  </si>
  <si>
    <t>Aug 23, 2022</t>
  </si>
  <si>
    <t>Aug 22, 2022</t>
  </si>
  <si>
    <t>Aug 17, 2022</t>
  </si>
  <si>
    <t>Aug 16, 2022</t>
  </si>
  <si>
    <t>Aug 11, 2022</t>
  </si>
  <si>
    <t>Aug 10, 2022</t>
  </si>
  <si>
    <t>Aug 08, 2022</t>
  </si>
  <si>
    <t>Aug 03, 2022</t>
  </si>
  <si>
    <t>Aug 02, 2022</t>
  </si>
  <si>
    <t>Aug 01, 2022</t>
  </si>
  <si>
    <t>Jul 28, 2022</t>
  </si>
  <si>
    <t>Jul 27, 2022</t>
  </si>
  <si>
    <t>Jul 26, 2022</t>
  </si>
  <si>
    <t>Jul 25, 2022</t>
  </si>
  <si>
    <t>Jul 21, 2022</t>
  </si>
  <si>
    <t>Jul 20, 2022</t>
  </si>
  <si>
    <t>Jul 19, 2022</t>
  </si>
  <si>
    <t>Jul 18, 2022</t>
  </si>
  <si>
    <t>Jul 14, 2022</t>
  </si>
  <si>
    <t>Jul 13, 2022</t>
  </si>
  <si>
    <t>Jul 07, 2022</t>
  </si>
  <si>
    <t>Jul 06, 2022</t>
  </si>
  <si>
    <t>Jul 04, 2022</t>
  </si>
  <si>
    <t>Jul 03, 2022</t>
  </si>
  <si>
    <t>Jun 30, 2022</t>
  </si>
  <si>
    <t>Jun 29, 2022</t>
  </si>
  <si>
    <t>Jun 28, 2022</t>
  </si>
  <si>
    <t>Jun 27, 2022</t>
  </si>
  <si>
    <t>Jun 26, 2022</t>
  </si>
  <si>
    <t>Jun 23, 2022</t>
  </si>
  <si>
    <t>Jun 21, 2022</t>
  </si>
  <si>
    <t>Jun 20, 2022</t>
  </si>
  <si>
    <t>Jun 19, 2022</t>
  </si>
  <si>
    <t>Jun 16, 2022</t>
  </si>
  <si>
    <t>Jun 15, 2022</t>
  </si>
  <si>
    <t>Jun 14, 2022</t>
  </si>
  <si>
    <t>Jun 13, 2022</t>
  </si>
  <si>
    <t>Jun 12, 2022</t>
  </si>
  <si>
    <t>Jun 09, 2022</t>
  </si>
  <si>
    <t>Jun 08, 2022</t>
  </si>
  <si>
    <t>Jun 07, 2022</t>
  </si>
  <si>
    <t>Jun 06, 2022</t>
  </si>
  <si>
    <t>Jun 05, 2022</t>
  </si>
  <si>
    <t>Jun 02, 2022</t>
  </si>
  <si>
    <t>Jun 01, 2022</t>
  </si>
  <si>
    <t>May 31, 2022</t>
  </si>
  <si>
    <t>May 30, 2022</t>
  </si>
  <si>
    <t>May 29, 2022</t>
  </si>
  <si>
    <t>May 26, 2022</t>
  </si>
  <si>
    <t>May 25, 2022</t>
  </si>
  <si>
    <t>May 24, 2022</t>
  </si>
  <si>
    <t>May 23, 2022</t>
  </si>
  <si>
    <t>May 22, 2022</t>
  </si>
  <si>
    <t>May 19, 2022</t>
  </si>
  <si>
    <t>May 18, 2022</t>
  </si>
  <si>
    <t>May 17, 2022</t>
  </si>
  <si>
    <t>May 16, 2022</t>
  </si>
  <si>
    <t>May 12, 2022</t>
  </si>
  <si>
    <t>May 11, 2022</t>
  </si>
  <si>
    <t>May 10, 2022</t>
  </si>
  <si>
    <t>May 09, 2022</t>
  </si>
  <si>
    <t>May 05, 2022</t>
  </si>
  <si>
    <t>Apr 28, 2022</t>
  </si>
  <si>
    <t>Apr 27, 2022</t>
  </si>
  <si>
    <t>Apr 26, 2022</t>
  </si>
  <si>
    <t>Apr 24, 2022</t>
  </si>
  <si>
    <t>Apr 21, 2022</t>
  </si>
  <si>
    <t>Apr 20, 2022</t>
  </si>
  <si>
    <t>Apr 19, 2022</t>
  </si>
  <si>
    <t>Apr 18, 2022</t>
  </si>
  <si>
    <t>Apr 17, 2022</t>
  </si>
  <si>
    <t>Apr 13, 2022</t>
  </si>
  <si>
    <t>Apr 12, 2022</t>
  </si>
  <si>
    <t>Apr 11, 2022</t>
  </si>
  <si>
    <t>Apr 10, 2022</t>
  </si>
  <si>
    <t>Apr 07, 2022</t>
  </si>
  <si>
    <t>Apr 05, 2022</t>
  </si>
  <si>
    <t>Apr 03, 2022</t>
  </si>
  <si>
    <t>Mar 31, 2022</t>
  </si>
  <si>
    <t>Mar 30, 2022</t>
  </si>
  <si>
    <t>Mar 29, 2022</t>
  </si>
  <si>
    <t>Mar 28, 2022</t>
  </si>
  <si>
    <t>Mar 27, 2022</t>
  </si>
  <si>
    <t>Mar 24, 2022</t>
  </si>
  <si>
    <t>Mar 23, 2022</t>
  </si>
  <si>
    <t>Mar 22, 2022</t>
  </si>
  <si>
    <t>Mar 21, 2022</t>
  </si>
  <si>
    <t>Mar 20, 2022</t>
  </si>
  <si>
    <t>Mar 16, 2022</t>
  </si>
  <si>
    <t>Mar 15, 2022</t>
  </si>
  <si>
    <t>Mar 14, 2022</t>
  </si>
  <si>
    <t>Mar 13, 2022</t>
  </si>
  <si>
    <t>Mar 10, 2022</t>
  </si>
  <si>
    <t>Mar 09, 2022</t>
  </si>
  <si>
    <t>Mar 08, 2022</t>
  </si>
  <si>
    <t>Mar 07, 2022</t>
  </si>
  <si>
    <t>Mar 06, 2022</t>
  </si>
  <si>
    <t>Mar 03, 2022</t>
  </si>
  <si>
    <t>Mar 02, 2022</t>
  </si>
  <si>
    <t>Mar 01, 2022</t>
  </si>
  <si>
    <t>Feb 28, 2022</t>
  </si>
  <si>
    <t>Feb 27, 2022</t>
  </si>
  <si>
    <t>Feb 24, 2022</t>
  </si>
  <si>
    <t>Feb 23, 2022</t>
  </si>
  <si>
    <t>Feb 22, 2022</t>
  </si>
  <si>
    <t>Feb 21, 2022</t>
  </si>
  <si>
    <t>Feb 17, 2022</t>
  </si>
  <si>
    <t>Feb 16, 2022</t>
  </si>
  <si>
    <t>Feb 15, 2022</t>
  </si>
  <si>
    <t>Feb 14, 2022</t>
  </si>
  <si>
    <t>Feb 13, 2022</t>
  </si>
  <si>
    <t>Feb 10, 2022</t>
  </si>
  <si>
    <t>Feb 09, 2022</t>
  </si>
  <si>
    <t>Feb 08, 2022</t>
  </si>
  <si>
    <t>Feb 07, 2022</t>
  </si>
  <si>
    <t>Feb 06, 2022</t>
  </si>
  <si>
    <t>Feb 03, 2022</t>
  </si>
  <si>
    <t>Feb 02, 2022</t>
  </si>
  <si>
    <t>Feb 01, 2022</t>
  </si>
  <si>
    <t>Jan 31, 2022</t>
  </si>
  <si>
    <t>Jan 30, 2022</t>
  </si>
  <si>
    <t>Jan 27, 2022</t>
  </si>
  <si>
    <t>Jan 26, 2022</t>
  </si>
  <si>
    <t>Jan 25, 2022</t>
  </si>
  <si>
    <t>Jan 24, 2022</t>
  </si>
  <si>
    <t>Jan 23, 2022</t>
  </si>
  <si>
    <t>Jan 20, 2022</t>
  </si>
  <si>
    <t>Jan 19, 2022</t>
  </si>
  <si>
    <t>Jan 18, 2022</t>
  </si>
  <si>
    <t>Jan 17, 2022</t>
  </si>
  <si>
    <t>Jan 16, 2022</t>
  </si>
  <si>
    <t>Jan 13, 2022</t>
  </si>
  <si>
    <t>Jan 12, 2022</t>
  </si>
  <si>
    <t>Jan 11, 2022</t>
  </si>
  <si>
    <t>Jan 10, 2022</t>
  </si>
  <si>
    <t>Jan 06, 2022</t>
  </si>
  <si>
    <t>Jan 05, 2022</t>
  </si>
  <si>
    <t>Jan 04, 2022</t>
  </si>
  <si>
    <t>Jan 02, 2022</t>
  </si>
  <si>
    <t>Dec 30, 2021</t>
  </si>
  <si>
    <t>Dec 29, 2021</t>
  </si>
  <si>
    <t>Dec 28, 2021</t>
  </si>
  <si>
    <t>Dec 27, 2021</t>
  </si>
  <si>
    <t>Dec 26, 2021</t>
  </si>
  <si>
    <t>Dec 23, 2021</t>
  </si>
  <si>
    <t>Dec 22, 2021</t>
  </si>
  <si>
    <t>Dec 21, 2021</t>
  </si>
  <si>
    <t>Dec 20, 2021</t>
  </si>
  <si>
    <t>Dec 19, 2021</t>
  </si>
  <si>
    <t>Dec 15, 2021</t>
  </si>
  <si>
    <t>Dec 14, 2021</t>
  </si>
  <si>
    <t>Dec 13, 2021</t>
  </si>
  <si>
    <t>Dec 12, 2021</t>
  </si>
  <si>
    <t>Dec 09, 2021</t>
  </si>
  <si>
    <t>Dec 08, 2021</t>
  </si>
  <si>
    <t>Dec 07, 2021</t>
  </si>
  <si>
    <t>Dec 06, 2021</t>
  </si>
  <si>
    <t>Dec 05, 2021</t>
  </si>
  <si>
    <t>Dec 02, 2021</t>
  </si>
  <si>
    <t>Dec 01, 2021</t>
  </si>
  <si>
    <t>Nov 30, 2021</t>
  </si>
  <si>
    <t>Nov 29, 2021</t>
  </si>
  <si>
    <t>Nov 28, 2021</t>
  </si>
  <si>
    <t>Nov 25, 2021</t>
  </si>
  <si>
    <t>Nov 24, 2021</t>
  </si>
  <si>
    <t>Nov 23, 2021</t>
  </si>
  <si>
    <t>Nov 22, 2021</t>
  </si>
  <si>
    <t>Nov 21, 2021</t>
  </si>
  <si>
    <t>Nov 17, 2021</t>
  </si>
  <si>
    <t>Nov 16, 2021</t>
  </si>
  <si>
    <t>Nov 15, 2021</t>
  </si>
  <si>
    <t>Nov 14, 2021</t>
  </si>
  <si>
    <t>Nov 11, 2021</t>
  </si>
  <si>
    <t>Nov 10, 2021</t>
  </si>
  <si>
    <t>Nov 09, 2021</t>
  </si>
  <si>
    <t>Nov 08, 2021</t>
  </si>
  <si>
    <t>Nov 07, 2021</t>
  </si>
  <si>
    <t>Nov 04, 2021</t>
  </si>
  <si>
    <t>Nov 03, 2021</t>
  </si>
  <si>
    <t>Nov 02, 2021</t>
  </si>
  <si>
    <t>Nov 01, 2021</t>
  </si>
  <si>
    <t>Oct 31, 2021</t>
  </si>
  <si>
    <t>Oct 28, 2021</t>
  </si>
  <si>
    <t>Oct 27, 2021</t>
  </si>
  <si>
    <t>Oct 26, 2021</t>
  </si>
  <si>
    <t>Oct 25, 2021</t>
  </si>
  <si>
    <t>Oct 24, 2021</t>
  </si>
  <si>
    <t>Oct 21, 2021</t>
  </si>
  <si>
    <t>Oct 19, 2021</t>
  </si>
  <si>
    <t>Oct 18, 2021</t>
  </si>
  <si>
    <t>Oct 17, 2021</t>
  </si>
  <si>
    <t>Oct 14, 2021</t>
  </si>
  <si>
    <t>Oct 13, 2021</t>
  </si>
  <si>
    <t>Oct 12, 2021</t>
  </si>
  <si>
    <t>Oct 11, 2021</t>
  </si>
  <si>
    <t>Oct 10, 2021</t>
  </si>
  <si>
    <t>Oct 07, 2021</t>
  </si>
  <si>
    <t>Oct 06, 2021</t>
  </si>
  <si>
    <t>Oct 05, 2021</t>
  </si>
  <si>
    <t>Oct 04, 2021</t>
  </si>
  <si>
    <t>Oct 03, 2021</t>
  </si>
  <si>
    <t>Sep 30, 2021</t>
  </si>
  <si>
    <t>Sep 29, 2021</t>
  </si>
  <si>
    <t>Sep 28, 2021</t>
  </si>
  <si>
    <t>Sep 27, 2021</t>
  </si>
  <si>
    <t>Sep 26, 2021</t>
  </si>
  <si>
    <t>Sep 22, 2021</t>
  </si>
  <si>
    <t>Sep 21, 2021</t>
  </si>
  <si>
    <t>Sep 20, 2021</t>
  </si>
  <si>
    <t>Sep 19, 2021</t>
  </si>
  <si>
    <t>Sep 16, 2021</t>
  </si>
  <si>
    <t>Sep 15, 2021</t>
  </si>
  <si>
    <t>Sep 14, 2021</t>
  </si>
  <si>
    <t>Sep 13, 2021</t>
  </si>
  <si>
    <t>Sep 12, 2021</t>
  </si>
  <si>
    <t>Sep 09, 2021</t>
  </si>
  <si>
    <t>Sep 08, 2021</t>
  </si>
  <si>
    <t>Sep 07, 2021</t>
  </si>
  <si>
    <t>Sep 06, 2021</t>
  </si>
  <si>
    <t>Sep 05, 2021</t>
  </si>
  <si>
    <t>Sep 02, 2021</t>
  </si>
  <si>
    <t>Sep 01, 2021</t>
  </si>
  <si>
    <t>Aug 31, 2021</t>
  </si>
  <si>
    <t>Aug 29, 2021</t>
  </si>
  <si>
    <t>Aug 26, 2021</t>
  </si>
  <si>
    <t>Aug 25, 2021</t>
  </si>
  <si>
    <t>Aug 24, 2021</t>
  </si>
  <si>
    <t>Aug 23, 2021</t>
  </si>
  <si>
    <t>Aug 22, 2021</t>
  </si>
  <si>
    <t>Aug 19, 2021</t>
  </si>
  <si>
    <t>Aug 18, 2021</t>
  </si>
  <si>
    <t>Aug 17, 2021</t>
  </si>
  <si>
    <t>Aug 16, 2021</t>
  </si>
  <si>
    <t>Aug 12, 2021</t>
  </si>
  <si>
    <t>Aug 11, 2021</t>
  </si>
  <si>
    <t>Aug 10, 2021</t>
  </si>
  <si>
    <t>Aug 09, 2021</t>
  </si>
  <si>
    <t>Aug 05, 2021</t>
  </si>
  <si>
    <t>Aug 03, 2021</t>
  </si>
  <si>
    <t>Aug 02, 2021</t>
  </si>
  <si>
    <t>Jul 29, 2021</t>
  </si>
  <si>
    <t>Jul 28, 2021</t>
  </si>
  <si>
    <t>Jul 27, 2021</t>
  </si>
  <si>
    <t>Jul 26, 2021</t>
  </si>
  <si>
    <t>Jul 25, 2021</t>
  </si>
  <si>
    <t>Jul 19, 2021</t>
  </si>
  <si>
    <t>Jul 18, 2021</t>
  </si>
  <si>
    <t>Jul 15, 2021</t>
  </si>
  <si>
    <t>Jul 14, 2021</t>
  </si>
  <si>
    <t>Jul 13, 2021</t>
  </si>
  <si>
    <t>Jul 12, 2021</t>
  </si>
  <si>
    <t>Jul 08, 2021</t>
  </si>
  <si>
    <t>Jul 06, 2021</t>
  </si>
  <si>
    <t>Jul 05, 2021</t>
  </si>
  <si>
    <t>Jun 30, 2021</t>
  </si>
  <si>
    <t>Jun 29, 2021</t>
  </si>
  <si>
    <t>Jun 28, 2021</t>
  </si>
  <si>
    <t>Jun 27, 2021</t>
  </si>
  <si>
    <t>Jun 24, 2021</t>
  </si>
  <si>
    <t>Jun 23, 2021</t>
  </si>
  <si>
    <t>Jun 22, 2021</t>
  </si>
  <si>
    <t>Jun 21, 2021</t>
  </si>
  <si>
    <t>Jun 20, 2021</t>
  </si>
  <si>
    <t>Jun 17, 2021</t>
  </si>
  <si>
    <t>Jun 16, 2021</t>
  </si>
  <si>
    <t>Jun 15, 2021</t>
  </si>
  <si>
    <t>Jun 14, 2021</t>
  </si>
  <si>
    <t>Jun 10, 2021</t>
  </si>
  <si>
    <t>Jun 09, 2021</t>
  </si>
  <si>
    <t>Jun 08, 2021</t>
  </si>
  <si>
    <t>Jun 07, 2021</t>
  </si>
  <si>
    <t>Jun 06, 2021</t>
  </si>
  <si>
    <t>Jun 03, 2021</t>
  </si>
  <si>
    <t>Jun 02, 2021</t>
  </si>
  <si>
    <t>Jun 01, 2021</t>
  </si>
  <si>
    <t>May 31, 2021</t>
  </si>
  <si>
    <t>May 30, 2021</t>
  </si>
  <si>
    <t>May 27, 2021</t>
  </si>
  <si>
    <t>May 25, 2021</t>
  </si>
  <si>
    <t>May 24, 2021</t>
  </si>
  <si>
    <t>May 23, 2021</t>
  </si>
  <si>
    <t>May 20, 2021</t>
  </si>
  <si>
    <t>May 19, 2021</t>
  </si>
  <si>
    <t>May 18, 2021</t>
  </si>
  <si>
    <t>May 17, 2021</t>
  </si>
  <si>
    <t>May 16, 2021</t>
  </si>
  <si>
    <t>May 12, 2021</t>
  </si>
  <si>
    <t>May 11, 2021</t>
  </si>
  <si>
    <t>May 09, 2021</t>
  </si>
  <si>
    <t>May 06, 2021</t>
  </si>
  <si>
    <t>May 05, 2021</t>
  </si>
  <si>
    <t>May 04, 2021</t>
  </si>
  <si>
    <t>May 03, 2021</t>
  </si>
  <si>
    <t>May 02, 2021</t>
  </si>
  <si>
    <t>Apr 29, 2021</t>
  </si>
  <si>
    <t>Apr 28, 2021</t>
  </si>
  <si>
    <t>Apr 27, 2021</t>
  </si>
  <si>
    <t>Apr 26, 2021</t>
  </si>
  <si>
    <t>Apr 25, 2021</t>
  </si>
  <si>
    <t>Apr 22, 2021</t>
  </si>
  <si>
    <t>Apr 21, 2021</t>
  </si>
  <si>
    <t>Apr 20, 2021</t>
  </si>
  <si>
    <t>Apr 19, 2021</t>
  </si>
  <si>
    <t>Apr 18, 2021</t>
  </si>
  <si>
    <t>Apr 15, 2021</t>
  </si>
  <si>
    <t>Apr 13, 2021</t>
  </si>
  <si>
    <t>Apr 12, 2021</t>
  </si>
  <si>
    <t>Apr 11, 2021</t>
  </si>
  <si>
    <t>Apr 08, 2021</t>
  </si>
  <si>
    <t>Apr 07, 2021</t>
  </si>
  <si>
    <t>Apr 06, 2021</t>
  </si>
  <si>
    <t>Apr 05, 2021</t>
  </si>
  <si>
    <t>Apr 04, 2021</t>
  </si>
  <si>
    <t>Mar 31, 2021</t>
  </si>
  <si>
    <t>Mar 29, 2021</t>
  </si>
  <si>
    <t>Mar 28, 2021</t>
  </si>
  <si>
    <t>Mar 25, 2021</t>
  </si>
  <si>
    <t>Mar 24, 2021</t>
  </si>
  <si>
    <t>Mar 23, 2021</t>
  </si>
  <si>
    <t>Mar 22, 2021</t>
  </si>
  <si>
    <t>Mar 21, 2021</t>
  </si>
  <si>
    <t>Mar 18, 2021</t>
  </si>
  <si>
    <t>Mar 15, 2021</t>
  </si>
  <si>
    <t>Mar 14, 2021</t>
  </si>
  <si>
    <t>Mar 11, 2021</t>
  </si>
  <si>
    <t>Mar 10, 2021</t>
  </si>
  <si>
    <t>Mar 09, 2021</t>
  </si>
  <si>
    <t>Mar 08, 2021</t>
  </si>
  <si>
    <t>Mar 07, 2021</t>
  </si>
  <si>
    <t>Mar 04, 2021</t>
  </si>
  <si>
    <t>Mar 03, 2021</t>
  </si>
  <si>
    <t>Mar 02, 2021</t>
  </si>
  <si>
    <t>Mar 01, 2021</t>
  </si>
  <si>
    <t>Feb 25, 2021</t>
  </si>
  <si>
    <t>Feb 24, 2021</t>
  </si>
  <si>
    <t>Feb 23, 2021</t>
  </si>
  <si>
    <t>Feb 22, 2021</t>
  </si>
  <si>
    <t>Feb 18, 2021</t>
  </si>
  <si>
    <t>Feb 17, 2021</t>
  </si>
  <si>
    <t>Feb 16, 2021</t>
  </si>
  <si>
    <t>Feb 15, 2021</t>
  </si>
  <si>
    <t>Feb 14, 2021</t>
  </si>
  <si>
    <t>Feb 11, 2021</t>
  </si>
  <si>
    <t>Feb 10, 2021</t>
  </si>
  <si>
    <t>Feb 09, 2021</t>
  </si>
  <si>
    <t>Feb 08, 2021</t>
  </si>
  <si>
    <t>Feb 07, 2021</t>
  </si>
  <si>
    <t>Feb 04, 2021</t>
  </si>
  <si>
    <t>Feb 03, 2021</t>
  </si>
  <si>
    <t>Feb 02, 2021</t>
  </si>
  <si>
    <t>Feb 01, 2021</t>
  </si>
  <si>
    <t>Jan 31, 2021</t>
  </si>
  <si>
    <t>Jan 28, 2021</t>
  </si>
  <si>
    <t>Jan 27, 2021</t>
  </si>
  <si>
    <t>Jan 26, 2021</t>
  </si>
  <si>
    <t>Jan 25, 2021</t>
  </si>
  <si>
    <t>Jan 24, 2021</t>
  </si>
  <si>
    <t>Jan 21, 2021</t>
  </si>
  <si>
    <t>Jan 20, 2021</t>
  </si>
  <si>
    <t>Jan 19, 2021</t>
  </si>
  <si>
    <t>Jan 18, 2021</t>
  </si>
  <si>
    <t>Jan 17, 2021</t>
  </si>
  <si>
    <t>Jan 14, 2021</t>
  </si>
  <si>
    <t>Jan 13, 2021</t>
  </si>
  <si>
    <t>Jan 12, 2021</t>
  </si>
  <si>
    <t>Jan 11, 2021</t>
  </si>
  <si>
    <t>Jan 10, 2021</t>
  </si>
  <si>
    <t>Jan 07, 2021</t>
  </si>
  <si>
    <t>Jan 06, 2021</t>
  </si>
  <si>
    <t>Jan 05, 2021</t>
  </si>
  <si>
    <t>Jan 03, 2021</t>
  </si>
  <si>
    <t>Dec 30, 2020</t>
  </si>
  <si>
    <t>Dec 29, 2020</t>
  </si>
  <si>
    <t>Dec 28, 2020</t>
  </si>
  <si>
    <t>Dec 27, 2020</t>
  </si>
  <si>
    <t>Dec 24, 2020</t>
  </si>
  <si>
    <t>Dec 23, 2020</t>
  </si>
  <si>
    <t>Dec 22, 2020</t>
  </si>
  <si>
    <t>Dec 21, 2020</t>
  </si>
  <si>
    <t>Dec 20, 2020</t>
  </si>
  <si>
    <t>Dec 17, 2020</t>
  </si>
  <si>
    <t>Dec 15, 2020</t>
  </si>
  <si>
    <t>Dec 14, 2020</t>
  </si>
  <si>
    <t>Dec 13, 2020</t>
  </si>
  <si>
    <t>Dec 10, 2020</t>
  </si>
  <si>
    <t>Dec 09, 2020</t>
  </si>
  <si>
    <t>Dec 08, 2020</t>
  </si>
  <si>
    <t>Dec 07, 2020</t>
  </si>
  <si>
    <t>Dec 06, 2020</t>
  </si>
  <si>
    <t>Dec 03, 2020</t>
  </si>
  <si>
    <t>Dec 02, 2020</t>
  </si>
  <si>
    <t>Dec 01, 2020</t>
  </si>
  <si>
    <t>Nov 30, 2020</t>
  </si>
  <si>
    <t>Nov 29, 2020</t>
  </si>
  <si>
    <t>Nov 26, 2020</t>
  </si>
  <si>
    <t>Nov 25, 2020</t>
  </si>
  <si>
    <t>Nov 24, 2020</t>
  </si>
  <si>
    <t>Nov 23, 2020</t>
  </si>
  <si>
    <t>Nov 22, 2020</t>
  </si>
  <si>
    <t>Nov 19, 2020</t>
  </si>
  <si>
    <t>Nov 18, 2020</t>
  </si>
  <si>
    <t>Nov 17, 2020</t>
  </si>
  <si>
    <t>Nov 12, 2020</t>
  </si>
  <si>
    <t>Nov 11, 2020</t>
  </si>
  <si>
    <t>Nov 10, 2020</t>
  </si>
  <si>
    <t>Nov 09, 2020</t>
  </si>
  <si>
    <t>Nov 08, 2020</t>
  </si>
  <si>
    <t>Nov 05, 2020</t>
  </si>
  <si>
    <t>Nov 04, 2020</t>
  </si>
  <si>
    <t>Nov 03, 2020</t>
  </si>
  <si>
    <t>Nov 02, 2020</t>
  </si>
  <si>
    <t>Nov 01, 2020</t>
  </si>
  <si>
    <t>Oct 29, 2020</t>
  </si>
  <si>
    <t>Oct 28, 2020</t>
  </si>
  <si>
    <t>Oct 25, 2020</t>
  </si>
  <si>
    <t>Oct 22, 2020</t>
  </si>
  <si>
    <t>Oct 21, 2020</t>
  </si>
  <si>
    <t>Oct 20, 2020</t>
  </si>
  <si>
    <t>Oct 19, 2020</t>
  </si>
  <si>
    <t>Oct 18, 2020</t>
  </si>
  <si>
    <t>Oct 15, 2020</t>
  </si>
  <si>
    <t>Oct 14, 2020</t>
  </si>
  <si>
    <t>Oct 13, 2020</t>
  </si>
  <si>
    <t>Oct 11, 2020</t>
  </si>
  <si>
    <t>Oct 08, 2020</t>
  </si>
  <si>
    <t>Oct 07, 2020</t>
  </si>
  <si>
    <t>Oct 06, 2020</t>
  </si>
  <si>
    <t>Oct 05, 2020</t>
  </si>
  <si>
    <t>Oct 04, 2020</t>
  </si>
  <si>
    <t>Oct 01, 2020</t>
  </si>
  <si>
    <t>Sep 29, 2020</t>
  </si>
  <si>
    <t>Sep 28, 2020</t>
  </si>
  <si>
    <t>Sep 27, 2020</t>
  </si>
  <si>
    <t>Sep 24, 2020</t>
  </si>
  <si>
    <t>Sep 23, 2020</t>
  </si>
  <si>
    <t>Sep 22, 2020</t>
  </si>
  <si>
    <t>Sep 21, 2020</t>
  </si>
  <si>
    <t>Sep 20, 2020</t>
  </si>
  <si>
    <t>Sep 17, 2020</t>
  </si>
  <si>
    <t>Sep 16, 2020</t>
  </si>
  <si>
    <t>Sep 15, 2020</t>
  </si>
  <si>
    <t>Sep 14, 2020</t>
  </si>
  <si>
    <t>Sep 13, 2020</t>
  </si>
  <si>
    <t>Sep 10, 2020</t>
  </si>
  <si>
    <t>Sep 09, 2020</t>
  </si>
  <si>
    <t>Sep 08, 2020</t>
  </si>
  <si>
    <t>Sep 07, 2020</t>
  </si>
  <si>
    <t>Sep 06, 2020</t>
  </si>
  <si>
    <t>Sep 03, 2020</t>
  </si>
  <si>
    <t>Sep 02, 2020</t>
  </si>
  <si>
    <t>Sep 01, 2020</t>
  </si>
  <si>
    <t>Aug 31, 2020</t>
  </si>
  <si>
    <t>Aug 27, 2020</t>
  </si>
  <si>
    <t>Aug 26, 2020</t>
  </si>
  <si>
    <t>Aug 25, 2020</t>
  </si>
  <si>
    <t>Aug 24, 2020</t>
  </si>
  <si>
    <t>Aug 23, 2020</t>
  </si>
  <si>
    <t>Aug 20, 2020</t>
  </si>
  <si>
    <t>Aug 19, 2020</t>
  </si>
  <si>
    <t>Aug 18, 2020</t>
  </si>
  <si>
    <t>Aug 17, 2020</t>
  </si>
  <si>
    <t>Aug 16, 2020</t>
  </si>
  <si>
    <t>Aug 12, 2020</t>
  </si>
  <si>
    <t>Aug 10, 2020</t>
  </si>
  <si>
    <t>Aug 09, 2020</t>
  </si>
  <si>
    <t>Aug 06, 2020</t>
  </si>
  <si>
    <t>Aug 05, 2020</t>
  </si>
  <si>
    <t>Aug 04, 2020</t>
  </si>
  <si>
    <t>Aug 03, 2020</t>
  </si>
  <si>
    <t>Jul 30, 2020</t>
  </si>
  <si>
    <t>Jul 29, 2020</t>
  </si>
  <si>
    <t>Jul 28, 2020</t>
  </si>
  <si>
    <t>Jul 27, 2020</t>
  </si>
  <si>
    <t>Jul 15, 2020</t>
  </si>
  <si>
    <t>Jul 14, 2020</t>
  </si>
  <si>
    <t>Jul 13, 2020</t>
  </si>
  <si>
    <t>Jul 12, 2020</t>
  </si>
  <si>
    <t>Mar 22, 2020</t>
  </si>
  <si>
    <t>Mar 19, 2020</t>
  </si>
  <si>
    <t>Mar 18, 2020</t>
  </si>
  <si>
    <t>Mar 16, 2020</t>
  </si>
  <si>
    <t>Mar 15, 2020</t>
  </si>
  <si>
    <t>Mar 12, 2020</t>
  </si>
  <si>
    <t>Mar 11, 2020</t>
  </si>
  <si>
    <t>Mar 10, 2020</t>
  </si>
  <si>
    <t>Mar 09, 2020</t>
  </si>
  <si>
    <t>Mar 08, 2020</t>
  </si>
  <si>
    <t>Mar 05, 2020</t>
  </si>
  <si>
    <t>Mar 04, 2020</t>
  </si>
  <si>
    <t>Mar 03, 2020</t>
  </si>
  <si>
    <t>Mar 02, 2020</t>
  </si>
  <si>
    <t>Mar 01, 2020</t>
  </si>
  <si>
    <t>Feb 27, 2020</t>
  </si>
  <si>
    <t>Feb 26, 2020</t>
  </si>
  <si>
    <t>Feb 25, 2020</t>
  </si>
  <si>
    <t>Feb 24, 2020</t>
  </si>
  <si>
    <t>Feb 23, 2020</t>
  </si>
  <si>
    <t>Feb 20, 2020</t>
  </si>
  <si>
    <t>Feb 19, 2020</t>
  </si>
  <si>
    <t>Feb 18, 2020</t>
  </si>
  <si>
    <t>Feb 17, 2020</t>
  </si>
  <si>
    <t>Feb 16, 2020</t>
  </si>
  <si>
    <t>Feb 13, 2020</t>
  </si>
  <si>
    <t>Feb 12, 2020</t>
  </si>
  <si>
    <t>Feb 11, 2020</t>
  </si>
  <si>
    <t>Feb 10, 2020</t>
  </si>
  <si>
    <t>Feb 09, 2020</t>
  </si>
  <si>
    <t>Feb 06, 2020</t>
  </si>
  <si>
    <t>Feb 05, 2020</t>
  </si>
  <si>
    <t>Feb 03, 2020</t>
  </si>
  <si>
    <t>Feb 02, 2020</t>
  </si>
  <si>
    <t>Jan 30, 2020</t>
  </si>
  <si>
    <t>Jan 29, 2020</t>
  </si>
  <si>
    <t>Jan 28, 2020</t>
  </si>
  <si>
    <t>Jan 27, 2020</t>
  </si>
  <si>
    <t>Jan 26, 2020</t>
  </si>
  <si>
    <t>Jan 23, 2020</t>
  </si>
  <si>
    <t>Jan 22, 2020</t>
  </si>
  <si>
    <t>Jan 20, 2020</t>
  </si>
  <si>
    <t>Jan 19, 2020</t>
  </si>
  <si>
    <t>Jan 16, 2020</t>
  </si>
  <si>
    <t>Jan 15, 2020</t>
  </si>
  <si>
    <t>Jan 14, 2020</t>
  </si>
  <si>
    <t>Jan 13, 2020</t>
  </si>
  <si>
    <t>Jan 12, 2020</t>
  </si>
  <si>
    <t>Jan 09, 2020</t>
  </si>
  <si>
    <t>Jan 08, 2020</t>
  </si>
  <si>
    <t>Jan 07, 2020</t>
  </si>
  <si>
    <t>Jan 06, 2020</t>
  </si>
  <si>
    <t>Jan 05, 2020</t>
  </si>
  <si>
    <t>Jan 02, 2020</t>
  </si>
  <si>
    <t>Jan 01, 2020</t>
  </si>
  <si>
    <t>Dec 30, 2019</t>
  </si>
  <si>
    <t>Dec 29, 2019</t>
  </si>
  <si>
    <t>Dec 26, 2019</t>
  </si>
  <si>
    <t>Dec 24, 2019</t>
  </si>
  <si>
    <t>Dec 23, 2019</t>
  </si>
  <si>
    <t>Dec 22, 2019</t>
  </si>
  <si>
    <t>Dec 19, 2019</t>
  </si>
  <si>
    <t>Dec 18, 2019</t>
  </si>
  <si>
    <t>Dec 17, 2019</t>
  </si>
  <si>
    <t>Dec 15, 2019</t>
  </si>
  <si>
    <t>Dec 12, 2019</t>
  </si>
  <si>
    <t>Dec 11, 2019</t>
  </si>
  <si>
    <t>Dec 10, 2019</t>
  </si>
  <si>
    <t>Dec 09, 2019</t>
  </si>
  <si>
    <t>Dec 08, 2019</t>
  </si>
  <si>
    <t>Dec 05, 2019</t>
  </si>
  <si>
    <t>Dec 04, 2019</t>
  </si>
  <si>
    <t>Dec 03, 2019</t>
  </si>
  <si>
    <t>Dec 02, 2019</t>
  </si>
  <si>
    <t>Dec 01, 2019</t>
  </si>
  <si>
    <t>Nov 28, 2019</t>
  </si>
  <si>
    <t>Nov 27, 2019</t>
  </si>
  <si>
    <t>Nov 26, 2019</t>
  </si>
  <si>
    <t>Nov 25, 2019</t>
  </si>
  <si>
    <t>Nov 24, 2019</t>
  </si>
  <si>
    <t>Nov 21, 2019</t>
  </si>
  <si>
    <t>Nov 20, 2019</t>
  </si>
  <si>
    <t>Nov 19, 2019</t>
  </si>
  <si>
    <t>Nov 18, 2019</t>
  </si>
  <si>
    <t>Nov 17, 2019</t>
  </si>
  <si>
    <t>Nov 14, 2019</t>
  </si>
  <si>
    <t>Nov 13, 2019</t>
  </si>
  <si>
    <t>Nov 12, 2019</t>
  </si>
  <si>
    <t>Nov 11, 2019</t>
  </si>
  <si>
    <t>Nov 07, 2019</t>
  </si>
  <si>
    <t>Nov 06, 2019</t>
  </si>
  <si>
    <t>Nov 05, 2019</t>
  </si>
  <si>
    <t>Nov 04, 2019</t>
  </si>
  <si>
    <t>Nov 03, 2019</t>
  </si>
  <si>
    <t>Oct 31, 2019</t>
  </si>
  <si>
    <t>Oct 30, 2019</t>
  </si>
  <si>
    <t>Oct 29, 2019</t>
  </si>
  <si>
    <t>Oct 28, 2019</t>
  </si>
  <si>
    <t>Oct 24, 2019</t>
  </si>
  <si>
    <t>Oct 23, 2019</t>
  </si>
  <si>
    <t>Oct 22, 2019</t>
  </si>
  <si>
    <t>Oct 21, 2019</t>
  </si>
  <si>
    <t>Oct 20, 2019</t>
  </si>
  <si>
    <t>Oct 17, 2019</t>
  </si>
  <si>
    <t>Oct 16, 2019</t>
  </si>
  <si>
    <t>Oct 15, 2019</t>
  </si>
  <si>
    <t>Oct 14, 2019</t>
  </si>
  <si>
    <t>Oct 13, 2019</t>
  </si>
  <si>
    <t>Oct 10, 2019</t>
  </si>
  <si>
    <t>Oct 09, 2019</t>
  </si>
  <si>
    <t>Oct 07, 2019</t>
  </si>
  <si>
    <t>Oct 06, 2019</t>
  </si>
  <si>
    <t>Oct 03, 2019</t>
  </si>
  <si>
    <t>Oct 02, 2019</t>
  </si>
  <si>
    <t>Oct 01, 2019</t>
  </si>
  <si>
    <t>Sep 30, 2019</t>
  </si>
  <si>
    <t>Sep 29, 2019</t>
  </si>
  <si>
    <t>Sep 26, 2019</t>
  </si>
  <si>
    <t>Sep 25, 2019</t>
  </si>
  <si>
    <t>Sep 24, 2019</t>
  </si>
  <si>
    <t>Sep 23, 2019</t>
  </si>
  <si>
    <t>Sep 22, 2019</t>
  </si>
  <si>
    <t>Sep 19, 2019</t>
  </si>
  <si>
    <t>Sep 18, 2019</t>
  </si>
  <si>
    <t>Sep 17, 2019</t>
  </si>
  <si>
    <t>Sep 16, 2019</t>
  </si>
  <si>
    <t>Sep 12, 2019</t>
  </si>
  <si>
    <t>Sep 11, 2019</t>
  </si>
  <si>
    <t>Sep 09, 2019</t>
  </si>
  <si>
    <t>Sep 08, 2019</t>
  </si>
  <si>
    <t>Sep 05, 2019</t>
  </si>
  <si>
    <t>Sep 04, 2019</t>
  </si>
  <si>
    <t>Sep 03, 2019</t>
  </si>
  <si>
    <t>Sep 02, 2019</t>
  </si>
  <si>
    <t>Sep 01, 2019</t>
  </si>
  <si>
    <t>Aug 29, 2019</t>
  </si>
  <si>
    <t>Aug 28, 2019</t>
  </si>
  <si>
    <t>Aug 27, 2019</t>
  </si>
  <si>
    <t>Aug 26, 2019</t>
  </si>
  <si>
    <t>Aug 25, 2019</t>
  </si>
  <si>
    <t>Aug 22, 2019</t>
  </si>
  <si>
    <t>Aug 21, 2019</t>
  </si>
  <si>
    <t>Aug 20, 2019</t>
  </si>
  <si>
    <t>Aug 19, 2019</t>
  </si>
  <si>
    <t>Aug 18, 2019</t>
  </si>
  <si>
    <t>Aug 08, 2019</t>
  </si>
  <si>
    <t>Aug 07, 2019</t>
  </si>
  <si>
    <t>Aug 06, 2019</t>
  </si>
  <si>
    <t>Aug 05, 2019</t>
  </si>
  <si>
    <t>Aug 04, 2019</t>
  </si>
  <si>
    <t>Jul 31, 2019</t>
  </si>
  <si>
    <t>Jul 30, 2019</t>
  </si>
  <si>
    <t>Jul 29, 2019</t>
  </si>
  <si>
    <t>Jul 28, 2019</t>
  </si>
  <si>
    <t>Jul 25, 2019</t>
  </si>
  <si>
    <t>Jul 24, 2019</t>
  </si>
  <si>
    <t>Jul 23, 2019</t>
  </si>
  <si>
    <t>Jul 22, 2019</t>
  </si>
  <si>
    <t>Jul 21, 2019</t>
  </si>
  <si>
    <t>Jul 18, 2019</t>
  </si>
  <si>
    <t>Jul 17, 2019</t>
  </si>
  <si>
    <t>Jul 16, 2019</t>
  </si>
  <si>
    <t>Jul 15, 2019</t>
  </si>
  <si>
    <t>Jul 14, 2019</t>
  </si>
  <si>
    <t>Jul 11, 2019</t>
  </si>
  <si>
    <t>Jul 10, 2019</t>
  </si>
  <si>
    <t>Jul 09, 2019</t>
  </si>
  <si>
    <t>Jul 07, 2019</t>
  </si>
  <si>
    <t>Jul 04, 2019</t>
  </si>
  <si>
    <t>Jul 03, 2019</t>
  </si>
  <si>
    <t>Jul 02, 2019</t>
  </si>
  <si>
    <t>Jun 30, 2019</t>
  </si>
  <si>
    <t>Jun 27, 2019</t>
  </si>
  <si>
    <t>Jun 25, 2019</t>
  </si>
  <si>
    <t>Jun 24, 2019</t>
  </si>
  <si>
    <t>Jun 23, 2019</t>
  </si>
  <si>
    <t>Jun 20, 2019</t>
  </si>
  <si>
    <t>Jun 19, 2019</t>
  </si>
  <si>
    <t>Jun 17, 2019</t>
  </si>
  <si>
    <t>Jun 16, 2019</t>
  </si>
  <si>
    <t>Jun 13, 2019</t>
  </si>
  <si>
    <t>Jun 12, 2019</t>
  </si>
  <si>
    <t>Jun 11, 2019</t>
  </si>
  <si>
    <t>Jun 10, 2019</t>
  </si>
  <si>
    <t>Jun 09, 2019</t>
  </si>
  <si>
    <t>May 30, 2019</t>
  </si>
  <si>
    <t>May 29, 2019</t>
  </si>
  <si>
    <t>May 28, 2019</t>
  </si>
  <si>
    <t>May 27, 2019</t>
  </si>
  <si>
    <t>May 26, 2019</t>
  </si>
  <si>
    <t>May 23, 2019</t>
  </si>
  <si>
    <t>May 22, 2019</t>
  </si>
  <si>
    <t>May 21, 2019</t>
  </si>
  <si>
    <t>May 20, 2019</t>
  </si>
  <si>
    <t>May 19, 2019</t>
  </si>
  <si>
    <t>May 16, 2019</t>
  </si>
  <si>
    <t>May 15, 2019</t>
  </si>
  <si>
    <t>May 14, 2019</t>
  </si>
  <si>
    <t>May 12, 2019</t>
  </si>
  <si>
    <t>May 09, 2019</t>
  </si>
  <si>
    <t>May 08, 2019</t>
  </si>
  <si>
    <t>May 07, 2019</t>
  </si>
  <si>
    <t>May 06, 2019</t>
  </si>
  <si>
    <t>May 05, 2019</t>
  </si>
  <si>
    <t>May 02, 2019</t>
  </si>
  <si>
    <t>Apr 30, 2019</t>
  </si>
  <si>
    <t>Apr 29, 2019</t>
  </si>
  <si>
    <t>Apr 28, 2019</t>
  </si>
  <si>
    <t>Apr 25, 2019</t>
  </si>
  <si>
    <t>Apr 24, 2019</t>
  </si>
  <si>
    <t>Apr 23, 2019</t>
  </si>
  <si>
    <t>Apr 18, 2019</t>
  </si>
  <si>
    <t>Apr 17, 2019</t>
  </si>
  <si>
    <t>Apr 16, 2019</t>
  </si>
  <si>
    <t>Apr 15, 2019</t>
  </si>
  <si>
    <t>Apr 11, 2019</t>
  </si>
  <si>
    <t>Apr 10, 2019</t>
  </si>
  <si>
    <t>Apr 09, 2019</t>
  </si>
  <si>
    <t>Apr 08, 2019</t>
  </si>
  <si>
    <t>Apr 07, 2019</t>
  </si>
  <si>
    <t>Apr 04, 2019</t>
  </si>
  <si>
    <t>Apr 03, 2019</t>
  </si>
  <si>
    <t>Apr 02, 2019</t>
  </si>
  <si>
    <t>Apr 01, 2019</t>
  </si>
  <si>
    <t>Mar 31, 2019</t>
  </si>
  <si>
    <t>Mar 27, 2019</t>
  </si>
  <si>
    <t>Mar 25, 2019</t>
  </si>
  <si>
    <t>Mar 21, 2019</t>
  </si>
  <si>
    <t>Mar 20, 2019</t>
  </si>
  <si>
    <t>Mar 19, 2019</t>
  </si>
  <si>
    <t>Mar 18, 2019</t>
  </si>
  <si>
    <t>Mar 14, 2019</t>
  </si>
  <si>
    <t>Mar 13, 2019</t>
  </si>
  <si>
    <t>Mar 12, 2019</t>
  </si>
  <si>
    <t>Mar 11, 2019</t>
  </si>
  <si>
    <t>Mar 10, 2019</t>
  </si>
  <si>
    <t>Mar 07, 2019</t>
  </si>
  <si>
    <t>Mar 06, 2019</t>
  </si>
  <si>
    <t>Mar 05, 2019</t>
  </si>
  <si>
    <t>Mar 04, 2019</t>
  </si>
  <si>
    <t>Mar 03, 2019</t>
  </si>
  <si>
    <t>Feb 27, 2019</t>
  </si>
  <si>
    <t>Feb 26, 2019</t>
  </si>
  <si>
    <t>Feb 25, 2019</t>
  </si>
  <si>
    <t>Feb 24, 2019</t>
  </si>
  <si>
    <t>Feb 20, 2019</t>
  </si>
  <si>
    <t>Feb 19, 2019</t>
  </si>
  <si>
    <t>Feb 18, 2019</t>
  </si>
  <si>
    <t>Feb 17, 2019</t>
  </si>
  <si>
    <t>Feb 14, 2019</t>
  </si>
  <si>
    <t>Feb 13, 2019</t>
  </si>
  <si>
    <t>Feb 11, 2019</t>
  </si>
  <si>
    <t>Feb 10, 2019</t>
  </si>
  <si>
    <t>Feb 07, 2019</t>
  </si>
  <si>
    <t>Feb 06, 2019</t>
  </si>
  <si>
    <t>Feb 05, 2019</t>
  </si>
  <si>
    <t>Feb 04, 2019</t>
  </si>
  <si>
    <t>Feb 03, 2019</t>
  </si>
  <si>
    <t>Jan 31, 2019</t>
  </si>
  <si>
    <t>Jan 30, 2019</t>
  </si>
  <si>
    <t>Jan 28, 2019</t>
  </si>
  <si>
    <t>Jan 24, 2019</t>
  </si>
  <si>
    <t>Jan 23, 2019</t>
  </si>
  <si>
    <t>Jan 22, 2019</t>
  </si>
  <si>
    <t>Jan 21, 2019</t>
  </si>
  <si>
    <t>Jan 20, 2019</t>
  </si>
  <si>
    <t>Jan 17, 2019</t>
  </si>
  <si>
    <t>Jan 16, 2019</t>
  </si>
  <si>
    <t>Jan 15, 2019</t>
  </si>
  <si>
    <t>Jan 14, 2019</t>
  </si>
  <si>
    <t>Jan 13, 2019</t>
  </si>
  <si>
    <t>Jan 10, 2019</t>
  </si>
  <si>
    <t>Jan 09, 2019</t>
  </si>
  <si>
    <t>Jan 08, 2019</t>
  </si>
  <si>
    <t>Jan 07, 2019</t>
  </si>
  <si>
    <t>Jan 06, 2019</t>
  </si>
  <si>
    <t>Jan 03, 2019</t>
  </si>
  <si>
    <t>Jan 02, 2019</t>
  </si>
  <si>
    <t>Jan 01, 2019</t>
  </si>
  <si>
    <t>Dec 28, 2023</t>
  </si>
  <si>
    <t>1.00K</t>
  </si>
  <si>
    <t>Dec 27, 2023</t>
  </si>
  <si>
    <t>Dec 26, 2023</t>
  </si>
  <si>
    <t>Dec 21, 2023</t>
  </si>
  <si>
    <t>0.68K</t>
  </si>
  <si>
    <t>Dec 20, 2023</t>
  </si>
  <si>
    <t>Dec 19, 2023</t>
  </si>
  <si>
    <t>Dec 18, 2023</t>
  </si>
  <si>
    <t>Dec 14, 2023</t>
  </si>
  <si>
    <t>Dec 13, 2023</t>
  </si>
  <si>
    <t>8.75K</t>
  </si>
  <si>
    <t>Dec 12, 2023</t>
  </si>
  <si>
    <t>1.63K</t>
  </si>
  <si>
    <t>Dec 11, 2023</t>
  </si>
  <si>
    <t>Dec 07, 2023</t>
  </si>
  <si>
    <t>Dec 06, 2023</t>
  </si>
  <si>
    <t>Dec 05, 2023</t>
  </si>
  <si>
    <t>Dec 04, 2023</t>
  </si>
  <si>
    <t>3.02K</t>
  </si>
  <si>
    <t>Nov 30, 2023</t>
  </si>
  <si>
    <t>Nov 28, 2023</t>
  </si>
  <si>
    <t>Nov 23, 2023</t>
  </si>
  <si>
    <t>Nov 22, 2023</t>
  </si>
  <si>
    <t>Nov 21, 2023</t>
  </si>
  <si>
    <t>Nov 16, 2023</t>
  </si>
  <si>
    <t>Nov 15, 2023</t>
  </si>
  <si>
    <t>Nov 14, 2023</t>
  </si>
  <si>
    <t>Nov 13, 2023</t>
  </si>
  <si>
    <t>Nov 09, 2023</t>
  </si>
  <si>
    <t>Nov 07, 2023</t>
  </si>
  <si>
    <t>12.16K</t>
  </si>
  <si>
    <t>Nov 06, 2023</t>
  </si>
  <si>
    <t>Nov 02, 2023</t>
  </si>
  <si>
    <t>Nov 01, 2023</t>
  </si>
  <si>
    <t>Oct 31, 2023</t>
  </si>
  <si>
    <t>Oct 30, 2023</t>
  </si>
  <si>
    <t>Oct 26, 2023</t>
  </si>
  <si>
    <t>Oct 25, 2023</t>
  </si>
  <si>
    <t>Oct 23, 2023</t>
  </si>
  <si>
    <t>21.04K</t>
  </si>
  <si>
    <t>Oct 19, 2023</t>
  </si>
  <si>
    <t>13.66K</t>
  </si>
  <si>
    <t>Oct 18, 2023</t>
  </si>
  <si>
    <t>Oct 17, 2023</t>
  </si>
  <si>
    <t>Oct 16, 2023</t>
  </si>
  <si>
    <t>11.51K</t>
  </si>
  <si>
    <t>Oct 12, 2023</t>
  </si>
  <si>
    <t>Oct 11, 2023</t>
  </si>
  <si>
    <t>Oct 10, 2023</t>
  </si>
  <si>
    <t>Oct 05, 2023</t>
  </si>
  <si>
    <t>Oct 04, 2023</t>
  </si>
  <si>
    <t>Oct 03, 2023</t>
  </si>
  <si>
    <t>Sep 27, 2023</t>
  </si>
  <si>
    <t>Sep 26, 2023</t>
  </si>
  <si>
    <t>Sep 21, 2023</t>
  </si>
  <si>
    <t>Sep 20, 2023</t>
  </si>
  <si>
    <t>Sep 19, 2023</t>
  </si>
  <si>
    <t>Sep 18, 2023</t>
  </si>
  <si>
    <t>Sep 14, 2023</t>
  </si>
  <si>
    <t>Sep 13, 2023</t>
  </si>
  <si>
    <t>Sep 12, 2023</t>
  </si>
  <si>
    <t>Sep 11, 2023</t>
  </si>
  <si>
    <t>Sep 07, 2023</t>
  </si>
  <si>
    <t>Sep 05, 2023</t>
  </si>
  <si>
    <t>Sep 04, 2023</t>
  </si>
  <si>
    <t>Aug 31, 2023</t>
  </si>
  <si>
    <t>Aug 30, 2023</t>
  </si>
  <si>
    <t>Aug 29, 2023</t>
  </si>
  <si>
    <t>Aug 28, 2023</t>
  </si>
  <si>
    <t>Aug 24, 2023</t>
  </si>
  <si>
    <t>Aug 23, 2023</t>
  </si>
  <si>
    <t>Aug 22, 2023</t>
  </si>
  <si>
    <t>Aug 21, 2023</t>
  </si>
  <si>
    <t>Aug 17, 2023</t>
  </si>
  <si>
    <t>Aug 14, 2023</t>
  </si>
  <si>
    <t>Aug 10, 2023</t>
  </si>
  <si>
    <t>Aug 09, 2023</t>
  </si>
  <si>
    <t>Aug 08, 2023</t>
  </si>
  <si>
    <t>0.89K</t>
  </si>
  <si>
    <t>Aug 07, 2023</t>
  </si>
  <si>
    <t>Aug 03, 2023</t>
  </si>
  <si>
    <t>Aug 02, 2023</t>
  </si>
  <si>
    <t>Aug 01, 2023</t>
  </si>
  <si>
    <t>Jul 31, 2023</t>
  </si>
  <si>
    <t>Jul 27, 2023</t>
  </si>
  <si>
    <t>Jul 26, 2023</t>
  </si>
  <si>
    <t>Jul 25, 2023</t>
  </si>
  <si>
    <t>Jul 24, 2023</t>
  </si>
  <si>
    <t>Jul 20, 2023</t>
  </si>
  <si>
    <t>7.36K</t>
  </si>
  <si>
    <t>Jul 19, 2023</t>
  </si>
  <si>
    <t>5.69K</t>
  </si>
  <si>
    <t>Jul 18, 2023</t>
  </si>
  <si>
    <t>Jul 17, 2023</t>
  </si>
  <si>
    <t>Jul 13, 2023</t>
  </si>
  <si>
    <t>Jul 12, 2023</t>
  </si>
  <si>
    <t>9.99K</t>
  </si>
  <si>
    <t>Jul 11, 2023</t>
  </si>
  <si>
    <t>Jul 10, 2023</t>
  </si>
  <si>
    <t>10.77K</t>
  </si>
  <si>
    <t>Jul 06, 2023</t>
  </si>
  <si>
    <t>10.93K</t>
  </si>
  <si>
    <t>Jul 05, 2023</t>
  </si>
  <si>
    <t>22.52K</t>
  </si>
  <si>
    <t>Jul 04, 2023</t>
  </si>
  <si>
    <t>Jul 03, 2023</t>
  </si>
  <si>
    <t>11.16K</t>
  </si>
  <si>
    <t>Jun 26, 2023</t>
  </si>
  <si>
    <t>26.60K</t>
  </si>
  <si>
    <t>38.64K</t>
  </si>
  <si>
    <t>34.94K</t>
  </si>
  <si>
    <t>Jun 20, 2023</t>
  </si>
  <si>
    <t>54.67K</t>
  </si>
  <si>
    <t>Jun 19, 2023</t>
  </si>
  <si>
    <t>Jun 15, 2023</t>
  </si>
  <si>
    <t>8.77K</t>
  </si>
  <si>
    <t>Jun 14, 2023</t>
  </si>
  <si>
    <t>9.44K</t>
  </si>
  <si>
    <t>25.39K</t>
  </si>
  <si>
    <t>127.94K</t>
  </si>
  <si>
    <t>37.81K</t>
  </si>
  <si>
    <t>218.52K</t>
  </si>
  <si>
    <t>229.25K</t>
  </si>
  <si>
    <t>475.69K</t>
  </si>
  <si>
    <t>212.70K</t>
  </si>
  <si>
    <t>May 31, 2023</t>
  </si>
  <si>
    <t>101.26K</t>
  </si>
  <si>
    <t>May 30, 2023</t>
  </si>
  <si>
    <t>70.39K</t>
  </si>
  <si>
    <t>May 29, 2023</t>
  </si>
  <si>
    <t>133.53K</t>
  </si>
  <si>
    <t>May 25, 2023</t>
  </si>
  <si>
    <t>May 24, 2023</t>
  </si>
  <si>
    <t>May 23, 2023</t>
  </si>
  <si>
    <t>May 22, 2023</t>
  </si>
  <si>
    <t>0.35K</t>
  </si>
  <si>
    <t>May 18, 2023</t>
  </si>
  <si>
    <t>May 17, 2023</t>
  </si>
  <si>
    <t>May 16, 2023</t>
  </si>
  <si>
    <t>May 15, 2023</t>
  </si>
  <si>
    <t>May 11, 2023</t>
  </si>
  <si>
    <t>May 10, 2023</t>
  </si>
  <si>
    <t>May 09, 2023</t>
  </si>
  <si>
    <t>May 08, 2023</t>
  </si>
  <si>
    <t>May 03, 2023</t>
  </si>
  <si>
    <t>May 02, 2023</t>
  </si>
  <si>
    <t>Apr 27, 2023</t>
  </si>
  <si>
    <t>Apr 26, 2023</t>
  </si>
  <si>
    <t>Apr 25, 2023</t>
  </si>
  <si>
    <t>3.07K</t>
  </si>
  <si>
    <t>Apr 24, 2023</t>
  </si>
  <si>
    <t>Apr 18, 2023</t>
  </si>
  <si>
    <t>Apr 17, 2023</t>
  </si>
  <si>
    <t>Apr 13, 2023</t>
  </si>
  <si>
    <t>Apr 11, 2023</t>
  </si>
  <si>
    <t>Apr 10, 2023</t>
  </si>
  <si>
    <t>Apr 06, 2023</t>
  </si>
  <si>
    <t>Apr 05, 2023</t>
  </si>
  <si>
    <t>Apr 04, 2023</t>
  </si>
  <si>
    <t>Apr 03, 2023</t>
  </si>
  <si>
    <t>Mar 30, 2023</t>
  </si>
  <si>
    <t>Mar 29, 2023</t>
  </si>
  <si>
    <t>Mar 28, 2023</t>
  </si>
  <si>
    <t>Mar 23, 2023</t>
  </si>
  <si>
    <t>Mar 22, 2023</t>
  </si>
  <si>
    <t>Mar 21, 2023</t>
  </si>
  <si>
    <t>Mar 20, 2023</t>
  </si>
  <si>
    <t>Mar 16, 2023</t>
  </si>
  <si>
    <t>Mar 15, 2023</t>
  </si>
  <si>
    <t>Mar 14, 2023</t>
  </si>
  <si>
    <t>Mar 13, 2023</t>
  </si>
  <si>
    <t>Mar 09, 2023</t>
  </si>
  <si>
    <t>Mar 07, 2023</t>
  </si>
  <si>
    <t>Mar 06, 2023</t>
  </si>
  <si>
    <t>Mar 02, 2023</t>
  </si>
  <si>
    <t>Mar 01, 2023</t>
  </si>
  <si>
    <t>Feb 27, 2023</t>
  </si>
  <si>
    <t>Feb 22, 2023</t>
  </si>
  <si>
    <t>Feb 20, 2023</t>
  </si>
  <si>
    <t>9.36K</t>
  </si>
  <si>
    <t>Feb 15, 2023</t>
  </si>
  <si>
    <t>Feb 13, 2023</t>
  </si>
  <si>
    <t>Feb 09, 2023</t>
  </si>
  <si>
    <t>Feb 07, 2023</t>
  </si>
  <si>
    <t>Feb 06, 2023</t>
  </si>
  <si>
    <t>Feb 01, 2023</t>
  </si>
  <si>
    <t>Jan 31, 2023</t>
  </si>
  <si>
    <t>Jan 30, 2023</t>
  </si>
  <si>
    <t>Jan 26, 2023</t>
  </si>
  <si>
    <t>Jan 25, 2023</t>
  </si>
  <si>
    <t>Jan 24, 2023</t>
  </si>
  <si>
    <t>Jan 23, 2023</t>
  </si>
  <si>
    <t>Jan 19, 2023</t>
  </si>
  <si>
    <t>Jan 18, 2023</t>
  </si>
  <si>
    <t>6.53K</t>
  </si>
  <si>
    <t>Jan 17, 2023</t>
  </si>
  <si>
    <t>Jan 16, 2023</t>
  </si>
  <si>
    <t>Jan 11, 2023</t>
  </si>
  <si>
    <t>Jan 10, 2023</t>
  </si>
  <si>
    <t>Jan 05, 2023</t>
  </si>
  <si>
    <t>Jan 04, 2023</t>
  </si>
  <si>
    <t>Jan 03, 2023</t>
  </si>
  <si>
    <t>Jan 02, 2023</t>
  </si>
  <si>
    <t>Dec 29, 2022</t>
  </si>
  <si>
    <t>Dec 28, 2022</t>
  </si>
  <si>
    <t>Dec 26, 2022</t>
  </si>
  <si>
    <t>Dec 21, 2022</t>
  </si>
  <si>
    <t>Dec 19, 2022</t>
  </si>
  <si>
    <t>Dec 15, 2022</t>
  </si>
  <si>
    <t>Dec 14, 2022</t>
  </si>
  <si>
    <t>Dec 13, 2022</t>
  </si>
  <si>
    <t>Dec 12, 2022</t>
  </si>
  <si>
    <t>Dec 08, 2022</t>
  </si>
  <si>
    <t>Dec 07, 2022</t>
  </si>
  <si>
    <t>Dec 06, 2022</t>
  </si>
  <si>
    <t>Dec 05, 2022</t>
  </si>
  <si>
    <t>Dec 01, 2022</t>
  </si>
  <si>
    <t>Nov 30, 2022</t>
  </si>
  <si>
    <t>Nov 29, 2022</t>
  </si>
  <si>
    <t>Nov 28, 2022</t>
  </si>
  <si>
    <t>Nov 24, 2022</t>
  </si>
  <si>
    <t>Nov 22, 2022</t>
  </si>
  <si>
    <t>26.20K</t>
  </si>
  <si>
    <t>Nov 21, 2022</t>
  </si>
  <si>
    <t>3.53K</t>
  </si>
  <si>
    <t>Nov 17, 2022</t>
  </si>
  <si>
    <t>10.85K</t>
  </si>
  <si>
    <t>Nov 16, 2022</t>
  </si>
  <si>
    <t>Nov 15, 2022</t>
  </si>
  <si>
    <t>Nov 14, 2022</t>
  </si>
  <si>
    <t>18.62K</t>
  </si>
  <si>
    <t>19.64K</t>
  </si>
  <si>
    <t>57.62K</t>
  </si>
  <si>
    <t>80.85K</t>
  </si>
  <si>
    <t>33.41K</t>
  </si>
  <si>
    <t>85.12K</t>
  </si>
  <si>
    <t>36.00K</t>
  </si>
  <si>
    <t>87.08K</t>
  </si>
  <si>
    <t>23.85K</t>
  </si>
  <si>
    <t>12.78K</t>
  </si>
  <si>
    <t>35.91K</t>
  </si>
  <si>
    <t>41.72K</t>
  </si>
  <si>
    <t>30.39K</t>
  </si>
  <si>
    <t>39.46K</t>
  </si>
  <si>
    <t>52.29K</t>
  </si>
  <si>
    <t>165.69K</t>
  </si>
  <si>
    <t>32.18K</t>
  </si>
  <si>
    <t>28.17K</t>
  </si>
  <si>
    <t>Oct 11, 2022</t>
  </si>
  <si>
    <t>94.71K</t>
  </si>
  <si>
    <t>39.47K</t>
  </si>
  <si>
    <t>100.76K</t>
  </si>
  <si>
    <t>100.19K</t>
  </si>
  <si>
    <t>43.88K</t>
  </si>
  <si>
    <t>50.87K</t>
  </si>
  <si>
    <t>70.94K</t>
  </si>
  <si>
    <t>29.33K</t>
  </si>
  <si>
    <t>40.40K</t>
  </si>
  <si>
    <t>102.02K</t>
  </si>
  <si>
    <t>139.27K</t>
  </si>
  <si>
    <t>217.57K</t>
  </si>
  <si>
    <t>Sep 15, 2022</t>
  </si>
  <si>
    <t>24.61K</t>
  </si>
  <si>
    <t>112.54K</t>
  </si>
  <si>
    <t>54.79K</t>
  </si>
  <si>
    <t>76.04K</t>
  </si>
  <si>
    <t>105.89K</t>
  </si>
  <si>
    <t>80.30K</t>
  </si>
  <si>
    <t>97.07K</t>
  </si>
  <si>
    <t>158.95K</t>
  </si>
  <si>
    <t>264.04K</t>
  </si>
  <si>
    <t>147.03K</t>
  </si>
  <si>
    <t>164.50K</t>
  </si>
  <si>
    <t>75.02K</t>
  </si>
  <si>
    <t>174.63K</t>
  </si>
  <si>
    <t>136.54K</t>
  </si>
  <si>
    <t>156.94K</t>
  </si>
  <si>
    <t>142.82K</t>
  </si>
  <si>
    <t>126.41K</t>
  </si>
  <si>
    <t>106.18K</t>
  </si>
  <si>
    <t>32.14K</t>
  </si>
  <si>
    <t>31.25K</t>
  </si>
  <si>
    <t>Aug 04, 2022</t>
  </si>
  <si>
    <t>63.52K</t>
  </si>
  <si>
    <t>61.33K</t>
  </si>
  <si>
    <t>56.44K</t>
  </si>
  <si>
    <t>51.93K</t>
  </si>
  <si>
    <t>60.40K</t>
  </si>
  <si>
    <t>90.25K</t>
  </si>
  <si>
    <t>21.80K</t>
  </si>
  <si>
    <t>47.52K</t>
  </si>
  <si>
    <t>148.21K</t>
  </si>
  <si>
    <t>114.24K</t>
  </si>
  <si>
    <t>62.25K</t>
  </si>
  <si>
    <t>98.31K</t>
  </si>
  <si>
    <t>80.33K</t>
  </si>
  <si>
    <t>Jul 12, 2022</t>
  </si>
  <si>
    <t>86.36K</t>
  </si>
  <si>
    <t>40.29K</t>
  </si>
  <si>
    <t>Jul 05, 2022</t>
  </si>
  <si>
    <t>75.78K</t>
  </si>
  <si>
    <t>52.90K</t>
  </si>
  <si>
    <t>38.78K</t>
  </si>
  <si>
    <t>138.22K</t>
  </si>
  <si>
    <t>255.13K</t>
  </si>
  <si>
    <t>39.68K</t>
  </si>
  <si>
    <t>79.03K</t>
  </si>
  <si>
    <t>52.12K</t>
  </si>
  <si>
    <t>49.03K</t>
  </si>
  <si>
    <t>Jun 22, 2022</t>
  </si>
  <si>
    <t>75.76K</t>
  </si>
  <si>
    <t>41.69K</t>
  </si>
  <si>
    <t>88.92K</t>
  </si>
  <si>
    <t>93.93K</t>
  </si>
  <si>
    <t>154.52K</t>
  </si>
  <si>
    <t>43.27K</t>
  </si>
  <si>
    <t>107.62K</t>
  </si>
  <si>
    <t>72.32K</t>
  </si>
  <si>
    <t>151.13K</t>
  </si>
  <si>
    <t>135.43K</t>
  </si>
  <si>
    <t>178.51K</t>
  </si>
  <si>
    <t>141.48K</t>
  </si>
  <si>
    <t>300.88K</t>
  </si>
  <si>
    <t>221.19K</t>
  </si>
  <si>
    <t>357.88K</t>
  </si>
  <si>
    <t>187.38K</t>
  </si>
  <si>
    <t>157.54K</t>
  </si>
  <si>
    <t>298.24K</t>
  </si>
  <si>
    <t>377.49K</t>
  </si>
  <si>
    <t>185.28K</t>
  </si>
  <si>
    <t>66.91K</t>
  </si>
  <si>
    <t>350.14K</t>
  </si>
  <si>
    <t>213.28K</t>
  </si>
  <si>
    <t>180.16K</t>
  </si>
  <si>
    <t>216.22K</t>
  </si>
  <si>
    <t>238.19K</t>
  </si>
  <si>
    <t>363.60K</t>
  </si>
  <si>
    <t>235.50K</t>
  </si>
  <si>
    <t>117.30K</t>
  </si>
  <si>
    <t>310.16K</t>
  </si>
  <si>
    <t>247.41K</t>
  </si>
  <si>
    <t>478.70K</t>
  </si>
  <si>
    <t>May 08, 2022</t>
  </si>
  <si>
    <t>98.46K</t>
  </si>
  <si>
    <t>90.91K</t>
  </si>
  <si>
    <t>72.89K</t>
  </si>
  <si>
    <t>106.06K</t>
  </si>
  <si>
    <t>142.92K</t>
  </si>
  <si>
    <t>Apr 25, 2022</t>
  </si>
  <si>
    <t>94.30K</t>
  </si>
  <si>
    <t>146.80K</t>
  </si>
  <si>
    <t>225.32K</t>
  </si>
  <si>
    <t>243.12K</t>
  </si>
  <si>
    <t>104.84K</t>
  </si>
  <si>
    <t>137.58K</t>
  </si>
  <si>
    <t>79.32K</t>
  </si>
  <si>
    <t>480.29K</t>
  </si>
  <si>
    <t>168.59K</t>
  </si>
  <si>
    <t>525.17K</t>
  </si>
  <si>
    <t>398.40K</t>
  </si>
  <si>
    <t>221.04K</t>
  </si>
  <si>
    <t>Apr 06, 2022</t>
  </si>
  <si>
    <t>455.68K</t>
  </si>
  <si>
    <t>Apr 04, 2022</t>
  </si>
  <si>
    <t>305.50K</t>
  </si>
  <si>
    <t>327.13K</t>
  </si>
  <si>
    <t>173.69K</t>
  </si>
  <si>
    <t>100.86K</t>
  </si>
  <si>
    <t>244.43K</t>
  </si>
  <si>
    <t>266.22K</t>
  </si>
  <si>
    <t>269.76K</t>
  </si>
  <si>
    <t>99.74K</t>
  </si>
  <si>
    <t>57.86K</t>
  </si>
  <si>
    <t>104.73K</t>
  </si>
  <si>
    <t>78.72K</t>
  </si>
  <si>
    <t>50.14K</t>
  </si>
  <si>
    <t>45.56K</t>
  </si>
  <si>
    <t>32.94K</t>
  </si>
  <si>
    <t>42.87K</t>
  </si>
  <si>
    <t>53.78K</t>
  </si>
  <si>
    <t>133.79K</t>
  </si>
  <si>
    <t>100.39K</t>
  </si>
  <si>
    <t>110.18K</t>
  </si>
  <si>
    <t>83.90K</t>
  </si>
  <si>
    <t>211.98K</t>
  </si>
  <si>
    <t>221.33K</t>
  </si>
  <si>
    <t>135.23K</t>
  </si>
  <si>
    <t>103.29K</t>
  </si>
  <si>
    <t>234.59K</t>
  </si>
  <si>
    <t>410.17K</t>
  </si>
  <si>
    <t>76.10K</t>
  </si>
  <si>
    <t>216.05K</t>
  </si>
  <si>
    <t>Feb 20, 2022</t>
  </si>
  <si>
    <t>261.27K</t>
  </si>
  <si>
    <t>188.79K</t>
  </si>
  <si>
    <t>111.74K</t>
  </si>
  <si>
    <t>203.22K</t>
  </si>
  <si>
    <t>84.57K</t>
  </si>
  <si>
    <t>168.44K</t>
  </si>
  <si>
    <t>139.59K</t>
  </si>
  <si>
    <t>177.72K</t>
  </si>
  <si>
    <t>101.86K</t>
  </si>
  <si>
    <t>79.68K</t>
  </si>
  <si>
    <t>145.83K</t>
  </si>
  <si>
    <t>164.59K</t>
  </si>
  <si>
    <t>126.33K</t>
  </si>
  <si>
    <t>132.68K</t>
  </si>
  <si>
    <t>288.01K</t>
  </si>
  <si>
    <t>339.96K</t>
  </si>
  <si>
    <t>466.61K</t>
  </si>
  <si>
    <t>238.11K</t>
  </si>
  <si>
    <t>402.88K</t>
  </si>
  <si>
    <t>446.38K</t>
  </si>
  <si>
    <t>513.19K</t>
  </si>
  <si>
    <t>575.29K</t>
  </si>
  <si>
    <t>461.02K</t>
  </si>
  <si>
    <t>449.69K</t>
  </si>
  <si>
    <t>167.61K</t>
  </si>
  <si>
    <t>99.81K</t>
  </si>
  <si>
    <t>233.95K</t>
  </si>
  <si>
    <t>474.51K</t>
  </si>
  <si>
    <t>575.54K</t>
  </si>
  <si>
    <t>180.96K</t>
  </si>
  <si>
    <t>87.13K</t>
  </si>
  <si>
    <t>78.47K</t>
  </si>
  <si>
    <t>Jan 03, 2022</t>
  </si>
  <si>
    <t>158.00K</t>
  </si>
  <si>
    <t>67.31K</t>
  </si>
  <si>
    <t>85.73K</t>
  </si>
  <si>
    <t>103.22K</t>
  </si>
  <si>
    <t>81.04K</t>
  </si>
  <si>
    <t>83.32K</t>
  </si>
  <si>
    <t>106.81K</t>
  </si>
  <si>
    <t>330.64K</t>
  </si>
  <si>
    <t>112.89K</t>
  </si>
  <si>
    <t>116.55K</t>
  </si>
  <si>
    <t>147.51K</t>
  </si>
  <si>
    <t>173.13K</t>
  </si>
  <si>
    <t>215.48K</t>
  </si>
  <si>
    <t>111.08K</t>
  </si>
  <si>
    <t>147.76K</t>
  </si>
  <si>
    <t>112.28K</t>
  </si>
  <si>
    <t>243.78K</t>
  </si>
  <si>
    <t>155.08K</t>
  </si>
  <si>
    <t>153.73K</t>
  </si>
  <si>
    <t>249.88K</t>
  </si>
  <si>
    <t>154.78K</t>
  </si>
  <si>
    <t>771.27K</t>
  </si>
  <si>
    <t>138.33K</t>
  </si>
  <si>
    <t>47.69K</t>
  </si>
  <si>
    <t>162.09K</t>
  </si>
  <si>
    <t>102.19K</t>
  </si>
  <si>
    <t>157.90K</t>
  </si>
  <si>
    <t>234.95K</t>
  </si>
  <si>
    <t>196.58K</t>
  </si>
  <si>
    <t>129.01K</t>
  </si>
  <si>
    <t>283.23K</t>
  </si>
  <si>
    <t>360.27K</t>
  </si>
  <si>
    <t>427.06K</t>
  </si>
  <si>
    <t>625.35K</t>
  </si>
  <si>
    <t>161.59K</t>
  </si>
  <si>
    <t>266.77K</t>
  </si>
  <si>
    <t>174.72K</t>
  </si>
  <si>
    <t>111.20K</t>
  </si>
  <si>
    <t>140.51K</t>
  </si>
  <si>
    <t>167.00K</t>
  </si>
  <si>
    <t>324.84K</t>
  </si>
  <si>
    <t>211.36K</t>
  </si>
  <si>
    <t>141.27K</t>
  </si>
  <si>
    <t>229.01K</t>
  </si>
  <si>
    <t>273.82K</t>
  </si>
  <si>
    <t>310.75K</t>
  </si>
  <si>
    <t>396.43K</t>
  </si>
  <si>
    <t>314.25K</t>
  </si>
  <si>
    <t>417.71K</t>
  </si>
  <si>
    <t>422.62K</t>
  </si>
  <si>
    <t>442.46K</t>
  </si>
  <si>
    <t>461.56K</t>
  </si>
  <si>
    <t>392.92K</t>
  </si>
  <si>
    <t>342.35K</t>
  </si>
  <si>
    <t>632.36K</t>
  </si>
  <si>
    <t>645.63K</t>
  </si>
  <si>
    <t>825.64K</t>
  </si>
  <si>
    <t>2.39M</t>
  </si>
  <si>
    <t>1.72M</t>
  </si>
  <si>
    <t>2.63M</t>
  </si>
  <si>
    <t>873.82K</t>
  </si>
  <si>
    <t>398.97K</t>
  </si>
  <si>
    <t>407.56K</t>
  </si>
  <si>
    <t>705.99K</t>
  </si>
  <si>
    <t>675.01K</t>
  </si>
  <si>
    <t>223.45K</t>
  </si>
  <si>
    <t>Sep 23, 2021</t>
  </si>
  <si>
    <t>133.95K</t>
  </si>
  <si>
    <t>202.66K</t>
  </si>
  <si>
    <t>158.70K</t>
  </si>
  <si>
    <t>238.53K</t>
  </si>
  <si>
    <t>215.06K</t>
  </si>
  <si>
    <t>515.90K</t>
  </si>
  <si>
    <t>403.99K</t>
  </si>
  <si>
    <t>405.57K</t>
  </si>
  <si>
    <t>677.87K</t>
  </si>
  <si>
    <t>873.38K</t>
  </si>
  <si>
    <t>775.05K</t>
  </si>
  <si>
    <t>416.92K</t>
  </si>
  <si>
    <t>908.67K</t>
  </si>
  <si>
    <t>384.74K</t>
  </si>
  <si>
    <t>936.32K</t>
  </si>
  <si>
    <t>761.65K</t>
  </si>
  <si>
    <t>383.86K</t>
  </si>
  <si>
    <t>331.20K</t>
  </si>
  <si>
    <t>160.93K</t>
  </si>
  <si>
    <t>171.15K</t>
  </si>
  <si>
    <t>254.02K</t>
  </si>
  <si>
    <t>259.62K</t>
  </si>
  <si>
    <t>305.84K</t>
  </si>
  <si>
    <t>540.92K</t>
  </si>
  <si>
    <t>602.13K</t>
  </si>
  <si>
    <t>696.18K</t>
  </si>
  <si>
    <t>980.72K</t>
  </si>
  <si>
    <t>765.90K</t>
  </si>
  <si>
    <t>766.93K</t>
  </si>
  <si>
    <t>484.57K</t>
  </si>
  <si>
    <t>489.15K</t>
  </si>
  <si>
    <t>618.95K</t>
  </si>
  <si>
    <t>558.57K</t>
  </si>
  <si>
    <t>778.16K</t>
  </si>
  <si>
    <t>333.83K</t>
  </si>
  <si>
    <t>502.86K</t>
  </si>
  <si>
    <t>763.01K</t>
  </si>
  <si>
    <t>369.62K</t>
  </si>
  <si>
    <t>368.37K</t>
  </si>
  <si>
    <t>396.07K</t>
  </si>
  <si>
    <t>124.49K</t>
  </si>
  <si>
    <t>380.68K</t>
  </si>
  <si>
    <t>95.96K</t>
  </si>
  <si>
    <t>267.49K</t>
  </si>
  <si>
    <t>Jul 07, 2021</t>
  </si>
  <si>
    <t>217.83K</t>
  </si>
  <si>
    <t>265.89K</t>
  </si>
  <si>
    <t>154.59K</t>
  </si>
  <si>
    <t>Jul 04, 2021</t>
  </si>
  <si>
    <t>211.12K</t>
  </si>
  <si>
    <t>239.09K</t>
  </si>
  <si>
    <t>104.86K</t>
  </si>
  <si>
    <t>259.69K</t>
  </si>
  <si>
    <t>255.06K</t>
  </si>
  <si>
    <t>596.87K</t>
  </si>
  <si>
    <t>576.88K</t>
  </si>
  <si>
    <t>742.14K</t>
  </si>
  <si>
    <t>700.02K</t>
  </si>
  <si>
    <t>610.38K</t>
  </si>
  <si>
    <t>249.22K</t>
  </si>
  <si>
    <t>241.40K</t>
  </si>
  <si>
    <t>Jun 13, 2021</t>
  </si>
  <si>
    <t>580.14K</t>
  </si>
  <si>
    <t>769.01K</t>
  </si>
  <si>
    <t>453.32K</t>
  </si>
  <si>
    <t>148.61K</t>
  </si>
  <si>
    <t>348.62K</t>
  </si>
  <si>
    <t>363.57K</t>
  </si>
  <si>
    <t>296.60K</t>
  </si>
  <si>
    <t>134.47K</t>
  </si>
  <si>
    <t>203.10K</t>
  </si>
  <si>
    <t>246.45K</t>
  </si>
  <si>
    <t>317.28K</t>
  </si>
  <si>
    <t>294.85K</t>
  </si>
  <si>
    <t>132.29K</t>
  </si>
  <si>
    <t>114.46K</t>
  </si>
  <si>
    <t>89.65K</t>
  </si>
  <si>
    <t>81.69K</t>
  </si>
  <si>
    <t>171.76K</t>
  </si>
  <si>
    <t>99.87K</t>
  </si>
  <si>
    <t>166.24K</t>
  </si>
  <si>
    <t>267.12K</t>
  </si>
  <si>
    <t>411.90K</t>
  </si>
  <si>
    <t>113.68K</t>
  </si>
  <si>
    <t>174.04K</t>
  </si>
  <si>
    <t>263.30K</t>
  </si>
  <si>
    <t>115.05K</t>
  </si>
  <si>
    <t>41.26K</t>
  </si>
  <si>
    <t>114.11K</t>
  </si>
  <si>
    <t>157.82K</t>
  </si>
  <si>
    <t>211.24K</t>
  </si>
  <si>
    <t>82.33K</t>
  </si>
  <si>
    <t>38.19K</t>
  </si>
  <si>
    <t>68.86K</t>
  </si>
  <si>
    <t>132.57K</t>
  </si>
  <si>
    <t>22.61K</t>
  </si>
  <si>
    <t>81.86K</t>
  </si>
  <si>
    <t>88.07K</t>
  </si>
  <si>
    <t>11.91K</t>
  </si>
  <si>
    <t>61.93K</t>
  </si>
  <si>
    <t>9.37K</t>
  </si>
  <si>
    <t>25.30K</t>
  </si>
  <si>
    <t>47.42K</t>
  </si>
  <si>
    <t>77.52K</t>
  </si>
  <si>
    <t>43.90K</t>
  </si>
  <si>
    <t>80.73K</t>
  </si>
  <si>
    <t>32.02K</t>
  </si>
  <si>
    <t>101.36K</t>
  </si>
  <si>
    <t>Apr 01, 2021</t>
  </si>
  <si>
    <t>46.11K</t>
  </si>
  <si>
    <t>38.69K</t>
  </si>
  <si>
    <t>39.00K</t>
  </si>
  <si>
    <t>8.88K</t>
  </si>
  <si>
    <t>55.02K</t>
  </si>
  <si>
    <t>57.68K</t>
  </si>
  <si>
    <t>145.06K</t>
  </si>
  <si>
    <t>Mar 16, 2021</t>
  </si>
  <si>
    <t>56.09K</t>
  </si>
  <si>
    <t>42.82K</t>
  </si>
  <si>
    <t>67.25K</t>
  </si>
  <si>
    <t>66.17K</t>
  </si>
  <si>
    <t>70.03K</t>
  </si>
  <si>
    <t>292.70K</t>
  </si>
  <si>
    <t>375.19K</t>
  </si>
  <si>
    <t>95.25K</t>
  </si>
  <si>
    <t>37.28K</t>
  </si>
  <si>
    <t>47.75K</t>
  </si>
  <si>
    <t>154.51K</t>
  </si>
  <si>
    <t>51.43K</t>
  </si>
  <si>
    <t>113.56K</t>
  </si>
  <si>
    <t>54.87K</t>
  </si>
  <si>
    <t>63.36K</t>
  </si>
  <si>
    <t>35.06K</t>
  </si>
  <si>
    <t>52.54K</t>
  </si>
  <si>
    <t>101.35K</t>
  </si>
  <si>
    <t>192.35K</t>
  </si>
  <si>
    <t>145.19K</t>
  </si>
  <si>
    <t>309.12K</t>
  </si>
  <si>
    <t>78.43K</t>
  </si>
  <si>
    <t>261.65K</t>
  </si>
  <si>
    <t>145.72K</t>
  </si>
  <si>
    <t>84.15K</t>
  </si>
  <si>
    <t>159.21K</t>
  </si>
  <si>
    <t>257.95K</t>
  </si>
  <si>
    <t>244.10K</t>
  </si>
  <si>
    <t>974.91K</t>
  </si>
  <si>
    <t>167.56K</t>
  </si>
  <si>
    <t>80.29K</t>
  </si>
  <si>
    <t>207.25K</t>
  </si>
  <si>
    <t>222.86K</t>
  </si>
  <si>
    <t>726.30K</t>
  </si>
  <si>
    <t>232.98K</t>
  </si>
  <si>
    <t>144.71K</t>
  </si>
  <si>
    <t>209.93K</t>
  </si>
  <si>
    <t>550.69K</t>
  </si>
  <si>
    <t>822.82K</t>
  </si>
  <si>
    <t>646.86K</t>
  </si>
  <si>
    <t>453.89K</t>
  </si>
  <si>
    <t>205.86K</t>
  </si>
  <si>
    <t>118.88K</t>
  </si>
  <si>
    <t>445.37K</t>
  </si>
  <si>
    <t>Jan 04, 2021</t>
  </si>
  <si>
    <t>271.14K</t>
  </si>
  <si>
    <t>285.32K</t>
  </si>
  <si>
    <t>132.81K</t>
  </si>
  <si>
    <t>178.13K</t>
  </si>
  <si>
    <t>171.97K</t>
  </si>
  <si>
    <t>397.94K</t>
  </si>
  <si>
    <t>278.45K</t>
  </si>
  <si>
    <t>131.97K</t>
  </si>
  <si>
    <t>78.11K</t>
  </si>
  <si>
    <t>126.72K</t>
  </si>
  <si>
    <t>37.96K</t>
  </si>
  <si>
    <t>126.47K</t>
  </si>
  <si>
    <t>55.80K</t>
  </si>
  <si>
    <t>71.13K</t>
  </si>
  <si>
    <t>72.08K</t>
  </si>
  <si>
    <t>99.69K</t>
  </si>
  <si>
    <t>58.33K</t>
  </si>
  <si>
    <t>230.67K</t>
  </si>
  <si>
    <t>114.34K</t>
  </si>
  <si>
    <t>143.58K</t>
  </si>
  <si>
    <t>127.80K</t>
  </si>
  <si>
    <t>206.58K</t>
  </si>
  <si>
    <t>58.99K</t>
  </si>
  <si>
    <t>57.01K</t>
  </si>
  <si>
    <t>73.57K</t>
  </si>
  <si>
    <t>89.60K</t>
  </si>
  <si>
    <t>76.72K</t>
  </si>
  <si>
    <t>41.70K</t>
  </si>
  <si>
    <t>84.46K</t>
  </si>
  <si>
    <t>76.75K</t>
  </si>
  <si>
    <t>85.00K</t>
  </si>
  <si>
    <t>602.74K</t>
  </si>
  <si>
    <t>Nov 16, 2020</t>
  </si>
  <si>
    <t>179.60K</t>
  </si>
  <si>
    <t>53.06K</t>
  </si>
  <si>
    <t>63.45K</t>
  </si>
  <si>
    <t>110.38K</t>
  </si>
  <si>
    <t>168.62K</t>
  </si>
  <si>
    <t>107.56K</t>
  </si>
  <si>
    <t>146.02K</t>
  </si>
  <si>
    <t>72.49K</t>
  </si>
  <si>
    <t>237.75K</t>
  </si>
  <si>
    <t>83.05K</t>
  </si>
  <si>
    <t>123.48K</t>
  </si>
  <si>
    <t>80.12K</t>
  </si>
  <si>
    <t>Oct 27, 2020</t>
  </si>
  <si>
    <t>56.43K</t>
  </si>
  <si>
    <t>29.78K</t>
  </si>
  <si>
    <t>53.55K</t>
  </si>
  <si>
    <t>62.74K</t>
  </si>
  <si>
    <t>64.53K</t>
  </si>
  <si>
    <t>47.47K</t>
  </si>
  <si>
    <t>21.65K</t>
  </si>
  <si>
    <t>Oct 12, 2020</t>
  </si>
  <si>
    <t>90.41K</t>
  </si>
  <si>
    <t>105.23K</t>
  </si>
  <si>
    <t>45.04K</t>
  </si>
  <si>
    <t>101.02K</t>
  </si>
  <si>
    <t>52.92K</t>
  </si>
  <si>
    <t>50.57K</t>
  </si>
  <si>
    <t>52.04K</t>
  </si>
  <si>
    <t>80.81K</t>
  </si>
  <si>
    <t>Sep 30, 2020</t>
  </si>
  <si>
    <t>51.02K</t>
  </si>
  <si>
    <t>73.70K</t>
  </si>
  <si>
    <t>113.72K</t>
  </si>
  <si>
    <t>109.90K</t>
  </si>
  <si>
    <t>68.20K</t>
  </si>
  <si>
    <t>117.72K</t>
  </si>
  <si>
    <t>259.10K</t>
  </si>
  <si>
    <t>180.50K</t>
  </si>
  <si>
    <t>233.76K</t>
  </si>
  <si>
    <t>158.84K</t>
  </si>
  <si>
    <t>457.78K</t>
  </si>
  <si>
    <t>930.35K</t>
  </si>
  <si>
    <t>214.88K</t>
  </si>
  <si>
    <t>125.87K</t>
  </si>
  <si>
    <t>245.57K</t>
  </si>
  <si>
    <t>271.72K</t>
  </si>
  <si>
    <t>264.79K</t>
  </si>
  <si>
    <t>247.49K</t>
  </si>
  <si>
    <t>146.45K</t>
  </si>
  <si>
    <t>87.30K</t>
  </si>
  <si>
    <t>151.79K</t>
  </si>
  <si>
    <t>164.44K</t>
  </si>
  <si>
    <t>184.27K</t>
  </si>
  <si>
    <t>98.41K</t>
  </si>
  <si>
    <t>196.04K</t>
  </si>
  <si>
    <t>242.51K</t>
  </si>
  <si>
    <t>509.39K</t>
  </si>
  <si>
    <t>219.85K</t>
  </si>
  <si>
    <t>243.07K</t>
  </si>
  <si>
    <t>145.21K</t>
  </si>
  <si>
    <t>274.03K</t>
  </si>
  <si>
    <t>425.47K</t>
  </si>
  <si>
    <t>Aug 13, 2020</t>
  </si>
  <si>
    <t>296.90K</t>
  </si>
  <si>
    <t>317.00K</t>
  </si>
  <si>
    <t>233.70K</t>
  </si>
  <si>
    <t>316.02K</t>
  </si>
  <si>
    <t>665.91K</t>
  </si>
  <si>
    <t>403.11K</t>
  </si>
  <si>
    <t>163.13K</t>
  </si>
  <si>
    <t>579.27K</t>
  </si>
  <si>
    <t>330.29K</t>
  </si>
  <si>
    <t>74.30K</t>
  </si>
  <si>
    <t>57.28K</t>
  </si>
  <si>
    <t>64.90K</t>
  </si>
  <si>
    <t>Jul 26, 2020</t>
  </si>
  <si>
    <t>Jul 23, 2020</t>
  </si>
  <si>
    <t>Jul 22, 2020</t>
  </si>
  <si>
    <t>21.63K</t>
  </si>
  <si>
    <t>Jul 21, 2020</t>
  </si>
  <si>
    <t>26.67K</t>
  </si>
  <si>
    <t>Jul 20, 2020</t>
  </si>
  <si>
    <t>Jul 19, 2020</t>
  </si>
  <si>
    <t>57.44K</t>
  </si>
  <si>
    <t>Jul 16, 2020</t>
  </si>
  <si>
    <t>23.86K</t>
  </si>
  <si>
    <t>33.83K</t>
  </si>
  <si>
    <t>26.57K</t>
  </si>
  <si>
    <t>222.25K</t>
  </si>
  <si>
    <t>216.66K</t>
  </si>
  <si>
    <t>Jul 09, 2020</t>
  </si>
  <si>
    <t>156.39K</t>
  </si>
  <si>
    <t>Jul 08, 2020</t>
  </si>
  <si>
    <t>51.79K</t>
  </si>
  <si>
    <t>Jul 07, 2020</t>
  </si>
  <si>
    <t>Jul 05, 2020</t>
  </si>
  <si>
    <t>Jul 02, 2020</t>
  </si>
  <si>
    <t>Jun 30, 2020</t>
  </si>
  <si>
    <t>13.31K</t>
  </si>
  <si>
    <t>Jun 29, 2020</t>
  </si>
  <si>
    <t>Jun 28, 2020</t>
  </si>
  <si>
    <t>Jun 25, 2020</t>
  </si>
  <si>
    <t>Jun 23, 2020</t>
  </si>
  <si>
    <t>Jun 22, 2020</t>
  </si>
  <si>
    <t>Jun 21, 2020</t>
  </si>
  <si>
    <t>Jun 18, 2020</t>
  </si>
  <si>
    <t>Jun 17, 2020</t>
  </si>
  <si>
    <t>Jun 16, 2020</t>
  </si>
  <si>
    <t>Jun 15, 2020</t>
  </si>
  <si>
    <t>Jun 14, 2020</t>
  </si>
  <si>
    <t>14.04K</t>
  </si>
  <si>
    <t>Jun 11, 2020</t>
  </si>
  <si>
    <t>Jun 10, 2020</t>
  </si>
  <si>
    <t>Jun 09, 2020</t>
  </si>
  <si>
    <t>Jun 08, 2020</t>
  </si>
  <si>
    <t>Jun 07, 2020</t>
  </si>
  <si>
    <t>Jun 04, 2020</t>
  </si>
  <si>
    <t>Jun 03, 2020</t>
  </si>
  <si>
    <t>Jun 02, 2020</t>
  </si>
  <si>
    <t>Jun 01, 2020</t>
  </si>
  <si>
    <t>May 31, 2020</t>
  </si>
  <si>
    <t>2.67K</t>
  </si>
  <si>
    <t>Mar 29, 2020</t>
  </si>
  <si>
    <t>Mar 25, 2020</t>
  </si>
  <si>
    <t>Mar 24, 2020</t>
  </si>
  <si>
    <t>Mar 23, 2020</t>
  </si>
  <si>
    <t>101.65K</t>
  </si>
  <si>
    <t>21.54K</t>
  </si>
  <si>
    <t>80.84K</t>
  </si>
  <si>
    <t>134.64K</t>
  </si>
  <si>
    <t>93.40K</t>
  </si>
  <si>
    <t>204.57K</t>
  </si>
  <si>
    <t>144.68K</t>
  </si>
  <si>
    <t>239.16K</t>
  </si>
  <si>
    <t>301.14K</t>
  </si>
  <si>
    <t>90.95K</t>
  </si>
  <si>
    <t>113.82K</t>
  </si>
  <si>
    <t>139.13K</t>
  </si>
  <si>
    <t>197.06K</t>
  </si>
  <si>
    <t>332.69K</t>
  </si>
  <si>
    <t>106.20K</t>
  </si>
  <si>
    <t>178.34K</t>
  </si>
  <si>
    <t>202.47K</t>
  </si>
  <si>
    <t>257.41K</t>
  </si>
  <si>
    <t>330.45K</t>
  </si>
  <si>
    <t>613.00K</t>
  </si>
  <si>
    <t>260.07K</t>
  </si>
  <si>
    <t>215.65K</t>
  </si>
  <si>
    <t>352.49K</t>
  </si>
  <si>
    <t>552.37K</t>
  </si>
  <si>
    <t>136.90K</t>
  </si>
  <si>
    <t>58.53K</t>
  </si>
  <si>
    <t>50.77K</t>
  </si>
  <si>
    <t>58.94K</t>
  </si>
  <si>
    <t>56.63K</t>
  </si>
  <si>
    <t>Feb 04, 2020</t>
  </si>
  <si>
    <t>104.57K</t>
  </si>
  <si>
    <t>143.95K</t>
  </si>
  <si>
    <t>46.46K</t>
  </si>
  <si>
    <t>101.20K</t>
  </si>
  <si>
    <t>40.90K</t>
  </si>
  <si>
    <t>72.46K</t>
  </si>
  <si>
    <t>204.63K</t>
  </si>
  <si>
    <t>174.49K</t>
  </si>
  <si>
    <t>297.46K</t>
  </si>
  <si>
    <t>245.02K</t>
  </si>
  <si>
    <t>Jan 21, 2020</t>
  </si>
  <si>
    <t>184.05K</t>
  </si>
  <si>
    <t>717.70K</t>
  </si>
  <si>
    <t>204.00K</t>
  </si>
  <si>
    <t>55.44K</t>
  </si>
  <si>
    <t>77.90K</t>
  </si>
  <si>
    <t>32.06K</t>
  </si>
  <si>
    <t>59.58K</t>
  </si>
  <si>
    <t>6.29K</t>
  </si>
  <si>
    <t>27.69K</t>
  </si>
  <si>
    <t>43.61K</t>
  </si>
  <si>
    <t>33.45K</t>
  </si>
  <si>
    <t>9.31K</t>
  </si>
  <si>
    <t>32.97K</t>
  </si>
  <si>
    <t>14.43K</t>
  </si>
  <si>
    <t>14.10K</t>
  </si>
  <si>
    <t>79.66K</t>
  </si>
  <si>
    <t>18.32K</t>
  </si>
  <si>
    <t>12.69K</t>
  </si>
  <si>
    <t>19.46K</t>
  </si>
  <si>
    <t>39.29K</t>
  </si>
  <si>
    <t>26.58K</t>
  </si>
  <si>
    <t>11.88K</t>
  </si>
  <si>
    <t>233.66K</t>
  </si>
  <si>
    <t>33.50K</t>
  </si>
  <si>
    <t>11.84K</t>
  </si>
  <si>
    <t>41.44K</t>
  </si>
  <si>
    <t>32.19K</t>
  </si>
  <si>
    <t>42.98K</t>
  </si>
  <si>
    <t>42.45K</t>
  </si>
  <si>
    <t>109.32K</t>
  </si>
  <si>
    <t>189.77K</t>
  </si>
  <si>
    <t>56.33K</t>
  </si>
  <si>
    <t>34.11K</t>
  </si>
  <si>
    <t>23.88K</t>
  </si>
  <si>
    <t>39.85K</t>
  </si>
  <si>
    <t>39.63K</t>
  </si>
  <si>
    <t>310.33K</t>
  </si>
  <si>
    <t>22.46K</t>
  </si>
  <si>
    <t>176.08K</t>
  </si>
  <si>
    <t>309.62K</t>
  </si>
  <si>
    <t>140.98K</t>
  </si>
  <si>
    <t>90.70K</t>
  </si>
  <si>
    <t>49.42K</t>
  </si>
  <si>
    <t>92.99K</t>
  </si>
  <si>
    <t>18.12K</t>
  </si>
  <si>
    <t>27.26K</t>
  </si>
  <si>
    <t>51.01K</t>
  </si>
  <si>
    <t>128.66K</t>
  </si>
  <si>
    <t>44.58K</t>
  </si>
  <si>
    <t>31.44K</t>
  </si>
  <si>
    <t>36.06K</t>
  </si>
  <si>
    <t>23.12K</t>
  </si>
  <si>
    <t>35.36K</t>
  </si>
  <si>
    <t>86.41K</t>
  </si>
  <si>
    <t>34.20K</t>
  </si>
  <si>
    <t>51.50K</t>
  </si>
  <si>
    <t>13.39K</t>
  </si>
  <si>
    <t>34.06K</t>
  </si>
  <si>
    <t>34.08K</t>
  </si>
  <si>
    <t>24.70K</t>
  </si>
  <si>
    <t>13.99K</t>
  </si>
  <si>
    <t>54.20K</t>
  </si>
  <si>
    <t>32.83K</t>
  </si>
  <si>
    <t>37.67K</t>
  </si>
  <si>
    <t>22.81K</t>
  </si>
  <si>
    <t>23.70K</t>
  </si>
  <si>
    <t>18.36K</t>
  </si>
  <si>
    <t>59.19K</t>
  </si>
  <si>
    <t>Sep 15, 2019</t>
  </si>
  <si>
    <t>34.71K</t>
  </si>
  <si>
    <t>13.08K</t>
  </si>
  <si>
    <t>10.19K</t>
  </si>
  <si>
    <t>23.32K</t>
  </si>
  <si>
    <t>14.49K</t>
  </si>
  <si>
    <t>30.93K</t>
  </si>
  <si>
    <t>16.09K</t>
  </si>
  <si>
    <t>36.94K</t>
  </si>
  <si>
    <t>21.09K</t>
  </si>
  <si>
    <t>26.42K</t>
  </si>
  <si>
    <t>22.01K</t>
  </si>
  <si>
    <t>44.13K</t>
  </si>
  <si>
    <t>66.24K</t>
  </si>
  <si>
    <t>20.26K</t>
  </si>
  <si>
    <t>43.73K</t>
  </si>
  <si>
    <t>40.82K</t>
  </si>
  <si>
    <t>51.97K</t>
  </si>
  <si>
    <t>35.00K</t>
  </si>
  <si>
    <t>49.47K</t>
  </si>
  <si>
    <t>27.92K</t>
  </si>
  <si>
    <t>29.44K</t>
  </si>
  <si>
    <t>Aug 01, 2019</t>
  </si>
  <si>
    <t>17.91K</t>
  </si>
  <si>
    <t>21.98K</t>
  </si>
  <si>
    <t>33.76K</t>
  </si>
  <si>
    <t>23.91K</t>
  </si>
  <si>
    <t>17.62K</t>
  </si>
  <si>
    <t>27.13K</t>
  </si>
  <si>
    <t>39.64K</t>
  </si>
  <si>
    <t>21.99K</t>
  </si>
  <si>
    <t>28.30K</t>
  </si>
  <si>
    <t>22.37K</t>
  </si>
  <si>
    <t>15.71K</t>
  </si>
  <si>
    <t>26.74K</t>
  </si>
  <si>
    <t>30.80K</t>
  </si>
  <si>
    <t>29.73K</t>
  </si>
  <si>
    <t>Jul 08, 2019</t>
  </si>
  <si>
    <t>33.84K</t>
  </si>
  <si>
    <t>44.66K</t>
  </si>
  <si>
    <t>46.36K</t>
  </si>
  <si>
    <t>76.12K</t>
  </si>
  <si>
    <t>23.48K</t>
  </si>
  <si>
    <t>44.94K</t>
  </si>
  <si>
    <t>36.36K</t>
  </si>
  <si>
    <t>Jun 26, 2019</t>
  </si>
  <si>
    <t>47.33K</t>
  </si>
  <si>
    <t>106.68K</t>
  </si>
  <si>
    <t>48.67K</t>
  </si>
  <si>
    <t>40.09K</t>
  </si>
  <si>
    <t>Jun 18, 2019</t>
  </si>
  <si>
    <t>17.39K</t>
  </si>
  <si>
    <t>23.84K</t>
  </si>
  <si>
    <t>58.81K</t>
  </si>
  <si>
    <t>57.54K</t>
  </si>
  <si>
    <t>45.09K</t>
  </si>
  <si>
    <t>83.34K</t>
  </si>
  <si>
    <t>50.41K</t>
  </si>
  <si>
    <t>22.44K</t>
  </si>
  <si>
    <t>23.02K</t>
  </si>
  <si>
    <t>70.34K</t>
  </si>
  <si>
    <t>27.32K</t>
  </si>
  <si>
    <t>43.82K</t>
  </si>
  <si>
    <t>19.70K</t>
  </si>
  <si>
    <t>25.42K</t>
  </si>
  <si>
    <t>55.76K</t>
  </si>
  <si>
    <t>12.54K</t>
  </si>
  <si>
    <t>28.47K</t>
  </si>
  <si>
    <t>May 13, 2019</t>
  </si>
  <si>
    <t>36.60K</t>
  </si>
  <si>
    <t>39.86K</t>
  </si>
  <si>
    <t>32.37K</t>
  </si>
  <si>
    <t>70.71K</t>
  </si>
  <si>
    <t>50.96K</t>
  </si>
  <si>
    <t>26.16K</t>
  </si>
  <si>
    <t>36.31K</t>
  </si>
  <si>
    <t>14.41K</t>
  </si>
  <si>
    <t>19.89K</t>
  </si>
  <si>
    <t>43.50K</t>
  </si>
  <si>
    <t>Apr 21, 2019</t>
  </si>
  <si>
    <t>40.42K</t>
  </si>
  <si>
    <t>66.45K</t>
  </si>
  <si>
    <t>93.94K</t>
  </si>
  <si>
    <t>66.70K</t>
  </si>
  <si>
    <t>114.44K</t>
  </si>
  <si>
    <t>38.82K</t>
  </si>
  <si>
    <t>78.76K</t>
  </si>
  <si>
    <t>41.31K</t>
  </si>
  <si>
    <t>30.99K</t>
  </si>
  <si>
    <t>34.18K</t>
  </si>
  <si>
    <t>27.16K</t>
  </si>
  <si>
    <t>46.71K</t>
  </si>
  <si>
    <t>Mar 28, 2019</t>
  </si>
  <si>
    <t>6.91K</t>
  </si>
  <si>
    <t>31.79K</t>
  </si>
  <si>
    <t>Mar 24, 2019</t>
  </si>
  <si>
    <t>9.76K</t>
  </si>
  <si>
    <t>29.27K</t>
  </si>
  <si>
    <t>24.62K</t>
  </si>
  <si>
    <t>10.04K</t>
  </si>
  <si>
    <t>30.48K</t>
  </si>
  <si>
    <t>32.56K</t>
  </si>
  <si>
    <t>50.72K</t>
  </si>
  <si>
    <t>173.05K</t>
  </si>
  <si>
    <t>138.19K</t>
  </si>
  <si>
    <t>65.89K</t>
  </si>
  <si>
    <t>46.40K</t>
  </si>
  <si>
    <t>63.65K</t>
  </si>
  <si>
    <t>89.18K</t>
  </si>
  <si>
    <t>61.39K</t>
  </si>
  <si>
    <t>66.53K</t>
  </si>
  <si>
    <t>12.30K</t>
  </si>
  <si>
    <t>33.55K</t>
  </si>
  <si>
    <t>19.50K</t>
  </si>
  <si>
    <t>116.66K</t>
  </si>
  <si>
    <t>65.19K</t>
  </si>
  <si>
    <t>31.32K</t>
  </si>
  <si>
    <t>Feb 12, 2019</t>
  </si>
  <si>
    <t>82.50K</t>
  </si>
  <si>
    <t>35.61K</t>
  </si>
  <si>
    <t>39.65K</t>
  </si>
  <si>
    <t>35.76K</t>
  </si>
  <si>
    <t>47.24K</t>
  </si>
  <si>
    <t>95.67K</t>
  </si>
  <si>
    <t>176.72K</t>
  </si>
  <si>
    <t>54.32K</t>
  </si>
  <si>
    <t>97.48K</t>
  </si>
  <si>
    <t>Jan 29, 2019</t>
  </si>
  <si>
    <t>71.71K</t>
  </si>
  <si>
    <t>31.75K</t>
  </si>
  <si>
    <t>Jan 27, 2019</t>
  </si>
  <si>
    <t>55.83K</t>
  </si>
  <si>
    <t>54.13K</t>
  </si>
  <si>
    <t>105.37K</t>
  </si>
  <si>
    <t>77.21K</t>
  </si>
  <si>
    <t>88.99K</t>
  </si>
  <si>
    <t>64.35K</t>
  </si>
  <si>
    <t>230.95K</t>
  </si>
  <si>
    <t>45.73K</t>
  </si>
  <si>
    <t>66.39K</t>
  </si>
  <si>
    <t>89.24K</t>
  </si>
  <si>
    <t>37.51K</t>
  </si>
  <si>
    <t>109.38K</t>
  </si>
  <si>
    <t>98.66K</t>
  </si>
  <si>
    <t>98.94K</t>
  </si>
  <si>
    <t>96.22K</t>
  </si>
  <si>
    <t>179.64K</t>
  </si>
  <si>
    <t>50.98K</t>
  </si>
  <si>
    <t>74.61K</t>
  </si>
  <si>
    <t>MAX</t>
  </si>
  <si>
    <t>MIN</t>
  </si>
  <si>
    <t>BIN</t>
  </si>
  <si>
    <t>Distence</t>
  </si>
  <si>
    <t>Ev/ebitda</t>
  </si>
  <si>
    <t>P/S</t>
  </si>
  <si>
    <t>P/B</t>
  </si>
  <si>
    <t>Revenue growth</t>
  </si>
  <si>
    <t>ROA</t>
  </si>
  <si>
    <t>ROE</t>
  </si>
  <si>
    <t>GPH Ispat</t>
  </si>
  <si>
    <t>Ratanpur Steel Re-Rolling Mills</t>
  </si>
  <si>
    <t>S. Alam Cold Rolled Steels</t>
  </si>
  <si>
    <t>S S Steel</t>
  </si>
  <si>
    <t>Appollo Ispat Complex Ltd</t>
  </si>
  <si>
    <t>Dominage Steel Building Systems Ltd</t>
  </si>
  <si>
    <t>industry</t>
  </si>
  <si>
    <t>Company</t>
  </si>
  <si>
    <t>Price 28th September</t>
  </si>
  <si>
    <t>The company is trading at a 56.94% discount to fair value, so we should buy</t>
  </si>
  <si>
    <t>Trading_Code</t>
  </si>
  <si>
    <t>Closing_Price</t>
  </si>
  <si>
    <t>SQPH</t>
  </si>
  <si>
    <t>Ticker</t>
  </si>
  <si>
    <t>SQPH Return</t>
  </si>
  <si>
    <t xml:space="preserve">Since </t>
  </si>
  <si>
    <t>y=mx+c</t>
  </si>
  <si>
    <t>m=beta</t>
  </si>
  <si>
    <t>Beta =</t>
  </si>
  <si>
    <t>HISTORICAL</t>
  </si>
  <si>
    <t>PROJECTIONS</t>
  </si>
  <si>
    <t>Average</t>
  </si>
  <si>
    <t>Revenue</t>
  </si>
  <si>
    <t>Assumptions</t>
  </si>
  <si>
    <t>The dividend payout ratio is stable for Square Pharmaceuticals PLC.</t>
  </si>
  <si>
    <t>We have taken 2019, 2020, 2021 and 2022 to compute Dividend Payout Average</t>
  </si>
  <si>
    <t>Average dividend payout</t>
  </si>
  <si>
    <t>year</t>
  </si>
  <si>
    <t>We will take only 2 years of sales to calculate average as the rest were covid years</t>
  </si>
  <si>
    <t>using gordon</t>
  </si>
  <si>
    <t>WE expect long term growth rate of 6.5% to resemble GDP growth rate</t>
  </si>
  <si>
    <t>using industry PE</t>
  </si>
  <si>
    <t>Current Price April 18 2024</t>
  </si>
  <si>
    <t>Overvalued</t>
  </si>
  <si>
    <t>Growth rate</t>
  </si>
  <si>
    <t>Last 5 years company PE</t>
  </si>
  <si>
    <t>from dsebd.org</t>
  </si>
  <si>
    <t>BEXIMCO Pharmaceuticals</t>
  </si>
  <si>
    <t>from investing.com</t>
  </si>
  <si>
    <t>Renata Pharmaceuticals</t>
  </si>
  <si>
    <t>Ibn Sina Pharmaceuticals</t>
  </si>
  <si>
    <t>Orion Pharmaceuticals</t>
  </si>
  <si>
    <t xml:space="preserve">Value ranges from </t>
  </si>
  <si>
    <t>PE ratio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</si>
</sst>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43" formatCode="_(* #,##0.00_);_(* \(#,##0.00\);_(* &quot;-&quot;??_);_(@_)"/>
    <numFmt numFmtId="164" formatCode="0.0000%"/>
    <numFmt numFmtId="165" formatCode="0.00000"/>
    <numFmt numFmtId="166" formatCode="0.0000"/>
    <numFmt numFmtId="167" formatCode="0.000%"/>
    <numFmt numFmtId="168" formatCode="0.000000%"/>
    <numFmt numFmtId="169" formatCode="0.0%"/>
    <numFmt numFmtId="170" formatCode="0.000"/>
    <numFmt numFmtId="171" formatCode="0.000000"/>
    <numFmt numFmtId="172" formatCode="[$-409]dd\-mmm\-yy;@"/>
    <numFmt numFmtId="173" formatCode="_ * #,##0.00_)_ ;_ * \(#,##0.00\)_ ;_ * &quot;-&quot;??_)_ ;_ @_ "/>
    <numFmt numFmtId="174" formatCode="mm/dd/yy"/>
    <numFmt numFmtId="175" formatCode="_(* #,##0_);_(* \(#,##0\);_(* &quot;-&quot;??_);_(@_)"/>
  </numFmts>
  <fonts count="55">
    <font>
      <sz val="11"/>
      <color theme="1"/>
      <name val="Calibri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0"/>
      <color theme="1"/>
      <name val="Arial"/>
      <family val="2"/>
    </font>
    <font>
      <sz val="11"/>
      <color rgb="FF232526"/>
      <name val="Quattrocento Sans"/>
    </font>
    <font>
      <sz val="11"/>
      <color theme="1"/>
      <name val="Times New Roman"/>
      <family val="1"/>
    </font>
    <font>
      <sz val="11"/>
      <color theme="1"/>
      <name val="Arial"/>
      <family val="2"/>
    </font>
    <font>
      <sz val="11"/>
      <color rgb="FF232526"/>
      <name val="Arial"/>
      <family val="2"/>
    </font>
    <font>
      <i/>
      <sz val="11"/>
      <color theme="1"/>
      <name val="Calibri"/>
      <family val="2"/>
    </font>
    <font>
      <b/>
      <sz val="11"/>
      <color theme="1"/>
      <name val="Calibri"/>
      <family val="2"/>
    </font>
    <font>
      <b/>
      <sz val="11"/>
      <color theme="1"/>
      <name val="Calibri"/>
      <family val="2"/>
      <scheme val="minor"/>
    </font>
    <font>
      <sz val="10"/>
      <color rgb="FF000000"/>
      <name val="Calibri"/>
      <family val="2"/>
      <scheme val="minor"/>
    </font>
    <font>
      <b/>
      <sz val="10"/>
      <color theme="1"/>
      <name val="Arial"/>
      <family val="2"/>
    </font>
    <font>
      <b/>
      <sz val="10"/>
      <color rgb="FF000000"/>
      <name val="Arial"/>
      <family val="2"/>
    </font>
    <font>
      <sz val="10"/>
      <color rgb="FF000000"/>
      <name val="Arial"/>
      <family val="2"/>
    </font>
    <font>
      <sz val="10"/>
      <color theme="1"/>
      <name val="Calibri"/>
      <family val="2"/>
      <scheme val="minor"/>
    </font>
    <font>
      <sz val="10"/>
      <name val="Arial"/>
      <family val="2"/>
    </font>
    <font>
      <b/>
      <sz val="9"/>
      <color theme="1"/>
      <name val="Arial"/>
      <family val="2"/>
    </font>
    <font>
      <b/>
      <sz val="10"/>
      <color rgb="FFFF0000"/>
      <name val="Arial"/>
      <family val="2"/>
    </font>
    <font>
      <b/>
      <sz val="11"/>
      <color rgb="FF000000"/>
      <name val="Arial"/>
      <family val="2"/>
    </font>
    <font>
      <sz val="11"/>
      <color rgb="FF000000"/>
      <name val="Arial"/>
      <family val="2"/>
    </font>
    <font>
      <sz val="11"/>
      <color rgb="FF000000"/>
      <name val="Calibri"/>
      <family val="2"/>
    </font>
    <font>
      <b/>
      <i/>
      <sz val="11"/>
      <color rgb="FF000000"/>
      <name val="Calibri"/>
      <family val="2"/>
    </font>
    <font>
      <i/>
      <sz val="11"/>
      <color rgb="FF000000"/>
      <name val="Calibri"/>
      <family val="2"/>
    </font>
    <font>
      <b/>
      <u/>
      <sz val="10"/>
      <color rgb="FF000000"/>
      <name val="Arial"/>
      <family val="2"/>
    </font>
    <font>
      <b/>
      <sz val="11"/>
      <color rgb="FF000000"/>
      <name val="Calibri"/>
      <family val="2"/>
    </font>
    <font>
      <sz val="14"/>
      <color theme="1"/>
      <name val="Calibri"/>
      <family val="2"/>
    </font>
    <font>
      <b/>
      <sz val="14"/>
      <color theme="0"/>
      <name val="Times New Roman"/>
      <family val="1"/>
    </font>
    <font>
      <sz val="14"/>
      <color theme="1"/>
      <name val="Times New Roman"/>
      <family val="1"/>
    </font>
    <font>
      <b/>
      <sz val="14"/>
      <color theme="1"/>
      <name val="Times New Roman"/>
      <family val="1"/>
    </font>
    <font>
      <sz val="12"/>
      <color theme="1"/>
      <name val="Calibri"/>
      <family val="2"/>
      <scheme val="minor"/>
    </font>
    <font>
      <b/>
      <sz val="18"/>
      <color rgb="FFFFFFFF"/>
      <name val="Times New Roman"/>
      <family val="1"/>
    </font>
    <font>
      <b/>
      <sz val="14"/>
      <color rgb="FFFF0000"/>
      <name val="Times New Roman"/>
      <family val="1"/>
    </font>
    <font>
      <b/>
      <vertAlign val="subscript"/>
      <sz val="14"/>
      <color theme="1"/>
      <name val="Times New Roman"/>
      <family val="1"/>
    </font>
    <font>
      <b/>
      <sz val="12"/>
      <color theme="0"/>
      <name val="Times New Roman"/>
      <family val="1"/>
    </font>
    <font>
      <sz val="12"/>
      <color theme="0"/>
      <name val="Times New Roman"/>
      <family val="1"/>
    </font>
    <font>
      <sz val="14"/>
      <color theme="0"/>
      <name val="Times New Roman"/>
      <family val="1"/>
    </font>
    <font>
      <sz val="12"/>
      <color theme="1"/>
      <name val="Times New Roman"/>
      <family val="1"/>
    </font>
    <font>
      <b/>
      <sz val="12"/>
      <color theme="1"/>
      <name val="Times New Roman"/>
      <family val="1"/>
    </font>
    <font>
      <i/>
      <sz val="14"/>
      <color theme="1"/>
      <name val="Times New Roman"/>
      <family val="1"/>
    </font>
    <font>
      <b/>
      <sz val="14"/>
      <color rgb="FFC00000"/>
      <name val="Times New Roman"/>
      <family val="1"/>
    </font>
    <font>
      <b/>
      <sz val="20"/>
      <color rgb="FF1F1F1F"/>
      <name val="Times New Roman"/>
      <family val="1"/>
    </font>
    <font>
      <b/>
      <sz val="20"/>
      <color theme="1"/>
      <name val="Times New Roman"/>
      <family val="1"/>
    </font>
    <font>
      <sz val="14"/>
      <color rgb="FF1F1F1F"/>
      <name val="Times New Roman"/>
      <family val="1"/>
    </font>
    <font>
      <b/>
      <sz val="14"/>
      <color rgb="FF1F1F1F"/>
      <name val="Times New Roman"/>
      <family val="1"/>
    </font>
    <font>
      <b/>
      <i/>
      <sz val="14"/>
      <color theme="1"/>
      <name val="Times New Roman"/>
      <family val="1"/>
    </font>
    <font>
      <b/>
      <sz val="14"/>
      <color rgb="FF015FAA"/>
      <name val="Times New Roman"/>
      <family val="1"/>
    </font>
    <font>
      <sz val="11"/>
      <name val="Calibri"/>
      <family val="2"/>
    </font>
    <font>
      <b/>
      <i/>
      <sz val="11"/>
      <color rgb="FFFF0000"/>
      <name val="Calibri"/>
      <family val="2"/>
    </font>
    <font>
      <sz val="11"/>
      <color theme="0"/>
      <name val="Calibri"/>
      <family val="2"/>
    </font>
    <font>
      <b/>
      <sz val="11"/>
      <color rgb="FF44546A"/>
      <name val="Calibri"/>
      <family val="2"/>
    </font>
    <font>
      <b/>
      <i/>
      <sz val="11"/>
      <color theme="1"/>
      <name val="Calibri"/>
      <family val="2"/>
    </font>
    <font>
      <b/>
      <sz val="11"/>
      <color rgb="FFFF0000"/>
      <name val="Calibri"/>
      <family val="2"/>
    </font>
    <font>
      <b/>
      <sz val="11"/>
      <color rgb="FFC00000"/>
      <name val="Calibri"/>
      <family val="2"/>
    </font>
    <font>
      <i/>
      <u/>
      <sz val="11"/>
      <color theme="10"/>
      <name val="Calibri"/>
      <family val="2"/>
    </font>
  </fonts>
  <fills count="5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8DB5F8"/>
        <bgColor rgb="FF8DB5F8"/>
      </patternFill>
    </fill>
    <fill>
      <patternFill patternType="solid">
        <fgColor rgb="FFFEF1CC"/>
        <bgColor rgb="FFFEF1CC"/>
      </patternFill>
    </fill>
    <fill>
      <patternFill patternType="solid">
        <fgColor rgb="FF8FD7DC"/>
        <bgColor rgb="FF8FD7DC"/>
      </patternFill>
    </fill>
    <fill>
      <patternFill patternType="solid">
        <fgColor rgb="FFA6E3B6"/>
        <bgColor rgb="FFA6E3B6"/>
      </patternFill>
    </fill>
    <fill>
      <patternFill patternType="solid">
        <fgColor rgb="FFD9E6FC"/>
        <bgColor rgb="FFD9E6FC"/>
      </patternFill>
    </fill>
    <fill>
      <patternFill patternType="solid">
        <fgColor rgb="FFF28E85"/>
        <bgColor rgb="FFF28E85"/>
      </patternFill>
    </fill>
    <fill>
      <patternFill patternType="solid">
        <fgColor rgb="FFF6B3AE"/>
        <bgColor rgb="FFF6B3AE"/>
      </patternFill>
    </fill>
    <fill>
      <patternFill patternType="solid">
        <fgColor rgb="FFFCE5CD"/>
        <bgColor rgb="FFFCE5CD"/>
      </patternFill>
    </fill>
    <fill>
      <patternFill patternType="solid">
        <fgColor rgb="FFFFD966"/>
        <bgColor rgb="FFFFD966"/>
      </patternFill>
    </fill>
    <fill>
      <patternFill patternType="solid">
        <fgColor rgb="FFFFFF00"/>
        <bgColor rgb="FFFFFF00"/>
      </patternFill>
    </fill>
    <fill>
      <patternFill patternType="solid">
        <fgColor rgb="FFC9DAF8"/>
        <bgColor rgb="FFC9DAF8"/>
      </patternFill>
    </fill>
    <fill>
      <patternFill patternType="solid">
        <fgColor rgb="FFA2C4C9"/>
        <bgColor rgb="FFA2C4C9"/>
      </patternFill>
    </fill>
    <fill>
      <patternFill patternType="solid">
        <fgColor rgb="FFFF9900"/>
        <bgColor rgb="FFFF9900"/>
      </patternFill>
    </fill>
    <fill>
      <patternFill patternType="solid">
        <fgColor rgb="FFB3CEFA"/>
        <bgColor rgb="FFB3CEFA"/>
      </patternFill>
    </fill>
    <fill>
      <patternFill patternType="solid">
        <fgColor rgb="FFD2F1DA"/>
        <bgColor rgb="FFD2F1DA"/>
      </patternFill>
    </fill>
    <fill>
      <patternFill patternType="solid">
        <fgColor rgb="FFFFA766"/>
        <bgColor rgb="FFFFA766"/>
      </patternFill>
    </fill>
    <fill>
      <patternFill patternType="solid">
        <fgColor rgb="FFFCD668"/>
        <bgColor rgb="FFFCD668"/>
      </patternFill>
    </fill>
    <fill>
      <patternFill patternType="solid">
        <fgColor rgb="FFD9F1F3"/>
        <bgColor rgb="FFD9F1F3"/>
      </patternFill>
    </fill>
    <fill>
      <patternFill patternType="solid">
        <fgColor theme="0"/>
        <bgColor theme="0"/>
      </patternFill>
    </fill>
    <fill>
      <patternFill patternType="solid">
        <fgColor rgb="FFD8D8D8"/>
        <bgColor rgb="FFD8D8D8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/>
        <bgColor theme="9"/>
      </patternFill>
    </fill>
    <fill>
      <patternFill patternType="solid">
        <fgColor rgb="FFC5E0B3"/>
        <bgColor rgb="FFC5E0B3"/>
      </patternFill>
    </fill>
    <fill>
      <patternFill patternType="solid">
        <fgColor rgb="FFF4B083"/>
        <bgColor rgb="FFF4B083"/>
      </patternFill>
    </fill>
    <fill>
      <patternFill patternType="solid">
        <fgColor theme="5"/>
        <bgColor theme="5"/>
      </patternFill>
    </fill>
    <fill>
      <patternFill patternType="solid">
        <fgColor rgb="FFFFFFFF"/>
        <bgColor rgb="FFFFFFFF"/>
      </patternFill>
    </fill>
    <fill>
      <patternFill patternType="solid">
        <fgColor rgb="FFA8D08D"/>
        <bgColor rgb="FFA8D08D"/>
      </patternFill>
    </fill>
    <fill>
      <patternFill patternType="solid">
        <fgColor rgb="FF9CC2E5"/>
        <bgColor rgb="FF9CC2E5"/>
      </patternFill>
    </fill>
    <fill>
      <patternFill patternType="solid">
        <fgColor theme="7"/>
        <bgColor theme="7"/>
      </patternFill>
    </fill>
    <fill>
      <patternFill patternType="solid">
        <fgColor rgb="FF8EAADB"/>
        <bgColor rgb="FF8EAADB"/>
      </patternFill>
    </fill>
    <fill>
      <patternFill patternType="solid">
        <fgColor rgb="FFFFE598"/>
        <bgColor rgb="FFFFE598"/>
      </patternFill>
    </fill>
    <fill>
      <patternFill patternType="solid">
        <fgColor rgb="FFB4C6E7"/>
        <bgColor rgb="FFB4C6E7"/>
      </patternFill>
    </fill>
    <fill>
      <patternFill patternType="solid">
        <fgColor rgb="FFF7CAAC"/>
        <bgColor rgb="FFF7CAAC"/>
      </patternFill>
    </fill>
    <fill>
      <patternFill patternType="solid">
        <fgColor rgb="FFFBE4D5"/>
        <bgColor rgb="FFFBE4D5"/>
      </patternFill>
    </fill>
    <fill>
      <patternFill patternType="solid">
        <fgColor rgb="FFFEF2CB"/>
        <bgColor rgb="FFFEF2CB"/>
      </patternFill>
    </fill>
    <fill>
      <patternFill patternType="solid">
        <fgColor rgb="FFD9E2F3"/>
        <bgColor rgb="FFD9E2F3"/>
      </patternFill>
    </fill>
    <fill>
      <patternFill patternType="solid">
        <fgColor rgb="FFD0CECE"/>
        <bgColor rgb="FFD0CECE"/>
      </patternFill>
    </fill>
    <fill>
      <patternFill patternType="solid">
        <fgColor rgb="FFF2F2F2"/>
        <bgColor rgb="FFF2F2F2"/>
      </patternFill>
    </fill>
    <fill>
      <patternFill patternType="solid">
        <fgColor rgb="FFBDD6EE"/>
        <bgColor rgb="FFBDD6EE"/>
      </patternFill>
    </fill>
    <fill>
      <patternFill patternType="solid">
        <fgColor rgb="FFCCCCFF"/>
        <bgColor rgb="FFCCCCFF"/>
      </patternFill>
    </fill>
  </fills>
  <borders count="54">
    <border>
      <left/>
      <right/>
      <top/>
      <bottom/>
      <diagonal/>
    </border>
    <border>
      <left style="medium">
        <color rgb="FFCCCCCC"/>
      </left>
      <right/>
      <top style="medium">
        <color rgb="FFCCCCCC"/>
      </top>
      <bottom style="medium">
        <color rgb="FFCCCCCC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/>
      <top/>
      <bottom style="thin">
        <color rgb="FF000000"/>
      </bottom>
      <diagonal/>
    </border>
    <border>
      <left/>
      <right/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CCCCCC"/>
      </right>
      <top style="medium">
        <color rgb="FF000000"/>
      </top>
      <bottom style="medium">
        <color rgb="FFCCCCCC"/>
      </bottom>
      <diagonal/>
    </border>
    <border>
      <left style="medium">
        <color rgb="FFCCCCCC"/>
      </left>
      <right style="medium">
        <color rgb="FF000000"/>
      </right>
      <top style="medium">
        <color rgb="FF000000"/>
      </top>
      <bottom style="medium">
        <color rgb="FFCCCCCC"/>
      </bottom>
      <diagonal/>
    </border>
    <border>
      <left style="medium">
        <color rgb="FF000000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CCCCCC"/>
      </bottom>
      <diagonal/>
    </border>
    <border>
      <left style="medium">
        <color rgb="FF000000"/>
      </left>
      <right style="medium">
        <color rgb="FFCCCCCC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000000"/>
      </left>
      <right style="medium">
        <color rgb="FFCCCCCC"/>
      </right>
      <top style="medium">
        <color rgb="FFCCCCCC"/>
      </top>
      <bottom/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/>
      <bottom/>
      <diagonal/>
    </border>
    <border>
      <left style="thin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10">
    <xf numFmtId="0" fontId="0" fillId="0" borderId="0"/>
    <xf numFmtId="9" fontId="2" fillId="0" borderId="0" applyFont="0" applyFill="0" applyBorder="0" applyAlignment="0" applyProtection="0"/>
    <xf numFmtId="0" fontId="11" fillId="0" borderId="0"/>
    <xf numFmtId="0" fontId="1" fillId="0" borderId="0"/>
    <xf numFmtId="0" fontId="2" fillId="0" borderId="0"/>
    <xf numFmtId="9" fontId="2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</cellStyleXfs>
  <cellXfs count="523">
    <xf numFmtId="0" fontId="0" fillId="0" borderId="0" xfId="0"/>
    <xf numFmtId="0" fontId="0" fillId="0" borderId="0" xfId="0" applyBorder="1"/>
    <xf numFmtId="0" fontId="0" fillId="2" borderId="0" xfId="0" applyFill="1" applyBorder="1" applyAlignment="1">
      <alignment wrapText="1"/>
    </xf>
    <xf numFmtId="14" fontId="3" fillId="0" borderId="1" xfId="0" applyNumberFormat="1" applyFont="1" applyBorder="1" applyAlignment="1">
      <alignment horizontal="right" wrapText="1"/>
    </xf>
    <xf numFmtId="0" fontId="3" fillId="0" borderId="0" xfId="0" applyFont="1" applyBorder="1" applyAlignment="1">
      <alignment horizontal="right" wrapText="1"/>
    </xf>
    <xf numFmtId="0" fontId="0" fillId="2" borderId="0" xfId="0" applyFill="1"/>
    <xf numFmtId="0" fontId="0" fillId="0" borderId="0" xfId="0" applyFont="1" applyFill="1" applyBorder="1"/>
    <xf numFmtId="4" fontId="5" fillId="0" borderId="0" xfId="0" applyNumberFormat="1" applyFont="1" applyFill="1" applyBorder="1" applyAlignment="1">
      <alignment horizontal="center" vertical="center" wrapText="1"/>
    </xf>
    <xf numFmtId="2" fontId="0" fillId="0" borderId="0" xfId="0" applyNumberFormat="1" applyBorder="1" applyAlignment="1">
      <alignment horizontal="center" wrapText="1"/>
    </xf>
    <xf numFmtId="2" fontId="0" fillId="0" borderId="0" xfId="0" applyNumberFormat="1" applyBorder="1" applyAlignment="1">
      <alignment horizontal="right" wrapText="1"/>
    </xf>
    <xf numFmtId="10" fontId="0" fillId="0" borderId="0" xfId="1" applyNumberFormat="1" applyFont="1"/>
    <xf numFmtId="0" fontId="0" fillId="3" borderId="0" xfId="0" applyFill="1" applyAlignment="1">
      <alignment wrapText="1"/>
    </xf>
    <xf numFmtId="2" fontId="6" fillId="0" borderId="0" xfId="0" applyNumberFormat="1" applyFont="1" applyBorder="1" applyAlignment="1">
      <alignment horizontal="right" wrapText="1"/>
    </xf>
    <xf numFmtId="4" fontId="6" fillId="0" borderId="0" xfId="0" applyNumberFormat="1" applyFont="1" applyFill="1" applyBorder="1" applyAlignment="1">
      <alignment horizontal="center" vertical="center" wrapText="1"/>
    </xf>
    <xf numFmtId="2" fontId="7" fillId="0" borderId="0" xfId="0" applyNumberFormat="1" applyFont="1" applyBorder="1" applyAlignment="1">
      <alignment horizontal="right" vertical="center" wrapText="1"/>
    </xf>
    <xf numFmtId="2" fontId="6" fillId="0" borderId="0" xfId="0" applyNumberFormat="1" applyFont="1" applyBorder="1" applyAlignment="1">
      <alignment horizontal="center" wrapText="1"/>
    </xf>
    <xf numFmtId="164" fontId="0" fillId="0" borderId="0" xfId="0" applyNumberFormat="1"/>
    <xf numFmtId="0" fontId="0" fillId="2" borderId="0" xfId="0" applyFill="1" applyBorder="1"/>
    <xf numFmtId="0" fontId="0" fillId="2" borderId="0" xfId="0" applyFont="1" applyFill="1" applyBorder="1"/>
    <xf numFmtId="0" fontId="0" fillId="2" borderId="0" xfId="0" applyFont="1" applyFill="1" applyBorder="1" applyAlignment="1">
      <alignment wrapText="1"/>
    </xf>
    <xf numFmtId="0" fontId="0" fillId="3" borderId="0" xfId="0" applyFont="1" applyFill="1" applyBorder="1"/>
    <xf numFmtId="10" fontId="0" fillId="0" borderId="0" xfId="0" applyNumberFormat="1"/>
    <xf numFmtId="164" fontId="0" fillId="0" borderId="0" xfId="1" applyNumberFormat="1" applyFont="1"/>
    <xf numFmtId="15" fontId="4" fillId="0" borderId="0" xfId="0" applyNumberFormat="1" applyFont="1" applyBorder="1" applyAlignment="1">
      <alignment vertical="center" wrapText="1"/>
    </xf>
    <xf numFmtId="0" fontId="4" fillId="0" borderId="0" xfId="0" applyFont="1" applyBorder="1" applyAlignment="1">
      <alignment horizontal="right" vertical="center" wrapText="1"/>
    </xf>
    <xf numFmtId="0" fontId="4" fillId="4" borderId="0" xfId="0" applyFont="1" applyFill="1" applyBorder="1" applyAlignment="1">
      <alignment horizontal="center" vertical="center" wrapText="1"/>
    </xf>
    <xf numFmtId="10" fontId="0" fillId="0" borderId="0" xfId="0" applyNumberFormat="1" applyBorder="1"/>
    <xf numFmtId="0" fontId="0" fillId="0" borderId="0" xfId="0" applyFill="1" applyBorder="1" applyAlignment="1"/>
    <xf numFmtId="0" fontId="0" fillId="0" borderId="2" xfId="0" applyFill="1" applyBorder="1" applyAlignment="1"/>
    <xf numFmtId="0" fontId="8" fillId="0" borderId="3" xfId="0" applyFont="1" applyFill="1" applyBorder="1" applyAlignment="1">
      <alignment horizontal="center"/>
    </xf>
    <xf numFmtId="0" fontId="8" fillId="2" borderId="3" xfId="0" applyFont="1" applyFill="1" applyBorder="1" applyAlignment="1">
      <alignment horizontal="center"/>
    </xf>
    <xf numFmtId="0" fontId="0" fillId="2" borderId="0" xfId="0" applyFill="1" applyBorder="1" applyAlignment="1"/>
    <xf numFmtId="0" fontId="0" fillId="2" borderId="2" xfId="0" applyFill="1" applyBorder="1" applyAlignment="1"/>
    <xf numFmtId="10" fontId="0" fillId="0" borderId="0" xfId="0" applyNumberFormat="1" applyFill="1" applyBorder="1" applyAlignment="1"/>
    <xf numFmtId="2" fontId="0" fillId="0" borderId="0" xfId="0" applyNumberFormat="1" applyBorder="1"/>
    <xf numFmtId="0" fontId="8" fillId="2" borderId="0" xfId="0" applyFont="1" applyFill="1" applyBorder="1" applyAlignment="1">
      <alignment horizontal="center"/>
    </xf>
    <xf numFmtId="0" fontId="9" fillId="0" borderId="0" xfId="0" applyFont="1" applyBorder="1"/>
    <xf numFmtId="4" fontId="0" fillId="0" borderId="0" xfId="0" applyNumberFormat="1"/>
    <xf numFmtId="14" fontId="0" fillId="0" borderId="0" xfId="0" applyNumberFormat="1"/>
    <xf numFmtId="164" fontId="0" fillId="0" borderId="0" xfId="0" applyNumberFormat="1" applyFill="1" applyBorder="1" applyAlignment="1"/>
    <xf numFmtId="0" fontId="0" fillId="6" borderId="4" xfId="0" applyFill="1" applyBorder="1"/>
    <xf numFmtId="10" fontId="0" fillId="6" borderId="5" xfId="0" applyNumberFormat="1" applyFill="1" applyBorder="1"/>
    <xf numFmtId="10" fontId="0" fillId="6" borderId="6" xfId="0" applyNumberFormat="1" applyFill="1" applyBorder="1"/>
    <xf numFmtId="0" fontId="0" fillId="6" borderId="7" xfId="0" applyFill="1" applyBorder="1"/>
    <xf numFmtId="10" fontId="0" fillId="6" borderId="2" xfId="0" applyNumberFormat="1" applyFill="1" applyBorder="1"/>
    <xf numFmtId="10" fontId="0" fillId="6" borderId="8" xfId="0" applyNumberFormat="1" applyFill="1" applyBorder="1"/>
    <xf numFmtId="164" fontId="0" fillId="5" borderId="5" xfId="0" applyNumberFormat="1" applyFill="1" applyBorder="1"/>
    <xf numFmtId="164" fontId="0" fillId="5" borderId="6" xfId="0" applyNumberFormat="1" applyFill="1" applyBorder="1"/>
    <xf numFmtId="0" fontId="0" fillId="5" borderId="7" xfId="0" applyFill="1" applyBorder="1"/>
    <xf numFmtId="10" fontId="0" fillId="5" borderId="2" xfId="0" applyNumberFormat="1" applyFill="1" applyBorder="1"/>
    <xf numFmtId="10" fontId="0" fillId="5" borderId="8" xfId="0" applyNumberFormat="1" applyFill="1" applyBorder="1"/>
    <xf numFmtId="0" fontId="0" fillId="0" borderId="4" xfId="0" applyBorder="1"/>
    <xf numFmtId="10" fontId="0" fillId="0" borderId="5" xfId="0" applyNumberFormat="1" applyBorder="1"/>
    <xf numFmtId="164" fontId="0" fillId="0" borderId="6" xfId="0" applyNumberFormat="1" applyBorder="1"/>
    <xf numFmtId="0" fontId="0" fillId="0" borderId="9" xfId="0" applyBorder="1"/>
    <xf numFmtId="0" fontId="0" fillId="0" borderId="10" xfId="0" applyBorder="1"/>
    <xf numFmtId="10" fontId="0" fillId="0" borderId="10" xfId="0" applyNumberFormat="1" applyBorder="1"/>
    <xf numFmtId="165" fontId="0" fillId="0" borderId="0" xfId="0" applyNumberFormat="1" applyBorder="1"/>
    <xf numFmtId="165" fontId="0" fillId="0" borderId="10" xfId="0" applyNumberFormat="1" applyBorder="1"/>
    <xf numFmtId="0" fontId="0" fillId="0" borderId="7" xfId="0" applyBorder="1"/>
    <xf numFmtId="166" fontId="0" fillId="0" borderId="2" xfId="0" applyNumberFormat="1" applyBorder="1"/>
    <xf numFmtId="166" fontId="0" fillId="0" borderId="8" xfId="0" applyNumberFormat="1" applyBorder="1"/>
    <xf numFmtId="0" fontId="0" fillId="5" borderId="4" xfId="0" applyFill="1" applyBorder="1" applyAlignment="1">
      <alignment horizontal="center"/>
    </xf>
    <xf numFmtId="9" fontId="0" fillId="0" borderId="0" xfId="0" applyNumberFormat="1" applyBorder="1"/>
    <xf numFmtId="9" fontId="0" fillId="0" borderId="0" xfId="0" applyNumberFormat="1" applyFill="1" applyBorder="1"/>
    <xf numFmtId="167" fontId="0" fillId="0" borderId="0" xfId="0" applyNumberFormat="1" applyBorder="1"/>
    <xf numFmtId="0" fontId="12" fillId="7" borderId="0" xfId="2" applyFont="1" applyFill="1" applyBorder="1"/>
    <xf numFmtId="0" fontId="12" fillId="7" borderId="0" xfId="2" applyFont="1" applyFill="1" applyBorder="1" applyAlignment="1">
      <alignment horizontal="center"/>
    </xf>
    <xf numFmtId="0" fontId="11" fillId="0" borderId="0" xfId="2" applyFont="1" applyAlignment="1"/>
    <xf numFmtId="14" fontId="3" fillId="0" borderId="0" xfId="2" applyNumberFormat="1" applyFont="1" applyAlignment="1">
      <alignment horizontal="right"/>
    </xf>
    <xf numFmtId="0" fontId="3" fillId="0" borderId="0" xfId="2" applyFont="1" applyAlignment="1">
      <alignment horizontal="center"/>
    </xf>
    <xf numFmtId="0" fontId="3" fillId="0" borderId="0" xfId="2" applyFont="1" applyAlignment="1">
      <alignment horizontal="right"/>
    </xf>
    <xf numFmtId="0" fontId="3" fillId="0" borderId="0" xfId="2" applyFont="1"/>
    <xf numFmtId="0" fontId="12" fillId="8" borderId="0" xfId="2" applyFont="1" applyFill="1" applyBorder="1"/>
    <xf numFmtId="10" fontId="12" fillId="8" borderId="0" xfId="2" applyNumberFormat="1" applyFont="1" applyFill="1" applyBorder="1"/>
    <xf numFmtId="14" fontId="3" fillId="0" borderId="0" xfId="2" applyNumberFormat="1" applyFont="1"/>
    <xf numFmtId="10" fontId="3" fillId="0" borderId="0" xfId="2" applyNumberFormat="1" applyFont="1"/>
    <xf numFmtId="0" fontId="13" fillId="9" borderId="11" xfId="2" applyFont="1" applyFill="1" applyBorder="1"/>
    <xf numFmtId="10" fontId="14" fillId="9" borderId="12" xfId="2" applyNumberFormat="1" applyFont="1" applyFill="1" applyBorder="1"/>
    <xf numFmtId="0" fontId="14" fillId="0" borderId="0" xfId="2" applyFont="1"/>
    <xf numFmtId="0" fontId="13" fillId="9" borderId="13" xfId="2" applyFont="1" applyFill="1" applyBorder="1"/>
    <xf numFmtId="10" fontId="14" fillId="9" borderId="14" xfId="2" applyNumberFormat="1" applyFont="1" applyFill="1" applyBorder="1"/>
    <xf numFmtId="0" fontId="13" fillId="9" borderId="15" xfId="2" applyFont="1" applyFill="1" applyBorder="1"/>
    <xf numFmtId="10" fontId="14" fillId="9" borderId="16" xfId="2" applyNumberFormat="1" applyFont="1" applyFill="1" applyBorder="1"/>
    <xf numFmtId="0" fontId="13" fillId="8" borderId="11" xfId="2" applyFont="1" applyFill="1" applyBorder="1"/>
    <xf numFmtId="166" fontId="14" fillId="8" borderId="12" xfId="2" applyNumberFormat="1" applyFont="1" applyFill="1" applyBorder="1"/>
    <xf numFmtId="0" fontId="13" fillId="8" borderId="15" xfId="2" applyFont="1" applyFill="1" applyBorder="1"/>
    <xf numFmtId="166" fontId="14" fillId="8" borderId="16" xfId="2" applyNumberFormat="1" applyFont="1" applyFill="1" applyBorder="1"/>
    <xf numFmtId="0" fontId="13" fillId="10" borderId="11" xfId="2" applyFont="1" applyFill="1" applyBorder="1"/>
    <xf numFmtId="0" fontId="14" fillId="10" borderId="12" xfId="2" applyFont="1" applyFill="1" applyBorder="1"/>
    <xf numFmtId="0" fontId="13" fillId="10" borderId="15" xfId="2" applyFont="1" applyFill="1" applyBorder="1"/>
    <xf numFmtId="10" fontId="14" fillId="10" borderId="16" xfId="2" applyNumberFormat="1" applyFont="1" applyFill="1" applyBorder="1"/>
    <xf numFmtId="0" fontId="14" fillId="11" borderId="17" xfId="2" applyFont="1" applyFill="1" applyBorder="1"/>
    <xf numFmtId="0" fontId="13" fillId="11" borderId="17" xfId="2" applyFont="1" applyFill="1" applyBorder="1"/>
    <xf numFmtId="0" fontId="14" fillId="11" borderId="17" xfId="2" applyFont="1" applyFill="1" applyBorder="1" applyAlignment="1">
      <alignment horizontal="right" wrapText="1"/>
    </xf>
    <xf numFmtId="10" fontId="14" fillId="11" borderId="17" xfId="2" applyNumberFormat="1" applyFont="1" applyFill="1" applyBorder="1" applyAlignment="1">
      <alignment horizontal="right" wrapText="1"/>
    </xf>
    <xf numFmtId="0" fontId="12" fillId="12" borderId="0" xfId="2" applyFont="1" applyFill="1" applyBorder="1"/>
    <xf numFmtId="0" fontId="13" fillId="12" borderId="0" xfId="2" applyFont="1" applyFill="1" applyBorder="1"/>
    <xf numFmtId="10" fontId="14" fillId="0" borderId="0" xfId="2" applyNumberFormat="1" applyFont="1"/>
    <xf numFmtId="14" fontId="14" fillId="0" borderId="0" xfId="2" applyNumberFormat="1" applyFont="1"/>
    <xf numFmtId="4" fontId="14" fillId="0" borderId="0" xfId="2" applyNumberFormat="1" applyFont="1"/>
    <xf numFmtId="0" fontId="12" fillId="10" borderId="0" xfId="2" applyFont="1" applyFill="1" applyBorder="1"/>
    <xf numFmtId="10" fontId="13" fillId="10" borderId="0" xfId="2" applyNumberFormat="1" applyFont="1" applyFill="1" applyBorder="1"/>
    <xf numFmtId="166" fontId="14" fillId="9" borderId="12" xfId="2" applyNumberFormat="1" applyFont="1" applyFill="1" applyBorder="1"/>
    <xf numFmtId="166" fontId="14" fillId="9" borderId="16" xfId="2" applyNumberFormat="1" applyFont="1" applyFill="1" applyBorder="1"/>
    <xf numFmtId="0" fontId="14" fillId="13" borderId="18" xfId="2" applyFont="1" applyFill="1" applyBorder="1"/>
    <xf numFmtId="0" fontId="13" fillId="13" borderId="19" xfId="2" applyFont="1" applyFill="1" applyBorder="1"/>
    <xf numFmtId="166" fontId="14" fillId="13" borderId="20" xfId="2" applyNumberFormat="1" applyFont="1" applyFill="1" applyBorder="1"/>
    <xf numFmtId="0" fontId="12" fillId="0" borderId="0" xfId="2" applyFont="1"/>
    <xf numFmtId="0" fontId="13" fillId="0" borderId="21" xfId="2" applyFont="1" applyBorder="1"/>
    <xf numFmtId="0" fontId="13" fillId="0" borderId="22" xfId="2" applyFont="1" applyBorder="1"/>
    <xf numFmtId="0" fontId="12" fillId="0" borderId="22" xfId="2" applyFont="1" applyBorder="1"/>
    <xf numFmtId="0" fontId="12" fillId="0" borderId="23" xfId="2" applyFont="1" applyBorder="1"/>
    <xf numFmtId="0" fontId="15" fillId="0" borderId="0" xfId="2" applyFont="1"/>
    <xf numFmtId="0" fontId="14" fillId="0" borderId="24" xfId="2" applyFont="1" applyBorder="1" applyAlignment="1">
      <alignment horizontal="right"/>
    </xf>
    <xf numFmtId="0" fontId="14" fillId="0" borderId="0" xfId="2" applyFont="1" applyAlignment="1">
      <alignment horizontal="right"/>
    </xf>
    <xf numFmtId="0" fontId="3" fillId="0" borderId="25" xfId="2" applyFont="1" applyBorder="1"/>
    <xf numFmtId="10" fontId="3" fillId="0" borderId="25" xfId="2" applyNumberFormat="1" applyFont="1" applyBorder="1"/>
    <xf numFmtId="10" fontId="12" fillId="0" borderId="25" xfId="2" applyNumberFormat="1" applyFont="1" applyBorder="1"/>
    <xf numFmtId="10" fontId="13" fillId="16" borderId="0" xfId="2" applyNumberFormat="1" applyFont="1" applyFill="1" applyBorder="1"/>
    <xf numFmtId="10" fontId="18" fillId="16" borderId="0" xfId="2" applyNumberFormat="1" applyFont="1" applyFill="1" applyBorder="1"/>
    <xf numFmtId="0" fontId="3" fillId="0" borderId="19" xfId="2" applyFont="1" applyBorder="1"/>
    <xf numFmtId="0" fontId="3" fillId="0" borderId="26" xfId="2" applyFont="1" applyBorder="1"/>
    <xf numFmtId="10" fontId="3" fillId="0" borderId="26" xfId="2" applyNumberFormat="1" applyFont="1" applyBorder="1"/>
    <xf numFmtId="10" fontId="3" fillId="0" borderId="20" xfId="2" applyNumberFormat="1" applyFont="1" applyBorder="1"/>
    <xf numFmtId="2" fontId="3" fillId="0" borderId="26" xfId="2" applyNumberFormat="1" applyFont="1" applyBorder="1"/>
    <xf numFmtId="0" fontId="12" fillId="18" borderId="24" xfId="2" applyFont="1" applyFill="1" applyBorder="1"/>
    <xf numFmtId="10" fontId="3" fillId="18" borderId="25" xfId="2" applyNumberFormat="1" applyFont="1" applyFill="1" applyBorder="1"/>
    <xf numFmtId="166" fontId="3" fillId="18" borderId="25" xfId="2" applyNumberFormat="1" applyFont="1" applyFill="1" applyBorder="1"/>
    <xf numFmtId="0" fontId="12" fillId="18" borderId="19" xfId="2" applyFont="1" applyFill="1" applyBorder="1"/>
    <xf numFmtId="10" fontId="3" fillId="18" borderId="20" xfId="2" applyNumberFormat="1" applyFont="1" applyFill="1" applyBorder="1"/>
    <xf numFmtId="0" fontId="12" fillId="19" borderId="0" xfId="2" applyFont="1" applyFill="1" applyBorder="1" applyAlignment="1">
      <alignment wrapText="1"/>
    </xf>
    <xf numFmtId="167" fontId="18" fillId="16" borderId="0" xfId="2" applyNumberFormat="1" applyFont="1" applyFill="1" applyBorder="1"/>
    <xf numFmtId="0" fontId="14" fillId="0" borderId="13" xfId="2" applyFont="1" applyBorder="1"/>
    <xf numFmtId="0" fontId="14" fillId="0" borderId="14" xfId="2" applyFont="1" applyBorder="1"/>
    <xf numFmtId="0" fontId="20" fillId="0" borderId="11" xfId="2" applyFont="1" applyBorder="1" applyAlignment="1">
      <alignment vertical="center"/>
    </xf>
    <xf numFmtId="0" fontId="14" fillId="0" borderId="27" xfId="2" applyFont="1" applyBorder="1"/>
    <xf numFmtId="0" fontId="14" fillId="0" borderId="12" xfId="2" applyFont="1" applyBorder="1"/>
    <xf numFmtId="0" fontId="14" fillId="0" borderId="28" xfId="2" applyFont="1" applyBorder="1"/>
    <xf numFmtId="0" fontId="14" fillId="0" borderId="15" xfId="2" applyFont="1" applyBorder="1"/>
    <xf numFmtId="0" fontId="14" fillId="0" borderId="29" xfId="2" applyFont="1" applyBorder="1"/>
    <xf numFmtId="0" fontId="14" fillId="0" borderId="16" xfId="2" applyFont="1" applyBorder="1"/>
    <xf numFmtId="0" fontId="19" fillId="0" borderId="15" xfId="2" applyFont="1" applyBorder="1" applyAlignment="1">
      <alignment vertical="center"/>
    </xf>
    <xf numFmtId="0" fontId="14" fillId="0" borderId="30" xfId="2" applyFont="1" applyBorder="1"/>
    <xf numFmtId="0" fontId="21" fillId="0" borderId="11" xfId="2" applyFont="1" applyBorder="1" applyAlignment="1">
      <alignment wrapText="1"/>
    </xf>
    <xf numFmtId="3" fontId="14" fillId="0" borderId="27" xfId="2" applyNumberFormat="1" applyFont="1" applyBorder="1"/>
    <xf numFmtId="3" fontId="14" fillId="0" borderId="12" xfId="2" applyNumberFormat="1" applyFont="1" applyBorder="1"/>
    <xf numFmtId="0" fontId="22" fillId="20" borderId="13" xfId="2" applyFont="1" applyFill="1" applyBorder="1" applyAlignment="1">
      <alignment wrapText="1"/>
    </xf>
    <xf numFmtId="0" fontId="14" fillId="20" borderId="0" xfId="2" applyFont="1" applyFill="1" applyBorder="1"/>
    <xf numFmtId="10" fontId="14" fillId="20" borderId="0" xfId="2" applyNumberFormat="1" applyFont="1" applyFill="1" applyBorder="1"/>
    <xf numFmtId="10" fontId="14" fillId="20" borderId="14" xfId="2" applyNumberFormat="1" applyFont="1" applyFill="1" applyBorder="1"/>
    <xf numFmtId="0" fontId="14" fillId="0" borderId="31" xfId="2" applyFont="1" applyBorder="1"/>
    <xf numFmtId="0" fontId="21" fillId="0" borderId="13" xfId="2" applyFont="1" applyBorder="1" applyAlignment="1">
      <alignment wrapText="1"/>
    </xf>
    <xf numFmtId="3" fontId="14" fillId="0" borderId="0" xfId="2" applyNumberFormat="1" applyFont="1"/>
    <xf numFmtId="3" fontId="14" fillId="0" borderId="14" xfId="2" applyNumberFormat="1" applyFont="1" applyBorder="1"/>
    <xf numFmtId="0" fontId="23" fillId="13" borderId="13" xfId="2" applyFont="1" applyFill="1" applyBorder="1" applyAlignment="1">
      <alignment wrapText="1"/>
    </xf>
    <xf numFmtId="0" fontId="14" fillId="13" borderId="0" xfId="2" applyFont="1" applyFill="1" applyBorder="1"/>
    <xf numFmtId="10" fontId="14" fillId="13" borderId="0" xfId="2" applyNumberFormat="1" applyFont="1" applyFill="1" applyBorder="1"/>
    <xf numFmtId="10" fontId="14" fillId="13" borderId="14" xfId="2" applyNumberFormat="1" applyFont="1" applyFill="1" applyBorder="1"/>
    <xf numFmtId="166" fontId="14" fillId="0" borderId="13" xfId="2" applyNumberFormat="1" applyFont="1" applyBorder="1"/>
    <xf numFmtId="166" fontId="14" fillId="0" borderId="0" xfId="2" applyNumberFormat="1" applyFont="1"/>
    <xf numFmtId="166" fontId="14" fillId="0" borderId="14" xfId="2" applyNumberFormat="1" applyFont="1" applyBorder="1"/>
    <xf numFmtId="0" fontId="22" fillId="13" borderId="13" xfId="2" applyFont="1" applyFill="1" applyBorder="1" applyAlignment="1">
      <alignment wrapText="1"/>
    </xf>
    <xf numFmtId="168" fontId="14" fillId="13" borderId="0" xfId="2" applyNumberFormat="1" applyFont="1" applyFill="1" applyBorder="1"/>
    <xf numFmtId="168" fontId="14" fillId="0" borderId="0" xfId="2" applyNumberFormat="1" applyFont="1"/>
    <xf numFmtId="10" fontId="14" fillId="0" borderId="14" xfId="2" applyNumberFormat="1" applyFont="1" applyBorder="1"/>
    <xf numFmtId="0" fontId="21" fillId="0" borderId="15" xfId="2" applyFont="1" applyBorder="1" applyAlignment="1">
      <alignment wrapText="1"/>
    </xf>
    <xf numFmtId="3" fontId="14" fillId="0" borderId="29" xfId="2" applyNumberFormat="1" applyFont="1" applyBorder="1"/>
    <xf numFmtId="3" fontId="14" fillId="0" borderId="16" xfId="2" applyNumberFormat="1" applyFont="1" applyBorder="1"/>
    <xf numFmtId="0" fontId="14" fillId="21" borderId="0" xfId="2" applyFont="1" applyFill="1" applyBorder="1"/>
    <xf numFmtId="166" fontId="14" fillId="21" borderId="0" xfId="2" applyNumberFormat="1" applyFont="1" applyFill="1" applyBorder="1"/>
    <xf numFmtId="2" fontId="14" fillId="0" borderId="27" xfId="2" applyNumberFormat="1" applyFont="1" applyBorder="1"/>
    <xf numFmtId="2" fontId="14" fillId="0" borderId="12" xfId="2" applyNumberFormat="1" applyFont="1" applyBorder="1"/>
    <xf numFmtId="0" fontId="24" fillId="0" borderId="0" xfId="2" applyFont="1"/>
    <xf numFmtId="2" fontId="14" fillId="0" borderId="0" xfId="2" applyNumberFormat="1" applyFont="1"/>
    <xf numFmtId="2" fontId="14" fillId="0" borderId="14" xfId="2" applyNumberFormat="1" applyFont="1" applyBorder="1"/>
    <xf numFmtId="166" fontId="14" fillId="22" borderId="0" xfId="2" applyNumberFormat="1" applyFont="1" applyFill="1" applyBorder="1"/>
    <xf numFmtId="166" fontId="14" fillId="22" borderId="14" xfId="2" applyNumberFormat="1" applyFont="1" applyFill="1" applyBorder="1"/>
    <xf numFmtId="0" fontId="14" fillId="9" borderId="13" xfId="2" applyFont="1" applyFill="1" applyBorder="1"/>
    <xf numFmtId="0" fontId="14" fillId="9" borderId="0" xfId="2" applyFont="1" applyFill="1" applyBorder="1"/>
    <xf numFmtId="2" fontId="13" fillId="9" borderId="0" xfId="2" applyNumberFormat="1" applyFont="1" applyFill="1" applyBorder="1"/>
    <xf numFmtId="0" fontId="14" fillId="22" borderId="13" xfId="2" applyFont="1" applyFill="1" applyBorder="1"/>
    <xf numFmtId="0" fontId="14" fillId="22" borderId="0" xfId="2" applyFont="1" applyFill="1" applyBorder="1"/>
    <xf numFmtId="166" fontId="18" fillId="16" borderId="0" xfId="2" applyNumberFormat="1" applyFont="1" applyFill="1" applyBorder="1"/>
    <xf numFmtId="169" fontId="14" fillId="23" borderId="0" xfId="2" applyNumberFormat="1" applyFont="1" applyFill="1" applyBorder="1"/>
    <xf numFmtId="0" fontId="14" fillId="9" borderId="15" xfId="2" applyFont="1" applyFill="1" applyBorder="1"/>
    <xf numFmtId="0" fontId="14" fillId="9" borderId="29" xfId="2" applyFont="1" applyFill="1" applyBorder="1"/>
    <xf numFmtId="2" fontId="13" fillId="9" borderId="29" xfId="2" applyNumberFormat="1" applyFont="1" applyFill="1" applyBorder="1"/>
    <xf numFmtId="169" fontId="14" fillId="12" borderId="0" xfId="2" applyNumberFormat="1" applyFont="1" applyFill="1" applyBorder="1"/>
    <xf numFmtId="170" fontId="14" fillId="24" borderId="0" xfId="2" applyNumberFormat="1" applyFont="1" applyFill="1" applyBorder="1"/>
    <xf numFmtId="0" fontId="18" fillId="16" borderId="0" xfId="2" applyFont="1" applyFill="1" applyBorder="1"/>
    <xf numFmtId="0" fontId="13" fillId="0" borderId="0" xfId="2" applyFont="1"/>
    <xf numFmtId="0" fontId="21" fillId="8" borderId="32" xfId="2" applyFont="1" applyFill="1" applyBorder="1" applyAlignment="1">
      <alignment wrapText="1"/>
    </xf>
    <xf numFmtId="10" fontId="25" fillId="8" borderId="33" xfId="2" applyNumberFormat="1" applyFont="1" applyFill="1" applyBorder="1" applyAlignment="1">
      <alignment horizontal="right" wrapText="1"/>
    </xf>
    <xf numFmtId="0" fontId="21" fillId="8" borderId="34" xfId="2" applyFont="1" applyFill="1" applyBorder="1" applyAlignment="1">
      <alignment wrapText="1"/>
    </xf>
    <xf numFmtId="166" fontId="23" fillId="8" borderId="35" xfId="2" applyNumberFormat="1" applyFont="1" applyFill="1" applyBorder="1" applyAlignment="1">
      <alignment horizontal="right" wrapText="1"/>
    </xf>
    <xf numFmtId="9" fontId="23" fillId="8" borderId="35" xfId="2" applyNumberFormat="1" applyFont="1" applyFill="1" applyBorder="1" applyAlignment="1">
      <alignment horizontal="right" wrapText="1"/>
    </xf>
    <xf numFmtId="0" fontId="21" fillId="8" borderId="36" xfId="2" applyFont="1" applyFill="1" applyBorder="1" applyAlignment="1">
      <alignment wrapText="1"/>
    </xf>
    <xf numFmtId="10" fontId="23" fillId="8" borderId="37" xfId="2" applyNumberFormat="1" applyFont="1" applyFill="1" applyBorder="1" applyAlignment="1">
      <alignment horizontal="right" wrapText="1"/>
    </xf>
    <xf numFmtId="0" fontId="21" fillId="25" borderId="38" xfId="2" applyFont="1" applyFill="1" applyBorder="1" applyAlignment="1">
      <alignment wrapText="1"/>
    </xf>
    <xf numFmtId="9" fontId="23" fillId="25" borderId="39" xfId="2" applyNumberFormat="1" applyFont="1" applyFill="1" applyBorder="1" applyAlignment="1">
      <alignment horizontal="right" wrapText="1"/>
    </xf>
    <xf numFmtId="169" fontId="14" fillId="0" borderId="0" xfId="2" applyNumberFormat="1" applyFont="1" applyAlignment="1">
      <alignment horizontal="center"/>
    </xf>
    <xf numFmtId="170" fontId="14" fillId="11" borderId="11" xfId="2" applyNumberFormat="1" applyFont="1" applyFill="1" applyBorder="1" applyAlignment="1">
      <alignment horizontal="center"/>
    </xf>
    <xf numFmtId="170" fontId="14" fillId="11" borderId="12" xfId="2" applyNumberFormat="1" applyFont="1" applyFill="1" applyBorder="1" applyAlignment="1">
      <alignment horizontal="center"/>
    </xf>
    <xf numFmtId="0" fontId="21" fillId="10" borderId="40" xfId="2" applyFont="1" applyFill="1" applyBorder="1" applyAlignment="1">
      <alignment wrapText="1"/>
    </xf>
    <xf numFmtId="0" fontId="14" fillId="10" borderId="41" xfId="2" applyFont="1" applyFill="1" applyBorder="1"/>
    <xf numFmtId="170" fontId="14" fillId="11" borderId="15" xfId="2" applyNumberFormat="1" applyFont="1" applyFill="1" applyBorder="1" applyAlignment="1">
      <alignment horizontal="center"/>
    </xf>
    <xf numFmtId="170" fontId="14" fillId="11" borderId="16" xfId="2" applyNumberFormat="1" applyFont="1" applyFill="1" applyBorder="1" applyAlignment="1">
      <alignment horizontal="center"/>
    </xf>
    <xf numFmtId="0" fontId="14" fillId="0" borderId="0" xfId="2" applyFont="1" applyAlignment="1">
      <alignment horizontal="center"/>
    </xf>
    <xf numFmtId="0" fontId="25" fillId="26" borderId="40" xfId="2" applyFont="1" applyFill="1" applyBorder="1" applyAlignment="1">
      <alignment wrapText="1"/>
    </xf>
    <xf numFmtId="0" fontId="13" fillId="26" borderId="42" xfId="2" applyFont="1" applyFill="1" applyBorder="1"/>
    <xf numFmtId="0" fontId="21" fillId="26" borderId="13" xfId="2" applyFont="1" applyFill="1" applyBorder="1" applyAlignment="1">
      <alignment wrapText="1"/>
    </xf>
    <xf numFmtId="0" fontId="14" fillId="26" borderId="43" xfId="2" applyFont="1" applyFill="1" applyBorder="1"/>
    <xf numFmtId="9" fontId="14" fillId="23" borderId="0" xfId="2" applyNumberFormat="1" applyFont="1" applyFill="1" applyBorder="1"/>
    <xf numFmtId="0" fontId="14" fillId="12" borderId="0" xfId="2" applyFont="1" applyFill="1" applyBorder="1"/>
    <xf numFmtId="0" fontId="21" fillId="26" borderId="15" xfId="2" applyFont="1" applyFill="1" applyBorder="1" applyAlignment="1">
      <alignment wrapText="1"/>
    </xf>
    <xf numFmtId="0" fontId="14" fillId="26" borderId="44" xfId="2" applyFont="1" applyFill="1" applyBorder="1"/>
    <xf numFmtId="0" fontId="21" fillId="26" borderId="40" xfId="2" applyFont="1" applyFill="1" applyBorder="1" applyAlignment="1">
      <alignment wrapText="1"/>
    </xf>
    <xf numFmtId="0" fontId="14" fillId="26" borderId="42" xfId="2" applyFont="1" applyFill="1" applyBorder="1"/>
    <xf numFmtId="0" fontId="14" fillId="11" borderId="11" xfId="2" applyFont="1" applyFill="1" applyBorder="1" applyAlignment="1">
      <alignment horizontal="center"/>
    </xf>
    <xf numFmtId="0" fontId="14" fillId="11" borderId="15" xfId="2" applyFont="1" applyFill="1" applyBorder="1" applyAlignment="1">
      <alignment horizontal="center"/>
    </xf>
    <xf numFmtId="0" fontId="2" fillId="16" borderId="17" xfId="3" applyFont="1" applyFill="1" applyBorder="1"/>
    <xf numFmtId="0" fontId="1" fillId="0" borderId="0" xfId="3" applyFont="1" applyAlignment="1"/>
    <xf numFmtId="0" fontId="1" fillId="0" borderId="0" xfId="3" applyFont="1"/>
    <xf numFmtId="14" fontId="2" fillId="0" borderId="17" xfId="3" applyNumberFormat="1" applyFont="1" applyBorder="1"/>
    <xf numFmtId="0" fontId="2" fillId="0" borderId="17" xfId="3" applyFont="1" applyBorder="1"/>
    <xf numFmtId="0" fontId="2" fillId="16" borderId="0" xfId="3" applyFont="1" applyFill="1" applyBorder="1"/>
    <xf numFmtId="9" fontId="2" fillId="0" borderId="0" xfId="3" applyNumberFormat="1" applyFont="1"/>
    <xf numFmtId="10" fontId="2" fillId="0" borderId="0" xfId="3" applyNumberFormat="1" applyFont="1"/>
    <xf numFmtId="171" fontId="2" fillId="0" borderId="0" xfId="3" applyNumberFormat="1" applyFont="1"/>
    <xf numFmtId="14" fontId="2" fillId="0" borderId="0" xfId="3" applyNumberFormat="1" applyFont="1"/>
    <xf numFmtId="4" fontId="2" fillId="0" borderId="0" xfId="3" applyNumberFormat="1" applyFont="1"/>
    <xf numFmtId="169" fontId="2" fillId="0" borderId="0" xfId="3" applyNumberFormat="1" applyFont="1"/>
    <xf numFmtId="0" fontId="26" fillId="2" borderId="0" xfId="4" applyFont="1" applyFill="1"/>
    <xf numFmtId="0" fontId="2" fillId="2" borderId="0" xfId="4" applyFill="1"/>
    <xf numFmtId="0" fontId="2" fillId="0" borderId="0" xfId="4"/>
    <xf numFmtId="0" fontId="2" fillId="0" borderId="0" xfId="4" applyAlignment="1">
      <alignment wrapText="1"/>
    </xf>
    <xf numFmtId="0" fontId="2" fillId="0" borderId="0" xfId="4" applyAlignment="1">
      <alignment horizontal="center" wrapText="1"/>
    </xf>
    <xf numFmtId="4" fontId="2" fillId="0" borderId="0" xfId="4" applyNumberFormat="1"/>
    <xf numFmtId="10" fontId="0" fillId="0" borderId="0" xfId="5" applyNumberFormat="1" applyFont="1"/>
    <xf numFmtId="10" fontId="2" fillId="0" borderId="0" xfId="4" applyNumberFormat="1"/>
    <xf numFmtId="9" fontId="2" fillId="0" borderId="0" xfId="4" applyNumberFormat="1"/>
    <xf numFmtId="0" fontId="27" fillId="27" borderId="45" xfId="6" applyFont="1" applyFill="1" applyBorder="1" applyAlignment="1">
      <alignment horizontal="center" vertical="center"/>
    </xf>
    <xf numFmtId="0" fontId="1" fillId="4" borderId="0" xfId="6" applyFill="1"/>
    <xf numFmtId="0" fontId="1" fillId="4" borderId="0" xfId="6" applyFill="1" applyBorder="1" applyAlignment="1"/>
    <xf numFmtId="172" fontId="28" fillId="4" borderId="45" xfId="6" applyNumberFormat="1" applyFont="1" applyFill="1" applyBorder="1" applyAlignment="1">
      <alignment horizontal="center" vertical="center"/>
    </xf>
    <xf numFmtId="4" fontId="28" fillId="4" borderId="45" xfId="6" applyNumberFormat="1" applyFont="1" applyFill="1" applyBorder="1" applyAlignment="1">
      <alignment horizontal="center" vertical="center"/>
    </xf>
    <xf numFmtId="0" fontId="28" fillId="4" borderId="45" xfId="6" applyFont="1" applyFill="1" applyBorder="1" applyAlignment="1">
      <alignment horizontal="center" vertical="center"/>
    </xf>
    <xf numFmtId="172" fontId="28" fillId="28" borderId="45" xfId="6" applyNumberFormat="1" applyFont="1" applyFill="1" applyBorder="1" applyAlignment="1">
      <alignment horizontal="center" vertical="center"/>
    </xf>
    <xf numFmtId="4" fontId="28" fillId="28" borderId="45" xfId="6" applyNumberFormat="1" applyFont="1" applyFill="1" applyBorder="1" applyAlignment="1">
      <alignment horizontal="center" vertical="center"/>
    </xf>
    <xf numFmtId="0" fontId="28" fillId="28" borderId="45" xfId="6" applyFont="1" applyFill="1" applyBorder="1" applyAlignment="1">
      <alignment horizontal="center" vertical="center"/>
    </xf>
    <xf numFmtId="10" fontId="28" fillId="28" borderId="45" xfId="6" applyNumberFormat="1" applyFont="1" applyFill="1" applyBorder="1" applyAlignment="1">
      <alignment horizontal="center" vertical="center"/>
    </xf>
    <xf numFmtId="0" fontId="29" fillId="4" borderId="45" xfId="6" applyFont="1" applyFill="1" applyBorder="1" applyAlignment="1">
      <alignment horizontal="left" vertical="center"/>
    </xf>
    <xf numFmtId="10" fontId="28" fillId="4" borderId="45" xfId="6" applyNumberFormat="1" applyFont="1" applyFill="1" applyBorder="1" applyAlignment="1">
      <alignment horizontal="center" vertical="center"/>
    </xf>
    <xf numFmtId="0" fontId="29" fillId="29" borderId="45" xfId="6" applyFont="1" applyFill="1" applyBorder="1" applyAlignment="1">
      <alignment horizontal="left" vertical="center"/>
    </xf>
    <xf numFmtId="0" fontId="28" fillId="29" borderId="45" xfId="6" applyFont="1" applyFill="1" applyBorder="1" applyAlignment="1">
      <alignment horizontal="center" vertical="center"/>
    </xf>
    <xf numFmtId="1" fontId="28" fillId="4" borderId="45" xfId="6" applyNumberFormat="1" applyFont="1" applyFill="1" applyBorder="1" applyAlignment="1">
      <alignment horizontal="center" vertical="center"/>
    </xf>
    <xf numFmtId="10" fontId="28" fillId="29" borderId="45" xfId="6" applyNumberFormat="1" applyFont="1" applyFill="1" applyBorder="1" applyAlignment="1">
      <alignment horizontal="center" vertical="center"/>
    </xf>
    <xf numFmtId="0" fontId="29" fillId="0" borderId="45" xfId="6" applyFont="1" applyBorder="1" applyAlignment="1">
      <alignment horizontal="left" vertical="center" wrapText="1"/>
    </xf>
    <xf numFmtId="0" fontId="30" fillId="4" borderId="0" xfId="6" applyFont="1" applyFill="1" applyAlignment="1">
      <alignment horizontal="center" vertical="center"/>
    </xf>
    <xf numFmtId="0" fontId="29" fillId="29" borderId="45" xfId="6" applyFont="1" applyFill="1" applyBorder="1" applyAlignment="1">
      <alignment horizontal="left" vertical="center" wrapText="1"/>
    </xf>
    <xf numFmtId="0" fontId="1" fillId="0" borderId="0" xfId="6" applyBorder="1"/>
    <xf numFmtId="0" fontId="1" fillId="4" borderId="0" xfId="6" applyFill="1" applyBorder="1" applyAlignment="1">
      <alignment vertical="center" wrapText="1"/>
    </xf>
    <xf numFmtId="0" fontId="1" fillId="0" borderId="0" xfId="6"/>
    <xf numFmtId="0" fontId="32" fillId="5" borderId="45" xfId="6" applyFont="1" applyFill="1" applyBorder="1" applyAlignment="1">
      <alignment horizontal="center" vertical="center" wrapText="1"/>
    </xf>
    <xf numFmtId="15" fontId="28" fillId="32" borderId="45" xfId="6" applyNumberFormat="1" applyFont="1" applyFill="1" applyBorder="1" applyAlignment="1">
      <alignment horizontal="center" vertical="center" wrapText="1"/>
    </xf>
    <xf numFmtId="4" fontId="28" fillId="28" borderId="45" xfId="6" applyNumberFormat="1" applyFont="1" applyFill="1" applyBorder="1" applyAlignment="1">
      <alignment horizontal="center" vertical="center" wrapText="1"/>
    </xf>
    <xf numFmtId="0" fontId="1" fillId="29" borderId="45" xfId="6" applyFill="1" applyBorder="1" applyAlignment="1">
      <alignment vertical="center" wrapText="1"/>
    </xf>
    <xf numFmtId="4" fontId="28" fillId="32" borderId="45" xfId="6" applyNumberFormat="1" applyFont="1" applyFill="1" applyBorder="1" applyAlignment="1">
      <alignment horizontal="center" vertical="center" wrapText="1"/>
    </xf>
    <xf numFmtId="10" fontId="28" fillId="29" borderId="45" xfId="6" applyNumberFormat="1" applyFont="1" applyFill="1" applyBorder="1" applyAlignment="1">
      <alignment horizontal="center" vertical="center" wrapText="1"/>
    </xf>
    <xf numFmtId="0" fontId="10" fillId="32" borderId="45" xfId="6" applyFont="1" applyFill="1" applyBorder="1"/>
    <xf numFmtId="166" fontId="1" fillId="5" borderId="45" xfId="6" applyNumberFormat="1" applyFill="1" applyBorder="1"/>
    <xf numFmtId="0" fontId="1" fillId="32" borderId="45" xfId="6" applyFill="1" applyBorder="1"/>
    <xf numFmtId="0" fontId="1" fillId="0" borderId="45" xfId="6" applyBorder="1"/>
    <xf numFmtId="0" fontId="1" fillId="4" borderId="0" xfId="6" applyFill="1" applyBorder="1"/>
    <xf numFmtId="0" fontId="29" fillId="0" borderId="0" xfId="6" applyFont="1" applyAlignment="1">
      <alignment horizontal="center" vertical="center"/>
    </xf>
    <xf numFmtId="0" fontId="28" fillId="0" borderId="0" xfId="6" applyFont="1" applyAlignment="1">
      <alignment horizontal="center" vertical="center"/>
    </xf>
    <xf numFmtId="0" fontId="27" fillId="33" borderId="45" xfId="6" applyFont="1" applyFill="1" applyBorder="1" applyAlignment="1">
      <alignment horizontal="center" vertical="center"/>
    </xf>
    <xf numFmtId="0" fontId="28" fillId="34" borderId="45" xfId="6" applyFont="1" applyFill="1" applyBorder="1" applyAlignment="1">
      <alignment horizontal="center" vertical="center"/>
    </xf>
    <xf numFmtId="2" fontId="28" fillId="5" borderId="45" xfId="6" applyNumberFormat="1" applyFont="1" applyFill="1" applyBorder="1" applyAlignment="1">
      <alignment horizontal="center" vertical="center"/>
    </xf>
    <xf numFmtId="0" fontId="28" fillId="3" borderId="45" xfId="6" applyFont="1" applyFill="1" applyBorder="1" applyAlignment="1">
      <alignment horizontal="center" vertical="center"/>
    </xf>
    <xf numFmtId="10" fontId="28" fillId="34" borderId="45" xfId="7" applyNumberFormat="1" applyFont="1" applyFill="1" applyBorder="1" applyAlignment="1">
      <alignment horizontal="center" vertical="center"/>
    </xf>
    <xf numFmtId="10" fontId="28" fillId="3" borderId="45" xfId="6" applyNumberFormat="1" applyFont="1" applyFill="1" applyBorder="1" applyAlignment="1">
      <alignment horizontal="center" vertical="center"/>
    </xf>
    <xf numFmtId="10" fontId="29" fillId="3" borderId="45" xfId="6" applyNumberFormat="1" applyFont="1" applyFill="1" applyBorder="1" applyAlignment="1">
      <alignment vertical="center"/>
    </xf>
    <xf numFmtId="10" fontId="29" fillId="0" borderId="0" xfId="6" applyNumberFormat="1" applyFont="1" applyFill="1" applyBorder="1" applyAlignment="1">
      <alignment vertical="center"/>
    </xf>
    <xf numFmtId="10" fontId="29" fillId="4" borderId="0" xfId="6" applyNumberFormat="1" applyFont="1" applyFill="1" applyBorder="1" applyAlignment="1">
      <alignment vertical="center"/>
    </xf>
    <xf numFmtId="10" fontId="28" fillId="0" borderId="0" xfId="7" applyNumberFormat="1" applyFont="1" applyAlignment="1">
      <alignment horizontal="center" vertical="center"/>
    </xf>
    <xf numFmtId="10" fontId="28" fillId="0" borderId="0" xfId="6" applyNumberFormat="1" applyFont="1" applyAlignment="1">
      <alignment horizontal="center" vertical="center"/>
    </xf>
    <xf numFmtId="0" fontId="34" fillId="33" borderId="45" xfId="6" applyFont="1" applyFill="1" applyBorder="1" applyAlignment="1">
      <alignment horizontal="center" vertical="center" wrapText="1"/>
    </xf>
    <xf numFmtId="0" fontId="34" fillId="33" borderId="45" xfId="6" applyFont="1" applyFill="1" applyBorder="1" applyAlignment="1">
      <alignment horizontal="center" vertical="center"/>
    </xf>
    <xf numFmtId="0" fontId="35" fillId="33" borderId="45" xfId="6" applyFont="1" applyFill="1" applyBorder="1" applyAlignment="1">
      <alignment horizontal="center" vertical="center"/>
    </xf>
    <xf numFmtId="0" fontId="27" fillId="33" borderId="45" xfId="6" applyFont="1" applyFill="1" applyBorder="1" applyAlignment="1">
      <alignment horizontal="center" vertical="center" wrapText="1"/>
    </xf>
    <xf numFmtId="0" fontId="36" fillId="33" borderId="45" xfId="6" applyFont="1" applyFill="1" applyBorder="1" applyAlignment="1">
      <alignment horizontal="center" vertical="center"/>
    </xf>
    <xf numFmtId="0" fontId="37" fillId="5" borderId="45" xfId="6" applyFont="1" applyFill="1" applyBorder="1" applyAlignment="1">
      <alignment horizontal="center" vertical="center"/>
    </xf>
    <xf numFmtId="3" fontId="37" fillId="5" borderId="45" xfId="6" applyNumberFormat="1" applyFont="1" applyFill="1" applyBorder="1" applyAlignment="1">
      <alignment horizontal="center" vertical="center"/>
    </xf>
    <xf numFmtId="3" fontId="37" fillId="3" borderId="45" xfId="6" applyNumberFormat="1" applyFont="1" applyFill="1" applyBorder="1" applyAlignment="1">
      <alignment horizontal="center" vertical="center"/>
    </xf>
    <xf numFmtId="0" fontId="37" fillId="3" borderId="45" xfId="6" applyFont="1" applyFill="1" applyBorder="1" applyAlignment="1">
      <alignment horizontal="center" vertical="center"/>
    </xf>
    <xf numFmtId="0" fontId="28" fillId="5" borderId="45" xfId="6" applyFont="1" applyFill="1" applyBorder="1" applyAlignment="1">
      <alignment horizontal="center" vertical="center"/>
    </xf>
    <xf numFmtId="3" fontId="28" fillId="5" borderId="45" xfId="6" applyNumberFormat="1" applyFont="1" applyFill="1" applyBorder="1" applyAlignment="1">
      <alignment horizontal="center" vertical="center"/>
    </xf>
    <xf numFmtId="3" fontId="28" fillId="3" borderId="45" xfId="6" applyNumberFormat="1" applyFont="1" applyFill="1" applyBorder="1" applyAlignment="1">
      <alignment horizontal="center" vertical="center"/>
    </xf>
    <xf numFmtId="9" fontId="37" fillId="3" borderId="45" xfId="6" applyNumberFormat="1" applyFont="1" applyFill="1" applyBorder="1" applyAlignment="1">
      <alignment horizontal="center" vertical="center"/>
    </xf>
    <xf numFmtId="9" fontId="28" fillId="3" borderId="45" xfId="6" applyNumberFormat="1" applyFont="1" applyFill="1" applyBorder="1" applyAlignment="1">
      <alignment horizontal="center" vertical="center"/>
    </xf>
    <xf numFmtId="10" fontId="38" fillId="3" borderId="45" xfId="6" applyNumberFormat="1" applyFont="1" applyFill="1" applyBorder="1" applyAlignment="1">
      <alignment horizontal="center" vertical="center"/>
    </xf>
    <xf numFmtId="10" fontId="29" fillId="3" borderId="45" xfId="6" applyNumberFormat="1" applyFont="1" applyFill="1" applyBorder="1" applyAlignment="1">
      <alignment horizontal="center" vertical="center"/>
    </xf>
    <xf numFmtId="0" fontId="39" fillId="0" borderId="0" xfId="6" applyFont="1" applyAlignment="1">
      <alignment vertical="center"/>
    </xf>
    <xf numFmtId="2" fontId="28" fillId="0" borderId="0" xfId="8" applyNumberFormat="1" applyFont="1" applyFill="1" applyBorder="1" applyAlignment="1">
      <alignment horizontal="center" vertical="center"/>
    </xf>
    <xf numFmtId="0" fontId="28" fillId="0" borderId="0" xfId="6" applyFont="1" applyAlignment="1">
      <alignment vertical="center"/>
    </xf>
    <xf numFmtId="2" fontId="28" fillId="3" borderId="45" xfId="6" applyNumberFormat="1" applyFont="1" applyFill="1" applyBorder="1" applyAlignment="1">
      <alignment horizontal="center" vertical="center"/>
    </xf>
    <xf numFmtId="10" fontId="28" fillId="5" borderId="45" xfId="6" applyNumberFormat="1" applyFont="1" applyFill="1" applyBorder="1" applyAlignment="1">
      <alignment vertical="center"/>
    </xf>
    <xf numFmtId="2" fontId="28" fillId="5" borderId="45" xfId="6" applyNumberFormat="1" applyFont="1" applyFill="1" applyBorder="1" applyAlignment="1">
      <alignment vertical="center"/>
    </xf>
    <xf numFmtId="2" fontId="40" fillId="3" borderId="45" xfId="6" applyNumberFormat="1" applyFont="1" applyFill="1" applyBorder="1" applyAlignment="1">
      <alignment horizontal="center" vertical="center"/>
    </xf>
    <xf numFmtId="0" fontId="41" fillId="0" borderId="0" xfId="6" applyFont="1"/>
    <xf numFmtId="0" fontId="42" fillId="0" borderId="0" xfId="6" applyFont="1"/>
    <xf numFmtId="0" fontId="43" fillId="0" borderId="0" xfId="6" applyFont="1"/>
    <xf numFmtId="2" fontId="29" fillId="3" borderId="45" xfId="6" applyNumberFormat="1" applyFont="1" applyFill="1" applyBorder="1" applyAlignment="1">
      <alignment horizontal="center" vertical="center"/>
    </xf>
    <xf numFmtId="0" fontId="44" fillId="0" borderId="0" xfId="6" applyFont="1"/>
    <xf numFmtId="0" fontId="29" fillId="0" borderId="0" xfId="6" applyFont="1" applyAlignment="1">
      <alignment vertical="center"/>
    </xf>
    <xf numFmtId="0" fontId="45" fillId="0" borderId="0" xfId="6" applyFont="1" applyAlignment="1">
      <alignment vertical="center"/>
    </xf>
    <xf numFmtId="2" fontId="46" fillId="0" borderId="0" xfId="6" applyNumberFormat="1" applyFont="1" applyAlignment="1">
      <alignment horizontal="center" vertical="center"/>
    </xf>
    <xf numFmtId="0" fontId="1" fillId="0" borderId="49" xfId="6" applyBorder="1"/>
    <xf numFmtId="0" fontId="1" fillId="0" borderId="0" xfId="6" applyAlignment="1">
      <alignment horizontal="left"/>
    </xf>
    <xf numFmtId="0" fontId="1" fillId="0" borderId="0" xfId="6" applyFont="1" applyAlignment="1"/>
    <xf numFmtId="0" fontId="2" fillId="0" borderId="17" xfId="6" applyFont="1" applyBorder="1"/>
    <xf numFmtId="10" fontId="2" fillId="0" borderId="17" xfId="6" applyNumberFormat="1" applyFont="1" applyBorder="1"/>
    <xf numFmtId="0" fontId="9" fillId="38" borderId="0" xfId="6" applyFont="1" applyFill="1" applyBorder="1"/>
    <xf numFmtId="0" fontId="4" fillId="39" borderId="17" xfId="6" applyFont="1" applyFill="1" applyBorder="1" applyAlignment="1">
      <alignment horizontal="left" vertical="center"/>
    </xf>
    <xf numFmtId="4" fontId="4" fillId="39" borderId="17" xfId="6" applyNumberFormat="1" applyFont="1" applyFill="1" applyBorder="1" applyAlignment="1">
      <alignment horizontal="right" vertical="center" wrapText="1" readingOrder="1"/>
    </xf>
    <xf numFmtId="0" fontId="4" fillId="0" borderId="17" xfId="6" applyFont="1" applyBorder="1" applyAlignment="1">
      <alignment horizontal="right" vertical="center" wrapText="1" readingOrder="1"/>
    </xf>
    <xf numFmtId="170" fontId="9" fillId="0" borderId="0" xfId="6" applyNumberFormat="1" applyFont="1"/>
    <xf numFmtId="166" fontId="9" fillId="0" borderId="17" xfId="6" applyNumberFormat="1" applyFont="1" applyBorder="1"/>
    <xf numFmtId="0" fontId="9" fillId="0" borderId="17" xfId="6" applyFont="1" applyBorder="1"/>
    <xf numFmtId="10" fontId="9" fillId="0" borderId="17" xfId="6" applyNumberFormat="1" applyFont="1" applyBorder="1"/>
    <xf numFmtId="0" fontId="4" fillId="37" borderId="17" xfId="6" applyFont="1" applyFill="1" applyBorder="1" applyAlignment="1">
      <alignment horizontal="center" vertical="center" wrapText="1"/>
    </xf>
    <xf numFmtId="2" fontId="2" fillId="0" borderId="17" xfId="6" applyNumberFormat="1" applyFont="1" applyBorder="1"/>
    <xf numFmtId="174" fontId="4" fillId="0" borderId="17" xfId="6" applyNumberFormat="1" applyFont="1" applyBorder="1" applyAlignment="1">
      <alignment horizontal="left" vertical="center"/>
    </xf>
    <xf numFmtId="2" fontId="4" fillId="0" borderId="17" xfId="6" applyNumberFormat="1" applyFont="1" applyBorder="1" applyAlignment="1">
      <alignment horizontal="right" vertical="center" wrapText="1" readingOrder="1"/>
    </xf>
    <xf numFmtId="21" fontId="4" fillId="0" borderId="17" xfId="6" applyNumberFormat="1" applyFont="1" applyBorder="1" applyAlignment="1">
      <alignment horizontal="right" vertical="center" wrapText="1"/>
    </xf>
    <xf numFmtId="0" fontId="1" fillId="0" borderId="0" xfId="9" applyFont="1" applyAlignment="1"/>
    <xf numFmtId="0" fontId="9" fillId="38" borderId="17" xfId="9" applyFont="1" applyFill="1" applyBorder="1"/>
    <xf numFmtId="0" fontId="4" fillId="39" borderId="53" xfId="9" applyFont="1" applyFill="1" applyBorder="1" applyAlignment="1">
      <alignment horizontal="left" vertical="center"/>
    </xf>
    <xf numFmtId="0" fontId="4" fillId="0" borderId="53" xfId="9" applyFont="1" applyBorder="1" applyAlignment="1">
      <alignment horizontal="right" vertical="center" wrapText="1" readingOrder="1"/>
    </xf>
    <xf numFmtId="10" fontId="2" fillId="0" borderId="53" xfId="9" applyNumberFormat="1" applyFont="1" applyBorder="1"/>
    <xf numFmtId="0" fontId="9" fillId="41" borderId="17" xfId="9" applyFont="1" applyFill="1" applyBorder="1"/>
    <xf numFmtId="10" fontId="9" fillId="41" borderId="17" xfId="9" applyNumberFormat="1" applyFont="1" applyFill="1" applyBorder="1"/>
    <xf numFmtId="0" fontId="4" fillId="39" borderId="17" xfId="9" applyFont="1" applyFill="1" applyBorder="1" applyAlignment="1">
      <alignment horizontal="left" vertical="center"/>
    </xf>
    <xf numFmtId="0" fontId="4" fillId="0" borderId="17" xfId="9" applyFont="1" applyBorder="1" applyAlignment="1">
      <alignment horizontal="right" vertical="center" wrapText="1" readingOrder="1"/>
    </xf>
    <xf numFmtId="10" fontId="2" fillId="0" borderId="17" xfId="9" applyNumberFormat="1" applyFont="1" applyBorder="1"/>
    <xf numFmtId="0" fontId="9" fillId="40" borderId="17" xfId="9" applyFont="1" applyFill="1" applyBorder="1"/>
    <xf numFmtId="167" fontId="9" fillId="41" borderId="17" xfId="9" applyNumberFormat="1" applyFont="1" applyFill="1" applyBorder="1"/>
    <xf numFmtId="0" fontId="2" fillId="42" borderId="17" xfId="9" applyFont="1" applyFill="1" applyBorder="1"/>
    <xf numFmtId="0" fontId="2" fillId="42" borderId="17" xfId="9" applyFont="1" applyFill="1" applyBorder="1" applyAlignment="1">
      <alignment horizontal="center"/>
    </xf>
    <xf numFmtId="0" fontId="2" fillId="0" borderId="17" xfId="9" applyFont="1" applyBorder="1"/>
    <xf numFmtId="0" fontId="2" fillId="0" borderId="17" xfId="9" applyFont="1" applyBorder="1" applyAlignment="1">
      <alignment horizontal="center"/>
    </xf>
    <xf numFmtId="0" fontId="2" fillId="0" borderId="0" xfId="9" applyFont="1"/>
    <xf numFmtId="0" fontId="2" fillId="0" borderId="11" xfId="9" applyFont="1" applyBorder="1"/>
    <xf numFmtId="0" fontId="2" fillId="0" borderId="27" xfId="9" applyFont="1" applyBorder="1"/>
    <xf numFmtId="0" fontId="2" fillId="0" borderId="12" xfId="9" applyFont="1" applyBorder="1"/>
    <xf numFmtId="0" fontId="2" fillId="0" borderId="13" xfId="9" applyFont="1" applyBorder="1"/>
    <xf numFmtId="10" fontId="2" fillId="0" borderId="0" xfId="9" applyNumberFormat="1" applyFont="1"/>
    <xf numFmtId="10" fontId="2" fillId="0" borderId="14" xfId="9" applyNumberFormat="1" applyFont="1" applyBorder="1"/>
    <xf numFmtId="9" fontId="2" fillId="0" borderId="0" xfId="9" applyNumberFormat="1" applyFont="1"/>
    <xf numFmtId="0" fontId="2" fillId="0" borderId="14" xfId="9" applyFont="1" applyBorder="1"/>
    <xf numFmtId="0" fontId="2" fillId="0" borderId="15" xfId="9" applyFont="1" applyBorder="1"/>
    <xf numFmtId="0" fontId="9" fillId="0" borderId="29" xfId="9" applyFont="1" applyBorder="1"/>
    <xf numFmtId="0" fontId="2" fillId="0" borderId="29" xfId="9" applyFont="1" applyBorder="1"/>
    <xf numFmtId="10" fontId="2" fillId="0" borderId="29" xfId="9" applyNumberFormat="1" applyFont="1" applyBorder="1"/>
    <xf numFmtId="10" fontId="2" fillId="0" borderId="16" xfId="9" applyNumberFormat="1" applyFont="1" applyBorder="1"/>
    <xf numFmtId="0" fontId="48" fillId="0" borderId="0" xfId="9" applyFont="1"/>
    <xf numFmtId="0" fontId="8" fillId="0" borderId="0" xfId="9" applyFont="1"/>
    <xf numFmtId="0" fontId="9" fillId="0" borderId="0" xfId="9" applyFont="1"/>
    <xf numFmtId="0" fontId="2" fillId="36" borderId="0" xfId="9" applyFont="1" applyFill="1" applyBorder="1" applyAlignment="1">
      <alignment horizontal="center"/>
    </xf>
    <xf numFmtId="14" fontId="2" fillId="0" borderId="0" xfId="9" applyNumberFormat="1" applyFont="1" applyAlignment="1">
      <alignment horizontal="center"/>
    </xf>
    <xf numFmtId="0" fontId="2" fillId="0" borderId="0" xfId="9" applyFont="1" applyAlignment="1">
      <alignment horizontal="center"/>
    </xf>
    <xf numFmtId="10" fontId="2" fillId="0" borderId="0" xfId="9" applyNumberFormat="1" applyFont="1" applyAlignment="1">
      <alignment horizontal="center"/>
    </xf>
    <xf numFmtId="0" fontId="1" fillId="0" borderId="0" xfId="9" applyFont="1"/>
    <xf numFmtId="14" fontId="2" fillId="0" borderId="0" xfId="9" applyNumberFormat="1" applyFont="1"/>
    <xf numFmtId="0" fontId="2" fillId="43" borderId="0" xfId="9" applyFont="1" applyFill="1" applyBorder="1" applyAlignment="1">
      <alignment horizontal="center"/>
    </xf>
    <xf numFmtId="0" fontId="2" fillId="44" borderId="0" xfId="9" applyFont="1" applyFill="1" applyBorder="1"/>
    <xf numFmtId="10" fontId="2" fillId="44" borderId="0" xfId="9" applyNumberFormat="1" applyFont="1" applyFill="1" applyBorder="1"/>
    <xf numFmtId="0" fontId="9" fillId="0" borderId="27" xfId="9" applyFont="1" applyBorder="1" applyAlignment="1">
      <alignment horizontal="center"/>
    </xf>
    <xf numFmtId="0" fontId="9" fillId="0" borderId="12" xfId="9" applyFont="1" applyBorder="1" applyAlignment="1">
      <alignment horizontal="center"/>
    </xf>
    <xf numFmtId="0" fontId="2" fillId="0" borderId="14" xfId="9" applyFont="1" applyBorder="1" applyAlignment="1">
      <alignment horizontal="center"/>
    </xf>
    <xf numFmtId="0" fontId="2" fillId="0" borderId="16" xfId="9" applyFont="1" applyBorder="1" applyAlignment="1">
      <alignment horizontal="center"/>
    </xf>
    <xf numFmtId="10" fontId="2" fillId="0" borderId="29" xfId="9" applyNumberFormat="1" applyFont="1" applyBorder="1" applyAlignment="1">
      <alignment horizontal="center"/>
    </xf>
    <xf numFmtId="0" fontId="49" fillId="0" borderId="0" xfId="9" applyFont="1"/>
    <xf numFmtId="10" fontId="49" fillId="0" borderId="0" xfId="9" applyNumberFormat="1" applyFont="1"/>
    <xf numFmtId="0" fontId="2" fillId="45" borderId="0" xfId="9" applyFont="1" applyFill="1" applyBorder="1"/>
    <xf numFmtId="0" fontId="2" fillId="46" borderId="0" xfId="9" applyFont="1" applyFill="1" applyBorder="1"/>
    <xf numFmtId="4" fontId="2" fillId="0" borderId="0" xfId="9" applyNumberFormat="1" applyFont="1" applyAlignment="1">
      <alignment horizontal="center"/>
    </xf>
    <xf numFmtId="0" fontId="2" fillId="41" borderId="0" xfId="9" applyFont="1" applyFill="1" applyBorder="1" applyAlignment="1">
      <alignment horizontal="center"/>
    </xf>
    <xf numFmtId="166" fontId="2" fillId="0" borderId="0" xfId="9" applyNumberFormat="1" applyFont="1"/>
    <xf numFmtId="0" fontId="9" fillId="44" borderId="0" xfId="9" applyFont="1" applyFill="1" applyBorder="1"/>
    <xf numFmtId="0" fontId="2" fillId="0" borderId="28" xfId="9" applyFont="1" applyBorder="1"/>
    <xf numFmtId="0" fontId="2" fillId="0" borderId="31" xfId="9" applyFont="1" applyBorder="1" applyAlignment="1">
      <alignment horizontal="center"/>
    </xf>
    <xf numFmtId="0" fontId="2" fillId="0" borderId="30" xfId="9" applyFont="1" applyBorder="1" applyAlignment="1">
      <alignment horizontal="center"/>
    </xf>
    <xf numFmtId="175" fontId="2" fillId="0" borderId="27" xfId="9" applyNumberFormat="1" applyFont="1" applyBorder="1"/>
    <xf numFmtId="175" fontId="2" fillId="0" borderId="12" xfId="9" applyNumberFormat="1" applyFont="1" applyBorder="1"/>
    <xf numFmtId="175" fontId="50" fillId="47" borderId="11" xfId="9" applyNumberFormat="1" applyFont="1" applyFill="1" applyBorder="1"/>
    <xf numFmtId="175" fontId="50" fillId="48" borderId="27" xfId="9" applyNumberFormat="1" applyFont="1" applyFill="1" applyBorder="1"/>
    <xf numFmtId="175" fontId="50" fillId="49" borderId="27" xfId="9" applyNumberFormat="1" applyFont="1" applyFill="1" applyBorder="1"/>
    <xf numFmtId="175" fontId="50" fillId="50" borderId="27" xfId="9" applyNumberFormat="1" applyFont="1" applyFill="1" applyBorder="1"/>
    <xf numFmtId="175" fontId="50" fillId="51" borderId="12" xfId="9" applyNumberFormat="1" applyFont="1" applyFill="1" applyBorder="1"/>
    <xf numFmtId="175" fontId="50" fillId="0" borderId="28" xfId="9" applyNumberFormat="1" applyFont="1" applyBorder="1"/>
    <xf numFmtId="0" fontId="8" fillId="36" borderId="13" xfId="9" applyFont="1" applyFill="1" applyBorder="1"/>
    <xf numFmtId="0" fontId="2" fillId="36" borderId="0" xfId="9" applyFont="1" applyFill="1" applyBorder="1"/>
    <xf numFmtId="10" fontId="8" fillId="36" borderId="0" xfId="9" applyNumberFormat="1" applyFont="1" applyFill="1" applyBorder="1"/>
    <xf numFmtId="10" fontId="8" fillId="36" borderId="14" xfId="9" applyNumberFormat="1" applyFont="1" applyFill="1" applyBorder="1"/>
    <xf numFmtId="10" fontId="9" fillId="0" borderId="0" xfId="9" applyNumberFormat="1" applyFont="1" applyAlignment="1">
      <alignment horizontal="center"/>
    </xf>
    <xf numFmtId="175" fontId="2" fillId="47" borderId="13" xfId="9" applyNumberFormat="1" applyFont="1" applyFill="1" applyBorder="1"/>
    <xf numFmtId="175" fontId="2" fillId="48" borderId="0" xfId="9" applyNumberFormat="1" applyFont="1" applyFill="1" applyBorder="1"/>
    <xf numFmtId="175" fontId="2" fillId="49" borderId="0" xfId="9" applyNumberFormat="1" applyFont="1" applyFill="1" applyBorder="1"/>
    <xf numFmtId="175" fontId="2" fillId="50" borderId="0" xfId="9" applyNumberFormat="1" applyFont="1" applyFill="1" applyBorder="1"/>
    <xf numFmtId="175" fontId="2" fillId="51" borderId="14" xfId="9" applyNumberFormat="1" applyFont="1" applyFill="1" applyBorder="1"/>
    <xf numFmtId="175" fontId="2" fillId="0" borderId="31" xfId="9" applyNumberFormat="1" applyFont="1" applyBorder="1"/>
    <xf numFmtId="175" fontId="2" fillId="0" borderId="0" xfId="9" applyNumberFormat="1" applyFont="1"/>
    <xf numFmtId="175" fontId="2" fillId="0" borderId="14" xfId="9" applyNumberFormat="1" applyFont="1" applyBorder="1"/>
    <xf numFmtId="10" fontId="51" fillId="36" borderId="0" xfId="9" applyNumberFormat="1" applyFont="1" applyFill="1" applyBorder="1"/>
    <xf numFmtId="10" fontId="51" fillId="36" borderId="14" xfId="9" applyNumberFormat="1" applyFont="1" applyFill="1" applyBorder="1"/>
    <xf numFmtId="43" fontId="2" fillId="47" borderId="13" xfId="9" applyNumberFormat="1" applyFont="1" applyFill="1" applyBorder="1"/>
    <xf numFmtId="43" fontId="2" fillId="48" borderId="0" xfId="9" applyNumberFormat="1" applyFont="1" applyFill="1" applyBorder="1"/>
    <xf numFmtId="43" fontId="2" fillId="49" borderId="0" xfId="9" applyNumberFormat="1" applyFont="1" applyFill="1" applyBorder="1"/>
    <xf numFmtId="43" fontId="2" fillId="50" borderId="0" xfId="9" applyNumberFormat="1" applyFont="1" applyFill="1" applyBorder="1"/>
    <xf numFmtId="43" fontId="2" fillId="51" borderId="14" xfId="9" applyNumberFormat="1" applyFont="1" applyFill="1" applyBorder="1"/>
    <xf numFmtId="175" fontId="9" fillId="0" borderId="0" xfId="9" applyNumberFormat="1" applyFont="1"/>
    <xf numFmtId="175" fontId="9" fillId="0" borderId="14" xfId="9" applyNumberFormat="1" applyFont="1" applyBorder="1"/>
    <xf numFmtId="175" fontId="2" fillId="0" borderId="30" xfId="9" applyNumberFormat="1" applyFont="1" applyBorder="1"/>
    <xf numFmtId="0" fontId="2" fillId="47" borderId="13" xfId="9" applyFont="1" applyFill="1" applyBorder="1"/>
    <xf numFmtId="0" fontId="2" fillId="48" borderId="0" xfId="9" applyFont="1" applyFill="1" applyBorder="1"/>
    <xf numFmtId="0" fontId="2" fillId="49" borderId="0" xfId="9" applyFont="1" applyFill="1" applyBorder="1"/>
    <xf numFmtId="0" fontId="2" fillId="50" borderId="0" xfId="9" applyFont="1" applyFill="1" applyBorder="1"/>
    <xf numFmtId="0" fontId="2" fillId="51" borderId="14" xfId="9" applyFont="1" applyFill="1" applyBorder="1"/>
    <xf numFmtId="10" fontId="52" fillId="0" borderId="0" xfId="9" applyNumberFormat="1" applyFont="1" applyAlignment="1">
      <alignment horizontal="center"/>
    </xf>
    <xf numFmtId="0" fontId="2" fillId="47" borderId="15" xfId="9" applyFont="1" applyFill="1" applyBorder="1"/>
    <xf numFmtId="0" fontId="2" fillId="48" borderId="29" xfId="9" applyFont="1" applyFill="1" applyBorder="1"/>
    <xf numFmtId="0" fontId="2" fillId="49" borderId="29" xfId="9" applyFont="1" applyFill="1" applyBorder="1"/>
    <xf numFmtId="0" fontId="2" fillId="50" borderId="29" xfId="9" applyFont="1" applyFill="1" applyBorder="1"/>
    <xf numFmtId="0" fontId="2" fillId="51" borderId="16" xfId="9" applyFont="1" applyFill="1" applyBorder="1"/>
    <xf numFmtId="0" fontId="2" fillId="36" borderId="15" xfId="9" applyFont="1" applyFill="1" applyBorder="1"/>
    <xf numFmtId="175" fontId="9" fillId="36" borderId="29" xfId="9" applyNumberFormat="1" applyFont="1" applyFill="1" applyBorder="1"/>
    <xf numFmtId="175" fontId="9" fillId="36" borderId="16" xfId="9" applyNumberFormat="1" applyFont="1" applyFill="1" applyBorder="1"/>
    <xf numFmtId="43" fontId="2" fillId="0" borderId="0" xfId="9" applyNumberFormat="1" applyFont="1"/>
    <xf numFmtId="0" fontId="52" fillId="0" borderId="0" xfId="9" applyFont="1"/>
    <xf numFmtId="0" fontId="2" fillId="52" borderId="0" xfId="9" applyFont="1" applyFill="1" applyBorder="1"/>
    <xf numFmtId="43" fontId="9" fillId="52" borderId="0" xfId="9" applyNumberFormat="1" applyFont="1" applyFill="1" applyBorder="1"/>
    <xf numFmtId="10" fontId="9" fillId="46" borderId="0" xfId="9" applyNumberFormat="1" applyFont="1" applyFill="1" applyBorder="1"/>
    <xf numFmtId="43" fontId="2" fillId="52" borderId="0" xfId="9" applyNumberFormat="1" applyFont="1" applyFill="1" applyBorder="1"/>
    <xf numFmtId="43" fontId="53" fillId="45" borderId="0" xfId="9" applyNumberFormat="1" applyFont="1" applyFill="1" applyBorder="1"/>
    <xf numFmtId="0" fontId="9" fillId="53" borderId="0" xfId="9" applyFont="1" applyFill="1" applyBorder="1"/>
    <xf numFmtId="0" fontId="9" fillId="53" borderId="0" xfId="9" applyFont="1" applyFill="1" applyBorder="1" applyAlignment="1">
      <alignment horizontal="center"/>
    </xf>
    <xf numFmtId="10" fontId="9" fillId="53" borderId="12" xfId="9" applyNumberFormat="1" applyFont="1" applyFill="1" applyBorder="1"/>
    <xf numFmtId="43" fontId="53" fillId="0" borderId="0" xfId="9" applyNumberFormat="1" applyFont="1"/>
    <xf numFmtId="0" fontId="8" fillId="0" borderId="14" xfId="9" applyFont="1" applyBorder="1"/>
    <xf numFmtId="169" fontId="2" fillId="0" borderId="0" xfId="9" applyNumberFormat="1" applyFont="1" applyAlignment="1">
      <alignment horizontal="center"/>
    </xf>
    <xf numFmtId="43" fontId="2" fillId="47" borderId="0" xfId="9" applyNumberFormat="1" applyFont="1" applyFill="1" applyBorder="1"/>
    <xf numFmtId="9" fontId="8" fillId="0" borderId="14" xfId="9" applyNumberFormat="1" applyFont="1" applyBorder="1"/>
    <xf numFmtId="169" fontId="8" fillId="0" borderId="16" xfId="9" applyNumberFormat="1" applyFont="1" applyBorder="1"/>
    <xf numFmtId="0" fontId="2" fillId="0" borderId="28" xfId="9" applyFont="1" applyBorder="1" applyAlignment="1">
      <alignment horizontal="center"/>
    </xf>
    <xf numFmtId="0" fontId="54" fillId="0" borderId="0" xfId="9" applyFont="1"/>
    <xf numFmtId="0" fontId="2" fillId="53" borderId="0" xfId="9" applyFont="1" applyFill="1" applyBorder="1"/>
    <xf numFmtId="43" fontId="2" fillId="53" borderId="0" xfId="9" applyNumberFormat="1" applyFont="1" applyFill="1" applyBorder="1"/>
    <xf numFmtId="0" fontId="14" fillId="0" borderId="0" xfId="2" applyFont="1" applyAlignment="1">
      <alignment horizontal="center"/>
    </xf>
    <xf numFmtId="0" fontId="11" fillId="0" borderId="0" xfId="2" applyFont="1" applyAlignment="1"/>
    <xf numFmtId="10" fontId="3" fillId="0" borderId="0" xfId="2" applyNumberFormat="1" applyFont="1"/>
    <xf numFmtId="0" fontId="12" fillId="0" borderId="0" xfId="2" applyFont="1"/>
    <xf numFmtId="0" fontId="12" fillId="14" borderId="0" xfId="2" applyFont="1" applyFill="1" applyBorder="1" applyAlignment="1">
      <alignment horizontal="center"/>
    </xf>
    <xf numFmtId="0" fontId="16" fillId="0" borderId="0" xfId="2" applyFont="1" applyBorder="1"/>
    <xf numFmtId="0" fontId="12" fillId="15" borderId="0" xfId="2" applyFont="1" applyFill="1" applyBorder="1" applyAlignment="1">
      <alignment horizontal="center"/>
    </xf>
    <xf numFmtId="10" fontId="12" fillId="15" borderId="0" xfId="2" applyNumberFormat="1" applyFont="1" applyFill="1" applyBorder="1" applyAlignment="1">
      <alignment horizontal="center"/>
    </xf>
    <xf numFmtId="0" fontId="3" fillId="0" borderId="0" xfId="2" applyFont="1"/>
    <xf numFmtId="0" fontId="17" fillId="14" borderId="0" xfId="2" applyFont="1" applyFill="1" applyBorder="1" applyAlignment="1">
      <alignment horizontal="center"/>
    </xf>
    <xf numFmtId="0" fontId="3" fillId="17" borderId="21" xfId="2" applyFont="1" applyFill="1" applyBorder="1"/>
    <xf numFmtId="0" fontId="16" fillId="0" borderId="23" xfId="2" applyFont="1" applyBorder="1"/>
    <xf numFmtId="0" fontId="3" fillId="17" borderId="19" xfId="2" applyFont="1" applyFill="1" applyBorder="1"/>
    <xf numFmtId="0" fontId="16" fillId="0" borderId="20" xfId="2" applyFont="1" applyBorder="1"/>
    <xf numFmtId="0" fontId="3" fillId="18" borderId="21" xfId="2" applyFont="1" applyFill="1" applyBorder="1"/>
    <xf numFmtId="0" fontId="14" fillId="22" borderId="13" xfId="2" applyFont="1" applyFill="1" applyBorder="1" applyAlignment="1">
      <alignment horizontal="center"/>
    </xf>
    <xf numFmtId="0" fontId="13" fillId="9" borderId="11" xfId="2" applyFont="1" applyFill="1" applyBorder="1" applyAlignment="1">
      <alignment horizontal="center"/>
    </xf>
    <xf numFmtId="0" fontId="16" fillId="0" borderId="27" xfId="2" applyFont="1" applyBorder="1"/>
    <xf numFmtId="0" fontId="16" fillId="0" borderId="12" xfId="2" applyFont="1" applyBorder="1"/>
    <xf numFmtId="0" fontId="13" fillId="9" borderId="0" xfId="2" applyFont="1" applyFill="1" applyBorder="1" applyAlignment="1">
      <alignment horizontal="center"/>
    </xf>
    <xf numFmtId="0" fontId="19" fillId="0" borderId="0" xfId="2" applyFont="1" applyAlignment="1">
      <alignment horizontal="center" vertical="center"/>
    </xf>
    <xf numFmtId="10" fontId="13" fillId="0" borderId="13" xfId="2" applyNumberFormat="1" applyFont="1" applyBorder="1" applyAlignment="1">
      <alignment horizontal="center"/>
    </xf>
    <xf numFmtId="0" fontId="14" fillId="0" borderId="11" xfId="2" applyFont="1" applyBorder="1" applyAlignment="1">
      <alignment horizontal="center"/>
    </xf>
    <xf numFmtId="0" fontId="14" fillId="0" borderId="13" xfId="2" applyFont="1" applyBorder="1" applyAlignment="1">
      <alignment horizontal="center"/>
    </xf>
    <xf numFmtId="0" fontId="13" fillId="0" borderId="0" xfId="2" applyFont="1" applyAlignment="1">
      <alignment horizontal="center"/>
    </xf>
    <xf numFmtId="0" fontId="16" fillId="0" borderId="14" xfId="2" applyFont="1" applyBorder="1"/>
    <xf numFmtId="0" fontId="13" fillId="23" borderId="0" xfId="2" applyFont="1" applyFill="1" applyBorder="1" applyAlignment="1">
      <alignment horizontal="center"/>
    </xf>
    <xf numFmtId="0" fontId="27" fillId="27" borderId="45" xfId="6" applyFont="1" applyFill="1" applyBorder="1" applyAlignment="1">
      <alignment horizontal="center"/>
    </xf>
    <xf numFmtId="0" fontId="31" fillId="30" borderId="46" xfId="6" applyFont="1" applyFill="1" applyBorder="1" applyAlignment="1">
      <alignment horizontal="center" vertical="center" wrapText="1"/>
    </xf>
    <xf numFmtId="0" fontId="31" fillId="30" borderId="47" xfId="6" applyFont="1" applyFill="1" applyBorder="1" applyAlignment="1">
      <alignment horizontal="center" vertical="center" wrapText="1"/>
    </xf>
    <xf numFmtId="0" fontId="31" fillId="30" borderId="48" xfId="6" applyFont="1" applyFill="1" applyBorder="1" applyAlignment="1">
      <alignment horizontal="center" vertical="center" wrapText="1"/>
    </xf>
    <xf numFmtId="0" fontId="31" fillId="31" borderId="45" xfId="6" applyFont="1" applyFill="1" applyBorder="1" applyAlignment="1">
      <alignment horizontal="center" vertical="center" wrapText="1"/>
    </xf>
    <xf numFmtId="0" fontId="29" fillId="2" borderId="46" xfId="6" applyFont="1" applyFill="1" applyBorder="1" applyAlignment="1">
      <alignment horizontal="center" vertical="center"/>
    </xf>
    <xf numFmtId="0" fontId="29" fillId="2" borderId="47" xfId="6" applyFont="1" applyFill="1" applyBorder="1" applyAlignment="1">
      <alignment horizontal="center" vertical="center"/>
    </xf>
    <xf numFmtId="0" fontId="29" fillId="2" borderId="48" xfId="6" applyFont="1" applyFill="1" applyBorder="1" applyAlignment="1">
      <alignment horizontal="center" vertical="center"/>
    </xf>
    <xf numFmtId="0" fontId="29" fillId="2" borderId="45" xfId="6" applyFont="1" applyFill="1" applyBorder="1" applyAlignment="1">
      <alignment horizontal="center" vertical="center"/>
    </xf>
    <xf numFmtId="0" fontId="27" fillId="33" borderId="45" xfId="6" applyFont="1" applyFill="1" applyBorder="1" applyAlignment="1">
      <alignment horizontal="center" vertical="center"/>
    </xf>
    <xf numFmtId="0" fontId="34" fillId="33" borderId="45" xfId="6" applyFont="1" applyFill="1" applyBorder="1" applyAlignment="1">
      <alignment horizontal="center" vertical="center"/>
    </xf>
    <xf numFmtId="0" fontId="28" fillId="5" borderId="45" xfId="6" applyFont="1" applyFill="1" applyBorder="1" applyAlignment="1">
      <alignment horizontal="left" vertical="center"/>
    </xf>
    <xf numFmtId="0" fontId="28" fillId="3" borderId="46" xfId="6" applyFont="1" applyFill="1" applyBorder="1" applyAlignment="1">
      <alignment horizontal="right" vertical="center"/>
    </xf>
    <xf numFmtId="0" fontId="28" fillId="3" borderId="47" xfId="6" applyFont="1" applyFill="1" applyBorder="1" applyAlignment="1">
      <alignment horizontal="right" vertical="center"/>
    </xf>
    <xf numFmtId="0" fontId="28" fillId="3" borderId="48" xfId="6" applyFont="1" applyFill="1" applyBorder="1" applyAlignment="1">
      <alignment horizontal="right" vertical="center"/>
    </xf>
    <xf numFmtId="0" fontId="38" fillId="3" borderId="45" xfId="6" applyFont="1" applyFill="1" applyBorder="1" applyAlignment="1">
      <alignment horizontal="right" vertical="center"/>
    </xf>
    <xf numFmtId="0" fontId="29" fillId="3" borderId="45" xfId="6" applyFont="1" applyFill="1" applyBorder="1" applyAlignment="1">
      <alignment horizontal="right" vertical="center"/>
    </xf>
    <xf numFmtId="0" fontId="29" fillId="5" borderId="45" xfId="6" applyFont="1" applyFill="1" applyBorder="1" applyAlignment="1">
      <alignment horizontal="left"/>
    </xf>
    <xf numFmtId="0" fontId="29" fillId="5" borderId="45" xfId="6" applyFont="1" applyFill="1" applyBorder="1" applyAlignment="1">
      <alignment horizontal="left" vertical="center"/>
    </xf>
    <xf numFmtId="0" fontId="29" fillId="3" borderId="45" xfId="6" applyFont="1" applyFill="1" applyBorder="1" applyAlignment="1">
      <alignment horizontal="left" vertical="center"/>
    </xf>
    <xf numFmtId="0" fontId="2" fillId="35" borderId="26" xfId="6" applyFont="1" applyFill="1" applyBorder="1" applyAlignment="1">
      <alignment horizontal="center"/>
    </xf>
    <xf numFmtId="0" fontId="47" fillId="0" borderId="26" xfId="6" applyFont="1" applyBorder="1"/>
    <xf numFmtId="0" fontId="2" fillId="16" borderId="50" xfId="6" applyFont="1" applyFill="1" applyBorder="1" applyAlignment="1">
      <alignment horizontal="center"/>
    </xf>
    <xf numFmtId="0" fontId="47" fillId="0" borderId="51" xfId="6" applyFont="1" applyBorder="1"/>
    <xf numFmtId="0" fontId="9" fillId="36" borderId="0" xfId="6" applyFont="1" applyFill="1" applyBorder="1" applyAlignment="1">
      <alignment horizontal="center"/>
    </xf>
    <xf numFmtId="0" fontId="47" fillId="0" borderId="0" xfId="6" applyFont="1" applyBorder="1"/>
    <xf numFmtId="0" fontId="9" fillId="37" borderId="0" xfId="6" applyFont="1" applyFill="1" applyBorder="1" applyAlignment="1">
      <alignment horizontal="center"/>
    </xf>
    <xf numFmtId="0" fontId="9" fillId="40" borderId="0" xfId="6" applyFont="1" applyFill="1" applyBorder="1" applyAlignment="1">
      <alignment horizontal="left"/>
    </xf>
    <xf numFmtId="0" fontId="9" fillId="40" borderId="50" xfId="6" applyFont="1" applyFill="1" applyBorder="1" applyAlignment="1">
      <alignment horizontal="left"/>
    </xf>
    <xf numFmtId="0" fontId="47" fillId="0" borderId="52" xfId="6" applyFont="1" applyBorder="1"/>
    <xf numFmtId="0" fontId="9" fillId="37" borderId="0" xfId="9" applyFont="1" applyFill="1" applyBorder="1" applyAlignment="1">
      <alignment horizontal="center"/>
    </xf>
    <xf numFmtId="0" fontId="47" fillId="0" borderId="0" xfId="9" applyFont="1" applyBorder="1"/>
    <xf numFmtId="0" fontId="9" fillId="46" borderId="0" xfId="9" applyFont="1" applyFill="1" applyBorder="1" applyAlignment="1">
      <alignment horizontal="center" wrapText="1"/>
    </xf>
    <xf numFmtId="0" fontId="9" fillId="40" borderId="0" xfId="9" applyFont="1" applyFill="1" applyBorder="1" applyAlignment="1">
      <alignment horizontal="center" wrapText="1"/>
    </xf>
    <xf numFmtId="0" fontId="9" fillId="36" borderId="0" xfId="9" applyFont="1" applyFill="1" applyBorder="1" applyAlignment="1">
      <alignment horizontal="center"/>
    </xf>
    <xf numFmtId="0" fontId="0" fillId="0" borderId="0" xfId="0" applyBorder="1" applyAlignment="1">
      <alignment horizontal="center"/>
    </xf>
  </cellXfs>
  <cellStyles count="10">
    <cellStyle name="Comma 2" xfId="8" xr:uid="{FDC64574-8188-4B32-8472-9B8DE9F797AB}"/>
    <cellStyle name="Normal" xfId="0" builtinId="0"/>
    <cellStyle name="Normal 2" xfId="2" xr:uid="{32BEE1F0-C806-4E26-A00E-608A84419A90}"/>
    <cellStyle name="Normal 2 2" xfId="4" xr:uid="{D14CA8C1-91E2-463F-8231-5BBC4F98380D}"/>
    <cellStyle name="Normal 3" xfId="6" xr:uid="{EE1B9A3B-FA4C-4A02-86BE-AC68AC1DCC56}"/>
    <cellStyle name="Normal 4" xfId="9" xr:uid="{70806C01-00E8-4B41-8714-BFE2A31BEF8A}"/>
    <cellStyle name="Normal 5" xfId="3" xr:uid="{1CAECE38-791B-490F-8D35-2210EB1151DC}"/>
    <cellStyle name="Percent" xfId="1" builtinId="5"/>
    <cellStyle name="Percent 2" xfId="7" xr:uid="{9CBD6C51-225A-4FDC-B9C4-8D3DA3F24275}"/>
    <cellStyle name="Percent 2 2" xfId="5" xr:uid="{9CF0213E-C2D8-43E0-BE8E-CEA22478E1E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lvl="0">
              <a:defRPr sz="1400" b="1" i="0">
                <a:solidFill>
                  <a:srgbClr val="757575"/>
                </a:solidFill>
                <a:latin typeface="+mn-lt"/>
              </a:defRPr>
            </a:pPr>
            <a:r>
              <a:rPr lang="en-US" sz="1400" b="1" i="0">
                <a:solidFill>
                  <a:srgbClr val="757575"/>
                </a:solidFill>
                <a:latin typeface="+mn-lt"/>
              </a:rPr>
              <a:t>BRAC Price-Volume Chart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1"/>
          <c:order val="0"/>
          <c:tx>
            <c:v>Volume</c:v>
          </c:tx>
          <c:spPr>
            <a:ln w="9525" cmpd="sng">
              <a:solidFill>
                <a:srgbClr val="002060">
                  <a:alpha val="100000"/>
                </a:srgbClr>
              </a:solidFill>
            </a:ln>
          </c:spPr>
          <c:invertIfNegative val="0"/>
          <c:cat>
            <c:numRef>
              <c:f>'Price Volume Chart'!$A$2:$A$1170</c:f>
              <c:numCache>
                <c:formatCode>m/d/yyyy</c:formatCode>
                <c:ptCount val="1169"/>
                <c:pt idx="0">
                  <c:v>43466</c:v>
                </c:pt>
                <c:pt idx="1">
                  <c:v>43467</c:v>
                </c:pt>
                <c:pt idx="2">
                  <c:v>43468</c:v>
                </c:pt>
                <c:pt idx="3">
                  <c:v>43471</c:v>
                </c:pt>
                <c:pt idx="4">
                  <c:v>43472</c:v>
                </c:pt>
                <c:pt idx="5">
                  <c:v>43473</c:v>
                </c:pt>
                <c:pt idx="6">
                  <c:v>43474</c:v>
                </c:pt>
                <c:pt idx="7">
                  <c:v>43475</c:v>
                </c:pt>
                <c:pt idx="8">
                  <c:v>43478</c:v>
                </c:pt>
                <c:pt idx="9">
                  <c:v>43479</c:v>
                </c:pt>
                <c:pt idx="10">
                  <c:v>43480</c:v>
                </c:pt>
                <c:pt idx="11">
                  <c:v>43481</c:v>
                </c:pt>
                <c:pt idx="12">
                  <c:v>43482</c:v>
                </c:pt>
                <c:pt idx="13">
                  <c:v>43485</c:v>
                </c:pt>
                <c:pt idx="14">
                  <c:v>43486</c:v>
                </c:pt>
                <c:pt idx="15">
                  <c:v>43487</c:v>
                </c:pt>
                <c:pt idx="16">
                  <c:v>43488</c:v>
                </c:pt>
                <c:pt idx="17">
                  <c:v>43489</c:v>
                </c:pt>
                <c:pt idx="18">
                  <c:v>43492</c:v>
                </c:pt>
                <c:pt idx="19">
                  <c:v>43493</c:v>
                </c:pt>
                <c:pt idx="20">
                  <c:v>43494</c:v>
                </c:pt>
                <c:pt idx="21">
                  <c:v>43495</c:v>
                </c:pt>
                <c:pt idx="22">
                  <c:v>43496</c:v>
                </c:pt>
                <c:pt idx="23">
                  <c:v>43499</c:v>
                </c:pt>
                <c:pt idx="24">
                  <c:v>43500</c:v>
                </c:pt>
                <c:pt idx="25">
                  <c:v>43501</c:v>
                </c:pt>
                <c:pt idx="26">
                  <c:v>43502</c:v>
                </c:pt>
                <c:pt idx="27">
                  <c:v>43503</c:v>
                </c:pt>
                <c:pt idx="28">
                  <c:v>43506</c:v>
                </c:pt>
                <c:pt idx="29">
                  <c:v>43507</c:v>
                </c:pt>
                <c:pt idx="30">
                  <c:v>43508</c:v>
                </c:pt>
                <c:pt idx="31">
                  <c:v>43509</c:v>
                </c:pt>
                <c:pt idx="32">
                  <c:v>43510</c:v>
                </c:pt>
                <c:pt idx="33">
                  <c:v>43513</c:v>
                </c:pt>
                <c:pt idx="34">
                  <c:v>43514</c:v>
                </c:pt>
                <c:pt idx="35">
                  <c:v>43515</c:v>
                </c:pt>
                <c:pt idx="36">
                  <c:v>43516</c:v>
                </c:pt>
                <c:pt idx="37">
                  <c:v>43520</c:v>
                </c:pt>
                <c:pt idx="38">
                  <c:v>43521</c:v>
                </c:pt>
                <c:pt idx="39">
                  <c:v>43522</c:v>
                </c:pt>
                <c:pt idx="40">
                  <c:v>43523</c:v>
                </c:pt>
                <c:pt idx="41">
                  <c:v>43527</c:v>
                </c:pt>
                <c:pt idx="42">
                  <c:v>43528</c:v>
                </c:pt>
                <c:pt idx="43">
                  <c:v>43529</c:v>
                </c:pt>
                <c:pt idx="44">
                  <c:v>43530</c:v>
                </c:pt>
                <c:pt idx="45">
                  <c:v>43531</c:v>
                </c:pt>
                <c:pt idx="46">
                  <c:v>43534</c:v>
                </c:pt>
                <c:pt idx="47">
                  <c:v>43535</c:v>
                </c:pt>
                <c:pt idx="48">
                  <c:v>43536</c:v>
                </c:pt>
                <c:pt idx="49">
                  <c:v>43537</c:v>
                </c:pt>
                <c:pt idx="50">
                  <c:v>43538</c:v>
                </c:pt>
                <c:pt idx="51">
                  <c:v>43542</c:v>
                </c:pt>
                <c:pt idx="52">
                  <c:v>43543</c:v>
                </c:pt>
                <c:pt idx="53">
                  <c:v>43544</c:v>
                </c:pt>
                <c:pt idx="54">
                  <c:v>43545</c:v>
                </c:pt>
                <c:pt idx="55">
                  <c:v>43548</c:v>
                </c:pt>
                <c:pt idx="56">
                  <c:v>43549</c:v>
                </c:pt>
                <c:pt idx="57">
                  <c:v>43551</c:v>
                </c:pt>
                <c:pt idx="58">
                  <c:v>43552</c:v>
                </c:pt>
                <c:pt idx="59">
                  <c:v>43555</c:v>
                </c:pt>
                <c:pt idx="60">
                  <c:v>43556</c:v>
                </c:pt>
                <c:pt idx="61">
                  <c:v>43557</c:v>
                </c:pt>
                <c:pt idx="62">
                  <c:v>43558</c:v>
                </c:pt>
                <c:pt idx="63">
                  <c:v>43559</c:v>
                </c:pt>
                <c:pt idx="64">
                  <c:v>43562</c:v>
                </c:pt>
                <c:pt idx="65">
                  <c:v>43563</c:v>
                </c:pt>
                <c:pt idx="66">
                  <c:v>43564</c:v>
                </c:pt>
                <c:pt idx="67">
                  <c:v>43565</c:v>
                </c:pt>
                <c:pt idx="68">
                  <c:v>43570</c:v>
                </c:pt>
                <c:pt idx="69">
                  <c:v>43571</c:v>
                </c:pt>
                <c:pt idx="70">
                  <c:v>43572</c:v>
                </c:pt>
                <c:pt idx="71">
                  <c:v>43573</c:v>
                </c:pt>
                <c:pt idx="72">
                  <c:v>43576</c:v>
                </c:pt>
                <c:pt idx="73">
                  <c:v>43578</c:v>
                </c:pt>
                <c:pt idx="74">
                  <c:v>43579</c:v>
                </c:pt>
                <c:pt idx="75">
                  <c:v>43580</c:v>
                </c:pt>
                <c:pt idx="76">
                  <c:v>43583</c:v>
                </c:pt>
                <c:pt idx="77">
                  <c:v>43584</c:v>
                </c:pt>
                <c:pt idx="78">
                  <c:v>43585</c:v>
                </c:pt>
                <c:pt idx="79">
                  <c:v>43587</c:v>
                </c:pt>
                <c:pt idx="80">
                  <c:v>43590</c:v>
                </c:pt>
                <c:pt idx="81">
                  <c:v>43591</c:v>
                </c:pt>
                <c:pt idx="82">
                  <c:v>43592</c:v>
                </c:pt>
                <c:pt idx="83">
                  <c:v>43593</c:v>
                </c:pt>
                <c:pt idx="84">
                  <c:v>43594</c:v>
                </c:pt>
                <c:pt idx="85">
                  <c:v>43597</c:v>
                </c:pt>
                <c:pt idx="86">
                  <c:v>43598</c:v>
                </c:pt>
                <c:pt idx="87">
                  <c:v>43599</c:v>
                </c:pt>
                <c:pt idx="88">
                  <c:v>43600</c:v>
                </c:pt>
                <c:pt idx="89">
                  <c:v>43601</c:v>
                </c:pt>
                <c:pt idx="90">
                  <c:v>43604</c:v>
                </c:pt>
                <c:pt idx="91">
                  <c:v>43605</c:v>
                </c:pt>
                <c:pt idx="92">
                  <c:v>43606</c:v>
                </c:pt>
                <c:pt idx="93">
                  <c:v>43607</c:v>
                </c:pt>
                <c:pt idx="94">
                  <c:v>43608</c:v>
                </c:pt>
                <c:pt idx="95">
                  <c:v>43611</c:v>
                </c:pt>
                <c:pt idx="96">
                  <c:v>43612</c:v>
                </c:pt>
                <c:pt idx="97">
                  <c:v>43613</c:v>
                </c:pt>
                <c:pt idx="98">
                  <c:v>43614</c:v>
                </c:pt>
                <c:pt idx="99">
                  <c:v>43615</c:v>
                </c:pt>
                <c:pt idx="100">
                  <c:v>43625</c:v>
                </c:pt>
                <c:pt idx="101">
                  <c:v>43626</c:v>
                </c:pt>
                <c:pt idx="102">
                  <c:v>43627</c:v>
                </c:pt>
                <c:pt idx="103">
                  <c:v>43628</c:v>
                </c:pt>
                <c:pt idx="104">
                  <c:v>43629</c:v>
                </c:pt>
                <c:pt idx="105">
                  <c:v>43632</c:v>
                </c:pt>
                <c:pt idx="106">
                  <c:v>43633</c:v>
                </c:pt>
                <c:pt idx="107">
                  <c:v>43634</c:v>
                </c:pt>
                <c:pt idx="108">
                  <c:v>43635</c:v>
                </c:pt>
                <c:pt idx="109">
                  <c:v>43636</c:v>
                </c:pt>
                <c:pt idx="110">
                  <c:v>43639</c:v>
                </c:pt>
                <c:pt idx="111">
                  <c:v>43640</c:v>
                </c:pt>
                <c:pt idx="112">
                  <c:v>43641</c:v>
                </c:pt>
                <c:pt idx="113">
                  <c:v>43642</c:v>
                </c:pt>
                <c:pt idx="114">
                  <c:v>43643</c:v>
                </c:pt>
                <c:pt idx="115">
                  <c:v>43646</c:v>
                </c:pt>
                <c:pt idx="116">
                  <c:v>43648</c:v>
                </c:pt>
                <c:pt idx="117">
                  <c:v>43649</c:v>
                </c:pt>
                <c:pt idx="118">
                  <c:v>43650</c:v>
                </c:pt>
                <c:pt idx="119">
                  <c:v>43653</c:v>
                </c:pt>
                <c:pt idx="120">
                  <c:v>43654</c:v>
                </c:pt>
                <c:pt idx="121">
                  <c:v>43655</c:v>
                </c:pt>
                <c:pt idx="122">
                  <c:v>43656</c:v>
                </c:pt>
                <c:pt idx="123">
                  <c:v>43657</c:v>
                </c:pt>
                <c:pt idx="124">
                  <c:v>43660</c:v>
                </c:pt>
                <c:pt idx="125">
                  <c:v>43661</c:v>
                </c:pt>
                <c:pt idx="126">
                  <c:v>43662</c:v>
                </c:pt>
                <c:pt idx="127">
                  <c:v>43663</c:v>
                </c:pt>
                <c:pt idx="128">
                  <c:v>43664</c:v>
                </c:pt>
                <c:pt idx="129">
                  <c:v>43667</c:v>
                </c:pt>
                <c:pt idx="130">
                  <c:v>43668</c:v>
                </c:pt>
                <c:pt idx="131">
                  <c:v>43669</c:v>
                </c:pt>
                <c:pt idx="132">
                  <c:v>43670</c:v>
                </c:pt>
                <c:pt idx="133">
                  <c:v>43671</c:v>
                </c:pt>
                <c:pt idx="134">
                  <c:v>43674</c:v>
                </c:pt>
                <c:pt idx="135">
                  <c:v>43675</c:v>
                </c:pt>
                <c:pt idx="136">
                  <c:v>43676</c:v>
                </c:pt>
                <c:pt idx="137">
                  <c:v>43677</c:v>
                </c:pt>
                <c:pt idx="138">
                  <c:v>43678</c:v>
                </c:pt>
                <c:pt idx="139">
                  <c:v>43681</c:v>
                </c:pt>
                <c:pt idx="140">
                  <c:v>43682</c:v>
                </c:pt>
                <c:pt idx="141">
                  <c:v>43683</c:v>
                </c:pt>
                <c:pt idx="142">
                  <c:v>43684</c:v>
                </c:pt>
                <c:pt idx="143">
                  <c:v>43685</c:v>
                </c:pt>
                <c:pt idx="144">
                  <c:v>43695</c:v>
                </c:pt>
                <c:pt idx="145">
                  <c:v>43696</c:v>
                </c:pt>
                <c:pt idx="146">
                  <c:v>43697</c:v>
                </c:pt>
                <c:pt idx="147">
                  <c:v>43698</c:v>
                </c:pt>
                <c:pt idx="148">
                  <c:v>43699</c:v>
                </c:pt>
                <c:pt idx="149">
                  <c:v>43702</c:v>
                </c:pt>
                <c:pt idx="150">
                  <c:v>43703</c:v>
                </c:pt>
                <c:pt idx="151">
                  <c:v>43704</c:v>
                </c:pt>
                <c:pt idx="152">
                  <c:v>43705</c:v>
                </c:pt>
                <c:pt idx="153">
                  <c:v>43706</c:v>
                </c:pt>
                <c:pt idx="154">
                  <c:v>43709</c:v>
                </c:pt>
                <c:pt idx="155">
                  <c:v>43710</c:v>
                </c:pt>
                <c:pt idx="156">
                  <c:v>43711</c:v>
                </c:pt>
                <c:pt idx="157">
                  <c:v>43712</c:v>
                </c:pt>
                <c:pt idx="158">
                  <c:v>43713</c:v>
                </c:pt>
                <c:pt idx="159">
                  <c:v>43716</c:v>
                </c:pt>
                <c:pt idx="160">
                  <c:v>43717</c:v>
                </c:pt>
                <c:pt idx="161">
                  <c:v>43719</c:v>
                </c:pt>
                <c:pt idx="162">
                  <c:v>43720</c:v>
                </c:pt>
                <c:pt idx="163">
                  <c:v>43723</c:v>
                </c:pt>
                <c:pt idx="164">
                  <c:v>43724</c:v>
                </c:pt>
                <c:pt idx="165">
                  <c:v>43725</c:v>
                </c:pt>
                <c:pt idx="166">
                  <c:v>43726</c:v>
                </c:pt>
                <c:pt idx="167">
                  <c:v>43727</c:v>
                </c:pt>
                <c:pt idx="168">
                  <c:v>43730</c:v>
                </c:pt>
                <c:pt idx="169">
                  <c:v>43731</c:v>
                </c:pt>
                <c:pt idx="170">
                  <c:v>43732</c:v>
                </c:pt>
                <c:pt idx="171">
                  <c:v>43733</c:v>
                </c:pt>
                <c:pt idx="172">
                  <c:v>43734</c:v>
                </c:pt>
                <c:pt idx="173">
                  <c:v>43737</c:v>
                </c:pt>
                <c:pt idx="174">
                  <c:v>43738</c:v>
                </c:pt>
                <c:pt idx="175">
                  <c:v>43739</c:v>
                </c:pt>
                <c:pt idx="176">
                  <c:v>43740</c:v>
                </c:pt>
                <c:pt idx="177">
                  <c:v>43741</c:v>
                </c:pt>
                <c:pt idx="178">
                  <c:v>43744</c:v>
                </c:pt>
                <c:pt idx="179">
                  <c:v>43745</c:v>
                </c:pt>
                <c:pt idx="180">
                  <c:v>43747</c:v>
                </c:pt>
                <c:pt idx="181">
                  <c:v>43748</c:v>
                </c:pt>
                <c:pt idx="182">
                  <c:v>43751</c:v>
                </c:pt>
                <c:pt idx="183">
                  <c:v>43752</c:v>
                </c:pt>
                <c:pt idx="184">
                  <c:v>43753</c:v>
                </c:pt>
                <c:pt idx="185">
                  <c:v>43754</c:v>
                </c:pt>
                <c:pt idx="186">
                  <c:v>43755</c:v>
                </c:pt>
                <c:pt idx="187">
                  <c:v>43758</c:v>
                </c:pt>
                <c:pt idx="188">
                  <c:v>43759</c:v>
                </c:pt>
                <c:pt idx="189">
                  <c:v>43760</c:v>
                </c:pt>
                <c:pt idx="190">
                  <c:v>43761</c:v>
                </c:pt>
                <c:pt idx="191">
                  <c:v>43762</c:v>
                </c:pt>
                <c:pt idx="192">
                  <c:v>43765</c:v>
                </c:pt>
                <c:pt idx="193">
                  <c:v>43766</c:v>
                </c:pt>
                <c:pt idx="194">
                  <c:v>43767</c:v>
                </c:pt>
                <c:pt idx="195">
                  <c:v>43768</c:v>
                </c:pt>
                <c:pt idx="196">
                  <c:v>43769</c:v>
                </c:pt>
                <c:pt idx="197">
                  <c:v>43772</c:v>
                </c:pt>
                <c:pt idx="198">
                  <c:v>43773</c:v>
                </c:pt>
                <c:pt idx="199">
                  <c:v>43774</c:v>
                </c:pt>
                <c:pt idx="200">
                  <c:v>43775</c:v>
                </c:pt>
                <c:pt idx="201">
                  <c:v>43776</c:v>
                </c:pt>
                <c:pt idx="202">
                  <c:v>43780</c:v>
                </c:pt>
                <c:pt idx="203">
                  <c:v>43781</c:v>
                </c:pt>
                <c:pt idx="204">
                  <c:v>43782</c:v>
                </c:pt>
                <c:pt idx="205">
                  <c:v>43783</c:v>
                </c:pt>
                <c:pt idx="206">
                  <c:v>43786</c:v>
                </c:pt>
                <c:pt idx="207">
                  <c:v>43787</c:v>
                </c:pt>
                <c:pt idx="208">
                  <c:v>43788</c:v>
                </c:pt>
                <c:pt idx="209">
                  <c:v>43789</c:v>
                </c:pt>
                <c:pt idx="210">
                  <c:v>43790</c:v>
                </c:pt>
                <c:pt idx="211">
                  <c:v>43793</c:v>
                </c:pt>
                <c:pt idx="212">
                  <c:v>43794</c:v>
                </c:pt>
                <c:pt idx="213">
                  <c:v>43795</c:v>
                </c:pt>
                <c:pt idx="214">
                  <c:v>43796</c:v>
                </c:pt>
                <c:pt idx="215">
                  <c:v>43797</c:v>
                </c:pt>
                <c:pt idx="216">
                  <c:v>43800</c:v>
                </c:pt>
                <c:pt idx="217">
                  <c:v>43801</c:v>
                </c:pt>
                <c:pt idx="218">
                  <c:v>43802</c:v>
                </c:pt>
                <c:pt idx="219">
                  <c:v>43803</c:v>
                </c:pt>
                <c:pt idx="220">
                  <c:v>43804</c:v>
                </c:pt>
                <c:pt idx="221">
                  <c:v>43807</c:v>
                </c:pt>
                <c:pt idx="222">
                  <c:v>43808</c:v>
                </c:pt>
                <c:pt idx="223">
                  <c:v>43809</c:v>
                </c:pt>
                <c:pt idx="224">
                  <c:v>43810</c:v>
                </c:pt>
                <c:pt idx="225">
                  <c:v>43811</c:v>
                </c:pt>
                <c:pt idx="226">
                  <c:v>43814</c:v>
                </c:pt>
                <c:pt idx="227">
                  <c:v>43816</c:v>
                </c:pt>
                <c:pt idx="228">
                  <c:v>43817</c:v>
                </c:pt>
                <c:pt idx="229">
                  <c:v>43818</c:v>
                </c:pt>
                <c:pt idx="230">
                  <c:v>43821</c:v>
                </c:pt>
                <c:pt idx="231">
                  <c:v>43822</c:v>
                </c:pt>
                <c:pt idx="232">
                  <c:v>43823</c:v>
                </c:pt>
                <c:pt idx="233">
                  <c:v>43825</c:v>
                </c:pt>
                <c:pt idx="234">
                  <c:v>43828</c:v>
                </c:pt>
                <c:pt idx="235">
                  <c:v>43829</c:v>
                </c:pt>
                <c:pt idx="236">
                  <c:v>43831</c:v>
                </c:pt>
                <c:pt idx="237">
                  <c:v>43832</c:v>
                </c:pt>
                <c:pt idx="238">
                  <c:v>43835</c:v>
                </c:pt>
                <c:pt idx="239">
                  <c:v>43836</c:v>
                </c:pt>
                <c:pt idx="240">
                  <c:v>43837</c:v>
                </c:pt>
                <c:pt idx="241">
                  <c:v>43838</c:v>
                </c:pt>
                <c:pt idx="242">
                  <c:v>43839</c:v>
                </c:pt>
                <c:pt idx="243">
                  <c:v>43842</c:v>
                </c:pt>
                <c:pt idx="244">
                  <c:v>43843</c:v>
                </c:pt>
                <c:pt idx="245">
                  <c:v>43844</c:v>
                </c:pt>
                <c:pt idx="246">
                  <c:v>43845</c:v>
                </c:pt>
                <c:pt idx="247">
                  <c:v>43846</c:v>
                </c:pt>
                <c:pt idx="248">
                  <c:v>43849</c:v>
                </c:pt>
                <c:pt idx="249">
                  <c:v>43850</c:v>
                </c:pt>
                <c:pt idx="250">
                  <c:v>43851</c:v>
                </c:pt>
                <c:pt idx="251">
                  <c:v>43852</c:v>
                </c:pt>
                <c:pt idx="252">
                  <c:v>43853</c:v>
                </c:pt>
                <c:pt idx="253">
                  <c:v>43856</c:v>
                </c:pt>
                <c:pt idx="254">
                  <c:v>43857</c:v>
                </c:pt>
                <c:pt idx="255">
                  <c:v>43858</c:v>
                </c:pt>
                <c:pt idx="256">
                  <c:v>43859</c:v>
                </c:pt>
                <c:pt idx="257">
                  <c:v>43860</c:v>
                </c:pt>
                <c:pt idx="258">
                  <c:v>43863</c:v>
                </c:pt>
                <c:pt idx="259">
                  <c:v>43864</c:v>
                </c:pt>
                <c:pt idx="260">
                  <c:v>43865</c:v>
                </c:pt>
                <c:pt idx="261">
                  <c:v>43866</c:v>
                </c:pt>
                <c:pt idx="262">
                  <c:v>43867</c:v>
                </c:pt>
                <c:pt idx="263">
                  <c:v>43870</c:v>
                </c:pt>
                <c:pt idx="264">
                  <c:v>43871</c:v>
                </c:pt>
                <c:pt idx="265">
                  <c:v>43872</c:v>
                </c:pt>
                <c:pt idx="266">
                  <c:v>43873</c:v>
                </c:pt>
                <c:pt idx="267">
                  <c:v>43874</c:v>
                </c:pt>
                <c:pt idx="268">
                  <c:v>43877</c:v>
                </c:pt>
                <c:pt idx="269">
                  <c:v>43878</c:v>
                </c:pt>
                <c:pt idx="270">
                  <c:v>43879</c:v>
                </c:pt>
                <c:pt idx="271">
                  <c:v>43880</c:v>
                </c:pt>
                <c:pt idx="272">
                  <c:v>43881</c:v>
                </c:pt>
                <c:pt idx="273">
                  <c:v>43884</c:v>
                </c:pt>
                <c:pt idx="274">
                  <c:v>43885</c:v>
                </c:pt>
                <c:pt idx="275">
                  <c:v>43886</c:v>
                </c:pt>
                <c:pt idx="276">
                  <c:v>43887</c:v>
                </c:pt>
                <c:pt idx="277">
                  <c:v>43888</c:v>
                </c:pt>
                <c:pt idx="278">
                  <c:v>43891</c:v>
                </c:pt>
                <c:pt idx="279">
                  <c:v>43892</c:v>
                </c:pt>
                <c:pt idx="280">
                  <c:v>43893</c:v>
                </c:pt>
                <c:pt idx="281">
                  <c:v>43894</c:v>
                </c:pt>
                <c:pt idx="282">
                  <c:v>43895</c:v>
                </c:pt>
                <c:pt idx="283">
                  <c:v>43898</c:v>
                </c:pt>
                <c:pt idx="284">
                  <c:v>43899</c:v>
                </c:pt>
                <c:pt idx="285">
                  <c:v>43900</c:v>
                </c:pt>
                <c:pt idx="286">
                  <c:v>43901</c:v>
                </c:pt>
                <c:pt idx="287">
                  <c:v>43902</c:v>
                </c:pt>
                <c:pt idx="288">
                  <c:v>43905</c:v>
                </c:pt>
                <c:pt idx="289">
                  <c:v>43906</c:v>
                </c:pt>
                <c:pt idx="290">
                  <c:v>43908</c:v>
                </c:pt>
                <c:pt idx="291">
                  <c:v>43909</c:v>
                </c:pt>
                <c:pt idx="292">
                  <c:v>43912</c:v>
                </c:pt>
                <c:pt idx="293">
                  <c:v>43913</c:v>
                </c:pt>
                <c:pt idx="294">
                  <c:v>43914</c:v>
                </c:pt>
                <c:pt idx="295">
                  <c:v>43915</c:v>
                </c:pt>
                <c:pt idx="296">
                  <c:v>43919</c:v>
                </c:pt>
                <c:pt idx="297">
                  <c:v>43982</c:v>
                </c:pt>
                <c:pt idx="298">
                  <c:v>43983</c:v>
                </c:pt>
                <c:pt idx="299">
                  <c:v>43984</c:v>
                </c:pt>
                <c:pt idx="300">
                  <c:v>43986</c:v>
                </c:pt>
                <c:pt idx="301">
                  <c:v>43989</c:v>
                </c:pt>
                <c:pt idx="302">
                  <c:v>43990</c:v>
                </c:pt>
                <c:pt idx="303">
                  <c:v>43991</c:v>
                </c:pt>
                <c:pt idx="304">
                  <c:v>43992</c:v>
                </c:pt>
                <c:pt idx="305">
                  <c:v>43993</c:v>
                </c:pt>
                <c:pt idx="306">
                  <c:v>43996</c:v>
                </c:pt>
                <c:pt idx="307">
                  <c:v>43997</c:v>
                </c:pt>
                <c:pt idx="308">
                  <c:v>43998</c:v>
                </c:pt>
                <c:pt idx="309">
                  <c:v>43999</c:v>
                </c:pt>
                <c:pt idx="310">
                  <c:v>44000</c:v>
                </c:pt>
                <c:pt idx="311">
                  <c:v>44003</c:v>
                </c:pt>
                <c:pt idx="312">
                  <c:v>44004</c:v>
                </c:pt>
                <c:pt idx="313">
                  <c:v>44005</c:v>
                </c:pt>
                <c:pt idx="314">
                  <c:v>44006</c:v>
                </c:pt>
                <c:pt idx="315">
                  <c:v>44007</c:v>
                </c:pt>
                <c:pt idx="316">
                  <c:v>44010</c:v>
                </c:pt>
                <c:pt idx="317">
                  <c:v>44011</c:v>
                </c:pt>
                <c:pt idx="318">
                  <c:v>44012</c:v>
                </c:pt>
                <c:pt idx="319">
                  <c:v>44014</c:v>
                </c:pt>
                <c:pt idx="320">
                  <c:v>44017</c:v>
                </c:pt>
                <c:pt idx="321">
                  <c:v>44018</c:v>
                </c:pt>
                <c:pt idx="322">
                  <c:v>44019</c:v>
                </c:pt>
                <c:pt idx="323">
                  <c:v>44020</c:v>
                </c:pt>
                <c:pt idx="324">
                  <c:v>44021</c:v>
                </c:pt>
                <c:pt idx="325">
                  <c:v>44024</c:v>
                </c:pt>
                <c:pt idx="326">
                  <c:v>44025</c:v>
                </c:pt>
                <c:pt idx="327">
                  <c:v>44026</c:v>
                </c:pt>
                <c:pt idx="328">
                  <c:v>44027</c:v>
                </c:pt>
                <c:pt idx="329">
                  <c:v>44028</c:v>
                </c:pt>
                <c:pt idx="330">
                  <c:v>44031</c:v>
                </c:pt>
                <c:pt idx="331">
                  <c:v>44032</c:v>
                </c:pt>
                <c:pt idx="332">
                  <c:v>44033</c:v>
                </c:pt>
                <c:pt idx="333">
                  <c:v>44034</c:v>
                </c:pt>
                <c:pt idx="334">
                  <c:v>44035</c:v>
                </c:pt>
                <c:pt idx="335">
                  <c:v>44038</c:v>
                </c:pt>
                <c:pt idx="336">
                  <c:v>44039</c:v>
                </c:pt>
                <c:pt idx="337">
                  <c:v>44040</c:v>
                </c:pt>
                <c:pt idx="338">
                  <c:v>44041</c:v>
                </c:pt>
                <c:pt idx="339">
                  <c:v>44042</c:v>
                </c:pt>
                <c:pt idx="340">
                  <c:v>44046</c:v>
                </c:pt>
                <c:pt idx="341">
                  <c:v>44047</c:v>
                </c:pt>
                <c:pt idx="342">
                  <c:v>44048</c:v>
                </c:pt>
                <c:pt idx="343">
                  <c:v>44049</c:v>
                </c:pt>
                <c:pt idx="344">
                  <c:v>44052</c:v>
                </c:pt>
                <c:pt idx="345">
                  <c:v>44053</c:v>
                </c:pt>
                <c:pt idx="346">
                  <c:v>44055</c:v>
                </c:pt>
                <c:pt idx="347">
                  <c:v>44056</c:v>
                </c:pt>
                <c:pt idx="348">
                  <c:v>44059</c:v>
                </c:pt>
                <c:pt idx="349">
                  <c:v>44060</c:v>
                </c:pt>
                <c:pt idx="350">
                  <c:v>44061</c:v>
                </c:pt>
                <c:pt idx="351">
                  <c:v>44062</c:v>
                </c:pt>
                <c:pt idx="352">
                  <c:v>44063</c:v>
                </c:pt>
                <c:pt idx="353">
                  <c:v>44066</c:v>
                </c:pt>
                <c:pt idx="354">
                  <c:v>44067</c:v>
                </c:pt>
                <c:pt idx="355">
                  <c:v>44068</c:v>
                </c:pt>
                <c:pt idx="356">
                  <c:v>44069</c:v>
                </c:pt>
                <c:pt idx="357">
                  <c:v>44070</c:v>
                </c:pt>
                <c:pt idx="358">
                  <c:v>44074</c:v>
                </c:pt>
                <c:pt idx="359">
                  <c:v>44075</c:v>
                </c:pt>
                <c:pt idx="360">
                  <c:v>44076</c:v>
                </c:pt>
                <c:pt idx="361">
                  <c:v>44077</c:v>
                </c:pt>
                <c:pt idx="362">
                  <c:v>44080</c:v>
                </c:pt>
                <c:pt idx="363">
                  <c:v>44081</c:v>
                </c:pt>
                <c:pt idx="364">
                  <c:v>44082</c:v>
                </c:pt>
                <c:pt idx="365">
                  <c:v>44083</c:v>
                </c:pt>
                <c:pt idx="366">
                  <c:v>44084</c:v>
                </c:pt>
                <c:pt idx="367">
                  <c:v>44087</c:v>
                </c:pt>
                <c:pt idx="368">
                  <c:v>44088</c:v>
                </c:pt>
                <c:pt idx="369">
                  <c:v>44089</c:v>
                </c:pt>
                <c:pt idx="370">
                  <c:v>44090</c:v>
                </c:pt>
                <c:pt idx="371">
                  <c:v>44091</c:v>
                </c:pt>
                <c:pt idx="372">
                  <c:v>44094</c:v>
                </c:pt>
                <c:pt idx="373">
                  <c:v>44095</c:v>
                </c:pt>
                <c:pt idx="374">
                  <c:v>44096</c:v>
                </c:pt>
                <c:pt idx="375">
                  <c:v>44097</c:v>
                </c:pt>
                <c:pt idx="376">
                  <c:v>44098</c:v>
                </c:pt>
                <c:pt idx="377">
                  <c:v>44101</c:v>
                </c:pt>
                <c:pt idx="378">
                  <c:v>44102</c:v>
                </c:pt>
                <c:pt idx="379">
                  <c:v>44103</c:v>
                </c:pt>
                <c:pt idx="380">
                  <c:v>44104</c:v>
                </c:pt>
                <c:pt idx="381">
                  <c:v>44105</c:v>
                </c:pt>
                <c:pt idx="382">
                  <c:v>44108</c:v>
                </c:pt>
                <c:pt idx="383">
                  <c:v>44109</c:v>
                </c:pt>
                <c:pt idx="384">
                  <c:v>44110</c:v>
                </c:pt>
                <c:pt idx="385">
                  <c:v>44111</c:v>
                </c:pt>
                <c:pt idx="386">
                  <c:v>44112</c:v>
                </c:pt>
                <c:pt idx="387">
                  <c:v>44115</c:v>
                </c:pt>
                <c:pt idx="388">
                  <c:v>44116</c:v>
                </c:pt>
                <c:pt idx="389">
                  <c:v>44117</c:v>
                </c:pt>
                <c:pt idx="390">
                  <c:v>44118</c:v>
                </c:pt>
                <c:pt idx="391">
                  <c:v>44119</c:v>
                </c:pt>
                <c:pt idx="392">
                  <c:v>44122</c:v>
                </c:pt>
                <c:pt idx="393">
                  <c:v>44123</c:v>
                </c:pt>
                <c:pt idx="394">
                  <c:v>44124</c:v>
                </c:pt>
                <c:pt idx="395">
                  <c:v>44125</c:v>
                </c:pt>
                <c:pt idx="396">
                  <c:v>44126</c:v>
                </c:pt>
                <c:pt idx="397">
                  <c:v>44129</c:v>
                </c:pt>
                <c:pt idx="398">
                  <c:v>44131</c:v>
                </c:pt>
                <c:pt idx="399">
                  <c:v>44132</c:v>
                </c:pt>
                <c:pt idx="400">
                  <c:v>44133</c:v>
                </c:pt>
                <c:pt idx="401">
                  <c:v>44136</c:v>
                </c:pt>
                <c:pt idx="402">
                  <c:v>44137</c:v>
                </c:pt>
                <c:pt idx="403">
                  <c:v>44138</c:v>
                </c:pt>
                <c:pt idx="404">
                  <c:v>44139</c:v>
                </c:pt>
                <c:pt idx="405">
                  <c:v>44140</c:v>
                </c:pt>
                <c:pt idx="406">
                  <c:v>44143</c:v>
                </c:pt>
                <c:pt idx="407">
                  <c:v>44144</c:v>
                </c:pt>
                <c:pt idx="408">
                  <c:v>44145</c:v>
                </c:pt>
                <c:pt idx="409">
                  <c:v>44146</c:v>
                </c:pt>
                <c:pt idx="410">
                  <c:v>44147</c:v>
                </c:pt>
                <c:pt idx="411">
                  <c:v>44150</c:v>
                </c:pt>
                <c:pt idx="412">
                  <c:v>44151</c:v>
                </c:pt>
                <c:pt idx="413">
                  <c:v>44152</c:v>
                </c:pt>
                <c:pt idx="414">
                  <c:v>44153</c:v>
                </c:pt>
                <c:pt idx="415">
                  <c:v>44154</c:v>
                </c:pt>
                <c:pt idx="416">
                  <c:v>44157</c:v>
                </c:pt>
                <c:pt idx="417">
                  <c:v>44158</c:v>
                </c:pt>
                <c:pt idx="418">
                  <c:v>44159</c:v>
                </c:pt>
                <c:pt idx="419">
                  <c:v>44160</c:v>
                </c:pt>
                <c:pt idx="420">
                  <c:v>44161</c:v>
                </c:pt>
                <c:pt idx="421">
                  <c:v>44164</c:v>
                </c:pt>
                <c:pt idx="422">
                  <c:v>44165</c:v>
                </c:pt>
                <c:pt idx="423">
                  <c:v>44166</c:v>
                </c:pt>
                <c:pt idx="424">
                  <c:v>44167</c:v>
                </c:pt>
                <c:pt idx="425">
                  <c:v>44168</c:v>
                </c:pt>
                <c:pt idx="426">
                  <c:v>44171</c:v>
                </c:pt>
                <c:pt idx="427">
                  <c:v>44172</c:v>
                </c:pt>
                <c:pt idx="428">
                  <c:v>44173</c:v>
                </c:pt>
                <c:pt idx="429">
                  <c:v>44174</c:v>
                </c:pt>
                <c:pt idx="430">
                  <c:v>44175</c:v>
                </c:pt>
                <c:pt idx="431">
                  <c:v>44178</c:v>
                </c:pt>
                <c:pt idx="432">
                  <c:v>44179</c:v>
                </c:pt>
                <c:pt idx="433">
                  <c:v>44180</c:v>
                </c:pt>
                <c:pt idx="434">
                  <c:v>44182</c:v>
                </c:pt>
                <c:pt idx="435">
                  <c:v>44185</c:v>
                </c:pt>
                <c:pt idx="436">
                  <c:v>44186</c:v>
                </c:pt>
                <c:pt idx="437">
                  <c:v>44187</c:v>
                </c:pt>
                <c:pt idx="438">
                  <c:v>44188</c:v>
                </c:pt>
                <c:pt idx="439">
                  <c:v>44189</c:v>
                </c:pt>
                <c:pt idx="440">
                  <c:v>44192</c:v>
                </c:pt>
                <c:pt idx="441">
                  <c:v>44193</c:v>
                </c:pt>
                <c:pt idx="442">
                  <c:v>44194</c:v>
                </c:pt>
                <c:pt idx="443">
                  <c:v>44195</c:v>
                </c:pt>
                <c:pt idx="444">
                  <c:v>44199</c:v>
                </c:pt>
                <c:pt idx="445">
                  <c:v>44200</c:v>
                </c:pt>
                <c:pt idx="446">
                  <c:v>44201</c:v>
                </c:pt>
                <c:pt idx="447">
                  <c:v>44202</c:v>
                </c:pt>
                <c:pt idx="448">
                  <c:v>44203</c:v>
                </c:pt>
                <c:pt idx="449">
                  <c:v>44206</c:v>
                </c:pt>
                <c:pt idx="450">
                  <c:v>44207</c:v>
                </c:pt>
                <c:pt idx="451">
                  <c:v>44208</c:v>
                </c:pt>
                <c:pt idx="452">
                  <c:v>44209</c:v>
                </c:pt>
                <c:pt idx="453">
                  <c:v>44210</c:v>
                </c:pt>
                <c:pt idx="454">
                  <c:v>44213</c:v>
                </c:pt>
                <c:pt idx="455">
                  <c:v>44214</c:v>
                </c:pt>
                <c:pt idx="456">
                  <c:v>44215</c:v>
                </c:pt>
                <c:pt idx="457">
                  <c:v>44216</c:v>
                </c:pt>
                <c:pt idx="458">
                  <c:v>44217</c:v>
                </c:pt>
                <c:pt idx="459">
                  <c:v>44220</c:v>
                </c:pt>
                <c:pt idx="460">
                  <c:v>44221</c:v>
                </c:pt>
                <c:pt idx="461">
                  <c:v>44222</c:v>
                </c:pt>
                <c:pt idx="462">
                  <c:v>44223</c:v>
                </c:pt>
                <c:pt idx="463">
                  <c:v>44224</c:v>
                </c:pt>
                <c:pt idx="464">
                  <c:v>44227</c:v>
                </c:pt>
                <c:pt idx="465">
                  <c:v>44228</c:v>
                </c:pt>
                <c:pt idx="466">
                  <c:v>44229</c:v>
                </c:pt>
                <c:pt idx="467">
                  <c:v>44230</c:v>
                </c:pt>
                <c:pt idx="468">
                  <c:v>44231</c:v>
                </c:pt>
                <c:pt idx="469">
                  <c:v>44234</c:v>
                </c:pt>
                <c:pt idx="470">
                  <c:v>44235</c:v>
                </c:pt>
                <c:pt idx="471">
                  <c:v>44236</c:v>
                </c:pt>
                <c:pt idx="472">
                  <c:v>44237</c:v>
                </c:pt>
                <c:pt idx="473">
                  <c:v>44238</c:v>
                </c:pt>
                <c:pt idx="474">
                  <c:v>44241</c:v>
                </c:pt>
                <c:pt idx="475">
                  <c:v>44242</c:v>
                </c:pt>
                <c:pt idx="476">
                  <c:v>44243</c:v>
                </c:pt>
                <c:pt idx="477">
                  <c:v>44244</c:v>
                </c:pt>
                <c:pt idx="478">
                  <c:v>44245</c:v>
                </c:pt>
                <c:pt idx="479">
                  <c:v>44249</c:v>
                </c:pt>
                <c:pt idx="480">
                  <c:v>44250</c:v>
                </c:pt>
                <c:pt idx="481">
                  <c:v>44251</c:v>
                </c:pt>
                <c:pt idx="482">
                  <c:v>44252</c:v>
                </c:pt>
                <c:pt idx="483">
                  <c:v>44255</c:v>
                </c:pt>
                <c:pt idx="484">
                  <c:v>44256</c:v>
                </c:pt>
                <c:pt idx="485">
                  <c:v>44257</c:v>
                </c:pt>
                <c:pt idx="486">
                  <c:v>44258</c:v>
                </c:pt>
                <c:pt idx="487">
                  <c:v>44259</c:v>
                </c:pt>
                <c:pt idx="488">
                  <c:v>44262</c:v>
                </c:pt>
                <c:pt idx="489">
                  <c:v>44263</c:v>
                </c:pt>
                <c:pt idx="490">
                  <c:v>44264</c:v>
                </c:pt>
                <c:pt idx="491">
                  <c:v>44265</c:v>
                </c:pt>
                <c:pt idx="492">
                  <c:v>44266</c:v>
                </c:pt>
                <c:pt idx="493">
                  <c:v>44269</c:v>
                </c:pt>
                <c:pt idx="494">
                  <c:v>44270</c:v>
                </c:pt>
                <c:pt idx="495">
                  <c:v>44271</c:v>
                </c:pt>
                <c:pt idx="496">
                  <c:v>44273</c:v>
                </c:pt>
                <c:pt idx="497">
                  <c:v>44276</c:v>
                </c:pt>
                <c:pt idx="498">
                  <c:v>44277</c:v>
                </c:pt>
                <c:pt idx="499">
                  <c:v>44278</c:v>
                </c:pt>
                <c:pt idx="500">
                  <c:v>44279</c:v>
                </c:pt>
                <c:pt idx="501">
                  <c:v>44280</c:v>
                </c:pt>
                <c:pt idx="502">
                  <c:v>44283</c:v>
                </c:pt>
                <c:pt idx="503">
                  <c:v>44284</c:v>
                </c:pt>
                <c:pt idx="504">
                  <c:v>44286</c:v>
                </c:pt>
                <c:pt idx="505">
                  <c:v>44287</c:v>
                </c:pt>
                <c:pt idx="506">
                  <c:v>44290</c:v>
                </c:pt>
                <c:pt idx="507">
                  <c:v>44291</c:v>
                </c:pt>
                <c:pt idx="508">
                  <c:v>44292</c:v>
                </c:pt>
                <c:pt idx="509">
                  <c:v>44293</c:v>
                </c:pt>
                <c:pt idx="510">
                  <c:v>44294</c:v>
                </c:pt>
                <c:pt idx="511">
                  <c:v>44297</c:v>
                </c:pt>
                <c:pt idx="512">
                  <c:v>44298</c:v>
                </c:pt>
                <c:pt idx="513">
                  <c:v>44299</c:v>
                </c:pt>
                <c:pt idx="514">
                  <c:v>44301</c:v>
                </c:pt>
                <c:pt idx="515">
                  <c:v>44304</c:v>
                </c:pt>
                <c:pt idx="516">
                  <c:v>44305</c:v>
                </c:pt>
                <c:pt idx="517">
                  <c:v>44306</c:v>
                </c:pt>
                <c:pt idx="518">
                  <c:v>44307</c:v>
                </c:pt>
                <c:pt idx="519">
                  <c:v>44308</c:v>
                </c:pt>
                <c:pt idx="520">
                  <c:v>44311</c:v>
                </c:pt>
                <c:pt idx="521">
                  <c:v>44312</c:v>
                </c:pt>
                <c:pt idx="522">
                  <c:v>44313</c:v>
                </c:pt>
                <c:pt idx="523">
                  <c:v>44314</c:v>
                </c:pt>
                <c:pt idx="524">
                  <c:v>44315</c:v>
                </c:pt>
                <c:pt idx="525">
                  <c:v>44318</c:v>
                </c:pt>
                <c:pt idx="526">
                  <c:v>44319</c:v>
                </c:pt>
                <c:pt idx="527">
                  <c:v>44321</c:v>
                </c:pt>
                <c:pt idx="528">
                  <c:v>44322</c:v>
                </c:pt>
                <c:pt idx="529">
                  <c:v>44325</c:v>
                </c:pt>
                <c:pt idx="530">
                  <c:v>44327</c:v>
                </c:pt>
                <c:pt idx="531">
                  <c:v>44328</c:v>
                </c:pt>
                <c:pt idx="532">
                  <c:v>44332</c:v>
                </c:pt>
                <c:pt idx="533">
                  <c:v>44333</c:v>
                </c:pt>
                <c:pt idx="534">
                  <c:v>44334</c:v>
                </c:pt>
                <c:pt idx="535">
                  <c:v>44335</c:v>
                </c:pt>
                <c:pt idx="536">
                  <c:v>44336</c:v>
                </c:pt>
                <c:pt idx="537">
                  <c:v>44339</c:v>
                </c:pt>
                <c:pt idx="538">
                  <c:v>44340</c:v>
                </c:pt>
                <c:pt idx="539">
                  <c:v>44341</c:v>
                </c:pt>
                <c:pt idx="540">
                  <c:v>44343</c:v>
                </c:pt>
                <c:pt idx="541">
                  <c:v>44346</c:v>
                </c:pt>
                <c:pt idx="542">
                  <c:v>44347</c:v>
                </c:pt>
                <c:pt idx="543">
                  <c:v>44348</c:v>
                </c:pt>
                <c:pt idx="544">
                  <c:v>44349</c:v>
                </c:pt>
                <c:pt idx="545">
                  <c:v>44350</c:v>
                </c:pt>
                <c:pt idx="546">
                  <c:v>44353</c:v>
                </c:pt>
                <c:pt idx="547">
                  <c:v>44354</c:v>
                </c:pt>
                <c:pt idx="548">
                  <c:v>44355</c:v>
                </c:pt>
                <c:pt idx="549">
                  <c:v>44356</c:v>
                </c:pt>
                <c:pt idx="550">
                  <c:v>44357</c:v>
                </c:pt>
                <c:pt idx="551">
                  <c:v>44360</c:v>
                </c:pt>
                <c:pt idx="552">
                  <c:v>44361</c:v>
                </c:pt>
                <c:pt idx="553">
                  <c:v>44362</c:v>
                </c:pt>
                <c:pt idx="554">
                  <c:v>44363</c:v>
                </c:pt>
                <c:pt idx="555">
                  <c:v>44364</c:v>
                </c:pt>
                <c:pt idx="556">
                  <c:v>44367</c:v>
                </c:pt>
                <c:pt idx="557">
                  <c:v>44368</c:v>
                </c:pt>
                <c:pt idx="558">
                  <c:v>44369</c:v>
                </c:pt>
                <c:pt idx="559">
                  <c:v>44370</c:v>
                </c:pt>
                <c:pt idx="560">
                  <c:v>44371</c:v>
                </c:pt>
                <c:pt idx="561">
                  <c:v>44374</c:v>
                </c:pt>
                <c:pt idx="562">
                  <c:v>44375</c:v>
                </c:pt>
                <c:pt idx="563">
                  <c:v>44376</c:v>
                </c:pt>
                <c:pt idx="564">
                  <c:v>44377</c:v>
                </c:pt>
                <c:pt idx="565">
                  <c:v>44381</c:v>
                </c:pt>
                <c:pt idx="566">
                  <c:v>44382</c:v>
                </c:pt>
                <c:pt idx="567">
                  <c:v>44383</c:v>
                </c:pt>
                <c:pt idx="568">
                  <c:v>44384</c:v>
                </c:pt>
                <c:pt idx="569">
                  <c:v>44385</c:v>
                </c:pt>
                <c:pt idx="570">
                  <c:v>44389</c:v>
                </c:pt>
                <c:pt idx="571">
                  <c:v>44390</c:v>
                </c:pt>
                <c:pt idx="572">
                  <c:v>44391</c:v>
                </c:pt>
                <c:pt idx="573">
                  <c:v>44392</c:v>
                </c:pt>
                <c:pt idx="574">
                  <c:v>44395</c:v>
                </c:pt>
                <c:pt idx="575">
                  <c:v>44396</c:v>
                </c:pt>
                <c:pt idx="576">
                  <c:v>44402</c:v>
                </c:pt>
                <c:pt idx="577">
                  <c:v>44403</c:v>
                </c:pt>
                <c:pt idx="578">
                  <c:v>44404</c:v>
                </c:pt>
                <c:pt idx="579">
                  <c:v>44405</c:v>
                </c:pt>
                <c:pt idx="580">
                  <c:v>44406</c:v>
                </c:pt>
                <c:pt idx="581">
                  <c:v>44410</c:v>
                </c:pt>
                <c:pt idx="582">
                  <c:v>44411</c:v>
                </c:pt>
                <c:pt idx="583">
                  <c:v>44413</c:v>
                </c:pt>
                <c:pt idx="584">
                  <c:v>44417</c:v>
                </c:pt>
                <c:pt idx="585">
                  <c:v>44418</c:v>
                </c:pt>
                <c:pt idx="586">
                  <c:v>44419</c:v>
                </c:pt>
                <c:pt idx="587">
                  <c:v>44420</c:v>
                </c:pt>
                <c:pt idx="588">
                  <c:v>44424</c:v>
                </c:pt>
                <c:pt idx="589">
                  <c:v>44425</c:v>
                </c:pt>
                <c:pt idx="590">
                  <c:v>44426</c:v>
                </c:pt>
                <c:pt idx="591">
                  <c:v>44427</c:v>
                </c:pt>
                <c:pt idx="592">
                  <c:v>44430</c:v>
                </c:pt>
                <c:pt idx="593">
                  <c:v>44431</c:v>
                </c:pt>
                <c:pt idx="594">
                  <c:v>44432</c:v>
                </c:pt>
                <c:pt idx="595">
                  <c:v>44433</c:v>
                </c:pt>
                <c:pt idx="596">
                  <c:v>44434</c:v>
                </c:pt>
                <c:pt idx="597">
                  <c:v>44437</c:v>
                </c:pt>
                <c:pt idx="598">
                  <c:v>44439</c:v>
                </c:pt>
                <c:pt idx="599">
                  <c:v>44440</c:v>
                </c:pt>
                <c:pt idx="600">
                  <c:v>44441</c:v>
                </c:pt>
                <c:pt idx="601">
                  <c:v>44444</c:v>
                </c:pt>
                <c:pt idx="602">
                  <c:v>44445</c:v>
                </c:pt>
                <c:pt idx="603">
                  <c:v>44446</c:v>
                </c:pt>
                <c:pt idx="604">
                  <c:v>44447</c:v>
                </c:pt>
                <c:pt idx="605">
                  <c:v>44448</c:v>
                </c:pt>
                <c:pt idx="606">
                  <c:v>44451</c:v>
                </c:pt>
                <c:pt idx="607">
                  <c:v>44452</c:v>
                </c:pt>
                <c:pt idx="608">
                  <c:v>44453</c:v>
                </c:pt>
                <c:pt idx="609">
                  <c:v>44454</c:v>
                </c:pt>
                <c:pt idx="610">
                  <c:v>44455</c:v>
                </c:pt>
                <c:pt idx="611">
                  <c:v>44458</c:v>
                </c:pt>
                <c:pt idx="612">
                  <c:v>44459</c:v>
                </c:pt>
                <c:pt idx="613">
                  <c:v>44460</c:v>
                </c:pt>
                <c:pt idx="614">
                  <c:v>44461</c:v>
                </c:pt>
                <c:pt idx="615">
                  <c:v>44462</c:v>
                </c:pt>
                <c:pt idx="616">
                  <c:v>44465</c:v>
                </c:pt>
                <c:pt idx="617">
                  <c:v>44466</c:v>
                </c:pt>
                <c:pt idx="618">
                  <c:v>44467</c:v>
                </c:pt>
                <c:pt idx="619">
                  <c:v>44468</c:v>
                </c:pt>
                <c:pt idx="620">
                  <c:v>44469</c:v>
                </c:pt>
                <c:pt idx="621">
                  <c:v>44472</c:v>
                </c:pt>
                <c:pt idx="622">
                  <c:v>44473</c:v>
                </c:pt>
                <c:pt idx="623">
                  <c:v>44474</c:v>
                </c:pt>
                <c:pt idx="624">
                  <c:v>44475</c:v>
                </c:pt>
                <c:pt idx="625">
                  <c:v>44476</c:v>
                </c:pt>
                <c:pt idx="626">
                  <c:v>44479</c:v>
                </c:pt>
                <c:pt idx="627">
                  <c:v>44480</c:v>
                </c:pt>
                <c:pt idx="628">
                  <c:v>44481</c:v>
                </c:pt>
                <c:pt idx="629">
                  <c:v>44482</c:v>
                </c:pt>
                <c:pt idx="630">
                  <c:v>44483</c:v>
                </c:pt>
                <c:pt idx="631">
                  <c:v>44486</c:v>
                </c:pt>
                <c:pt idx="632">
                  <c:v>44487</c:v>
                </c:pt>
                <c:pt idx="633">
                  <c:v>44488</c:v>
                </c:pt>
                <c:pt idx="634">
                  <c:v>44490</c:v>
                </c:pt>
                <c:pt idx="635">
                  <c:v>44493</c:v>
                </c:pt>
                <c:pt idx="636">
                  <c:v>44494</c:v>
                </c:pt>
                <c:pt idx="637">
                  <c:v>44495</c:v>
                </c:pt>
                <c:pt idx="638">
                  <c:v>44496</c:v>
                </c:pt>
                <c:pt idx="639">
                  <c:v>44497</c:v>
                </c:pt>
                <c:pt idx="640">
                  <c:v>44500</c:v>
                </c:pt>
                <c:pt idx="641">
                  <c:v>44501</c:v>
                </c:pt>
                <c:pt idx="642">
                  <c:v>44502</c:v>
                </c:pt>
                <c:pt idx="643">
                  <c:v>44503</c:v>
                </c:pt>
                <c:pt idx="644">
                  <c:v>44504</c:v>
                </c:pt>
                <c:pt idx="645">
                  <c:v>44507</c:v>
                </c:pt>
                <c:pt idx="646">
                  <c:v>44508</c:v>
                </c:pt>
                <c:pt idx="647">
                  <c:v>44509</c:v>
                </c:pt>
                <c:pt idx="648">
                  <c:v>44510</c:v>
                </c:pt>
                <c:pt idx="649">
                  <c:v>44511</c:v>
                </c:pt>
                <c:pt idx="650">
                  <c:v>44514</c:v>
                </c:pt>
                <c:pt idx="651">
                  <c:v>44515</c:v>
                </c:pt>
                <c:pt idx="652">
                  <c:v>44516</c:v>
                </c:pt>
                <c:pt idx="653">
                  <c:v>44517</c:v>
                </c:pt>
                <c:pt idx="654">
                  <c:v>44518</c:v>
                </c:pt>
                <c:pt idx="655">
                  <c:v>44521</c:v>
                </c:pt>
                <c:pt idx="656">
                  <c:v>44522</c:v>
                </c:pt>
                <c:pt idx="657">
                  <c:v>44523</c:v>
                </c:pt>
                <c:pt idx="658">
                  <c:v>44524</c:v>
                </c:pt>
                <c:pt idx="659">
                  <c:v>44525</c:v>
                </c:pt>
                <c:pt idx="660">
                  <c:v>44528</c:v>
                </c:pt>
                <c:pt idx="661">
                  <c:v>44529</c:v>
                </c:pt>
                <c:pt idx="662">
                  <c:v>44530</c:v>
                </c:pt>
                <c:pt idx="663">
                  <c:v>44531</c:v>
                </c:pt>
                <c:pt idx="664">
                  <c:v>44532</c:v>
                </c:pt>
                <c:pt idx="665">
                  <c:v>44535</c:v>
                </c:pt>
                <c:pt idx="666">
                  <c:v>44536</c:v>
                </c:pt>
                <c:pt idx="667">
                  <c:v>44537</c:v>
                </c:pt>
                <c:pt idx="668">
                  <c:v>44538</c:v>
                </c:pt>
                <c:pt idx="669">
                  <c:v>44539</c:v>
                </c:pt>
                <c:pt idx="670">
                  <c:v>44542</c:v>
                </c:pt>
                <c:pt idx="671">
                  <c:v>44543</c:v>
                </c:pt>
                <c:pt idx="672">
                  <c:v>44544</c:v>
                </c:pt>
                <c:pt idx="673">
                  <c:v>44545</c:v>
                </c:pt>
                <c:pt idx="674">
                  <c:v>44549</c:v>
                </c:pt>
                <c:pt idx="675">
                  <c:v>44550</c:v>
                </c:pt>
                <c:pt idx="676">
                  <c:v>44551</c:v>
                </c:pt>
                <c:pt idx="677">
                  <c:v>44552</c:v>
                </c:pt>
                <c:pt idx="678">
                  <c:v>44553</c:v>
                </c:pt>
                <c:pt idx="679">
                  <c:v>44556</c:v>
                </c:pt>
                <c:pt idx="680">
                  <c:v>44557</c:v>
                </c:pt>
                <c:pt idx="681">
                  <c:v>44558</c:v>
                </c:pt>
                <c:pt idx="682">
                  <c:v>44559</c:v>
                </c:pt>
                <c:pt idx="683">
                  <c:v>44560</c:v>
                </c:pt>
                <c:pt idx="684">
                  <c:v>44563</c:v>
                </c:pt>
                <c:pt idx="685">
                  <c:v>44564</c:v>
                </c:pt>
                <c:pt idx="686">
                  <c:v>44565</c:v>
                </c:pt>
                <c:pt idx="687">
                  <c:v>44566</c:v>
                </c:pt>
                <c:pt idx="688">
                  <c:v>44567</c:v>
                </c:pt>
                <c:pt idx="689">
                  <c:v>44570</c:v>
                </c:pt>
                <c:pt idx="690">
                  <c:v>44571</c:v>
                </c:pt>
                <c:pt idx="691">
                  <c:v>44572</c:v>
                </c:pt>
                <c:pt idx="692">
                  <c:v>44573</c:v>
                </c:pt>
                <c:pt idx="693">
                  <c:v>44574</c:v>
                </c:pt>
                <c:pt idx="694">
                  <c:v>44577</c:v>
                </c:pt>
                <c:pt idx="695">
                  <c:v>44578</c:v>
                </c:pt>
                <c:pt idx="696">
                  <c:v>44579</c:v>
                </c:pt>
                <c:pt idx="697">
                  <c:v>44580</c:v>
                </c:pt>
                <c:pt idx="698">
                  <c:v>44581</c:v>
                </c:pt>
                <c:pt idx="699">
                  <c:v>44584</c:v>
                </c:pt>
                <c:pt idx="700">
                  <c:v>44585</c:v>
                </c:pt>
                <c:pt idx="701">
                  <c:v>44586</c:v>
                </c:pt>
                <c:pt idx="702">
                  <c:v>44587</c:v>
                </c:pt>
                <c:pt idx="703">
                  <c:v>44588</c:v>
                </c:pt>
                <c:pt idx="704">
                  <c:v>44591</c:v>
                </c:pt>
                <c:pt idx="705">
                  <c:v>44592</c:v>
                </c:pt>
                <c:pt idx="706">
                  <c:v>44593</c:v>
                </c:pt>
                <c:pt idx="707">
                  <c:v>44594</c:v>
                </c:pt>
                <c:pt idx="708">
                  <c:v>44595</c:v>
                </c:pt>
                <c:pt idx="709">
                  <c:v>44598</c:v>
                </c:pt>
                <c:pt idx="710">
                  <c:v>44599</c:v>
                </c:pt>
                <c:pt idx="711">
                  <c:v>44600</c:v>
                </c:pt>
                <c:pt idx="712">
                  <c:v>44601</c:v>
                </c:pt>
                <c:pt idx="713">
                  <c:v>44602</c:v>
                </c:pt>
                <c:pt idx="714">
                  <c:v>44605</c:v>
                </c:pt>
                <c:pt idx="715">
                  <c:v>44606</c:v>
                </c:pt>
                <c:pt idx="716">
                  <c:v>44607</c:v>
                </c:pt>
                <c:pt idx="717">
                  <c:v>44608</c:v>
                </c:pt>
                <c:pt idx="718">
                  <c:v>44609</c:v>
                </c:pt>
                <c:pt idx="719">
                  <c:v>44612</c:v>
                </c:pt>
                <c:pt idx="720">
                  <c:v>44614</c:v>
                </c:pt>
                <c:pt idx="721">
                  <c:v>44615</c:v>
                </c:pt>
                <c:pt idx="722">
                  <c:v>44616</c:v>
                </c:pt>
                <c:pt idx="723">
                  <c:v>44619</c:v>
                </c:pt>
                <c:pt idx="724">
                  <c:v>44620</c:v>
                </c:pt>
                <c:pt idx="725">
                  <c:v>44621</c:v>
                </c:pt>
                <c:pt idx="726">
                  <c:v>44622</c:v>
                </c:pt>
                <c:pt idx="727">
                  <c:v>44623</c:v>
                </c:pt>
                <c:pt idx="728">
                  <c:v>44626</c:v>
                </c:pt>
                <c:pt idx="729">
                  <c:v>44627</c:v>
                </c:pt>
                <c:pt idx="730">
                  <c:v>44628</c:v>
                </c:pt>
                <c:pt idx="731">
                  <c:v>44629</c:v>
                </c:pt>
                <c:pt idx="732">
                  <c:v>44630</c:v>
                </c:pt>
                <c:pt idx="733">
                  <c:v>44633</c:v>
                </c:pt>
                <c:pt idx="734">
                  <c:v>44634</c:v>
                </c:pt>
                <c:pt idx="735">
                  <c:v>44635</c:v>
                </c:pt>
                <c:pt idx="736">
                  <c:v>44636</c:v>
                </c:pt>
                <c:pt idx="737">
                  <c:v>44640</c:v>
                </c:pt>
                <c:pt idx="738">
                  <c:v>44641</c:v>
                </c:pt>
                <c:pt idx="739">
                  <c:v>44642</c:v>
                </c:pt>
                <c:pt idx="740">
                  <c:v>44643</c:v>
                </c:pt>
                <c:pt idx="741">
                  <c:v>44644</c:v>
                </c:pt>
                <c:pt idx="742">
                  <c:v>44647</c:v>
                </c:pt>
                <c:pt idx="743">
                  <c:v>44648</c:v>
                </c:pt>
                <c:pt idx="744">
                  <c:v>44649</c:v>
                </c:pt>
                <c:pt idx="745">
                  <c:v>44650</c:v>
                </c:pt>
                <c:pt idx="746">
                  <c:v>44651</c:v>
                </c:pt>
                <c:pt idx="747">
                  <c:v>44654</c:v>
                </c:pt>
                <c:pt idx="748">
                  <c:v>44655</c:v>
                </c:pt>
                <c:pt idx="749">
                  <c:v>44656</c:v>
                </c:pt>
                <c:pt idx="750">
                  <c:v>44658</c:v>
                </c:pt>
                <c:pt idx="751">
                  <c:v>44661</c:v>
                </c:pt>
                <c:pt idx="752">
                  <c:v>44662</c:v>
                </c:pt>
                <c:pt idx="753">
                  <c:v>44663</c:v>
                </c:pt>
                <c:pt idx="754">
                  <c:v>44664</c:v>
                </c:pt>
                <c:pt idx="755">
                  <c:v>44668</c:v>
                </c:pt>
                <c:pt idx="756">
                  <c:v>44669</c:v>
                </c:pt>
                <c:pt idx="757">
                  <c:v>44670</c:v>
                </c:pt>
                <c:pt idx="758">
                  <c:v>44671</c:v>
                </c:pt>
                <c:pt idx="759">
                  <c:v>44672</c:v>
                </c:pt>
                <c:pt idx="760">
                  <c:v>44675</c:v>
                </c:pt>
                <c:pt idx="761">
                  <c:v>44676</c:v>
                </c:pt>
                <c:pt idx="762">
                  <c:v>44677</c:v>
                </c:pt>
                <c:pt idx="763">
                  <c:v>44678</c:v>
                </c:pt>
                <c:pt idx="764">
                  <c:v>44679</c:v>
                </c:pt>
                <c:pt idx="765">
                  <c:v>44686</c:v>
                </c:pt>
                <c:pt idx="766">
                  <c:v>44689</c:v>
                </c:pt>
                <c:pt idx="767">
                  <c:v>44690</c:v>
                </c:pt>
                <c:pt idx="768">
                  <c:v>44691</c:v>
                </c:pt>
                <c:pt idx="769">
                  <c:v>44692</c:v>
                </c:pt>
                <c:pt idx="770">
                  <c:v>44693</c:v>
                </c:pt>
                <c:pt idx="771">
                  <c:v>44697</c:v>
                </c:pt>
                <c:pt idx="772">
                  <c:v>44698</c:v>
                </c:pt>
                <c:pt idx="773">
                  <c:v>44699</c:v>
                </c:pt>
                <c:pt idx="774">
                  <c:v>44700</c:v>
                </c:pt>
                <c:pt idx="775">
                  <c:v>44703</c:v>
                </c:pt>
                <c:pt idx="776">
                  <c:v>44704</c:v>
                </c:pt>
                <c:pt idx="777">
                  <c:v>44705</c:v>
                </c:pt>
                <c:pt idx="778">
                  <c:v>44706</c:v>
                </c:pt>
                <c:pt idx="779">
                  <c:v>44707</c:v>
                </c:pt>
                <c:pt idx="780">
                  <c:v>44710</c:v>
                </c:pt>
                <c:pt idx="781">
                  <c:v>44711</c:v>
                </c:pt>
                <c:pt idx="782">
                  <c:v>44712</c:v>
                </c:pt>
                <c:pt idx="783">
                  <c:v>44713</c:v>
                </c:pt>
                <c:pt idx="784">
                  <c:v>44714</c:v>
                </c:pt>
                <c:pt idx="785">
                  <c:v>44717</c:v>
                </c:pt>
                <c:pt idx="786">
                  <c:v>44718</c:v>
                </c:pt>
                <c:pt idx="787">
                  <c:v>44719</c:v>
                </c:pt>
                <c:pt idx="788">
                  <c:v>44720</c:v>
                </c:pt>
                <c:pt idx="789">
                  <c:v>44721</c:v>
                </c:pt>
                <c:pt idx="790">
                  <c:v>44724</c:v>
                </c:pt>
                <c:pt idx="791">
                  <c:v>44725</c:v>
                </c:pt>
                <c:pt idx="792">
                  <c:v>44726</c:v>
                </c:pt>
                <c:pt idx="793">
                  <c:v>44727</c:v>
                </c:pt>
                <c:pt idx="794">
                  <c:v>44728</c:v>
                </c:pt>
                <c:pt idx="795">
                  <c:v>44731</c:v>
                </c:pt>
                <c:pt idx="796">
                  <c:v>44732</c:v>
                </c:pt>
                <c:pt idx="797">
                  <c:v>44733</c:v>
                </c:pt>
                <c:pt idx="798">
                  <c:v>44734</c:v>
                </c:pt>
                <c:pt idx="799">
                  <c:v>44735</c:v>
                </c:pt>
                <c:pt idx="800">
                  <c:v>44738</c:v>
                </c:pt>
                <c:pt idx="801">
                  <c:v>44739</c:v>
                </c:pt>
                <c:pt idx="802">
                  <c:v>44740</c:v>
                </c:pt>
                <c:pt idx="803">
                  <c:v>44741</c:v>
                </c:pt>
                <c:pt idx="804">
                  <c:v>44742</c:v>
                </c:pt>
                <c:pt idx="805">
                  <c:v>44745</c:v>
                </c:pt>
                <c:pt idx="806">
                  <c:v>44746</c:v>
                </c:pt>
                <c:pt idx="807">
                  <c:v>44747</c:v>
                </c:pt>
                <c:pt idx="808">
                  <c:v>44748</c:v>
                </c:pt>
                <c:pt idx="809">
                  <c:v>44749</c:v>
                </c:pt>
                <c:pt idx="810">
                  <c:v>44754</c:v>
                </c:pt>
                <c:pt idx="811">
                  <c:v>44755</c:v>
                </c:pt>
                <c:pt idx="812">
                  <c:v>44756</c:v>
                </c:pt>
                <c:pt idx="813">
                  <c:v>44759</c:v>
                </c:pt>
                <c:pt idx="814">
                  <c:v>44760</c:v>
                </c:pt>
                <c:pt idx="815">
                  <c:v>44761</c:v>
                </c:pt>
                <c:pt idx="816">
                  <c:v>44762</c:v>
                </c:pt>
                <c:pt idx="817">
                  <c:v>44763</c:v>
                </c:pt>
                <c:pt idx="818">
                  <c:v>44766</c:v>
                </c:pt>
                <c:pt idx="819">
                  <c:v>44767</c:v>
                </c:pt>
                <c:pt idx="820">
                  <c:v>44768</c:v>
                </c:pt>
                <c:pt idx="821">
                  <c:v>44769</c:v>
                </c:pt>
                <c:pt idx="822">
                  <c:v>44770</c:v>
                </c:pt>
                <c:pt idx="823">
                  <c:v>44773</c:v>
                </c:pt>
                <c:pt idx="824">
                  <c:v>44774</c:v>
                </c:pt>
                <c:pt idx="825">
                  <c:v>44775</c:v>
                </c:pt>
                <c:pt idx="826">
                  <c:v>44776</c:v>
                </c:pt>
                <c:pt idx="827">
                  <c:v>44777</c:v>
                </c:pt>
                <c:pt idx="828">
                  <c:v>44780</c:v>
                </c:pt>
                <c:pt idx="829">
                  <c:v>44781</c:v>
                </c:pt>
                <c:pt idx="830">
                  <c:v>44783</c:v>
                </c:pt>
                <c:pt idx="831">
                  <c:v>44784</c:v>
                </c:pt>
                <c:pt idx="832">
                  <c:v>44787</c:v>
                </c:pt>
                <c:pt idx="833">
                  <c:v>44789</c:v>
                </c:pt>
                <c:pt idx="834">
                  <c:v>44790</c:v>
                </c:pt>
                <c:pt idx="835">
                  <c:v>44794</c:v>
                </c:pt>
                <c:pt idx="836">
                  <c:v>44795</c:v>
                </c:pt>
                <c:pt idx="837">
                  <c:v>44796</c:v>
                </c:pt>
                <c:pt idx="838">
                  <c:v>44797</c:v>
                </c:pt>
                <c:pt idx="839">
                  <c:v>44798</c:v>
                </c:pt>
                <c:pt idx="840">
                  <c:v>44801</c:v>
                </c:pt>
                <c:pt idx="841">
                  <c:v>44802</c:v>
                </c:pt>
                <c:pt idx="842">
                  <c:v>44803</c:v>
                </c:pt>
                <c:pt idx="843">
                  <c:v>44804</c:v>
                </c:pt>
                <c:pt idx="844">
                  <c:v>44805</c:v>
                </c:pt>
                <c:pt idx="845">
                  <c:v>44808</c:v>
                </c:pt>
                <c:pt idx="846">
                  <c:v>44809</c:v>
                </c:pt>
                <c:pt idx="847">
                  <c:v>44810</c:v>
                </c:pt>
                <c:pt idx="848">
                  <c:v>44811</c:v>
                </c:pt>
                <c:pt idx="849">
                  <c:v>44812</c:v>
                </c:pt>
                <c:pt idx="850">
                  <c:v>44815</c:v>
                </c:pt>
                <c:pt idx="851">
                  <c:v>44816</c:v>
                </c:pt>
                <c:pt idx="852">
                  <c:v>44817</c:v>
                </c:pt>
                <c:pt idx="853">
                  <c:v>44818</c:v>
                </c:pt>
                <c:pt idx="854">
                  <c:v>44819</c:v>
                </c:pt>
                <c:pt idx="855">
                  <c:v>44822</c:v>
                </c:pt>
                <c:pt idx="856">
                  <c:v>44823</c:v>
                </c:pt>
                <c:pt idx="857">
                  <c:v>44824</c:v>
                </c:pt>
                <c:pt idx="858">
                  <c:v>44825</c:v>
                </c:pt>
                <c:pt idx="859">
                  <c:v>44826</c:v>
                </c:pt>
                <c:pt idx="860">
                  <c:v>44829</c:v>
                </c:pt>
                <c:pt idx="861">
                  <c:v>44830</c:v>
                </c:pt>
                <c:pt idx="862">
                  <c:v>44831</c:v>
                </c:pt>
                <c:pt idx="863">
                  <c:v>44832</c:v>
                </c:pt>
                <c:pt idx="864">
                  <c:v>44833</c:v>
                </c:pt>
                <c:pt idx="865">
                  <c:v>44836</c:v>
                </c:pt>
                <c:pt idx="866">
                  <c:v>44837</c:v>
                </c:pt>
                <c:pt idx="867">
                  <c:v>44838</c:v>
                </c:pt>
                <c:pt idx="868">
                  <c:v>44840</c:v>
                </c:pt>
                <c:pt idx="869">
                  <c:v>44844</c:v>
                </c:pt>
                <c:pt idx="870">
                  <c:v>44845</c:v>
                </c:pt>
                <c:pt idx="871">
                  <c:v>44846</c:v>
                </c:pt>
                <c:pt idx="872">
                  <c:v>44847</c:v>
                </c:pt>
                <c:pt idx="873">
                  <c:v>44850</c:v>
                </c:pt>
                <c:pt idx="874">
                  <c:v>44851</c:v>
                </c:pt>
                <c:pt idx="875">
                  <c:v>44852</c:v>
                </c:pt>
                <c:pt idx="876">
                  <c:v>44853</c:v>
                </c:pt>
                <c:pt idx="877">
                  <c:v>44854</c:v>
                </c:pt>
                <c:pt idx="878">
                  <c:v>44857</c:v>
                </c:pt>
                <c:pt idx="879">
                  <c:v>44858</c:v>
                </c:pt>
                <c:pt idx="880">
                  <c:v>44859</c:v>
                </c:pt>
                <c:pt idx="881">
                  <c:v>44860</c:v>
                </c:pt>
                <c:pt idx="882">
                  <c:v>44861</c:v>
                </c:pt>
                <c:pt idx="883">
                  <c:v>44864</c:v>
                </c:pt>
                <c:pt idx="884">
                  <c:v>44865</c:v>
                </c:pt>
                <c:pt idx="885">
                  <c:v>44866</c:v>
                </c:pt>
                <c:pt idx="886">
                  <c:v>44867</c:v>
                </c:pt>
                <c:pt idx="887">
                  <c:v>44868</c:v>
                </c:pt>
                <c:pt idx="888">
                  <c:v>44871</c:v>
                </c:pt>
                <c:pt idx="889">
                  <c:v>44872</c:v>
                </c:pt>
                <c:pt idx="890">
                  <c:v>44873</c:v>
                </c:pt>
                <c:pt idx="891">
                  <c:v>44874</c:v>
                </c:pt>
                <c:pt idx="892">
                  <c:v>44875</c:v>
                </c:pt>
                <c:pt idx="893">
                  <c:v>44878</c:v>
                </c:pt>
                <c:pt idx="894">
                  <c:v>44879</c:v>
                </c:pt>
                <c:pt idx="895">
                  <c:v>44880</c:v>
                </c:pt>
                <c:pt idx="896">
                  <c:v>44881</c:v>
                </c:pt>
                <c:pt idx="897">
                  <c:v>44882</c:v>
                </c:pt>
                <c:pt idx="898">
                  <c:v>44885</c:v>
                </c:pt>
                <c:pt idx="899">
                  <c:v>44886</c:v>
                </c:pt>
                <c:pt idx="900">
                  <c:v>44887</c:v>
                </c:pt>
                <c:pt idx="901">
                  <c:v>44888</c:v>
                </c:pt>
                <c:pt idx="902">
                  <c:v>44889</c:v>
                </c:pt>
                <c:pt idx="903">
                  <c:v>44892</c:v>
                </c:pt>
                <c:pt idx="904">
                  <c:v>44893</c:v>
                </c:pt>
                <c:pt idx="905">
                  <c:v>44894</c:v>
                </c:pt>
                <c:pt idx="906">
                  <c:v>44895</c:v>
                </c:pt>
                <c:pt idx="907">
                  <c:v>44896</c:v>
                </c:pt>
                <c:pt idx="908">
                  <c:v>44899</c:v>
                </c:pt>
                <c:pt idx="909">
                  <c:v>44900</c:v>
                </c:pt>
                <c:pt idx="910">
                  <c:v>44901</c:v>
                </c:pt>
                <c:pt idx="911">
                  <c:v>44902</c:v>
                </c:pt>
                <c:pt idx="912">
                  <c:v>44903</c:v>
                </c:pt>
                <c:pt idx="913">
                  <c:v>44906</c:v>
                </c:pt>
                <c:pt idx="914">
                  <c:v>44907</c:v>
                </c:pt>
                <c:pt idx="915">
                  <c:v>44908</c:v>
                </c:pt>
                <c:pt idx="916">
                  <c:v>44909</c:v>
                </c:pt>
                <c:pt idx="917">
                  <c:v>44910</c:v>
                </c:pt>
                <c:pt idx="918">
                  <c:v>44913</c:v>
                </c:pt>
                <c:pt idx="919">
                  <c:v>44914</c:v>
                </c:pt>
                <c:pt idx="920">
                  <c:v>44915</c:v>
                </c:pt>
                <c:pt idx="921">
                  <c:v>44916</c:v>
                </c:pt>
                <c:pt idx="922">
                  <c:v>44917</c:v>
                </c:pt>
                <c:pt idx="923">
                  <c:v>44921</c:v>
                </c:pt>
                <c:pt idx="924">
                  <c:v>44922</c:v>
                </c:pt>
                <c:pt idx="925">
                  <c:v>44923</c:v>
                </c:pt>
                <c:pt idx="926">
                  <c:v>44924</c:v>
                </c:pt>
                <c:pt idx="927">
                  <c:v>44927</c:v>
                </c:pt>
                <c:pt idx="928">
                  <c:v>44928</c:v>
                </c:pt>
                <c:pt idx="929">
                  <c:v>44929</c:v>
                </c:pt>
                <c:pt idx="930">
                  <c:v>44930</c:v>
                </c:pt>
                <c:pt idx="931">
                  <c:v>44931</c:v>
                </c:pt>
                <c:pt idx="932">
                  <c:v>44934</c:v>
                </c:pt>
                <c:pt idx="933">
                  <c:v>44935</c:v>
                </c:pt>
                <c:pt idx="934">
                  <c:v>44936</c:v>
                </c:pt>
                <c:pt idx="935">
                  <c:v>44937</c:v>
                </c:pt>
                <c:pt idx="936">
                  <c:v>44938</c:v>
                </c:pt>
                <c:pt idx="937">
                  <c:v>44941</c:v>
                </c:pt>
                <c:pt idx="938">
                  <c:v>44942</c:v>
                </c:pt>
                <c:pt idx="939">
                  <c:v>44943</c:v>
                </c:pt>
                <c:pt idx="940">
                  <c:v>44944</c:v>
                </c:pt>
                <c:pt idx="941">
                  <c:v>44945</c:v>
                </c:pt>
                <c:pt idx="942">
                  <c:v>44948</c:v>
                </c:pt>
                <c:pt idx="943">
                  <c:v>44949</c:v>
                </c:pt>
                <c:pt idx="944">
                  <c:v>44950</c:v>
                </c:pt>
                <c:pt idx="945">
                  <c:v>44951</c:v>
                </c:pt>
                <c:pt idx="946">
                  <c:v>44952</c:v>
                </c:pt>
                <c:pt idx="947">
                  <c:v>44955</c:v>
                </c:pt>
                <c:pt idx="948">
                  <c:v>44956</c:v>
                </c:pt>
                <c:pt idx="949">
                  <c:v>44957</c:v>
                </c:pt>
                <c:pt idx="950">
                  <c:v>44958</c:v>
                </c:pt>
                <c:pt idx="951">
                  <c:v>44959</c:v>
                </c:pt>
                <c:pt idx="952">
                  <c:v>44962</c:v>
                </c:pt>
                <c:pt idx="953">
                  <c:v>44963</c:v>
                </c:pt>
                <c:pt idx="954">
                  <c:v>44964</c:v>
                </c:pt>
                <c:pt idx="955">
                  <c:v>44965</c:v>
                </c:pt>
                <c:pt idx="956">
                  <c:v>44966</c:v>
                </c:pt>
                <c:pt idx="957">
                  <c:v>44969</c:v>
                </c:pt>
                <c:pt idx="958">
                  <c:v>44970</c:v>
                </c:pt>
                <c:pt idx="959">
                  <c:v>44971</c:v>
                </c:pt>
                <c:pt idx="960">
                  <c:v>44972</c:v>
                </c:pt>
                <c:pt idx="961">
                  <c:v>44973</c:v>
                </c:pt>
                <c:pt idx="962">
                  <c:v>44976</c:v>
                </c:pt>
                <c:pt idx="963">
                  <c:v>44977</c:v>
                </c:pt>
                <c:pt idx="964">
                  <c:v>44979</c:v>
                </c:pt>
                <c:pt idx="965">
                  <c:v>44980</c:v>
                </c:pt>
                <c:pt idx="966">
                  <c:v>44983</c:v>
                </c:pt>
                <c:pt idx="967">
                  <c:v>44984</c:v>
                </c:pt>
                <c:pt idx="968">
                  <c:v>44985</c:v>
                </c:pt>
                <c:pt idx="969">
                  <c:v>44986</c:v>
                </c:pt>
                <c:pt idx="970">
                  <c:v>44987</c:v>
                </c:pt>
                <c:pt idx="971">
                  <c:v>44990</c:v>
                </c:pt>
                <c:pt idx="972">
                  <c:v>44991</c:v>
                </c:pt>
                <c:pt idx="973">
                  <c:v>44992</c:v>
                </c:pt>
                <c:pt idx="974">
                  <c:v>44994</c:v>
                </c:pt>
                <c:pt idx="975">
                  <c:v>44997</c:v>
                </c:pt>
                <c:pt idx="976">
                  <c:v>44998</c:v>
                </c:pt>
                <c:pt idx="977">
                  <c:v>44999</c:v>
                </c:pt>
                <c:pt idx="978">
                  <c:v>45000</c:v>
                </c:pt>
                <c:pt idx="979">
                  <c:v>45001</c:v>
                </c:pt>
                <c:pt idx="980">
                  <c:v>45004</c:v>
                </c:pt>
                <c:pt idx="981">
                  <c:v>45005</c:v>
                </c:pt>
                <c:pt idx="982">
                  <c:v>45006</c:v>
                </c:pt>
                <c:pt idx="983">
                  <c:v>45007</c:v>
                </c:pt>
                <c:pt idx="984">
                  <c:v>45008</c:v>
                </c:pt>
                <c:pt idx="985">
                  <c:v>45012</c:v>
                </c:pt>
                <c:pt idx="986">
                  <c:v>45013</c:v>
                </c:pt>
                <c:pt idx="987">
                  <c:v>45014</c:v>
                </c:pt>
                <c:pt idx="988">
                  <c:v>45015</c:v>
                </c:pt>
                <c:pt idx="989">
                  <c:v>45018</c:v>
                </c:pt>
                <c:pt idx="990">
                  <c:v>45019</c:v>
                </c:pt>
                <c:pt idx="991">
                  <c:v>45020</c:v>
                </c:pt>
                <c:pt idx="992">
                  <c:v>45021</c:v>
                </c:pt>
                <c:pt idx="993">
                  <c:v>45022</c:v>
                </c:pt>
                <c:pt idx="994">
                  <c:v>45025</c:v>
                </c:pt>
                <c:pt idx="995">
                  <c:v>45026</c:v>
                </c:pt>
                <c:pt idx="996">
                  <c:v>45027</c:v>
                </c:pt>
                <c:pt idx="997">
                  <c:v>45028</c:v>
                </c:pt>
                <c:pt idx="998">
                  <c:v>45029</c:v>
                </c:pt>
                <c:pt idx="999">
                  <c:v>45032</c:v>
                </c:pt>
                <c:pt idx="1000">
                  <c:v>45033</c:v>
                </c:pt>
                <c:pt idx="1001">
                  <c:v>45034</c:v>
                </c:pt>
                <c:pt idx="1002">
                  <c:v>45040</c:v>
                </c:pt>
                <c:pt idx="1003">
                  <c:v>45041</c:v>
                </c:pt>
                <c:pt idx="1004">
                  <c:v>45042</c:v>
                </c:pt>
                <c:pt idx="1005">
                  <c:v>45043</c:v>
                </c:pt>
                <c:pt idx="1006">
                  <c:v>45046</c:v>
                </c:pt>
                <c:pt idx="1007">
                  <c:v>45048</c:v>
                </c:pt>
                <c:pt idx="1008">
                  <c:v>45049</c:v>
                </c:pt>
                <c:pt idx="1009">
                  <c:v>45053</c:v>
                </c:pt>
                <c:pt idx="1010">
                  <c:v>45054</c:v>
                </c:pt>
                <c:pt idx="1011">
                  <c:v>45056</c:v>
                </c:pt>
                <c:pt idx="1012">
                  <c:v>45057</c:v>
                </c:pt>
                <c:pt idx="1013">
                  <c:v>45060</c:v>
                </c:pt>
                <c:pt idx="1014">
                  <c:v>45062</c:v>
                </c:pt>
                <c:pt idx="1015">
                  <c:v>45063</c:v>
                </c:pt>
                <c:pt idx="1016">
                  <c:v>45064</c:v>
                </c:pt>
                <c:pt idx="1017">
                  <c:v>45067</c:v>
                </c:pt>
                <c:pt idx="1018">
                  <c:v>45068</c:v>
                </c:pt>
                <c:pt idx="1019">
                  <c:v>45069</c:v>
                </c:pt>
                <c:pt idx="1020">
                  <c:v>45070</c:v>
                </c:pt>
                <c:pt idx="1021">
                  <c:v>45071</c:v>
                </c:pt>
                <c:pt idx="1022">
                  <c:v>45074</c:v>
                </c:pt>
                <c:pt idx="1023">
                  <c:v>45075</c:v>
                </c:pt>
                <c:pt idx="1024">
                  <c:v>45076</c:v>
                </c:pt>
                <c:pt idx="1025">
                  <c:v>45077</c:v>
                </c:pt>
                <c:pt idx="1026">
                  <c:v>45078</c:v>
                </c:pt>
                <c:pt idx="1027">
                  <c:v>45081</c:v>
                </c:pt>
                <c:pt idx="1028">
                  <c:v>45082</c:v>
                </c:pt>
                <c:pt idx="1029">
                  <c:v>45083</c:v>
                </c:pt>
                <c:pt idx="1030">
                  <c:v>45084</c:v>
                </c:pt>
                <c:pt idx="1031">
                  <c:v>45085</c:v>
                </c:pt>
                <c:pt idx="1032">
                  <c:v>45088</c:v>
                </c:pt>
                <c:pt idx="1033">
                  <c:v>45089</c:v>
                </c:pt>
                <c:pt idx="1034">
                  <c:v>45090</c:v>
                </c:pt>
                <c:pt idx="1035">
                  <c:v>45091</c:v>
                </c:pt>
                <c:pt idx="1036">
                  <c:v>45092</c:v>
                </c:pt>
                <c:pt idx="1037">
                  <c:v>45095</c:v>
                </c:pt>
                <c:pt idx="1038">
                  <c:v>45096</c:v>
                </c:pt>
                <c:pt idx="1039">
                  <c:v>45097</c:v>
                </c:pt>
                <c:pt idx="1040">
                  <c:v>45098</c:v>
                </c:pt>
                <c:pt idx="1041">
                  <c:v>45099</c:v>
                </c:pt>
                <c:pt idx="1042">
                  <c:v>45102</c:v>
                </c:pt>
                <c:pt idx="1043">
                  <c:v>45103</c:v>
                </c:pt>
                <c:pt idx="1044">
                  <c:v>45109</c:v>
                </c:pt>
                <c:pt idx="1045">
                  <c:v>45110</c:v>
                </c:pt>
                <c:pt idx="1046">
                  <c:v>45111</c:v>
                </c:pt>
                <c:pt idx="1047">
                  <c:v>45112</c:v>
                </c:pt>
                <c:pt idx="1048">
                  <c:v>45113</c:v>
                </c:pt>
                <c:pt idx="1049">
                  <c:v>45116</c:v>
                </c:pt>
                <c:pt idx="1050">
                  <c:v>45117</c:v>
                </c:pt>
                <c:pt idx="1051">
                  <c:v>45118</c:v>
                </c:pt>
                <c:pt idx="1052">
                  <c:v>45119</c:v>
                </c:pt>
                <c:pt idx="1053">
                  <c:v>45120</c:v>
                </c:pt>
                <c:pt idx="1054">
                  <c:v>45123</c:v>
                </c:pt>
                <c:pt idx="1055">
                  <c:v>45124</c:v>
                </c:pt>
                <c:pt idx="1056">
                  <c:v>45125</c:v>
                </c:pt>
                <c:pt idx="1057">
                  <c:v>45126</c:v>
                </c:pt>
                <c:pt idx="1058">
                  <c:v>45127</c:v>
                </c:pt>
                <c:pt idx="1059">
                  <c:v>45130</c:v>
                </c:pt>
                <c:pt idx="1060">
                  <c:v>45131</c:v>
                </c:pt>
                <c:pt idx="1061">
                  <c:v>45132</c:v>
                </c:pt>
                <c:pt idx="1062">
                  <c:v>45133</c:v>
                </c:pt>
                <c:pt idx="1063">
                  <c:v>45134</c:v>
                </c:pt>
                <c:pt idx="1064">
                  <c:v>45137</c:v>
                </c:pt>
                <c:pt idx="1065">
                  <c:v>45138</c:v>
                </c:pt>
                <c:pt idx="1066">
                  <c:v>45139</c:v>
                </c:pt>
                <c:pt idx="1067">
                  <c:v>45140</c:v>
                </c:pt>
                <c:pt idx="1068">
                  <c:v>45141</c:v>
                </c:pt>
                <c:pt idx="1069">
                  <c:v>45144</c:v>
                </c:pt>
                <c:pt idx="1070">
                  <c:v>45145</c:v>
                </c:pt>
                <c:pt idx="1071">
                  <c:v>45146</c:v>
                </c:pt>
                <c:pt idx="1072">
                  <c:v>45147</c:v>
                </c:pt>
                <c:pt idx="1073">
                  <c:v>45148</c:v>
                </c:pt>
                <c:pt idx="1074">
                  <c:v>45151</c:v>
                </c:pt>
                <c:pt idx="1075">
                  <c:v>45152</c:v>
                </c:pt>
                <c:pt idx="1076">
                  <c:v>45154</c:v>
                </c:pt>
                <c:pt idx="1077">
                  <c:v>45155</c:v>
                </c:pt>
                <c:pt idx="1078">
                  <c:v>45158</c:v>
                </c:pt>
                <c:pt idx="1079">
                  <c:v>45159</c:v>
                </c:pt>
                <c:pt idx="1080">
                  <c:v>45160</c:v>
                </c:pt>
                <c:pt idx="1081">
                  <c:v>45161</c:v>
                </c:pt>
                <c:pt idx="1082">
                  <c:v>45162</c:v>
                </c:pt>
                <c:pt idx="1083">
                  <c:v>45165</c:v>
                </c:pt>
                <c:pt idx="1084">
                  <c:v>45166</c:v>
                </c:pt>
                <c:pt idx="1085">
                  <c:v>45167</c:v>
                </c:pt>
                <c:pt idx="1086">
                  <c:v>45168</c:v>
                </c:pt>
                <c:pt idx="1087">
                  <c:v>45169</c:v>
                </c:pt>
                <c:pt idx="1088">
                  <c:v>45172</c:v>
                </c:pt>
                <c:pt idx="1089">
                  <c:v>45173</c:v>
                </c:pt>
                <c:pt idx="1090">
                  <c:v>45174</c:v>
                </c:pt>
                <c:pt idx="1091">
                  <c:v>45176</c:v>
                </c:pt>
                <c:pt idx="1092">
                  <c:v>45179</c:v>
                </c:pt>
                <c:pt idx="1093">
                  <c:v>45180</c:v>
                </c:pt>
                <c:pt idx="1094">
                  <c:v>45181</c:v>
                </c:pt>
                <c:pt idx="1095">
                  <c:v>45182</c:v>
                </c:pt>
                <c:pt idx="1096">
                  <c:v>45183</c:v>
                </c:pt>
                <c:pt idx="1097">
                  <c:v>45186</c:v>
                </c:pt>
                <c:pt idx="1098">
                  <c:v>45187</c:v>
                </c:pt>
                <c:pt idx="1099">
                  <c:v>45188</c:v>
                </c:pt>
                <c:pt idx="1100">
                  <c:v>45189</c:v>
                </c:pt>
                <c:pt idx="1101">
                  <c:v>45190</c:v>
                </c:pt>
                <c:pt idx="1102">
                  <c:v>45193</c:v>
                </c:pt>
                <c:pt idx="1103">
                  <c:v>45194</c:v>
                </c:pt>
                <c:pt idx="1104">
                  <c:v>45195</c:v>
                </c:pt>
                <c:pt idx="1105">
                  <c:v>45196</c:v>
                </c:pt>
                <c:pt idx="1106">
                  <c:v>45200</c:v>
                </c:pt>
                <c:pt idx="1107">
                  <c:v>45201</c:v>
                </c:pt>
                <c:pt idx="1108">
                  <c:v>45202</c:v>
                </c:pt>
                <c:pt idx="1109">
                  <c:v>45203</c:v>
                </c:pt>
                <c:pt idx="1110">
                  <c:v>45204</c:v>
                </c:pt>
                <c:pt idx="1111">
                  <c:v>45207</c:v>
                </c:pt>
                <c:pt idx="1112">
                  <c:v>45208</c:v>
                </c:pt>
                <c:pt idx="1113">
                  <c:v>45209</c:v>
                </c:pt>
                <c:pt idx="1114">
                  <c:v>45210</c:v>
                </c:pt>
                <c:pt idx="1115">
                  <c:v>45211</c:v>
                </c:pt>
                <c:pt idx="1116">
                  <c:v>45214</c:v>
                </c:pt>
                <c:pt idx="1117">
                  <c:v>45215</c:v>
                </c:pt>
                <c:pt idx="1118">
                  <c:v>45216</c:v>
                </c:pt>
                <c:pt idx="1119">
                  <c:v>45217</c:v>
                </c:pt>
                <c:pt idx="1120">
                  <c:v>45218</c:v>
                </c:pt>
                <c:pt idx="1121">
                  <c:v>45221</c:v>
                </c:pt>
                <c:pt idx="1122">
                  <c:v>45222</c:v>
                </c:pt>
                <c:pt idx="1123">
                  <c:v>45224</c:v>
                </c:pt>
                <c:pt idx="1124">
                  <c:v>45225</c:v>
                </c:pt>
                <c:pt idx="1125">
                  <c:v>45228</c:v>
                </c:pt>
                <c:pt idx="1126">
                  <c:v>45229</c:v>
                </c:pt>
                <c:pt idx="1127">
                  <c:v>45230</c:v>
                </c:pt>
                <c:pt idx="1128">
                  <c:v>45231</c:v>
                </c:pt>
                <c:pt idx="1129">
                  <c:v>45232</c:v>
                </c:pt>
                <c:pt idx="1130">
                  <c:v>45235</c:v>
                </c:pt>
                <c:pt idx="1131">
                  <c:v>45236</c:v>
                </c:pt>
                <c:pt idx="1132">
                  <c:v>45237</c:v>
                </c:pt>
                <c:pt idx="1133">
                  <c:v>45238</c:v>
                </c:pt>
                <c:pt idx="1134">
                  <c:v>45239</c:v>
                </c:pt>
                <c:pt idx="1135">
                  <c:v>45242</c:v>
                </c:pt>
                <c:pt idx="1136">
                  <c:v>45243</c:v>
                </c:pt>
                <c:pt idx="1137">
                  <c:v>45244</c:v>
                </c:pt>
                <c:pt idx="1138">
                  <c:v>45245</c:v>
                </c:pt>
                <c:pt idx="1139">
                  <c:v>45246</c:v>
                </c:pt>
                <c:pt idx="1140">
                  <c:v>45249</c:v>
                </c:pt>
                <c:pt idx="1141">
                  <c:v>45250</c:v>
                </c:pt>
                <c:pt idx="1142">
                  <c:v>45251</c:v>
                </c:pt>
                <c:pt idx="1143">
                  <c:v>45252</c:v>
                </c:pt>
                <c:pt idx="1144">
                  <c:v>45253</c:v>
                </c:pt>
                <c:pt idx="1145">
                  <c:v>45256</c:v>
                </c:pt>
                <c:pt idx="1146">
                  <c:v>45257</c:v>
                </c:pt>
                <c:pt idx="1147">
                  <c:v>45258</c:v>
                </c:pt>
                <c:pt idx="1148">
                  <c:v>45259</c:v>
                </c:pt>
                <c:pt idx="1149">
                  <c:v>45260</c:v>
                </c:pt>
                <c:pt idx="1150">
                  <c:v>45263</c:v>
                </c:pt>
                <c:pt idx="1151">
                  <c:v>45264</c:v>
                </c:pt>
                <c:pt idx="1152">
                  <c:v>45265</c:v>
                </c:pt>
                <c:pt idx="1153">
                  <c:v>45266</c:v>
                </c:pt>
                <c:pt idx="1154">
                  <c:v>45267</c:v>
                </c:pt>
                <c:pt idx="1155">
                  <c:v>45270</c:v>
                </c:pt>
                <c:pt idx="1156">
                  <c:v>45271</c:v>
                </c:pt>
                <c:pt idx="1157">
                  <c:v>45272</c:v>
                </c:pt>
                <c:pt idx="1158">
                  <c:v>45273</c:v>
                </c:pt>
                <c:pt idx="1159">
                  <c:v>45274</c:v>
                </c:pt>
                <c:pt idx="1160">
                  <c:v>45277</c:v>
                </c:pt>
                <c:pt idx="1161">
                  <c:v>45278</c:v>
                </c:pt>
                <c:pt idx="1162">
                  <c:v>45279</c:v>
                </c:pt>
                <c:pt idx="1163">
                  <c:v>45280</c:v>
                </c:pt>
                <c:pt idx="1164">
                  <c:v>45281</c:v>
                </c:pt>
                <c:pt idx="1165">
                  <c:v>45284</c:v>
                </c:pt>
                <c:pt idx="1166">
                  <c:v>45286</c:v>
                </c:pt>
                <c:pt idx="1167">
                  <c:v>45287</c:v>
                </c:pt>
                <c:pt idx="1168">
                  <c:v>45288</c:v>
                </c:pt>
              </c:numCache>
            </c:numRef>
          </c:cat>
          <c:val>
            <c:numRef>
              <c:f>'Price Volume Chart'!$E$2:$E$1172</c:f>
              <c:numCache>
                <c:formatCode>General</c:formatCode>
                <c:ptCount val="1171"/>
                <c:pt idx="0">
                  <c:v>864260</c:v>
                </c:pt>
                <c:pt idx="1">
                  <c:v>1240000</c:v>
                </c:pt>
                <c:pt idx="2">
                  <c:v>2420000</c:v>
                </c:pt>
                <c:pt idx="3">
                  <c:v>4030000.0000000005</c:v>
                </c:pt>
                <c:pt idx="4">
                  <c:v>4690000</c:v>
                </c:pt>
                <c:pt idx="5">
                  <c:v>4130000</c:v>
                </c:pt>
                <c:pt idx="6">
                  <c:v>3460000</c:v>
                </c:pt>
                <c:pt idx="7">
                  <c:v>2540000</c:v>
                </c:pt>
                <c:pt idx="8">
                  <c:v>2060000</c:v>
                </c:pt>
                <c:pt idx="9">
                  <c:v>3550000</c:v>
                </c:pt>
                <c:pt idx="10">
                  <c:v>3450000</c:v>
                </c:pt>
                <c:pt idx="11">
                  <c:v>2000000</c:v>
                </c:pt>
                <c:pt idx="12">
                  <c:v>2640000</c:v>
                </c:pt>
                <c:pt idx="13">
                  <c:v>1830000</c:v>
                </c:pt>
                <c:pt idx="14">
                  <c:v>978180</c:v>
                </c:pt>
                <c:pt idx="15">
                  <c:v>1600000</c:v>
                </c:pt>
                <c:pt idx="16">
                  <c:v>2200000</c:v>
                </c:pt>
                <c:pt idx="17">
                  <c:v>2330000</c:v>
                </c:pt>
                <c:pt idx="18">
                  <c:v>2340000</c:v>
                </c:pt>
                <c:pt idx="19">
                  <c:v>1760000</c:v>
                </c:pt>
                <c:pt idx="20">
                  <c:v>1820000</c:v>
                </c:pt>
                <c:pt idx="21">
                  <c:v>1170000</c:v>
                </c:pt>
                <c:pt idx="22">
                  <c:v>2810000</c:v>
                </c:pt>
                <c:pt idx="23">
                  <c:v>650150</c:v>
                </c:pt>
                <c:pt idx="24">
                  <c:v>722150</c:v>
                </c:pt>
                <c:pt idx="25">
                  <c:v>766860</c:v>
                </c:pt>
                <c:pt idx="26">
                  <c:v>2240000</c:v>
                </c:pt>
                <c:pt idx="27">
                  <c:v>1990000</c:v>
                </c:pt>
                <c:pt idx="28">
                  <c:v>873220</c:v>
                </c:pt>
                <c:pt idx="29">
                  <c:v>868820</c:v>
                </c:pt>
                <c:pt idx="30">
                  <c:v>532200</c:v>
                </c:pt>
                <c:pt idx="31">
                  <c:v>1760000</c:v>
                </c:pt>
                <c:pt idx="32">
                  <c:v>892130</c:v>
                </c:pt>
                <c:pt idx="33">
                  <c:v>410630</c:v>
                </c:pt>
                <c:pt idx="34">
                  <c:v>386630</c:v>
                </c:pt>
                <c:pt idx="35">
                  <c:v>609520</c:v>
                </c:pt>
                <c:pt idx="36">
                  <c:v>550150</c:v>
                </c:pt>
                <c:pt idx="37">
                  <c:v>575980</c:v>
                </c:pt>
                <c:pt idx="38">
                  <c:v>4360000</c:v>
                </c:pt>
                <c:pt idx="39">
                  <c:v>3230000</c:v>
                </c:pt>
                <c:pt idx="40">
                  <c:v>1140000</c:v>
                </c:pt>
                <c:pt idx="41">
                  <c:v>713470</c:v>
                </c:pt>
                <c:pt idx="42">
                  <c:v>1790000</c:v>
                </c:pt>
                <c:pt idx="43">
                  <c:v>1080000</c:v>
                </c:pt>
                <c:pt idx="44">
                  <c:v>3100000</c:v>
                </c:pt>
                <c:pt idx="45">
                  <c:v>1320000</c:v>
                </c:pt>
                <c:pt idx="46">
                  <c:v>681140</c:v>
                </c:pt>
                <c:pt idx="47">
                  <c:v>1380000</c:v>
                </c:pt>
                <c:pt idx="48">
                  <c:v>1670000</c:v>
                </c:pt>
                <c:pt idx="49">
                  <c:v>3940000</c:v>
                </c:pt>
                <c:pt idx="50">
                  <c:v>7110000</c:v>
                </c:pt>
                <c:pt idx="51">
                  <c:v>6010000</c:v>
                </c:pt>
                <c:pt idx="52">
                  <c:v>3490000</c:v>
                </c:pt>
                <c:pt idx="53">
                  <c:v>3290000</c:v>
                </c:pt>
                <c:pt idx="54">
                  <c:v>2500000</c:v>
                </c:pt>
                <c:pt idx="55">
                  <c:v>4000000</c:v>
                </c:pt>
                <c:pt idx="56">
                  <c:v>1700000</c:v>
                </c:pt>
                <c:pt idx="57">
                  <c:v>1710000</c:v>
                </c:pt>
                <c:pt idx="58">
                  <c:v>1070000</c:v>
                </c:pt>
                <c:pt idx="59">
                  <c:v>890470</c:v>
                </c:pt>
                <c:pt idx="60">
                  <c:v>3630000</c:v>
                </c:pt>
                <c:pt idx="61">
                  <c:v>991700</c:v>
                </c:pt>
                <c:pt idx="62">
                  <c:v>1220000</c:v>
                </c:pt>
                <c:pt idx="63">
                  <c:v>950830</c:v>
                </c:pt>
                <c:pt idx="64">
                  <c:v>395670</c:v>
                </c:pt>
                <c:pt idx="65">
                  <c:v>1060000</c:v>
                </c:pt>
                <c:pt idx="66">
                  <c:v>808760</c:v>
                </c:pt>
                <c:pt idx="67">
                  <c:v>744580</c:v>
                </c:pt>
                <c:pt idx="68">
                  <c:v>883500</c:v>
                </c:pt>
                <c:pt idx="69">
                  <c:v>1240000</c:v>
                </c:pt>
                <c:pt idx="70">
                  <c:v>754150</c:v>
                </c:pt>
                <c:pt idx="71">
                  <c:v>661190</c:v>
                </c:pt>
                <c:pt idx="72">
                  <c:v>974750</c:v>
                </c:pt>
                <c:pt idx="73">
                  <c:v>949280</c:v>
                </c:pt>
                <c:pt idx="74">
                  <c:v>1530000</c:v>
                </c:pt>
                <c:pt idx="75">
                  <c:v>1850000</c:v>
                </c:pt>
                <c:pt idx="76">
                  <c:v>295660</c:v>
                </c:pt>
                <c:pt idx="77">
                  <c:v>1270000</c:v>
                </c:pt>
                <c:pt idx="78">
                  <c:v>3270000</c:v>
                </c:pt>
                <c:pt idx="79">
                  <c:v>464280</c:v>
                </c:pt>
                <c:pt idx="80">
                  <c:v>362280</c:v>
                </c:pt>
                <c:pt idx="81">
                  <c:v>1520000</c:v>
                </c:pt>
                <c:pt idx="82">
                  <c:v>814570</c:v>
                </c:pt>
                <c:pt idx="83">
                  <c:v>717920</c:v>
                </c:pt>
                <c:pt idx="84">
                  <c:v>1480000</c:v>
                </c:pt>
                <c:pt idx="85">
                  <c:v>412970</c:v>
                </c:pt>
                <c:pt idx="86">
                  <c:v>1060000</c:v>
                </c:pt>
                <c:pt idx="87">
                  <c:v>1790000</c:v>
                </c:pt>
                <c:pt idx="88">
                  <c:v>3650000</c:v>
                </c:pt>
                <c:pt idx="89">
                  <c:v>7420000</c:v>
                </c:pt>
                <c:pt idx="90">
                  <c:v>1380000</c:v>
                </c:pt>
                <c:pt idx="91">
                  <c:v>8350000</c:v>
                </c:pt>
                <c:pt idx="92">
                  <c:v>1620000</c:v>
                </c:pt>
                <c:pt idx="93">
                  <c:v>2060000</c:v>
                </c:pt>
                <c:pt idx="94">
                  <c:v>2900000</c:v>
                </c:pt>
                <c:pt idx="95">
                  <c:v>545050</c:v>
                </c:pt>
                <c:pt idx="96">
                  <c:v>1470000</c:v>
                </c:pt>
                <c:pt idx="97">
                  <c:v>2170000</c:v>
                </c:pt>
                <c:pt idx="98">
                  <c:v>1070000</c:v>
                </c:pt>
                <c:pt idx="99">
                  <c:v>2660000</c:v>
                </c:pt>
                <c:pt idx="100">
                  <c:v>255390</c:v>
                </c:pt>
                <c:pt idx="101">
                  <c:v>2790000</c:v>
                </c:pt>
                <c:pt idx="102">
                  <c:v>2120000</c:v>
                </c:pt>
                <c:pt idx="103">
                  <c:v>1450000</c:v>
                </c:pt>
                <c:pt idx="104">
                  <c:v>681590</c:v>
                </c:pt>
                <c:pt idx="105">
                  <c:v>813800</c:v>
                </c:pt>
                <c:pt idx="106">
                  <c:v>629640</c:v>
                </c:pt>
                <c:pt idx="107">
                  <c:v>1270000</c:v>
                </c:pt>
                <c:pt idx="108">
                  <c:v>1080000</c:v>
                </c:pt>
                <c:pt idx="109">
                  <c:v>486370</c:v>
                </c:pt>
                <c:pt idx="110">
                  <c:v>421860</c:v>
                </c:pt>
                <c:pt idx="111">
                  <c:v>1780000</c:v>
                </c:pt>
                <c:pt idx="112">
                  <c:v>1580000</c:v>
                </c:pt>
                <c:pt idx="113">
                  <c:v>1130000</c:v>
                </c:pt>
                <c:pt idx="114">
                  <c:v>1740000</c:v>
                </c:pt>
                <c:pt idx="115">
                  <c:v>804640</c:v>
                </c:pt>
                <c:pt idx="116">
                  <c:v>471260</c:v>
                </c:pt>
                <c:pt idx="117">
                  <c:v>1060000</c:v>
                </c:pt>
                <c:pt idx="118">
                  <c:v>497470</c:v>
                </c:pt>
                <c:pt idx="119">
                  <c:v>160340</c:v>
                </c:pt>
                <c:pt idx="120">
                  <c:v>1030000</c:v>
                </c:pt>
                <c:pt idx="121">
                  <c:v>307710</c:v>
                </c:pt>
                <c:pt idx="122">
                  <c:v>619040</c:v>
                </c:pt>
                <c:pt idx="123">
                  <c:v>233110</c:v>
                </c:pt>
                <c:pt idx="124">
                  <c:v>379280</c:v>
                </c:pt>
                <c:pt idx="125">
                  <c:v>671040</c:v>
                </c:pt>
                <c:pt idx="126">
                  <c:v>1860000</c:v>
                </c:pt>
                <c:pt idx="127">
                  <c:v>189120</c:v>
                </c:pt>
                <c:pt idx="128">
                  <c:v>609150</c:v>
                </c:pt>
                <c:pt idx="129">
                  <c:v>415860</c:v>
                </c:pt>
                <c:pt idx="130">
                  <c:v>698910</c:v>
                </c:pt>
                <c:pt idx="131">
                  <c:v>1110000</c:v>
                </c:pt>
                <c:pt idx="132">
                  <c:v>729670</c:v>
                </c:pt>
                <c:pt idx="133">
                  <c:v>1410000</c:v>
                </c:pt>
                <c:pt idx="134">
                  <c:v>368270</c:v>
                </c:pt>
                <c:pt idx="135">
                  <c:v>305980</c:v>
                </c:pt>
                <c:pt idx="136">
                  <c:v>260100.00000000003</c:v>
                </c:pt>
                <c:pt idx="137">
                  <c:v>635720</c:v>
                </c:pt>
                <c:pt idx="138">
                  <c:v>549930</c:v>
                </c:pt>
                <c:pt idx="139">
                  <c:v>259350.00000000003</c:v>
                </c:pt>
                <c:pt idx="140">
                  <c:v>1280000</c:v>
                </c:pt>
                <c:pt idx="141">
                  <c:v>1140000</c:v>
                </c:pt>
                <c:pt idx="142">
                  <c:v>742040</c:v>
                </c:pt>
                <c:pt idx="143">
                  <c:v>945010</c:v>
                </c:pt>
                <c:pt idx="144">
                  <c:v>485830</c:v>
                </c:pt>
                <c:pt idx="145">
                  <c:v>501710</c:v>
                </c:pt>
                <c:pt idx="146">
                  <c:v>528540</c:v>
                </c:pt>
                <c:pt idx="147">
                  <c:v>888040</c:v>
                </c:pt>
                <c:pt idx="148">
                  <c:v>292060</c:v>
                </c:pt>
                <c:pt idx="149">
                  <c:v>460430</c:v>
                </c:pt>
                <c:pt idx="150">
                  <c:v>418100</c:v>
                </c:pt>
                <c:pt idx="151">
                  <c:v>890080</c:v>
                </c:pt>
                <c:pt idx="152">
                  <c:v>490330</c:v>
                </c:pt>
                <c:pt idx="153">
                  <c:v>587800</c:v>
                </c:pt>
                <c:pt idx="154">
                  <c:v>651170</c:v>
                </c:pt>
                <c:pt idx="155">
                  <c:v>1030000</c:v>
                </c:pt>
                <c:pt idx="156">
                  <c:v>1040000</c:v>
                </c:pt>
                <c:pt idx="157">
                  <c:v>1980000</c:v>
                </c:pt>
                <c:pt idx="158">
                  <c:v>212400</c:v>
                </c:pt>
                <c:pt idx="159">
                  <c:v>291790</c:v>
                </c:pt>
                <c:pt idx="160">
                  <c:v>656470</c:v>
                </c:pt>
                <c:pt idx="161">
                  <c:v>694650</c:v>
                </c:pt>
                <c:pt idx="162">
                  <c:v>441300</c:v>
                </c:pt>
                <c:pt idx="163">
                  <c:v>246530</c:v>
                </c:pt>
                <c:pt idx="164">
                  <c:v>1450000</c:v>
                </c:pt>
                <c:pt idx="165">
                  <c:v>1680000</c:v>
                </c:pt>
                <c:pt idx="166">
                  <c:v>597780</c:v>
                </c:pt>
                <c:pt idx="167">
                  <c:v>803970</c:v>
                </c:pt>
                <c:pt idx="168">
                  <c:v>396690</c:v>
                </c:pt>
                <c:pt idx="169">
                  <c:v>1880000</c:v>
                </c:pt>
                <c:pt idx="170">
                  <c:v>979590</c:v>
                </c:pt>
                <c:pt idx="171">
                  <c:v>303970</c:v>
                </c:pt>
                <c:pt idx="172">
                  <c:v>463570</c:v>
                </c:pt>
                <c:pt idx="173">
                  <c:v>234870</c:v>
                </c:pt>
                <c:pt idx="174">
                  <c:v>635570</c:v>
                </c:pt>
                <c:pt idx="175">
                  <c:v>159250</c:v>
                </c:pt>
                <c:pt idx="176">
                  <c:v>173710</c:v>
                </c:pt>
                <c:pt idx="177">
                  <c:v>123760</c:v>
                </c:pt>
                <c:pt idx="178">
                  <c:v>151920</c:v>
                </c:pt>
                <c:pt idx="179">
                  <c:v>85090</c:v>
                </c:pt>
                <c:pt idx="180">
                  <c:v>420110</c:v>
                </c:pt>
                <c:pt idx="181">
                  <c:v>322750</c:v>
                </c:pt>
                <c:pt idx="182">
                  <c:v>192140</c:v>
                </c:pt>
                <c:pt idx="183">
                  <c:v>879560</c:v>
                </c:pt>
                <c:pt idx="184">
                  <c:v>452030</c:v>
                </c:pt>
                <c:pt idx="185">
                  <c:v>341750</c:v>
                </c:pt>
                <c:pt idx="186">
                  <c:v>406300</c:v>
                </c:pt>
                <c:pt idx="187">
                  <c:v>82020</c:v>
                </c:pt>
                <c:pt idx="188">
                  <c:v>706160</c:v>
                </c:pt>
                <c:pt idx="189">
                  <c:v>1110000</c:v>
                </c:pt>
                <c:pt idx="190">
                  <c:v>816690</c:v>
                </c:pt>
                <c:pt idx="191">
                  <c:v>780430</c:v>
                </c:pt>
                <c:pt idx="192">
                  <c:v>251550</c:v>
                </c:pt>
                <c:pt idx="193">
                  <c:v>313530</c:v>
                </c:pt>
                <c:pt idx="194">
                  <c:v>626000</c:v>
                </c:pt>
                <c:pt idx="195">
                  <c:v>1020000</c:v>
                </c:pt>
                <c:pt idx="196">
                  <c:v>2950000</c:v>
                </c:pt>
                <c:pt idx="197">
                  <c:v>508230</c:v>
                </c:pt>
                <c:pt idx="198">
                  <c:v>2570000</c:v>
                </c:pt>
                <c:pt idx="199">
                  <c:v>3510000</c:v>
                </c:pt>
                <c:pt idx="200">
                  <c:v>2250000</c:v>
                </c:pt>
                <c:pt idx="201">
                  <c:v>642470</c:v>
                </c:pt>
                <c:pt idx="202">
                  <c:v>498390</c:v>
                </c:pt>
                <c:pt idx="203">
                  <c:v>891670</c:v>
                </c:pt>
                <c:pt idx="204">
                  <c:v>751090</c:v>
                </c:pt>
                <c:pt idx="205">
                  <c:v>741680</c:v>
                </c:pt>
                <c:pt idx="206">
                  <c:v>231590</c:v>
                </c:pt>
                <c:pt idx="207">
                  <c:v>396760</c:v>
                </c:pt>
                <c:pt idx="208">
                  <c:v>1360000</c:v>
                </c:pt>
                <c:pt idx="209">
                  <c:v>560800</c:v>
                </c:pt>
                <c:pt idx="210">
                  <c:v>391720</c:v>
                </c:pt>
                <c:pt idx="211">
                  <c:v>245370</c:v>
                </c:pt>
                <c:pt idx="212">
                  <c:v>2160000</c:v>
                </c:pt>
                <c:pt idx="213">
                  <c:v>760440</c:v>
                </c:pt>
                <c:pt idx="214">
                  <c:v>430140</c:v>
                </c:pt>
                <c:pt idx="215">
                  <c:v>1320000</c:v>
                </c:pt>
                <c:pt idx="216">
                  <c:v>197470</c:v>
                </c:pt>
                <c:pt idx="217">
                  <c:v>1240000</c:v>
                </c:pt>
                <c:pt idx="218">
                  <c:v>722800</c:v>
                </c:pt>
                <c:pt idx="219">
                  <c:v>1020000</c:v>
                </c:pt>
                <c:pt idx="220">
                  <c:v>260390</c:v>
                </c:pt>
                <c:pt idx="221">
                  <c:v>125750</c:v>
                </c:pt>
                <c:pt idx="222">
                  <c:v>976060</c:v>
                </c:pt>
                <c:pt idx="223">
                  <c:v>459210</c:v>
                </c:pt>
                <c:pt idx="224">
                  <c:v>84280</c:v>
                </c:pt>
                <c:pt idx="225">
                  <c:v>410440</c:v>
                </c:pt>
                <c:pt idx="226">
                  <c:v>70470</c:v>
                </c:pt>
                <c:pt idx="227">
                  <c:v>1190000</c:v>
                </c:pt>
                <c:pt idx="228">
                  <c:v>302550</c:v>
                </c:pt>
                <c:pt idx="229">
                  <c:v>99950</c:v>
                </c:pt>
                <c:pt idx="230">
                  <c:v>103240</c:v>
                </c:pt>
                <c:pt idx="231">
                  <c:v>511990</c:v>
                </c:pt>
                <c:pt idx="232">
                  <c:v>384250</c:v>
                </c:pt>
                <c:pt idx="233">
                  <c:v>1020000</c:v>
                </c:pt>
                <c:pt idx="234">
                  <c:v>94410</c:v>
                </c:pt>
                <c:pt idx="235">
                  <c:v>2830000</c:v>
                </c:pt>
                <c:pt idx="236">
                  <c:v>833040</c:v>
                </c:pt>
                <c:pt idx="237">
                  <c:v>2950000</c:v>
                </c:pt>
                <c:pt idx="238">
                  <c:v>690800</c:v>
                </c:pt>
                <c:pt idx="239">
                  <c:v>4160000</c:v>
                </c:pt>
                <c:pt idx="240">
                  <c:v>4139999.9999999995</c:v>
                </c:pt>
                <c:pt idx="241">
                  <c:v>3160000</c:v>
                </c:pt>
                <c:pt idx="242">
                  <c:v>2980000</c:v>
                </c:pt>
                <c:pt idx="243">
                  <c:v>256800</c:v>
                </c:pt>
                <c:pt idx="244">
                  <c:v>1020000</c:v>
                </c:pt>
                <c:pt idx="245">
                  <c:v>1470000</c:v>
                </c:pt>
                <c:pt idx="246">
                  <c:v>4059999.9999999995</c:v>
                </c:pt>
                <c:pt idx="247">
                  <c:v>2380000</c:v>
                </c:pt>
                <c:pt idx="248">
                  <c:v>673200</c:v>
                </c:pt>
                <c:pt idx="249">
                  <c:v>2880000</c:v>
                </c:pt>
                <c:pt idx="250">
                  <c:v>1260000</c:v>
                </c:pt>
                <c:pt idx="251">
                  <c:v>492370</c:v>
                </c:pt>
                <c:pt idx="252">
                  <c:v>1150000</c:v>
                </c:pt>
                <c:pt idx="253">
                  <c:v>324640</c:v>
                </c:pt>
                <c:pt idx="254">
                  <c:v>990740</c:v>
                </c:pt>
                <c:pt idx="255">
                  <c:v>713610</c:v>
                </c:pt>
                <c:pt idx="256">
                  <c:v>366070</c:v>
                </c:pt>
                <c:pt idx="257">
                  <c:v>650340</c:v>
                </c:pt>
                <c:pt idx="258">
                  <c:v>302580</c:v>
                </c:pt>
                <c:pt idx="259">
                  <c:v>664300</c:v>
                </c:pt>
                <c:pt idx="260">
                  <c:v>1320000</c:v>
                </c:pt>
                <c:pt idx="261">
                  <c:v>239860</c:v>
                </c:pt>
                <c:pt idx="262">
                  <c:v>470290</c:v>
                </c:pt>
                <c:pt idx="263">
                  <c:v>154160</c:v>
                </c:pt>
                <c:pt idx="264">
                  <c:v>1150000</c:v>
                </c:pt>
                <c:pt idx="265">
                  <c:v>980040</c:v>
                </c:pt>
                <c:pt idx="266">
                  <c:v>999920</c:v>
                </c:pt>
                <c:pt idx="267">
                  <c:v>2020000</c:v>
                </c:pt>
                <c:pt idx="268">
                  <c:v>1650000</c:v>
                </c:pt>
                <c:pt idx="269">
                  <c:v>2040000</c:v>
                </c:pt>
                <c:pt idx="270">
                  <c:v>2040000</c:v>
                </c:pt>
                <c:pt idx="271">
                  <c:v>1280000</c:v>
                </c:pt>
                <c:pt idx="272">
                  <c:v>733650</c:v>
                </c:pt>
                <c:pt idx="273">
                  <c:v>363530</c:v>
                </c:pt>
                <c:pt idx="274">
                  <c:v>566830</c:v>
                </c:pt>
                <c:pt idx="275">
                  <c:v>5320000</c:v>
                </c:pt>
                <c:pt idx="276">
                  <c:v>4420000</c:v>
                </c:pt>
                <c:pt idx="277">
                  <c:v>9160000</c:v>
                </c:pt>
                <c:pt idx="278">
                  <c:v>1670000</c:v>
                </c:pt>
                <c:pt idx="279">
                  <c:v>2240000</c:v>
                </c:pt>
                <c:pt idx="280">
                  <c:v>2160000</c:v>
                </c:pt>
                <c:pt idx="281">
                  <c:v>1680000</c:v>
                </c:pt>
                <c:pt idx="282">
                  <c:v>2220000</c:v>
                </c:pt>
                <c:pt idx="283">
                  <c:v>1810000</c:v>
                </c:pt>
                <c:pt idx="284">
                  <c:v>3190000</c:v>
                </c:pt>
                <c:pt idx="285">
                  <c:v>1760000</c:v>
                </c:pt>
                <c:pt idx="286">
                  <c:v>1420000</c:v>
                </c:pt>
                <c:pt idx="287">
                  <c:v>1100000</c:v>
                </c:pt>
                <c:pt idx="288">
                  <c:v>2000000</c:v>
                </c:pt>
                <c:pt idx="289">
                  <c:v>3000000</c:v>
                </c:pt>
                <c:pt idx="290">
                  <c:v>2890000</c:v>
                </c:pt>
                <c:pt idx="291">
                  <c:v>21860</c:v>
                </c:pt>
                <c:pt idx="292">
                  <c:v>103380</c:v>
                </c:pt>
                <c:pt idx="293">
                  <c:v>131780</c:v>
                </c:pt>
                <c:pt idx="294">
                  <c:v>101550</c:v>
                </c:pt>
                <c:pt idx="295">
                  <c:v>106240</c:v>
                </c:pt>
                <c:pt idx="296">
                  <c:v>94120</c:v>
                </c:pt>
                <c:pt idx="297">
                  <c:v>121640</c:v>
                </c:pt>
                <c:pt idx="298">
                  <c:v>79930</c:v>
                </c:pt>
                <c:pt idx="299">
                  <c:v>397660</c:v>
                </c:pt>
                <c:pt idx="300">
                  <c:v>5920</c:v>
                </c:pt>
                <c:pt idx="301">
                  <c:v>43370</c:v>
                </c:pt>
                <c:pt idx="302">
                  <c:v>1610</c:v>
                </c:pt>
                <c:pt idx="303">
                  <c:v>6710</c:v>
                </c:pt>
                <c:pt idx="304">
                  <c:v>7010</c:v>
                </c:pt>
                <c:pt idx="305">
                  <c:v>7100</c:v>
                </c:pt>
                <c:pt idx="306">
                  <c:v>15410</c:v>
                </c:pt>
                <c:pt idx="307">
                  <c:v>5670</c:v>
                </c:pt>
                <c:pt idx="308">
                  <c:v>7270</c:v>
                </c:pt>
                <c:pt idx="309">
                  <c:v>1240</c:v>
                </c:pt>
                <c:pt idx="310">
                  <c:v>590</c:v>
                </c:pt>
                <c:pt idx="311">
                  <c:v>480</c:v>
                </c:pt>
                <c:pt idx="312">
                  <c:v>5590</c:v>
                </c:pt>
                <c:pt idx="313">
                  <c:v>790</c:v>
                </c:pt>
                <c:pt idx="314">
                  <c:v>16760</c:v>
                </c:pt>
                <c:pt idx="315">
                  <c:v>48330</c:v>
                </c:pt>
                <c:pt idx="316">
                  <c:v>9480</c:v>
                </c:pt>
                <c:pt idx="317">
                  <c:v>18740</c:v>
                </c:pt>
                <c:pt idx="318">
                  <c:v>51180</c:v>
                </c:pt>
                <c:pt idx="319">
                  <c:v>1180</c:v>
                </c:pt>
                <c:pt idx="320">
                  <c:v>13860</c:v>
                </c:pt>
                <c:pt idx="321">
                  <c:v>5390</c:v>
                </c:pt>
                <c:pt idx="322">
                  <c:v>1580</c:v>
                </c:pt>
                <c:pt idx="323">
                  <c:v>17320</c:v>
                </c:pt>
                <c:pt idx="324">
                  <c:v>19670</c:v>
                </c:pt>
                <c:pt idx="325">
                  <c:v>26530</c:v>
                </c:pt>
                <c:pt idx="326">
                  <c:v>20130</c:v>
                </c:pt>
                <c:pt idx="327">
                  <c:v>12080</c:v>
                </c:pt>
                <c:pt idx="328">
                  <c:v>12830</c:v>
                </c:pt>
                <c:pt idx="329">
                  <c:v>710</c:v>
                </c:pt>
                <c:pt idx="330">
                  <c:v>9960</c:v>
                </c:pt>
                <c:pt idx="331">
                  <c:v>6570</c:v>
                </c:pt>
                <c:pt idx="332">
                  <c:v>9050</c:v>
                </c:pt>
                <c:pt idx="333">
                  <c:v>3350</c:v>
                </c:pt>
                <c:pt idx="334">
                  <c:v>2110</c:v>
                </c:pt>
                <c:pt idx="335">
                  <c:v>14820</c:v>
                </c:pt>
                <c:pt idx="336">
                  <c:v>136810</c:v>
                </c:pt>
                <c:pt idx="337">
                  <c:v>20240</c:v>
                </c:pt>
                <c:pt idx="338">
                  <c:v>7020</c:v>
                </c:pt>
                <c:pt idx="339">
                  <c:v>58750</c:v>
                </c:pt>
                <c:pt idx="340">
                  <c:v>90530</c:v>
                </c:pt>
                <c:pt idx="341">
                  <c:v>590800</c:v>
                </c:pt>
                <c:pt idx="342">
                  <c:v>221060</c:v>
                </c:pt>
                <c:pt idx="343">
                  <c:v>59890</c:v>
                </c:pt>
                <c:pt idx="344">
                  <c:v>7020000</c:v>
                </c:pt>
                <c:pt idx="345">
                  <c:v>7230000</c:v>
                </c:pt>
                <c:pt idx="346">
                  <c:v>14130000</c:v>
                </c:pt>
                <c:pt idx="347">
                  <c:v>16469999.999999998</c:v>
                </c:pt>
                <c:pt idx="348">
                  <c:v>10920000</c:v>
                </c:pt>
                <c:pt idx="349">
                  <c:v>13520000</c:v>
                </c:pt>
                <c:pt idx="350">
                  <c:v>7640000</c:v>
                </c:pt>
                <c:pt idx="351">
                  <c:v>9190000</c:v>
                </c:pt>
                <c:pt idx="352">
                  <c:v>5300000</c:v>
                </c:pt>
                <c:pt idx="353">
                  <c:v>4480000</c:v>
                </c:pt>
                <c:pt idx="354">
                  <c:v>4900000</c:v>
                </c:pt>
                <c:pt idx="355">
                  <c:v>2860000</c:v>
                </c:pt>
                <c:pt idx="356">
                  <c:v>2930000</c:v>
                </c:pt>
                <c:pt idx="357">
                  <c:v>8630000</c:v>
                </c:pt>
                <c:pt idx="358">
                  <c:v>13280000</c:v>
                </c:pt>
                <c:pt idx="359">
                  <c:v>7670000</c:v>
                </c:pt>
                <c:pt idx="360">
                  <c:v>4630000</c:v>
                </c:pt>
                <c:pt idx="361">
                  <c:v>8930000</c:v>
                </c:pt>
                <c:pt idx="362">
                  <c:v>11760000</c:v>
                </c:pt>
                <c:pt idx="363">
                  <c:v>11850000</c:v>
                </c:pt>
                <c:pt idx="364">
                  <c:v>9400000</c:v>
                </c:pt>
                <c:pt idx="365">
                  <c:v>9680000</c:v>
                </c:pt>
                <c:pt idx="366">
                  <c:v>11160000</c:v>
                </c:pt>
                <c:pt idx="367">
                  <c:v>7590000</c:v>
                </c:pt>
                <c:pt idx="368">
                  <c:v>8039999.9999999991</c:v>
                </c:pt>
                <c:pt idx="369">
                  <c:v>5610000</c:v>
                </c:pt>
                <c:pt idx="370">
                  <c:v>7540000</c:v>
                </c:pt>
                <c:pt idx="371">
                  <c:v>6980000</c:v>
                </c:pt>
                <c:pt idx="372">
                  <c:v>5300000</c:v>
                </c:pt>
                <c:pt idx="373">
                  <c:v>5070000</c:v>
                </c:pt>
                <c:pt idx="374">
                  <c:v>5140000</c:v>
                </c:pt>
                <c:pt idx="375">
                  <c:v>4880000</c:v>
                </c:pt>
                <c:pt idx="376">
                  <c:v>4320000</c:v>
                </c:pt>
                <c:pt idx="377">
                  <c:v>2370000</c:v>
                </c:pt>
                <c:pt idx="378">
                  <c:v>6380000</c:v>
                </c:pt>
                <c:pt idx="379">
                  <c:v>4940000</c:v>
                </c:pt>
                <c:pt idx="380">
                  <c:v>5340000</c:v>
                </c:pt>
                <c:pt idx="381">
                  <c:v>7000000</c:v>
                </c:pt>
                <c:pt idx="382">
                  <c:v>5930000</c:v>
                </c:pt>
                <c:pt idx="383">
                  <c:v>5060000</c:v>
                </c:pt>
                <c:pt idx="384">
                  <c:v>2810000</c:v>
                </c:pt>
                <c:pt idx="385">
                  <c:v>3730000</c:v>
                </c:pt>
                <c:pt idx="386">
                  <c:v>3120000</c:v>
                </c:pt>
                <c:pt idx="387">
                  <c:v>3300000</c:v>
                </c:pt>
                <c:pt idx="388">
                  <c:v>5070000</c:v>
                </c:pt>
                <c:pt idx="389">
                  <c:v>4980000</c:v>
                </c:pt>
                <c:pt idx="390">
                  <c:v>5270000</c:v>
                </c:pt>
                <c:pt idx="391">
                  <c:v>3540000</c:v>
                </c:pt>
                <c:pt idx="392">
                  <c:v>2930000</c:v>
                </c:pt>
                <c:pt idx="393">
                  <c:v>6440000</c:v>
                </c:pt>
                <c:pt idx="394">
                  <c:v>9290000</c:v>
                </c:pt>
                <c:pt idx="395">
                  <c:v>4520000</c:v>
                </c:pt>
                <c:pt idx="396">
                  <c:v>3410000</c:v>
                </c:pt>
                <c:pt idx="397">
                  <c:v>2330000</c:v>
                </c:pt>
                <c:pt idx="398">
                  <c:v>7140000</c:v>
                </c:pt>
                <c:pt idx="399">
                  <c:v>3590000</c:v>
                </c:pt>
                <c:pt idx="400">
                  <c:v>2510000</c:v>
                </c:pt>
                <c:pt idx="401">
                  <c:v>2830000</c:v>
                </c:pt>
                <c:pt idx="402">
                  <c:v>5100000</c:v>
                </c:pt>
                <c:pt idx="403">
                  <c:v>4550000</c:v>
                </c:pt>
                <c:pt idx="404">
                  <c:v>2950000</c:v>
                </c:pt>
                <c:pt idx="405">
                  <c:v>10440000</c:v>
                </c:pt>
                <c:pt idx="406">
                  <c:v>3830000</c:v>
                </c:pt>
                <c:pt idx="407">
                  <c:v>5040000</c:v>
                </c:pt>
                <c:pt idx="408">
                  <c:v>7770000</c:v>
                </c:pt>
                <c:pt idx="409">
                  <c:v>4160000</c:v>
                </c:pt>
                <c:pt idx="410">
                  <c:v>4130000</c:v>
                </c:pt>
                <c:pt idx="411">
                  <c:v>3330000</c:v>
                </c:pt>
                <c:pt idx="412">
                  <c:v>2110000</c:v>
                </c:pt>
                <c:pt idx="413">
                  <c:v>4150000.0000000005</c:v>
                </c:pt>
                <c:pt idx="414">
                  <c:v>3380000</c:v>
                </c:pt>
                <c:pt idx="415">
                  <c:v>4150000.0000000005</c:v>
                </c:pt>
                <c:pt idx="416">
                  <c:v>1810000</c:v>
                </c:pt>
                <c:pt idx="417">
                  <c:v>3150000</c:v>
                </c:pt>
                <c:pt idx="418">
                  <c:v>2330000</c:v>
                </c:pt>
                <c:pt idx="419">
                  <c:v>2069999.9999999998</c:v>
                </c:pt>
                <c:pt idx="420">
                  <c:v>1540000</c:v>
                </c:pt>
                <c:pt idx="421">
                  <c:v>1300000</c:v>
                </c:pt>
                <c:pt idx="422">
                  <c:v>1330000</c:v>
                </c:pt>
                <c:pt idx="423">
                  <c:v>2160000</c:v>
                </c:pt>
                <c:pt idx="424">
                  <c:v>601310</c:v>
                </c:pt>
                <c:pt idx="425">
                  <c:v>1950000</c:v>
                </c:pt>
                <c:pt idx="426">
                  <c:v>2500000</c:v>
                </c:pt>
                <c:pt idx="427">
                  <c:v>3560000</c:v>
                </c:pt>
                <c:pt idx="428">
                  <c:v>812490</c:v>
                </c:pt>
                <c:pt idx="429">
                  <c:v>1010000</c:v>
                </c:pt>
                <c:pt idx="430">
                  <c:v>1030000</c:v>
                </c:pt>
                <c:pt idx="431">
                  <c:v>1420000</c:v>
                </c:pt>
                <c:pt idx="432">
                  <c:v>947800</c:v>
                </c:pt>
                <c:pt idx="433">
                  <c:v>1820000</c:v>
                </c:pt>
                <c:pt idx="434">
                  <c:v>862180</c:v>
                </c:pt>
                <c:pt idx="435">
                  <c:v>735910</c:v>
                </c:pt>
                <c:pt idx="436">
                  <c:v>575360</c:v>
                </c:pt>
                <c:pt idx="437">
                  <c:v>825700</c:v>
                </c:pt>
                <c:pt idx="438">
                  <c:v>808510</c:v>
                </c:pt>
                <c:pt idx="439">
                  <c:v>977260</c:v>
                </c:pt>
                <c:pt idx="440">
                  <c:v>976170</c:v>
                </c:pt>
                <c:pt idx="441">
                  <c:v>844060</c:v>
                </c:pt>
                <c:pt idx="442">
                  <c:v>752930</c:v>
                </c:pt>
                <c:pt idx="443">
                  <c:v>1190000</c:v>
                </c:pt>
                <c:pt idx="444">
                  <c:v>1380000</c:v>
                </c:pt>
                <c:pt idx="445">
                  <c:v>1420000</c:v>
                </c:pt>
                <c:pt idx="446">
                  <c:v>4099999.9999999995</c:v>
                </c:pt>
                <c:pt idx="447">
                  <c:v>1270000</c:v>
                </c:pt>
                <c:pt idx="448">
                  <c:v>1580000</c:v>
                </c:pt>
                <c:pt idx="449">
                  <c:v>1080000</c:v>
                </c:pt>
                <c:pt idx="450">
                  <c:v>1100000</c:v>
                </c:pt>
                <c:pt idx="451">
                  <c:v>1020000</c:v>
                </c:pt>
                <c:pt idx="452">
                  <c:v>1380000</c:v>
                </c:pt>
                <c:pt idx="453">
                  <c:v>2650000</c:v>
                </c:pt>
                <c:pt idx="454">
                  <c:v>3410000</c:v>
                </c:pt>
                <c:pt idx="455">
                  <c:v>1700000</c:v>
                </c:pt>
                <c:pt idx="456">
                  <c:v>1370000</c:v>
                </c:pt>
                <c:pt idx="457">
                  <c:v>2450000</c:v>
                </c:pt>
                <c:pt idx="458">
                  <c:v>1320000</c:v>
                </c:pt>
                <c:pt idx="459">
                  <c:v>1460000</c:v>
                </c:pt>
                <c:pt idx="460">
                  <c:v>1550000</c:v>
                </c:pt>
                <c:pt idx="461">
                  <c:v>1380000</c:v>
                </c:pt>
                <c:pt idx="462">
                  <c:v>785220</c:v>
                </c:pt>
                <c:pt idx="463">
                  <c:v>756550</c:v>
                </c:pt>
                <c:pt idx="464">
                  <c:v>565500</c:v>
                </c:pt>
                <c:pt idx="465">
                  <c:v>399860</c:v>
                </c:pt>
                <c:pt idx="466">
                  <c:v>291900</c:v>
                </c:pt>
                <c:pt idx="467">
                  <c:v>322240</c:v>
                </c:pt>
                <c:pt idx="468">
                  <c:v>683200</c:v>
                </c:pt>
                <c:pt idx="469">
                  <c:v>1330000</c:v>
                </c:pt>
                <c:pt idx="470">
                  <c:v>1820000</c:v>
                </c:pt>
                <c:pt idx="471">
                  <c:v>1210000</c:v>
                </c:pt>
                <c:pt idx="472">
                  <c:v>484670</c:v>
                </c:pt>
                <c:pt idx="473">
                  <c:v>2620000</c:v>
                </c:pt>
                <c:pt idx="474">
                  <c:v>901800</c:v>
                </c:pt>
                <c:pt idx="475">
                  <c:v>912590</c:v>
                </c:pt>
                <c:pt idx="476">
                  <c:v>422880</c:v>
                </c:pt>
                <c:pt idx="477">
                  <c:v>477400</c:v>
                </c:pt>
                <c:pt idx="478">
                  <c:v>572230</c:v>
                </c:pt>
                <c:pt idx="479">
                  <c:v>429510</c:v>
                </c:pt>
                <c:pt idx="480">
                  <c:v>949780</c:v>
                </c:pt>
                <c:pt idx="481">
                  <c:v>626320</c:v>
                </c:pt>
                <c:pt idx="482">
                  <c:v>276350</c:v>
                </c:pt>
                <c:pt idx="483">
                  <c:v>350150</c:v>
                </c:pt>
                <c:pt idx="484">
                  <c:v>440520</c:v>
                </c:pt>
                <c:pt idx="485">
                  <c:v>505620</c:v>
                </c:pt>
                <c:pt idx="486">
                  <c:v>1090000</c:v>
                </c:pt>
                <c:pt idx="487">
                  <c:v>752040</c:v>
                </c:pt>
                <c:pt idx="488">
                  <c:v>480790</c:v>
                </c:pt>
                <c:pt idx="489">
                  <c:v>1100000</c:v>
                </c:pt>
                <c:pt idx="490">
                  <c:v>1900000</c:v>
                </c:pt>
                <c:pt idx="491">
                  <c:v>2470000</c:v>
                </c:pt>
                <c:pt idx="492">
                  <c:v>1230000</c:v>
                </c:pt>
                <c:pt idx="493">
                  <c:v>473570</c:v>
                </c:pt>
                <c:pt idx="494">
                  <c:v>953250</c:v>
                </c:pt>
                <c:pt idx="495">
                  <c:v>1310000</c:v>
                </c:pt>
                <c:pt idx="496">
                  <c:v>1450000</c:v>
                </c:pt>
                <c:pt idx="497">
                  <c:v>548050</c:v>
                </c:pt>
                <c:pt idx="498">
                  <c:v>1190000</c:v>
                </c:pt>
                <c:pt idx="499">
                  <c:v>1590000</c:v>
                </c:pt>
                <c:pt idx="500">
                  <c:v>1060000</c:v>
                </c:pt>
                <c:pt idx="501">
                  <c:v>1690000</c:v>
                </c:pt>
                <c:pt idx="502">
                  <c:v>368240</c:v>
                </c:pt>
                <c:pt idx="503">
                  <c:v>463350</c:v>
                </c:pt>
                <c:pt idx="504">
                  <c:v>896630</c:v>
                </c:pt>
                <c:pt idx="505">
                  <c:v>1020000</c:v>
                </c:pt>
                <c:pt idx="506">
                  <c:v>504900</c:v>
                </c:pt>
                <c:pt idx="507">
                  <c:v>655610</c:v>
                </c:pt>
                <c:pt idx="508">
                  <c:v>1130000</c:v>
                </c:pt>
                <c:pt idx="509">
                  <c:v>817490</c:v>
                </c:pt>
                <c:pt idx="510">
                  <c:v>706750</c:v>
                </c:pt>
                <c:pt idx="511">
                  <c:v>459580</c:v>
                </c:pt>
                <c:pt idx="512">
                  <c:v>1020000</c:v>
                </c:pt>
                <c:pt idx="513">
                  <c:v>789390</c:v>
                </c:pt>
                <c:pt idx="514">
                  <c:v>338740</c:v>
                </c:pt>
                <c:pt idx="515">
                  <c:v>204560</c:v>
                </c:pt>
                <c:pt idx="516">
                  <c:v>242330</c:v>
                </c:pt>
                <c:pt idx="517">
                  <c:v>1010000</c:v>
                </c:pt>
                <c:pt idx="518">
                  <c:v>441780</c:v>
                </c:pt>
                <c:pt idx="519">
                  <c:v>217500</c:v>
                </c:pt>
                <c:pt idx="520">
                  <c:v>770760</c:v>
                </c:pt>
                <c:pt idx="521">
                  <c:v>3680000</c:v>
                </c:pt>
                <c:pt idx="522">
                  <c:v>2430000</c:v>
                </c:pt>
                <c:pt idx="523">
                  <c:v>1780000</c:v>
                </c:pt>
                <c:pt idx="524">
                  <c:v>3950000</c:v>
                </c:pt>
                <c:pt idx="525">
                  <c:v>907600</c:v>
                </c:pt>
                <c:pt idx="526">
                  <c:v>2080000</c:v>
                </c:pt>
                <c:pt idx="527">
                  <c:v>2590000</c:v>
                </c:pt>
                <c:pt idx="528">
                  <c:v>2370000</c:v>
                </c:pt>
                <c:pt idx="529">
                  <c:v>3530000</c:v>
                </c:pt>
                <c:pt idx="530">
                  <c:v>12890000</c:v>
                </c:pt>
                <c:pt idx="531">
                  <c:v>4130000</c:v>
                </c:pt>
                <c:pt idx="532">
                  <c:v>1480000</c:v>
                </c:pt>
                <c:pt idx="533">
                  <c:v>2120000</c:v>
                </c:pt>
                <c:pt idx="534">
                  <c:v>2150000</c:v>
                </c:pt>
                <c:pt idx="535">
                  <c:v>1730000</c:v>
                </c:pt>
                <c:pt idx="536">
                  <c:v>2230000</c:v>
                </c:pt>
                <c:pt idx="537">
                  <c:v>878120</c:v>
                </c:pt>
                <c:pt idx="538">
                  <c:v>1400000</c:v>
                </c:pt>
                <c:pt idx="539">
                  <c:v>1860000</c:v>
                </c:pt>
                <c:pt idx="540">
                  <c:v>2160000</c:v>
                </c:pt>
                <c:pt idx="541">
                  <c:v>3990000</c:v>
                </c:pt>
                <c:pt idx="542">
                  <c:v>2650000</c:v>
                </c:pt>
                <c:pt idx="543">
                  <c:v>1090000</c:v>
                </c:pt>
                <c:pt idx="544">
                  <c:v>1210000</c:v>
                </c:pt>
                <c:pt idx="545">
                  <c:v>900570</c:v>
                </c:pt>
                <c:pt idx="546">
                  <c:v>1430000</c:v>
                </c:pt>
                <c:pt idx="547">
                  <c:v>1250000</c:v>
                </c:pt>
                <c:pt idx="548">
                  <c:v>657850</c:v>
                </c:pt>
                <c:pt idx="549">
                  <c:v>516090.00000000006</c:v>
                </c:pt>
                <c:pt idx="550">
                  <c:v>991730</c:v>
                </c:pt>
                <c:pt idx="551">
                  <c:v>502030</c:v>
                </c:pt>
                <c:pt idx="552">
                  <c:v>1320000</c:v>
                </c:pt>
                <c:pt idx="553">
                  <c:v>405380</c:v>
                </c:pt>
                <c:pt idx="554">
                  <c:v>702590</c:v>
                </c:pt>
                <c:pt idx="555">
                  <c:v>1570000</c:v>
                </c:pt>
                <c:pt idx="556">
                  <c:v>442730</c:v>
                </c:pt>
                <c:pt idx="557">
                  <c:v>736520</c:v>
                </c:pt>
                <c:pt idx="558">
                  <c:v>981580</c:v>
                </c:pt>
                <c:pt idx="559">
                  <c:v>794920</c:v>
                </c:pt>
                <c:pt idx="560">
                  <c:v>646490</c:v>
                </c:pt>
                <c:pt idx="561">
                  <c:v>328500</c:v>
                </c:pt>
                <c:pt idx="562">
                  <c:v>314460</c:v>
                </c:pt>
                <c:pt idx="563">
                  <c:v>811220</c:v>
                </c:pt>
                <c:pt idx="564">
                  <c:v>1700000</c:v>
                </c:pt>
                <c:pt idx="565">
                  <c:v>1470000</c:v>
                </c:pt>
                <c:pt idx="566">
                  <c:v>1510000</c:v>
                </c:pt>
                <c:pt idx="567">
                  <c:v>999720</c:v>
                </c:pt>
                <c:pt idx="568">
                  <c:v>1240000</c:v>
                </c:pt>
                <c:pt idx="569">
                  <c:v>1450000</c:v>
                </c:pt>
                <c:pt idx="570">
                  <c:v>1110000</c:v>
                </c:pt>
                <c:pt idx="571">
                  <c:v>1730000</c:v>
                </c:pt>
                <c:pt idx="572">
                  <c:v>951190</c:v>
                </c:pt>
                <c:pt idx="573">
                  <c:v>1400000</c:v>
                </c:pt>
                <c:pt idx="574">
                  <c:v>349190</c:v>
                </c:pt>
                <c:pt idx="575">
                  <c:v>1120000</c:v>
                </c:pt>
                <c:pt idx="576">
                  <c:v>590700</c:v>
                </c:pt>
                <c:pt idx="577">
                  <c:v>985970</c:v>
                </c:pt>
                <c:pt idx="578">
                  <c:v>556290</c:v>
                </c:pt>
                <c:pt idx="579">
                  <c:v>315740</c:v>
                </c:pt>
                <c:pt idx="580">
                  <c:v>202280</c:v>
                </c:pt>
                <c:pt idx="581">
                  <c:v>2570000</c:v>
                </c:pt>
                <c:pt idx="582">
                  <c:v>1210000</c:v>
                </c:pt>
                <c:pt idx="583">
                  <c:v>1160000</c:v>
                </c:pt>
                <c:pt idx="584">
                  <c:v>2580000</c:v>
                </c:pt>
                <c:pt idx="585">
                  <c:v>4099999.9999999995</c:v>
                </c:pt>
                <c:pt idx="586">
                  <c:v>1990000</c:v>
                </c:pt>
                <c:pt idx="587">
                  <c:v>2130000</c:v>
                </c:pt>
                <c:pt idx="588">
                  <c:v>3300000</c:v>
                </c:pt>
                <c:pt idx="589">
                  <c:v>2300000</c:v>
                </c:pt>
                <c:pt idx="590">
                  <c:v>939230</c:v>
                </c:pt>
                <c:pt idx="591">
                  <c:v>1420000</c:v>
                </c:pt>
                <c:pt idx="592">
                  <c:v>811660</c:v>
                </c:pt>
                <c:pt idx="593">
                  <c:v>883230</c:v>
                </c:pt>
                <c:pt idx="594">
                  <c:v>1130000</c:v>
                </c:pt>
                <c:pt idx="595">
                  <c:v>1010000</c:v>
                </c:pt>
                <c:pt idx="596">
                  <c:v>872540</c:v>
                </c:pt>
                <c:pt idx="597">
                  <c:v>601970</c:v>
                </c:pt>
                <c:pt idx="598">
                  <c:v>2900000</c:v>
                </c:pt>
                <c:pt idx="599">
                  <c:v>1710000</c:v>
                </c:pt>
                <c:pt idx="600">
                  <c:v>1470000</c:v>
                </c:pt>
                <c:pt idx="601">
                  <c:v>1480000</c:v>
                </c:pt>
                <c:pt idx="602">
                  <c:v>3450000</c:v>
                </c:pt>
                <c:pt idx="603">
                  <c:v>3420000</c:v>
                </c:pt>
                <c:pt idx="604">
                  <c:v>3850000</c:v>
                </c:pt>
                <c:pt idx="605">
                  <c:v>3130000</c:v>
                </c:pt>
                <c:pt idx="606">
                  <c:v>2029999.9999999998</c:v>
                </c:pt>
                <c:pt idx="607">
                  <c:v>1180000</c:v>
                </c:pt>
                <c:pt idx="608">
                  <c:v>1200000</c:v>
                </c:pt>
                <c:pt idx="609">
                  <c:v>1440000</c:v>
                </c:pt>
                <c:pt idx="610">
                  <c:v>1540000</c:v>
                </c:pt>
                <c:pt idx="611">
                  <c:v>546660</c:v>
                </c:pt>
                <c:pt idx="612">
                  <c:v>624830</c:v>
                </c:pt>
                <c:pt idx="613">
                  <c:v>2069999.9999999998</c:v>
                </c:pt>
                <c:pt idx="614">
                  <c:v>1030000</c:v>
                </c:pt>
                <c:pt idx="615">
                  <c:v>1780000</c:v>
                </c:pt>
                <c:pt idx="616">
                  <c:v>748590</c:v>
                </c:pt>
                <c:pt idx="617">
                  <c:v>2660000</c:v>
                </c:pt>
                <c:pt idx="618">
                  <c:v>1570000</c:v>
                </c:pt>
                <c:pt idx="619">
                  <c:v>1010000</c:v>
                </c:pt>
                <c:pt idx="620">
                  <c:v>931240</c:v>
                </c:pt>
                <c:pt idx="621">
                  <c:v>610330</c:v>
                </c:pt>
                <c:pt idx="622">
                  <c:v>707960</c:v>
                </c:pt>
                <c:pt idx="623">
                  <c:v>481660</c:v>
                </c:pt>
                <c:pt idx="624">
                  <c:v>957600</c:v>
                </c:pt>
                <c:pt idx="625">
                  <c:v>810460</c:v>
                </c:pt>
                <c:pt idx="626">
                  <c:v>580900</c:v>
                </c:pt>
                <c:pt idx="627">
                  <c:v>850950</c:v>
                </c:pt>
                <c:pt idx="628">
                  <c:v>1530000</c:v>
                </c:pt>
                <c:pt idx="629">
                  <c:v>937180</c:v>
                </c:pt>
                <c:pt idx="630">
                  <c:v>765810</c:v>
                </c:pt>
                <c:pt idx="631">
                  <c:v>488990</c:v>
                </c:pt>
                <c:pt idx="632">
                  <c:v>790320</c:v>
                </c:pt>
                <c:pt idx="633">
                  <c:v>1420000</c:v>
                </c:pt>
                <c:pt idx="634">
                  <c:v>460550</c:v>
                </c:pt>
                <c:pt idx="635">
                  <c:v>226380</c:v>
                </c:pt>
                <c:pt idx="636">
                  <c:v>859130</c:v>
                </c:pt>
                <c:pt idx="637">
                  <c:v>318650</c:v>
                </c:pt>
                <c:pt idx="638">
                  <c:v>543170</c:v>
                </c:pt>
                <c:pt idx="639">
                  <c:v>1470000</c:v>
                </c:pt>
                <c:pt idx="640">
                  <c:v>515809.99999999994</c:v>
                </c:pt>
                <c:pt idx="641">
                  <c:v>951240</c:v>
                </c:pt>
                <c:pt idx="642">
                  <c:v>390910</c:v>
                </c:pt>
                <c:pt idx="643">
                  <c:v>1050000</c:v>
                </c:pt>
                <c:pt idx="644">
                  <c:v>834240</c:v>
                </c:pt>
                <c:pt idx="645">
                  <c:v>238620</c:v>
                </c:pt>
                <c:pt idx="646">
                  <c:v>428980</c:v>
                </c:pt>
                <c:pt idx="647">
                  <c:v>1020000</c:v>
                </c:pt>
                <c:pt idx="648">
                  <c:v>939730</c:v>
                </c:pt>
                <c:pt idx="649">
                  <c:v>2000000</c:v>
                </c:pt>
                <c:pt idx="650">
                  <c:v>14410000</c:v>
                </c:pt>
                <c:pt idx="651">
                  <c:v>18300000</c:v>
                </c:pt>
                <c:pt idx="652">
                  <c:v>14260000</c:v>
                </c:pt>
                <c:pt idx="653">
                  <c:v>7370000</c:v>
                </c:pt>
                <c:pt idx="654">
                  <c:v>6160000</c:v>
                </c:pt>
                <c:pt idx="655">
                  <c:v>4050000</c:v>
                </c:pt>
                <c:pt idx="656">
                  <c:v>4300000</c:v>
                </c:pt>
                <c:pt idx="657">
                  <c:v>3700000</c:v>
                </c:pt>
                <c:pt idx="658">
                  <c:v>3090000</c:v>
                </c:pt>
                <c:pt idx="659">
                  <c:v>1780000</c:v>
                </c:pt>
                <c:pt idx="660">
                  <c:v>1820000</c:v>
                </c:pt>
                <c:pt idx="661">
                  <c:v>6860000</c:v>
                </c:pt>
                <c:pt idx="662">
                  <c:v>5570000</c:v>
                </c:pt>
                <c:pt idx="663">
                  <c:v>3580000</c:v>
                </c:pt>
                <c:pt idx="664">
                  <c:v>4080000</c:v>
                </c:pt>
                <c:pt idx="665">
                  <c:v>2270000</c:v>
                </c:pt>
                <c:pt idx="666">
                  <c:v>2730000</c:v>
                </c:pt>
                <c:pt idx="667">
                  <c:v>2500000</c:v>
                </c:pt>
                <c:pt idx="668">
                  <c:v>3070000</c:v>
                </c:pt>
                <c:pt idx="669">
                  <c:v>2480000</c:v>
                </c:pt>
                <c:pt idx="670">
                  <c:v>721990</c:v>
                </c:pt>
                <c:pt idx="671">
                  <c:v>1860000</c:v>
                </c:pt>
                <c:pt idx="672">
                  <c:v>1620000</c:v>
                </c:pt>
                <c:pt idx="673">
                  <c:v>692630</c:v>
                </c:pt>
                <c:pt idx="674">
                  <c:v>830490</c:v>
                </c:pt>
                <c:pt idx="675">
                  <c:v>1200000</c:v>
                </c:pt>
                <c:pt idx="676">
                  <c:v>729030</c:v>
                </c:pt>
                <c:pt idx="677">
                  <c:v>448380</c:v>
                </c:pt>
                <c:pt idx="678">
                  <c:v>1230000</c:v>
                </c:pt>
                <c:pt idx="679">
                  <c:v>386900</c:v>
                </c:pt>
                <c:pt idx="680">
                  <c:v>835530</c:v>
                </c:pt>
                <c:pt idx="681">
                  <c:v>1010000</c:v>
                </c:pt>
                <c:pt idx="682">
                  <c:v>589740</c:v>
                </c:pt>
                <c:pt idx="683">
                  <c:v>1430000</c:v>
                </c:pt>
                <c:pt idx="684">
                  <c:v>319290</c:v>
                </c:pt>
                <c:pt idx="685">
                  <c:v>847560</c:v>
                </c:pt>
                <c:pt idx="686">
                  <c:v>1540000</c:v>
                </c:pt>
                <c:pt idx="687">
                  <c:v>1230000</c:v>
                </c:pt>
                <c:pt idx="688">
                  <c:v>2340000</c:v>
                </c:pt>
                <c:pt idx="689">
                  <c:v>557760</c:v>
                </c:pt>
                <c:pt idx="690">
                  <c:v>815770</c:v>
                </c:pt>
                <c:pt idx="691">
                  <c:v>1980000</c:v>
                </c:pt>
                <c:pt idx="692">
                  <c:v>1300000</c:v>
                </c:pt>
                <c:pt idx="693">
                  <c:v>736470</c:v>
                </c:pt>
                <c:pt idx="694">
                  <c:v>534580</c:v>
                </c:pt>
                <c:pt idx="695">
                  <c:v>537230</c:v>
                </c:pt>
                <c:pt idx="696">
                  <c:v>1010000</c:v>
                </c:pt>
                <c:pt idx="697">
                  <c:v>1350000</c:v>
                </c:pt>
                <c:pt idx="698">
                  <c:v>1550000</c:v>
                </c:pt>
                <c:pt idx="699">
                  <c:v>325900</c:v>
                </c:pt>
                <c:pt idx="700">
                  <c:v>925650</c:v>
                </c:pt>
                <c:pt idx="701">
                  <c:v>1200000</c:v>
                </c:pt>
                <c:pt idx="702">
                  <c:v>940630</c:v>
                </c:pt>
                <c:pt idx="703">
                  <c:v>627290</c:v>
                </c:pt>
                <c:pt idx="704">
                  <c:v>385740</c:v>
                </c:pt>
                <c:pt idx="705">
                  <c:v>1850000</c:v>
                </c:pt>
                <c:pt idx="706">
                  <c:v>514510</c:v>
                </c:pt>
                <c:pt idx="707">
                  <c:v>421950</c:v>
                </c:pt>
                <c:pt idx="708">
                  <c:v>269380</c:v>
                </c:pt>
                <c:pt idx="709">
                  <c:v>137710</c:v>
                </c:pt>
                <c:pt idx="710">
                  <c:v>1230000</c:v>
                </c:pt>
                <c:pt idx="711">
                  <c:v>1080000</c:v>
                </c:pt>
                <c:pt idx="712">
                  <c:v>592360</c:v>
                </c:pt>
                <c:pt idx="713">
                  <c:v>1440000</c:v>
                </c:pt>
                <c:pt idx="714">
                  <c:v>280250</c:v>
                </c:pt>
                <c:pt idx="715">
                  <c:v>1370000</c:v>
                </c:pt>
                <c:pt idx="716">
                  <c:v>462340</c:v>
                </c:pt>
                <c:pt idx="717">
                  <c:v>758920</c:v>
                </c:pt>
                <c:pt idx="718">
                  <c:v>1220000</c:v>
                </c:pt>
                <c:pt idx="719">
                  <c:v>202350</c:v>
                </c:pt>
                <c:pt idx="720">
                  <c:v>910190</c:v>
                </c:pt>
                <c:pt idx="721">
                  <c:v>1400000</c:v>
                </c:pt>
                <c:pt idx="722">
                  <c:v>1350000</c:v>
                </c:pt>
                <c:pt idx="723">
                  <c:v>928270</c:v>
                </c:pt>
                <c:pt idx="724">
                  <c:v>3020000</c:v>
                </c:pt>
                <c:pt idx="725">
                  <c:v>793390</c:v>
                </c:pt>
                <c:pt idx="726">
                  <c:v>1830000</c:v>
                </c:pt>
                <c:pt idx="727">
                  <c:v>1820000</c:v>
                </c:pt>
                <c:pt idx="728">
                  <c:v>196240</c:v>
                </c:pt>
                <c:pt idx="729">
                  <c:v>637510</c:v>
                </c:pt>
                <c:pt idx="730">
                  <c:v>2460000</c:v>
                </c:pt>
                <c:pt idx="731">
                  <c:v>3160000</c:v>
                </c:pt>
                <c:pt idx="732">
                  <c:v>1620000</c:v>
                </c:pt>
                <c:pt idx="733">
                  <c:v>394040</c:v>
                </c:pt>
                <c:pt idx="734">
                  <c:v>2360000</c:v>
                </c:pt>
                <c:pt idx="735">
                  <c:v>1800000</c:v>
                </c:pt>
                <c:pt idx="736">
                  <c:v>1990000</c:v>
                </c:pt>
                <c:pt idx="737">
                  <c:v>458600</c:v>
                </c:pt>
                <c:pt idx="738">
                  <c:v>1290000</c:v>
                </c:pt>
                <c:pt idx="739">
                  <c:v>2330000</c:v>
                </c:pt>
                <c:pt idx="740">
                  <c:v>600520</c:v>
                </c:pt>
                <c:pt idx="741">
                  <c:v>1660000</c:v>
                </c:pt>
                <c:pt idx="742">
                  <c:v>386960</c:v>
                </c:pt>
                <c:pt idx="743">
                  <c:v>848970</c:v>
                </c:pt>
                <c:pt idx="744">
                  <c:v>663140</c:v>
                </c:pt>
                <c:pt idx="745">
                  <c:v>1950000</c:v>
                </c:pt>
                <c:pt idx="746">
                  <c:v>1400000</c:v>
                </c:pt>
                <c:pt idx="747">
                  <c:v>386310</c:v>
                </c:pt>
                <c:pt idx="748">
                  <c:v>249980</c:v>
                </c:pt>
                <c:pt idx="749">
                  <c:v>225920</c:v>
                </c:pt>
                <c:pt idx="750">
                  <c:v>905080</c:v>
                </c:pt>
                <c:pt idx="751">
                  <c:v>90520</c:v>
                </c:pt>
                <c:pt idx="752">
                  <c:v>666790</c:v>
                </c:pt>
                <c:pt idx="753">
                  <c:v>217090</c:v>
                </c:pt>
                <c:pt idx="754">
                  <c:v>226660</c:v>
                </c:pt>
                <c:pt idx="755">
                  <c:v>188900</c:v>
                </c:pt>
                <c:pt idx="756">
                  <c:v>224740</c:v>
                </c:pt>
                <c:pt idx="757">
                  <c:v>611040</c:v>
                </c:pt>
                <c:pt idx="758">
                  <c:v>155700</c:v>
                </c:pt>
                <c:pt idx="759">
                  <c:v>567520</c:v>
                </c:pt>
                <c:pt idx="760">
                  <c:v>364410</c:v>
                </c:pt>
                <c:pt idx="761">
                  <c:v>536320</c:v>
                </c:pt>
                <c:pt idx="762">
                  <c:v>1040000</c:v>
                </c:pt>
                <c:pt idx="763">
                  <c:v>1190000</c:v>
                </c:pt>
                <c:pt idx="764">
                  <c:v>683820</c:v>
                </c:pt>
                <c:pt idx="765">
                  <c:v>1180000</c:v>
                </c:pt>
                <c:pt idx="766">
                  <c:v>167970</c:v>
                </c:pt>
                <c:pt idx="767">
                  <c:v>436230</c:v>
                </c:pt>
                <c:pt idx="768">
                  <c:v>1200000</c:v>
                </c:pt>
                <c:pt idx="769">
                  <c:v>1100000</c:v>
                </c:pt>
                <c:pt idx="770">
                  <c:v>784480</c:v>
                </c:pt>
                <c:pt idx="771">
                  <c:v>3510000</c:v>
                </c:pt>
                <c:pt idx="772">
                  <c:v>405370</c:v>
                </c:pt>
                <c:pt idx="773">
                  <c:v>575420</c:v>
                </c:pt>
                <c:pt idx="774">
                  <c:v>988250</c:v>
                </c:pt>
                <c:pt idx="775">
                  <c:v>208030</c:v>
                </c:pt>
                <c:pt idx="776">
                  <c:v>2480000</c:v>
                </c:pt>
                <c:pt idx="777">
                  <c:v>3630000</c:v>
                </c:pt>
                <c:pt idx="778">
                  <c:v>744750</c:v>
                </c:pt>
                <c:pt idx="779">
                  <c:v>1200000</c:v>
                </c:pt>
                <c:pt idx="780">
                  <c:v>526400</c:v>
                </c:pt>
                <c:pt idx="781">
                  <c:v>2980000</c:v>
                </c:pt>
                <c:pt idx="782">
                  <c:v>572080</c:v>
                </c:pt>
                <c:pt idx="783">
                  <c:v>1240000</c:v>
                </c:pt>
                <c:pt idx="784">
                  <c:v>1800000</c:v>
                </c:pt>
                <c:pt idx="785">
                  <c:v>1190000</c:v>
                </c:pt>
                <c:pt idx="786">
                  <c:v>5280000</c:v>
                </c:pt>
                <c:pt idx="787">
                  <c:v>3290000</c:v>
                </c:pt>
                <c:pt idx="788">
                  <c:v>3440000</c:v>
                </c:pt>
                <c:pt idx="789">
                  <c:v>3920000</c:v>
                </c:pt>
                <c:pt idx="790">
                  <c:v>1150000</c:v>
                </c:pt>
                <c:pt idx="791">
                  <c:v>1910000</c:v>
                </c:pt>
                <c:pt idx="792">
                  <c:v>1360000</c:v>
                </c:pt>
                <c:pt idx="793">
                  <c:v>1140000</c:v>
                </c:pt>
                <c:pt idx="794">
                  <c:v>4840000</c:v>
                </c:pt>
                <c:pt idx="795">
                  <c:v>773170</c:v>
                </c:pt>
                <c:pt idx="796">
                  <c:v>1070000</c:v>
                </c:pt>
                <c:pt idx="797">
                  <c:v>2980000</c:v>
                </c:pt>
                <c:pt idx="798">
                  <c:v>3460000</c:v>
                </c:pt>
                <c:pt idx="799">
                  <c:v>1750000</c:v>
                </c:pt>
                <c:pt idx="800">
                  <c:v>621630</c:v>
                </c:pt>
                <c:pt idx="801">
                  <c:v>1860000</c:v>
                </c:pt>
                <c:pt idx="802">
                  <c:v>3010000</c:v>
                </c:pt>
                <c:pt idx="803">
                  <c:v>2100000</c:v>
                </c:pt>
                <c:pt idx="804">
                  <c:v>2500000</c:v>
                </c:pt>
                <c:pt idx="805">
                  <c:v>516740</c:v>
                </c:pt>
                <c:pt idx="806">
                  <c:v>826760</c:v>
                </c:pt>
                <c:pt idx="807">
                  <c:v>2120000</c:v>
                </c:pt>
                <c:pt idx="808">
                  <c:v>2120000</c:v>
                </c:pt>
                <c:pt idx="809">
                  <c:v>645900</c:v>
                </c:pt>
                <c:pt idx="810">
                  <c:v>713970</c:v>
                </c:pt>
                <c:pt idx="811">
                  <c:v>865410</c:v>
                </c:pt>
                <c:pt idx="812">
                  <c:v>1140000</c:v>
                </c:pt>
                <c:pt idx="813">
                  <c:v>397270</c:v>
                </c:pt>
                <c:pt idx="814">
                  <c:v>604190</c:v>
                </c:pt>
                <c:pt idx="815">
                  <c:v>1160000</c:v>
                </c:pt>
                <c:pt idx="816">
                  <c:v>658660</c:v>
                </c:pt>
                <c:pt idx="817">
                  <c:v>799200</c:v>
                </c:pt>
                <c:pt idx="818">
                  <c:v>314880</c:v>
                </c:pt>
                <c:pt idx="819">
                  <c:v>449610</c:v>
                </c:pt>
                <c:pt idx="820">
                  <c:v>969670</c:v>
                </c:pt>
                <c:pt idx="821">
                  <c:v>322180</c:v>
                </c:pt>
                <c:pt idx="822">
                  <c:v>543350</c:v>
                </c:pt>
                <c:pt idx="823">
                  <c:v>464390</c:v>
                </c:pt>
                <c:pt idx="824">
                  <c:v>262140</c:v>
                </c:pt>
                <c:pt idx="825">
                  <c:v>715270</c:v>
                </c:pt>
                <c:pt idx="826">
                  <c:v>1930000</c:v>
                </c:pt>
                <c:pt idx="827">
                  <c:v>864310</c:v>
                </c:pt>
                <c:pt idx="828">
                  <c:v>337910</c:v>
                </c:pt>
                <c:pt idx="829">
                  <c:v>1160000</c:v>
                </c:pt>
                <c:pt idx="830">
                  <c:v>1590000</c:v>
                </c:pt>
                <c:pt idx="831">
                  <c:v>158370</c:v>
                </c:pt>
                <c:pt idx="832">
                  <c:v>103390</c:v>
                </c:pt>
                <c:pt idx="833">
                  <c:v>567910</c:v>
                </c:pt>
                <c:pt idx="834">
                  <c:v>407910</c:v>
                </c:pt>
                <c:pt idx="835">
                  <c:v>268010</c:v>
                </c:pt>
                <c:pt idx="836">
                  <c:v>1550000</c:v>
                </c:pt>
                <c:pt idx="837">
                  <c:v>1870000</c:v>
                </c:pt>
                <c:pt idx="838">
                  <c:v>2480000</c:v>
                </c:pt>
                <c:pt idx="839">
                  <c:v>1200000</c:v>
                </c:pt>
                <c:pt idx="840">
                  <c:v>4010000</c:v>
                </c:pt>
                <c:pt idx="841">
                  <c:v>2830000</c:v>
                </c:pt>
                <c:pt idx="842">
                  <c:v>1830000</c:v>
                </c:pt>
                <c:pt idx="843">
                  <c:v>8000000</c:v>
                </c:pt>
                <c:pt idx="844">
                  <c:v>4430000</c:v>
                </c:pt>
                <c:pt idx="845">
                  <c:v>2510000</c:v>
                </c:pt>
                <c:pt idx="846">
                  <c:v>956090</c:v>
                </c:pt>
                <c:pt idx="847">
                  <c:v>220060</c:v>
                </c:pt>
                <c:pt idx="848">
                  <c:v>187480</c:v>
                </c:pt>
                <c:pt idx="849">
                  <c:v>1200000</c:v>
                </c:pt>
                <c:pt idx="850">
                  <c:v>104390</c:v>
                </c:pt>
                <c:pt idx="851">
                  <c:v>136750</c:v>
                </c:pt>
                <c:pt idx="852">
                  <c:v>71180</c:v>
                </c:pt>
                <c:pt idx="853">
                  <c:v>24340</c:v>
                </c:pt>
                <c:pt idx="854">
                  <c:v>56770</c:v>
                </c:pt>
                <c:pt idx="855">
                  <c:v>34240</c:v>
                </c:pt>
                <c:pt idx="856">
                  <c:v>71580</c:v>
                </c:pt>
                <c:pt idx="857">
                  <c:v>207570</c:v>
                </c:pt>
                <c:pt idx="858">
                  <c:v>1310000</c:v>
                </c:pt>
                <c:pt idx="859">
                  <c:v>40380</c:v>
                </c:pt>
                <c:pt idx="860">
                  <c:v>713280</c:v>
                </c:pt>
                <c:pt idx="861">
                  <c:v>30320</c:v>
                </c:pt>
                <c:pt idx="862">
                  <c:v>31420</c:v>
                </c:pt>
                <c:pt idx="863">
                  <c:v>69770</c:v>
                </c:pt>
                <c:pt idx="864">
                  <c:v>13400</c:v>
                </c:pt>
                <c:pt idx="865">
                  <c:v>31050</c:v>
                </c:pt>
                <c:pt idx="866">
                  <c:v>42100</c:v>
                </c:pt>
                <c:pt idx="867">
                  <c:v>54570</c:v>
                </c:pt>
                <c:pt idx="868">
                  <c:v>28220</c:v>
                </c:pt>
                <c:pt idx="869">
                  <c:v>481830</c:v>
                </c:pt>
                <c:pt idx="870">
                  <c:v>267130</c:v>
                </c:pt>
                <c:pt idx="871">
                  <c:v>130250</c:v>
                </c:pt>
                <c:pt idx="872">
                  <c:v>90040</c:v>
                </c:pt>
                <c:pt idx="873">
                  <c:v>10510</c:v>
                </c:pt>
                <c:pt idx="874">
                  <c:v>8570</c:v>
                </c:pt>
                <c:pt idx="875">
                  <c:v>2200</c:v>
                </c:pt>
                <c:pt idx="876">
                  <c:v>10990</c:v>
                </c:pt>
                <c:pt idx="877">
                  <c:v>3110</c:v>
                </c:pt>
                <c:pt idx="878">
                  <c:v>2230</c:v>
                </c:pt>
                <c:pt idx="879">
                  <c:v>2260</c:v>
                </c:pt>
                <c:pt idx="880">
                  <c:v>1360</c:v>
                </c:pt>
                <c:pt idx="881">
                  <c:v>13620</c:v>
                </c:pt>
                <c:pt idx="882">
                  <c:v>295740</c:v>
                </c:pt>
                <c:pt idx="883">
                  <c:v>123330</c:v>
                </c:pt>
                <c:pt idx="884">
                  <c:v>12240</c:v>
                </c:pt>
                <c:pt idx="885">
                  <c:v>15520</c:v>
                </c:pt>
                <c:pt idx="886">
                  <c:v>7750</c:v>
                </c:pt>
                <c:pt idx="887">
                  <c:v>7050</c:v>
                </c:pt>
                <c:pt idx="888">
                  <c:v>18480</c:v>
                </c:pt>
                <c:pt idx="889">
                  <c:v>10830</c:v>
                </c:pt>
                <c:pt idx="890">
                  <c:v>9430</c:v>
                </c:pt>
                <c:pt idx="891">
                  <c:v>4840</c:v>
                </c:pt>
                <c:pt idx="892">
                  <c:v>2400</c:v>
                </c:pt>
                <c:pt idx="893">
                  <c:v>2660</c:v>
                </c:pt>
                <c:pt idx="894">
                  <c:v>860</c:v>
                </c:pt>
                <c:pt idx="895">
                  <c:v>2530</c:v>
                </c:pt>
                <c:pt idx="896">
                  <c:v>3280</c:v>
                </c:pt>
                <c:pt idx="897">
                  <c:v>1210</c:v>
                </c:pt>
                <c:pt idx="898">
                  <c:v>3710</c:v>
                </c:pt>
                <c:pt idx="899">
                  <c:v>110</c:v>
                </c:pt>
                <c:pt idx="900">
                  <c:v>6400</c:v>
                </c:pt>
                <c:pt idx="901">
                  <c:v>790</c:v>
                </c:pt>
                <c:pt idx="902">
                  <c:v>51200</c:v>
                </c:pt>
                <c:pt idx="903">
                  <c:v>1980</c:v>
                </c:pt>
                <c:pt idx="904">
                  <c:v>500</c:v>
                </c:pt>
                <c:pt idx="905">
                  <c:v>430</c:v>
                </c:pt>
                <c:pt idx="906">
                  <c:v>3230</c:v>
                </c:pt>
                <c:pt idx="907">
                  <c:v>190</c:v>
                </c:pt>
                <c:pt idx="908">
                  <c:v>68760</c:v>
                </c:pt>
                <c:pt idx="909">
                  <c:v>11230</c:v>
                </c:pt>
                <c:pt idx="910">
                  <c:v>1050</c:v>
                </c:pt>
                <c:pt idx="911">
                  <c:v>41640</c:v>
                </c:pt>
                <c:pt idx="912">
                  <c:v>620</c:v>
                </c:pt>
                <c:pt idx="913">
                  <c:v>11930</c:v>
                </c:pt>
                <c:pt idx="914">
                  <c:v>690</c:v>
                </c:pt>
                <c:pt idx="915">
                  <c:v>9450</c:v>
                </c:pt>
                <c:pt idx="916">
                  <c:v>1350</c:v>
                </c:pt>
                <c:pt idx="917">
                  <c:v>1870</c:v>
                </c:pt>
                <c:pt idx="918">
                  <c:v>6150</c:v>
                </c:pt>
                <c:pt idx="919">
                  <c:v>12320</c:v>
                </c:pt>
                <c:pt idx="920">
                  <c:v>4540</c:v>
                </c:pt>
                <c:pt idx="921">
                  <c:v>13070</c:v>
                </c:pt>
                <c:pt idx="922">
                  <c:v>330</c:v>
                </c:pt>
                <c:pt idx="923">
                  <c:v>7470</c:v>
                </c:pt>
                <c:pt idx="924">
                  <c:v>6820</c:v>
                </c:pt>
                <c:pt idx="925">
                  <c:v>1250</c:v>
                </c:pt>
                <c:pt idx="926">
                  <c:v>6310</c:v>
                </c:pt>
                <c:pt idx="927">
                  <c:v>2310</c:v>
                </c:pt>
                <c:pt idx="928">
                  <c:v>950</c:v>
                </c:pt>
                <c:pt idx="929">
                  <c:v>220</c:v>
                </c:pt>
                <c:pt idx="930">
                  <c:v>3210</c:v>
                </c:pt>
                <c:pt idx="931">
                  <c:v>2980</c:v>
                </c:pt>
                <c:pt idx="932">
                  <c:v>1300</c:v>
                </c:pt>
                <c:pt idx="933">
                  <c:v>1260</c:v>
                </c:pt>
                <c:pt idx="934">
                  <c:v>4050</c:v>
                </c:pt>
                <c:pt idx="935">
                  <c:v>11820</c:v>
                </c:pt>
                <c:pt idx="936">
                  <c:v>1960</c:v>
                </c:pt>
                <c:pt idx="937">
                  <c:v>10910</c:v>
                </c:pt>
                <c:pt idx="938">
                  <c:v>28210</c:v>
                </c:pt>
                <c:pt idx="939">
                  <c:v>10420</c:v>
                </c:pt>
                <c:pt idx="940">
                  <c:v>5120</c:v>
                </c:pt>
                <c:pt idx="941">
                  <c:v>3470</c:v>
                </c:pt>
                <c:pt idx="942">
                  <c:v>2200</c:v>
                </c:pt>
                <c:pt idx="943">
                  <c:v>6230</c:v>
                </c:pt>
                <c:pt idx="944">
                  <c:v>2040</c:v>
                </c:pt>
                <c:pt idx="945">
                  <c:v>1170</c:v>
                </c:pt>
                <c:pt idx="946">
                  <c:v>3400</c:v>
                </c:pt>
                <c:pt idx="947">
                  <c:v>2450</c:v>
                </c:pt>
                <c:pt idx="948">
                  <c:v>17360</c:v>
                </c:pt>
                <c:pt idx="949">
                  <c:v>1530</c:v>
                </c:pt>
                <c:pt idx="950">
                  <c:v>4460</c:v>
                </c:pt>
                <c:pt idx="951">
                  <c:v>1570</c:v>
                </c:pt>
                <c:pt idx="952">
                  <c:v>6900</c:v>
                </c:pt>
                <c:pt idx="953">
                  <c:v>150890</c:v>
                </c:pt>
                <c:pt idx="954">
                  <c:v>2720</c:v>
                </c:pt>
                <c:pt idx="955">
                  <c:v>2400</c:v>
                </c:pt>
                <c:pt idx="956">
                  <c:v>210</c:v>
                </c:pt>
                <c:pt idx="957">
                  <c:v>6060</c:v>
                </c:pt>
                <c:pt idx="958">
                  <c:v>180</c:v>
                </c:pt>
                <c:pt idx="959">
                  <c:v>200</c:v>
                </c:pt>
                <c:pt idx="960">
                  <c:v>4880</c:v>
                </c:pt>
                <c:pt idx="961">
                  <c:v>3720</c:v>
                </c:pt>
                <c:pt idx="962">
                  <c:v>10</c:v>
                </c:pt>
                <c:pt idx="963">
                  <c:v>130</c:v>
                </c:pt>
                <c:pt idx="964">
                  <c:v>1770</c:v>
                </c:pt>
                <c:pt idx="965">
                  <c:v>1080</c:v>
                </c:pt>
                <c:pt idx="966">
                  <c:v>2020</c:v>
                </c:pt>
                <c:pt idx="967">
                  <c:v>1250</c:v>
                </c:pt>
                <c:pt idx="968">
                  <c:v>6170</c:v>
                </c:pt>
                <c:pt idx="969">
                  <c:v>4560</c:v>
                </c:pt>
                <c:pt idx="970">
                  <c:v>1850</c:v>
                </c:pt>
                <c:pt idx="971">
                  <c:v>2850</c:v>
                </c:pt>
                <c:pt idx="972">
                  <c:v>59370</c:v>
                </c:pt>
                <c:pt idx="973">
                  <c:v>1740</c:v>
                </c:pt>
                <c:pt idx="974">
                  <c:v>120</c:v>
                </c:pt>
                <c:pt idx="975">
                  <c:v>560</c:v>
                </c:pt>
                <c:pt idx="976">
                  <c:v>1750</c:v>
                </c:pt>
                <c:pt idx="977">
                  <c:v>1380</c:v>
                </c:pt>
                <c:pt idx="978">
                  <c:v>1010</c:v>
                </c:pt>
                <c:pt idx="979">
                  <c:v>200</c:v>
                </c:pt>
                <c:pt idx="980">
                  <c:v>11640</c:v>
                </c:pt>
                <c:pt idx="981">
                  <c:v>750</c:v>
                </c:pt>
                <c:pt idx="982">
                  <c:v>110</c:v>
                </c:pt>
                <c:pt idx="983">
                  <c:v>1250</c:v>
                </c:pt>
                <c:pt idx="984">
                  <c:v>190</c:v>
                </c:pt>
                <c:pt idx="985">
                  <c:v>6620</c:v>
                </c:pt>
                <c:pt idx="986">
                  <c:v>1040</c:v>
                </c:pt>
                <c:pt idx="987">
                  <c:v>780</c:v>
                </c:pt>
                <c:pt idx="988">
                  <c:v>2140</c:v>
                </c:pt>
                <c:pt idx="989">
                  <c:v>1670</c:v>
                </c:pt>
                <c:pt idx="990">
                  <c:v>1550</c:v>
                </c:pt>
                <c:pt idx="991">
                  <c:v>2710</c:v>
                </c:pt>
                <c:pt idx="992">
                  <c:v>3350</c:v>
                </c:pt>
                <c:pt idx="993">
                  <c:v>450</c:v>
                </c:pt>
                <c:pt idx="994">
                  <c:v>6170</c:v>
                </c:pt>
                <c:pt idx="995">
                  <c:v>1580</c:v>
                </c:pt>
                <c:pt idx="996">
                  <c:v>6190</c:v>
                </c:pt>
                <c:pt idx="997">
                  <c:v>8940</c:v>
                </c:pt>
                <c:pt idx="998">
                  <c:v>21340</c:v>
                </c:pt>
                <c:pt idx="999">
                  <c:v>65610</c:v>
                </c:pt>
                <c:pt idx="1000">
                  <c:v>9790</c:v>
                </c:pt>
                <c:pt idx="1001">
                  <c:v>7980</c:v>
                </c:pt>
                <c:pt idx="1002">
                  <c:v>3370</c:v>
                </c:pt>
                <c:pt idx="1003">
                  <c:v>13270</c:v>
                </c:pt>
                <c:pt idx="1004">
                  <c:v>7140</c:v>
                </c:pt>
                <c:pt idx="1005">
                  <c:v>12370</c:v>
                </c:pt>
                <c:pt idx="1006">
                  <c:v>7770</c:v>
                </c:pt>
                <c:pt idx="1007">
                  <c:v>20700</c:v>
                </c:pt>
                <c:pt idx="1008">
                  <c:v>39270</c:v>
                </c:pt>
                <c:pt idx="1009">
                  <c:v>15790</c:v>
                </c:pt>
                <c:pt idx="1010">
                  <c:v>39810</c:v>
                </c:pt>
                <c:pt idx="1011">
                  <c:v>7880</c:v>
                </c:pt>
                <c:pt idx="1012">
                  <c:v>9840</c:v>
                </c:pt>
                <c:pt idx="1013">
                  <c:v>15170</c:v>
                </c:pt>
                <c:pt idx="1014">
                  <c:v>16460</c:v>
                </c:pt>
                <c:pt idx="1015">
                  <c:v>6710</c:v>
                </c:pt>
                <c:pt idx="1016">
                  <c:v>3510</c:v>
                </c:pt>
                <c:pt idx="1017">
                  <c:v>2180</c:v>
                </c:pt>
                <c:pt idx="1018">
                  <c:v>1200</c:v>
                </c:pt>
                <c:pt idx="1019">
                  <c:v>2100</c:v>
                </c:pt>
                <c:pt idx="1020">
                  <c:v>1200</c:v>
                </c:pt>
                <c:pt idx="1021">
                  <c:v>3880</c:v>
                </c:pt>
                <c:pt idx="1022">
                  <c:v>13250</c:v>
                </c:pt>
                <c:pt idx="1023">
                  <c:v>2060</c:v>
                </c:pt>
                <c:pt idx="1024">
                  <c:v>9100</c:v>
                </c:pt>
                <c:pt idx="1025">
                  <c:v>10100</c:v>
                </c:pt>
                <c:pt idx="1026">
                  <c:v>14400</c:v>
                </c:pt>
                <c:pt idx="1027">
                  <c:v>2350</c:v>
                </c:pt>
                <c:pt idx="1028">
                  <c:v>5290</c:v>
                </c:pt>
                <c:pt idx="1029">
                  <c:v>31390</c:v>
                </c:pt>
                <c:pt idx="1030">
                  <c:v>12960</c:v>
                </c:pt>
                <c:pt idx="1031">
                  <c:v>5170</c:v>
                </c:pt>
                <c:pt idx="1032">
                  <c:v>5840</c:v>
                </c:pt>
                <c:pt idx="1033">
                  <c:v>2900</c:v>
                </c:pt>
                <c:pt idx="1034">
                  <c:v>8830</c:v>
                </c:pt>
                <c:pt idx="1035">
                  <c:v>18260</c:v>
                </c:pt>
                <c:pt idx="1036">
                  <c:v>780</c:v>
                </c:pt>
                <c:pt idx="1037">
                  <c:v>9410</c:v>
                </c:pt>
                <c:pt idx="1038">
                  <c:v>10140</c:v>
                </c:pt>
                <c:pt idx="1039">
                  <c:v>3590</c:v>
                </c:pt>
                <c:pt idx="1040">
                  <c:v>8490</c:v>
                </c:pt>
                <c:pt idx="1041">
                  <c:v>15350</c:v>
                </c:pt>
                <c:pt idx="1042">
                  <c:v>16100.000000000002</c:v>
                </c:pt>
                <c:pt idx="1043">
                  <c:v>11110</c:v>
                </c:pt>
                <c:pt idx="1044">
                  <c:v>20790</c:v>
                </c:pt>
                <c:pt idx="1045">
                  <c:v>5050</c:v>
                </c:pt>
                <c:pt idx="1046">
                  <c:v>5680</c:v>
                </c:pt>
                <c:pt idx="1047">
                  <c:v>8680</c:v>
                </c:pt>
                <c:pt idx="1048">
                  <c:v>9920</c:v>
                </c:pt>
                <c:pt idx="1049">
                  <c:v>1150</c:v>
                </c:pt>
                <c:pt idx="1050">
                  <c:v>3960</c:v>
                </c:pt>
                <c:pt idx="1051">
                  <c:v>840</c:v>
                </c:pt>
                <c:pt idx="1052">
                  <c:v>86350</c:v>
                </c:pt>
                <c:pt idx="1053">
                  <c:v>1540</c:v>
                </c:pt>
                <c:pt idx="1054">
                  <c:v>3710</c:v>
                </c:pt>
                <c:pt idx="1055">
                  <c:v>10140</c:v>
                </c:pt>
                <c:pt idx="1056">
                  <c:v>2280</c:v>
                </c:pt>
                <c:pt idx="1057">
                  <c:v>8460</c:v>
                </c:pt>
                <c:pt idx="1058">
                  <c:v>6220</c:v>
                </c:pt>
                <c:pt idx="1059">
                  <c:v>18470</c:v>
                </c:pt>
                <c:pt idx="1060">
                  <c:v>2440</c:v>
                </c:pt>
                <c:pt idx="1061">
                  <c:v>2350</c:v>
                </c:pt>
                <c:pt idx="1062">
                  <c:v>9410</c:v>
                </c:pt>
                <c:pt idx="1063">
                  <c:v>2850</c:v>
                </c:pt>
                <c:pt idx="1064">
                  <c:v>4630</c:v>
                </c:pt>
                <c:pt idx="1065">
                  <c:v>6360</c:v>
                </c:pt>
                <c:pt idx="1066">
                  <c:v>5750</c:v>
                </c:pt>
                <c:pt idx="1067">
                  <c:v>3090</c:v>
                </c:pt>
                <c:pt idx="1068">
                  <c:v>6890</c:v>
                </c:pt>
                <c:pt idx="1069">
                  <c:v>220</c:v>
                </c:pt>
                <c:pt idx="1070">
                  <c:v>5450</c:v>
                </c:pt>
                <c:pt idx="1071">
                  <c:v>330</c:v>
                </c:pt>
                <c:pt idx="1072">
                  <c:v>16020</c:v>
                </c:pt>
                <c:pt idx="1073">
                  <c:v>2450</c:v>
                </c:pt>
                <c:pt idx="1074">
                  <c:v>2250</c:v>
                </c:pt>
                <c:pt idx="1075">
                  <c:v>900</c:v>
                </c:pt>
                <c:pt idx="1076">
                  <c:v>1590</c:v>
                </c:pt>
                <c:pt idx="1077">
                  <c:v>260</c:v>
                </c:pt>
                <c:pt idx="1078">
                  <c:v>7120</c:v>
                </c:pt>
                <c:pt idx="1079">
                  <c:v>7690</c:v>
                </c:pt>
                <c:pt idx="1080">
                  <c:v>6120</c:v>
                </c:pt>
                <c:pt idx="1081">
                  <c:v>1340</c:v>
                </c:pt>
                <c:pt idx="1082">
                  <c:v>3820</c:v>
                </c:pt>
                <c:pt idx="1083">
                  <c:v>2070</c:v>
                </c:pt>
                <c:pt idx="1084">
                  <c:v>5100</c:v>
                </c:pt>
                <c:pt idx="1085">
                  <c:v>10020</c:v>
                </c:pt>
                <c:pt idx="1086">
                  <c:v>2160</c:v>
                </c:pt>
                <c:pt idx="1087">
                  <c:v>2480</c:v>
                </c:pt>
                <c:pt idx="1088">
                  <c:v>810</c:v>
                </c:pt>
                <c:pt idx="1089">
                  <c:v>1810</c:v>
                </c:pt>
                <c:pt idx="1090">
                  <c:v>1360</c:v>
                </c:pt>
                <c:pt idx="1091">
                  <c:v>2040</c:v>
                </c:pt>
                <c:pt idx="1092">
                  <c:v>1310</c:v>
                </c:pt>
                <c:pt idx="1093">
                  <c:v>2080</c:v>
                </c:pt>
                <c:pt idx="1094">
                  <c:v>1260</c:v>
                </c:pt>
                <c:pt idx="1095">
                  <c:v>1530</c:v>
                </c:pt>
                <c:pt idx="1096">
                  <c:v>1240</c:v>
                </c:pt>
                <c:pt idx="1097">
                  <c:v>1580</c:v>
                </c:pt>
                <c:pt idx="1098">
                  <c:v>3780</c:v>
                </c:pt>
                <c:pt idx="1099">
                  <c:v>6190</c:v>
                </c:pt>
                <c:pt idx="1100">
                  <c:v>1790</c:v>
                </c:pt>
                <c:pt idx="1101">
                  <c:v>2000</c:v>
                </c:pt>
                <c:pt idx="1102">
                  <c:v>2980</c:v>
                </c:pt>
                <c:pt idx="1103">
                  <c:v>1300</c:v>
                </c:pt>
                <c:pt idx="1104">
                  <c:v>310</c:v>
                </c:pt>
                <c:pt idx="1105">
                  <c:v>6470</c:v>
                </c:pt>
                <c:pt idx="1106">
                  <c:v>640</c:v>
                </c:pt>
                <c:pt idx="1107">
                  <c:v>20660</c:v>
                </c:pt>
                <c:pt idx="1108">
                  <c:v>7440</c:v>
                </c:pt>
                <c:pt idx="1109">
                  <c:v>1320</c:v>
                </c:pt>
                <c:pt idx="1110">
                  <c:v>17970</c:v>
                </c:pt>
                <c:pt idx="1111">
                  <c:v>10130</c:v>
                </c:pt>
                <c:pt idx="1112">
                  <c:v>650</c:v>
                </c:pt>
                <c:pt idx="1113">
                  <c:v>90</c:v>
                </c:pt>
                <c:pt idx="1114">
                  <c:v>3210</c:v>
                </c:pt>
                <c:pt idx="1115">
                  <c:v>2220</c:v>
                </c:pt>
                <c:pt idx="1116">
                  <c:v>1140</c:v>
                </c:pt>
                <c:pt idx="1117">
                  <c:v>420</c:v>
                </c:pt>
                <c:pt idx="1118">
                  <c:v>50</c:v>
                </c:pt>
                <c:pt idx="1119">
                  <c:v>460</c:v>
                </c:pt>
                <c:pt idx="1120">
                  <c:v>1730</c:v>
                </c:pt>
                <c:pt idx="1121">
                  <c:v>730</c:v>
                </c:pt>
                <c:pt idx="1122">
                  <c:v>1350</c:v>
                </c:pt>
                <c:pt idx="1123">
                  <c:v>60</c:v>
                </c:pt>
                <c:pt idx="1124">
                  <c:v>670</c:v>
                </c:pt>
                <c:pt idx="1125">
                  <c:v>1930</c:v>
                </c:pt>
                <c:pt idx="1126">
                  <c:v>7520</c:v>
                </c:pt>
                <c:pt idx="1127">
                  <c:v>2980</c:v>
                </c:pt>
                <c:pt idx="1128">
                  <c:v>23260</c:v>
                </c:pt>
                <c:pt idx="1129">
                  <c:v>16910</c:v>
                </c:pt>
                <c:pt idx="1130">
                  <c:v>9520</c:v>
                </c:pt>
                <c:pt idx="1131">
                  <c:v>740</c:v>
                </c:pt>
                <c:pt idx="1132">
                  <c:v>11870</c:v>
                </c:pt>
                <c:pt idx="1133">
                  <c:v>3490</c:v>
                </c:pt>
                <c:pt idx="1134">
                  <c:v>1830</c:v>
                </c:pt>
                <c:pt idx="1135">
                  <c:v>810</c:v>
                </c:pt>
                <c:pt idx="1136">
                  <c:v>9770</c:v>
                </c:pt>
                <c:pt idx="1137">
                  <c:v>5760</c:v>
                </c:pt>
                <c:pt idx="1138">
                  <c:v>2590</c:v>
                </c:pt>
                <c:pt idx="1139">
                  <c:v>850</c:v>
                </c:pt>
                <c:pt idx="1140">
                  <c:v>1640</c:v>
                </c:pt>
                <c:pt idx="1141">
                  <c:v>1050</c:v>
                </c:pt>
                <c:pt idx="1142">
                  <c:v>3540</c:v>
                </c:pt>
                <c:pt idx="1143">
                  <c:v>1230</c:v>
                </c:pt>
                <c:pt idx="1144">
                  <c:v>7630</c:v>
                </c:pt>
                <c:pt idx="1145">
                  <c:v>170</c:v>
                </c:pt>
                <c:pt idx="1146">
                  <c:v>3640</c:v>
                </c:pt>
                <c:pt idx="1147">
                  <c:v>166180</c:v>
                </c:pt>
                <c:pt idx="1148">
                  <c:v>2830</c:v>
                </c:pt>
                <c:pt idx="1149">
                  <c:v>6140</c:v>
                </c:pt>
                <c:pt idx="1150">
                  <c:v>1940</c:v>
                </c:pt>
                <c:pt idx="1151">
                  <c:v>5710</c:v>
                </c:pt>
                <c:pt idx="1152">
                  <c:v>5190</c:v>
                </c:pt>
                <c:pt idx="1153">
                  <c:v>6180</c:v>
                </c:pt>
                <c:pt idx="1154">
                  <c:v>2980</c:v>
                </c:pt>
                <c:pt idx="1155">
                  <c:v>7660</c:v>
                </c:pt>
                <c:pt idx="1156">
                  <c:v>6130</c:v>
                </c:pt>
                <c:pt idx="1157">
                  <c:v>14720</c:v>
                </c:pt>
                <c:pt idx="1158">
                  <c:v>14950</c:v>
                </c:pt>
                <c:pt idx="1159">
                  <c:v>21730</c:v>
                </c:pt>
                <c:pt idx="1160">
                  <c:v>8660</c:v>
                </c:pt>
                <c:pt idx="1161">
                  <c:v>13760</c:v>
                </c:pt>
                <c:pt idx="1162">
                  <c:v>6260</c:v>
                </c:pt>
                <c:pt idx="1163">
                  <c:v>6670</c:v>
                </c:pt>
                <c:pt idx="1164">
                  <c:v>6710</c:v>
                </c:pt>
                <c:pt idx="1165">
                  <c:v>6520</c:v>
                </c:pt>
                <c:pt idx="1166">
                  <c:v>11410</c:v>
                </c:pt>
                <c:pt idx="1167">
                  <c:v>20490</c:v>
                </c:pt>
                <c:pt idx="1168">
                  <c:v>20330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2C8-4310-95C3-6F438D7449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90891789"/>
        <c:axId val="133908634"/>
      </c:barChart>
      <c:lineChart>
        <c:grouping val="standard"/>
        <c:varyColors val="1"/>
        <c:ser>
          <c:idx val="0"/>
          <c:order val="1"/>
          <c:tx>
            <c:v>price</c:v>
          </c:tx>
          <c:spPr>
            <a:ln w="28575" cmpd="sng">
              <a:solidFill>
                <a:srgbClr val="F559F9">
                  <a:alpha val="100000"/>
                </a:srgbClr>
              </a:solidFill>
            </a:ln>
          </c:spPr>
          <c:marker>
            <c:symbol val="none"/>
          </c:marker>
          <c:cat>
            <c:numRef>
              <c:f>'Price Volume Chart'!$A$2:$A$1170</c:f>
              <c:numCache>
                <c:formatCode>m/d/yyyy</c:formatCode>
                <c:ptCount val="1169"/>
                <c:pt idx="0">
                  <c:v>43466</c:v>
                </c:pt>
                <c:pt idx="1">
                  <c:v>43467</c:v>
                </c:pt>
                <c:pt idx="2">
                  <c:v>43468</c:v>
                </c:pt>
                <c:pt idx="3">
                  <c:v>43471</c:v>
                </c:pt>
                <c:pt idx="4">
                  <c:v>43472</c:v>
                </c:pt>
                <c:pt idx="5">
                  <c:v>43473</c:v>
                </c:pt>
                <c:pt idx="6">
                  <c:v>43474</c:v>
                </c:pt>
                <c:pt idx="7">
                  <c:v>43475</c:v>
                </c:pt>
                <c:pt idx="8">
                  <c:v>43478</c:v>
                </c:pt>
                <c:pt idx="9">
                  <c:v>43479</c:v>
                </c:pt>
                <c:pt idx="10">
                  <c:v>43480</c:v>
                </c:pt>
                <c:pt idx="11">
                  <c:v>43481</c:v>
                </c:pt>
                <c:pt idx="12">
                  <c:v>43482</c:v>
                </c:pt>
                <c:pt idx="13">
                  <c:v>43485</c:v>
                </c:pt>
                <c:pt idx="14">
                  <c:v>43486</c:v>
                </c:pt>
                <c:pt idx="15">
                  <c:v>43487</c:v>
                </c:pt>
                <c:pt idx="16">
                  <c:v>43488</c:v>
                </c:pt>
                <c:pt idx="17">
                  <c:v>43489</c:v>
                </c:pt>
                <c:pt idx="18">
                  <c:v>43492</c:v>
                </c:pt>
                <c:pt idx="19">
                  <c:v>43493</c:v>
                </c:pt>
                <c:pt idx="20">
                  <c:v>43494</c:v>
                </c:pt>
                <c:pt idx="21">
                  <c:v>43495</c:v>
                </c:pt>
                <c:pt idx="22">
                  <c:v>43496</c:v>
                </c:pt>
                <c:pt idx="23">
                  <c:v>43499</c:v>
                </c:pt>
                <c:pt idx="24">
                  <c:v>43500</c:v>
                </c:pt>
                <c:pt idx="25">
                  <c:v>43501</c:v>
                </c:pt>
                <c:pt idx="26">
                  <c:v>43502</c:v>
                </c:pt>
                <c:pt idx="27">
                  <c:v>43503</c:v>
                </c:pt>
                <c:pt idx="28">
                  <c:v>43506</c:v>
                </c:pt>
                <c:pt idx="29">
                  <c:v>43507</c:v>
                </c:pt>
                <c:pt idx="30">
                  <c:v>43508</c:v>
                </c:pt>
                <c:pt idx="31">
                  <c:v>43509</c:v>
                </c:pt>
                <c:pt idx="32">
                  <c:v>43510</c:v>
                </c:pt>
                <c:pt idx="33">
                  <c:v>43513</c:v>
                </c:pt>
                <c:pt idx="34">
                  <c:v>43514</c:v>
                </c:pt>
                <c:pt idx="35">
                  <c:v>43515</c:v>
                </c:pt>
                <c:pt idx="36">
                  <c:v>43516</c:v>
                </c:pt>
                <c:pt idx="37">
                  <c:v>43520</c:v>
                </c:pt>
                <c:pt idx="38">
                  <c:v>43521</c:v>
                </c:pt>
                <c:pt idx="39">
                  <c:v>43522</c:v>
                </c:pt>
                <c:pt idx="40">
                  <c:v>43523</c:v>
                </c:pt>
                <c:pt idx="41">
                  <c:v>43527</c:v>
                </c:pt>
                <c:pt idx="42">
                  <c:v>43528</c:v>
                </c:pt>
                <c:pt idx="43">
                  <c:v>43529</c:v>
                </c:pt>
                <c:pt idx="44">
                  <c:v>43530</c:v>
                </c:pt>
                <c:pt idx="45">
                  <c:v>43531</c:v>
                </c:pt>
                <c:pt idx="46">
                  <c:v>43534</c:v>
                </c:pt>
                <c:pt idx="47">
                  <c:v>43535</c:v>
                </c:pt>
                <c:pt idx="48">
                  <c:v>43536</c:v>
                </c:pt>
                <c:pt idx="49">
                  <c:v>43537</c:v>
                </c:pt>
                <c:pt idx="50">
                  <c:v>43538</c:v>
                </c:pt>
                <c:pt idx="51">
                  <c:v>43542</c:v>
                </c:pt>
                <c:pt idx="52">
                  <c:v>43543</c:v>
                </c:pt>
                <c:pt idx="53">
                  <c:v>43544</c:v>
                </c:pt>
                <c:pt idx="54">
                  <c:v>43545</c:v>
                </c:pt>
                <c:pt idx="55">
                  <c:v>43548</c:v>
                </c:pt>
                <c:pt idx="56">
                  <c:v>43549</c:v>
                </c:pt>
                <c:pt idx="57">
                  <c:v>43551</c:v>
                </c:pt>
                <c:pt idx="58">
                  <c:v>43552</c:v>
                </c:pt>
                <c:pt idx="59">
                  <c:v>43555</c:v>
                </c:pt>
                <c:pt idx="60">
                  <c:v>43556</c:v>
                </c:pt>
                <c:pt idx="61">
                  <c:v>43557</c:v>
                </c:pt>
                <c:pt idx="62">
                  <c:v>43558</c:v>
                </c:pt>
                <c:pt idx="63">
                  <c:v>43559</c:v>
                </c:pt>
                <c:pt idx="64">
                  <c:v>43562</c:v>
                </c:pt>
                <c:pt idx="65">
                  <c:v>43563</c:v>
                </c:pt>
                <c:pt idx="66">
                  <c:v>43564</c:v>
                </c:pt>
                <c:pt idx="67">
                  <c:v>43565</c:v>
                </c:pt>
                <c:pt idx="68">
                  <c:v>43570</c:v>
                </c:pt>
                <c:pt idx="69">
                  <c:v>43571</c:v>
                </c:pt>
                <c:pt idx="70">
                  <c:v>43572</c:v>
                </c:pt>
                <c:pt idx="71">
                  <c:v>43573</c:v>
                </c:pt>
                <c:pt idx="72">
                  <c:v>43576</c:v>
                </c:pt>
                <c:pt idx="73">
                  <c:v>43578</c:v>
                </c:pt>
                <c:pt idx="74">
                  <c:v>43579</c:v>
                </c:pt>
                <c:pt idx="75">
                  <c:v>43580</c:v>
                </c:pt>
                <c:pt idx="76">
                  <c:v>43583</c:v>
                </c:pt>
                <c:pt idx="77">
                  <c:v>43584</c:v>
                </c:pt>
                <c:pt idx="78">
                  <c:v>43585</c:v>
                </c:pt>
                <c:pt idx="79">
                  <c:v>43587</c:v>
                </c:pt>
                <c:pt idx="80">
                  <c:v>43590</c:v>
                </c:pt>
                <c:pt idx="81">
                  <c:v>43591</c:v>
                </c:pt>
                <c:pt idx="82">
                  <c:v>43592</c:v>
                </c:pt>
                <c:pt idx="83">
                  <c:v>43593</c:v>
                </c:pt>
                <c:pt idx="84">
                  <c:v>43594</c:v>
                </c:pt>
                <c:pt idx="85">
                  <c:v>43597</c:v>
                </c:pt>
                <c:pt idx="86">
                  <c:v>43598</c:v>
                </c:pt>
                <c:pt idx="87">
                  <c:v>43599</c:v>
                </c:pt>
                <c:pt idx="88">
                  <c:v>43600</c:v>
                </c:pt>
                <c:pt idx="89">
                  <c:v>43601</c:v>
                </c:pt>
                <c:pt idx="90">
                  <c:v>43604</c:v>
                </c:pt>
                <c:pt idx="91">
                  <c:v>43605</c:v>
                </c:pt>
                <c:pt idx="92">
                  <c:v>43606</c:v>
                </c:pt>
                <c:pt idx="93">
                  <c:v>43607</c:v>
                </c:pt>
                <c:pt idx="94">
                  <c:v>43608</c:v>
                </c:pt>
                <c:pt idx="95">
                  <c:v>43611</c:v>
                </c:pt>
                <c:pt idx="96">
                  <c:v>43612</c:v>
                </c:pt>
                <c:pt idx="97">
                  <c:v>43613</c:v>
                </c:pt>
                <c:pt idx="98">
                  <c:v>43614</c:v>
                </c:pt>
                <c:pt idx="99">
                  <c:v>43615</c:v>
                </c:pt>
                <c:pt idx="100">
                  <c:v>43625</c:v>
                </c:pt>
                <c:pt idx="101">
                  <c:v>43626</c:v>
                </c:pt>
                <c:pt idx="102">
                  <c:v>43627</c:v>
                </c:pt>
                <c:pt idx="103">
                  <c:v>43628</c:v>
                </c:pt>
                <c:pt idx="104">
                  <c:v>43629</c:v>
                </c:pt>
                <c:pt idx="105">
                  <c:v>43632</c:v>
                </c:pt>
                <c:pt idx="106">
                  <c:v>43633</c:v>
                </c:pt>
                <c:pt idx="107">
                  <c:v>43634</c:v>
                </c:pt>
                <c:pt idx="108">
                  <c:v>43635</c:v>
                </c:pt>
                <c:pt idx="109">
                  <c:v>43636</c:v>
                </c:pt>
                <c:pt idx="110">
                  <c:v>43639</c:v>
                </c:pt>
                <c:pt idx="111">
                  <c:v>43640</c:v>
                </c:pt>
                <c:pt idx="112">
                  <c:v>43641</c:v>
                </c:pt>
                <c:pt idx="113">
                  <c:v>43642</c:v>
                </c:pt>
                <c:pt idx="114">
                  <c:v>43643</c:v>
                </c:pt>
                <c:pt idx="115">
                  <c:v>43646</c:v>
                </c:pt>
                <c:pt idx="116">
                  <c:v>43648</c:v>
                </c:pt>
                <c:pt idx="117">
                  <c:v>43649</c:v>
                </c:pt>
                <c:pt idx="118">
                  <c:v>43650</c:v>
                </c:pt>
                <c:pt idx="119">
                  <c:v>43653</c:v>
                </c:pt>
                <c:pt idx="120">
                  <c:v>43654</c:v>
                </c:pt>
                <c:pt idx="121">
                  <c:v>43655</c:v>
                </c:pt>
                <c:pt idx="122">
                  <c:v>43656</c:v>
                </c:pt>
                <c:pt idx="123">
                  <c:v>43657</c:v>
                </c:pt>
                <c:pt idx="124">
                  <c:v>43660</c:v>
                </c:pt>
                <c:pt idx="125">
                  <c:v>43661</c:v>
                </c:pt>
                <c:pt idx="126">
                  <c:v>43662</c:v>
                </c:pt>
                <c:pt idx="127">
                  <c:v>43663</c:v>
                </c:pt>
                <c:pt idx="128">
                  <c:v>43664</c:v>
                </c:pt>
                <c:pt idx="129">
                  <c:v>43667</c:v>
                </c:pt>
                <c:pt idx="130">
                  <c:v>43668</c:v>
                </c:pt>
                <c:pt idx="131">
                  <c:v>43669</c:v>
                </c:pt>
                <c:pt idx="132">
                  <c:v>43670</c:v>
                </c:pt>
                <c:pt idx="133">
                  <c:v>43671</c:v>
                </c:pt>
                <c:pt idx="134">
                  <c:v>43674</c:v>
                </c:pt>
                <c:pt idx="135">
                  <c:v>43675</c:v>
                </c:pt>
                <c:pt idx="136">
                  <c:v>43676</c:v>
                </c:pt>
                <c:pt idx="137">
                  <c:v>43677</c:v>
                </c:pt>
                <c:pt idx="138">
                  <c:v>43678</c:v>
                </c:pt>
                <c:pt idx="139">
                  <c:v>43681</c:v>
                </c:pt>
                <c:pt idx="140">
                  <c:v>43682</c:v>
                </c:pt>
                <c:pt idx="141">
                  <c:v>43683</c:v>
                </c:pt>
                <c:pt idx="142">
                  <c:v>43684</c:v>
                </c:pt>
                <c:pt idx="143">
                  <c:v>43685</c:v>
                </c:pt>
                <c:pt idx="144">
                  <c:v>43695</c:v>
                </c:pt>
                <c:pt idx="145">
                  <c:v>43696</c:v>
                </c:pt>
                <c:pt idx="146">
                  <c:v>43697</c:v>
                </c:pt>
                <c:pt idx="147">
                  <c:v>43698</c:v>
                </c:pt>
                <c:pt idx="148">
                  <c:v>43699</c:v>
                </c:pt>
                <c:pt idx="149">
                  <c:v>43702</c:v>
                </c:pt>
                <c:pt idx="150">
                  <c:v>43703</c:v>
                </c:pt>
                <c:pt idx="151">
                  <c:v>43704</c:v>
                </c:pt>
                <c:pt idx="152">
                  <c:v>43705</c:v>
                </c:pt>
                <c:pt idx="153">
                  <c:v>43706</c:v>
                </c:pt>
                <c:pt idx="154">
                  <c:v>43709</c:v>
                </c:pt>
                <c:pt idx="155">
                  <c:v>43710</c:v>
                </c:pt>
                <c:pt idx="156">
                  <c:v>43711</c:v>
                </c:pt>
                <c:pt idx="157">
                  <c:v>43712</c:v>
                </c:pt>
                <c:pt idx="158">
                  <c:v>43713</c:v>
                </c:pt>
                <c:pt idx="159">
                  <c:v>43716</c:v>
                </c:pt>
                <c:pt idx="160">
                  <c:v>43717</c:v>
                </c:pt>
                <c:pt idx="161">
                  <c:v>43719</c:v>
                </c:pt>
                <c:pt idx="162">
                  <c:v>43720</c:v>
                </c:pt>
                <c:pt idx="163">
                  <c:v>43723</c:v>
                </c:pt>
                <c:pt idx="164">
                  <c:v>43724</c:v>
                </c:pt>
                <c:pt idx="165">
                  <c:v>43725</c:v>
                </c:pt>
                <c:pt idx="166">
                  <c:v>43726</c:v>
                </c:pt>
                <c:pt idx="167">
                  <c:v>43727</c:v>
                </c:pt>
                <c:pt idx="168">
                  <c:v>43730</c:v>
                </c:pt>
                <c:pt idx="169">
                  <c:v>43731</c:v>
                </c:pt>
                <c:pt idx="170">
                  <c:v>43732</c:v>
                </c:pt>
                <c:pt idx="171">
                  <c:v>43733</c:v>
                </c:pt>
                <c:pt idx="172">
                  <c:v>43734</c:v>
                </c:pt>
                <c:pt idx="173">
                  <c:v>43737</c:v>
                </c:pt>
                <c:pt idx="174">
                  <c:v>43738</c:v>
                </c:pt>
                <c:pt idx="175">
                  <c:v>43739</c:v>
                </c:pt>
                <c:pt idx="176">
                  <c:v>43740</c:v>
                </c:pt>
                <c:pt idx="177">
                  <c:v>43741</c:v>
                </c:pt>
                <c:pt idx="178">
                  <c:v>43744</c:v>
                </c:pt>
                <c:pt idx="179">
                  <c:v>43745</c:v>
                </c:pt>
                <c:pt idx="180">
                  <c:v>43747</c:v>
                </c:pt>
                <c:pt idx="181">
                  <c:v>43748</c:v>
                </c:pt>
                <c:pt idx="182">
                  <c:v>43751</c:v>
                </c:pt>
                <c:pt idx="183">
                  <c:v>43752</c:v>
                </c:pt>
                <c:pt idx="184">
                  <c:v>43753</c:v>
                </c:pt>
                <c:pt idx="185">
                  <c:v>43754</c:v>
                </c:pt>
                <c:pt idx="186">
                  <c:v>43755</c:v>
                </c:pt>
                <c:pt idx="187">
                  <c:v>43758</c:v>
                </c:pt>
                <c:pt idx="188">
                  <c:v>43759</c:v>
                </c:pt>
                <c:pt idx="189">
                  <c:v>43760</c:v>
                </c:pt>
                <c:pt idx="190">
                  <c:v>43761</c:v>
                </c:pt>
                <c:pt idx="191">
                  <c:v>43762</c:v>
                </c:pt>
                <c:pt idx="192">
                  <c:v>43765</c:v>
                </c:pt>
                <c:pt idx="193">
                  <c:v>43766</c:v>
                </c:pt>
                <c:pt idx="194">
                  <c:v>43767</c:v>
                </c:pt>
                <c:pt idx="195">
                  <c:v>43768</c:v>
                </c:pt>
                <c:pt idx="196">
                  <c:v>43769</c:v>
                </c:pt>
                <c:pt idx="197">
                  <c:v>43772</c:v>
                </c:pt>
                <c:pt idx="198">
                  <c:v>43773</c:v>
                </c:pt>
                <c:pt idx="199">
                  <c:v>43774</c:v>
                </c:pt>
                <c:pt idx="200">
                  <c:v>43775</c:v>
                </c:pt>
                <c:pt idx="201">
                  <c:v>43776</c:v>
                </c:pt>
                <c:pt idx="202">
                  <c:v>43780</c:v>
                </c:pt>
                <c:pt idx="203">
                  <c:v>43781</c:v>
                </c:pt>
                <c:pt idx="204">
                  <c:v>43782</c:v>
                </c:pt>
                <c:pt idx="205">
                  <c:v>43783</c:v>
                </c:pt>
                <c:pt idx="206">
                  <c:v>43786</c:v>
                </c:pt>
                <c:pt idx="207">
                  <c:v>43787</c:v>
                </c:pt>
                <c:pt idx="208">
                  <c:v>43788</c:v>
                </c:pt>
                <c:pt idx="209">
                  <c:v>43789</c:v>
                </c:pt>
                <c:pt idx="210">
                  <c:v>43790</c:v>
                </c:pt>
                <c:pt idx="211">
                  <c:v>43793</c:v>
                </c:pt>
                <c:pt idx="212">
                  <c:v>43794</c:v>
                </c:pt>
                <c:pt idx="213">
                  <c:v>43795</c:v>
                </c:pt>
                <c:pt idx="214">
                  <c:v>43796</c:v>
                </c:pt>
                <c:pt idx="215">
                  <c:v>43797</c:v>
                </c:pt>
                <c:pt idx="216">
                  <c:v>43800</c:v>
                </c:pt>
                <c:pt idx="217">
                  <c:v>43801</c:v>
                </c:pt>
                <c:pt idx="218">
                  <c:v>43802</c:v>
                </c:pt>
                <c:pt idx="219">
                  <c:v>43803</c:v>
                </c:pt>
                <c:pt idx="220">
                  <c:v>43804</c:v>
                </c:pt>
                <c:pt idx="221">
                  <c:v>43807</c:v>
                </c:pt>
                <c:pt idx="222">
                  <c:v>43808</c:v>
                </c:pt>
                <c:pt idx="223">
                  <c:v>43809</c:v>
                </c:pt>
                <c:pt idx="224">
                  <c:v>43810</c:v>
                </c:pt>
                <c:pt idx="225">
                  <c:v>43811</c:v>
                </c:pt>
                <c:pt idx="226">
                  <c:v>43814</c:v>
                </c:pt>
                <c:pt idx="227">
                  <c:v>43816</c:v>
                </c:pt>
                <c:pt idx="228">
                  <c:v>43817</c:v>
                </c:pt>
                <c:pt idx="229">
                  <c:v>43818</c:v>
                </c:pt>
                <c:pt idx="230">
                  <c:v>43821</c:v>
                </c:pt>
                <c:pt idx="231">
                  <c:v>43822</c:v>
                </c:pt>
                <c:pt idx="232">
                  <c:v>43823</c:v>
                </c:pt>
                <c:pt idx="233">
                  <c:v>43825</c:v>
                </c:pt>
                <c:pt idx="234">
                  <c:v>43828</c:v>
                </c:pt>
                <c:pt idx="235">
                  <c:v>43829</c:v>
                </c:pt>
                <c:pt idx="236">
                  <c:v>43831</c:v>
                </c:pt>
                <c:pt idx="237">
                  <c:v>43832</c:v>
                </c:pt>
                <c:pt idx="238">
                  <c:v>43835</c:v>
                </c:pt>
                <c:pt idx="239">
                  <c:v>43836</c:v>
                </c:pt>
                <c:pt idx="240">
                  <c:v>43837</c:v>
                </c:pt>
                <c:pt idx="241">
                  <c:v>43838</c:v>
                </c:pt>
                <c:pt idx="242">
                  <c:v>43839</c:v>
                </c:pt>
                <c:pt idx="243">
                  <c:v>43842</c:v>
                </c:pt>
                <c:pt idx="244">
                  <c:v>43843</c:v>
                </c:pt>
                <c:pt idx="245">
                  <c:v>43844</c:v>
                </c:pt>
                <c:pt idx="246">
                  <c:v>43845</c:v>
                </c:pt>
                <c:pt idx="247">
                  <c:v>43846</c:v>
                </c:pt>
                <c:pt idx="248">
                  <c:v>43849</c:v>
                </c:pt>
                <c:pt idx="249">
                  <c:v>43850</c:v>
                </c:pt>
                <c:pt idx="250">
                  <c:v>43851</c:v>
                </c:pt>
                <c:pt idx="251">
                  <c:v>43852</c:v>
                </c:pt>
                <c:pt idx="252">
                  <c:v>43853</c:v>
                </c:pt>
                <c:pt idx="253">
                  <c:v>43856</c:v>
                </c:pt>
                <c:pt idx="254">
                  <c:v>43857</c:v>
                </c:pt>
                <c:pt idx="255">
                  <c:v>43858</c:v>
                </c:pt>
                <c:pt idx="256">
                  <c:v>43859</c:v>
                </c:pt>
                <c:pt idx="257">
                  <c:v>43860</c:v>
                </c:pt>
                <c:pt idx="258">
                  <c:v>43863</c:v>
                </c:pt>
                <c:pt idx="259">
                  <c:v>43864</c:v>
                </c:pt>
                <c:pt idx="260">
                  <c:v>43865</c:v>
                </c:pt>
                <c:pt idx="261">
                  <c:v>43866</c:v>
                </c:pt>
                <c:pt idx="262">
                  <c:v>43867</c:v>
                </c:pt>
                <c:pt idx="263">
                  <c:v>43870</c:v>
                </c:pt>
                <c:pt idx="264">
                  <c:v>43871</c:v>
                </c:pt>
                <c:pt idx="265">
                  <c:v>43872</c:v>
                </c:pt>
                <c:pt idx="266">
                  <c:v>43873</c:v>
                </c:pt>
                <c:pt idx="267">
                  <c:v>43874</c:v>
                </c:pt>
                <c:pt idx="268">
                  <c:v>43877</c:v>
                </c:pt>
                <c:pt idx="269">
                  <c:v>43878</c:v>
                </c:pt>
                <c:pt idx="270">
                  <c:v>43879</c:v>
                </c:pt>
                <c:pt idx="271">
                  <c:v>43880</c:v>
                </c:pt>
                <c:pt idx="272">
                  <c:v>43881</c:v>
                </c:pt>
                <c:pt idx="273">
                  <c:v>43884</c:v>
                </c:pt>
                <c:pt idx="274">
                  <c:v>43885</c:v>
                </c:pt>
                <c:pt idx="275">
                  <c:v>43886</c:v>
                </c:pt>
                <c:pt idx="276">
                  <c:v>43887</c:v>
                </c:pt>
                <c:pt idx="277">
                  <c:v>43888</c:v>
                </c:pt>
                <c:pt idx="278">
                  <c:v>43891</c:v>
                </c:pt>
                <c:pt idx="279">
                  <c:v>43892</c:v>
                </c:pt>
                <c:pt idx="280">
                  <c:v>43893</c:v>
                </c:pt>
                <c:pt idx="281">
                  <c:v>43894</c:v>
                </c:pt>
                <c:pt idx="282">
                  <c:v>43895</c:v>
                </c:pt>
                <c:pt idx="283">
                  <c:v>43898</c:v>
                </c:pt>
                <c:pt idx="284">
                  <c:v>43899</c:v>
                </c:pt>
                <c:pt idx="285">
                  <c:v>43900</c:v>
                </c:pt>
                <c:pt idx="286">
                  <c:v>43901</c:v>
                </c:pt>
                <c:pt idx="287">
                  <c:v>43902</c:v>
                </c:pt>
                <c:pt idx="288">
                  <c:v>43905</c:v>
                </c:pt>
                <c:pt idx="289">
                  <c:v>43906</c:v>
                </c:pt>
                <c:pt idx="290">
                  <c:v>43908</c:v>
                </c:pt>
                <c:pt idx="291">
                  <c:v>43909</c:v>
                </c:pt>
                <c:pt idx="292">
                  <c:v>43912</c:v>
                </c:pt>
                <c:pt idx="293">
                  <c:v>43913</c:v>
                </c:pt>
                <c:pt idx="294">
                  <c:v>43914</c:v>
                </c:pt>
                <c:pt idx="295">
                  <c:v>43915</c:v>
                </c:pt>
                <c:pt idx="296">
                  <c:v>43919</c:v>
                </c:pt>
                <c:pt idx="297">
                  <c:v>43982</c:v>
                </c:pt>
                <c:pt idx="298">
                  <c:v>43983</c:v>
                </c:pt>
                <c:pt idx="299">
                  <c:v>43984</c:v>
                </c:pt>
                <c:pt idx="300">
                  <c:v>43986</c:v>
                </c:pt>
                <c:pt idx="301">
                  <c:v>43989</c:v>
                </c:pt>
                <c:pt idx="302">
                  <c:v>43990</c:v>
                </c:pt>
                <c:pt idx="303">
                  <c:v>43991</c:v>
                </c:pt>
                <c:pt idx="304">
                  <c:v>43992</c:v>
                </c:pt>
                <c:pt idx="305">
                  <c:v>43993</c:v>
                </c:pt>
                <c:pt idx="306">
                  <c:v>43996</c:v>
                </c:pt>
                <c:pt idx="307">
                  <c:v>43997</c:v>
                </c:pt>
                <c:pt idx="308">
                  <c:v>43998</c:v>
                </c:pt>
                <c:pt idx="309">
                  <c:v>43999</c:v>
                </c:pt>
                <c:pt idx="310">
                  <c:v>44000</c:v>
                </c:pt>
                <c:pt idx="311">
                  <c:v>44003</c:v>
                </c:pt>
                <c:pt idx="312">
                  <c:v>44004</c:v>
                </c:pt>
                <c:pt idx="313">
                  <c:v>44005</c:v>
                </c:pt>
                <c:pt idx="314">
                  <c:v>44006</c:v>
                </c:pt>
                <c:pt idx="315">
                  <c:v>44007</c:v>
                </c:pt>
                <c:pt idx="316">
                  <c:v>44010</c:v>
                </c:pt>
                <c:pt idx="317">
                  <c:v>44011</c:v>
                </c:pt>
                <c:pt idx="318">
                  <c:v>44012</c:v>
                </c:pt>
                <c:pt idx="319">
                  <c:v>44014</c:v>
                </c:pt>
                <c:pt idx="320">
                  <c:v>44017</c:v>
                </c:pt>
                <c:pt idx="321">
                  <c:v>44018</c:v>
                </c:pt>
                <c:pt idx="322">
                  <c:v>44019</c:v>
                </c:pt>
                <c:pt idx="323">
                  <c:v>44020</c:v>
                </c:pt>
                <c:pt idx="324">
                  <c:v>44021</c:v>
                </c:pt>
                <c:pt idx="325">
                  <c:v>44024</c:v>
                </c:pt>
                <c:pt idx="326">
                  <c:v>44025</c:v>
                </c:pt>
                <c:pt idx="327">
                  <c:v>44026</c:v>
                </c:pt>
                <c:pt idx="328">
                  <c:v>44027</c:v>
                </c:pt>
                <c:pt idx="329">
                  <c:v>44028</c:v>
                </c:pt>
                <c:pt idx="330">
                  <c:v>44031</c:v>
                </c:pt>
                <c:pt idx="331">
                  <c:v>44032</c:v>
                </c:pt>
                <c:pt idx="332">
                  <c:v>44033</c:v>
                </c:pt>
                <c:pt idx="333">
                  <c:v>44034</c:v>
                </c:pt>
                <c:pt idx="334">
                  <c:v>44035</c:v>
                </c:pt>
                <c:pt idx="335">
                  <c:v>44038</c:v>
                </c:pt>
                <c:pt idx="336">
                  <c:v>44039</c:v>
                </c:pt>
                <c:pt idx="337">
                  <c:v>44040</c:v>
                </c:pt>
                <c:pt idx="338">
                  <c:v>44041</c:v>
                </c:pt>
                <c:pt idx="339">
                  <c:v>44042</c:v>
                </c:pt>
                <c:pt idx="340">
                  <c:v>44046</c:v>
                </c:pt>
                <c:pt idx="341">
                  <c:v>44047</c:v>
                </c:pt>
                <c:pt idx="342">
                  <c:v>44048</c:v>
                </c:pt>
                <c:pt idx="343">
                  <c:v>44049</c:v>
                </c:pt>
                <c:pt idx="344">
                  <c:v>44052</c:v>
                </c:pt>
                <c:pt idx="345">
                  <c:v>44053</c:v>
                </c:pt>
                <c:pt idx="346">
                  <c:v>44055</c:v>
                </c:pt>
                <c:pt idx="347">
                  <c:v>44056</c:v>
                </c:pt>
                <c:pt idx="348">
                  <c:v>44059</c:v>
                </c:pt>
                <c:pt idx="349">
                  <c:v>44060</c:v>
                </c:pt>
                <c:pt idx="350">
                  <c:v>44061</c:v>
                </c:pt>
                <c:pt idx="351">
                  <c:v>44062</c:v>
                </c:pt>
                <c:pt idx="352">
                  <c:v>44063</c:v>
                </c:pt>
                <c:pt idx="353">
                  <c:v>44066</c:v>
                </c:pt>
                <c:pt idx="354">
                  <c:v>44067</c:v>
                </c:pt>
                <c:pt idx="355">
                  <c:v>44068</c:v>
                </c:pt>
                <c:pt idx="356">
                  <c:v>44069</c:v>
                </c:pt>
                <c:pt idx="357">
                  <c:v>44070</c:v>
                </c:pt>
                <c:pt idx="358">
                  <c:v>44074</c:v>
                </c:pt>
                <c:pt idx="359">
                  <c:v>44075</c:v>
                </c:pt>
                <c:pt idx="360">
                  <c:v>44076</c:v>
                </c:pt>
                <c:pt idx="361">
                  <c:v>44077</c:v>
                </c:pt>
                <c:pt idx="362">
                  <c:v>44080</c:v>
                </c:pt>
                <c:pt idx="363">
                  <c:v>44081</c:v>
                </c:pt>
                <c:pt idx="364">
                  <c:v>44082</c:v>
                </c:pt>
                <c:pt idx="365">
                  <c:v>44083</c:v>
                </c:pt>
                <c:pt idx="366">
                  <c:v>44084</c:v>
                </c:pt>
                <c:pt idx="367">
                  <c:v>44087</c:v>
                </c:pt>
                <c:pt idx="368">
                  <c:v>44088</c:v>
                </c:pt>
                <c:pt idx="369">
                  <c:v>44089</c:v>
                </c:pt>
                <c:pt idx="370">
                  <c:v>44090</c:v>
                </c:pt>
                <c:pt idx="371">
                  <c:v>44091</c:v>
                </c:pt>
                <c:pt idx="372">
                  <c:v>44094</c:v>
                </c:pt>
                <c:pt idx="373">
                  <c:v>44095</c:v>
                </c:pt>
                <c:pt idx="374">
                  <c:v>44096</c:v>
                </c:pt>
                <c:pt idx="375">
                  <c:v>44097</c:v>
                </c:pt>
                <c:pt idx="376">
                  <c:v>44098</c:v>
                </c:pt>
                <c:pt idx="377">
                  <c:v>44101</c:v>
                </c:pt>
                <c:pt idx="378">
                  <c:v>44102</c:v>
                </c:pt>
                <c:pt idx="379">
                  <c:v>44103</c:v>
                </c:pt>
                <c:pt idx="380">
                  <c:v>44104</c:v>
                </c:pt>
                <c:pt idx="381">
                  <c:v>44105</c:v>
                </c:pt>
                <c:pt idx="382">
                  <c:v>44108</c:v>
                </c:pt>
                <c:pt idx="383">
                  <c:v>44109</c:v>
                </c:pt>
                <c:pt idx="384">
                  <c:v>44110</c:v>
                </c:pt>
                <c:pt idx="385">
                  <c:v>44111</c:v>
                </c:pt>
                <c:pt idx="386">
                  <c:v>44112</c:v>
                </c:pt>
                <c:pt idx="387">
                  <c:v>44115</c:v>
                </c:pt>
                <c:pt idx="388">
                  <c:v>44116</c:v>
                </c:pt>
                <c:pt idx="389">
                  <c:v>44117</c:v>
                </c:pt>
                <c:pt idx="390">
                  <c:v>44118</c:v>
                </c:pt>
                <c:pt idx="391">
                  <c:v>44119</c:v>
                </c:pt>
                <c:pt idx="392">
                  <c:v>44122</c:v>
                </c:pt>
                <c:pt idx="393">
                  <c:v>44123</c:v>
                </c:pt>
                <c:pt idx="394">
                  <c:v>44124</c:v>
                </c:pt>
                <c:pt idx="395">
                  <c:v>44125</c:v>
                </c:pt>
                <c:pt idx="396">
                  <c:v>44126</c:v>
                </c:pt>
                <c:pt idx="397">
                  <c:v>44129</c:v>
                </c:pt>
                <c:pt idx="398">
                  <c:v>44131</c:v>
                </c:pt>
                <c:pt idx="399">
                  <c:v>44132</c:v>
                </c:pt>
                <c:pt idx="400">
                  <c:v>44133</c:v>
                </c:pt>
                <c:pt idx="401">
                  <c:v>44136</c:v>
                </c:pt>
                <c:pt idx="402">
                  <c:v>44137</c:v>
                </c:pt>
                <c:pt idx="403">
                  <c:v>44138</c:v>
                </c:pt>
                <c:pt idx="404">
                  <c:v>44139</c:v>
                </c:pt>
                <c:pt idx="405">
                  <c:v>44140</c:v>
                </c:pt>
                <c:pt idx="406">
                  <c:v>44143</c:v>
                </c:pt>
                <c:pt idx="407">
                  <c:v>44144</c:v>
                </c:pt>
                <c:pt idx="408">
                  <c:v>44145</c:v>
                </c:pt>
                <c:pt idx="409">
                  <c:v>44146</c:v>
                </c:pt>
                <c:pt idx="410">
                  <c:v>44147</c:v>
                </c:pt>
                <c:pt idx="411">
                  <c:v>44150</c:v>
                </c:pt>
                <c:pt idx="412">
                  <c:v>44151</c:v>
                </c:pt>
                <c:pt idx="413">
                  <c:v>44152</c:v>
                </c:pt>
                <c:pt idx="414">
                  <c:v>44153</c:v>
                </c:pt>
                <c:pt idx="415">
                  <c:v>44154</c:v>
                </c:pt>
                <c:pt idx="416">
                  <c:v>44157</c:v>
                </c:pt>
                <c:pt idx="417">
                  <c:v>44158</c:v>
                </c:pt>
                <c:pt idx="418">
                  <c:v>44159</c:v>
                </c:pt>
                <c:pt idx="419">
                  <c:v>44160</c:v>
                </c:pt>
                <c:pt idx="420">
                  <c:v>44161</c:v>
                </c:pt>
                <c:pt idx="421">
                  <c:v>44164</c:v>
                </c:pt>
                <c:pt idx="422">
                  <c:v>44165</c:v>
                </c:pt>
                <c:pt idx="423">
                  <c:v>44166</c:v>
                </c:pt>
                <c:pt idx="424">
                  <c:v>44167</c:v>
                </c:pt>
                <c:pt idx="425">
                  <c:v>44168</c:v>
                </c:pt>
                <c:pt idx="426">
                  <c:v>44171</c:v>
                </c:pt>
                <c:pt idx="427">
                  <c:v>44172</c:v>
                </c:pt>
                <c:pt idx="428">
                  <c:v>44173</c:v>
                </c:pt>
                <c:pt idx="429">
                  <c:v>44174</c:v>
                </c:pt>
                <c:pt idx="430">
                  <c:v>44175</c:v>
                </c:pt>
                <c:pt idx="431">
                  <c:v>44178</c:v>
                </c:pt>
                <c:pt idx="432">
                  <c:v>44179</c:v>
                </c:pt>
                <c:pt idx="433">
                  <c:v>44180</c:v>
                </c:pt>
                <c:pt idx="434">
                  <c:v>44182</c:v>
                </c:pt>
                <c:pt idx="435">
                  <c:v>44185</c:v>
                </c:pt>
                <c:pt idx="436">
                  <c:v>44186</c:v>
                </c:pt>
                <c:pt idx="437">
                  <c:v>44187</c:v>
                </c:pt>
                <c:pt idx="438">
                  <c:v>44188</c:v>
                </c:pt>
                <c:pt idx="439">
                  <c:v>44189</c:v>
                </c:pt>
                <c:pt idx="440">
                  <c:v>44192</c:v>
                </c:pt>
                <c:pt idx="441">
                  <c:v>44193</c:v>
                </c:pt>
                <c:pt idx="442">
                  <c:v>44194</c:v>
                </c:pt>
                <c:pt idx="443">
                  <c:v>44195</c:v>
                </c:pt>
                <c:pt idx="444">
                  <c:v>44199</c:v>
                </c:pt>
                <c:pt idx="445">
                  <c:v>44200</c:v>
                </c:pt>
                <c:pt idx="446">
                  <c:v>44201</c:v>
                </c:pt>
                <c:pt idx="447">
                  <c:v>44202</c:v>
                </c:pt>
                <c:pt idx="448">
                  <c:v>44203</c:v>
                </c:pt>
                <c:pt idx="449">
                  <c:v>44206</c:v>
                </c:pt>
                <c:pt idx="450">
                  <c:v>44207</c:v>
                </c:pt>
                <c:pt idx="451">
                  <c:v>44208</c:v>
                </c:pt>
                <c:pt idx="452">
                  <c:v>44209</c:v>
                </c:pt>
                <c:pt idx="453">
                  <c:v>44210</c:v>
                </c:pt>
                <c:pt idx="454">
                  <c:v>44213</c:v>
                </c:pt>
                <c:pt idx="455">
                  <c:v>44214</c:v>
                </c:pt>
                <c:pt idx="456">
                  <c:v>44215</c:v>
                </c:pt>
                <c:pt idx="457">
                  <c:v>44216</c:v>
                </c:pt>
                <c:pt idx="458">
                  <c:v>44217</c:v>
                </c:pt>
                <c:pt idx="459">
                  <c:v>44220</c:v>
                </c:pt>
                <c:pt idx="460">
                  <c:v>44221</c:v>
                </c:pt>
                <c:pt idx="461">
                  <c:v>44222</c:v>
                </c:pt>
                <c:pt idx="462">
                  <c:v>44223</c:v>
                </c:pt>
                <c:pt idx="463">
                  <c:v>44224</c:v>
                </c:pt>
                <c:pt idx="464">
                  <c:v>44227</c:v>
                </c:pt>
                <c:pt idx="465">
                  <c:v>44228</c:v>
                </c:pt>
                <c:pt idx="466">
                  <c:v>44229</c:v>
                </c:pt>
                <c:pt idx="467">
                  <c:v>44230</c:v>
                </c:pt>
                <c:pt idx="468">
                  <c:v>44231</c:v>
                </c:pt>
                <c:pt idx="469">
                  <c:v>44234</c:v>
                </c:pt>
                <c:pt idx="470">
                  <c:v>44235</c:v>
                </c:pt>
                <c:pt idx="471">
                  <c:v>44236</c:v>
                </c:pt>
                <c:pt idx="472">
                  <c:v>44237</c:v>
                </c:pt>
                <c:pt idx="473">
                  <c:v>44238</c:v>
                </c:pt>
                <c:pt idx="474">
                  <c:v>44241</c:v>
                </c:pt>
                <c:pt idx="475">
                  <c:v>44242</c:v>
                </c:pt>
                <c:pt idx="476">
                  <c:v>44243</c:v>
                </c:pt>
                <c:pt idx="477">
                  <c:v>44244</c:v>
                </c:pt>
                <c:pt idx="478">
                  <c:v>44245</c:v>
                </c:pt>
                <c:pt idx="479">
                  <c:v>44249</c:v>
                </c:pt>
                <c:pt idx="480">
                  <c:v>44250</c:v>
                </c:pt>
                <c:pt idx="481">
                  <c:v>44251</c:v>
                </c:pt>
                <c:pt idx="482">
                  <c:v>44252</c:v>
                </c:pt>
                <c:pt idx="483">
                  <c:v>44255</c:v>
                </c:pt>
                <c:pt idx="484">
                  <c:v>44256</c:v>
                </c:pt>
                <c:pt idx="485">
                  <c:v>44257</c:v>
                </c:pt>
                <c:pt idx="486">
                  <c:v>44258</c:v>
                </c:pt>
                <c:pt idx="487">
                  <c:v>44259</c:v>
                </c:pt>
                <c:pt idx="488">
                  <c:v>44262</c:v>
                </c:pt>
                <c:pt idx="489">
                  <c:v>44263</c:v>
                </c:pt>
                <c:pt idx="490">
                  <c:v>44264</c:v>
                </c:pt>
                <c:pt idx="491">
                  <c:v>44265</c:v>
                </c:pt>
                <c:pt idx="492">
                  <c:v>44266</c:v>
                </c:pt>
                <c:pt idx="493">
                  <c:v>44269</c:v>
                </c:pt>
                <c:pt idx="494">
                  <c:v>44270</c:v>
                </c:pt>
                <c:pt idx="495">
                  <c:v>44271</c:v>
                </c:pt>
                <c:pt idx="496">
                  <c:v>44273</c:v>
                </c:pt>
                <c:pt idx="497">
                  <c:v>44276</c:v>
                </c:pt>
                <c:pt idx="498">
                  <c:v>44277</c:v>
                </c:pt>
                <c:pt idx="499">
                  <c:v>44278</c:v>
                </c:pt>
                <c:pt idx="500">
                  <c:v>44279</c:v>
                </c:pt>
                <c:pt idx="501">
                  <c:v>44280</c:v>
                </c:pt>
                <c:pt idx="502">
                  <c:v>44283</c:v>
                </c:pt>
                <c:pt idx="503">
                  <c:v>44284</c:v>
                </c:pt>
                <c:pt idx="504">
                  <c:v>44286</c:v>
                </c:pt>
                <c:pt idx="505">
                  <c:v>44287</c:v>
                </c:pt>
                <c:pt idx="506">
                  <c:v>44290</c:v>
                </c:pt>
                <c:pt idx="507">
                  <c:v>44291</c:v>
                </c:pt>
                <c:pt idx="508">
                  <c:v>44292</c:v>
                </c:pt>
                <c:pt idx="509">
                  <c:v>44293</c:v>
                </c:pt>
                <c:pt idx="510">
                  <c:v>44294</c:v>
                </c:pt>
                <c:pt idx="511">
                  <c:v>44297</c:v>
                </c:pt>
                <c:pt idx="512">
                  <c:v>44298</c:v>
                </c:pt>
                <c:pt idx="513">
                  <c:v>44299</c:v>
                </c:pt>
                <c:pt idx="514">
                  <c:v>44301</c:v>
                </c:pt>
                <c:pt idx="515">
                  <c:v>44304</c:v>
                </c:pt>
                <c:pt idx="516">
                  <c:v>44305</c:v>
                </c:pt>
                <c:pt idx="517">
                  <c:v>44306</c:v>
                </c:pt>
                <c:pt idx="518">
                  <c:v>44307</c:v>
                </c:pt>
                <c:pt idx="519">
                  <c:v>44308</c:v>
                </c:pt>
                <c:pt idx="520">
                  <c:v>44311</c:v>
                </c:pt>
                <c:pt idx="521">
                  <c:v>44312</c:v>
                </c:pt>
                <c:pt idx="522">
                  <c:v>44313</c:v>
                </c:pt>
                <c:pt idx="523">
                  <c:v>44314</c:v>
                </c:pt>
                <c:pt idx="524">
                  <c:v>44315</c:v>
                </c:pt>
                <c:pt idx="525">
                  <c:v>44318</c:v>
                </c:pt>
                <c:pt idx="526">
                  <c:v>44319</c:v>
                </c:pt>
                <c:pt idx="527">
                  <c:v>44321</c:v>
                </c:pt>
                <c:pt idx="528">
                  <c:v>44322</c:v>
                </c:pt>
                <c:pt idx="529">
                  <c:v>44325</c:v>
                </c:pt>
                <c:pt idx="530">
                  <c:v>44327</c:v>
                </c:pt>
                <c:pt idx="531">
                  <c:v>44328</c:v>
                </c:pt>
                <c:pt idx="532">
                  <c:v>44332</c:v>
                </c:pt>
                <c:pt idx="533">
                  <c:v>44333</c:v>
                </c:pt>
                <c:pt idx="534">
                  <c:v>44334</c:v>
                </c:pt>
                <c:pt idx="535">
                  <c:v>44335</c:v>
                </c:pt>
                <c:pt idx="536">
                  <c:v>44336</c:v>
                </c:pt>
                <c:pt idx="537">
                  <c:v>44339</c:v>
                </c:pt>
                <c:pt idx="538">
                  <c:v>44340</c:v>
                </c:pt>
                <c:pt idx="539">
                  <c:v>44341</c:v>
                </c:pt>
                <c:pt idx="540">
                  <c:v>44343</c:v>
                </c:pt>
                <c:pt idx="541">
                  <c:v>44346</c:v>
                </c:pt>
                <c:pt idx="542">
                  <c:v>44347</c:v>
                </c:pt>
                <c:pt idx="543">
                  <c:v>44348</c:v>
                </c:pt>
                <c:pt idx="544">
                  <c:v>44349</c:v>
                </c:pt>
                <c:pt idx="545">
                  <c:v>44350</c:v>
                </c:pt>
                <c:pt idx="546">
                  <c:v>44353</c:v>
                </c:pt>
                <c:pt idx="547">
                  <c:v>44354</c:v>
                </c:pt>
                <c:pt idx="548">
                  <c:v>44355</c:v>
                </c:pt>
                <c:pt idx="549">
                  <c:v>44356</c:v>
                </c:pt>
                <c:pt idx="550">
                  <c:v>44357</c:v>
                </c:pt>
                <c:pt idx="551">
                  <c:v>44360</c:v>
                </c:pt>
                <c:pt idx="552">
                  <c:v>44361</c:v>
                </c:pt>
                <c:pt idx="553">
                  <c:v>44362</c:v>
                </c:pt>
                <c:pt idx="554">
                  <c:v>44363</c:v>
                </c:pt>
                <c:pt idx="555">
                  <c:v>44364</c:v>
                </c:pt>
                <c:pt idx="556">
                  <c:v>44367</c:v>
                </c:pt>
                <c:pt idx="557">
                  <c:v>44368</c:v>
                </c:pt>
                <c:pt idx="558">
                  <c:v>44369</c:v>
                </c:pt>
                <c:pt idx="559">
                  <c:v>44370</c:v>
                </c:pt>
                <c:pt idx="560">
                  <c:v>44371</c:v>
                </c:pt>
                <c:pt idx="561">
                  <c:v>44374</c:v>
                </c:pt>
                <c:pt idx="562">
                  <c:v>44375</c:v>
                </c:pt>
                <c:pt idx="563">
                  <c:v>44376</c:v>
                </c:pt>
                <c:pt idx="564">
                  <c:v>44377</c:v>
                </c:pt>
                <c:pt idx="565">
                  <c:v>44381</c:v>
                </c:pt>
                <c:pt idx="566">
                  <c:v>44382</c:v>
                </c:pt>
                <c:pt idx="567">
                  <c:v>44383</c:v>
                </c:pt>
                <c:pt idx="568">
                  <c:v>44384</c:v>
                </c:pt>
                <c:pt idx="569">
                  <c:v>44385</c:v>
                </c:pt>
                <c:pt idx="570">
                  <c:v>44389</c:v>
                </c:pt>
                <c:pt idx="571">
                  <c:v>44390</c:v>
                </c:pt>
                <c:pt idx="572">
                  <c:v>44391</c:v>
                </c:pt>
                <c:pt idx="573">
                  <c:v>44392</c:v>
                </c:pt>
                <c:pt idx="574">
                  <c:v>44395</c:v>
                </c:pt>
                <c:pt idx="575">
                  <c:v>44396</c:v>
                </c:pt>
                <c:pt idx="576">
                  <c:v>44402</c:v>
                </c:pt>
                <c:pt idx="577">
                  <c:v>44403</c:v>
                </c:pt>
                <c:pt idx="578">
                  <c:v>44404</c:v>
                </c:pt>
                <c:pt idx="579">
                  <c:v>44405</c:v>
                </c:pt>
                <c:pt idx="580">
                  <c:v>44406</c:v>
                </c:pt>
                <c:pt idx="581">
                  <c:v>44410</c:v>
                </c:pt>
                <c:pt idx="582">
                  <c:v>44411</c:v>
                </c:pt>
                <c:pt idx="583">
                  <c:v>44413</c:v>
                </c:pt>
                <c:pt idx="584">
                  <c:v>44417</c:v>
                </c:pt>
                <c:pt idx="585">
                  <c:v>44418</c:v>
                </c:pt>
                <c:pt idx="586">
                  <c:v>44419</c:v>
                </c:pt>
                <c:pt idx="587">
                  <c:v>44420</c:v>
                </c:pt>
                <c:pt idx="588">
                  <c:v>44424</c:v>
                </c:pt>
                <c:pt idx="589">
                  <c:v>44425</c:v>
                </c:pt>
                <c:pt idx="590">
                  <c:v>44426</c:v>
                </c:pt>
                <c:pt idx="591">
                  <c:v>44427</c:v>
                </c:pt>
                <c:pt idx="592">
                  <c:v>44430</c:v>
                </c:pt>
                <c:pt idx="593">
                  <c:v>44431</c:v>
                </c:pt>
                <c:pt idx="594">
                  <c:v>44432</c:v>
                </c:pt>
                <c:pt idx="595">
                  <c:v>44433</c:v>
                </c:pt>
                <c:pt idx="596">
                  <c:v>44434</c:v>
                </c:pt>
                <c:pt idx="597">
                  <c:v>44437</c:v>
                </c:pt>
                <c:pt idx="598">
                  <c:v>44439</c:v>
                </c:pt>
                <c:pt idx="599">
                  <c:v>44440</c:v>
                </c:pt>
                <c:pt idx="600">
                  <c:v>44441</c:v>
                </c:pt>
                <c:pt idx="601">
                  <c:v>44444</c:v>
                </c:pt>
                <c:pt idx="602">
                  <c:v>44445</c:v>
                </c:pt>
                <c:pt idx="603">
                  <c:v>44446</c:v>
                </c:pt>
                <c:pt idx="604">
                  <c:v>44447</c:v>
                </c:pt>
                <c:pt idx="605">
                  <c:v>44448</c:v>
                </c:pt>
                <c:pt idx="606">
                  <c:v>44451</c:v>
                </c:pt>
                <c:pt idx="607">
                  <c:v>44452</c:v>
                </c:pt>
                <c:pt idx="608">
                  <c:v>44453</c:v>
                </c:pt>
                <c:pt idx="609">
                  <c:v>44454</c:v>
                </c:pt>
                <c:pt idx="610">
                  <c:v>44455</c:v>
                </c:pt>
                <c:pt idx="611">
                  <c:v>44458</c:v>
                </c:pt>
                <c:pt idx="612">
                  <c:v>44459</c:v>
                </c:pt>
                <c:pt idx="613">
                  <c:v>44460</c:v>
                </c:pt>
                <c:pt idx="614">
                  <c:v>44461</c:v>
                </c:pt>
                <c:pt idx="615">
                  <c:v>44462</c:v>
                </c:pt>
                <c:pt idx="616">
                  <c:v>44465</c:v>
                </c:pt>
                <c:pt idx="617">
                  <c:v>44466</c:v>
                </c:pt>
                <c:pt idx="618">
                  <c:v>44467</c:v>
                </c:pt>
                <c:pt idx="619">
                  <c:v>44468</c:v>
                </c:pt>
                <c:pt idx="620">
                  <c:v>44469</c:v>
                </c:pt>
                <c:pt idx="621">
                  <c:v>44472</c:v>
                </c:pt>
                <c:pt idx="622">
                  <c:v>44473</c:v>
                </c:pt>
                <c:pt idx="623">
                  <c:v>44474</c:v>
                </c:pt>
                <c:pt idx="624">
                  <c:v>44475</c:v>
                </c:pt>
                <c:pt idx="625">
                  <c:v>44476</c:v>
                </c:pt>
                <c:pt idx="626">
                  <c:v>44479</c:v>
                </c:pt>
                <c:pt idx="627">
                  <c:v>44480</c:v>
                </c:pt>
                <c:pt idx="628">
                  <c:v>44481</c:v>
                </c:pt>
                <c:pt idx="629">
                  <c:v>44482</c:v>
                </c:pt>
                <c:pt idx="630">
                  <c:v>44483</c:v>
                </c:pt>
                <c:pt idx="631">
                  <c:v>44486</c:v>
                </c:pt>
                <c:pt idx="632">
                  <c:v>44487</c:v>
                </c:pt>
                <c:pt idx="633">
                  <c:v>44488</c:v>
                </c:pt>
                <c:pt idx="634">
                  <c:v>44490</c:v>
                </c:pt>
                <c:pt idx="635">
                  <c:v>44493</c:v>
                </c:pt>
                <c:pt idx="636">
                  <c:v>44494</c:v>
                </c:pt>
                <c:pt idx="637">
                  <c:v>44495</c:v>
                </c:pt>
                <c:pt idx="638">
                  <c:v>44496</c:v>
                </c:pt>
                <c:pt idx="639">
                  <c:v>44497</c:v>
                </c:pt>
                <c:pt idx="640">
                  <c:v>44500</c:v>
                </c:pt>
                <c:pt idx="641">
                  <c:v>44501</c:v>
                </c:pt>
                <c:pt idx="642">
                  <c:v>44502</c:v>
                </c:pt>
                <c:pt idx="643">
                  <c:v>44503</c:v>
                </c:pt>
                <c:pt idx="644">
                  <c:v>44504</c:v>
                </c:pt>
                <c:pt idx="645">
                  <c:v>44507</c:v>
                </c:pt>
                <c:pt idx="646">
                  <c:v>44508</c:v>
                </c:pt>
                <c:pt idx="647">
                  <c:v>44509</c:v>
                </c:pt>
                <c:pt idx="648">
                  <c:v>44510</c:v>
                </c:pt>
                <c:pt idx="649">
                  <c:v>44511</c:v>
                </c:pt>
                <c:pt idx="650">
                  <c:v>44514</c:v>
                </c:pt>
                <c:pt idx="651">
                  <c:v>44515</c:v>
                </c:pt>
                <c:pt idx="652">
                  <c:v>44516</c:v>
                </c:pt>
                <c:pt idx="653">
                  <c:v>44517</c:v>
                </c:pt>
                <c:pt idx="654">
                  <c:v>44518</c:v>
                </c:pt>
                <c:pt idx="655">
                  <c:v>44521</c:v>
                </c:pt>
                <c:pt idx="656">
                  <c:v>44522</c:v>
                </c:pt>
                <c:pt idx="657">
                  <c:v>44523</c:v>
                </c:pt>
                <c:pt idx="658">
                  <c:v>44524</c:v>
                </c:pt>
                <c:pt idx="659">
                  <c:v>44525</c:v>
                </c:pt>
                <c:pt idx="660">
                  <c:v>44528</c:v>
                </c:pt>
                <c:pt idx="661">
                  <c:v>44529</c:v>
                </c:pt>
                <c:pt idx="662">
                  <c:v>44530</c:v>
                </c:pt>
                <c:pt idx="663">
                  <c:v>44531</c:v>
                </c:pt>
                <c:pt idx="664">
                  <c:v>44532</c:v>
                </c:pt>
                <c:pt idx="665">
                  <c:v>44535</c:v>
                </c:pt>
                <c:pt idx="666">
                  <c:v>44536</c:v>
                </c:pt>
                <c:pt idx="667">
                  <c:v>44537</c:v>
                </c:pt>
                <c:pt idx="668">
                  <c:v>44538</c:v>
                </c:pt>
                <c:pt idx="669">
                  <c:v>44539</c:v>
                </c:pt>
                <c:pt idx="670">
                  <c:v>44542</c:v>
                </c:pt>
                <c:pt idx="671">
                  <c:v>44543</c:v>
                </c:pt>
                <c:pt idx="672">
                  <c:v>44544</c:v>
                </c:pt>
                <c:pt idx="673">
                  <c:v>44545</c:v>
                </c:pt>
                <c:pt idx="674">
                  <c:v>44549</c:v>
                </c:pt>
                <c:pt idx="675">
                  <c:v>44550</c:v>
                </c:pt>
                <c:pt idx="676">
                  <c:v>44551</c:v>
                </c:pt>
                <c:pt idx="677">
                  <c:v>44552</c:v>
                </c:pt>
                <c:pt idx="678">
                  <c:v>44553</c:v>
                </c:pt>
                <c:pt idx="679">
                  <c:v>44556</c:v>
                </c:pt>
                <c:pt idx="680">
                  <c:v>44557</c:v>
                </c:pt>
                <c:pt idx="681">
                  <c:v>44558</c:v>
                </c:pt>
                <c:pt idx="682">
                  <c:v>44559</c:v>
                </c:pt>
                <c:pt idx="683">
                  <c:v>44560</c:v>
                </c:pt>
                <c:pt idx="684">
                  <c:v>44563</c:v>
                </c:pt>
                <c:pt idx="685">
                  <c:v>44564</c:v>
                </c:pt>
                <c:pt idx="686">
                  <c:v>44565</c:v>
                </c:pt>
                <c:pt idx="687">
                  <c:v>44566</c:v>
                </c:pt>
                <c:pt idx="688">
                  <c:v>44567</c:v>
                </c:pt>
                <c:pt idx="689">
                  <c:v>44570</c:v>
                </c:pt>
                <c:pt idx="690">
                  <c:v>44571</c:v>
                </c:pt>
                <c:pt idx="691">
                  <c:v>44572</c:v>
                </c:pt>
                <c:pt idx="692">
                  <c:v>44573</c:v>
                </c:pt>
                <c:pt idx="693">
                  <c:v>44574</c:v>
                </c:pt>
                <c:pt idx="694">
                  <c:v>44577</c:v>
                </c:pt>
                <c:pt idx="695">
                  <c:v>44578</c:v>
                </c:pt>
                <c:pt idx="696">
                  <c:v>44579</c:v>
                </c:pt>
                <c:pt idx="697">
                  <c:v>44580</c:v>
                </c:pt>
                <c:pt idx="698">
                  <c:v>44581</c:v>
                </c:pt>
                <c:pt idx="699">
                  <c:v>44584</c:v>
                </c:pt>
                <c:pt idx="700">
                  <c:v>44585</c:v>
                </c:pt>
                <c:pt idx="701">
                  <c:v>44586</c:v>
                </c:pt>
                <c:pt idx="702">
                  <c:v>44587</c:v>
                </c:pt>
                <c:pt idx="703">
                  <c:v>44588</c:v>
                </c:pt>
                <c:pt idx="704">
                  <c:v>44591</c:v>
                </c:pt>
                <c:pt idx="705">
                  <c:v>44592</c:v>
                </c:pt>
                <c:pt idx="706">
                  <c:v>44593</c:v>
                </c:pt>
                <c:pt idx="707">
                  <c:v>44594</c:v>
                </c:pt>
                <c:pt idx="708">
                  <c:v>44595</c:v>
                </c:pt>
                <c:pt idx="709">
                  <c:v>44598</c:v>
                </c:pt>
                <c:pt idx="710">
                  <c:v>44599</c:v>
                </c:pt>
                <c:pt idx="711">
                  <c:v>44600</c:v>
                </c:pt>
                <c:pt idx="712">
                  <c:v>44601</c:v>
                </c:pt>
                <c:pt idx="713">
                  <c:v>44602</c:v>
                </c:pt>
                <c:pt idx="714">
                  <c:v>44605</c:v>
                </c:pt>
                <c:pt idx="715">
                  <c:v>44606</c:v>
                </c:pt>
                <c:pt idx="716">
                  <c:v>44607</c:v>
                </c:pt>
                <c:pt idx="717">
                  <c:v>44608</c:v>
                </c:pt>
                <c:pt idx="718">
                  <c:v>44609</c:v>
                </c:pt>
                <c:pt idx="719">
                  <c:v>44612</c:v>
                </c:pt>
                <c:pt idx="720">
                  <c:v>44614</c:v>
                </c:pt>
                <c:pt idx="721">
                  <c:v>44615</c:v>
                </c:pt>
                <c:pt idx="722">
                  <c:v>44616</c:v>
                </c:pt>
                <c:pt idx="723">
                  <c:v>44619</c:v>
                </c:pt>
                <c:pt idx="724">
                  <c:v>44620</c:v>
                </c:pt>
                <c:pt idx="725">
                  <c:v>44621</c:v>
                </c:pt>
                <c:pt idx="726">
                  <c:v>44622</c:v>
                </c:pt>
                <c:pt idx="727">
                  <c:v>44623</c:v>
                </c:pt>
                <c:pt idx="728">
                  <c:v>44626</c:v>
                </c:pt>
                <c:pt idx="729">
                  <c:v>44627</c:v>
                </c:pt>
                <c:pt idx="730">
                  <c:v>44628</c:v>
                </c:pt>
                <c:pt idx="731">
                  <c:v>44629</c:v>
                </c:pt>
                <c:pt idx="732">
                  <c:v>44630</c:v>
                </c:pt>
                <c:pt idx="733">
                  <c:v>44633</c:v>
                </c:pt>
                <c:pt idx="734">
                  <c:v>44634</c:v>
                </c:pt>
                <c:pt idx="735">
                  <c:v>44635</c:v>
                </c:pt>
                <c:pt idx="736">
                  <c:v>44636</c:v>
                </c:pt>
                <c:pt idx="737">
                  <c:v>44640</c:v>
                </c:pt>
                <c:pt idx="738">
                  <c:v>44641</c:v>
                </c:pt>
                <c:pt idx="739">
                  <c:v>44642</c:v>
                </c:pt>
                <c:pt idx="740">
                  <c:v>44643</c:v>
                </c:pt>
                <c:pt idx="741">
                  <c:v>44644</c:v>
                </c:pt>
                <c:pt idx="742">
                  <c:v>44647</c:v>
                </c:pt>
                <c:pt idx="743">
                  <c:v>44648</c:v>
                </c:pt>
                <c:pt idx="744">
                  <c:v>44649</c:v>
                </c:pt>
                <c:pt idx="745">
                  <c:v>44650</c:v>
                </c:pt>
                <c:pt idx="746">
                  <c:v>44651</c:v>
                </c:pt>
                <c:pt idx="747">
                  <c:v>44654</c:v>
                </c:pt>
                <c:pt idx="748">
                  <c:v>44655</c:v>
                </c:pt>
                <c:pt idx="749">
                  <c:v>44656</c:v>
                </c:pt>
                <c:pt idx="750">
                  <c:v>44658</c:v>
                </c:pt>
                <c:pt idx="751">
                  <c:v>44661</c:v>
                </c:pt>
                <c:pt idx="752">
                  <c:v>44662</c:v>
                </c:pt>
                <c:pt idx="753">
                  <c:v>44663</c:v>
                </c:pt>
                <c:pt idx="754">
                  <c:v>44664</c:v>
                </c:pt>
                <c:pt idx="755">
                  <c:v>44668</c:v>
                </c:pt>
                <c:pt idx="756">
                  <c:v>44669</c:v>
                </c:pt>
                <c:pt idx="757">
                  <c:v>44670</c:v>
                </c:pt>
                <c:pt idx="758">
                  <c:v>44671</c:v>
                </c:pt>
                <c:pt idx="759">
                  <c:v>44672</c:v>
                </c:pt>
                <c:pt idx="760">
                  <c:v>44675</c:v>
                </c:pt>
                <c:pt idx="761">
                  <c:v>44676</c:v>
                </c:pt>
                <c:pt idx="762">
                  <c:v>44677</c:v>
                </c:pt>
                <c:pt idx="763">
                  <c:v>44678</c:v>
                </c:pt>
                <c:pt idx="764">
                  <c:v>44679</c:v>
                </c:pt>
                <c:pt idx="765">
                  <c:v>44686</c:v>
                </c:pt>
                <c:pt idx="766">
                  <c:v>44689</c:v>
                </c:pt>
                <c:pt idx="767">
                  <c:v>44690</c:v>
                </c:pt>
                <c:pt idx="768">
                  <c:v>44691</c:v>
                </c:pt>
                <c:pt idx="769">
                  <c:v>44692</c:v>
                </c:pt>
                <c:pt idx="770">
                  <c:v>44693</c:v>
                </c:pt>
                <c:pt idx="771">
                  <c:v>44697</c:v>
                </c:pt>
                <c:pt idx="772">
                  <c:v>44698</c:v>
                </c:pt>
                <c:pt idx="773">
                  <c:v>44699</c:v>
                </c:pt>
                <c:pt idx="774">
                  <c:v>44700</c:v>
                </c:pt>
                <c:pt idx="775">
                  <c:v>44703</c:v>
                </c:pt>
                <c:pt idx="776">
                  <c:v>44704</c:v>
                </c:pt>
                <c:pt idx="777">
                  <c:v>44705</c:v>
                </c:pt>
                <c:pt idx="778">
                  <c:v>44706</c:v>
                </c:pt>
                <c:pt idx="779">
                  <c:v>44707</c:v>
                </c:pt>
                <c:pt idx="780">
                  <c:v>44710</c:v>
                </c:pt>
                <c:pt idx="781">
                  <c:v>44711</c:v>
                </c:pt>
                <c:pt idx="782">
                  <c:v>44712</c:v>
                </c:pt>
                <c:pt idx="783">
                  <c:v>44713</c:v>
                </c:pt>
                <c:pt idx="784">
                  <c:v>44714</c:v>
                </c:pt>
                <c:pt idx="785">
                  <c:v>44717</c:v>
                </c:pt>
                <c:pt idx="786">
                  <c:v>44718</c:v>
                </c:pt>
                <c:pt idx="787">
                  <c:v>44719</c:v>
                </c:pt>
                <c:pt idx="788">
                  <c:v>44720</c:v>
                </c:pt>
                <c:pt idx="789">
                  <c:v>44721</c:v>
                </c:pt>
                <c:pt idx="790">
                  <c:v>44724</c:v>
                </c:pt>
                <c:pt idx="791">
                  <c:v>44725</c:v>
                </c:pt>
                <c:pt idx="792">
                  <c:v>44726</c:v>
                </c:pt>
                <c:pt idx="793">
                  <c:v>44727</c:v>
                </c:pt>
                <c:pt idx="794">
                  <c:v>44728</c:v>
                </c:pt>
                <c:pt idx="795">
                  <c:v>44731</c:v>
                </c:pt>
                <c:pt idx="796">
                  <c:v>44732</c:v>
                </c:pt>
                <c:pt idx="797">
                  <c:v>44733</c:v>
                </c:pt>
                <c:pt idx="798">
                  <c:v>44734</c:v>
                </c:pt>
                <c:pt idx="799">
                  <c:v>44735</c:v>
                </c:pt>
                <c:pt idx="800">
                  <c:v>44738</c:v>
                </c:pt>
                <c:pt idx="801">
                  <c:v>44739</c:v>
                </c:pt>
                <c:pt idx="802">
                  <c:v>44740</c:v>
                </c:pt>
                <c:pt idx="803">
                  <c:v>44741</c:v>
                </c:pt>
                <c:pt idx="804">
                  <c:v>44742</c:v>
                </c:pt>
                <c:pt idx="805">
                  <c:v>44745</c:v>
                </c:pt>
                <c:pt idx="806">
                  <c:v>44746</c:v>
                </c:pt>
                <c:pt idx="807">
                  <c:v>44747</c:v>
                </c:pt>
                <c:pt idx="808">
                  <c:v>44748</c:v>
                </c:pt>
                <c:pt idx="809">
                  <c:v>44749</c:v>
                </c:pt>
                <c:pt idx="810">
                  <c:v>44754</c:v>
                </c:pt>
                <c:pt idx="811">
                  <c:v>44755</c:v>
                </c:pt>
                <c:pt idx="812">
                  <c:v>44756</c:v>
                </c:pt>
                <c:pt idx="813">
                  <c:v>44759</c:v>
                </c:pt>
                <c:pt idx="814">
                  <c:v>44760</c:v>
                </c:pt>
                <c:pt idx="815">
                  <c:v>44761</c:v>
                </c:pt>
                <c:pt idx="816">
                  <c:v>44762</c:v>
                </c:pt>
                <c:pt idx="817">
                  <c:v>44763</c:v>
                </c:pt>
                <c:pt idx="818">
                  <c:v>44766</c:v>
                </c:pt>
                <c:pt idx="819">
                  <c:v>44767</c:v>
                </c:pt>
                <c:pt idx="820">
                  <c:v>44768</c:v>
                </c:pt>
                <c:pt idx="821">
                  <c:v>44769</c:v>
                </c:pt>
                <c:pt idx="822">
                  <c:v>44770</c:v>
                </c:pt>
                <c:pt idx="823">
                  <c:v>44773</c:v>
                </c:pt>
                <c:pt idx="824">
                  <c:v>44774</c:v>
                </c:pt>
                <c:pt idx="825">
                  <c:v>44775</c:v>
                </c:pt>
                <c:pt idx="826">
                  <c:v>44776</c:v>
                </c:pt>
                <c:pt idx="827">
                  <c:v>44777</c:v>
                </c:pt>
                <c:pt idx="828">
                  <c:v>44780</c:v>
                </c:pt>
                <c:pt idx="829">
                  <c:v>44781</c:v>
                </c:pt>
                <c:pt idx="830">
                  <c:v>44783</c:v>
                </c:pt>
                <c:pt idx="831">
                  <c:v>44784</c:v>
                </c:pt>
                <c:pt idx="832">
                  <c:v>44787</c:v>
                </c:pt>
                <c:pt idx="833">
                  <c:v>44789</c:v>
                </c:pt>
                <c:pt idx="834">
                  <c:v>44790</c:v>
                </c:pt>
                <c:pt idx="835">
                  <c:v>44794</c:v>
                </c:pt>
                <c:pt idx="836">
                  <c:v>44795</c:v>
                </c:pt>
                <c:pt idx="837">
                  <c:v>44796</c:v>
                </c:pt>
                <c:pt idx="838">
                  <c:v>44797</c:v>
                </c:pt>
                <c:pt idx="839">
                  <c:v>44798</c:v>
                </c:pt>
                <c:pt idx="840">
                  <c:v>44801</c:v>
                </c:pt>
                <c:pt idx="841">
                  <c:v>44802</c:v>
                </c:pt>
                <c:pt idx="842">
                  <c:v>44803</c:v>
                </c:pt>
                <c:pt idx="843">
                  <c:v>44804</c:v>
                </c:pt>
                <c:pt idx="844">
                  <c:v>44805</c:v>
                </c:pt>
                <c:pt idx="845">
                  <c:v>44808</c:v>
                </c:pt>
                <c:pt idx="846">
                  <c:v>44809</c:v>
                </c:pt>
                <c:pt idx="847">
                  <c:v>44810</c:v>
                </c:pt>
                <c:pt idx="848">
                  <c:v>44811</c:v>
                </c:pt>
                <c:pt idx="849">
                  <c:v>44812</c:v>
                </c:pt>
                <c:pt idx="850">
                  <c:v>44815</c:v>
                </c:pt>
                <c:pt idx="851">
                  <c:v>44816</c:v>
                </c:pt>
                <c:pt idx="852">
                  <c:v>44817</c:v>
                </c:pt>
                <c:pt idx="853">
                  <c:v>44818</c:v>
                </c:pt>
                <c:pt idx="854">
                  <c:v>44819</c:v>
                </c:pt>
                <c:pt idx="855">
                  <c:v>44822</c:v>
                </c:pt>
                <c:pt idx="856">
                  <c:v>44823</c:v>
                </c:pt>
                <c:pt idx="857">
                  <c:v>44824</c:v>
                </c:pt>
                <c:pt idx="858">
                  <c:v>44825</c:v>
                </c:pt>
                <c:pt idx="859">
                  <c:v>44826</c:v>
                </c:pt>
                <c:pt idx="860">
                  <c:v>44829</c:v>
                </c:pt>
                <c:pt idx="861">
                  <c:v>44830</c:v>
                </c:pt>
                <c:pt idx="862">
                  <c:v>44831</c:v>
                </c:pt>
                <c:pt idx="863">
                  <c:v>44832</c:v>
                </c:pt>
                <c:pt idx="864">
                  <c:v>44833</c:v>
                </c:pt>
                <c:pt idx="865">
                  <c:v>44836</c:v>
                </c:pt>
                <c:pt idx="866">
                  <c:v>44837</c:v>
                </c:pt>
                <c:pt idx="867">
                  <c:v>44838</c:v>
                </c:pt>
                <c:pt idx="868">
                  <c:v>44840</c:v>
                </c:pt>
                <c:pt idx="869">
                  <c:v>44844</c:v>
                </c:pt>
                <c:pt idx="870">
                  <c:v>44845</c:v>
                </c:pt>
                <c:pt idx="871">
                  <c:v>44846</c:v>
                </c:pt>
                <c:pt idx="872">
                  <c:v>44847</c:v>
                </c:pt>
                <c:pt idx="873">
                  <c:v>44850</c:v>
                </c:pt>
                <c:pt idx="874">
                  <c:v>44851</c:v>
                </c:pt>
                <c:pt idx="875">
                  <c:v>44852</c:v>
                </c:pt>
                <c:pt idx="876">
                  <c:v>44853</c:v>
                </c:pt>
                <c:pt idx="877">
                  <c:v>44854</c:v>
                </c:pt>
                <c:pt idx="878">
                  <c:v>44857</c:v>
                </c:pt>
                <c:pt idx="879">
                  <c:v>44858</c:v>
                </c:pt>
                <c:pt idx="880">
                  <c:v>44859</c:v>
                </c:pt>
                <c:pt idx="881">
                  <c:v>44860</c:v>
                </c:pt>
                <c:pt idx="882">
                  <c:v>44861</c:v>
                </c:pt>
                <c:pt idx="883">
                  <c:v>44864</c:v>
                </c:pt>
                <c:pt idx="884">
                  <c:v>44865</c:v>
                </c:pt>
                <c:pt idx="885">
                  <c:v>44866</c:v>
                </c:pt>
                <c:pt idx="886">
                  <c:v>44867</c:v>
                </c:pt>
                <c:pt idx="887">
                  <c:v>44868</c:v>
                </c:pt>
                <c:pt idx="888">
                  <c:v>44871</c:v>
                </c:pt>
                <c:pt idx="889">
                  <c:v>44872</c:v>
                </c:pt>
                <c:pt idx="890">
                  <c:v>44873</c:v>
                </c:pt>
                <c:pt idx="891">
                  <c:v>44874</c:v>
                </c:pt>
                <c:pt idx="892">
                  <c:v>44875</c:v>
                </c:pt>
                <c:pt idx="893">
                  <c:v>44878</c:v>
                </c:pt>
                <c:pt idx="894">
                  <c:v>44879</c:v>
                </c:pt>
                <c:pt idx="895">
                  <c:v>44880</c:v>
                </c:pt>
                <c:pt idx="896">
                  <c:v>44881</c:v>
                </c:pt>
                <c:pt idx="897">
                  <c:v>44882</c:v>
                </c:pt>
                <c:pt idx="898">
                  <c:v>44885</c:v>
                </c:pt>
                <c:pt idx="899">
                  <c:v>44886</c:v>
                </c:pt>
                <c:pt idx="900">
                  <c:v>44887</c:v>
                </c:pt>
                <c:pt idx="901">
                  <c:v>44888</c:v>
                </c:pt>
                <c:pt idx="902">
                  <c:v>44889</c:v>
                </c:pt>
                <c:pt idx="903">
                  <c:v>44892</c:v>
                </c:pt>
                <c:pt idx="904">
                  <c:v>44893</c:v>
                </c:pt>
                <c:pt idx="905">
                  <c:v>44894</c:v>
                </c:pt>
                <c:pt idx="906">
                  <c:v>44895</c:v>
                </c:pt>
                <c:pt idx="907">
                  <c:v>44896</c:v>
                </c:pt>
                <c:pt idx="908">
                  <c:v>44899</c:v>
                </c:pt>
                <c:pt idx="909">
                  <c:v>44900</c:v>
                </c:pt>
                <c:pt idx="910">
                  <c:v>44901</c:v>
                </c:pt>
                <c:pt idx="911">
                  <c:v>44902</c:v>
                </c:pt>
                <c:pt idx="912">
                  <c:v>44903</c:v>
                </c:pt>
                <c:pt idx="913">
                  <c:v>44906</c:v>
                </c:pt>
                <c:pt idx="914">
                  <c:v>44907</c:v>
                </c:pt>
                <c:pt idx="915">
                  <c:v>44908</c:v>
                </c:pt>
                <c:pt idx="916">
                  <c:v>44909</c:v>
                </c:pt>
                <c:pt idx="917">
                  <c:v>44910</c:v>
                </c:pt>
                <c:pt idx="918">
                  <c:v>44913</c:v>
                </c:pt>
                <c:pt idx="919">
                  <c:v>44914</c:v>
                </c:pt>
                <c:pt idx="920">
                  <c:v>44915</c:v>
                </c:pt>
                <c:pt idx="921">
                  <c:v>44916</c:v>
                </c:pt>
                <c:pt idx="922">
                  <c:v>44917</c:v>
                </c:pt>
                <c:pt idx="923">
                  <c:v>44921</c:v>
                </c:pt>
                <c:pt idx="924">
                  <c:v>44922</c:v>
                </c:pt>
                <c:pt idx="925">
                  <c:v>44923</c:v>
                </c:pt>
                <c:pt idx="926">
                  <c:v>44924</c:v>
                </c:pt>
                <c:pt idx="927">
                  <c:v>44927</c:v>
                </c:pt>
                <c:pt idx="928">
                  <c:v>44928</c:v>
                </c:pt>
                <c:pt idx="929">
                  <c:v>44929</c:v>
                </c:pt>
                <c:pt idx="930">
                  <c:v>44930</c:v>
                </c:pt>
                <c:pt idx="931">
                  <c:v>44931</c:v>
                </c:pt>
                <c:pt idx="932">
                  <c:v>44934</c:v>
                </c:pt>
                <c:pt idx="933">
                  <c:v>44935</c:v>
                </c:pt>
                <c:pt idx="934">
                  <c:v>44936</c:v>
                </c:pt>
                <c:pt idx="935">
                  <c:v>44937</c:v>
                </c:pt>
                <c:pt idx="936">
                  <c:v>44938</c:v>
                </c:pt>
                <c:pt idx="937">
                  <c:v>44941</c:v>
                </c:pt>
                <c:pt idx="938">
                  <c:v>44942</c:v>
                </c:pt>
                <c:pt idx="939">
                  <c:v>44943</c:v>
                </c:pt>
                <c:pt idx="940">
                  <c:v>44944</c:v>
                </c:pt>
                <c:pt idx="941">
                  <c:v>44945</c:v>
                </c:pt>
                <c:pt idx="942">
                  <c:v>44948</c:v>
                </c:pt>
                <c:pt idx="943">
                  <c:v>44949</c:v>
                </c:pt>
                <c:pt idx="944">
                  <c:v>44950</c:v>
                </c:pt>
                <c:pt idx="945">
                  <c:v>44951</c:v>
                </c:pt>
                <c:pt idx="946">
                  <c:v>44952</c:v>
                </c:pt>
                <c:pt idx="947">
                  <c:v>44955</c:v>
                </c:pt>
                <c:pt idx="948">
                  <c:v>44956</c:v>
                </c:pt>
                <c:pt idx="949">
                  <c:v>44957</c:v>
                </c:pt>
                <c:pt idx="950">
                  <c:v>44958</c:v>
                </c:pt>
                <c:pt idx="951">
                  <c:v>44959</c:v>
                </c:pt>
                <c:pt idx="952">
                  <c:v>44962</c:v>
                </c:pt>
                <c:pt idx="953">
                  <c:v>44963</c:v>
                </c:pt>
                <c:pt idx="954">
                  <c:v>44964</c:v>
                </c:pt>
                <c:pt idx="955">
                  <c:v>44965</c:v>
                </c:pt>
                <c:pt idx="956">
                  <c:v>44966</c:v>
                </c:pt>
                <c:pt idx="957">
                  <c:v>44969</c:v>
                </c:pt>
                <c:pt idx="958">
                  <c:v>44970</c:v>
                </c:pt>
                <c:pt idx="959">
                  <c:v>44971</c:v>
                </c:pt>
                <c:pt idx="960">
                  <c:v>44972</c:v>
                </c:pt>
                <c:pt idx="961">
                  <c:v>44973</c:v>
                </c:pt>
                <c:pt idx="962">
                  <c:v>44976</c:v>
                </c:pt>
                <c:pt idx="963">
                  <c:v>44977</c:v>
                </c:pt>
                <c:pt idx="964">
                  <c:v>44979</c:v>
                </c:pt>
                <c:pt idx="965">
                  <c:v>44980</c:v>
                </c:pt>
                <c:pt idx="966">
                  <c:v>44983</c:v>
                </c:pt>
                <c:pt idx="967">
                  <c:v>44984</c:v>
                </c:pt>
                <c:pt idx="968">
                  <c:v>44985</c:v>
                </c:pt>
                <c:pt idx="969">
                  <c:v>44986</c:v>
                </c:pt>
                <c:pt idx="970">
                  <c:v>44987</c:v>
                </c:pt>
                <c:pt idx="971">
                  <c:v>44990</c:v>
                </c:pt>
                <c:pt idx="972">
                  <c:v>44991</c:v>
                </c:pt>
                <c:pt idx="973">
                  <c:v>44992</c:v>
                </c:pt>
                <c:pt idx="974">
                  <c:v>44994</c:v>
                </c:pt>
                <c:pt idx="975">
                  <c:v>44997</c:v>
                </c:pt>
                <c:pt idx="976">
                  <c:v>44998</c:v>
                </c:pt>
                <c:pt idx="977">
                  <c:v>44999</c:v>
                </c:pt>
                <c:pt idx="978">
                  <c:v>45000</c:v>
                </c:pt>
                <c:pt idx="979">
                  <c:v>45001</c:v>
                </c:pt>
                <c:pt idx="980">
                  <c:v>45004</c:v>
                </c:pt>
                <c:pt idx="981">
                  <c:v>45005</c:v>
                </c:pt>
                <c:pt idx="982">
                  <c:v>45006</c:v>
                </c:pt>
                <c:pt idx="983">
                  <c:v>45007</c:v>
                </c:pt>
                <c:pt idx="984">
                  <c:v>45008</c:v>
                </c:pt>
                <c:pt idx="985">
                  <c:v>45012</c:v>
                </c:pt>
                <c:pt idx="986">
                  <c:v>45013</c:v>
                </c:pt>
                <c:pt idx="987">
                  <c:v>45014</c:v>
                </c:pt>
                <c:pt idx="988">
                  <c:v>45015</c:v>
                </c:pt>
                <c:pt idx="989">
                  <c:v>45018</c:v>
                </c:pt>
                <c:pt idx="990">
                  <c:v>45019</c:v>
                </c:pt>
                <c:pt idx="991">
                  <c:v>45020</c:v>
                </c:pt>
                <c:pt idx="992">
                  <c:v>45021</c:v>
                </c:pt>
                <c:pt idx="993">
                  <c:v>45022</c:v>
                </c:pt>
                <c:pt idx="994">
                  <c:v>45025</c:v>
                </c:pt>
                <c:pt idx="995">
                  <c:v>45026</c:v>
                </c:pt>
                <c:pt idx="996">
                  <c:v>45027</c:v>
                </c:pt>
                <c:pt idx="997">
                  <c:v>45028</c:v>
                </c:pt>
                <c:pt idx="998">
                  <c:v>45029</c:v>
                </c:pt>
                <c:pt idx="999">
                  <c:v>45032</c:v>
                </c:pt>
                <c:pt idx="1000">
                  <c:v>45033</c:v>
                </c:pt>
                <c:pt idx="1001">
                  <c:v>45034</c:v>
                </c:pt>
                <c:pt idx="1002">
                  <c:v>45040</c:v>
                </c:pt>
                <c:pt idx="1003">
                  <c:v>45041</c:v>
                </c:pt>
                <c:pt idx="1004">
                  <c:v>45042</c:v>
                </c:pt>
                <c:pt idx="1005">
                  <c:v>45043</c:v>
                </c:pt>
                <c:pt idx="1006">
                  <c:v>45046</c:v>
                </c:pt>
                <c:pt idx="1007">
                  <c:v>45048</c:v>
                </c:pt>
                <c:pt idx="1008">
                  <c:v>45049</c:v>
                </c:pt>
                <c:pt idx="1009">
                  <c:v>45053</c:v>
                </c:pt>
                <c:pt idx="1010">
                  <c:v>45054</c:v>
                </c:pt>
                <c:pt idx="1011">
                  <c:v>45056</c:v>
                </c:pt>
                <c:pt idx="1012">
                  <c:v>45057</c:v>
                </c:pt>
                <c:pt idx="1013">
                  <c:v>45060</c:v>
                </c:pt>
                <c:pt idx="1014">
                  <c:v>45062</c:v>
                </c:pt>
                <c:pt idx="1015">
                  <c:v>45063</c:v>
                </c:pt>
                <c:pt idx="1016">
                  <c:v>45064</c:v>
                </c:pt>
                <c:pt idx="1017">
                  <c:v>45067</c:v>
                </c:pt>
                <c:pt idx="1018">
                  <c:v>45068</c:v>
                </c:pt>
                <c:pt idx="1019">
                  <c:v>45069</c:v>
                </c:pt>
                <c:pt idx="1020">
                  <c:v>45070</c:v>
                </c:pt>
                <c:pt idx="1021">
                  <c:v>45071</c:v>
                </c:pt>
                <c:pt idx="1022">
                  <c:v>45074</c:v>
                </c:pt>
                <c:pt idx="1023">
                  <c:v>45075</c:v>
                </c:pt>
                <c:pt idx="1024">
                  <c:v>45076</c:v>
                </c:pt>
                <c:pt idx="1025">
                  <c:v>45077</c:v>
                </c:pt>
                <c:pt idx="1026">
                  <c:v>45078</c:v>
                </c:pt>
                <c:pt idx="1027">
                  <c:v>45081</c:v>
                </c:pt>
                <c:pt idx="1028">
                  <c:v>45082</c:v>
                </c:pt>
                <c:pt idx="1029">
                  <c:v>45083</c:v>
                </c:pt>
                <c:pt idx="1030">
                  <c:v>45084</c:v>
                </c:pt>
                <c:pt idx="1031">
                  <c:v>45085</c:v>
                </c:pt>
                <c:pt idx="1032">
                  <c:v>45088</c:v>
                </c:pt>
                <c:pt idx="1033">
                  <c:v>45089</c:v>
                </c:pt>
                <c:pt idx="1034">
                  <c:v>45090</c:v>
                </c:pt>
                <c:pt idx="1035">
                  <c:v>45091</c:v>
                </c:pt>
                <c:pt idx="1036">
                  <c:v>45092</c:v>
                </c:pt>
                <c:pt idx="1037">
                  <c:v>45095</c:v>
                </c:pt>
                <c:pt idx="1038">
                  <c:v>45096</c:v>
                </c:pt>
                <c:pt idx="1039">
                  <c:v>45097</c:v>
                </c:pt>
                <c:pt idx="1040">
                  <c:v>45098</c:v>
                </c:pt>
                <c:pt idx="1041">
                  <c:v>45099</c:v>
                </c:pt>
                <c:pt idx="1042">
                  <c:v>45102</c:v>
                </c:pt>
                <c:pt idx="1043">
                  <c:v>45103</c:v>
                </c:pt>
                <c:pt idx="1044">
                  <c:v>45109</c:v>
                </c:pt>
                <c:pt idx="1045">
                  <c:v>45110</c:v>
                </c:pt>
                <c:pt idx="1046">
                  <c:v>45111</c:v>
                </c:pt>
                <c:pt idx="1047">
                  <c:v>45112</c:v>
                </c:pt>
                <c:pt idx="1048">
                  <c:v>45113</c:v>
                </c:pt>
                <c:pt idx="1049">
                  <c:v>45116</c:v>
                </c:pt>
                <c:pt idx="1050">
                  <c:v>45117</c:v>
                </c:pt>
                <c:pt idx="1051">
                  <c:v>45118</c:v>
                </c:pt>
                <c:pt idx="1052">
                  <c:v>45119</c:v>
                </c:pt>
                <c:pt idx="1053">
                  <c:v>45120</c:v>
                </c:pt>
                <c:pt idx="1054">
                  <c:v>45123</c:v>
                </c:pt>
                <c:pt idx="1055">
                  <c:v>45124</c:v>
                </c:pt>
                <c:pt idx="1056">
                  <c:v>45125</c:v>
                </c:pt>
                <c:pt idx="1057">
                  <c:v>45126</c:v>
                </c:pt>
                <c:pt idx="1058">
                  <c:v>45127</c:v>
                </c:pt>
                <c:pt idx="1059">
                  <c:v>45130</c:v>
                </c:pt>
                <c:pt idx="1060">
                  <c:v>45131</c:v>
                </c:pt>
                <c:pt idx="1061">
                  <c:v>45132</c:v>
                </c:pt>
                <c:pt idx="1062">
                  <c:v>45133</c:v>
                </c:pt>
                <c:pt idx="1063">
                  <c:v>45134</c:v>
                </c:pt>
                <c:pt idx="1064">
                  <c:v>45137</c:v>
                </c:pt>
                <c:pt idx="1065">
                  <c:v>45138</c:v>
                </c:pt>
                <c:pt idx="1066">
                  <c:v>45139</c:v>
                </c:pt>
                <c:pt idx="1067">
                  <c:v>45140</c:v>
                </c:pt>
                <c:pt idx="1068">
                  <c:v>45141</c:v>
                </c:pt>
                <c:pt idx="1069">
                  <c:v>45144</c:v>
                </c:pt>
                <c:pt idx="1070">
                  <c:v>45145</c:v>
                </c:pt>
                <c:pt idx="1071">
                  <c:v>45146</c:v>
                </c:pt>
                <c:pt idx="1072">
                  <c:v>45147</c:v>
                </c:pt>
                <c:pt idx="1073">
                  <c:v>45148</c:v>
                </c:pt>
                <c:pt idx="1074">
                  <c:v>45151</c:v>
                </c:pt>
                <c:pt idx="1075">
                  <c:v>45152</c:v>
                </c:pt>
                <c:pt idx="1076">
                  <c:v>45154</c:v>
                </c:pt>
                <c:pt idx="1077">
                  <c:v>45155</c:v>
                </c:pt>
                <c:pt idx="1078">
                  <c:v>45158</c:v>
                </c:pt>
                <c:pt idx="1079">
                  <c:v>45159</c:v>
                </c:pt>
                <c:pt idx="1080">
                  <c:v>45160</c:v>
                </c:pt>
                <c:pt idx="1081">
                  <c:v>45161</c:v>
                </c:pt>
                <c:pt idx="1082">
                  <c:v>45162</c:v>
                </c:pt>
                <c:pt idx="1083">
                  <c:v>45165</c:v>
                </c:pt>
                <c:pt idx="1084">
                  <c:v>45166</c:v>
                </c:pt>
                <c:pt idx="1085">
                  <c:v>45167</c:v>
                </c:pt>
                <c:pt idx="1086">
                  <c:v>45168</c:v>
                </c:pt>
                <c:pt idx="1087">
                  <c:v>45169</c:v>
                </c:pt>
                <c:pt idx="1088">
                  <c:v>45172</c:v>
                </c:pt>
                <c:pt idx="1089">
                  <c:v>45173</c:v>
                </c:pt>
                <c:pt idx="1090">
                  <c:v>45174</c:v>
                </c:pt>
                <c:pt idx="1091">
                  <c:v>45176</c:v>
                </c:pt>
                <c:pt idx="1092">
                  <c:v>45179</c:v>
                </c:pt>
                <c:pt idx="1093">
                  <c:v>45180</c:v>
                </c:pt>
                <c:pt idx="1094">
                  <c:v>45181</c:v>
                </c:pt>
                <c:pt idx="1095">
                  <c:v>45182</c:v>
                </c:pt>
                <c:pt idx="1096">
                  <c:v>45183</c:v>
                </c:pt>
                <c:pt idx="1097">
                  <c:v>45186</c:v>
                </c:pt>
                <c:pt idx="1098">
                  <c:v>45187</c:v>
                </c:pt>
                <c:pt idx="1099">
                  <c:v>45188</c:v>
                </c:pt>
                <c:pt idx="1100">
                  <c:v>45189</c:v>
                </c:pt>
                <c:pt idx="1101">
                  <c:v>45190</c:v>
                </c:pt>
                <c:pt idx="1102">
                  <c:v>45193</c:v>
                </c:pt>
                <c:pt idx="1103">
                  <c:v>45194</c:v>
                </c:pt>
                <c:pt idx="1104">
                  <c:v>45195</c:v>
                </c:pt>
                <c:pt idx="1105">
                  <c:v>45196</c:v>
                </c:pt>
                <c:pt idx="1106">
                  <c:v>45200</c:v>
                </c:pt>
                <c:pt idx="1107">
                  <c:v>45201</c:v>
                </c:pt>
                <c:pt idx="1108">
                  <c:v>45202</c:v>
                </c:pt>
                <c:pt idx="1109">
                  <c:v>45203</c:v>
                </c:pt>
                <c:pt idx="1110">
                  <c:v>45204</c:v>
                </c:pt>
                <c:pt idx="1111">
                  <c:v>45207</c:v>
                </c:pt>
                <c:pt idx="1112">
                  <c:v>45208</c:v>
                </c:pt>
                <c:pt idx="1113">
                  <c:v>45209</c:v>
                </c:pt>
                <c:pt idx="1114">
                  <c:v>45210</c:v>
                </c:pt>
                <c:pt idx="1115">
                  <c:v>45211</c:v>
                </c:pt>
                <c:pt idx="1116">
                  <c:v>45214</c:v>
                </c:pt>
                <c:pt idx="1117">
                  <c:v>45215</c:v>
                </c:pt>
                <c:pt idx="1118">
                  <c:v>45216</c:v>
                </c:pt>
                <c:pt idx="1119">
                  <c:v>45217</c:v>
                </c:pt>
                <c:pt idx="1120">
                  <c:v>45218</c:v>
                </c:pt>
                <c:pt idx="1121">
                  <c:v>45221</c:v>
                </c:pt>
                <c:pt idx="1122">
                  <c:v>45222</c:v>
                </c:pt>
                <c:pt idx="1123">
                  <c:v>45224</c:v>
                </c:pt>
                <c:pt idx="1124">
                  <c:v>45225</c:v>
                </c:pt>
                <c:pt idx="1125">
                  <c:v>45228</c:v>
                </c:pt>
                <c:pt idx="1126">
                  <c:v>45229</c:v>
                </c:pt>
                <c:pt idx="1127">
                  <c:v>45230</c:v>
                </c:pt>
                <c:pt idx="1128">
                  <c:v>45231</c:v>
                </c:pt>
                <c:pt idx="1129">
                  <c:v>45232</c:v>
                </c:pt>
                <c:pt idx="1130">
                  <c:v>45235</c:v>
                </c:pt>
                <c:pt idx="1131">
                  <c:v>45236</c:v>
                </c:pt>
                <c:pt idx="1132">
                  <c:v>45237</c:v>
                </c:pt>
                <c:pt idx="1133">
                  <c:v>45238</c:v>
                </c:pt>
                <c:pt idx="1134">
                  <c:v>45239</c:v>
                </c:pt>
                <c:pt idx="1135">
                  <c:v>45242</c:v>
                </c:pt>
                <c:pt idx="1136">
                  <c:v>45243</c:v>
                </c:pt>
                <c:pt idx="1137">
                  <c:v>45244</c:v>
                </c:pt>
                <c:pt idx="1138">
                  <c:v>45245</c:v>
                </c:pt>
                <c:pt idx="1139">
                  <c:v>45246</c:v>
                </c:pt>
                <c:pt idx="1140">
                  <c:v>45249</c:v>
                </c:pt>
                <c:pt idx="1141">
                  <c:v>45250</c:v>
                </c:pt>
                <c:pt idx="1142">
                  <c:v>45251</c:v>
                </c:pt>
                <c:pt idx="1143">
                  <c:v>45252</c:v>
                </c:pt>
                <c:pt idx="1144">
                  <c:v>45253</c:v>
                </c:pt>
                <c:pt idx="1145">
                  <c:v>45256</c:v>
                </c:pt>
                <c:pt idx="1146">
                  <c:v>45257</c:v>
                </c:pt>
                <c:pt idx="1147">
                  <c:v>45258</c:v>
                </c:pt>
                <c:pt idx="1148">
                  <c:v>45259</c:v>
                </c:pt>
                <c:pt idx="1149">
                  <c:v>45260</c:v>
                </c:pt>
                <c:pt idx="1150">
                  <c:v>45263</c:v>
                </c:pt>
                <c:pt idx="1151">
                  <c:v>45264</c:v>
                </c:pt>
                <c:pt idx="1152">
                  <c:v>45265</c:v>
                </c:pt>
                <c:pt idx="1153">
                  <c:v>45266</c:v>
                </c:pt>
                <c:pt idx="1154">
                  <c:v>45267</c:v>
                </c:pt>
                <c:pt idx="1155">
                  <c:v>45270</c:v>
                </c:pt>
                <c:pt idx="1156">
                  <c:v>45271</c:v>
                </c:pt>
                <c:pt idx="1157">
                  <c:v>45272</c:v>
                </c:pt>
                <c:pt idx="1158">
                  <c:v>45273</c:v>
                </c:pt>
                <c:pt idx="1159">
                  <c:v>45274</c:v>
                </c:pt>
                <c:pt idx="1160">
                  <c:v>45277</c:v>
                </c:pt>
                <c:pt idx="1161">
                  <c:v>45278</c:v>
                </c:pt>
                <c:pt idx="1162">
                  <c:v>45279</c:v>
                </c:pt>
                <c:pt idx="1163">
                  <c:v>45280</c:v>
                </c:pt>
                <c:pt idx="1164">
                  <c:v>45281</c:v>
                </c:pt>
                <c:pt idx="1165">
                  <c:v>45284</c:v>
                </c:pt>
                <c:pt idx="1166">
                  <c:v>45286</c:v>
                </c:pt>
                <c:pt idx="1167">
                  <c:v>45287</c:v>
                </c:pt>
                <c:pt idx="1168">
                  <c:v>45288</c:v>
                </c:pt>
              </c:numCache>
            </c:numRef>
          </c:cat>
          <c:val>
            <c:numRef>
              <c:f>'Price Volume Chart'!$C$2:$C$1170</c:f>
              <c:numCache>
                <c:formatCode>General</c:formatCode>
                <c:ptCount val="1169"/>
                <c:pt idx="0">
                  <c:v>53.68</c:v>
                </c:pt>
                <c:pt idx="1">
                  <c:v>53.39</c:v>
                </c:pt>
                <c:pt idx="2">
                  <c:v>53.75</c:v>
                </c:pt>
                <c:pt idx="3">
                  <c:v>54.89</c:v>
                </c:pt>
                <c:pt idx="4">
                  <c:v>54.32</c:v>
                </c:pt>
                <c:pt idx="5">
                  <c:v>56.54</c:v>
                </c:pt>
                <c:pt idx="6">
                  <c:v>56.33</c:v>
                </c:pt>
                <c:pt idx="7">
                  <c:v>57.19</c:v>
                </c:pt>
                <c:pt idx="8">
                  <c:v>59.12</c:v>
                </c:pt>
                <c:pt idx="9">
                  <c:v>58.12</c:v>
                </c:pt>
                <c:pt idx="10">
                  <c:v>58.12</c:v>
                </c:pt>
                <c:pt idx="11">
                  <c:v>57.76</c:v>
                </c:pt>
                <c:pt idx="12">
                  <c:v>57.98</c:v>
                </c:pt>
                <c:pt idx="13">
                  <c:v>59.41</c:v>
                </c:pt>
                <c:pt idx="14">
                  <c:v>58.55</c:v>
                </c:pt>
                <c:pt idx="15">
                  <c:v>58.76</c:v>
                </c:pt>
                <c:pt idx="16">
                  <c:v>59.55</c:v>
                </c:pt>
                <c:pt idx="17">
                  <c:v>60.48</c:v>
                </c:pt>
                <c:pt idx="18">
                  <c:v>59.91</c:v>
                </c:pt>
                <c:pt idx="19">
                  <c:v>58.48</c:v>
                </c:pt>
                <c:pt idx="20">
                  <c:v>58.84</c:v>
                </c:pt>
                <c:pt idx="21">
                  <c:v>58.26</c:v>
                </c:pt>
                <c:pt idx="22">
                  <c:v>56.26</c:v>
                </c:pt>
                <c:pt idx="23">
                  <c:v>56.26</c:v>
                </c:pt>
                <c:pt idx="24">
                  <c:v>56.4</c:v>
                </c:pt>
                <c:pt idx="25">
                  <c:v>56.76</c:v>
                </c:pt>
                <c:pt idx="26">
                  <c:v>57.98</c:v>
                </c:pt>
                <c:pt idx="27">
                  <c:v>58.05</c:v>
                </c:pt>
                <c:pt idx="28">
                  <c:v>57.55</c:v>
                </c:pt>
                <c:pt idx="29">
                  <c:v>56.47</c:v>
                </c:pt>
                <c:pt idx="30">
                  <c:v>57.12</c:v>
                </c:pt>
                <c:pt idx="31">
                  <c:v>57.47</c:v>
                </c:pt>
                <c:pt idx="32">
                  <c:v>56.76</c:v>
                </c:pt>
                <c:pt idx="33">
                  <c:v>56.76</c:v>
                </c:pt>
                <c:pt idx="34">
                  <c:v>56.54</c:v>
                </c:pt>
                <c:pt idx="35">
                  <c:v>57.33</c:v>
                </c:pt>
                <c:pt idx="36">
                  <c:v>56.76</c:v>
                </c:pt>
                <c:pt idx="37">
                  <c:v>56.76</c:v>
                </c:pt>
                <c:pt idx="38">
                  <c:v>59.62</c:v>
                </c:pt>
                <c:pt idx="39">
                  <c:v>58.84</c:v>
                </c:pt>
                <c:pt idx="40">
                  <c:v>58.19</c:v>
                </c:pt>
                <c:pt idx="41">
                  <c:v>58.55</c:v>
                </c:pt>
                <c:pt idx="42">
                  <c:v>58.26</c:v>
                </c:pt>
                <c:pt idx="43">
                  <c:v>59.27</c:v>
                </c:pt>
                <c:pt idx="44">
                  <c:v>60.05</c:v>
                </c:pt>
                <c:pt idx="45">
                  <c:v>59.05</c:v>
                </c:pt>
                <c:pt idx="46">
                  <c:v>59.55</c:v>
                </c:pt>
                <c:pt idx="47">
                  <c:v>59.05</c:v>
                </c:pt>
                <c:pt idx="48">
                  <c:v>59.34</c:v>
                </c:pt>
                <c:pt idx="49">
                  <c:v>60.27</c:v>
                </c:pt>
                <c:pt idx="50">
                  <c:v>63.42</c:v>
                </c:pt>
                <c:pt idx="51">
                  <c:v>63.49</c:v>
                </c:pt>
                <c:pt idx="52">
                  <c:v>61.63</c:v>
                </c:pt>
                <c:pt idx="53">
                  <c:v>59.62</c:v>
                </c:pt>
                <c:pt idx="54">
                  <c:v>58.55</c:v>
                </c:pt>
                <c:pt idx="55">
                  <c:v>54.32</c:v>
                </c:pt>
                <c:pt idx="56">
                  <c:v>55.83</c:v>
                </c:pt>
                <c:pt idx="57">
                  <c:v>55.68</c:v>
                </c:pt>
                <c:pt idx="58">
                  <c:v>55.4</c:v>
                </c:pt>
                <c:pt idx="59">
                  <c:v>55.75</c:v>
                </c:pt>
                <c:pt idx="60">
                  <c:v>56.9</c:v>
                </c:pt>
                <c:pt idx="61">
                  <c:v>57.47</c:v>
                </c:pt>
                <c:pt idx="62">
                  <c:v>55.47</c:v>
                </c:pt>
                <c:pt idx="63">
                  <c:v>55.68</c:v>
                </c:pt>
                <c:pt idx="64">
                  <c:v>55.9</c:v>
                </c:pt>
                <c:pt idx="65">
                  <c:v>54.61</c:v>
                </c:pt>
                <c:pt idx="66">
                  <c:v>53.75</c:v>
                </c:pt>
                <c:pt idx="67">
                  <c:v>52.82</c:v>
                </c:pt>
                <c:pt idx="68">
                  <c:v>53.07</c:v>
                </c:pt>
                <c:pt idx="69">
                  <c:v>51.84</c:v>
                </c:pt>
                <c:pt idx="70">
                  <c:v>51.84</c:v>
                </c:pt>
                <c:pt idx="71">
                  <c:v>53.73</c:v>
                </c:pt>
                <c:pt idx="72">
                  <c:v>51.76</c:v>
                </c:pt>
                <c:pt idx="73">
                  <c:v>51.76</c:v>
                </c:pt>
                <c:pt idx="74">
                  <c:v>52.17</c:v>
                </c:pt>
                <c:pt idx="75">
                  <c:v>52.66</c:v>
                </c:pt>
                <c:pt idx="76">
                  <c:v>52</c:v>
                </c:pt>
                <c:pt idx="77">
                  <c:v>50.85</c:v>
                </c:pt>
                <c:pt idx="78">
                  <c:v>50.85</c:v>
                </c:pt>
                <c:pt idx="79">
                  <c:v>52.08</c:v>
                </c:pt>
                <c:pt idx="80">
                  <c:v>52.83</c:v>
                </c:pt>
                <c:pt idx="81">
                  <c:v>52</c:v>
                </c:pt>
                <c:pt idx="82">
                  <c:v>52.25</c:v>
                </c:pt>
                <c:pt idx="83">
                  <c:v>51.67</c:v>
                </c:pt>
                <c:pt idx="84">
                  <c:v>50.19</c:v>
                </c:pt>
                <c:pt idx="85">
                  <c:v>49.69</c:v>
                </c:pt>
                <c:pt idx="86">
                  <c:v>48.46</c:v>
                </c:pt>
                <c:pt idx="87">
                  <c:v>47.3</c:v>
                </c:pt>
                <c:pt idx="88">
                  <c:v>45.9</c:v>
                </c:pt>
                <c:pt idx="89">
                  <c:v>46.4</c:v>
                </c:pt>
                <c:pt idx="90">
                  <c:v>49.28</c:v>
                </c:pt>
                <c:pt idx="91">
                  <c:v>47.88</c:v>
                </c:pt>
                <c:pt idx="92">
                  <c:v>47.3</c:v>
                </c:pt>
                <c:pt idx="93">
                  <c:v>48.29</c:v>
                </c:pt>
                <c:pt idx="94">
                  <c:v>50.11</c:v>
                </c:pt>
                <c:pt idx="95">
                  <c:v>49.94</c:v>
                </c:pt>
                <c:pt idx="96">
                  <c:v>50.19</c:v>
                </c:pt>
                <c:pt idx="97">
                  <c:v>51.84</c:v>
                </c:pt>
                <c:pt idx="98">
                  <c:v>52.5</c:v>
                </c:pt>
                <c:pt idx="99">
                  <c:v>53.24</c:v>
                </c:pt>
                <c:pt idx="100">
                  <c:v>53.16</c:v>
                </c:pt>
                <c:pt idx="101">
                  <c:v>52.91</c:v>
                </c:pt>
                <c:pt idx="102">
                  <c:v>53.98</c:v>
                </c:pt>
                <c:pt idx="103">
                  <c:v>53.24</c:v>
                </c:pt>
                <c:pt idx="104">
                  <c:v>53.07</c:v>
                </c:pt>
                <c:pt idx="105">
                  <c:v>52.91</c:v>
                </c:pt>
                <c:pt idx="106">
                  <c:v>52</c:v>
                </c:pt>
                <c:pt idx="107">
                  <c:v>51.92</c:v>
                </c:pt>
                <c:pt idx="108">
                  <c:v>51.84</c:v>
                </c:pt>
                <c:pt idx="109">
                  <c:v>52.08</c:v>
                </c:pt>
                <c:pt idx="110">
                  <c:v>52.5</c:v>
                </c:pt>
                <c:pt idx="111">
                  <c:v>52.5</c:v>
                </c:pt>
                <c:pt idx="112">
                  <c:v>52.91</c:v>
                </c:pt>
                <c:pt idx="113">
                  <c:v>53.4</c:v>
                </c:pt>
                <c:pt idx="114">
                  <c:v>54.89</c:v>
                </c:pt>
                <c:pt idx="115">
                  <c:v>54.47</c:v>
                </c:pt>
                <c:pt idx="116">
                  <c:v>53.57</c:v>
                </c:pt>
                <c:pt idx="117">
                  <c:v>52.83</c:v>
                </c:pt>
                <c:pt idx="118">
                  <c:v>53.24</c:v>
                </c:pt>
                <c:pt idx="119">
                  <c:v>52.33</c:v>
                </c:pt>
                <c:pt idx="120">
                  <c:v>51.34</c:v>
                </c:pt>
                <c:pt idx="121">
                  <c:v>52.33</c:v>
                </c:pt>
                <c:pt idx="122">
                  <c:v>51.1</c:v>
                </c:pt>
                <c:pt idx="123">
                  <c:v>51.51</c:v>
                </c:pt>
                <c:pt idx="124">
                  <c:v>50.85</c:v>
                </c:pt>
                <c:pt idx="125">
                  <c:v>50.11</c:v>
                </c:pt>
                <c:pt idx="126">
                  <c:v>50.52</c:v>
                </c:pt>
                <c:pt idx="127">
                  <c:v>50.77</c:v>
                </c:pt>
                <c:pt idx="128">
                  <c:v>50.77</c:v>
                </c:pt>
                <c:pt idx="129">
                  <c:v>51.01</c:v>
                </c:pt>
                <c:pt idx="130">
                  <c:v>50.44</c:v>
                </c:pt>
                <c:pt idx="131">
                  <c:v>51.67</c:v>
                </c:pt>
                <c:pt idx="132">
                  <c:v>51.43</c:v>
                </c:pt>
                <c:pt idx="133">
                  <c:v>51.67</c:v>
                </c:pt>
                <c:pt idx="134">
                  <c:v>52</c:v>
                </c:pt>
                <c:pt idx="135">
                  <c:v>51.76</c:v>
                </c:pt>
                <c:pt idx="136">
                  <c:v>51.59</c:v>
                </c:pt>
                <c:pt idx="137">
                  <c:v>51.84</c:v>
                </c:pt>
                <c:pt idx="138">
                  <c:v>51.67</c:v>
                </c:pt>
                <c:pt idx="139">
                  <c:v>51.51</c:v>
                </c:pt>
                <c:pt idx="140">
                  <c:v>51.26</c:v>
                </c:pt>
                <c:pt idx="141">
                  <c:v>51.1</c:v>
                </c:pt>
                <c:pt idx="142">
                  <c:v>51.26</c:v>
                </c:pt>
                <c:pt idx="143">
                  <c:v>50.77</c:v>
                </c:pt>
                <c:pt idx="144">
                  <c:v>50.27</c:v>
                </c:pt>
                <c:pt idx="145">
                  <c:v>50.35</c:v>
                </c:pt>
                <c:pt idx="146">
                  <c:v>50.19</c:v>
                </c:pt>
                <c:pt idx="147">
                  <c:v>50.35</c:v>
                </c:pt>
                <c:pt idx="148">
                  <c:v>50.27</c:v>
                </c:pt>
                <c:pt idx="149">
                  <c:v>50.19</c:v>
                </c:pt>
                <c:pt idx="150">
                  <c:v>49.53</c:v>
                </c:pt>
                <c:pt idx="151">
                  <c:v>49.94</c:v>
                </c:pt>
                <c:pt idx="152">
                  <c:v>49.04</c:v>
                </c:pt>
                <c:pt idx="153">
                  <c:v>47.72</c:v>
                </c:pt>
                <c:pt idx="154">
                  <c:v>47.8</c:v>
                </c:pt>
                <c:pt idx="155">
                  <c:v>46.89</c:v>
                </c:pt>
                <c:pt idx="156">
                  <c:v>46.23</c:v>
                </c:pt>
                <c:pt idx="157">
                  <c:v>46.98</c:v>
                </c:pt>
                <c:pt idx="158">
                  <c:v>47.47</c:v>
                </c:pt>
                <c:pt idx="159">
                  <c:v>47.3</c:v>
                </c:pt>
                <c:pt idx="160">
                  <c:v>46.56</c:v>
                </c:pt>
                <c:pt idx="161">
                  <c:v>46.15</c:v>
                </c:pt>
                <c:pt idx="162">
                  <c:v>47.3</c:v>
                </c:pt>
                <c:pt idx="163">
                  <c:v>47.72</c:v>
                </c:pt>
                <c:pt idx="164">
                  <c:v>48.95</c:v>
                </c:pt>
                <c:pt idx="165">
                  <c:v>48.95</c:v>
                </c:pt>
                <c:pt idx="166">
                  <c:v>49.04</c:v>
                </c:pt>
                <c:pt idx="167">
                  <c:v>48.79</c:v>
                </c:pt>
                <c:pt idx="168">
                  <c:v>49.28</c:v>
                </c:pt>
                <c:pt idx="169">
                  <c:v>51.34</c:v>
                </c:pt>
                <c:pt idx="170">
                  <c:v>51.43</c:v>
                </c:pt>
                <c:pt idx="171">
                  <c:v>50.44</c:v>
                </c:pt>
                <c:pt idx="172">
                  <c:v>50.19</c:v>
                </c:pt>
                <c:pt idx="173">
                  <c:v>50.85</c:v>
                </c:pt>
                <c:pt idx="174">
                  <c:v>50.68</c:v>
                </c:pt>
                <c:pt idx="175">
                  <c:v>50.68</c:v>
                </c:pt>
                <c:pt idx="176">
                  <c:v>50.77</c:v>
                </c:pt>
                <c:pt idx="177">
                  <c:v>50.77</c:v>
                </c:pt>
                <c:pt idx="178">
                  <c:v>50.77</c:v>
                </c:pt>
                <c:pt idx="179">
                  <c:v>50.52</c:v>
                </c:pt>
                <c:pt idx="180">
                  <c:v>50.68</c:v>
                </c:pt>
                <c:pt idx="181">
                  <c:v>50.11</c:v>
                </c:pt>
                <c:pt idx="182">
                  <c:v>49.86</c:v>
                </c:pt>
                <c:pt idx="183">
                  <c:v>49.69</c:v>
                </c:pt>
                <c:pt idx="184">
                  <c:v>49.53</c:v>
                </c:pt>
                <c:pt idx="185">
                  <c:v>48.62</c:v>
                </c:pt>
                <c:pt idx="186">
                  <c:v>48.38</c:v>
                </c:pt>
                <c:pt idx="187">
                  <c:v>48.62</c:v>
                </c:pt>
                <c:pt idx="188">
                  <c:v>48.21</c:v>
                </c:pt>
                <c:pt idx="189">
                  <c:v>47.14</c:v>
                </c:pt>
                <c:pt idx="190">
                  <c:v>46.65</c:v>
                </c:pt>
                <c:pt idx="191">
                  <c:v>46.81</c:v>
                </c:pt>
                <c:pt idx="192">
                  <c:v>45.82</c:v>
                </c:pt>
                <c:pt idx="193">
                  <c:v>45.99</c:v>
                </c:pt>
                <c:pt idx="194">
                  <c:v>44.91</c:v>
                </c:pt>
                <c:pt idx="195">
                  <c:v>43.93</c:v>
                </c:pt>
                <c:pt idx="196">
                  <c:v>41.7</c:v>
                </c:pt>
                <c:pt idx="197">
                  <c:v>43.02</c:v>
                </c:pt>
                <c:pt idx="198">
                  <c:v>42.85</c:v>
                </c:pt>
                <c:pt idx="199">
                  <c:v>45.08</c:v>
                </c:pt>
                <c:pt idx="200">
                  <c:v>47.22</c:v>
                </c:pt>
                <c:pt idx="201">
                  <c:v>47.72</c:v>
                </c:pt>
                <c:pt idx="202">
                  <c:v>49.2</c:v>
                </c:pt>
                <c:pt idx="203">
                  <c:v>48.87</c:v>
                </c:pt>
                <c:pt idx="204">
                  <c:v>48.29</c:v>
                </c:pt>
                <c:pt idx="205">
                  <c:v>48.05</c:v>
                </c:pt>
                <c:pt idx="206">
                  <c:v>48.54</c:v>
                </c:pt>
                <c:pt idx="207">
                  <c:v>49.2</c:v>
                </c:pt>
                <c:pt idx="208">
                  <c:v>50.44</c:v>
                </c:pt>
                <c:pt idx="209">
                  <c:v>49.61</c:v>
                </c:pt>
                <c:pt idx="210">
                  <c:v>50.02</c:v>
                </c:pt>
                <c:pt idx="211">
                  <c:v>49.53</c:v>
                </c:pt>
                <c:pt idx="212">
                  <c:v>49.04</c:v>
                </c:pt>
                <c:pt idx="213">
                  <c:v>48.62</c:v>
                </c:pt>
                <c:pt idx="214">
                  <c:v>48.05</c:v>
                </c:pt>
                <c:pt idx="215">
                  <c:v>47.8</c:v>
                </c:pt>
                <c:pt idx="216">
                  <c:v>37.58</c:v>
                </c:pt>
                <c:pt idx="217">
                  <c:v>48.71</c:v>
                </c:pt>
                <c:pt idx="218">
                  <c:v>47.88</c:v>
                </c:pt>
                <c:pt idx="219">
                  <c:v>48.21</c:v>
                </c:pt>
                <c:pt idx="220">
                  <c:v>48.21</c:v>
                </c:pt>
                <c:pt idx="221">
                  <c:v>47.63</c:v>
                </c:pt>
                <c:pt idx="222">
                  <c:v>47.39</c:v>
                </c:pt>
                <c:pt idx="223">
                  <c:v>47.63</c:v>
                </c:pt>
                <c:pt idx="224">
                  <c:v>47.39</c:v>
                </c:pt>
                <c:pt idx="225">
                  <c:v>46.89</c:v>
                </c:pt>
                <c:pt idx="226">
                  <c:v>46.81</c:v>
                </c:pt>
                <c:pt idx="227">
                  <c:v>46.65</c:v>
                </c:pt>
                <c:pt idx="228">
                  <c:v>46.81</c:v>
                </c:pt>
                <c:pt idx="229">
                  <c:v>47.06</c:v>
                </c:pt>
                <c:pt idx="230">
                  <c:v>47.14</c:v>
                </c:pt>
                <c:pt idx="231">
                  <c:v>46.89</c:v>
                </c:pt>
                <c:pt idx="232">
                  <c:v>46.65</c:v>
                </c:pt>
                <c:pt idx="233">
                  <c:v>46.65</c:v>
                </c:pt>
                <c:pt idx="234">
                  <c:v>46.81</c:v>
                </c:pt>
                <c:pt idx="235">
                  <c:v>47.06</c:v>
                </c:pt>
                <c:pt idx="236">
                  <c:v>44.09</c:v>
                </c:pt>
                <c:pt idx="237">
                  <c:v>43.1</c:v>
                </c:pt>
                <c:pt idx="238">
                  <c:v>41.78</c:v>
                </c:pt>
                <c:pt idx="239">
                  <c:v>38.979999999999997</c:v>
                </c:pt>
                <c:pt idx="240">
                  <c:v>37.090000000000003</c:v>
                </c:pt>
                <c:pt idx="241">
                  <c:v>38.32</c:v>
                </c:pt>
                <c:pt idx="242">
                  <c:v>38.32</c:v>
                </c:pt>
                <c:pt idx="243">
                  <c:v>38.979999999999997</c:v>
                </c:pt>
                <c:pt idx="244">
                  <c:v>38.9</c:v>
                </c:pt>
                <c:pt idx="245">
                  <c:v>39.229999999999997</c:v>
                </c:pt>
                <c:pt idx="246">
                  <c:v>40.380000000000003</c:v>
                </c:pt>
                <c:pt idx="247">
                  <c:v>41.45</c:v>
                </c:pt>
                <c:pt idx="248">
                  <c:v>42.85</c:v>
                </c:pt>
                <c:pt idx="249">
                  <c:v>42.61</c:v>
                </c:pt>
                <c:pt idx="250">
                  <c:v>42.2</c:v>
                </c:pt>
                <c:pt idx="251">
                  <c:v>42.77</c:v>
                </c:pt>
                <c:pt idx="252">
                  <c:v>42.28</c:v>
                </c:pt>
                <c:pt idx="253">
                  <c:v>42.36</c:v>
                </c:pt>
                <c:pt idx="254">
                  <c:v>42.36</c:v>
                </c:pt>
                <c:pt idx="255">
                  <c:v>42.44</c:v>
                </c:pt>
                <c:pt idx="256">
                  <c:v>42.03</c:v>
                </c:pt>
                <c:pt idx="257">
                  <c:v>41.21</c:v>
                </c:pt>
                <c:pt idx="258">
                  <c:v>40.880000000000003</c:v>
                </c:pt>
                <c:pt idx="259">
                  <c:v>39.97</c:v>
                </c:pt>
                <c:pt idx="260">
                  <c:v>39.56</c:v>
                </c:pt>
                <c:pt idx="261">
                  <c:v>39.97</c:v>
                </c:pt>
                <c:pt idx="262">
                  <c:v>38.979999999999997</c:v>
                </c:pt>
                <c:pt idx="263">
                  <c:v>38.82</c:v>
                </c:pt>
                <c:pt idx="264">
                  <c:v>37.5</c:v>
                </c:pt>
                <c:pt idx="265">
                  <c:v>38.729999999999997</c:v>
                </c:pt>
                <c:pt idx="266">
                  <c:v>37.99</c:v>
                </c:pt>
                <c:pt idx="267">
                  <c:v>38.32</c:v>
                </c:pt>
                <c:pt idx="268">
                  <c:v>45.18</c:v>
                </c:pt>
                <c:pt idx="269">
                  <c:v>45.09</c:v>
                </c:pt>
                <c:pt idx="270">
                  <c:v>43.68</c:v>
                </c:pt>
                <c:pt idx="271">
                  <c:v>42.97</c:v>
                </c:pt>
                <c:pt idx="272">
                  <c:v>42.52</c:v>
                </c:pt>
                <c:pt idx="273">
                  <c:v>42.26</c:v>
                </c:pt>
                <c:pt idx="274">
                  <c:v>41.28</c:v>
                </c:pt>
                <c:pt idx="275">
                  <c:v>38.1</c:v>
                </c:pt>
                <c:pt idx="276">
                  <c:v>34.46</c:v>
                </c:pt>
                <c:pt idx="277">
                  <c:v>32.869999999999997</c:v>
                </c:pt>
                <c:pt idx="278">
                  <c:v>34.369999999999997</c:v>
                </c:pt>
                <c:pt idx="279">
                  <c:v>33.49</c:v>
                </c:pt>
                <c:pt idx="280">
                  <c:v>33.22</c:v>
                </c:pt>
                <c:pt idx="281">
                  <c:v>33.4</c:v>
                </c:pt>
                <c:pt idx="282">
                  <c:v>34.11</c:v>
                </c:pt>
                <c:pt idx="283">
                  <c:v>32.43</c:v>
                </c:pt>
                <c:pt idx="284">
                  <c:v>29.68</c:v>
                </c:pt>
                <c:pt idx="285">
                  <c:v>31.98</c:v>
                </c:pt>
                <c:pt idx="286">
                  <c:v>31.63</c:v>
                </c:pt>
                <c:pt idx="287">
                  <c:v>30.3</c:v>
                </c:pt>
                <c:pt idx="288">
                  <c:v>28.44</c:v>
                </c:pt>
                <c:pt idx="289">
                  <c:v>26.76</c:v>
                </c:pt>
                <c:pt idx="290">
                  <c:v>24.1</c:v>
                </c:pt>
                <c:pt idx="291">
                  <c:v>27.82</c:v>
                </c:pt>
                <c:pt idx="292">
                  <c:v>28.26</c:v>
                </c:pt>
                <c:pt idx="293">
                  <c:v>28.26</c:v>
                </c:pt>
                <c:pt idx="294">
                  <c:v>28.26</c:v>
                </c:pt>
                <c:pt idx="295">
                  <c:v>28.26</c:v>
                </c:pt>
                <c:pt idx="296">
                  <c:v>31.9</c:v>
                </c:pt>
                <c:pt idx="297">
                  <c:v>26.29</c:v>
                </c:pt>
                <c:pt idx="298">
                  <c:v>26.29</c:v>
                </c:pt>
                <c:pt idx="299">
                  <c:v>26.29</c:v>
                </c:pt>
                <c:pt idx="300">
                  <c:v>28.26</c:v>
                </c:pt>
                <c:pt idx="301">
                  <c:v>28.26</c:v>
                </c:pt>
                <c:pt idx="302">
                  <c:v>28.26</c:v>
                </c:pt>
                <c:pt idx="303">
                  <c:v>28.26</c:v>
                </c:pt>
                <c:pt idx="304">
                  <c:v>28.26</c:v>
                </c:pt>
                <c:pt idx="305">
                  <c:v>28.26</c:v>
                </c:pt>
                <c:pt idx="306">
                  <c:v>28.26</c:v>
                </c:pt>
                <c:pt idx="307">
                  <c:v>28.26</c:v>
                </c:pt>
                <c:pt idx="308">
                  <c:v>28.26</c:v>
                </c:pt>
                <c:pt idx="309">
                  <c:v>28.26</c:v>
                </c:pt>
                <c:pt idx="310">
                  <c:v>28.26</c:v>
                </c:pt>
                <c:pt idx="311">
                  <c:v>28.26</c:v>
                </c:pt>
                <c:pt idx="312">
                  <c:v>28.26</c:v>
                </c:pt>
                <c:pt idx="313">
                  <c:v>28.26</c:v>
                </c:pt>
                <c:pt idx="314">
                  <c:v>28.26</c:v>
                </c:pt>
                <c:pt idx="315">
                  <c:v>28.26</c:v>
                </c:pt>
                <c:pt idx="316">
                  <c:v>28.26</c:v>
                </c:pt>
                <c:pt idx="317">
                  <c:v>28.26</c:v>
                </c:pt>
                <c:pt idx="318">
                  <c:v>28.26</c:v>
                </c:pt>
                <c:pt idx="319">
                  <c:v>28.26</c:v>
                </c:pt>
                <c:pt idx="320">
                  <c:v>28.26</c:v>
                </c:pt>
                <c:pt idx="321">
                  <c:v>28.26</c:v>
                </c:pt>
                <c:pt idx="322">
                  <c:v>28.26</c:v>
                </c:pt>
                <c:pt idx="323">
                  <c:v>28.26</c:v>
                </c:pt>
                <c:pt idx="324">
                  <c:v>28.26</c:v>
                </c:pt>
                <c:pt idx="325">
                  <c:v>28.26</c:v>
                </c:pt>
                <c:pt idx="326">
                  <c:v>28.26</c:v>
                </c:pt>
                <c:pt idx="327">
                  <c:v>28.26</c:v>
                </c:pt>
                <c:pt idx="328">
                  <c:v>28.26</c:v>
                </c:pt>
                <c:pt idx="329">
                  <c:v>28.26</c:v>
                </c:pt>
                <c:pt idx="330">
                  <c:v>28.26</c:v>
                </c:pt>
                <c:pt idx="331">
                  <c:v>28.26</c:v>
                </c:pt>
                <c:pt idx="332">
                  <c:v>28.26</c:v>
                </c:pt>
                <c:pt idx="333">
                  <c:v>28.26</c:v>
                </c:pt>
                <c:pt idx="334">
                  <c:v>28.26</c:v>
                </c:pt>
                <c:pt idx="335">
                  <c:v>28.26</c:v>
                </c:pt>
                <c:pt idx="336">
                  <c:v>28.26</c:v>
                </c:pt>
                <c:pt idx="337">
                  <c:v>28.26</c:v>
                </c:pt>
                <c:pt idx="338">
                  <c:v>28.26</c:v>
                </c:pt>
                <c:pt idx="339">
                  <c:v>28.26</c:v>
                </c:pt>
                <c:pt idx="340">
                  <c:v>28.26</c:v>
                </c:pt>
                <c:pt idx="341">
                  <c:v>28.26</c:v>
                </c:pt>
                <c:pt idx="342">
                  <c:v>28.26</c:v>
                </c:pt>
                <c:pt idx="343">
                  <c:v>28.26</c:v>
                </c:pt>
                <c:pt idx="344">
                  <c:v>29.06</c:v>
                </c:pt>
                <c:pt idx="345">
                  <c:v>28.26</c:v>
                </c:pt>
                <c:pt idx="346">
                  <c:v>29.68</c:v>
                </c:pt>
                <c:pt idx="347">
                  <c:v>31.1</c:v>
                </c:pt>
                <c:pt idx="348">
                  <c:v>34.200000000000003</c:v>
                </c:pt>
                <c:pt idx="349">
                  <c:v>33.75</c:v>
                </c:pt>
                <c:pt idx="350">
                  <c:v>32.6</c:v>
                </c:pt>
                <c:pt idx="351">
                  <c:v>33.49</c:v>
                </c:pt>
                <c:pt idx="352">
                  <c:v>32.69</c:v>
                </c:pt>
                <c:pt idx="353">
                  <c:v>32.69</c:v>
                </c:pt>
                <c:pt idx="354">
                  <c:v>31.98</c:v>
                </c:pt>
                <c:pt idx="355">
                  <c:v>31.98</c:v>
                </c:pt>
                <c:pt idx="356">
                  <c:v>31.98</c:v>
                </c:pt>
                <c:pt idx="357">
                  <c:v>33.58</c:v>
                </c:pt>
                <c:pt idx="358">
                  <c:v>35.17</c:v>
                </c:pt>
                <c:pt idx="359">
                  <c:v>34.64</c:v>
                </c:pt>
                <c:pt idx="360">
                  <c:v>34.549999999999997</c:v>
                </c:pt>
                <c:pt idx="361">
                  <c:v>35.44</c:v>
                </c:pt>
                <c:pt idx="362">
                  <c:v>37.74</c:v>
                </c:pt>
                <c:pt idx="363">
                  <c:v>38.36</c:v>
                </c:pt>
                <c:pt idx="364">
                  <c:v>39.340000000000003</c:v>
                </c:pt>
                <c:pt idx="365">
                  <c:v>38.36</c:v>
                </c:pt>
                <c:pt idx="366">
                  <c:v>38.979999999999997</c:v>
                </c:pt>
                <c:pt idx="367">
                  <c:v>39.96</c:v>
                </c:pt>
                <c:pt idx="368">
                  <c:v>39.07</c:v>
                </c:pt>
                <c:pt idx="369">
                  <c:v>38.89</c:v>
                </c:pt>
                <c:pt idx="370">
                  <c:v>38.89</c:v>
                </c:pt>
                <c:pt idx="371">
                  <c:v>39.07</c:v>
                </c:pt>
                <c:pt idx="372">
                  <c:v>38.630000000000003</c:v>
                </c:pt>
                <c:pt idx="373">
                  <c:v>37.65</c:v>
                </c:pt>
                <c:pt idx="374">
                  <c:v>37.74</c:v>
                </c:pt>
                <c:pt idx="375">
                  <c:v>37.21</c:v>
                </c:pt>
                <c:pt idx="376">
                  <c:v>36.770000000000003</c:v>
                </c:pt>
                <c:pt idx="377">
                  <c:v>37.03</c:v>
                </c:pt>
                <c:pt idx="378">
                  <c:v>37.21</c:v>
                </c:pt>
                <c:pt idx="379">
                  <c:v>36.68</c:v>
                </c:pt>
                <c:pt idx="380">
                  <c:v>36.06</c:v>
                </c:pt>
                <c:pt idx="381">
                  <c:v>36.68</c:v>
                </c:pt>
                <c:pt idx="382">
                  <c:v>37.74</c:v>
                </c:pt>
                <c:pt idx="383">
                  <c:v>36.32</c:v>
                </c:pt>
                <c:pt idx="384">
                  <c:v>35.79</c:v>
                </c:pt>
                <c:pt idx="385">
                  <c:v>35.35</c:v>
                </c:pt>
                <c:pt idx="386">
                  <c:v>34.46</c:v>
                </c:pt>
                <c:pt idx="387">
                  <c:v>33.49</c:v>
                </c:pt>
                <c:pt idx="388">
                  <c:v>32.51</c:v>
                </c:pt>
                <c:pt idx="389">
                  <c:v>33.130000000000003</c:v>
                </c:pt>
                <c:pt idx="390">
                  <c:v>32.96</c:v>
                </c:pt>
                <c:pt idx="391">
                  <c:v>34.020000000000003</c:v>
                </c:pt>
                <c:pt idx="392">
                  <c:v>34.82</c:v>
                </c:pt>
                <c:pt idx="393">
                  <c:v>36.68</c:v>
                </c:pt>
                <c:pt idx="394">
                  <c:v>37.21</c:v>
                </c:pt>
                <c:pt idx="395">
                  <c:v>36.94</c:v>
                </c:pt>
                <c:pt idx="396">
                  <c:v>36.590000000000003</c:v>
                </c:pt>
                <c:pt idx="397">
                  <c:v>36.32</c:v>
                </c:pt>
                <c:pt idx="398">
                  <c:v>36.32</c:v>
                </c:pt>
                <c:pt idx="399">
                  <c:v>36.590000000000003</c:v>
                </c:pt>
                <c:pt idx="400">
                  <c:v>36.770000000000003</c:v>
                </c:pt>
                <c:pt idx="401">
                  <c:v>36.94</c:v>
                </c:pt>
                <c:pt idx="402">
                  <c:v>37.74</c:v>
                </c:pt>
                <c:pt idx="403">
                  <c:v>37.479999999999997</c:v>
                </c:pt>
                <c:pt idx="404">
                  <c:v>37.83</c:v>
                </c:pt>
                <c:pt idx="405">
                  <c:v>38.89</c:v>
                </c:pt>
                <c:pt idx="406">
                  <c:v>38.450000000000003</c:v>
                </c:pt>
                <c:pt idx="407">
                  <c:v>39.07</c:v>
                </c:pt>
                <c:pt idx="408">
                  <c:v>39.42</c:v>
                </c:pt>
                <c:pt idx="409">
                  <c:v>39.42</c:v>
                </c:pt>
                <c:pt idx="410">
                  <c:v>40.130000000000003</c:v>
                </c:pt>
                <c:pt idx="411">
                  <c:v>40.22</c:v>
                </c:pt>
                <c:pt idx="412">
                  <c:v>39.96</c:v>
                </c:pt>
                <c:pt idx="413">
                  <c:v>40.75</c:v>
                </c:pt>
                <c:pt idx="414">
                  <c:v>40.659999999999997</c:v>
                </c:pt>
                <c:pt idx="415">
                  <c:v>40.4</c:v>
                </c:pt>
                <c:pt idx="416">
                  <c:v>40.04</c:v>
                </c:pt>
                <c:pt idx="417">
                  <c:v>39.869999999999997</c:v>
                </c:pt>
                <c:pt idx="418">
                  <c:v>40.04</c:v>
                </c:pt>
                <c:pt idx="419">
                  <c:v>40.659999999999997</c:v>
                </c:pt>
                <c:pt idx="420">
                  <c:v>40.49</c:v>
                </c:pt>
                <c:pt idx="421">
                  <c:v>40.75</c:v>
                </c:pt>
                <c:pt idx="422">
                  <c:v>40.75</c:v>
                </c:pt>
                <c:pt idx="423">
                  <c:v>40.75</c:v>
                </c:pt>
                <c:pt idx="424">
                  <c:v>39.96</c:v>
                </c:pt>
                <c:pt idx="425">
                  <c:v>40.75</c:v>
                </c:pt>
                <c:pt idx="426">
                  <c:v>41.9</c:v>
                </c:pt>
                <c:pt idx="427">
                  <c:v>42.88</c:v>
                </c:pt>
                <c:pt idx="428">
                  <c:v>42.26</c:v>
                </c:pt>
                <c:pt idx="429">
                  <c:v>42.08</c:v>
                </c:pt>
                <c:pt idx="430">
                  <c:v>41.9</c:v>
                </c:pt>
                <c:pt idx="431">
                  <c:v>41.28</c:v>
                </c:pt>
                <c:pt idx="432">
                  <c:v>41.02</c:v>
                </c:pt>
                <c:pt idx="433">
                  <c:v>40.130000000000003</c:v>
                </c:pt>
                <c:pt idx="434">
                  <c:v>39.340000000000003</c:v>
                </c:pt>
                <c:pt idx="435">
                  <c:v>38.979999999999997</c:v>
                </c:pt>
                <c:pt idx="436">
                  <c:v>39.25</c:v>
                </c:pt>
                <c:pt idx="437">
                  <c:v>38.36</c:v>
                </c:pt>
                <c:pt idx="438">
                  <c:v>38.1</c:v>
                </c:pt>
                <c:pt idx="439">
                  <c:v>39.25</c:v>
                </c:pt>
                <c:pt idx="440">
                  <c:v>40.49</c:v>
                </c:pt>
                <c:pt idx="441">
                  <c:v>39.69</c:v>
                </c:pt>
                <c:pt idx="442">
                  <c:v>39.42</c:v>
                </c:pt>
                <c:pt idx="443">
                  <c:v>39.25</c:v>
                </c:pt>
                <c:pt idx="444">
                  <c:v>41.02</c:v>
                </c:pt>
                <c:pt idx="445">
                  <c:v>41.28</c:v>
                </c:pt>
                <c:pt idx="446">
                  <c:v>41.46</c:v>
                </c:pt>
                <c:pt idx="447">
                  <c:v>41.46</c:v>
                </c:pt>
                <c:pt idx="448">
                  <c:v>42.08</c:v>
                </c:pt>
                <c:pt idx="449">
                  <c:v>41.2</c:v>
                </c:pt>
                <c:pt idx="450">
                  <c:v>41.11</c:v>
                </c:pt>
                <c:pt idx="451">
                  <c:v>41.55</c:v>
                </c:pt>
                <c:pt idx="452">
                  <c:v>41.37</c:v>
                </c:pt>
                <c:pt idx="453">
                  <c:v>43.23</c:v>
                </c:pt>
                <c:pt idx="454">
                  <c:v>45.27</c:v>
                </c:pt>
                <c:pt idx="455">
                  <c:v>44.56</c:v>
                </c:pt>
                <c:pt idx="456">
                  <c:v>43.32</c:v>
                </c:pt>
                <c:pt idx="457">
                  <c:v>43.59</c:v>
                </c:pt>
                <c:pt idx="458">
                  <c:v>44.03</c:v>
                </c:pt>
                <c:pt idx="459">
                  <c:v>43.15</c:v>
                </c:pt>
                <c:pt idx="460">
                  <c:v>43.68</c:v>
                </c:pt>
                <c:pt idx="461">
                  <c:v>43.5</c:v>
                </c:pt>
                <c:pt idx="462">
                  <c:v>43.41</c:v>
                </c:pt>
                <c:pt idx="463">
                  <c:v>43.23</c:v>
                </c:pt>
                <c:pt idx="464">
                  <c:v>42.79</c:v>
                </c:pt>
                <c:pt idx="465">
                  <c:v>42.97</c:v>
                </c:pt>
                <c:pt idx="466">
                  <c:v>42.08</c:v>
                </c:pt>
                <c:pt idx="467">
                  <c:v>42.52</c:v>
                </c:pt>
                <c:pt idx="468">
                  <c:v>44.03</c:v>
                </c:pt>
                <c:pt idx="469">
                  <c:v>43.41</c:v>
                </c:pt>
                <c:pt idx="470">
                  <c:v>43.23</c:v>
                </c:pt>
                <c:pt idx="471">
                  <c:v>43.06</c:v>
                </c:pt>
                <c:pt idx="472">
                  <c:v>42.52</c:v>
                </c:pt>
                <c:pt idx="473">
                  <c:v>42.79</c:v>
                </c:pt>
                <c:pt idx="474">
                  <c:v>41.64</c:v>
                </c:pt>
                <c:pt idx="475">
                  <c:v>41.64</c:v>
                </c:pt>
                <c:pt idx="476">
                  <c:v>41.55</c:v>
                </c:pt>
                <c:pt idx="477">
                  <c:v>40.659999999999997</c:v>
                </c:pt>
                <c:pt idx="478">
                  <c:v>39.96</c:v>
                </c:pt>
                <c:pt idx="479">
                  <c:v>39.07</c:v>
                </c:pt>
                <c:pt idx="480">
                  <c:v>38.1</c:v>
                </c:pt>
                <c:pt idx="481">
                  <c:v>38.1</c:v>
                </c:pt>
                <c:pt idx="482">
                  <c:v>38.72</c:v>
                </c:pt>
                <c:pt idx="483">
                  <c:v>40.22</c:v>
                </c:pt>
                <c:pt idx="484">
                  <c:v>39.51</c:v>
                </c:pt>
                <c:pt idx="485">
                  <c:v>39.42</c:v>
                </c:pt>
                <c:pt idx="486">
                  <c:v>38.72</c:v>
                </c:pt>
                <c:pt idx="487">
                  <c:v>38.450000000000003</c:v>
                </c:pt>
                <c:pt idx="488">
                  <c:v>39.42</c:v>
                </c:pt>
                <c:pt idx="489">
                  <c:v>38.979999999999997</c:v>
                </c:pt>
                <c:pt idx="490">
                  <c:v>38.36</c:v>
                </c:pt>
                <c:pt idx="491">
                  <c:v>38.1</c:v>
                </c:pt>
                <c:pt idx="492">
                  <c:v>38.270000000000003</c:v>
                </c:pt>
                <c:pt idx="493">
                  <c:v>38.270000000000003</c:v>
                </c:pt>
                <c:pt idx="494">
                  <c:v>37.56</c:v>
                </c:pt>
                <c:pt idx="495">
                  <c:v>37.21</c:v>
                </c:pt>
                <c:pt idx="496">
                  <c:v>37.119999999999997</c:v>
                </c:pt>
                <c:pt idx="497">
                  <c:v>37.03</c:v>
                </c:pt>
                <c:pt idx="498">
                  <c:v>36.590000000000003</c:v>
                </c:pt>
                <c:pt idx="499">
                  <c:v>36.409999999999997</c:v>
                </c:pt>
                <c:pt idx="500">
                  <c:v>36.06</c:v>
                </c:pt>
                <c:pt idx="501">
                  <c:v>35.700000000000003</c:v>
                </c:pt>
                <c:pt idx="502">
                  <c:v>36.94</c:v>
                </c:pt>
                <c:pt idx="503">
                  <c:v>36.770000000000003</c:v>
                </c:pt>
                <c:pt idx="504">
                  <c:v>36.15</c:v>
                </c:pt>
                <c:pt idx="505">
                  <c:v>34.729999999999997</c:v>
                </c:pt>
                <c:pt idx="506">
                  <c:v>33.75</c:v>
                </c:pt>
                <c:pt idx="507">
                  <c:v>33.75</c:v>
                </c:pt>
                <c:pt idx="508">
                  <c:v>34.11</c:v>
                </c:pt>
                <c:pt idx="509">
                  <c:v>36.770000000000003</c:v>
                </c:pt>
                <c:pt idx="510">
                  <c:v>37.119999999999997</c:v>
                </c:pt>
                <c:pt idx="511">
                  <c:v>36.409999999999997</c:v>
                </c:pt>
                <c:pt idx="512">
                  <c:v>36.94</c:v>
                </c:pt>
                <c:pt idx="513">
                  <c:v>37.03</c:v>
                </c:pt>
                <c:pt idx="514">
                  <c:v>36.85</c:v>
                </c:pt>
                <c:pt idx="515">
                  <c:v>37.03</c:v>
                </c:pt>
                <c:pt idx="516">
                  <c:v>36.770000000000003</c:v>
                </c:pt>
                <c:pt idx="517">
                  <c:v>37.92</c:v>
                </c:pt>
                <c:pt idx="518">
                  <c:v>37.21</c:v>
                </c:pt>
                <c:pt idx="519">
                  <c:v>37.74</c:v>
                </c:pt>
                <c:pt idx="520">
                  <c:v>35.520000000000003</c:v>
                </c:pt>
                <c:pt idx="521">
                  <c:v>35.68</c:v>
                </c:pt>
                <c:pt idx="522">
                  <c:v>35.770000000000003</c:v>
                </c:pt>
                <c:pt idx="523">
                  <c:v>35.85</c:v>
                </c:pt>
                <c:pt idx="524">
                  <c:v>36.1</c:v>
                </c:pt>
                <c:pt idx="525">
                  <c:v>36.01</c:v>
                </c:pt>
                <c:pt idx="526">
                  <c:v>36.840000000000003</c:v>
                </c:pt>
                <c:pt idx="527">
                  <c:v>38.159999999999997</c:v>
                </c:pt>
                <c:pt idx="528">
                  <c:v>39.200000000000003</c:v>
                </c:pt>
                <c:pt idx="529">
                  <c:v>40.93</c:v>
                </c:pt>
                <c:pt idx="530">
                  <c:v>43.79</c:v>
                </c:pt>
                <c:pt idx="531">
                  <c:v>44.05</c:v>
                </c:pt>
                <c:pt idx="532">
                  <c:v>44.48</c:v>
                </c:pt>
                <c:pt idx="533">
                  <c:v>44.48</c:v>
                </c:pt>
                <c:pt idx="534">
                  <c:v>42.92</c:v>
                </c:pt>
                <c:pt idx="535">
                  <c:v>43.27</c:v>
                </c:pt>
                <c:pt idx="536">
                  <c:v>41.19</c:v>
                </c:pt>
                <c:pt idx="537">
                  <c:v>40.67</c:v>
                </c:pt>
                <c:pt idx="538">
                  <c:v>42.49</c:v>
                </c:pt>
                <c:pt idx="539">
                  <c:v>42.75</c:v>
                </c:pt>
                <c:pt idx="540">
                  <c:v>43.18</c:v>
                </c:pt>
                <c:pt idx="541">
                  <c:v>45</c:v>
                </c:pt>
                <c:pt idx="542">
                  <c:v>44.74</c:v>
                </c:pt>
                <c:pt idx="543">
                  <c:v>43.44</c:v>
                </c:pt>
                <c:pt idx="544">
                  <c:v>44.05</c:v>
                </c:pt>
                <c:pt idx="545">
                  <c:v>43.53</c:v>
                </c:pt>
                <c:pt idx="546">
                  <c:v>42.31</c:v>
                </c:pt>
                <c:pt idx="547">
                  <c:v>41.62</c:v>
                </c:pt>
                <c:pt idx="548">
                  <c:v>42.31</c:v>
                </c:pt>
                <c:pt idx="549">
                  <c:v>42.23</c:v>
                </c:pt>
                <c:pt idx="550">
                  <c:v>42.06</c:v>
                </c:pt>
                <c:pt idx="551">
                  <c:v>41.71</c:v>
                </c:pt>
                <c:pt idx="552">
                  <c:v>41.54</c:v>
                </c:pt>
                <c:pt idx="553">
                  <c:v>41.54</c:v>
                </c:pt>
                <c:pt idx="554">
                  <c:v>41.54</c:v>
                </c:pt>
                <c:pt idx="555">
                  <c:v>41.54</c:v>
                </c:pt>
                <c:pt idx="556">
                  <c:v>41.88</c:v>
                </c:pt>
                <c:pt idx="557">
                  <c:v>42.66</c:v>
                </c:pt>
                <c:pt idx="558">
                  <c:v>41.45</c:v>
                </c:pt>
                <c:pt idx="559">
                  <c:v>41.1</c:v>
                </c:pt>
                <c:pt idx="560">
                  <c:v>42.14</c:v>
                </c:pt>
                <c:pt idx="561">
                  <c:v>41.97</c:v>
                </c:pt>
                <c:pt idx="562">
                  <c:v>42.14</c:v>
                </c:pt>
                <c:pt idx="563">
                  <c:v>42.49</c:v>
                </c:pt>
                <c:pt idx="564">
                  <c:v>42.83</c:v>
                </c:pt>
                <c:pt idx="565">
                  <c:v>49.5</c:v>
                </c:pt>
                <c:pt idx="566">
                  <c:v>45.6</c:v>
                </c:pt>
                <c:pt idx="567">
                  <c:v>44.91</c:v>
                </c:pt>
                <c:pt idx="568">
                  <c:v>43.96</c:v>
                </c:pt>
                <c:pt idx="569">
                  <c:v>43.96</c:v>
                </c:pt>
                <c:pt idx="570">
                  <c:v>44.05</c:v>
                </c:pt>
                <c:pt idx="571">
                  <c:v>44.05</c:v>
                </c:pt>
                <c:pt idx="572">
                  <c:v>43.96</c:v>
                </c:pt>
                <c:pt idx="573">
                  <c:v>43.35</c:v>
                </c:pt>
                <c:pt idx="574">
                  <c:v>43.96</c:v>
                </c:pt>
                <c:pt idx="575">
                  <c:v>43.96</c:v>
                </c:pt>
                <c:pt idx="576">
                  <c:v>43.35</c:v>
                </c:pt>
                <c:pt idx="577">
                  <c:v>43.18</c:v>
                </c:pt>
                <c:pt idx="578">
                  <c:v>42.57</c:v>
                </c:pt>
                <c:pt idx="579">
                  <c:v>43.27</c:v>
                </c:pt>
                <c:pt idx="580">
                  <c:v>42.66</c:v>
                </c:pt>
                <c:pt idx="581">
                  <c:v>42.83</c:v>
                </c:pt>
                <c:pt idx="582">
                  <c:v>43.09</c:v>
                </c:pt>
                <c:pt idx="583">
                  <c:v>43.27</c:v>
                </c:pt>
                <c:pt idx="584">
                  <c:v>41.97</c:v>
                </c:pt>
                <c:pt idx="585">
                  <c:v>41.36</c:v>
                </c:pt>
                <c:pt idx="586">
                  <c:v>41.54</c:v>
                </c:pt>
                <c:pt idx="587">
                  <c:v>41.45</c:v>
                </c:pt>
                <c:pt idx="588">
                  <c:v>41.36</c:v>
                </c:pt>
                <c:pt idx="589">
                  <c:v>42.23</c:v>
                </c:pt>
                <c:pt idx="590">
                  <c:v>41.97</c:v>
                </c:pt>
                <c:pt idx="591">
                  <c:v>41.54</c:v>
                </c:pt>
                <c:pt idx="592">
                  <c:v>42.14</c:v>
                </c:pt>
                <c:pt idx="593">
                  <c:v>41.88</c:v>
                </c:pt>
                <c:pt idx="594">
                  <c:v>41.54</c:v>
                </c:pt>
                <c:pt idx="595">
                  <c:v>41.45</c:v>
                </c:pt>
                <c:pt idx="596">
                  <c:v>41.45</c:v>
                </c:pt>
                <c:pt idx="597">
                  <c:v>41.45</c:v>
                </c:pt>
                <c:pt idx="598">
                  <c:v>40.76</c:v>
                </c:pt>
                <c:pt idx="599">
                  <c:v>41.54</c:v>
                </c:pt>
                <c:pt idx="600">
                  <c:v>41.28</c:v>
                </c:pt>
                <c:pt idx="601">
                  <c:v>41.54</c:v>
                </c:pt>
                <c:pt idx="602">
                  <c:v>42.06</c:v>
                </c:pt>
                <c:pt idx="603">
                  <c:v>42.66</c:v>
                </c:pt>
                <c:pt idx="604">
                  <c:v>43.7</c:v>
                </c:pt>
                <c:pt idx="605">
                  <c:v>43.79</c:v>
                </c:pt>
                <c:pt idx="606">
                  <c:v>43.18</c:v>
                </c:pt>
                <c:pt idx="607">
                  <c:v>42.66</c:v>
                </c:pt>
                <c:pt idx="608">
                  <c:v>42.23</c:v>
                </c:pt>
                <c:pt idx="609">
                  <c:v>41.88</c:v>
                </c:pt>
                <c:pt idx="610">
                  <c:v>41.8</c:v>
                </c:pt>
                <c:pt idx="611">
                  <c:v>41.8</c:v>
                </c:pt>
                <c:pt idx="612">
                  <c:v>41.88</c:v>
                </c:pt>
                <c:pt idx="613">
                  <c:v>41.45</c:v>
                </c:pt>
                <c:pt idx="614">
                  <c:v>41.45</c:v>
                </c:pt>
                <c:pt idx="615">
                  <c:v>41.02</c:v>
                </c:pt>
                <c:pt idx="616">
                  <c:v>40.76</c:v>
                </c:pt>
                <c:pt idx="617">
                  <c:v>40.76</c:v>
                </c:pt>
                <c:pt idx="618">
                  <c:v>41.36</c:v>
                </c:pt>
                <c:pt idx="619">
                  <c:v>41.1</c:v>
                </c:pt>
                <c:pt idx="620">
                  <c:v>41.19</c:v>
                </c:pt>
                <c:pt idx="621">
                  <c:v>41.19</c:v>
                </c:pt>
                <c:pt idx="622">
                  <c:v>41.1</c:v>
                </c:pt>
                <c:pt idx="623">
                  <c:v>41.02</c:v>
                </c:pt>
                <c:pt idx="624">
                  <c:v>40.67</c:v>
                </c:pt>
                <c:pt idx="625">
                  <c:v>40.840000000000003</c:v>
                </c:pt>
                <c:pt idx="626">
                  <c:v>41.71</c:v>
                </c:pt>
                <c:pt idx="627">
                  <c:v>40.840000000000003</c:v>
                </c:pt>
                <c:pt idx="628">
                  <c:v>40.58</c:v>
                </c:pt>
                <c:pt idx="629">
                  <c:v>39.979999999999997</c:v>
                </c:pt>
                <c:pt idx="630">
                  <c:v>39.630000000000003</c:v>
                </c:pt>
                <c:pt idx="631">
                  <c:v>39.72</c:v>
                </c:pt>
                <c:pt idx="632">
                  <c:v>39.11</c:v>
                </c:pt>
                <c:pt idx="633">
                  <c:v>39.549999999999997</c:v>
                </c:pt>
                <c:pt idx="634">
                  <c:v>39.369999999999997</c:v>
                </c:pt>
                <c:pt idx="635">
                  <c:v>39.549999999999997</c:v>
                </c:pt>
                <c:pt idx="636">
                  <c:v>38.770000000000003</c:v>
                </c:pt>
                <c:pt idx="637">
                  <c:v>38.85</c:v>
                </c:pt>
                <c:pt idx="638">
                  <c:v>40.15</c:v>
                </c:pt>
                <c:pt idx="639">
                  <c:v>39.979999999999997</c:v>
                </c:pt>
                <c:pt idx="640">
                  <c:v>39.630000000000003</c:v>
                </c:pt>
                <c:pt idx="641">
                  <c:v>38.770000000000003</c:v>
                </c:pt>
                <c:pt idx="642">
                  <c:v>38.51</c:v>
                </c:pt>
                <c:pt idx="643">
                  <c:v>38.590000000000003</c:v>
                </c:pt>
                <c:pt idx="644">
                  <c:v>37.82</c:v>
                </c:pt>
                <c:pt idx="645">
                  <c:v>37.9</c:v>
                </c:pt>
                <c:pt idx="646">
                  <c:v>38.07</c:v>
                </c:pt>
                <c:pt idx="647">
                  <c:v>38.07</c:v>
                </c:pt>
                <c:pt idx="648">
                  <c:v>38.33</c:v>
                </c:pt>
                <c:pt idx="649">
                  <c:v>42.14</c:v>
                </c:pt>
                <c:pt idx="650">
                  <c:v>44.48</c:v>
                </c:pt>
                <c:pt idx="651">
                  <c:v>48.89</c:v>
                </c:pt>
                <c:pt idx="652">
                  <c:v>52.01</c:v>
                </c:pt>
                <c:pt idx="653">
                  <c:v>49.76</c:v>
                </c:pt>
                <c:pt idx="654">
                  <c:v>50.62</c:v>
                </c:pt>
                <c:pt idx="655">
                  <c:v>48.72</c:v>
                </c:pt>
                <c:pt idx="656">
                  <c:v>48.37</c:v>
                </c:pt>
                <c:pt idx="657">
                  <c:v>47.07</c:v>
                </c:pt>
                <c:pt idx="658">
                  <c:v>46.3</c:v>
                </c:pt>
                <c:pt idx="659">
                  <c:v>45.34</c:v>
                </c:pt>
                <c:pt idx="660">
                  <c:v>46.55</c:v>
                </c:pt>
                <c:pt idx="661">
                  <c:v>47.59</c:v>
                </c:pt>
                <c:pt idx="662">
                  <c:v>46.9</c:v>
                </c:pt>
                <c:pt idx="663">
                  <c:v>47.07</c:v>
                </c:pt>
                <c:pt idx="664">
                  <c:v>47.07</c:v>
                </c:pt>
                <c:pt idx="665">
                  <c:v>47.51</c:v>
                </c:pt>
                <c:pt idx="666">
                  <c:v>48.55</c:v>
                </c:pt>
                <c:pt idx="667">
                  <c:v>48.72</c:v>
                </c:pt>
                <c:pt idx="668">
                  <c:v>47.77</c:v>
                </c:pt>
                <c:pt idx="669">
                  <c:v>48.11</c:v>
                </c:pt>
                <c:pt idx="670">
                  <c:v>47.16</c:v>
                </c:pt>
                <c:pt idx="671">
                  <c:v>47.59</c:v>
                </c:pt>
                <c:pt idx="672">
                  <c:v>48.03</c:v>
                </c:pt>
                <c:pt idx="673">
                  <c:v>47.42</c:v>
                </c:pt>
                <c:pt idx="674">
                  <c:v>46.3</c:v>
                </c:pt>
                <c:pt idx="675">
                  <c:v>45.86</c:v>
                </c:pt>
                <c:pt idx="676">
                  <c:v>45.95</c:v>
                </c:pt>
                <c:pt idx="677">
                  <c:v>46.12</c:v>
                </c:pt>
                <c:pt idx="678">
                  <c:v>45.95</c:v>
                </c:pt>
                <c:pt idx="679">
                  <c:v>45.78</c:v>
                </c:pt>
                <c:pt idx="680">
                  <c:v>45.95</c:v>
                </c:pt>
                <c:pt idx="681">
                  <c:v>46.73</c:v>
                </c:pt>
                <c:pt idx="682">
                  <c:v>46.99</c:v>
                </c:pt>
                <c:pt idx="683">
                  <c:v>47.85</c:v>
                </c:pt>
                <c:pt idx="684">
                  <c:v>47.42</c:v>
                </c:pt>
                <c:pt idx="685">
                  <c:v>48.2</c:v>
                </c:pt>
                <c:pt idx="686">
                  <c:v>48.55</c:v>
                </c:pt>
                <c:pt idx="687">
                  <c:v>49.58</c:v>
                </c:pt>
                <c:pt idx="688">
                  <c:v>49.67</c:v>
                </c:pt>
                <c:pt idx="689">
                  <c:v>48.63</c:v>
                </c:pt>
                <c:pt idx="690">
                  <c:v>48.46</c:v>
                </c:pt>
                <c:pt idx="691">
                  <c:v>49.15</c:v>
                </c:pt>
                <c:pt idx="692">
                  <c:v>48.63</c:v>
                </c:pt>
                <c:pt idx="693">
                  <c:v>49.32</c:v>
                </c:pt>
                <c:pt idx="694">
                  <c:v>49.67</c:v>
                </c:pt>
                <c:pt idx="695">
                  <c:v>49.41</c:v>
                </c:pt>
                <c:pt idx="696">
                  <c:v>50.19</c:v>
                </c:pt>
                <c:pt idx="697">
                  <c:v>51.05</c:v>
                </c:pt>
                <c:pt idx="698">
                  <c:v>50.62</c:v>
                </c:pt>
                <c:pt idx="699">
                  <c:v>49.93</c:v>
                </c:pt>
                <c:pt idx="700">
                  <c:v>49.84</c:v>
                </c:pt>
                <c:pt idx="701">
                  <c:v>49.32</c:v>
                </c:pt>
                <c:pt idx="702">
                  <c:v>48.98</c:v>
                </c:pt>
                <c:pt idx="703">
                  <c:v>48.8</c:v>
                </c:pt>
                <c:pt idx="704">
                  <c:v>48.11</c:v>
                </c:pt>
                <c:pt idx="705">
                  <c:v>47.77</c:v>
                </c:pt>
                <c:pt idx="706">
                  <c:v>48.2</c:v>
                </c:pt>
                <c:pt idx="707">
                  <c:v>48.89</c:v>
                </c:pt>
                <c:pt idx="708">
                  <c:v>49.15</c:v>
                </c:pt>
                <c:pt idx="709">
                  <c:v>49.06</c:v>
                </c:pt>
                <c:pt idx="710">
                  <c:v>49.58</c:v>
                </c:pt>
                <c:pt idx="711">
                  <c:v>49.67</c:v>
                </c:pt>
                <c:pt idx="712">
                  <c:v>49.58</c:v>
                </c:pt>
                <c:pt idx="713">
                  <c:v>49.32</c:v>
                </c:pt>
                <c:pt idx="714">
                  <c:v>49.76</c:v>
                </c:pt>
                <c:pt idx="715">
                  <c:v>49.58</c:v>
                </c:pt>
                <c:pt idx="716">
                  <c:v>49.24</c:v>
                </c:pt>
                <c:pt idx="717">
                  <c:v>48.8</c:v>
                </c:pt>
                <c:pt idx="718">
                  <c:v>48.37</c:v>
                </c:pt>
                <c:pt idx="719">
                  <c:v>47.77</c:v>
                </c:pt>
                <c:pt idx="720">
                  <c:v>47.85</c:v>
                </c:pt>
                <c:pt idx="721">
                  <c:v>47.85</c:v>
                </c:pt>
                <c:pt idx="722">
                  <c:v>47.25</c:v>
                </c:pt>
                <c:pt idx="723">
                  <c:v>46.47</c:v>
                </c:pt>
                <c:pt idx="724">
                  <c:v>46.73</c:v>
                </c:pt>
                <c:pt idx="725">
                  <c:v>45.69</c:v>
                </c:pt>
                <c:pt idx="726">
                  <c:v>44.56</c:v>
                </c:pt>
                <c:pt idx="727">
                  <c:v>44.48</c:v>
                </c:pt>
                <c:pt idx="728">
                  <c:v>44.91</c:v>
                </c:pt>
                <c:pt idx="729">
                  <c:v>44.13</c:v>
                </c:pt>
                <c:pt idx="730">
                  <c:v>42.14</c:v>
                </c:pt>
                <c:pt idx="731">
                  <c:v>41.88</c:v>
                </c:pt>
                <c:pt idx="732">
                  <c:v>42.06</c:v>
                </c:pt>
                <c:pt idx="733">
                  <c:v>42.75</c:v>
                </c:pt>
                <c:pt idx="734">
                  <c:v>42.4</c:v>
                </c:pt>
                <c:pt idx="735">
                  <c:v>41.88</c:v>
                </c:pt>
                <c:pt idx="736">
                  <c:v>43.01</c:v>
                </c:pt>
                <c:pt idx="737">
                  <c:v>42.75</c:v>
                </c:pt>
                <c:pt idx="738">
                  <c:v>42.75</c:v>
                </c:pt>
                <c:pt idx="739">
                  <c:v>43.27</c:v>
                </c:pt>
                <c:pt idx="740">
                  <c:v>43.35</c:v>
                </c:pt>
                <c:pt idx="741">
                  <c:v>43.27</c:v>
                </c:pt>
                <c:pt idx="742">
                  <c:v>43.53</c:v>
                </c:pt>
                <c:pt idx="743">
                  <c:v>43.18</c:v>
                </c:pt>
                <c:pt idx="744">
                  <c:v>43.35</c:v>
                </c:pt>
                <c:pt idx="745">
                  <c:v>43.27</c:v>
                </c:pt>
                <c:pt idx="746">
                  <c:v>43.01</c:v>
                </c:pt>
                <c:pt idx="747">
                  <c:v>43.53</c:v>
                </c:pt>
                <c:pt idx="748">
                  <c:v>43.18</c:v>
                </c:pt>
                <c:pt idx="749">
                  <c:v>42.66</c:v>
                </c:pt>
                <c:pt idx="750">
                  <c:v>42.14</c:v>
                </c:pt>
                <c:pt idx="751">
                  <c:v>42.23</c:v>
                </c:pt>
                <c:pt idx="752">
                  <c:v>42.23</c:v>
                </c:pt>
                <c:pt idx="753">
                  <c:v>41.86</c:v>
                </c:pt>
                <c:pt idx="754">
                  <c:v>42.05</c:v>
                </c:pt>
                <c:pt idx="755">
                  <c:v>42.88</c:v>
                </c:pt>
                <c:pt idx="756">
                  <c:v>42.51</c:v>
                </c:pt>
                <c:pt idx="757">
                  <c:v>42.7</c:v>
                </c:pt>
                <c:pt idx="758">
                  <c:v>42.6</c:v>
                </c:pt>
                <c:pt idx="759">
                  <c:v>42.7</c:v>
                </c:pt>
                <c:pt idx="760">
                  <c:v>42.79</c:v>
                </c:pt>
                <c:pt idx="761">
                  <c:v>43.07</c:v>
                </c:pt>
                <c:pt idx="762">
                  <c:v>43.07</c:v>
                </c:pt>
                <c:pt idx="763">
                  <c:v>43.16</c:v>
                </c:pt>
                <c:pt idx="764">
                  <c:v>42.79</c:v>
                </c:pt>
                <c:pt idx="765">
                  <c:v>38.9</c:v>
                </c:pt>
                <c:pt idx="766">
                  <c:v>38.729999999999997</c:v>
                </c:pt>
                <c:pt idx="767">
                  <c:v>38.479999999999997</c:v>
                </c:pt>
                <c:pt idx="768">
                  <c:v>38.39</c:v>
                </c:pt>
                <c:pt idx="769">
                  <c:v>37.97</c:v>
                </c:pt>
                <c:pt idx="770">
                  <c:v>37.380000000000003</c:v>
                </c:pt>
                <c:pt idx="771">
                  <c:v>37.380000000000003</c:v>
                </c:pt>
                <c:pt idx="772">
                  <c:v>37.799999999999997</c:v>
                </c:pt>
                <c:pt idx="773">
                  <c:v>37.72</c:v>
                </c:pt>
                <c:pt idx="774">
                  <c:v>36.96</c:v>
                </c:pt>
                <c:pt idx="775">
                  <c:v>35.86</c:v>
                </c:pt>
                <c:pt idx="776">
                  <c:v>35.520000000000003</c:v>
                </c:pt>
                <c:pt idx="777">
                  <c:v>35.26</c:v>
                </c:pt>
                <c:pt idx="778">
                  <c:v>34.5</c:v>
                </c:pt>
                <c:pt idx="779">
                  <c:v>34.08</c:v>
                </c:pt>
                <c:pt idx="780">
                  <c:v>34.590000000000003</c:v>
                </c:pt>
                <c:pt idx="781">
                  <c:v>35.01</c:v>
                </c:pt>
                <c:pt idx="782">
                  <c:v>34.76</c:v>
                </c:pt>
                <c:pt idx="783">
                  <c:v>34.08</c:v>
                </c:pt>
                <c:pt idx="784">
                  <c:v>33.83</c:v>
                </c:pt>
                <c:pt idx="785">
                  <c:v>34.67</c:v>
                </c:pt>
                <c:pt idx="786">
                  <c:v>34.93</c:v>
                </c:pt>
                <c:pt idx="787">
                  <c:v>35.86</c:v>
                </c:pt>
                <c:pt idx="788">
                  <c:v>36.28</c:v>
                </c:pt>
                <c:pt idx="789">
                  <c:v>36.53</c:v>
                </c:pt>
                <c:pt idx="790">
                  <c:v>35.94</c:v>
                </c:pt>
                <c:pt idx="791">
                  <c:v>35.43</c:v>
                </c:pt>
                <c:pt idx="792">
                  <c:v>35.43</c:v>
                </c:pt>
                <c:pt idx="793">
                  <c:v>35.26</c:v>
                </c:pt>
                <c:pt idx="794">
                  <c:v>34.590000000000003</c:v>
                </c:pt>
                <c:pt idx="795">
                  <c:v>34</c:v>
                </c:pt>
                <c:pt idx="796">
                  <c:v>33.32</c:v>
                </c:pt>
                <c:pt idx="797">
                  <c:v>32.81</c:v>
                </c:pt>
                <c:pt idx="798">
                  <c:v>32.22</c:v>
                </c:pt>
                <c:pt idx="799">
                  <c:v>32.47</c:v>
                </c:pt>
                <c:pt idx="800">
                  <c:v>32.81</c:v>
                </c:pt>
                <c:pt idx="801">
                  <c:v>33.49</c:v>
                </c:pt>
                <c:pt idx="802">
                  <c:v>34.25</c:v>
                </c:pt>
                <c:pt idx="803">
                  <c:v>35.18</c:v>
                </c:pt>
                <c:pt idx="804">
                  <c:v>35.1</c:v>
                </c:pt>
                <c:pt idx="805">
                  <c:v>34.42</c:v>
                </c:pt>
                <c:pt idx="806">
                  <c:v>33.83</c:v>
                </c:pt>
                <c:pt idx="807">
                  <c:v>33.909999999999997</c:v>
                </c:pt>
                <c:pt idx="808">
                  <c:v>33.229999999999997</c:v>
                </c:pt>
                <c:pt idx="809">
                  <c:v>32.979999999999997</c:v>
                </c:pt>
                <c:pt idx="810">
                  <c:v>32.729999999999997</c:v>
                </c:pt>
                <c:pt idx="811">
                  <c:v>32.56</c:v>
                </c:pt>
                <c:pt idx="812">
                  <c:v>32.9</c:v>
                </c:pt>
                <c:pt idx="813">
                  <c:v>32.729999999999997</c:v>
                </c:pt>
                <c:pt idx="814">
                  <c:v>32.14</c:v>
                </c:pt>
                <c:pt idx="815">
                  <c:v>32.14</c:v>
                </c:pt>
                <c:pt idx="816">
                  <c:v>31.97</c:v>
                </c:pt>
                <c:pt idx="817">
                  <c:v>32.64</c:v>
                </c:pt>
                <c:pt idx="818">
                  <c:v>32.299999999999997</c:v>
                </c:pt>
                <c:pt idx="819">
                  <c:v>32.9</c:v>
                </c:pt>
                <c:pt idx="820">
                  <c:v>33.15</c:v>
                </c:pt>
                <c:pt idx="821">
                  <c:v>32.56</c:v>
                </c:pt>
                <c:pt idx="822">
                  <c:v>32.049999999999997</c:v>
                </c:pt>
                <c:pt idx="823">
                  <c:v>32.64</c:v>
                </c:pt>
                <c:pt idx="824">
                  <c:v>32.81</c:v>
                </c:pt>
                <c:pt idx="825">
                  <c:v>33.32</c:v>
                </c:pt>
                <c:pt idx="826">
                  <c:v>33.74</c:v>
                </c:pt>
                <c:pt idx="827">
                  <c:v>33.83</c:v>
                </c:pt>
                <c:pt idx="828">
                  <c:v>33.4</c:v>
                </c:pt>
                <c:pt idx="829">
                  <c:v>33.15</c:v>
                </c:pt>
                <c:pt idx="830">
                  <c:v>33.4</c:v>
                </c:pt>
                <c:pt idx="831">
                  <c:v>32.9</c:v>
                </c:pt>
                <c:pt idx="832">
                  <c:v>33.229999999999997</c:v>
                </c:pt>
                <c:pt idx="833">
                  <c:v>32.979999999999997</c:v>
                </c:pt>
                <c:pt idx="834">
                  <c:v>32.9</c:v>
                </c:pt>
                <c:pt idx="835">
                  <c:v>32.979999999999997</c:v>
                </c:pt>
                <c:pt idx="836">
                  <c:v>32.979999999999997</c:v>
                </c:pt>
                <c:pt idx="837">
                  <c:v>32.81</c:v>
                </c:pt>
                <c:pt idx="838">
                  <c:v>32.56</c:v>
                </c:pt>
                <c:pt idx="839">
                  <c:v>32.56</c:v>
                </c:pt>
                <c:pt idx="840">
                  <c:v>32.56</c:v>
                </c:pt>
                <c:pt idx="841">
                  <c:v>32.56</c:v>
                </c:pt>
                <c:pt idx="842">
                  <c:v>32.56</c:v>
                </c:pt>
                <c:pt idx="843">
                  <c:v>32.64</c:v>
                </c:pt>
                <c:pt idx="844">
                  <c:v>32.56</c:v>
                </c:pt>
                <c:pt idx="845">
                  <c:v>32.56</c:v>
                </c:pt>
                <c:pt idx="846">
                  <c:v>32.56</c:v>
                </c:pt>
                <c:pt idx="847">
                  <c:v>32.56</c:v>
                </c:pt>
                <c:pt idx="848">
                  <c:v>32.56</c:v>
                </c:pt>
                <c:pt idx="849">
                  <c:v>32.56</c:v>
                </c:pt>
                <c:pt idx="850">
                  <c:v>32.56</c:v>
                </c:pt>
                <c:pt idx="851">
                  <c:v>32.56</c:v>
                </c:pt>
                <c:pt idx="852">
                  <c:v>32.56</c:v>
                </c:pt>
                <c:pt idx="853">
                  <c:v>32.56</c:v>
                </c:pt>
                <c:pt idx="854">
                  <c:v>32.56</c:v>
                </c:pt>
                <c:pt idx="855">
                  <c:v>32.56</c:v>
                </c:pt>
                <c:pt idx="856">
                  <c:v>32.56</c:v>
                </c:pt>
                <c:pt idx="857">
                  <c:v>32.56</c:v>
                </c:pt>
                <c:pt idx="858">
                  <c:v>32.56</c:v>
                </c:pt>
                <c:pt idx="859">
                  <c:v>32.56</c:v>
                </c:pt>
                <c:pt idx="860">
                  <c:v>32.56</c:v>
                </c:pt>
                <c:pt idx="861">
                  <c:v>32.56</c:v>
                </c:pt>
                <c:pt idx="862">
                  <c:v>32.56</c:v>
                </c:pt>
                <c:pt idx="863">
                  <c:v>32.56</c:v>
                </c:pt>
                <c:pt idx="864">
                  <c:v>32.56</c:v>
                </c:pt>
                <c:pt idx="865">
                  <c:v>32.56</c:v>
                </c:pt>
                <c:pt idx="866">
                  <c:v>32.56</c:v>
                </c:pt>
                <c:pt idx="867">
                  <c:v>32.56</c:v>
                </c:pt>
                <c:pt idx="868">
                  <c:v>32.56</c:v>
                </c:pt>
                <c:pt idx="869">
                  <c:v>32.56</c:v>
                </c:pt>
                <c:pt idx="870">
                  <c:v>32.56</c:v>
                </c:pt>
                <c:pt idx="871">
                  <c:v>32.56</c:v>
                </c:pt>
                <c:pt idx="872">
                  <c:v>32.56</c:v>
                </c:pt>
                <c:pt idx="873">
                  <c:v>32.56</c:v>
                </c:pt>
                <c:pt idx="874">
                  <c:v>32.56</c:v>
                </c:pt>
                <c:pt idx="875">
                  <c:v>32.56</c:v>
                </c:pt>
                <c:pt idx="876">
                  <c:v>32.56</c:v>
                </c:pt>
                <c:pt idx="877">
                  <c:v>32.56</c:v>
                </c:pt>
                <c:pt idx="878">
                  <c:v>32.56</c:v>
                </c:pt>
                <c:pt idx="879">
                  <c:v>32.56</c:v>
                </c:pt>
                <c:pt idx="880">
                  <c:v>32.56</c:v>
                </c:pt>
                <c:pt idx="881">
                  <c:v>32.56</c:v>
                </c:pt>
                <c:pt idx="882">
                  <c:v>32.56</c:v>
                </c:pt>
                <c:pt idx="883">
                  <c:v>32.56</c:v>
                </c:pt>
                <c:pt idx="884">
                  <c:v>32.56</c:v>
                </c:pt>
                <c:pt idx="885">
                  <c:v>32.56</c:v>
                </c:pt>
                <c:pt idx="886">
                  <c:v>32.56</c:v>
                </c:pt>
                <c:pt idx="887">
                  <c:v>32.56</c:v>
                </c:pt>
                <c:pt idx="888">
                  <c:v>32.56</c:v>
                </c:pt>
                <c:pt idx="889">
                  <c:v>32.56</c:v>
                </c:pt>
                <c:pt idx="890">
                  <c:v>32.56</c:v>
                </c:pt>
                <c:pt idx="891">
                  <c:v>32.56</c:v>
                </c:pt>
                <c:pt idx="892">
                  <c:v>32.56</c:v>
                </c:pt>
                <c:pt idx="893">
                  <c:v>32.56</c:v>
                </c:pt>
                <c:pt idx="894">
                  <c:v>32.56</c:v>
                </c:pt>
                <c:pt idx="895">
                  <c:v>32.56</c:v>
                </c:pt>
                <c:pt idx="896">
                  <c:v>32.56</c:v>
                </c:pt>
                <c:pt idx="897">
                  <c:v>32.56</c:v>
                </c:pt>
                <c:pt idx="898">
                  <c:v>32.56</c:v>
                </c:pt>
                <c:pt idx="899">
                  <c:v>32.56</c:v>
                </c:pt>
                <c:pt idx="900">
                  <c:v>32.56</c:v>
                </c:pt>
                <c:pt idx="901">
                  <c:v>32.56</c:v>
                </c:pt>
                <c:pt idx="902">
                  <c:v>32.56</c:v>
                </c:pt>
                <c:pt idx="903">
                  <c:v>32.56</c:v>
                </c:pt>
                <c:pt idx="904">
                  <c:v>32.56</c:v>
                </c:pt>
                <c:pt idx="905">
                  <c:v>32.56</c:v>
                </c:pt>
                <c:pt idx="906">
                  <c:v>32.56</c:v>
                </c:pt>
                <c:pt idx="907">
                  <c:v>32.56</c:v>
                </c:pt>
                <c:pt idx="908">
                  <c:v>32.56</c:v>
                </c:pt>
                <c:pt idx="909">
                  <c:v>32.56</c:v>
                </c:pt>
                <c:pt idx="910">
                  <c:v>32.56</c:v>
                </c:pt>
                <c:pt idx="911">
                  <c:v>32.56</c:v>
                </c:pt>
                <c:pt idx="912">
                  <c:v>32.56</c:v>
                </c:pt>
                <c:pt idx="913">
                  <c:v>32.56</c:v>
                </c:pt>
                <c:pt idx="914">
                  <c:v>32.56</c:v>
                </c:pt>
                <c:pt idx="915">
                  <c:v>32.56</c:v>
                </c:pt>
                <c:pt idx="916">
                  <c:v>32.56</c:v>
                </c:pt>
                <c:pt idx="917">
                  <c:v>32.56</c:v>
                </c:pt>
                <c:pt idx="918">
                  <c:v>32.56</c:v>
                </c:pt>
                <c:pt idx="919">
                  <c:v>32.56</c:v>
                </c:pt>
                <c:pt idx="920">
                  <c:v>32.56</c:v>
                </c:pt>
                <c:pt idx="921">
                  <c:v>32.56</c:v>
                </c:pt>
                <c:pt idx="922">
                  <c:v>32.56</c:v>
                </c:pt>
                <c:pt idx="923">
                  <c:v>32.56</c:v>
                </c:pt>
                <c:pt idx="924">
                  <c:v>32.56</c:v>
                </c:pt>
                <c:pt idx="925">
                  <c:v>32.56</c:v>
                </c:pt>
                <c:pt idx="926">
                  <c:v>32.56</c:v>
                </c:pt>
                <c:pt idx="927">
                  <c:v>32.56</c:v>
                </c:pt>
                <c:pt idx="928">
                  <c:v>32.56</c:v>
                </c:pt>
                <c:pt idx="929">
                  <c:v>32.56</c:v>
                </c:pt>
                <c:pt idx="930">
                  <c:v>32.56</c:v>
                </c:pt>
                <c:pt idx="931">
                  <c:v>32.56</c:v>
                </c:pt>
                <c:pt idx="932">
                  <c:v>32.56</c:v>
                </c:pt>
                <c:pt idx="933">
                  <c:v>32.56</c:v>
                </c:pt>
                <c:pt idx="934">
                  <c:v>32.56</c:v>
                </c:pt>
                <c:pt idx="935">
                  <c:v>32.56</c:v>
                </c:pt>
                <c:pt idx="936">
                  <c:v>32.56</c:v>
                </c:pt>
                <c:pt idx="937">
                  <c:v>32.56</c:v>
                </c:pt>
                <c:pt idx="938">
                  <c:v>32.56</c:v>
                </c:pt>
                <c:pt idx="939">
                  <c:v>32.56</c:v>
                </c:pt>
                <c:pt idx="940">
                  <c:v>32.56</c:v>
                </c:pt>
                <c:pt idx="941">
                  <c:v>32.56</c:v>
                </c:pt>
                <c:pt idx="942">
                  <c:v>32.56</c:v>
                </c:pt>
                <c:pt idx="943">
                  <c:v>32.56</c:v>
                </c:pt>
                <c:pt idx="944">
                  <c:v>32.56</c:v>
                </c:pt>
                <c:pt idx="945">
                  <c:v>32.56</c:v>
                </c:pt>
                <c:pt idx="946">
                  <c:v>32.56</c:v>
                </c:pt>
                <c:pt idx="947">
                  <c:v>32.56</c:v>
                </c:pt>
                <c:pt idx="948">
                  <c:v>32.56</c:v>
                </c:pt>
                <c:pt idx="949">
                  <c:v>32.56</c:v>
                </c:pt>
                <c:pt idx="950">
                  <c:v>32.56</c:v>
                </c:pt>
                <c:pt idx="951">
                  <c:v>32.56</c:v>
                </c:pt>
                <c:pt idx="952">
                  <c:v>32.56</c:v>
                </c:pt>
                <c:pt idx="953">
                  <c:v>32.56</c:v>
                </c:pt>
                <c:pt idx="954">
                  <c:v>32.56</c:v>
                </c:pt>
                <c:pt idx="955">
                  <c:v>32.56</c:v>
                </c:pt>
                <c:pt idx="956">
                  <c:v>32.56</c:v>
                </c:pt>
                <c:pt idx="957">
                  <c:v>32.56</c:v>
                </c:pt>
                <c:pt idx="958">
                  <c:v>32.56</c:v>
                </c:pt>
                <c:pt idx="959">
                  <c:v>32.56</c:v>
                </c:pt>
                <c:pt idx="960">
                  <c:v>32.56</c:v>
                </c:pt>
                <c:pt idx="961">
                  <c:v>32.56</c:v>
                </c:pt>
                <c:pt idx="962">
                  <c:v>32.56</c:v>
                </c:pt>
                <c:pt idx="963">
                  <c:v>32.56</c:v>
                </c:pt>
                <c:pt idx="964">
                  <c:v>32.56</c:v>
                </c:pt>
                <c:pt idx="965">
                  <c:v>32.56</c:v>
                </c:pt>
                <c:pt idx="966">
                  <c:v>32.56</c:v>
                </c:pt>
                <c:pt idx="967">
                  <c:v>32.56</c:v>
                </c:pt>
                <c:pt idx="968">
                  <c:v>32.56</c:v>
                </c:pt>
                <c:pt idx="969">
                  <c:v>32.56</c:v>
                </c:pt>
                <c:pt idx="970">
                  <c:v>32.56</c:v>
                </c:pt>
                <c:pt idx="971">
                  <c:v>32.56</c:v>
                </c:pt>
                <c:pt idx="972">
                  <c:v>32.56</c:v>
                </c:pt>
                <c:pt idx="973">
                  <c:v>32.56</c:v>
                </c:pt>
                <c:pt idx="974">
                  <c:v>32.56</c:v>
                </c:pt>
                <c:pt idx="975">
                  <c:v>32.56</c:v>
                </c:pt>
                <c:pt idx="976">
                  <c:v>32.56</c:v>
                </c:pt>
                <c:pt idx="977">
                  <c:v>32.56</c:v>
                </c:pt>
                <c:pt idx="978">
                  <c:v>32.56</c:v>
                </c:pt>
                <c:pt idx="979">
                  <c:v>32.56</c:v>
                </c:pt>
                <c:pt idx="980">
                  <c:v>32.56</c:v>
                </c:pt>
                <c:pt idx="981">
                  <c:v>32.56</c:v>
                </c:pt>
                <c:pt idx="982">
                  <c:v>32.56</c:v>
                </c:pt>
                <c:pt idx="983">
                  <c:v>32.56</c:v>
                </c:pt>
                <c:pt idx="984">
                  <c:v>32.56</c:v>
                </c:pt>
                <c:pt idx="985">
                  <c:v>32.56</c:v>
                </c:pt>
                <c:pt idx="986">
                  <c:v>32.56</c:v>
                </c:pt>
                <c:pt idx="987">
                  <c:v>32.56</c:v>
                </c:pt>
                <c:pt idx="988">
                  <c:v>32.56</c:v>
                </c:pt>
                <c:pt idx="989">
                  <c:v>32.56</c:v>
                </c:pt>
                <c:pt idx="990">
                  <c:v>32.56</c:v>
                </c:pt>
                <c:pt idx="991">
                  <c:v>32.56</c:v>
                </c:pt>
                <c:pt idx="992">
                  <c:v>32.56</c:v>
                </c:pt>
                <c:pt idx="993">
                  <c:v>32.56</c:v>
                </c:pt>
                <c:pt idx="994">
                  <c:v>32.56</c:v>
                </c:pt>
                <c:pt idx="995">
                  <c:v>32.56</c:v>
                </c:pt>
                <c:pt idx="996">
                  <c:v>32.56</c:v>
                </c:pt>
                <c:pt idx="997">
                  <c:v>32.56</c:v>
                </c:pt>
                <c:pt idx="998">
                  <c:v>32.56</c:v>
                </c:pt>
                <c:pt idx="999">
                  <c:v>32.56</c:v>
                </c:pt>
                <c:pt idx="1000">
                  <c:v>32.56</c:v>
                </c:pt>
                <c:pt idx="1001">
                  <c:v>32.56</c:v>
                </c:pt>
                <c:pt idx="1002">
                  <c:v>32.56</c:v>
                </c:pt>
                <c:pt idx="1003">
                  <c:v>32.56</c:v>
                </c:pt>
                <c:pt idx="1004">
                  <c:v>32.56</c:v>
                </c:pt>
                <c:pt idx="1005">
                  <c:v>32.56</c:v>
                </c:pt>
                <c:pt idx="1006">
                  <c:v>32.56</c:v>
                </c:pt>
                <c:pt idx="1007">
                  <c:v>32.56</c:v>
                </c:pt>
                <c:pt idx="1008">
                  <c:v>32.56</c:v>
                </c:pt>
                <c:pt idx="1009">
                  <c:v>32.56</c:v>
                </c:pt>
                <c:pt idx="1010">
                  <c:v>32.56</c:v>
                </c:pt>
                <c:pt idx="1011">
                  <c:v>32.56</c:v>
                </c:pt>
                <c:pt idx="1012">
                  <c:v>32.56</c:v>
                </c:pt>
                <c:pt idx="1013">
                  <c:v>32.56</c:v>
                </c:pt>
                <c:pt idx="1014">
                  <c:v>32.549999999999997</c:v>
                </c:pt>
                <c:pt idx="1015">
                  <c:v>32.549999999999997</c:v>
                </c:pt>
                <c:pt idx="1016">
                  <c:v>32.549999999999997</c:v>
                </c:pt>
                <c:pt idx="1017">
                  <c:v>32.549999999999997</c:v>
                </c:pt>
                <c:pt idx="1018">
                  <c:v>32.549999999999997</c:v>
                </c:pt>
                <c:pt idx="1019">
                  <c:v>32.549999999999997</c:v>
                </c:pt>
                <c:pt idx="1020">
                  <c:v>32.549999999999997</c:v>
                </c:pt>
                <c:pt idx="1021">
                  <c:v>32.549999999999997</c:v>
                </c:pt>
                <c:pt idx="1022">
                  <c:v>32.549999999999997</c:v>
                </c:pt>
                <c:pt idx="1023">
                  <c:v>32.549999999999997</c:v>
                </c:pt>
                <c:pt idx="1024">
                  <c:v>32.549999999999997</c:v>
                </c:pt>
                <c:pt idx="1025">
                  <c:v>32.549999999999997</c:v>
                </c:pt>
                <c:pt idx="1026">
                  <c:v>32.549999999999997</c:v>
                </c:pt>
                <c:pt idx="1027">
                  <c:v>32.549999999999997</c:v>
                </c:pt>
                <c:pt idx="1028">
                  <c:v>32.549999999999997</c:v>
                </c:pt>
                <c:pt idx="1029">
                  <c:v>32.549999999999997</c:v>
                </c:pt>
                <c:pt idx="1030">
                  <c:v>32.549999999999997</c:v>
                </c:pt>
                <c:pt idx="1031">
                  <c:v>32.549999999999997</c:v>
                </c:pt>
                <c:pt idx="1032">
                  <c:v>32.549999999999997</c:v>
                </c:pt>
                <c:pt idx="1033">
                  <c:v>32.549999999999997</c:v>
                </c:pt>
                <c:pt idx="1034">
                  <c:v>32.549999999999997</c:v>
                </c:pt>
                <c:pt idx="1035">
                  <c:v>32.549999999999997</c:v>
                </c:pt>
                <c:pt idx="1036">
                  <c:v>32.549999999999997</c:v>
                </c:pt>
                <c:pt idx="1037">
                  <c:v>32.549999999999997</c:v>
                </c:pt>
                <c:pt idx="1038">
                  <c:v>32.549999999999997</c:v>
                </c:pt>
                <c:pt idx="1039">
                  <c:v>32.549999999999997</c:v>
                </c:pt>
                <c:pt idx="1040">
                  <c:v>32.549999999999997</c:v>
                </c:pt>
                <c:pt idx="1041">
                  <c:v>32.549999999999997</c:v>
                </c:pt>
                <c:pt idx="1042">
                  <c:v>32.549999999999997</c:v>
                </c:pt>
                <c:pt idx="1043">
                  <c:v>32.549999999999997</c:v>
                </c:pt>
                <c:pt idx="1044">
                  <c:v>32.549999999999997</c:v>
                </c:pt>
                <c:pt idx="1045">
                  <c:v>32.549999999999997</c:v>
                </c:pt>
                <c:pt idx="1046">
                  <c:v>32.549999999999997</c:v>
                </c:pt>
                <c:pt idx="1047">
                  <c:v>32.549999999999997</c:v>
                </c:pt>
                <c:pt idx="1048">
                  <c:v>32.549999999999997</c:v>
                </c:pt>
                <c:pt idx="1049">
                  <c:v>32.549999999999997</c:v>
                </c:pt>
                <c:pt idx="1050">
                  <c:v>32.549999999999997</c:v>
                </c:pt>
                <c:pt idx="1051">
                  <c:v>32.549999999999997</c:v>
                </c:pt>
                <c:pt idx="1052">
                  <c:v>32.549999999999997</c:v>
                </c:pt>
                <c:pt idx="1053">
                  <c:v>32.549999999999997</c:v>
                </c:pt>
                <c:pt idx="1054">
                  <c:v>32.549999999999997</c:v>
                </c:pt>
                <c:pt idx="1055">
                  <c:v>32.549999999999997</c:v>
                </c:pt>
                <c:pt idx="1056">
                  <c:v>32.549999999999997</c:v>
                </c:pt>
                <c:pt idx="1057">
                  <c:v>32.549999999999997</c:v>
                </c:pt>
                <c:pt idx="1058">
                  <c:v>32.549999999999997</c:v>
                </c:pt>
                <c:pt idx="1059">
                  <c:v>32.549999999999997</c:v>
                </c:pt>
                <c:pt idx="1060">
                  <c:v>32.549999999999997</c:v>
                </c:pt>
                <c:pt idx="1061">
                  <c:v>32.549999999999997</c:v>
                </c:pt>
                <c:pt idx="1062">
                  <c:v>32.549999999999997</c:v>
                </c:pt>
                <c:pt idx="1063">
                  <c:v>32.549999999999997</c:v>
                </c:pt>
                <c:pt idx="1064">
                  <c:v>32.549999999999997</c:v>
                </c:pt>
                <c:pt idx="1065">
                  <c:v>32.549999999999997</c:v>
                </c:pt>
                <c:pt idx="1066">
                  <c:v>32.549999999999997</c:v>
                </c:pt>
                <c:pt idx="1067">
                  <c:v>32.549999999999997</c:v>
                </c:pt>
                <c:pt idx="1068">
                  <c:v>32.549999999999997</c:v>
                </c:pt>
                <c:pt idx="1069">
                  <c:v>32.549999999999997</c:v>
                </c:pt>
                <c:pt idx="1070">
                  <c:v>32.549999999999997</c:v>
                </c:pt>
                <c:pt idx="1071">
                  <c:v>32.549999999999997</c:v>
                </c:pt>
                <c:pt idx="1072">
                  <c:v>32.549999999999997</c:v>
                </c:pt>
                <c:pt idx="1073">
                  <c:v>32.549999999999997</c:v>
                </c:pt>
                <c:pt idx="1074">
                  <c:v>32.549999999999997</c:v>
                </c:pt>
                <c:pt idx="1075">
                  <c:v>32.549999999999997</c:v>
                </c:pt>
                <c:pt idx="1076">
                  <c:v>32.549999999999997</c:v>
                </c:pt>
                <c:pt idx="1077">
                  <c:v>32.549999999999997</c:v>
                </c:pt>
                <c:pt idx="1078">
                  <c:v>32.549999999999997</c:v>
                </c:pt>
                <c:pt idx="1079">
                  <c:v>32.549999999999997</c:v>
                </c:pt>
                <c:pt idx="1080">
                  <c:v>32.549999999999997</c:v>
                </c:pt>
                <c:pt idx="1081">
                  <c:v>32.549999999999997</c:v>
                </c:pt>
                <c:pt idx="1082">
                  <c:v>32.549999999999997</c:v>
                </c:pt>
                <c:pt idx="1083">
                  <c:v>32.549999999999997</c:v>
                </c:pt>
                <c:pt idx="1084">
                  <c:v>32.549999999999997</c:v>
                </c:pt>
                <c:pt idx="1085">
                  <c:v>32.549999999999997</c:v>
                </c:pt>
                <c:pt idx="1086">
                  <c:v>32.549999999999997</c:v>
                </c:pt>
                <c:pt idx="1087">
                  <c:v>32.549999999999997</c:v>
                </c:pt>
                <c:pt idx="1088">
                  <c:v>32.549999999999997</c:v>
                </c:pt>
                <c:pt idx="1089">
                  <c:v>32.549999999999997</c:v>
                </c:pt>
                <c:pt idx="1090">
                  <c:v>32.549999999999997</c:v>
                </c:pt>
                <c:pt idx="1091">
                  <c:v>32.549999999999997</c:v>
                </c:pt>
                <c:pt idx="1092">
                  <c:v>32.549999999999997</c:v>
                </c:pt>
                <c:pt idx="1093">
                  <c:v>32.549999999999997</c:v>
                </c:pt>
                <c:pt idx="1094">
                  <c:v>32.549999999999997</c:v>
                </c:pt>
                <c:pt idx="1095">
                  <c:v>32.549999999999997</c:v>
                </c:pt>
                <c:pt idx="1096">
                  <c:v>32.549999999999997</c:v>
                </c:pt>
                <c:pt idx="1097">
                  <c:v>32.549999999999997</c:v>
                </c:pt>
                <c:pt idx="1098">
                  <c:v>32.549999999999997</c:v>
                </c:pt>
                <c:pt idx="1099">
                  <c:v>32.549999999999997</c:v>
                </c:pt>
                <c:pt idx="1100">
                  <c:v>32.549999999999997</c:v>
                </c:pt>
                <c:pt idx="1101">
                  <c:v>32.549999999999997</c:v>
                </c:pt>
                <c:pt idx="1102">
                  <c:v>32.549999999999997</c:v>
                </c:pt>
                <c:pt idx="1103">
                  <c:v>32.549999999999997</c:v>
                </c:pt>
                <c:pt idx="1104">
                  <c:v>32.549999999999997</c:v>
                </c:pt>
                <c:pt idx="1105">
                  <c:v>32.549999999999997</c:v>
                </c:pt>
                <c:pt idx="1106">
                  <c:v>32.549999999999997</c:v>
                </c:pt>
                <c:pt idx="1107">
                  <c:v>32.549999999999997</c:v>
                </c:pt>
                <c:pt idx="1108">
                  <c:v>32.549999999999997</c:v>
                </c:pt>
                <c:pt idx="1109">
                  <c:v>32.549999999999997</c:v>
                </c:pt>
                <c:pt idx="1110">
                  <c:v>32.549999999999997</c:v>
                </c:pt>
                <c:pt idx="1111">
                  <c:v>32.549999999999997</c:v>
                </c:pt>
                <c:pt idx="1112">
                  <c:v>32.549999999999997</c:v>
                </c:pt>
                <c:pt idx="1113">
                  <c:v>32.549999999999997</c:v>
                </c:pt>
                <c:pt idx="1114">
                  <c:v>32.549999999999997</c:v>
                </c:pt>
                <c:pt idx="1115">
                  <c:v>32.549999999999997</c:v>
                </c:pt>
                <c:pt idx="1116">
                  <c:v>32.549999999999997</c:v>
                </c:pt>
                <c:pt idx="1117">
                  <c:v>32.549999999999997</c:v>
                </c:pt>
                <c:pt idx="1118">
                  <c:v>32.549999999999997</c:v>
                </c:pt>
                <c:pt idx="1119">
                  <c:v>32.549999999999997</c:v>
                </c:pt>
                <c:pt idx="1120">
                  <c:v>32.549999999999997</c:v>
                </c:pt>
                <c:pt idx="1121">
                  <c:v>32.549999999999997</c:v>
                </c:pt>
                <c:pt idx="1122">
                  <c:v>32.549999999999997</c:v>
                </c:pt>
                <c:pt idx="1123">
                  <c:v>32.549999999999997</c:v>
                </c:pt>
                <c:pt idx="1124">
                  <c:v>32.549999999999997</c:v>
                </c:pt>
                <c:pt idx="1125">
                  <c:v>32.549999999999997</c:v>
                </c:pt>
                <c:pt idx="1126">
                  <c:v>32.549999999999997</c:v>
                </c:pt>
                <c:pt idx="1127">
                  <c:v>32.549999999999997</c:v>
                </c:pt>
                <c:pt idx="1128">
                  <c:v>32.549999999999997</c:v>
                </c:pt>
                <c:pt idx="1129">
                  <c:v>32.549999999999997</c:v>
                </c:pt>
                <c:pt idx="1130">
                  <c:v>32.549999999999997</c:v>
                </c:pt>
                <c:pt idx="1131">
                  <c:v>32.549999999999997</c:v>
                </c:pt>
                <c:pt idx="1132">
                  <c:v>32.549999999999997</c:v>
                </c:pt>
                <c:pt idx="1133">
                  <c:v>32.549999999999997</c:v>
                </c:pt>
                <c:pt idx="1134">
                  <c:v>32.549999999999997</c:v>
                </c:pt>
                <c:pt idx="1135">
                  <c:v>32.549999999999997</c:v>
                </c:pt>
                <c:pt idx="1136">
                  <c:v>32.549999999999997</c:v>
                </c:pt>
                <c:pt idx="1137">
                  <c:v>32.549999999999997</c:v>
                </c:pt>
                <c:pt idx="1138">
                  <c:v>32.549999999999997</c:v>
                </c:pt>
                <c:pt idx="1139">
                  <c:v>32.549999999999997</c:v>
                </c:pt>
                <c:pt idx="1140">
                  <c:v>32.549999999999997</c:v>
                </c:pt>
                <c:pt idx="1141">
                  <c:v>32.549999999999997</c:v>
                </c:pt>
                <c:pt idx="1142">
                  <c:v>32.549999999999997</c:v>
                </c:pt>
                <c:pt idx="1143">
                  <c:v>32.549999999999997</c:v>
                </c:pt>
                <c:pt idx="1144">
                  <c:v>32.549999999999997</c:v>
                </c:pt>
                <c:pt idx="1145">
                  <c:v>32.549999999999997</c:v>
                </c:pt>
                <c:pt idx="1146">
                  <c:v>32.549999999999997</c:v>
                </c:pt>
                <c:pt idx="1147">
                  <c:v>32.549999999999997</c:v>
                </c:pt>
                <c:pt idx="1148">
                  <c:v>32.549999999999997</c:v>
                </c:pt>
                <c:pt idx="1149">
                  <c:v>32.549999999999997</c:v>
                </c:pt>
                <c:pt idx="1150">
                  <c:v>32.549999999999997</c:v>
                </c:pt>
                <c:pt idx="1151">
                  <c:v>32.549999999999997</c:v>
                </c:pt>
                <c:pt idx="1152">
                  <c:v>32.549999999999997</c:v>
                </c:pt>
                <c:pt idx="1153">
                  <c:v>32.549999999999997</c:v>
                </c:pt>
                <c:pt idx="1154">
                  <c:v>32.549999999999997</c:v>
                </c:pt>
                <c:pt idx="1155">
                  <c:v>32.549999999999997</c:v>
                </c:pt>
                <c:pt idx="1156">
                  <c:v>32.549999999999997</c:v>
                </c:pt>
                <c:pt idx="1157">
                  <c:v>32.549999999999997</c:v>
                </c:pt>
                <c:pt idx="1158">
                  <c:v>32.549999999999997</c:v>
                </c:pt>
                <c:pt idx="1159">
                  <c:v>32.549999999999997</c:v>
                </c:pt>
                <c:pt idx="1160">
                  <c:v>32.549999999999997</c:v>
                </c:pt>
                <c:pt idx="1161">
                  <c:v>32.549999999999997</c:v>
                </c:pt>
                <c:pt idx="1162">
                  <c:v>32.549999999999997</c:v>
                </c:pt>
                <c:pt idx="1163">
                  <c:v>32.549999999999997</c:v>
                </c:pt>
                <c:pt idx="1164">
                  <c:v>32.549999999999997</c:v>
                </c:pt>
                <c:pt idx="1165">
                  <c:v>32.549999999999997</c:v>
                </c:pt>
                <c:pt idx="1166">
                  <c:v>32.549999999999997</c:v>
                </c:pt>
                <c:pt idx="1167">
                  <c:v>32.549999999999997</c:v>
                </c:pt>
                <c:pt idx="1168">
                  <c:v>32.549999999999997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30-4068-9CD4-C7FB8CE69B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7163680"/>
        <c:axId val="887156792"/>
      </c:lineChart>
      <c:dateAx>
        <c:axId val="189089178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m/d/yyyy" sourceLinked="1"/>
        <c:majorTickMark val="out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33908634"/>
        <c:crosses val="autoZero"/>
        <c:auto val="1"/>
        <c:lblOffset val="100"/>
        <c:baseTimeUnit val="days"/>
      </c:dateAx>
      <c:valAx>
        <c:axId val="13390863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890891789"/>
        <c:crosses val="autoZero"/>
        <c:crossBetween val="between"/>
      </c:valAx>
      <c:valAx>
        <c:axId val="88715679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887163680"/>
        <c:crosses val="max"/>
        <c:crossBetween val="between"/>
      </c:valAx>
      <c:dateAx>
        <c:axId val="887163680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887156792"/>
        <c:auto val="1"/>
        <c:lblOffset val="100"/>
        <c:baseTimeUnit val="days"/>
      </c:dateAx>
    </c:plotArea>
    <c:legend>
      <c:legendPos val="b"/>
      <c:overlay val="0"/>
      <c:txPr>
        <a:bodyPr/>
        <a:lstStyle/>
        <a:p>
          <a:pPr lvl="0" rt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lang="en-US" sz="1400" b="0" i="0">
                <a:solidFill>
                  <a:srgbClr val="757575"/>
                </a:solidFill>
                <a:latin typeface="+mn-lt"/>
              </a:rPr>
              <a:t>BRAC Return Distribution chart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Frequency</c:v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invertIfNegative val="1"/>
          <c:dPt>
            <c:idx val="10"/>
            <c:invertIfNegative val="1"/>
            <c:bubble3D val="0"/>
            <c:spPr>
              <a:solidFill>
                <a:schemeClr val="accent1"/>
              </a:solidFill>
              <a:ln cmpd="sng">
                <a:solidFill>
                  <a:srgbClr val="00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C57F-42DC-AB6F-ADF4D2C027ED}"/>
              </c:ext>
            </c:extLst>
          </c:dPt>
          <c:dPt>
            <c:idx val="11"/>
            <c:invertIfNegative val="1"/>
            <c:bubble3D val="0"/>
            <c:spPr>
              <a:solidFill>
                <a:schemeClr val="accent1"/>
              </a:solidFill>
              <a:ln cmpd="sng">
                <a:solidFill>
                  <a:srgbClr val="00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C57F-42DC-AB6F-ADF4D2C027ED}"/>
              </c:ext>
            </c:extLst>
          </c:dPt>
          <c:cat>
            <c:numRef>
              <c:f>'Return Distribution Chart'!$G$13:$G$33</c:f>
              <c:numCache>
                <c:formatCode>0.00%</c:formatCode>
                <c:ptCount val="21"/>
                <c:pt idx="0">
                  <c:v>-0.1759</c:v>
                </c:pt>
                <c:pt idx="1">
                  <c:v>-0.15820000000000001</c:v>
                </c:pt>
                <c:pt idx="2">
                  <c:v>-0.1404</c:v>
                </c:pt>
                <c:pt idx="3">
                  <c:v>-0.1227</c:v>
                </c:pt>
                <c:pt idx="4">
                  <c:v>-0.10489999999999999</c:v>
                </c:pt>
                <c:pt idx="5">
                  <c:v>-8.72E-2</c:v>
                </c:pt>
                <c:pt idx="6">
                  <c:v>-6.9400000000000003E-2</c:v>
                </c:pt>
                <c:pt idx="7">
                  <c:v>-5.1700000000000003E-2</c:v>
                </c:pt>
                <c:pt idx="8">
                  <c:v>-3.39E-2</c:v>
                </c:pt>
                <c:pt idx="9">
                  <c:v>-1.6199999999999999E-2</c:v>
                </c:pt>
                <c:pt idx="10">
                  <c:v>1.6000000000000001E-3</c:v>
                </c:pt>
                <c:pt idx="11">
                  <c:v>1.9400000000000001E-2</c:v>
                </c:pt>
                <c:pt idx="12">
                  <c:v>3.7100000000000001E-2</c:v>
                </c:pt>
                <c:pt idx="13">
                  <c:v>5.4899999999999997E-2</c:v>
                </c:pt>
                <c:pt idx="14">
                  <c:v>7.2599999999999998E-2</c:v>
                </c:pt>
                <c:pt idx="15">
                  <c:v>9.0399999999999994E-2</c:v>
                </c:pt>
                <c:pt idx="16">
                  <c:v>0.1081</c:v>
                </c:pt>
                <c:pt idx="17">
                  <c:v>0.12590000000000001</c:v>
                </c:pt>
                <c:pt idx="18">
                  <c:v>0.14360000000000001</c:v>
                </c:pt>
                <c:pt idx="19">
                  <c:v>0.16139999999999999</c:v>
                </c:pt>
                <c:pt idx="20">
                  <c:v>0.17910000000000001</c:v>
                </c:pt>
              </c:numCache>
            </c:numRef>
          </c:cat>
          <c:val>
            <c:numRef>
              <c:f>'Return Distribution Chart'!$H$13:$H$33</c:f>
              <c:numCache>
                <c:formatCode>General</c:formatCode>
                <c:ptCount val="21"/>
                <c:pt idx="0">
                  <c:v>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17</c:v>
                </c:pt>
                <c:pt idx="9">
                  <c:v>109</c:v>
                </c:pt>
                <c:pt idx="10">
                  <c:v>702</c:v>
                </c:pt>
                <c:pt idx="11">
                  <c:v>226</c:v>
                </c:pt>
                <c:pt idx="12">
                  <c:v>65</c:v>
                </c:pt>
                <c:pt idx="13">
                  <c:v>20</c:v>
                </c:pt>
                <c:pt idx="14">
                  <c:v>5</c:v>
                </c:pt>
                <c:pt idx="15">
                  <c:v>3</c:v>
                </c:pt>
                <c:pt idx="16">
                  <c:v>3</c:v>
                </c:pt>
                <c:pt idx="17">
                  <c:v>0</c:v>
                </c:pt>
                <c:pt idx="18">
                  <c:v>1</c:v>
                </c:pt>
                <c:pt idx="19">
                  <c:v>2</c:v>
                </c:pt>
                <c:pt idx="20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C57F-42DC-AB6F-ADF4D2C027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41862514"/>
        <c:axId val="866573344"/>
      </c:barChart>
      <c:lineChart>
        <c:grouping val="standard"/>
        <c:varyColors val="1"/>
        <c:ser>
          <c:idx val="1"/>
          <c:order val="1"/>
          <c:tx>
            <c:v>price</c:v>
          </c:tx>
          <c:marker>
            <c:symbol val="none"/>
          </c:marker>
          <c:val>
            <c:numRef>
              <c:f>'Return Distribution Chart'!$H$13:$H$33</c:f>
              <c:numCache>
                <c:formatCode>General</c:formatCode>
                <c:ptCount val="21"/>
                <c:pt idx="0">
                  <c:v>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17</c:v>
                </c:pt>
                <c:pt idx="9">
                  <c:v>109</c:v>
                </c:pt>
                <c:pt idx="10">
                  <c:v>702</c:v>
                </c:pt>
                <c:pt idx="11">
                  <c:v>226</c:v>
                </c:pt>
                <c:pt idx="12">
                  <c:v>65</c:v>
                </c:pt>
                <c:pt idx="13">
                  <c:v>20</c:v>
                </c:pt>
                <c:pt idx="14">
                  <c:v>5</c:v>
                </c:pt>
                <c:pt idx="15">
                  <c:v>3</c:v>
                </c:pt>
                <c:pt idx="16">
                  <c:v>3</c:v>
                </c:pt>
                <c:pt idx="17">
                  <c:v>0</c:v>
                </c:pt>
                <c:pt idx="18">
                  <c:v>1</c:v>
                </c:pt>
                <c:pt idx="19">
                  <c:v>2</c:v>
                </c:pt>
                <c:pt idx="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4B2-40E4-82EB-20FF45CFF5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41862514"/>
        <c:axId val="866573344"/>
      </c:lineChart>
      <c:catAx>
        <c:axId val="204186251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0.00%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866573344"/>
        <c:crosses val="autoZero"/>
        <c:auto val="1"/>
        <c:lblAlgn val="ctr"/>
        <c:lblOffset val="100"/>
        <c:noMultiLvlLbl val="1"/>
      </c:catAx>
      <c:valAx>
        <c:axId val="866573344"/>
        <c:scaling>
          <c:orientation val="minMax"/>
          <c:max val="75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041862514"/>
        <c:crosses val="autoZero"/>
        <c:crossBetween val="between"/>
        <c:majorUnit val="25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lvl="0">
              <a:defRPr sz="1400" b="1" i="0">
                <a:solidFill>
                  <a:srgbClr val="757575"/>
                </a:solidFill>
                <a:latin typeface="+mn-lt"/>
              </a:defRPr>
            </a:pPr>
            <a:r>
              <a:rPr lang="en-US" sz="1400" b="1" i="0">
                <a:solidFill>
                  <a:srgbClr val="757575"/>
                </a:solidFill>
                <a:latin typeface="+mn-lt"/>
              </a:rPr>
              <a:t>BRAC Market Beta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BRAC Return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trendline>
            <c:name>Linear (BRAC Return)</c:name>
            <c:spPr>
              <a:ln w="19050">
                <a:solidFill>
                  <a:srgbClr val="000000">
                    <a:alpha val="0"/>
                  </a:srgbClr>
                </a:solidFill>
              </a:ln>
            </c:spPr>
            <c:trendlineType val="linear"/>
            <c:dispRSqr val="0"/>
            <c:dispEq val="0"/>
          </c:trendline>
          <c:xVal>
            <c:numRef>
              <c:f>'Beta &amp; Regression'!$I$3:$I$1093</c:f>
              <c:numCache>
                <c:formatCode>0.00%</c:formatCode>
                <c:ptCount val="1091"/>
                <c:pt idx="0">
                  <c:v>5.7051370019669534E-3</c:v>
                </c:pt>
                <c:pt idx="1">
                  <c:v>1.7109287301029896E-2</c:v>
                </c:pt>
                <c:pt idx="2">
                  <c:v>1.7266884537435967E-2</c:v>
                </c:pt>
                <c:pt idx="3">
                  <c:v>-5.5952171619482183E-3</c:v>
                </c:pt>
                <c:pt idx="4">
                  <c:v>2.0439667702884856E-2</c:v>
                </c:pt>
                <c:pt idx="5">
                  <c:v>4.8208471313186951E-3</c:v>
                </c:pt>
                <c:pt idx="6">
                  <c:v>-2.224678758111498E-4</c:v>
                </c:pt>
                <c:pt idx="7">
                  <c:v>1.0851603332585835E-2</c:v>
                </c:pt>
                <c:pt idx="8">
                  <c:v>-4.0920035288838363E-3</c:v>
                </c:pt>
                <c:pt idx="9">
                  <c:v>4.6331278924924835E-3</c:v>
                </c:pt>
                <c:pt idx="10">
                  <c:v>-4.0574628151186509E-3</c:v>
                </c:pt>
                <c:pt idx="11">
                  <c:v>-2.3820614164274945E-3</c:v>
                </c:pt>
                <c:pt idx="12">
                  <c:v>1.0591238282262605E-2</c:v>
                </c:pt>
                <c:pt idx="13">
                  <c:v>-4.7509286987007515E-3</c:v>
                </c:pt>
                <c:pt idx="14">
                  <c:v>1.0513201235642367E-3</c:v>
                </c:pt>
                <c:pt idx="15">
                  <c:v>1.0191869009421151E-2</c:v>
                </c:pt>
                <c:pt idx="16">
                  <c:v>4.1804213837752791E-3</c:v>
                </c:pt>
                <c:pt idx="17">
                  <c:v>-1.7747869331312671E-3</c:v>
                </c:pt>
                <c:pt idx="18">
                  <c:v>-5.9315256463139399E-3</c:v>
                </c:pt>
                <c:pt idx="19">
                  <c:v>3.4399124693862415E-3</c:v>
                </c:pt>
                <c:pt idx="20">
                  <c:v>-6.8224821209446063E-3</c:v>
                </c:pt>
                <c:pt idx="21">
                  <c:v>-1.0723796801895169E-2</c:v>
                </c:pt>
                <c:pt idx="22">
                  <c:v>-3.3808565867435858E-3</c:v>
                </c:pt>
                <c:pt idx="23">
                  <c:v>4.6092878701953222E-3</c:v>
                </c:pt>
                <c:pt idx="24">
                  <c:v>-4.7751657066575914E-3</c:v>
                </c:pt>
                <c:pt idx="25">
                  <c:v>-2.4550708246554587E-3</c:v>
                </c:pt>
                <c:pt idx="26">
                  <c:v>4.4797787763566355E-3</c:v>
                </c:pt>
                <c:pt idx="27">
                  <c:v>-8.2915800630429803E-3</c:v>
                </c:pt>
                <c:pt idx="28">
                  <c:v>-5.1737329819404598E-3</c:v>
                </c:pt>
                <c:pt idx="29">
                  <c:v>-3.4182608377186785E-4</c:v>
                </c:pt>
                <c:pt idx="30">
                  <c:v>2.8541770252707988E-3</c:v>
                </c:pt>
                <c:pt idx="31">
                  <c:v>3.4444906415975751E-4</c:v>
                </c:pt>
                <c:pt idx="32">
                  <c:v>4.4397760808585485E-3</c:v>
                </c:pt>
                <c:pt idx="33">
                  <c:v>-8.881855736501354E-3</c:v>
                </c:pt>
                <c:pt idx="34">
                  <c:v>1.9914333428827646E-3</c:v>
                </c:pt>
                <c:pt idx="35">
                  <c:v>1.7277088941267671E-3</c:v>
                </c:pt>
                <c:pt idx="36">
                  <c:v>-5.4926790385374513E-3</c:v>
                </c:pt>
                <c:pt idx="37">
                  <c:v>7.2660199815548498E-3</c:v>
                </c:pt>
                <c:pt idx="38">
                  <c:v>-2.9796083595822198E-3</c:v>
                </c:pt>
                <c:pt idx="39">
                  <c:v>-4.6735811969387253E-3</c:v>
                </c:pt>
                <c:pt idx="40">
                  <c:v>1.9695998823492378E-3</c:v>
                </c:pt>
                <c:pt idx="41">
                  <c:v>-7.1045784867213024E-3</c:v>
                </c:pt>
                <c:pt idx="42">
                  <c:v>8.922270656288589E-4</c:v>
                </c:pt>
                <c:pt idx="43">
                  <c:v>-1.9340727352001874E-4</c:v>
                </c:pt>
                <c:pt idx="44">
                  <c:v>3.6402772941657169E-4</c:v>
                </c:pt>
                <c:pt idx="45">
                  <c:v>3.7989258936970138E-3</c:v>
                </c:pt>
                <c:pt idx="46">
                  <c:v>-3.3694917391412504E-3</c:v>
                </c:pt>
                <c:pt idx="47">
                  <c:v>-1.474304230321688E-3</c:v>
                </c:pt>
                <c:pt idx="48">
                  <c:v>-5.1421662915337452E-3</c:v>
                </c:pt>
                <c:pt idx="49">
                  <c:v>4.5991569391556908E-4</c:v>
                </c:pt>
                <c:pt idx="50">
                  <c:v>-9.0013631999661392E-3</c:v>
                </c:pt>
                <c:pt idx="51">
                  <c:v>4.7083801673535319E-3</c:v>
                </c:pt>
                <c:pt idx="52">
                  <c:v>-5.4587847544700363E-3</c:v>
                </c:pt>
                <c:pt idx="53">
                  <c:v>-5.4280383176653624E-3</c:v>
                </c:pt>
                <c:pt idx="54">
                  <c:v>-1.0427008249328962E-2</c:v>
                </c:pt>
                <c:pt idx="55">
                  <c:v>3.2655608510052669E-3</c:v>
                </c:pt>
                <c:pt idx="56">
                  <c:v>-4.9890869374167313E-3</c:v>
                </c:pt>
                <c:pt idx="57">
                  <c:v>5.4702606824563738E-4</c:v>
                </c:pt>
                <c:pt idx="58">
                  <c:v>-2.4684451338573554E-3</c:v>
                </c:pt>
                <c:pt idx="59">
                  <c:v>2.03572534095664E-3</c:v>
                </c:pt>
                <c:pt idx="60">
                  <c:v>3.4689664696860856E-3</c:v>
                </c:pt>
                <c:pt idx="61">
                  <c:v>-1.2672554448704076E-2</c:v>
                </c:pt>
                <c:pt idx="62">
                  <c:v>1.4159447854900087E-3</c:v>
                </c:pt>
                <c:pt idx="63">
                  <c:v>-4.7656463201773969E-3</c:v>
                </c:pt>
                <c:pt idx="64">
                  <c:v>-1.1347303681156773E-2</c:v>
                </c:pt>
                <c:pt idx="65">
                  <c:v>-9.9548976868077954E-3</c:v>
                </c:pt>
                <c:pt idx="66">
                  <c:v>-1.0745005875440583E-2</c:v>
                </c:pt>
                <c:pt idx="67">
                  <c:v>9.0979930059298386E-3</c:v>
                </c:pt>
                <c:pt idx="68">
                  <c:v>-1.1406034877304183E-2</c:v>
                </c:pt>
                <c:pt idx="69">
                  <c:v>2.0004153243244893E-3</c:v>
                </c:pt>
                <c:pt idx="70">
                  <c:v>1.1788394515734657E-2</c:v>
                </c:pt>
                <c:pt idx="71">
                  <c:v>4.3597467588463168E-4</c:v>
                </c:pt>
                <c:pt idx="72">
                  <c:v>-1.1811267663837E-2</c:v>
                </c:pt>
                <c:pt idx="73">
                  <c:v>-3.8948078732525815E-3</c:v>
                </c:pt>
                <c:pt idx="74">
                  <c:v>4.9252341442191927E-3</c:v>
                </c:pt>
                <c:pt idx="75">
                  <c:v>-5.3131592789447124E-3</c:v>
                </c:pt>
                <c:pt idx="76">
                  <c:v>-1.1975510624853136E-2</c:v>
                </c:pt>
                <c:pt idx="77">
                  <c:v>5.2922831980153351E-3</c:v>
                </c:pt>
                <c:pt idx="78">
                  <c:v>1.6125777218255255E-2</c:v>
                </c:pt>
                <c:pt idx="79">
                  <c:v>2.0456802383316708E-2</c:v>
                </c:pt>
                <c:pt idx="80">
                  <c:v>-9.7907282804129414E-3</c:v>
                </c:pt>
                <c:pt idx="81">
                  <c:v>-9.7508835509764191E-3</c:v>
                </c:pt>
                <c:pt idx="82">
                  <c:v>-3.328928788145058E-3</c:v>
                </c:pt>
                <c:pt idx="83">
                  <c:v>6.5435344189901379E-4</c:v>
                </c:pt>
                <c:pt idx="84">
                  <c:v>-3.6202834435528075E-4</c:v>
                </c:pt>
                <c:pt idx="85">
                  <c:v>-4.9488805290941462E-3</c:v>
                </c:pt>
                <c:pt idx="86">
                  <c:v>-5.6995095106158189E-3</c:v>
                </c:pt>
                <c:pt idx="87">
                  <c:v>-4.1932497877502639E-3</c:v>
                </c:pt>
                <c:pt idx="88">
                  <c:v>6.6877981843831424E-3</c:v>
                </c:pt>
                <c:pt idx="89">
                  <c:v>2.0058193997835927E-2</c:v>
                </c:pt>
                <c:pt idx="90">
                  <c:v>-1.1162546619937319E-2</c:v>
                </c:pt>
                <c:pt idx="91">
                  <c:v>-7.4486272161087275E-3</c:v>
                </c:pt>
                <c:pt idx="92">
                  <c:v>2.6924633939551246E-3</c:v>
                </c:pt>
                <c:pt idx="93">
                  <c:v>-6.665473229550134E-5</c:v>
                </c:pt>
                <c:pt idx="94">
                  <c:v>5.1994156847134931E-4</c:v>
                </c:pt>
                <c:pt idx="95">
                  <c:v>4.1878278878915154E-5</c:v>
                </c:pt>
                <c:pt idx="96">
                  <c:v>1.4317964648598913E-2</c:v>
                </c:pt>
                <c:pt idx="97">
                  <c:v>4.7722171762285548E-3</c:v>
                </c:pt>
                <c:pt idx="98">
                  <c:v>4.3984244115355953E-3</c:v>
                </c:pt>
                <c:pt idx="99">
                  <c:v>4.6897023656777836E-3</c:v>
                </c:pt>
                <c:pt idx="100">
                  <c:v>5.2989472437330321E-3</c:v>
                </c:pt>
                <c:pt idx="101">
                  <c:v>8.172560889168734E-3</c:v>
                </c:pt>
                <c:pt idx="102">
                  <c:v>-1.1596097867412336E-3</c:v>
                </c:pt>
                <c:pt idx="103">
                  <c:v>8.5380546764590726E-4</c:v>
                </c:pt>
                <c:pt idx="104">
                  <c:v>-7.9407412819904044E-3</c:v>
                </c:pt>
                <c:pt idx="105">
                  <c:v>-1.0226797745464311E-2</c:v>
                </c:pt>
                <c:pt idx="106">
                  <c:v>4.6397496693200146E-3</c:v>
                </c:pt>
                <c:pt idx="107">
                  <c:v>2.0684304187044145E-3</c:v>
                </c:pt>
                <c:pt idx="108">
                  <c:v>-2.9160660827142193E-3</c:v>
                </c:pt>
                <c:pt idx="109">
                  <c:v>-2.1739855660701801E-3</c:v>
                </c:pt>
                <c:pt idx="110">
                  <c:v>5.5350313620805558E-4</c:v>
                </c:pt>
                <c:pt idx="111">
                  <c:v>-1.0971120520821831E-3</c:v>
                </c:pt>
                <c:pt idx="112">
                  <c:v>5.5268948291753439E-3</c:v>
                </c:pt>
                <c:pt idx="113">
                  <c:v>3.5743988763006218E-3</c:v>
                </c:pt>
                <c:pt idx="114">
                  <c:v>-1.5506331445072075E-3</c:v>
                </c:pt>
                <c:pt idx="115">
                  <c:v>-6.7691944474160826E-3</c:v>
                </c:pt>
                <c:pt idx="116">
                  <c:v>-2.3602950461659722E-3</c:v>
                </c:pt>
                <c:pt idx="117">
                  <c:v>1.5971080802872351E-3</c:v>
                </c:pt>
                <c:pt idx="118">
                  <c:v>-8.8667277481560003E-3</c:v>
                </c:pt>
                <c:pt idx="119">
                  <c:v>-2.7132538795593408E-3</c:v>
                </c:pt>
                <c:pt idx="120">
                  <c:v>-7.2518947619771845E-3</c:v>
                </c:pt>
                <c:pt idx="121">
                  <c:v>-9.357883652396537E-3</c:v>
                </c:pt>
                <c:pt idx="122">
                  <c:v>-1.5925423897312774E-3</c:v>
                </c:pt>
                <c:pt idx="123">
                  <c:v>-8.1975374834843961E-3</c:v>
                </c:pt>
                <c:pt idx="124">
                  <c:v>-1.69920204498899E-2</c:v>
                </c:pt>
                <c:pt idx="125">
                  <c:v>6.4735597507994402E-3</c:v>
                </c:pt>
                <c:pt idx="126">
                  <c:v>1.6957950527278776E-3</c:v>
                </c:pt>
                <c:pt idx="127">
                  <c:v>-4.7534350386613244E-4</c:v>
                </c:pt>
                <c:pt idx="128">
                  <c:v>-1.889609389770186E-2</c:v>
                </c:pt>
                <c:pt idx="129">
                  <c:v>-1.3369780719703517E-2</c:v>
                </c:pt>
                <c:pt idx="130">
                  <c:v>2.2412432245230152E-2</c:v>
                </c:pt>
                <c:pt idx="131">
                  <c:v>-9.2560681404174616E-5</c:v>
                </c:pt>
                <c:pt idx="132">
                  <c:v>1.102361894557724E-2</c:v>
                </c:pt>
                <c:pt idx="133">
                  <c:v>1.3246968294944317E-4</c:v>
                </c:pt>
                <c:pt idx="134">
                  <c:v>5.2221202860185389E-3</c:v>
                </c:pt>
                <c:pt idx="135">
                  <c:v>-6.921488003658216E-3</c:v>
                </c:pt>
                <c:pt idx="136">
                  <c:v>2.6868187831461388E-3</c:v>
                </c:pt>
                <c:pt idx="137">
                  <c:v>6.0208726178729854E-3</c:v>
                </c:pt>
                <c:pt idx="138">
                  <c:v>6.054474798491416E-4</c:v>
                </c:pt>
                <c:pt idx="139">
                  <c:v>-2.4145250403064811E-3</c:v>
                </c:pt>
                <c:pt idx="140">
                  <c:v>5.2166801992881151E-3</c:v>
                </c:pt>
                <c:pt idx="141">
                  <c:v>-1.7350099955848464E-5</c:v>
                </c:pt>
                <c:pt idx="142">
                  <c:v>2.741363355953208E-3</c:v>
                </c:pt>
                <c:pt idx="143">
                  <c:v>2.90497594887551E-3</c:v>
                </c:pt>
                <c:pt idx="144">
                  <c:v>2.0569228970217512E-3</c:v>
                </c:pt>
                <c:pt idx="145">
                  <c:v>4.4000107130681698E-5</c:v>
                </c:pt>
                <c:pt idx="146">
                  <c:v>-7.8048929792307042E-4</c:v>
                </c:pt>
                <c:pt idx="147">
                  <c:v>2.5730317934071767E-3</c:v>
                </c:pt>
                <c:pt idx="148">
                  <c:v>-2.5072324011572444E-3</c:v>
                </c:pt>
                <c:pt idx="149">
                  <c:v>-1.1095541108635198E-2</c:v>
                </c:pt>
                <c:pt idx="150">
                  <c:v>2.5049557083565155E-3</c:v>
                </c:pt>
                <c:pt idx="151">
                  <c:v>-7.4748489003031438E-3</c:v>
                </c:pt>
                <c:pt idx="152">
                  <c:v>-8.6031295780729655E-3</c:v>
                </c:pt>
                <c:pt idx="153">
                  <c:v>-4.9236916108851281E-3</c:v>
                </c:pt>
                <c:pt idx="154">
                  <c:v>-7.3264335355417431E-3</c:v>
                </c:pt>
                <c:pt idx="155">
                  <c:v>-5.2607216009439295E-3</c:v>
                </c:pt>
                <c:pt idx="156">
                  <c:v>-4.1301764512038375E-3</c:v>
                </c:pt>
                <c:pt idx="157">
                  <c:v>5.3425638289978927E-3</c:v>
                </c:pt>
                <c:pt idx="158">
                  <c:v>4.1452141527744679E-3</c:v>
                </c:pt>
                <c:pt idx="159">
                  <c:v>-4.9326650495947755E-3</c:v>
                </c:pt>
                <c:pt idx="160">
                  <c:v>-1.5130885453267684E-2</c:v>
                </c:pt>
                <c:pt idx="161">
                  <c:v>1.4595077810009016E-4</c:v>
                </c:pt>
                <c:pt idx="162">
                  <c:v>1.6903498051232813E-3</c:v>
                </c:pt>
                <c:pt idx="163">
                  <c:v>3.5409116937090701E-3</c:v>
                </c:pt>
                <c:pt idx="164">
                  <c:v>-6.1999342706154925E-3</c:v>
                </c:pt>
                <c:pt idx="165">
                  <c:v>-8.3120645650822667E-3</c:v>
                </c:pt>
                <c:pt idx="166">
                  <c:v>-6.5527689182306448E-3</c:v>
                </c:pt>
                <c:pt idx="167">
                  <c:v>1.3381438968035342E-2</c:v>
                </c:pt>
                <c:pt idx="168">
                  <c:v>1.6108645467550975E-2</c:v>
                </c:pt>
                <c:pt idx="169">
                  <c:v>-8.3016181255660682E-3</c:v>
                </c:pt>
                <c:pt idx="170">
                  <c:v>-1.4096379710895057E-3</c:v>
                </c:pt>
                <c:pt idx="171">
                  <c:v>3.3786171701608581E-3</c:v>
                </c:pt>
                <c:pt idx="172">
                  <c:v>1.4632300551880029E-3</c:v>
                </c:pt>
                <c:pt idx="173">
                  <c:v>-5.6474125404712971E-3</c:v>
                </c:pt>
                <c:pt idx="174">
                  <c:v>3.5572587279175671E-4</c:v>
                </c:pt>
                <c:pt idx="175">
                  <c:v>-2.6306272086056293E-3</c:v>
                </c:pt>
                <c:pt idx="176">
                  <c:v>2.9373811120314564E-4</c:v>
                </c:pt>
                <c:pt idx="177">
                  <c:v>-4.2812415195367937E-3</c:v>
                </c:pt>
                <c:pt idx="178">
                  <c:v>-4.5498181699845652E-3</c:v>
                </c:pt>
                <c:pt idx="179">
                  <c:v>-6.5504637017271827E-3</c:v>
                </c:pt>
                <c:pt idx="180">
                  <c:v>-1.0702863900457604E-2</c:v>
                </c:pt>
                <c:pt idx="181">
                  <c:v>-1.0049457300201015E-2</c:v>
                </c:pt>
                <c:pt idx="182">
                  <c:v>-1.0619777524375817E-2</c:v>
                </c:pt>
                <c:pt idx="183">
                  <c:v>2.3420287394137596E-2</c:v>
                </c:pt>
                <c:pt idx="184">
                  <c:v>-8.3000804705454234E-3</c:v>
                </c:pt>
                <c:pt idx="185">
                  <c:v>-2.2230959381966953E-3</c:v>
                </c:pt>
                <c:pt idx="186">
                  <c:v>2.3265611539744491E-3</c:v>
                </c:pt>
                <c:pt idx="187">
                  <c:v>-4.3223778724365003E-3</c:v>
                </c:pt>
                <c:pt idx="188">
                  <c:v>-1.10765275905087E-2</c:v>
                </c:pt>
                <c:pt idx="189">
                  <c:v>3.8099849639388061E-3</c:v>
                </c:pt>
                <c:pt idx="190">
                  <c:v>9.6009410530146777E-3</c:v>
                </c:pt>
                <c:pt idx="191">
                  <c:v>-4.0569991617769308E-3</c:v>
                </c:pt>
                <c:pt idx="192">
                  <c:v>-1.1240068677619175E-2</c:v>
                </c:pt>
                <c:pt idx="193">
                  <c:v>-6.0605802665124608E-3</c:v>
                </c:pt>
                <c:pt idx="194">
                  <c:v>2.667671503873148E-3</c:v>
                </c:pt>
                <c:pt idx="195">
                  <c:v>-6.4058763238894478E-5</c:v>
                </c:pt>
                <c:pt idx="196">
                  <c:v>6.2311815328108811E-3</c:v>
                </c:pt>
                <c:pt idx="197">
                  <c:v>-7.1560754486341693E-3</c:v>
                </c:pt>
                <c:pt idx="198">
                  <c:v>5.4164279790354097E-3</c:v>
                </c:pt>
                <c:pt idx="199">
                  <c:v>1.084040223653715E-2</c:v>
                </c:pt>
                <c:pt idx="200">
                  <c:v>3.6216872183045812E-3</c:v>
                </c:pt>
                <c:pt idx="201">
                  <c:v>2.0033906758509801E-3</c:v>
                </c:pt>
                <c:pt idx="202">
                  <c:v>-4.7893221122374818E-4</c:v>
                </c:pt>
                <c:pt idx="203">
                  <c:v>-8.7902108729950301E-3</c:v>
                </c:pt>
                <c:pt idx="204">
                  <c:v>-5.6594971259212867E-3</c:v>
                </c:pt>
                <c:pt idx="205">
                  <c:v>1.4924549291350786E-3</c:v>
                </c:pt>
                <c:pt idx="206">
                  <c:v>9.7935510949898053E-4</c:v>
                </c:pt>
                <c:pt idx="207">
                  <c:v>-6.3701686358139664E-3</c:v>
                </c:pt>
                <c:pt idx="208">
                  <c:v>3.1394330264944426E-3</c:v>
                </c:pt>
                <c:pt idx="209">
                  <c:v>-3.8753595968266108E-3</c:v>
                </c:pt>
                <c:pt idx="210">
                  <c:v>1.1091156509015487E-3</c:v>
                </c:pt>
                <c:pt idx="211">
                  <c:v>6.1104222327330593E-3</c:v>
                </c:pt>
                <c:pt idx="212">
                  <c:v>1.7025601931262013E-3</c:v>
                </c:pt>
                <c:pt idx="213">
                  <c:v>2.3042741113754595E-4</c:v>
                </c:pt>
                <c:pt idx="214">
                  <c:v>5.7868340015598818E-3</c:v>
                </c:pt>
                <c:pt idx="215">
                  <c:v>-5.0895076710354425E-3</c:v>
                </c:pt>
                <c:pt idx="216">
                  <c:v>-7.8655173943255052E-3</c:v>
                </c:pt>
                <c:pt idx="217">
                  <c:v>1.1985481175553758E-3</c:v>
                </c:pt>
                <c:pt idx="218">
                  <c:v>-6.7297755890944888E-3</c:v>
                </c:pt>
                <c:pt idx="219">
                  <c:v>-1.6126028347387078E-2</c:v>
                </c:pt>
                <c:pt idx="220">
                  <c:v>-1.3544386422976507E-2</c:v>
                </c:pt>
                <c:pt idx="221">
                  <c:v>-5.9156327543423703E-3</c:v>
                </c:pt>
                <c:pt idx="222">
                  <c:v>1.2114676731167506E-3</c:v>
                </c:pt>
                <c:pt idx="223">
                  <c:v>4.5430470327234573E-4</c:v>
                </c:pt>
                <c:pt idx="224">
                  <c:v>-3.5331070963396938E-3</c:v>
                </c:pt>
                <c:pt idx="225">
                  <c:v>-1.7488090448128157E-2</c:v>
                </c:pt>
                <c:pt idx="226">
                  <c:v>-4.2309415315555654E-4</c:v>
                </c:pt>
                <c:pt idx="227">
                  <c:v>8.8004617526229456E-3</c:v>
                </c:pt>
                <c:pt idx="228">
                  <c:v>-5.8068178503555279E-3</c:v>
                </c:pt>
                <c:pt idx="229">
                  <c:v>-8.2397679955765746E-3</c:v>
                </c:pt>
                <c:pt idx="230">
                  <c:v>-8.579022583080631E-4</c:v>
                </c:pt>
                <c:pt idx="231">
                  <c:v>6.4135997467356098E-3</c:v>
                </c:pt>
                <c:pt idx="232">
                  <c:v>3.4194571866308365E-3</c:v>
                </c:pt>
                <c:pt idx="233">
                  <c:v>4.2828725693178082E-3</c:v>
                </c:pt>
                <c:pt idx="234">
                  <c:v>8.0845645451299575E-5</c:v>
                </c:pt>
                <c:pt idx="235">
                  <c:v>1.3473184993566534E-3</c:v>
                </c:pt>
                <c:pt idx="236">
                  <c:v>-1.3264443442790097E-2</c:v>
                </c:pt>
                <c:pt idx="237">
                  <c:v>-1.5497234178912578E-2</c:v>
                </c:pt>
                <c:pt idx="238">
                  <c:v>-1.1662184466579628E-2</c:v>
                </c:pt>
                <c:pt idx="239">
                  <c:v>-1.239539125946254E-2</c:v>
                </c:pt>
                <c:pt idx="240">
                  <c:v>-7.3243527041215728E-3</c:v>
                </c:pt>
                <c:pt idx="241">
                  <c:v>3.5855615036961552E-3</c:v>
                </c:pt>
                <c:pt idx="242">
                  <c:v>-2.111840168643353E-2</c:v>
                </c:pt>
                <c:pt idx="243">
                  <c:v>-2.1159312037405176E-2</c:v>
                </c:pt>
                <c:pt idx="244">
                  <c:v>7.9207577367987891E-3</c:v>
                </c:pt>
                <c:pt idx="245">
                  <c:v>2.0062927093063232E-2</c:v>
                </c:pt>
                <c:pt idx="246">
                  <c:v>5.5963873131846809E-2</c:v>
                </c:pt>
                <c:pt idx="247">
                  <c:v>1.248955970479626E-2</c:v>
                </c:pt>
                <c:pt idx="248">
                  <c:v>-6.4663867345534642E-3</c:v>
                </c:pt>
                <c:pt idx="249">
                  <c:v>7.3024659150200399E-3</c:v>
                </c:pt>
                <c:pt idx="250">
                  <c:v>1.6575493942963204E-2</c:v>
                </c:pt>
                <c:pt idx="251">
                  <c:v>3.1702146042547064E-3</c:v>
                </c:pt>
                <c:pt idx="252">
                  <c:v>-7.7712998542466272E-3</c:v>
                </c:pt>
                <c:pt idx="253">
                  <c:v>3.9528066930631933E-3</c:v>
                </c:pt>
                <c:pt idx="254">
                  <c:v>-6.4246237338637657E-3</c:v>
                </c:pt>
                <c:pt idx="255">
                  <c:v>-2.7087391421731777E-3</c:v>
                </c:pt>
                <c:pt idx="256">
                  <c:v>2.6534516125424901E-3</c:v>
                </c:pt>
                <c:pt idx="257">
                  <c:v>5.6588069646168471E-3</c:v>
                </c:pt>
                <c:pt idx="258">
                  <c:v>-6.0951391986012737E-3</c:v>
                </c:pt>
                <c:pt idx="259">
                  <c:v>-3.0160289324461242E-3</c:v>
                </c:pt>
                <c:pt idx="260">
                  <c:v>-2.8952795523401464E-3</c:v>
                </c:pt>
                <c:pt idx="261">
                  <c:v>-1.4419622004239852E-2</c:v>
                </c:pt>
                <c:pt idx="262">
                  <c:v>-7.3141555112499201E-4</c:v>
                </c:pt>
                <c:pt idx="263">
                  <c:v>1.9603059144369883E-2</c:v>
                </c:pt>
                <c:pt idx="264">
                  <c:v>2.0843070908931338E-3</c:v>
                </c:pt>
                <c:pt idx="265">
                  <c:v>1.8697428824570483E-2</c:v>
                </c:pt>
                <c:pt idx="266">
                  <c:v>3.7142275024591331E-2</c:v>
                </c:pt>
                <c:pt idx="267">
                  <c:v>7.1776348446923599E-3</c:v>
                </c:pt>
                <c:pt idx="268">
                  <c:v>-5.8156971391301049E-3</c:v>
                </c:pt>
                <c:pt idx="269">
                  <c:v>3.7127668551177884E-3</c:v>
                </c:pt>
                <c:pt idx="270">
                  <c:v>-5.2248844052121823E-3</c:v>
                </c:pt>
                <c:pt idx="271">
                  <c:v>-7.2362110565079574E-3</c:v>
                </c:pt>
                <c:pt idx="272">
                  <c:v>-1.0215178478321429E-2</c:v>
                </c:pt>
                <c:pt idx="273">
                  <c:v>-6.3858745315413801E-3</c:v>
                </c:pt>
                <c:pt idx="274">
                  <c:v>-1.5597714008729335E-2</c:v>
                </c:pt>
                <c:pt idx="275">
                  <c:v>-1.5143621499589921E-2</c:v>
                </c:pt>
                <c:pt idx="276">
                  <c:v>-1.5693425769270353E-2</c:v>
                </c:pt>
                <c:pt idx="277">
                  <c:v>5.6463737355185728E-3</c:v>
                </c:pt>
                <c:pt idx="278">
                  <c:v>7.0487799928293793E-3</c:v>
                </c:pt>
                <c:pt idx="279">
                  <c:v>-1.2639748145461205E-2</c:v>
                </c:pt>
                <c:pt idx="280">
                  <c:v>-5.7011715295196552E-3</c:v>
                </c:pt>
                <c:pt idx="281">
                  <c:v>-2.2146297850600183E-2</c:v>
                </c:pt>
                <c:pt idx="282">
                  <c:v>-6.5151677714594958E-2</c:v>
                </c:pt>
                <c:pt idx="283">
                  <c:v>3.6993051483888539E-2</c:v>
                </c:pt>
                <c:pt idx="284">
                  <c:v>1.8083304461639083E-2</c:v>
                </c:pt>
                <c:pt idx="285">
                  <c:v>-2.3991605773866276E-2</c:v>
                </c:pt>
                <c:pt idx="286">
                  <c:v>-3.8898681827426951E-2</c:v>
                </c:pt>
                <c:pt idx="287">
                  <c:v>-4.9570328344220926E-2</c:v>
                </c:pt>
                <c:pt idx="288">
                  <c:v>-4.4691256577116367E-2</c:v>
                </c:pt>
                <c:pt idx="289">
                  <c:v>0.1029453793754076</c:v>
                </c:pt>
                <c:pt idx="290">
                  <c:v>-3.720792158914743E-3</c:v>
                </c:pt>
                <c:pt idx="291">
                  <c:v>6.2068042533527379E-3</c:v>
                </c:pt>
                <c:pt idx="292">
                  <c:v>-2.0553359683794792E-3</c:v>
                </c:pt>
                <c:pt idx="293">
                  <c:v>7.9767437181885725E-3</c:v>
                </c:pt>
                <c:pt idx="294">
                  <c:v>0</c:v>
                </c:pt>
                <c:pt idx="295">
                  <c:v>1.3013062959673416E-2</c:v>
                </c:pt>
                <c:pt idx="296">
                  <c:v>-1.5010688496813196E-2</c:v>
                </c:pt>
                <c:pt idx="297">
                  <c:v>-7.4784535028216137E-3</c:v>
                </c:pt>
                <c:pt idx="298">
                  <c:v>-4.0810362809162726E-3</c:v>
                </c:pt>
                <c:pt idx="299">
                  <c:v>2.056468136126588E-3</c:v>
                </c:pt>
                <c:pt idx="300">
                  <c:v>-1.3656408793617514E-3</c:v>
                </c:pt>
                <c:pt idx="301">
                  <c:v>1.5848942139986555E-3</c:v>
                </c:pt>
                <c:pt idx="302">
                  <c:v>1.1053990414828796E-3</c:v>
                </c:pt>
                <c:pt idx="303">
                  <c:v>1.4117350475828516E-4</c:v>
                </c:pt>
                <c:pt idx="304">
                  <c:v>-7.6374167887049982E-4</c:v>
                </c:pt>
                <c:pt idx="305">
                  <c:v>-1.4933354858890358E-3</c:v>
                </c:pt>
                <c:pt idx="306">
                  <c:v>5.7852241837519358E-4</c:v>
                </c:pt>
                <c:pt idx="307">
                  <c:v>3.1560476184466779E-4</c:v>
                </c:pt>
                <c:pt idx="308">
                  <c:v>-3.3569751886719512E-4</c:v>
                </c:pt>
                <c:pt idx="309">
                  <c:v>6.0849827171338688E-4</c:v>
                </c:pt>
                <c:pt idx="310">
                  <c:v>-2.3719524196441633E-4</c:v>
                </c:pt>
                <c:pt idx="311">
                  <c:v>3.3063775226893632E-4</c:v>
                </c:pt>
                <c:pt idx="312">
                  <c:v>3.7342147425789562E-4</c:v>
                </c:pt>
                <c:pt idx="313">
                  <c:v>1.1223684243713006E-3</c:v>
                </c:pt>
                <c:pt idx="314">
                  <c:v>1.2445582070299555E-3</c:v>
                </c:pt>
                <c:pt idx="315">
                  <c:v>1.8670330278645064E-3</c:v>
                </c:pt>
                <c:pt idx="316">
                  <c:v>1.8685767673622955E-3</c:v>
                </c:pt>
                <c:pt idx="317">
                  <c:v>-5.8910826556501927E-4</c:v>
                </c:pt>
                <c:pt idx="318">
                  <c:v>-1.3068354265275417E-3</c:v>
                </c:pt>
                <c:pt idx="319">
                  <c:v>3.2977355381864637E-3</c:v>
                </c:pt>
                <c:pt idx="320">
                  <c:v>1.7923973314306618E-3</c:v>
                </c:pt>
                <c:pt idx="321">
                  <c:v>8.2062866552885527E-3</c:v>
                </c:pt>
                <c:pt idx="322">
                  <c:v>6.6697235200079419E-3</c:v>
                </c:pt>
                <c:pt idx="323">
                  <c:v>9.3215414766740778E-3</c:v>
                </c:pt>
                <c:pt idx="324">
                  <c:v>-2.4174151465329308E-3</c:v>
                </c:pt>
                <c:pt idx="325">
                  <c:v>-1.802171898344862E-3</c:v>
                </c:pt>
                <c:pt idx="326">
                  <c:v>-7.5205651937459983E-4</c:v>
                </c:pt>
                <c:pt idx="327">
                  <c:v>-2.4417330420904992E-3</c:v>
                </c:pt>
                <c:pt idx="328">
                  <c:v>-4.5390761124669554E-3</c:v>
                </c:pt>
                <c:pt idx="329">
                  <c:v>4.8165228210850231E-3</c:v>
                </c:pt>
                <c:pt idx="330">
                  <c:v>3.8426102232103077E-3</c:v>
                </c:pt>
                <c:pt idx="331">
                  <c:v>-2.2027563824865704E-3</c:v>
                </c:pt>
                <c:pt idx="332">
                  <c:v>1.0155048457241023E-3</c:v>
                </c:pt>
                <c:pt idx="333">
                  <c:v>1.1796330738336636E-2</c:v>
                </c:pt>
                <c:pt idx="334">
                  <c:v>3.9500420191471708E-3</c:v>
                </c:pt>
                <c:pt idx="335">
                  <c:v>2.6921536746933317E-3</c:v>
                </c:pt>
                <c:pt idx="336">
                  <c:v>3.5269719526336285E-3</c:v>
                </c:pt>
                <c:pt idx="337">
                  <c:v>1.0361526658995146E-2</c:v>
                </c:pt>
                <c:pt idx="338">
                  <c:v>1.3617532187110148E-2</c:v>
                </c:pt>
                <c:pt idx="339">
                  <c:v>6.3883927421866105E-3</c:v>
                </c:pt>
                <c:pt idx="340">
                  <c:v>1.8724849387079523E-3</c:v>
                </c:pt>
                <c:pt idx="341">
                  <c:v>1.3391685917602203E-2</c:v>
                </c:pt>
                <c:pt idx="342">
                  <c:v>4.1312032771035678E-2</c:v>
                </c:pt>
                <c:pt idx="343">
                  <c:v>-2.6621783659503961E-3</c:v>
                </c:pt>
                <c:pt idx="344">
                  <c:v>2.2130794939389631E-2</c:v>
                </c:pt>
                <c:pt idx="345">
                  <c:v>1.5097002829473904E-2</c:v>
                </c:pt>
                <c:pt idx="346">
                  <c:v>3.3202078531760604E-2</c:v>
                </c:pt>
                <c:pt idx="347">
                  <c:v>-1.5318511445668981E-2</c:v>
                </c:pt>
                <c:pt idx="348">
                  <c:v>-1.357146439737178E-2</c:v>
                </c:pt>
                <c:pt idx="349">
                  <c:v>1.4675536535242895E-2</c:v>
                </c:pt>
                <c:pt idx="350">
                  <c:v>9.79251968421746E-4</c:v>
                </c:pt>
                <c:pt idx="351">
                  <c:v>1.7938866013356147E-4</c:v>
                </c:pt>
                <c:pt idx="352">
                  <c:v>-6.7759211832522093E-3</c:v>
                </c:pt>
                <c:pt idx="353">
                  <c:v>4.0189567090749279E-3</c:v>
                </c:pt>
                <c:pt idx="354">
                  <c:v>9.6202711661650397E-3</c:v>
                </c:pt>
                <c:pt idx="355">
                  <c:v>9.4457459964329971E-3</c:v>
                </c:pt>
                <c:pt idx="356">
                  <c:v>1.2250752590203806E-3</c:v>
                </c:pt>
                <c:pt idx="357">
                  <c:v>-3.4678242477158561E-3</c:v>
                </c:pt>
                <c:pt idx="358">
                  <c:v>6.0281106161381715E-3</c:v>
                </c:pt>
                <c:pt idx="359">
                  <c:v>7.418946628151124E-3</c:v>
                </c:pt>
                <c:pt idx="360">
                  <c:v>4.2087576250757763E-3</c:v>
                </c:pt>
                <c:pt idx="361">
                  <c:v>2.1460788593044011E-3</c:v>
                </c:pt>
                <c:pt idx="362">
                  <c:v>3.8595090317350422E-3</c:v>
                </c:pt>
                <c:pt idx="363">
                  <c:v>-1.3337832843206554E-3</c:v>
                </c:pt>
                <c:pt idx="364">
                  <c:v>7.9671258005342693E-3</c:v>
                </c:pt>
                <c:pt idx="365">
                  <c:v>1.6514709785304893E-2</c:v>
                </c:pt>
                <c:pt idx="366">
                  <c:v>-3.7494724237097099E-4</c:v>
                </c:pt>
                <c:pt idx="367">
                  <c:v>1.6496011500075625E-3</c:v>
                </c:pt>
                <c:pt idx="368">
                  <c:v>3.1898583287259807E-3</c:v>
                </c:pt>
                <c:pt idx="369">
                  <c:v>-2.3764806588481013E-3</c:v>
                </c:pt>
                <c:pt idx="370">
                  <c:v>-3.0912991096352371E-3</c:v>
                </c:pt>
                <c:pt idx="371">
                  <c:v>-1.5081933710234252E-2</c:v>
                </c:pt>
                <c:pt idx="372">
                  <c:v>-8.3836779646137005E-3</c:v>
                </c:pt>
                <c:pt idx="373">
                  <c:v>4.0844248606664024E-4</c:v>
                </c:pt>
                <c:pt idx="374">
                  <c:v>1.3354437635380023E-3</c:v>
                </c:pt>
                <c:pt idx="375">
                  <c:v>-1.4381061989208188E-3</c:v>
                </c:pt>
                <c:pt idx="376">
                  <c:v>6.438558133079697E-3</c:v>
                </c:pt>
                <c:pt idx="377">
                  <c:v>-4.2469252261362334E-3</c:v>
                </c:pt>
                <c:pt idx="378">
                  <c:v>-3.8295028269679232E-3</c:v>
                </c:pt>
                <c:pt idx="379">
                  <c:v>6.4513659286482561E-3</c:v>
                </c:pt>
                <c:pt idx="380">
                  <c:v>5.3650324003906569E-4</c:v>
                </c:pt>
                <c:pt idx="381">
                  <c:v>-1.0268127787370518E-2</c:v>
                </c:pt>
                <c:pt idx="382">
                  <c:v>-3.6004018865217757E-3</c:v>
                </c:pt>
                <c:pt idx="383">
                  <c:v>1.1361653607528943E-3</c:v>
                </c:pt>
                <c:pt idx="384">
                  <c:v>-3.5444607920622762E-3</c:v>
                </c:pt>
                <c:pt idx="385">
                  <c:v>-1.1919942566255393E-2</c:v>
                </c:pt>
                <c:pt idx="386">
                  <c:v>-1.0015725471146597E-2</c:v>
                </c:pt>
                <c:pt idx="387">
                  <c:v>6.2685822400567748E-3</c:v>
                </c:pt>
                <c:pt idx="388">
                  <c:v>-1.6529437895806964E-4</c:v>
                </c:pt>
                <c:pt idx="389">
                  <c:v>6.8691168721133344E-3</c:v>
                </c:pt>
                <c:pt idx="390">
                  <c:v>1.1000987215457059E-3</c:v>
                </c:pt>
                <c:pt idx="391">
                  <c:v>5.0229106229433551E-3</c:v>
                </c:pt>
                <c:pt idx="392">
                  <c:v>3.0802811011496622E-3</c:v>
                </c:pt>
                <c:pt idx="393">
                  <c:v>-8.1346280949690097E-5</c:v>
                </c:pt>
                <c:pt idx="394">
                  <c:v>-5.7353793587366919E-4</c:v>
                </c:pt>
                <c:pt idx="395">
                  <c:v>-4.4810471242543448E-3</c:v>
                </c:pt>
                <c:pt idx="396">
                  <c:v>-4.9161796480383657E-3</c:v>
                </c:pt>
                <c:pt idx="397">
                  <c:v>-6.0477078694154418E-3</c:v>
                </c:pt>
                <c:pt idx="398">
                  <c:v>1.5665947438472383E-3</c:v>
                </c:pt>
                <c:pt idx="399">
                  <c:v>1.0437258826685447E-2</c:v>
                </c:pt>
                <c:pt idx="400">
                  <c:v>4.4315740460882935E-3</c:v>
                </c:pt>
                <c:pt idx="401">
                  <c:v>1.9579617678993078E-3</c:v>
                </c:pt>
                <c:pt idx="402">
                  <c:v>-1.706571212314878E-3</c:v>
                </c:pt>
                <c:pt idx="403">
                  <c:v>4.5776079356043553E-3</c:v>
                </c:pt>
                <c:pt idx="404">
                  <c:v>-3.7372625512938074E-3</c:v>
                </c:pt>
                <c:pt idx="405">
                  <c:v>8.9770800117805472E-4</c:v>
                </c:pt>
                <c:pt idx="406">
                  <c:v>-5.7689927294051202E-3</c:v>
                </c:pt>
                <c:pt idx="407">
                  <c:v>-3.2553412087420464E-3</c:v>
                </c:pt>
                <c:pt idx="408">
                  <c:v>4.3696467220484259E-3</c:v>
                </c:pt>
                <c:pt idx="409">
                  <c:v>-7.604438708835648E-3</c:v>
                </c:pt>
                <c:pt idx="410">
                  <c:v>7.5599920291402611E-4</c:v>
                </c:pt>
                <c:pt idx="411">
                  <c:v>6.9138093488334551E-3</c:v>
                </c:pt>
                <c:pt idx="412">
                  <c:v>-3.6635413417491769E-3</c:v>
                </c:pt>
                <c:pt idx="413">
                  <c:v>-1.4650755455155595E-3</c:v>
                </c:pt>
                <c:pt idx="414">
                  <c:v>-7.1455503733637293E-3</c:v>
                </c:pt>
                <c:pt idx="415">
                  <c:v>-5.6531457619982683E-3</c:v>
                </c:pt>
                <c:pt idx="416">
                  <c:v>3.2152271830956369E-3</c:v>
                </c:pt>
                <c:pt idx="417">
                  <c:v>5.9339690763244857E-3</c:v>
                </c:pt>
                <c:pt idx="418">
                  <c:v>1.485025309191812E-3</c:v>
                </c:pt>
                <c:pt idx="419">
                  <c:v>2.6144515710326832E-3</c:v>
                </c:pt>
                <c:pt idx="420">
                  <c:v>-3.0685277212186834E-3</c:v>
                </c:pt>
                <c:pt idx="421">
                  <c:v>7.6250708878862206E-3</c:v>
                </c:pt>
                <c:pt idx="422">
                  <c:v>6.3030822092393635E-3</c:v>
                </c:pt>
                <c:pt idx="423">
                  <c:v>8.0995205537746084E-3</c:v>
                </c:pt>
                <c:pt idx="424">
                  <c:v>9.9601393414447958E-3</c:v>
                </c:pt>
                <c:pt idx="425">
                  <c:v>5.7937496765769758E-3</c:v>
                </c:pt>
                <c:pt idx="426">
                  <c:v>-7.3018844402572558E-4</c:v>
                </c:pt>
                <c:pt idx="427">
                  <c:v>3.9763951047566692E-3</c:v>
                </c:pt>
                <c:pt idx="428">
                  <c:v>4.8876896494591815E-3</c:v>
                </c:pt>
                <c:pt idx="429">
                  <c:v>6.2359411619226091E-3</c:v>
                </c:pt>
                <c:pt idx="430">
                  <c:v>4.016440290806722E-3</c:v>
                </c:pt>
                <c:pt idx="431">
                  <c:v>-4.6551208271971012E-3</c:v>
                </c:pt>
                <c:pt idx="432">
                  <c:v>-2.9337934749935624E-3</c:v>
                </c:pt>
                <c:pt idx="433">
                  <c:v>-6.5485128317570584E-3</c:v>
                </c:pt>
                <c:pt idx="434">
                  <c:v>8.0026327301963018E-3</c:v>
                </c:pt>
                <c:pt idx="435">
                  <c:v>-3.2667408248765462E-3</c:v>
                </c:pt>
                <c:pt idx="436">
                  <c:v>6.8275250662943598E-3</c:v>
                </c:pt>
                <c:pt idx="437">
                  <c:v>1.6572217817423018E-2</c:v>
                </c:pt>
                <c:pt idx="438">
                  <c:v>2.1062172789918732E-2</c:v>
                </c:pt>
                <c:pt idx="439">
                  <c:v>2.9540545054960177E-3</c:v>
                </c:pt>
                <c:pt idx="440">
                  <c:v>2.6646656724069739E-3</c:v>
                </c:pt>
                <c:pt idx="441">
                  <c:v>8.1761769234358628E-3</c:v>
                </c:pt>
                <c:pt idx="442">
                  <c:v>4.0149498524636895E-2</c:v>
                </c:pt>
                <c:pt idx="443">
                  <c:v>5.9388319881827911E-3</c:v>
                </c:pt>
                <c:pt idx="444">
                  <c:v>-7.5402666515695937E-3</c:v>
                </c:pt>
                <c:pt idx="445">
                  <c:v>5.4352282653260531E-3</c:v>
                </c:pt>
                <c:pt idx="446">
                  <c:v>-3.2676204170425383E-3</c:v>
                </c:pt>
                <c:pt idx="447">
                  <c:v>2.184369307832279E-3</c:v>
                </c:pt>
                <c:pt idx="448">
                  <c:v>1.5035392009996373E-2</c:v>
                </c:pt>
                <c:pt idx="449">
                  <c:v>2.487781420765045E-2</c:v>
                </c:pt>
                <c:pt idx="450">
                  <c:v>-1.5529720082852583E-2</c:v>
                </c:pt>
                <c:pt idx="451">
                  <c:v>2.414211438474867E-2</c:v>
                </c:pt>
                <c:pt idx="452">
                  <c:v>-9.9622628737752184E-3</c:v>
                </c:pt>
                <c:pt idx="453">
                  <c:v>-8.3258837384602158E-3</c:v>
                </c:pt>
                <c:pt idx="454">
                  <c:v>3.2886799087166185E-3</c:v>
                </c:pt>
                <c:pt idx="455">
                  <c:v>1.1613523914237867E-3</c:v>
                </c:pt>
                <c:pt idx="456">
                  <c:v>1.479178249558899E-3</c:v>
                </c:pt>
                <c:pt idx="457">
                  <c:v>-3.5365598730676684E-3</c:v>
                </c:pt>
                <c:pt idx="458">
                  <c:v>-4.4054378441210629E-3</c:v>
                </c:pt>
                <c:pt idx="459">
                  <c:v>-1.6330104733744188E-2</c:v>
                </c:pt>
                <c:pt idx="460">
                  <c:v>3.401008187352117E-3</c:v>
                </c:pt>
                <c:pt idx="461">
                  <c:v>1.681616311503431E-3</c:v>
                </c:pt>
                <c:pt idx="462">
                  <c:v>-1.3012831151135162E-2</c:v>
                </c:pt>
                <c:pt idx="463">
                  <c:v>-8.8603965407991758E-3</c:v>
                </c:pt>
                <c:pt idx="464">
                  <c:v>-6.2698667809565345E-3</c:v>
                </c:pt>
                <c:pt idx="465">
                  <c:v>3.0855267768734596E-3</c:v>
                </c:pt>
                <c:pt idx="466">
                  <c:v>1.1789976817763392E-2</c:v>
                </c:pt>
                <c:pt idx="467">
                  <c:v>-2.5300699226406653E-2</c:v>
                </c:pt>
                <c:pt idx="468">
                  <c:v>-2.331246661991937E-2</c:v>
                </c:pt>
                <c:pt idx="469">
                  <c:v>2.2708292646634876E-2</c:v>
                </c:pt>
                <c:pt idx="470">
                  <c:v>1.9750697457869837E-3</c:v>
                </c:pt>
                <c:pt idx="471">
                  <c:v>-4.4269793443930672E-3</c:v>
                </c:pt>
                <c:pt idx="472">
                  <c:v>-6.8131142878499196E-3</c:v>
                </c:pt>
                <c:pt idx="473">
                  <c:v>1.788848014920208E-2</c:v>
                </c:pt>
                <c:pt idx="474">
                  <c:v>-3.1920131143047259E-3</c:v>
                </c:pt>
                <c:pt idx="475">
                  <c:v>-4.2913563182623848E-3</c:v>
                </c:pt>
                <c:pt idx="476">
                  <c:v>-5.0311882798206309E-3</c:v>
                </c:pt>
                <c:pt idx="477">
                  <c:v>-1.6576028400395848E-2</c:v>
                </c:pt>
                <c:pt idx="478">
                  <c:v>-1.2534330137543348E-2</c:v>
                </c:pt>
                <c:pt idx="479">
                  <c:v>1.2774295702473459E-2</c:v>
                </c:pt>
                <c:pt idx="480">
                  <c:v>5.7096278251052013E-3</c:v>
                </c:pt>
                <c:pt idx="481">
                  <c:v>-2.1416478503210046E-3</c:v>
                </c:pt>
                <c:pt idx="482">
                  <c:v>4.0760140541999945E-3</c:v>
                </c:pt>
                <c:pt idx="483">
                  <c:v>1.5006946978156632E-2</c:v>
                </c:pt>
                <c:pt idx="484">
                  <c:v>-3.6654043200575748E-3</c:v>
                </c:pt>
                <c:pt idx="485">
                  <c:v>5.0491338485114667E-3</c:v>
                </c:pt>
                <c:pt idx="486">
                  <c:v>1.2420727440180857E-2</c:v>
                </c:pt>
                <c:pt idx="487">
                  <c:v>3.5975925319065016E-3</c:v>
                </c:pt>
                <c:pt idx="488">
                  <c:v>-2.3196143016711579E-3</c:v>
                </c:pt>
                <c:pt idx="489">
                  <c:v>-4.957631210899649E-3</c:v>
                </c:pt>
                <c:pt idx="490">
                  <c:v>9.3283917421271845E-4</c:v>
                </c:pt>
                <c:pt idx="491">
                  <c:v>-8.9246433285149473E-3</c:v>
                </c:pt>
                <c:pt idx="492">
                  <c:v>2.504008769466326E-3</c:v>
                </c:pt>
                <c:pt idx="493">
                  <c:v>-2.9947749581148431E-3</c:v>
                </c:pt>
                <c:pt idx="494">
                  <c:v>-1.4812196359944907E-2</c:v>
                </c:pt>
                <c:pt idx="495">
                  <c:v>-1.5625546259308121E-2</c:v>
                </c:pt>
                <c:pt idx="496">
                  <c:v>1.1667791325608246E-2</c:v>
                </c:pt>
                <c:pt idx="497">
                  <c:v>2.8454285603429774E-4</c:v>
                </c:pt>
                <c:pt idx="498">
                  <c:v>-1.5444065367131277E-2</c:v>
                </c:pt>
                <c:pt idx="499">
                  <c:v>-5.459539372472122E-4</c:v>
                </c:pt>
                <c:pt idx="500">
                  <c:v>3.140480664362677E-3</c:v>
                </c:pt>
                <c:pt idx="501">
                  <c:v>5.4603906480985565E-3</c:v>
                </c:pt>
                <c:pt idx="502">
                  <c:v>-1.7673158239533082E-2</c:v>
                </c:pt>
                <c:pt idx="503">
                  <c:v>-1.4455795201357979E-3</c:v>
                </c:pt>
                <c:pt idx="504">
                  <c:v>-3.4446251136033834E-2</c:v>
                </c:pt>
                <c:pt idx="505">
                  <c:v>1.7390518335697935E-2</c:v>
                </c:pt>
                <c:pt idx="506">
                  <c:v>2.0065746270386375E-2</c:v>
                </c:pt>
                <c:pt idx="507">
                  <c:v>1.059573557618565E-2</c:v>
                </c:pt>
                <c:pt idx="508">
                  <c:v>-1.5468408361483998E-2</c:v>
                </c:pt>
                <c:pt idx="509">
                  <c:v>-1.7142520034178599E-2</c:v>
                </c:pt>
                <c:pt idx="510">
                  <c:v>4.5656176847015395E-3</c:v>
                </c:pt>
                <c:pt idx="511">
                  <c:v>1.3536304008850752E-2</c:v>
                </c:pt>
                <c:pt idx="512">
                  <c:v>9.827897689455245E-3</c:v>
                </c:pt>
                <c:pt idx="513">
                  <c:v>3.9998644113758974E-3</c:v>
                </c:pt>
                <c:pt idx="514">
                  <c:v>3.4681191877585782E-3</c:v>
                </c:pt>
                <c:pt idx="515">
                  <c:v>1.3433870850163787E-2</c:v>
                </c:pt>
                <c:pt idx="516">
                  <c:v>2.6559543175874722E-4</c:v>
                </c:pt>
                <c:pt idx="517">
                  <c:v>2.177673042952355E-3</c:v>
                </c:pt>
                <c:pt idx="518">
                  <c:v>1.162459084862455E-2</c:v>
                </c:pt>
                <c:pt idx="519">
                  <c:v>-2.2461855767604844E-3</c:v>
                </c:pt>
                <c:pt idx="520">
                  <c:v>-1.1571567630234703E-2</c:v>
                </c:pt>
                <c:pt idx="521">
                  <c:v>7.1850368288464139E-3</c:v>
                </c:pt>
                <c:pt idx="522">
                  <c:v>3.3453328304042795E-3</c:v>
                </c:pt>
                <c:pt idx="523">
                  <c:v>6.8253032606335751E-3</c:v>
                </c:pt>
                <c:pt idx="524">
                  <c:v>-1.0241054484223522E-3</c:v>
                </c:pt>
                <c:pt idx="525">
                  <c:v>1.405642164547416E-2</c:v>
                </c:pt>
                <c:pt idx="526">
                  <c:v>3.0739886523656335E-3</c:v>
                </c:pt>
                <c:pt idx="527">
                  <c:v>7.0781179484160628E-3</c:v>
                </c:pt>
                <c:pt idx="528">
                  <c:v>1.3934523503770224E-2</c:v>
                </c:pt>
                <c:pt idx="529">
                  <c:v>4.5647024296167071E-3</c:v>
                </c:pt>
                <c:pt idx="530">
                  <c:v>1.089820171846223E-2</c:v>
                </c:pt>
                <c:pt idx="531">
                  <c:v>4.6308720214134347E-3</c:v>
                </c:pt>
                <c:pt idx="532">
                  <c:v>-1.8578512623115273E-3</c:v>
                </c:pt>
                <c:pt idx="533">
                  <c:v>7.5310118145965887E-3</c:v>
                </c:pt>
                <c:pt idx="534">
                  <c:v>-1.0227936381452474E-2</c:v>
                </c:pt>
                <c:pt idx="535">
                  <c:v>-4.3815133509718107E-3</c:v>
                </c:pt>
                <c:pt idx="536">
                  <c:v>9.5583826774183756E-3</c:v>
                </c:pt>
                <c:pt idx="537">
                  <c:v>7.1659498434855085E-3</c:v>
                </c:pt>
                <c:pt idx="538">
                  <c:v>1.7168016476401871E-2</c:v>
                </c:pt>
                <c:pt idx="539">
                  <c:v>3.8223732460600512E-3</c:v>
                </c:pt>
                <c:pt idx="540">
                  <c:v>-2.9473978521108446E-3</c:v>
                </c:pt>
                <c:pt idx="541">
                  <c:v>3.9225635872597309E-4</c:v>
                </c:pt>
                <c:pt idx="542">
                  <c:v>4.2830947069492087E-3</c:v>
                </c:pt>
                <c:pt idx="543">
                  <c:v>5.7185578999834341E-3</c:v>
                </c:pt>
                <c:pt idx="544">
                  <c:v>-2.4994135546517748E-3</c:v>
                </c:pt>
                <c:pt idx="545">
                  <c:v>-1.0334051527833177E-2</c:v>
                </c:pt>
                <c:pt idx="546">
                  <c:v>7.9084454365792034E-3</c:v>
                </c:pt>
                <c:pt idx="547">
                  <c:v>5.2962320380531835E-3</c:v>
                </c:pt>
                <c:pt idx="548">
                  <c:v>1.9141047555346624E-3</c:v>
                </c:pt>
                <c:pt idx="549">
                  <c:v>-5.042329856394967E-3</c:v>
                </c:pt>
                <c:pt idx="550">
                  <c:v>-3.717663041227337E-3</c:v>
                </c:pt>
                <c:pt idx="551">
                  <c:v>1.446718360518906E-3</c:v>
                </c:pt>
                <c:pt idx="552">
                  <c:v>4.8851686479107759E-3</c:v>
                </c:pt>
                <c:pt idx="553">
                  <c:v>1.6854684528233577E-4</c:v>
                </c:pt>
                <c:pt idx="554">
                  <c:v>2.7508157449092074E-3</c:v>
                </c:pt>
                <c:pt idx="555">
                  <c:v>9.2282597950374967E-3</c:v>
                </c:pt>
                <c:pt idx="556">
                  <c:v>-3.212846160501992E-3</c:v>
                </c:pt>
                <c:pt idx="557">
                  <c:v>-1.1446624727919463E-2</c:v>
                </c:pt>
                <c:pt idx="558">
                  <c:v>9.4419335171243013E-3</c:v>
                </c:pt>
                <c:pt idx="559">
                  <c:v>-1.6429147046610582E-2</c:v>
                </c:pt>
                <c:pt idx="560">
                  <c:v>5.6585229102597001E-3</c:v>
                </c:pt>
                <c:pt idx="561">
                  <c:v>2.6299895132277928E-3</c:v>
                </c:pt>
                <c:pt idx="562">
                  <c:v>1.7871771405496784E-2</c:v>
                </c:pt>
                <c:pt idx="563">
                  <c:v>0</c:v>
                </c:pt>
                <c:pt idx="564">
                  <c:v>1.1293427504845077E-2</c:v>
                </c:pt>
                <c:pt idx="565">
                  <c:v>-3.7572709704595253E-3</c:v>
                </c:pt>
                <c:pt idx="566">
                  <c:v>-3.1243090935791917E-3</c:v>
                </c:pt>
                <c:pt idx="567">
                  <c:v>5.7550253269680329E-3</c:v>
                </c:pt>
                <c:pt idx="568">
                  <c:v>-7.0339108544348328E-4</c:v>
                </c:pt>
                <c:pt idx="569">
                  <c:v>9.2809891131195865E-3</c:v>
                </c:pt>
                <c:pt idx="570">
                  <c:v>1.1682075196177699E-3</c:v>
                </c:pt>
                <c:pt idx="571">
                  <c:v>5.4229571854182979E-3</c:v>
                </c:pt>
                <c:pt idx="572">
                  <c:v>6.210215066549285E-3</c:v>
                </c:pt>
                <c:pt idx="573">
                  <c:v>9.2208013210388629E-3</c:v>
                </c:pt>
                <c:pt idx="574">
                  <c:v>2.9929555475063374E-3</c:v>
                </c:pt>
                <c:pt idx="575">
                  <c:v>-3.1412422694775399E-3</c:v>
                </c:pt>
                <c:pt idx="576">
                  <c:v>-3.8038547602056161E-3</c:v>
                </c:pt>
                <c:pt idx="577">
                  <c:v>5.8811819420125921E-3</c:v>
                </c:pt>
                <c:pt idx="578">
                  <c:v>1.2560014585825119E-3</c:v>
                </c:pt>
                <c:pt idx="579">
                  <c:v>8.7638613283529399E-3</c:v>
                </c:pt>
                <c:pt idx="580">
                  <c:v>8.3791556353716157E-3</c:v>
                </c:pt>
                <c:pt idx="581">
                  <c:v>9.2107095153362017E-3</c:v>
                </c:pt>
                <c:pt idx="582">
                  <c:v>4.8619860007550475E-3</c:v>
                </c:pt>
                <c:pt idx="583">
                  <c:v>-1.5554891719246067E-3</c:v>
                </c:pt>
                <c:pt idx="584">
                  <c:v>8.2806599746443332E-4</c:v>
                </c:pt>
                <c:pt idx="585">
                  <c:v>1.1486703778020413E-2</c:v>
                </c:pt>
                <c:pt idx="586">
                  <c:v>7.3932104266209997E-3</c:v>
                </c:pt>
                <c:pt idx="587">
                  <c:v>5.6660917598667648E-3</c:v>
                </c:pt>
                <c:pt idx="588">
                  <c:v>-2.2572033074216291E-3</c:v>
                </c:pt>
                <c:pt idx="589">
                  <c:v>-1.6583380587846808E-3</c:v>
                </c:pt>
                <c:pt idx="590">
                  <c:v>1.2072875080799017E-2</c:v>
                </c:pt>
                <c:pt idx="591">
                  <c:v>2.9493308468147017E-3</c:v>
                </c:pt>
                <c:pt idx="592">
                  <c:v>3.2437583880882137E-3</c:v>
                </c:pt>
                <c:pt idx="593">
                  <c:v>-8.5988144675053224E-4</c:v>
                </c:pt>
                <c:pt idx="594">
                  <c:v>-3.9876431037616511E-3</c:v>
                </c:pt>
                <c:pt idx="595">
                  <c:v>-4.0459356737094776E-3</c:v>
                </c:pt>
                <c:pt idx="596">
                  <c:v>6.688551497743056E-3</c:v>
                </c:pt>
                <c:pt idx="597">
                  <c:v>6.8624767805463005E-3</c:v>
                </c:pt>
                <c:pt idx="598">
                  <c:v>9.3502670472125349E-3</c:v>
                </c:pt>
                <c:pt idx="599">
                  <c:v>1.0280688435120755E-2</c:v>
                </c:pt>
                <c:pt idx="600">
                  <c:v>3.2143171100353918E-3</c:v>
                </c:pt>
                <c:pt idx="601">
                  <c:v>9.2403494316295465E-3</c:v>
                </c:pt>
                <c:pt idx="602">
                  <c:v>7.7651602675863352E-3</c:v>
                </c:pt>
                <c:pt idx="603">
                  <c:v>8.6738777597439309E-3</c:v>
                </c:pt>
                <c:pt idx="604">
                  <c:v>-7.804384783033913E-3</c:v>
                </c:pt>
                <c:pt idx="605">
                  <c:v>2.2160234043173688E-3</c:v>
                </c:pt>
                <c:pt idx="606">
                  <c:v>-1.0743898975485111E-2</c:v>
                </c:pt>
                <c:pt idx="607">
                  <c:v>7.849590364820358E-3</c:v>
                </c:pt>
                <c:pt idx="608">
                  <c:v>4.4132257817981468E-3</c:v>
                </c:pt>
                <c:pt idx="609">
                  <c:v>-5.0509731873702446E-3</c:v>
                </c:pt>
                <c:pt idx="610">
                  <c:v>1.9494424205344085E-3</c:v>
                </c:pt>
                <c:pt idx="611">
                  <c:v>7.320471507753501E-3</c:v>
                </c:pt>
                <c:pt idx="612">
                  <c:v>-2.3048617014094219E-3</c:v>
                </c:pt>
                <c:pt idx="613">
                  <c:v>1.2096373297394436E-3</c:v>
                </c:pt>
                <c:pt idx="614">
                  <c:v>-1.8563980911924238E-3</c:v>
                </c:pt>
                <c:pt idx="615">
                  <c:v>2.013226219196973E-3</c:v>
                </c:pt>
                <c:pt idx="616">
                  <c:v>6.2785191354866043E-3</c:v>
                </c:pt>
                <c:pt idx="617">
                  <c:v>7.687838141545722E-4</c:v>
                </c:pt>
                <c:pt idx="618">
                  <c:v>3.5849017849194365E-3</c:v>
                </c:pt>
                <c:pt idx="619">
                  <c:v>3.6853444453086581E-3</c:v>
                </c:pt>
                <c:pt idx="620">
                  <c:v>-3.8743671866928731E-3</c:v>
                </c:pt>
                <c:pt idx="621">
                  <c:v>5.2541507791170616E-4</c:v>
                </c:pt>
                <c:pt idx="622">
                  <c:v>2.6802557223117862E-3</c:v>
                </c:pt>
                <c:pt idx="623">
                  <c:v>-1.0991641998955304E-3</c:v>
                </c:pt>
                <c:pt idx="624">
                  <c:v>3.4087071153867665E-3</c:v>
                </c:pt>
                <c:pt idx="625">
                  <c:v>-3.0428922949135018E-3</c:v>
                </c:pt>
                <c:pt idx="626">
                  <c:v>-4.3005512165835702E-3</c:v>
                </c:pt>
                <c:pt idx="627">
                  <c:v>-8.960921413512235E-3</c:v>
                </c:pt>
                <c:pt idx="628">
                  <c:v>-7.1463652868741789E-4</c:v>
                </c:pt>
                <c:pt idx="629">
                  <c:v>-7.8417729033611883E-3</c:v>
                </c:pt>
                <c:pt idx="630">
                  <c:v>-1.2410839272743446E-2</c:v>
                </c:pt>
                <c:pt idx="631">
                  <c:v>-1.0801336288460361E-2</c:v>
                </c:pt>
                <c:pt idx="632">
                  <c:v>7.922388510400058E-3</c:v>
                </c:pt>
                <c:pt idx="633">
                  <c:v>-9.967171784975859E-3</c:v>
                </c:pt>
                <c:pt idx="634">
                  <c:v>-1.718743309019799E-2</c:v>
                </c:pt>
                <c:pt idx="635">
                  <c:v>1.7499626014300107E-2</c:v>
                </c:pt>
                <c:pt idx="636">
                  <c:v>8.7070961406165992E-4</c:v>
                </c:pt>
                <c:pt idx="637">
                  <c:v>7.197784331734125E-3</c:v>
                </c:pt>
                <c:pt idx="638">
                  <c:v>-8.6954059201258538E-3</c:v>
                </c:pt>
                <c:pt idx="639">
                  <c:v>-4.1565846871993717E-4</c:v>
                </c:pt>
                <c:pt idx="640">
                  <c:v>-6.2417566086454546E-3</c:v>
                </c:pt>
                <c:pt idx="641">
                  <c:v>-8.0640174854587077E-3</c:v>
                </c:pt>
                <c:pt idx="642">
                  <c:v>1.2234951661793669E-3</c:v>
                </c:pt>
                <c:pt idx="643">
                  <c:v>-7.3609576773890906E-3</c:v>
                </c:pt>
                <c:pt idx="644">
                  <c:v>-8.2017307796092842E-3</c:v>
                </c:pt>
                <c:pt idx="645">
                  <c:v>1.0065238747933636E-2</c:v>
                </c:pt>
                <c:pt idx="646">
                  <c:v>1.6613085462021449E-2</c:v>
                </c:pt>
                <c:pt idx="647">
                  <c:v>1.9678667694043028E-3</c:v>
                </c:pt>
                <c:pt idx="648">
                  <c:v>-9.4126290752324371E-3</c:v>
                </c:pt>
                <c:pt idx="649">
                  <c:v>1.6291321732679886E-3</c:v>
                </c:pt>
                <c:pt idx="650">
                  <c:v>1.6597611995343931E-2</c:v>
                </c:pt>
                <c:pt idx="651">
                  <c:v>5.9519001441210584E-4</c:v>
                </c:pt>
                <c:pt idx="652">
                  <c:v>4.3961211029392988E-3</c:v>
                </c:pt>
                <c:pt idx="653">
                  <c:v>-8.6578743649368128E-4</c:v>
                </c:pt>
                <c:pt idx="654">
                  <c:v>-1.0255910873636531E-2</c:v>
                </c:pt>
                <c:pt idx="655">
                  <c:v>-1.3559104520176835E-2</c:v>
                </c:pt>
                <c:pt idx="656">
                  <c:v>-9.5158797960656072E-3</c:v>
                </c:pt>
                <c:pt idx="657">
                  <c:v>-1.1411133553607011E-2</c:v>
                </c:pt>
                <c:pt idx="658">
                  <c:v>3.1916668265945525E-3</c:v>
                </c:pt>
                <c:pt idx="659">
                  <c:v>-1.3576611615610967E-2</c:v>
                </c:pt>
                <c:pt idx="660">
                  <c:v>2.1444821541789505E-2</c:v>
                </c:pt>
                <c:pt idx="661">
                  <c:v>1.3027603329925475E-2</c:v>
                </c:pt>
                <c:pt idx="662">
                  <c:v>4.2429572388340553E-3</c:v>
                </c:pt>
                <c:pt idx="663">
                  <c:v>1.8519502184295433E-3</c:v>
                </c:pt>
                <c:pt idx="664">
                  <c:v>1.0096682252566103E-2</c:v>
                </c:pt>
                <c:pt idx="665">
                  <c:v>-1.3740975657505539E-2</c:v>
                </c:pt>
                <c:pt idx="666">
                  <c:v>4.6906487651985351E-3</c:v>
                </c:pt>
                <c:pt idx="667">
                  <c:v>-9.2186681250839841E-3</c:v>
                </c:pt>
                <c:pt idx="668">
                  <c:v>-5.5387372025981207E-3</c:v>
                </c:pt>
                <c:pt idx="669">
                  <c:v>-6.4254390426067287E-3</c:v>
                </c:pt>
                <c:pt idx="670">
                  <c:v>4.4414870279914087E-3</c:v>
                </c:pt>
                <c:pt idx="671">
                  <c:v>-1.2373019304996902E-2</c:v>
                </c:pt>
                <c:pt idx="672">
                  <c:v>-6.8758209632929779E-3</c:v>
                </c:pt>
                <c:pt idx="673">
                  <c:v>3.0727894842315084E-3</c:v>
                </c:pt>
                <c:pt idx="674">
                  <c:v>-4.1584964297614047E-4</c:v>
                </c:pt>
                <c:pt idx="675">
                  <c:v>-7.6734710797637939E-3</c:v>
                </c:pt>
                <c:pt idx="676">
                  <c:v>-1.085248880659917E-2</c:v>
                </c:pt>
                <c:pt idx="677">
                  <c:v>5.933751340523985E-3</c:v>
                </c:pt>
                <c:pt idx="678">
                  <c:v>1.1008800142745523E-2</c:v>
                </c:pt>
                <c:pt idx="679">
                  <c:v>-1.704082828213882E-3</c:v>
                </c:pt>
                <c:pt idx="680">
                  <c:v>3.7898483763521007E-3</c:v>
                </c:pt>
                <c:pt idx="681">
                  <c:v>1.4279265612396674E-2</c:v>
                </c:pt>
                <c:pt idx="682">
                  <c:v>4.256449242900695E-3</c:v>
                </c:pt>
                <c:pt idx="683">
                  <c:v>1.5532598114003093E-3</c:v>
                </c:pt>
                <c:pt idx="684">
                  <c:v>5.3590676905088674E-3</c:v>
                </c:pt>
                <c:pt idx="685">
                  <c:v>8.3002281408324219E-3</c:v>
                </c:pt>
                <c:pt idx="686">
                  <c:v>9.5886195965610987E-4</c:v>
                </c:pt>
                <c:pt idx="687">
                  <c:v>7.863714675836242E-3</c:v>
                </c:pt>
                <c:pt idx="688">
                  <c:v>-7.5314044955773207E-3</c:v>
                </c:pt>
                <c:pt idx="689">
                  <c:v>3.0245595377969003E-3</c:v>
                </c:pt>
                <c:pt idx="690">
                  <c:v>3.377405867279748E-4</c:v>
                </c:pt>
                <c:pt idx="691">
                  <c:v>5.0829179481992615E-3</c:v>
                </c:pt>
                <c:pt idx="692">
                  <c:v>6.0947348577533589E-5</c:v>
                </c:pt>
                <c:pt idx="693">
                  <c:v>4.7805320520997174E-3</c:v>
                </c:pt>
                <c:pt idx="694">
                  <c:v>2.2935553351961513E-3</c:v>
                </c:pt>
                <c:pt idx="695">
                  <c:v>-4.6005384417275863E-3</c:v>
                </c:pt>
                <c:pt idx="696">
                  <c:v>-7.599321362929401E-3</c:v>
                </c:pt>
                <c:pt idx="697">
                  <c:v>1.8976386366065245E-3</c:v>
                </c:pt>
                <c:pt idx="698">
                  <c:v>-1.8485418559643918E-5</c:v>
                </c:pt>
                <c:pt idx="699">
                  <c:v>-6.9534898271428336E-4</c:v>
                </c:pt>
                <c:pt idx="700">
                  <c:v>-5.1226956763025244E-3</c:v>
                </c:pt>
                <c:pt idx="701">
                  <c:v>-9.3341247648948134E-3</c:v>
                </c:pt>
                <c:pt idx="702">
                  <c:v>1.0295555051838878E-2</c:v>
                </c:pt>
                <c:pt idx="703">
                  <c:v>2.7366525665941666E-3</c:v>
                </c:pt>
                <c:pt idx="704">
                  <c:v>9.6483414686288071E-4</c:v>
                </c:pt>
                <c:pt idx="705">
                  <c:v>5.8047816479485093E-3</c:v>
                </c:pt>
                <c:pt idx="706">
                  <c:v>-1.768047461245148E-3</c:v>
                </c:pt>
                <c:pt idx="707">
                  <c:v>2.9751269179498774E-3</c:v>
                </c:pt>
                <c:pt idx="708">
                  <c:v>1.2159292385738318E-3</c:v>
                </c:pt>
                <c:pt idx="709">
                  <c:v>6.4394228243647156E-4</c:v>
                </c:pt>
                <c:pt idx="710">
                  <c:v>5.0522584159629069E-4</c:v>
                </c:pt>
                <c:pt idx="711">
                  <c:v>-4.0609237296743705E-3</c:v>
                </c:pt>
                <c:pt idx="712">
                  <c:v>-3.3934168280048693E-3</c:v>
                </c:pt>
                <c:pt idx="713">
                  <c:v>9.8340573871236181E-4</c:v>
                </c:pt>
                <c:pt idx="714">
                  <c:v>-7.430764272703505E-3</c:v>
                </c:pt>
                <c:pt idx="715">
                  <c:v>-9.2585838214365168E-3</c:v>
                </c:pt>
                <c:pt idx="716">
                  <c:v>-1.2589112727420249E-3</c:v>
                </c:pt>
                <c:pt idx="717">
                  <c:v>4.4478815825612639E-3</c:v>
                </c:pt>
                <c:pt idx="718">
                  <c:v>-1.5719554965194837E-2</c:v>
                </c:pt>
                <c:pt idx="719">
                  <c:v>-2.387622378440335E-2</c:v>
                </c:pt>
                <c:pt idx="720">
                  <c:v>9.4815267504875234E-3</c:v>
                </c:pt>
                <c:pt idx="721">
                  <c:v>2.1277732274491701E-3</c:v>
                </c:pt>
                <c:pt idx="722">
                  <c:v>-7.9881192458148842E-3</c:v>
                </c:pt>
                <c:pt idx="723">
                  <c:v>-4.9404238615002871E-4</c:v>
                </c:pt>
                <c:pt idx="724">
                  <c:v>-8.6447886364858784E-3</c:v>
                </c:pt>
                <c:pt idx="725">
                  <c:v>-2.7433371041916788E-2</c:v>
                </c:pt>
                <c:pt idx="726">
                  <c:v>2.7522608963665984E-3</c:v>
                </c:pt>
                <c:pt idx="727">
                  <c:v>2.4055184514726102E-2</c:v>
                </c:pt>
                <c:pt idx="728">
                  <c:v>5.7496055818835323E-3</c:v>
                </c:pt>
                <c:pt idx="729">
                  <c:v>1.4635265606300907E-2</c:v>
                </c:pt>
                <c:pt idx="730">
                  <c:v>-2.6604667936780402E-4</c:v>
                </c:pt>
                <c:pt idx="731">
                  <c:v>2.2767828762271236E-4</c:v>
                </c:pt>
                <c:pt idx="732">
                  <c:v>1.6259033001286838E-5</c:v>
                </c:pt>
                <c:pt idx="733">
                  <c:v>-9.9828839508216971E-3</c:v>
                </c:pt>
                <c:pt idx="734">
                  <c:v>-9.3609473816214095E-4</c:v>
                </c:pt>
                <c:pt idx="735">
                  <c:v>1.1938545407268908E-2</c:v>
                </c:pt>
                <c:pt idx="736">
                  <c:v>-3.1395551460056126E-3</c:v>
                </c:pt>
                <c:pt idx="737">
                  <c:v>3.6590424271154554E-4</c:v>
                </c:pt>
                <c:pt idx="738">
                  <c:v>-1.676324288783837E-3</c:v>
                </c:pt>
                <c:pt idx="739">
                  <c:v>2.463825084735749E-3</c:v>
                </c:pt>
                <c:pt idx="740">
                  <c:v>1.0565005859584087E-3</c:v>
                </c:pt>
                <c:pt idx="741">
                  <c:v>-1.7057632329682271E-3</c:v>
                </c:pt>
                <c:pt idx="742">
                  <c:v>6.0262727724991194E-4</c:v>
                </c:pt>
                <c:pt idx="743">
                  <c:v>2.0835090554216507E-3</c:v>
                </c:pt>
                <c:pt idx="744">
                  <c:v>-7.8264477820880751E-3</c:v>
                </c:pt>
                <c:pt idx="745">
                  <c:v>-3.6627964952647973E-3</c:v>
                </c:pt>
                <c:pt idx="746">
                  <c:v>-7.9276399324799129E-3</c:v>
                </c:pt>
                <c:pt idx="747">
                  <c:v>3.1951912522227843E-3</c:v>
                </c:pt>
                <c:pt idx="748">
                  <c:v>-3.5857679982588264E-3</c:v>
                </c:pt>
                <c:pt idx="749">
                  <c:v>-9.7144561471163016E-3</c:v>
                </c:pt>
                <c:pt idx="750">
                  <c:v>1.6580291965251348E-3</c:v>
                </c:pt>
                <c:pt idx="751">
                  <c:v>-4.5710155095619598E-3</c:v>
                </c:pt>
                <c:pt idx="752">
                  <c:v>-1.1058953114249426E-2</c:v>
                </c:pt>
                <c:pt idx="753">
                  <c:v>7.3553231991954071E-3</c:v>
                </c:pt>
                <c:pt idx="754">
                  <c:v>1.1692082461723041E-2</c:v>
                </c:pt>
                <c:pt idx="755">
                  <c:v>8.4690474856994324E-3</c:v>
                </c:pt>
                <c:pt idx="756">
                  <c:v>3.1325236102521803E-3</c:v>
                </c:pt>
                <c:pt idx="757">
                  <c:v>-2.4419330174181297E-3</c:v>
                </c:pt>
                <c:pt idx="758">
                  <c:v>1.5974416933781654E-3</c:v>
                </c:pt>
                <c:pt idx="759">
                  <c:v>1.1980423987090205E-5</c:v>
                </c:pt>
                <c:pt idx="760">
                  <c:v>-3.2915820559360487E-3</c:v>
                </c:pt>
                <c:pt idx="761">
                  <c:v>-1.8781007443289255E-3</c:v>
                </c:pt>
                <c:pt idx="762">
                  <c:v>3.9514327518830328E-3</c:v>
                </c:pt>
                <c:pt idx="763">
                  <c:v>4.2987310721638305E-3</c:v>
                </c:pt>
                <c:pt idx="764">
                  <c:v>-4.8476578362754985E-3</c:v>
                </c:pt>
                <c:pt idx="765">
                  <c:v>-1.1044750592968944E-2</c:v>
                </c:pt>
                <c:pt idx="766">
                  <c:v>-4.0230643553766932E-3</c:v>
                </c:pt>
                <c:pt idx="767">
                  <c:v>-2.0492059212821045E-2</c:v>
                </c:pt>
                <c:pt idx="768">
                  <c:v>-4.265323988909886E-3</c:v>
                </c:pt>
                <c:pt idx="769">
                  <c:v>-1.4615444678691358E-2</c:v>
                </c:pt>
                <c:pt idx="770">
                  <c:v>-8.1887063365404522E-3</c:v>
                </c:pt>
                <c:pt idx="771">
                  <c:v>-1.8465255407270953E-2</c:v>
                </c:pt>
                <c:pt idx="772">
                  <c:v>1.9349860321553392E-2</c:v>
                </c:pt>
                <c:pt idx="773">
                  <c:v>-7.9980324329158581E-3</c:v>
                </c:pt>
                <c:pt idx="774">
                  <c:v>-3.8348472017850632E-3</c:v>
                </c:pt>
                <c:pt idx="775">
                  <c:v>8.1339573730856429E-3</c:v>
                </c:pt>
                <c:pt idx="776">
                  <c:v>2.1058132693809073E-2</c:v>
                </c:pt>
                <c:pt idx="777">
                  <c:v>3.0332860756154822E-3</c:v>
                </c:pt>
                <c:pt idx="778">
                  <c:v>6.5741588598533518E-4</c:v>
                </c:pt>
                <c:pt idx="779">
                  <c:v>6.3070461531240518E-3</c:v>
                </c:pt>
                <c:pt idx="780">
                  <c:v>2.8539584683755503E-3</c:v>
                </c:pt>
                <c:pt idx="781">
                  <c:v>7.1083913428289236E-3</c:v>
                </c:pt>
                <c:pt idx="782">
                  <c:v>-1.2651233803112616E-3</c:v>
                </c:pt>
                <c:pt idx="783">
                  <c:v>-3.1698969205614658E-3</c:v>
                </c:pt>
                <c:pt idx="784">
                  <c:v>2.4178338434899249E-3</c:v>
                </c:pt>
                <c:pt idx="785">
                  <c:v>-6.0762710818840215E-4</c:v>
                </c:pt>
                <c:pt idx="786">
                  <c:v>-7.5366881162909349E-3</c:v>
                </c:pt>
                <c:pt idx="787">
                  <c:v>-6.137020210030153E-3</c:v>
                </c:pt>
                <c:pt idx="788">
                  <c:v>-4.7872415319797357E-3</c:v>
                </c:pt>
                <c:pt idx="789">
                  <c:v>2.0624423278559068E-3</c:v>
                </c:pt>
                <c:pt idx="790">
                  <c:v>8.0351274058712008E-3</c:v>
                </c:pt>
                <c:pt idx="791">
                  <c:v>-2.8572629102062708E-3</c:v>
                </c:pt>
                <c:pt idx="792">
                  <c:v>-7.8019530634253487E-3</c:v>
                </c:pt>
                <c:pt idx="793">
                  <c:v>-7.1932148149080888E-3</c:v>
                </c:pt>
                <c:pt idx="794">
                  <c:v>9.7438863054843949E-4</c:v>
                </c:pt>
                <c:pt idx="795">
                  <c:v>1.559087023963901E-3</c:v>
                </c:pt>
                <c:pt idx="796">
                  <c:v>-4.1990312359247994E-3</c:v>
                </c:pt>
                <c:pt idx="797">
                  <c:v>3.0550318358122386E-3</c:v>
                </c:pt>
                <c:pt idx="798">
                  <c:v>3.5219679985063479E-3</c:v>
                </c:pt>
                <c:pt idx="799">
                  <c:v>1.2408180254439571E-3</c:v>
                </c:pt>
                <c:pt idx="800">
                  <c:v>4.169776677594994E-3</c:v>
                </c:pt>
                <c:pt idx="801">
                  <c:v>-2.6925139643777518E-3</c:v>
                </c:pt>
                <c:pt idx="802">
                  <c:v>-2.026802856078147E-3</c:v>
                </c:pt>
                <c:pt idx="803">
                  <c:v>3.9783326610869363E-3</c:v>
                </c:pt>
                <c:pt idx="804">
                  <c:v>-9.541550470564264E-4</c:v>
                </c:pt>
                <c:pt idx="805">
                  <c:v>1.4137494992971789E-4</c:v>
                </c:pt>
                <c:pt idx="806">
                  <c:v>-1.7999198988526421E-3</c:v>
                </c:pt>
                <c:pt idx="807">
                  <c:v>-4.8273225195852865E-3</c:v>
                </c:pt>
                <c:pt idx="808">
                  <c:v>-4.9013330044811454E-5</c:v>
                </c:pt>
                <c:pt idx="809">
                  <c:v>-1.7014783777373643E-2</c:v>
                </c:pt>
                <c:pt idx="810">
                  <c:v>-1.0247889217920858E-2</c:v>
                </c:pt>
                <c:pt idx="811">
                  <c:v>-2.3386281564979905E-3</c:v>
                </c:pt>
                <c:pt idx="812">
                  <c:v>-1.9987652289782387E-3</c:v>
                </c:pt>
                <c:pt idx="813">
                  <c:v>-7.1198657639248708E-3</c:v>
                </c:pt>
                <c:pt idx="814">
                  <c:v>4.8250012329646985E-3</c:v>
                </c:pt>
                <c:pt idx="815">
                  <c:v>-1.2147736103726103E-2</c:v>
                </c:pt>
                <c:pt idx="816">
                  <c:v>-9.5213646902947424E-3</c:v>
                </c:pt>
                <c:pt idx="817">
                  <c:v>3.0679657754940637E-2</c:v>
                </c:pt>
                <c:pt idx="818">
                  <c:v>1.3828705108217099E-2</c:v>
                </c:pt>
                <c:pt idx="819">
                  <c:v>8.1418030701383426E-3</c:v>
                </c:pt>
                <c:pt idx="820">
                  <c:v>1.9269504818171246E-3</c:v>
                </c:pt>
                <c:pt idx="821">
                  <c:v>-8.443898768268121E-3</c:v>
                </c:pt>
                <c:pt idx="822">
                  <c:v>-1.247014275557401E-2</c:v>
                </c:pt>
                <c:pt idx="823">
                  <c:v>-5.1982720962965301E-3</c:v>
                </c:pt>
                <c:pt idx="824">
                  <c:v>1.2545598550604442E-2</c:v>
                </c:pt>
                <c:pt idx="825">
                  <c:v>2.4944144711374072E-3</c:v>
                </c:pt>
                <c:pt idx="826">
                  <c:v>9.4048809249149823E-3</c:v>
                </c:pt>
                <c:pt idx="827">
                  <c:v>2.4904208477907197E-3</c:v>
                </c:pt>
                <c:pt idx="828">
                  <c:v>-5.6176306202034842E-3</c:v>
                </c:pt>
                <c:pt idx="829">
                  <c:v>1.1897426098863795E-2</c:v>
                </c:pt>
                <c:pt idx="830">
                  <c:v>8.3256360669512475E-3</c:v>
                </c:pt>
                <c:pt idx="831">
                  <c:v>3.8779771472445823E-3</c:v>
                </c:pt>
                <c:pt idx="832">
                  <c:v>3.7914883496066309E-3</c:v>
                </c:pt>
                <c:pt idx="833">
                  <c:v>7.9585332387621666E-3</c:v>
                </c:pt>
                <c:pt idx="834">
                  <c:v>-1.1870430091832085E-2</c:v>
                </c:pt>
                <c:pt idx="835">
                  <c:v>6.16511307890244E-3</c:v>
                </c:pt>
                <c:pt idx="836">
                  <c:v>1.1815793540411068E-2</c:v>
                </c:pt>
                <c:pt idx="837">
                  <c:v>1.9183011427332808E-3</c:v>
                </c:pt>
                <c:pt idx="838">
                  <c:v>-4.8338267261380796E-3</c:v>
                </c:pt>
                <c:pt idx="839">
                  <c:v>1.42303291357182E-3</c:v>
                </c:pt>
                <c:pt idx="840">
                  <c:v>-7.7123103279490568E-3</c:v>
                </c:pt>
                <c:pt idx="841">
                  <c:v>4.2899996608696256E-3</c:v>
                </c:pt>
                <c:pt idx="842">
                  <c:v>1.3180332800717176E-2</c:v>
                </c:pt>
                <c:pt idx="843">
                  <c:v>-6.3930869823425329E-4</c:v>
                </c:pt>
                <c:pt idx="844">
                  <c:v>-6.8549841889683494E-3</c:v>
                </c:pt>
                <c:pt idx="845">
                  <c:v>1.9171357747305162E-3</c:v>
                </c:pt>
                <c:pt idx="846">
                  <c:v>-8.0773918342474937E-3</c:v>
                </c:pt>
                <c:pt idx="847">
                  <c:v>-3.3681565601491048E-3</c:v>
                </c:pt>
                <c:pt idx="848">
                  <c:v>1.1311362988419837E-3</c:v>
                </c:pt>
                <c:pt idx="849">
                  <c:v>2.8816003965277392E-3</c:v>
                </c:pt>
                <c:pt idx="850">
                  <c:v>4.9730549445836658E-4</c:v>
                </c:pt>
                <c:pt idx="851">
                  <c:v>4.0623777489701141E-3</c:v>
                </c:pt>
                <c:pt idx="852">
                  <c:v>3.7709153637299764E-3</c:v>
                </c:pt>
                <c:pt idx="853">
                  <c:v>-1.8247936299663148E-2</c:v>
                </c:pt>
                <c:pt idx="854">
                  <c:v>4.4963819630039481E-5</c:v>
                </c:pt>
                <c:pt idx="855">
                  <c:v>7.8962219686447011E-3</c:v>
                </c:pt>
                <c:pt idx="856">
                  <c:v>-1.0152518516809428E-3</c:v>
                </c:pt>
                <c:pt idx="857">
                  <c:v>-1.2507987835392753E-2</c:v>
                </c:pt>
                <c:pt idx="858">
                  <c:v>-1.9195324511697143E-3</c:v>
                </c:pt>
                <c:pt idx="859">
                  <c:v>-1.6451299933912811E-3</c:v>
                </c:pt>
                <c:pt idx="860">
                  <c:v>3.3175904278115453E-4</c:v>
                </c:pt>
                <c:pt idx="861">
                  <c:v>-1.2658980335716441E-2</c:v>
                </c:pt>
                <c:pt idx="862">
                  <c:v>2.6650272998931523E-3</c:v>
                </c:pt>
                <c:pt idx="863">
                  <c:v>2.5520685186941616E-3</c:v>
                </c:pt>
                <c:pt idx="864">
                  <c:v>5.3039318448697692E-3</c:v>
                </c:pt>
                <c:pt idx="865">
                  <c:v>-1.1078708058952613E-2</c:v>
                </c:pt>
                <c:pt idx="866">
                  <c:v>7.2233302786910425E-3</c:v>
                </c:pt>
                <c:pt idx="867">
                  <c:v>5.613184529899895E-3</c:v>
                </c:pt>
                <c:pt idx="868">
                  <c:v>3.4608738119388249E-3</c:v>
                </c:pt>
                <c:pt idx="869">
                  <c:v>-2.7516624627379471E-3</c:v>
                </c:pt>
                <c:pt idx="870">
                  <c:v>-1.3968337392440411E-3</c:v>
                </c:pt>
                <c:pt idx="871">
                  <c:v>-5.319465547218849E-3</c:v>
                </c:pt>
                <c:pt idx="872">
                  <c:v>5.7164094019968026E-4</c:v>
                </c:pt>
                <c:pt idx="873">
                  <c:v>-1.5782755749736088E-2</c:v>
                </c:pt>
                <c:pt idx="874">
                  <c:v>-5.6240595251612069E-3</c:v>
                </c:pt>
                <c:pt idx="875">
                  <c:v>5.6333543465116875E-3</c:v>
                </c:pt>
                <c:pt idx="876">
                  <c:v>2.0213165743161454E-3</c:v>
                </c:pt>
                <c:pt idx="877">
                  <c:v>-1.1969377544490123E-2</c:v>
                </c:pt>
                <c:pt idx="878">
                  <c:v>6.3834701719758247E-3</c:v>
                </c:pt>
                <c:pt idx="879">
                  <c:v>-3.6562014987537861E-3</c:v>
                </c:pt>
                <c:pt idx="880">
                  <c:v>1.1904512599614225E-3</c:v>
                </c:pt>
                <c:pt idx="881">
                  <c:v>-4.2798851832304141E-4</c:v>
                </c:pt>
                <c:pt idx="882">
                  <c:v>3.7811108642953339E-3</c:v>
                </c:pt>
                <c:pt idx="883">
                  <c:v>1.5121994243059156E-3</c:v>
                </c:pt>
                <c:pt idx="884">
                  <c:v>-5.2566857421005864E-3</c:v>
                </c:pt>
                <c:pt idx="885">
                  <c:v>2.6494756581436629E-3</c:v>
                </c:pt>
                <c:pt idx="886">
                  <c:v>7.4971785243560518E-4</c:v>
                </c:pt>
                <c:pt idx="887">
                  <c:v>-9.4005467075641835E-4</c:v>
                </c:pt>
                <c:pt idx="888">
                  <c:v>6.2847031545549825E-3</c:v>
                </c:pt>
                <c:pt idx="889">
                  <c:v>7.1007314551230216E-4</c:v>
                </c:pt>
                <c:pt idx="890">
                  <c:v>-1.6965881675731209E-3</c:v>
                </c:pt>
                <c:pt idx="891">
                  <c:v>-6.2931556342116224E-4</c:v>
                </c:pt>
                <c:pt idx="892">
                  <c:v>-2.851284116717312E-3</c:v>
                </c:pt>
                <c:pt idx="893">
                  <c:v>-2.0019265938877595E-3</c:v>
                </c:pt>
                <c:pt idx="894">
                  <c:v>-4.4455151369148238E-3</c:v>
                </c:pt>
                <c:pt idx="895">
                  <c:v>5.4687827683341794E-4</c:v>
                </c:pt>
                <c:pt idx="896">
                  <c:v>-2.0170229643949877E-3</c:v>
                </c:pt>
                <c:pt idx="897">
                  <c:v>-1.5234987156080848E-3</c:v>
                </c:pt>
                <c:pt idx="898">
                  <c:v>2.5160713043279603E-3</c:v>
                </c:pt>
                <c:pt idx="899">
                  <c:v>1.7737765138432504E-3</c:v>
                </c:pt>
                <c:pt idx="900">
                  <c:v>-4.6610094396316581E-3</c:v>
                </c:pt>
                <c:pt idx="901">
                  <c:v>1.1622109849982465E-3</c:v>
                </c:pt>
                <c:pt idx="902">
                  <c:v>2.8407161773693623E-3</c:v>
                </c:pt>
                <c:pt idx="903">
                  <c:v>-1.3977941615088696E-3</c:v>
                </c:pt>
                <c:pt idx="904">
                  <c:v>-3.8908872514509252E-4</c:v>
                </c:pt>
                <c:pt idx="905">
                  <c:v>2.2175384192972825E-3</c:v>
                </c:pt>
                <c:pt idx="906">
                  <c:v>6.8328906995351879E-4</c:v>
                </c:pt>
                <c:pt idx="907">
                  <c:v>-3.5912598719389788E-4</c:v>
                </c:pt>
                <c:pt idx="908">
                  <c:v>6.2474928672575647E-3</c:v>
                </c:pt>
                <c:pt idx="909">
                  <c:v>5.7107909453464334E-3</c:v>
                </c:pt>
                <c:pt idx="910">
                  <c:v>-3.7521451062921818E-3</c:v>
                </c:pt>
                <c:pt idx="911">
                  <c:v>1.1616814500083894E-3</c:v>
                </c:pt>
                <c:pt idx="912">
                  <c:v>-3.0803902040388298E-4</c:v>
                </c:pt>
                <c:pt idx="913">
                  <c:v>4.4368093928164321E-3</c:v>
                </c:pt>
                <c:pt idx="914">
                  <c:v>3.3379428734914285E-4</c:v>
                </c:pt>
                <c:pt idx="915">
                  <c:v>4.5444433851349331E-4</c:v>
                </c:pt>
                <c:pt idx="916">
                  <c:v>-2.7667218316905773E-3</c:v>
                </c:pt>
                <c:pt idx="917">
                  <c:v>-1.8777353778723915E-3</c:v>
                </c:pt>
                <c:pt idx="918">
                  <c:v>1.6163904867521062E-3</c:v>
                </c:pt>
                <c:pt idx="919">
                  <c:v>2.7958414447251112E-3</c:v>
                </c:pt>
                <c:pt idx="920">
                  <c:v>-2.2256713155288654E-3</c:v>
                </c:pt>
                <c:pt idx="921">
                  <c:v>7.4513750015903213E-4</c:v>
                </c:pt>
                <c:pt idx="922">
                  <c:v>1.6323543449900946E-3</c:v>
                </c:pt>
                <c:pt idx="923">
                  <c:v>-1.9616688321795195E-3</c:v>
                </c:pt>
                <c:pt idx="924">
                  <c:v>-1.9798482010279228E-3</c:v>
                </c:pt>
                <c:pt idx="925">
                  <c:v>-2.3441723397231717E-3</c:v>
                </c:pt>
                <c:pt idx="926">
                  <c:v>-1.7822405721071855E-3</c:v>
                </c:pt>
                <c:pt idx="927">
                  <c:v>1.905518316993593E-4</c:v>
                </c:pt>
                <c:pt idx="928">
                  <c:v>-4.3818571581807353E-3</c:v>
                </c:pt>
                <c:pt idx="929">
                  <c:v>-8.6832914176881992E-5</c:v>
                </c:pt>
                <c:pt idx="930">
                  <c:v>-2.1195503594230169E-3</c:v>
                </c:pt>
                <c:pt idx="931">
                  <c:v>-9.5405084833166676E-4</c:v>
                </c:pt>
                <c:pt idx="932">
                  <c:v>2.8632726803459185E-3</c:v>
                </c:pt>
                <c:pt idx="933">
                  <c:v>-3.6352230595393387E-4</c:v>
                </c:pt>
                <c:pt idx="934">
                  <c:v>-1.5286361829791595E-4</c:v>
                </c:pt>
                <c:pt idx="935">
                  <c:v>7.3611061936933453E-3</c:v>
                </c:pt>
                <c:pt idx="936">
                  <c:v>4.5211423313129551E-4</c:v>
                </c:pt>
                <c:pt idx="937">
                  <c:v>-3.4013007979483145E-4</c:v>
                </c:pt>
                <c:pt idx="938">
                  <c:v>-2.6532783402395399E-3</c:v>
                </c:pt>
                <c:pt idx="939">
                  <c:v>-1.8595130670433502E-3</c:v>
                </c:pt>
                <c:pt idx="940">
                  <c:v>-2.9830101605273773E-3</c:v>
                </c:pt>
                <c:pt idx="941">
                  <c:v>1.1056801703424046E-3</c:v>
                </c:pt>
                <c:pt idx="942">
                  <c:v>-2.5818939462142199E-3</c:v>
                </c:pt>
                <c:pt idx="943">
                  <c:v>3.0173205806407477E-3</c:v>
                </c:pt>
                <c:pt idx="944">
                  <c:v>-2.6129296630187371E-3</c:v>
                </c:pt>
                <c:pt idx="945">
                  <c:v>1.3952798937910682E-3</c:v>
                </c:pt>
                <c:pt idx="946">
                  <c:v>-1.8309655205702713E-3</c:v>
                </c:pt>
                <c:pt idx="947">
                  <c:v>-1.7472823634089307E-3</c:v>
                </c:pt>
                <c:pt idx="948">
                  <c:v>5.9259689847368513E-4</c:v>
                </c:pt>
                <c:pt idx="949">
                  <c:v>1.621817888409316E-3</c:v>
                </c:pt>
                <c:pt idx="950">
                  <c:v>1.0714055551974688E-3</c:v>
                </c:pt>
                <c:pt idx="951">
                  <c:v>-6.0674826384687908E-4</c:v>
                </c:pt>
                <c:pt idx="952">
                  <c:v>2.1740250705337694E-4</c:v>
                </c:pt>
                <c:pt idx="953">
                  <c:v>5.1038233594113969E-4</c:v>
                </c:pt>
                <c:pt idx="954">
                  <c:v>-2.0356602619805431E-3</c:v>
                </c:pt>
                <c:pt idx="955">
                  <c:v>-8.1592505099536972E-4</c:v>
                </c:pt>
                <c:pt idx="956">
                  <c:v>1.3539923408252275E-3</c:v>
                </c:pt>
                <c:pt idx="957">
                  <c:v>1.6599837547222052E-3</c:v>
                </c:pt>
                <c:pt idx="958">
                  <c:v>1.2678635212495237E-3</c:v>
                </c:pt>
                <c:pt idx="959">
                  <c:v>8.9827191124602912E-4</c:v>
                </c:pt>
                <c:pt idx="960">
                  <c:v>3.7744936703780763E-3</c:v>
                </c:pt>
                <c:pt idx="961">
                  <c:v>1.816972054458077E-3</c:v>
                </c:pt>
                <c:pt idx="962">
                  <c:v>4.5341916366514745E-4</c:v>
                </c:pt>
                <c:pt idx="963">
                  <c:v>1.228783536215694E-3</c:v>
                </c:pt>
                <c:pt idx="964">
                  <c:v>-5.2438134158738769E-4</c:v>
                </c:pt>
                <c:pt idx="965">
                  <c:v>-2.5674677910381138E-4</c:v>
                </c:pt>
                <c:pt idx="966">
                  <c:v>-1.2011178531095013E-3</c:v>
                </c:pt>
                <c:pt idx="967">
                  <c:v>2.7916053807075514E-3</c:v>
                </c:pt>
                <c:pt idx="968">
                  <c:v>-1.0638450353631645E-3</c:v>
                </c:pt>
                <c:pt idx="969">
                  <c:v>7.6206510076626266E-4</c:v>
                </c:pt>
                <c:pt idx="970">
                  <c:v>6.4359803160951579E-4</c:v>
                </c:pt>
                <c:pt idx="971">
                  <c:v>1.4248756218904202E-3</c:v>
                </c:pt>
                <c:pt idx="972">
                  <c:v>-1.3592572573208894E-3</c:v>
                </c:pt>
                <c:pt idx="973">
                  <c:v>3.906616892058512E-3</c:v>
                </c:pt>
                <c:pt idx="974">
                  <c:v>-4.5986562409283671E-5</c:v>
                </c:pt>
                <c:pt idx="975">
                  <c:v>3.1446740354270641E-3</c:v>
                </c:pt>
                <c:pt idx="976">
                  <c:v>1.108172495506432E-3</c:v>
                </c:pt>
                <c:pt idx="977">
                  <c:v>2.0591402773522116E-3</c:v>
                </c:pt>
                <c:pt idx="978">
                  <c:v>-9.5181364623420084E-4</c:v>
                </c:pt>
                <c:pt idx="979">
                  <c:v>2.4953704726062842E-3</c:v>
                </c:pt>
                <c:pt idx="980">
                  <c:v>1.1643348501144679E-4</c:v>
                </c:pt>
                <c:pt idx="981">
                  <c:v>-6.3102748454290092E-3</c:v>
                </c:pt>
                <c:pt idx="982">
                  <c:v>3.6097710803506544E-3</c:v>
                </c:pt>
                <c:pt idx="983">
                  <c:v>2.1848906529273737E-3</c:v>
                </c:pt>
                <c:pt idx="984">
                  <c:v>-6.6489947802872429E-3</c:v>
                </c:pt>
                <c:pt idx="985">
                  <c:v>-1.8508541184674154E-3</c:v>
                </c:pt>
                <c:pt idx="986">
                  <c:v>-3.8355781626056018E-3</c:v>
                </c:pt>
                <c:pt idx="987">
                  <c:v>8.382790736218837E-4</c:v>
                </c:pt>
                <c:pt idx="988">
                  <c:v>5.433103716230292E-3</c:v>
                </c:pt>
                <c:pt idx="989">
                  <c:v>-1.954343742774145E-3</c:v>
                </c:pt>
                <c:pt idx="990">
                  <c:v>1.4535529531245484E-3</c:v>
                </c:pt>
                <c:pt idx="991">
                  <c:v>1.313587790130244E-3</c:v>
                </c:pt>
                <c:pt idx="992">
                  <c:v>3.9308462238398789E-3</c:v>
                </c:pt>
                <c:pt idx="993">
                  <c:v>-2.0065919619678407E-3</c:v>
                </c:pt>
                <c:pt idx="994">
                  <c:v>4.3434585934143399E-4</c:v>
                </c:pt>
                <c:pt idx="995">
                  <c:v>3.2206576772431106E-4</c:v>
                </c:pt>
                <c:pt idx="996">
                  <c:v>-2.1464138317428549E-4</c:v>
                </c:pt>
                <c:pt idx="997">
                  <c:v>-1.5138623379781224E-3</c:v>
                </c:pt>
                <c:pt idx="998">
                  <c:v>4.4109277176995754E-4</c:v>
                </c:pt>
                <c:pt idx="999">
                  <c:v>1.3906469510855946E-3</c:v>
                </c:pt>
                <c:pt idx="1000">
                  <c:v>6.8015509429852905E-4</c:v>
                </c:pt>
                <c:pt idx="1001">
                  <c:v>3.1634889845608694E-3</c:v>
                </c:pt>
                <c:pt idx="1002">
                  <c:v>-1.5814725616082326E-3</c:v>
                </c:pt>
                <c:pt idx="1003">
                  <c:v>2.3728173072381509E-3</c:v>
                </c:pt>
                <c:pt idx="1004">
                  <c:v>-8.796497737262321E-5</c:v>
                </c:pt>
                <c:pt idx="1005">
                  <c:v>-4.3546494365818145E-3</c:v>
                </c:pt>
                <c:pt idx="1006">
                  <c:v>-1.0823791514211756E-3</c:v>
                </c:pt>
                <c:pt idx="1007">
                  <c:v>2.3534875051933746E-4</c:v>
                </c:pt>
                <c:pt idx="1008">
                  <c:v>1.1038259650186788E-3</c:v>
                </c:pt>
                <c:pt idx="1009">
                  <c:v>-2.3187911999507094E-3</c:v>
                </c:pt>
                <c:pt idx="1010">
                  <c:v>2.2071809271742016E-3</c:v>
                </c:pt>
                <c:pt idx="1011">
                  <c:v>6.6732189367968431E-4</c:v>
                </c:pt>
                <c:pt idx="1012">
                  <c:v>-2.0715749645279224E-3</c:v>
                </c:pt>
                <c:pt idx="1013">
                  <c:v>-4.7710375900889002E-3</c:v>
                </c:pt>
                <c:pt idx="1014">
                  <c:v>2.5255331240099377E-3</c:v>
                </c:pt>
                <c:pt idx="1015">
                  <c:v>-2.9419355655941892E-3</c:v>
                </c:pt>
                <c:pt idx="1016">
                  <c:v>4.1289568508240393E-5</c:v>
                </c:pt>
                <c:pt idx="1017">
                  <c:v>-6.3694469808248666E-3</c:v>
                </c:pt>
                <c:pt idx="1018">
                  <c:v>-5.8077652090252618E-3</c:v>
                </c:pt>
                <c:pt idx="1019">
                  <c:v>5.4703575102881263E-3</c:v>
                </c:pt>
                <c:pt idx="1020">
                  <c:v>5.9154285568112641E-3</c:v>
                </c:pt>
                <c:pt idx="1021">
                  <c:v>-5.2607905807999789E-4</c:v>
                </c:pt>
                <c:pt idx="1022">
                  <c:v>-2.0306844853797967E-3</c:v>
                </c:pt>
                <c:pt idx="1023">
                  <c:v>6.9155081066019086E-4</c:v>
                </c:pt>
                <c:pt idx="1024">
                  <c:v>3.1161973793367714E-3</c:v>
                </c:pt>
                <c:pt idx="1025">
                  <c:v>-1.3762647507961079E-3</c:v>
                </c:pt>
                <c:pt idx="1026">
                  <c:v>3.4175861033003407E-4</c:v>
                </c:pt>
                <c:pt idx="1027">
                  <c:v>1.0106242670588905E-3</c:v>
                </c:pt>
                <c:pt idx="1028">
                  <c:v>1.3207397412493549E-3</c:v>
                </c:pt>
                <c:pt idx="1029">
                  <c:v>1.4521657244499497E-3</c:v>
                </c:pt>
                <c:pt idx="1030">
                  <c:v>-1.5672045819362657E-3</c:v>
                </c:pt>
                <c:pt idx="1031">
                  <c:v>-3.6815768945376304E-3</c:v>
                </c:pt>
                <c:pt idx="1032">
                  <c:v>2.6576021744597611E-3</c:v>
                </c:pt>
                <c:pt idx="1033">
                  <c:v>6.8565333875070245E-4</c:v>
                </c:pt>
                <c:pt idx="1034">
                  <c:v>-4.5203080788225325E-4</c:v>
                </c:pt>
                <c:pt idx="1035">
                  <c:v>1.4201773079467461E-3</c:v>
                </c:pt>
                <c:pt idx="1036">
                  <c:v>1.5845399605085575E-5</c:v>
                </c:pt>
                <c:pt idx="1037">
                  <c:v>-7.130316839587536E-5</c:v>
                </c:pt>
                <c:pt idx="1038">
                  <c:v>-1.3944725011605374E-4</c:v>
                </c:pt>
                <c:pt idx="1039">
                  <c:v>-4.2743373350767611E-3</c:v>
                </c:pt>
                <c:pt idx="1040">
                  <c:v>1.6234851451124577E-4</c:v>
                </c:pt>
                <c:pt idx="1041">
                  <c:v>1.3208568063904913E-4</c:v>
                </c:pt>
                <c:pt idx="1042">
                  <c:v>-1.8600935934176555E-3</c:v>
                </c:pt>
                <c:pt idx="1043">
                  <c:v>-1.6738562779174959E-3</c:v>
                </c:pt>
                <c:pt idx="1044">
                  <c:v>5.5888759014077749E-5</c:v>
                </c:pt>
                <c:pt idx="1045">
                  <c:v>-1.7085037179909168E-4</c:v>
                </c:pt>
                <c:pt idx="1046">
                  <c:v>-5.1279840043950697E-3</c:v>
                </c:pt>
                <c:pt idx="1047">
                  <c:v>2.8525060156254778E-3</c:v>
                </c:pt>
                <c:pt idx="1048">
                  <c:v>1.4101911521309241E-3</c:v>
                </c:pt>
                <c:pt idx="1049">
                  <c:v>2.1035166770830838E-3</c:v>
                </c:pt>
                <c:pt idx="1050">
                  <c:v>-6.6833084769557516E-4</c:v>
                </c:pt>
                <c:pt idx="1051">
                  <c:v>1.3646898084007653E-3</c:v>
                </c:pt>
                <c:pt idx="1052">
                  <c:v>7.6509752602538228E-4</c:v>
                </c:pt>
                <c:pt idx="1053">
                  <c:v>1.6723713110275984E-3</c:v>
                </c:pt>
                <c:pt idx="1054">
                  <c:v>-1.7681638286470847E-3</c:v>
                </c:pt>
                <c:pt idx="1055">
                  <c:v>7.3113737258845291E-4</c:v>
                </c:pt>
                <c:pt idx="1056">
                  <c:v>-1.0584991914021069E-3</c:v>
                </c:pt>
                <c:pt idx="1057">
                  <c:v>1.4340732620210517E-4</c:v>
                </c:pt>
                <c:pt idx="1058">
                  <c:v>3.0748494837284923E-4</c:v>
                </c:pt>
                <c:pt idx="1059">
                  <c:v>-7.8679208620946461E-4</c:v>
                </c:pt>
                <c:pt idx="1060">
                  <c:v>-9.2767927162840103E-4</c:v>
                </c:pt>
                <c:pt idx="1061">
                  <c:v>1.5523540579780448E-3</c:v>
                </c:pt>
                <c:pt idx="1062">
                  <c:v>-1.5451691163703707E-4</c:v>
                </c:pt>
                <c:pt idx="1063">
                  <c:v>-4.6043596435041412E-4</c:v>
                </c:pt>
                <c:pt idx="1064">
                  <c:v>-3.0763002150224761E-4</c:v>
                </c:pt>
                <c:pt idx="1065">
                  <c:v>-4.1502972014592077E-3</c:v>
                </c:pt>
                <c:pt idx="1066">
                  <c:v>0</c:v>
                </c:pt>
                <c:pt idx="1067">
                  <c:v>1.9805277458007087E-3</c:v>
                </c:pt>
                <c:pt idx="1068">
                  <c:v>-5.0525871739067751E-3</c:v>
                </c:pt>
                <c:pt idx="1069">
                  <c:v>-7.7570921985825603E-4</c:v>
                </c:pt>
                <c:pt idx="1070">
                  <c:v>4.403919810085366E-4</c:v>
                </c:pt>
                <c:pt idx="1071">
                  <c:v>1.4844637374749059E-3</c:v>
                </c:pt>
                <c:pt idx="1072">
                  <c:v>-3.8933476212400508E-3</c:v>
                </c:pt>
                <c:pt idx="1073">
                  <c:v>-1.0677291349943108E-3</c:v>
                </c:pt>
                <c:pt idx="1074">
                  <c:v>2.5359474173800578E-3</c:v>
                </c:pt>
                <c:pt idx="1075">
                  <c:v>7.220344325193917E-4</c:v>
                </c:pt>
                <c:pt idx="1076">
                  <c:v>3.4340184765297987E-3</c:v>
                </c:pt>
                <c:pt idx="1077">
                  <c:v>5.0765485875348126E-4</c:v>
                </c:pt>
                <c:pt idx="1078">
                  <c:v>4.6418047336804769E-4</c:v>
                </c:pt>
                <c:pt idx="1079">
                  <c:v>3.3437485501086606E-4</c:v>
                </c:pt>
                <c:pt idx="1080">
                  <c:v>1.8856276469159106E-3</c:v>
                </c:pt>
                <c:pt idx="1081">
                  <c:v>-7.6624071132735949E-5</c:v>
                </c:pt>
                <c:pt idx="1082">
                  <c:v>-1.5964571423099372E-4</c:v>
                </c:pt>
                <c:pt idx="1083">
                  <c:v>6.3549139611729366E-4</c:v>
                </c:pt>
                <c:pt idx="1084">
                  <c:v>-2.5020544611726869E-3</c:v>
                </c:pt>
                <c:pt idx="1085">
                  <c:v>1.5773047285547737E-3</c:v>
                </c:pt>
                <c:pt idx="1086">
                  <c:v>1.5332940426726616E-4</c:v>
                </c:pt>
                <c:pt idx="1087">
                  <c:v>-2.0281092751665009E-3</c:v>
                </c:pt>
                <c:pt idx="1088">
                  <c:v>-6.4807362116336975E-4</c:v>
                </c:pt>
                <c:pt idx="1089">
                  <c:v>-2.1776585047161845E-4</c:v>
                </c:pt>
                <c:pt idx="1090">
                  <c:v>4.1961088297659543E-4</c:v>
                </c:pt>
              </c:numCache>
            </c:numRef>
          </c:xVal>
          <c:yVal>
            <c:numRef>
              <c:f>'Beta &amp; Regression'!$J$3:$J$1093</c:f>
              <c:numCache>
                <c:formatCode>0.00%</c:formatCode>
                <c:ptCount val="1091"/>
                <c:pt idx="0">
                  <c:v>-5.4023845007451499E-3</c:v>
                </c:pt>
                <c:pt idx="1">
                  <c:v>6.7428357370293845E-3</c:v>
                </c:pt>
                <c:pt idx="2">
                  <c:v>2.1209302325581492E-2</c:v>
                </c:pt>
                <c:pt idx="3">
                  <c:v>-1.0384405173984312E-2</c:v>
                </c:pt>
                <c:pt idx="4">
                  <c:v>4.0868924889543523E-2</c:v>
                </c:pt>
                <c:pt idx="5">
                  <c:v>-3.7141846480368557E-3</c:v>
                </c:pt>
                <c:pt idx="6">
                  <c:v>1.5267175572519109E-2</c:v>
                </c:pt>
                <c:pt idx="7">
                  <c:v>3.3747158594159776E-2</c:v>
                </c:pt>
                <c:pt idx="8">
                  <c:v>-1.6914749661705031E-2</c:v>
                </c:pt>
                <c:pt idx="9">
                  <c:v>0</c:v>
                </c:pt>
                <c:pt idx="10">
                  <c:v>-6.1940812112869503E-3</c:v>
                </c:pt>
                <c:pt idx="11">
                  <c:v>3.8088642659279692E-3</c:v>
                </c:pt>
                <c:pt idx="12">
                  <c:v>2.4663677130044803E-2</c:v>
                </c:pt>
                <c:pt idx="13">
                  <c:v>-1.4475677495371153E-2</c:v>
                </c:pt>
                <c:pt idx="14">
                  <c:v>3.5866780529463238E-3</c:v>
                </c:pt>
                <c:pt idx="15">
                  <c:v>1.3444520081688172E-2</c:v>
                </c:pt>
                <c:pt idx="16">
                  <c:v>1.5617128463476071E-2</c:v>
                </c:pt>
                <c:pt idx="17">
                  <c:v>-9.4246031746031411E-3</c:v>
                </c:pt>
                <c:pt idx="18">
                  <c:v>-2.3869137038891708E-2</c:v>
                </c:pt>
                <c:pt idx="19">
                  <c:v>6.1559507523940571E-3</c:v>
                </c:pt>
                <c:pt idx="20">
                  <c:v>-9.8572399728077409E-3</c:v>
                </c:pt>
                <c:pt idx="21">
                  <c:v>-3.4328870580157878E-2</c:v>
                </c:pt>
                <c:pt idx="22">
                  <c:v>0</c:v>
                </c:pt>
                <c:pt idx="23">
                  <c:v>2.4884464984002985E-3</c:v>
                </c:pt>
                <c:pt idx="24">
                  <c:v>6.382978723404209E-3</c:v>
                </c:pt>
                <c:pt idx="25">
                  <c:v>2.1494009866102948E-2</c:v>
                </c:pt>
                <c:pt idx="26">
                  <c:v>1.207312866505772E-3</c:v>
                </c:pt>
                <c:pt idx="27">
                  <c:v>-8.6132644272178815E-3</c:v>
                </c:pt>
                <c:pt idx="28">
                  <c:v>-1.8766290182450018E-2</c:v>
                </c:pt>
                <c:pt idx="29">
                  <c:v>1.1510536568089202E-2</c:v>
                </c:pt>
                <c:pt idx="30">
                  <c:v>6.1274509803921351E-3</c:v>
                </c:pt>
                <c:pt idx="31">
                  <c:v>-1.2354271793979521E-2</c:v>
                </c:pt>
                <c:pt idx="32">
                  <c:v>0</c:v>
                </c:pt>
                <c:pt idx="33">
                  <c:v>-3.8759689922480689E-3</c:v>
                </c:pt>
                <c:pt idx="34">
                  <c:v>1.3972408914043166E-2</c:v>
                </c:pt>
                <c:pt idx="35">
                  <c:v>-9.9424385138671134E-3</c:v>
                </c:pt>
                <c:pt idx="36">
                  <c:v>0</c:v>
                </c:pt>
                <c:pt idx="37">
                  <c:v>5.0387596899224896E-2</c:v>
                </c:pt>
                <c:pt idx="38">
                  <c:v>-1.3082858101308159E-2</c:v>
                </c:pt>
                <c:pt idx="39">
                  <c:v>-1.1046906866077566E-2</c:v>
                </c:pt>
                <c:pt idx="40">
                  <c:v>6.1866300051556244E-3</c:v>
                </c:pt>
                <c:pt idx="41">
                  <c:v>-4.9530315969257277E-3</c:v>
                </c:pt>
                <c:pt idx="42">
                  <c:v>1.7336079642979785E-2</c:v>
                </c:pt>
                <c:pt idx="43">
                  <c:v>1.3160114729205308E-2</c:v>
                </c:pt>
                <c:pt idx="44">
                  <c:v>-1.6652789342214813E-2</c:v>
                </c:pt>
                <c:pt idx="45">
                  <c:v>8.4674005080440651E-3</c:v>
                </c:pt>
                <c:pt idx="46">
                  <c:v>-8.3963056255247359E-3</c:v>
                </c:pt>
                <c:pt idx="47">
                  <c:v>4.9110922946655755E-3</c:v>
                </c:pt>
                <c:pt idx="48">
                  <c:v>1.5672396359959651E-2</c:v>
                </c:pt>
                <c:pt idx="49">
                  <c:v>5.2264808362369353E-2</c:v>
                </c:pt>
                <c:pt idx="50">
                  <c:v>1.1037527593817931E-3</c:v>
                </c:pt>
                <c:pt idx="51">
                  <c:v>-2.9295952118443824E-2</c:v>
                </c:pt>
                <c:pt idx="52">
                  <c:v>-3.2613986694791541E-2</c:v>
                </c:pt>
                <c:pt idx="53">
                  <c:v>-1.7946997651794749E-2</c:v>
                </c:pt>
                <c:pt idx="54">
                  <c:v>-7.2245943637916255E-2</c:v>
                </c:pt>
                <c:pt idx="55">
                  <c:v>2.7798232695139813E-2</c:v>
                </c:pt>
                <c:pt idx="56">
                  <c:v>-2.6867275658247758E-3</c:v>
                </c:pt>
                <c:pt idx="57">
                  <c:v>-5.0287356321839782E-3</c:v>
                </c:pt>
                <c:pt idx="58">
                  <c:v>6.3176895306860104E-3</c:v>
                </c:pt>
                <c:pt idx="59">
                  <c:v>2.0627802690582842E-2</c:v>
                </c:pt>
                <c:pt idx="60">
                  <c:v>1.001757469244291E-2</c:v>
                </c:pt>
                <c:pt idx="61">
                  <c:v>-3.4800765616843532E-2</c:v>
                </c:pt>
                <c:pt idx="62">
                  <c:v>3.7858301784747805E-3</c:v>
                </c:pt>
                <c:pt idx="63">
                  <c:v>3.9511494252872925E-3</c:v>
                </c:pt>
                <c:pt idx="64">
                  <c:v>-2.3076923076923106E-2</c:v>
                </c:pt>
                <c:pt idx="65">
                  <c:v>-1.5748031496062964E-2</c:v>
                </c:pt>
                <c:pt idx="66">
                  <c:v>-1.7302325581395328E-2</c:v>
                </c:pt>
                <c:pt idx="67">
                  <c:v>4.7330556607345642E-3</c:v>
                </c:pt>
                <c:pt idx="68">
                  <c:v>-2.3176936122102809E-2</c:v>
                </c:pt>
                <c:pt idx="69">
                  <c:v>0</c:v>
                </c:pt>
                <c:pt idx="70">
                  <c:v>3.6458333333333259E-2</c:v>
                </c:pt>
                <c:pt idx="71">
                  <c:v>-3.6664805509026621E-2</c:v>
                </c:pt>
                <c:pt idx="72">
                  <c:v>0</c:v>
                </c:pt>
                <c:pt idx="73">
                  <c:v>7.9211746522411808E-3</c:v>
                </c:pt>
                <c:pt idx="74">
                  <c:v>9.3923710944987526E-3</c:v>
                </c:pt>
                <c:pt idx="75">
                  <c:v>-1.2533232054690369E-2</c:v>
                </c:pt>
                <c:pt idx="76">
                  <c:v>-2.2115384615384537E-2</c:v>
                </c:pt>
                <c:pt idx="77">
                  <c:v>0</c:v>
                </c:pt>
                <c:pt idx="78">
                  <c:v>2.4188790560471851E-2</c:v>
                </c:pt>
                <c:pt idx="79">
                  <c:v>1.440092165898621E-2</c:v>
                </c:pt>
                <c:pt idx="80">
                  <c:v>-1.5710770395608531E-2</c:v>
                </c:pt>
                <c:pt idx="81">
                  <c:v>4.8076923076922906E-3</c:v>
                </c:pt>
                <c:pt idx="82">
                  <c:v>-1.11004784688995E-2</c:v>
                </c:pt>
                <c:pt idx="83">
                  <c:v>-2.8643313334623666E-2</c:v>
                </c:pt>
                <c:pt idx="84">
                  <c:v>-9.9621438533572526E-3</c:v>
                </c:pt>
                <c:pt idx="85">
                  <c:v>-2.4753471523445314E-2</c:v>
                </c:pt>
                <c:pt idx="86">
                  <c:v>-2.3937267849773125E-2</c:v>
                </c:pt>
                <c:pt idx="87">
                  <c:v>-2.9598308668076112E-2</c:v>
                </c:pt>
                <c:pt idx="88">
                  <c:v>1.089324618736387E-2</c:v>
                </c:pt>
                <c:pt idx="89">
                  <c:v>6.2068965517241503E-2</c:v>
                </c:pt>
                <c:pt idx="90">
                  <c:v>-2.8409090909090828E-2</c:v>
                </c:pt>
                <c:pt idx="91">
                  <c:v>-1.211361737677541E-2</c:v>
                </c:pt>
                <c:pt idx="92">
                  <c:v>2.0930232558139528E-2</c:v>
                </c:pt>
                <c:pt idx="93">
                  <c:v>3.7688962518119595E-2</c:v>
                </c:pt>
                <c:pt idx="94">
                  <c:v>-3.3925364198763575E-3</c:v>
                </c:pt>
                <c:pt idx="95">
                  <c:v>5.0060072086504093E-3</c:v>
                </c:pt>
                <c:pt idx="96">
                  <c:v>3.2875074716079089E-2</c:v>
                </c:pt>
                <c:pt idx="97">
                  <c:v>1.2731481481481399E-2</c:v>
                </c:pt>
                <c:pt idx="98">
                  <c:v>1.4095238095238161E-2</c:v>
                </c:pt>
                <c:pt idx="99">
                  <c:v>-1.5026296018032514E-3</c:v>
                </c:pt>
                <c:pt idx="100">
                  <c:v>-4.7027840481564942E-3</c:v>
                </c:pt>
                <c:pt idx="101">
                  <c:v>2.0223020223020249E-2</c:v>
                </c:pt>
                <c:pt idx="102">
                  <c:v>-1.3708781030011052E-2</c:v>
                </c:pt>
                <c:pt idx="103">
                  <c:v>-3.1930879038317705E-3</c:v>
                </c:pt>
                <c:pt idx="104">
                  <c:v>-3.0148859996231847E-3</c:v>
                </c:pt>
                <c:pt idx="105">
                  <c:v>-1.7199017199017175E-2</c:v>
                </c:pt>
                <c:pt idx="106">
                  <c:v>-1.5384615384614886E-3</c:v>
                </c:pt>
                <c:pt idx="107">
                  <c:v>-1.5408320493065508E-3</c:v>
                </c:pt>
                <c:pt idx="108">
                  <c:v>4.6296296296295392E-3</c:v>
                </c:pt>
                <c:pt idx="109">
                  <c:v>8.0645161290322509E-3</c:v>
                </c:pt>
                <c:pt idx="110">
                  <c:v>0</c:v>
                </c:pt>
                <c:pt idx="111">
                  <c:v>7.8095238095237107E-3</c:v>
                </c:pt>
                <c:pt idx="112">
                  <c:v>9.2610092610092565E-3</c:v>
                </c:pt>
                <c:pt idx="113">
                  <c:v>2.790262172284641E-2</c:v>
                </c:pt>
                <c:pt idx="114">
                  <c:v>-7.6516669703042828E-3</c:v>
                </c:pt>
                <c:pt idx="115">
                  <c:v>-1.6522856618321979E-2</c:v>
                </c:pt>
                <c:pt idx="116">
                  <c:v>-1.3813701698711989E-2</c:v>
                </c:pt>
                <c:pt idx="117">
                  <c:v>7.7607420026499785E-3</c:v>
                </c:pt>
                <c:pt idx="118">
                  <c:v>-1.7092411720511014E-2</c:v>
                </c:pt>
                <c:pt idx="119">
                  <c:v>-1.8918402446015614E-2</c:v>
                </c:pt>
                <c:pt idx="120">
                  <c:v>1.9283209972730697E-2</c:v>
                </c:pt>
                <c:pt idx="121">
                  <c:v>-2.3504681826867935E-2</c:v>
                </c:pt>
                <c:pt idx="122">
                  <c:v>8.0234833659491578E-3</c:v>
                </c:pt>
                <c:pt idx="123">
                  <c:v>-1.2813046010483387E-2</c:v>
                </c:pt>
                <c:pt idx="124">
                  <c:v>-1.4552605703048171E-2</c:v>
                </c:pt>
                <c:pt idx="125">
                  <c:v>8.1819996008780649E-3</c:v>
                </c:pt>
                <c:pt idx="126">
                  <c:v>4.948535233570972E-3</c:v>
                </c:pt>
                <c:pt idx="127">
                  <c:v>0</c:v>
                </c:pt>
                <c:pt idx="128">
                  <c:v>4.7272011030135008E-3</c:v>
                </c:pt>
                <c:pt idx="129">
                  <c:v>-1.1174279553028854E-2</c:v>
                </c:pt>
                <c:pt idx="130">
                  <c:v>2.4385408406027098E-2</c:v>
                </c:pt>
                <c:pt idx="131">
                  <c:v>-4.6448616218308647E-3</c:v>
                </c:pt>
                <c:pt idx="132">
                  <c:v>4.6665370406377971E-3</c:v>
                </c:pt>
                <c:pt idx="133">
                  <c:v>6.3866847300173557E-3</c:v>
                </c:pt>
                <c:pt idx="134">
                  <c:v>-4.6153846153846878E-3</c:v>
                </c:pt>
                <c:pt idx="135">
                  <c:v>-3.2843894899535764E-3</c:v>
                </c:pt>
                <c:pt idx="136">
                  <c:v>4.8459003682883584E-3</c:v>
                </c:pt>
                <c:pt idx="137">
                  <c:v>-3.2793209876543772E-3</c:v>
                </c:pt>
                <c:pt idx="138">
                  <c:v>-3.0965744145540208E-3</c:v>
                </c:pt>
                <c:pt idx="139">
                  <c:v>-4.8534265191224613E-3</c:v>
                </c:pt>
                <c:pt idx="140">
                  <c:v>-3.1213421771361105E-3</c:v>
                </c:pt>
                <c:pt idx="141">
                  <c:v>3.1311154598825386E-3</c:v>
                </c:pt>
                <c:pt idx="142">
                  <c:v>-9.5591104174793662E-3</c:v>
                </c:pt>
                <c:pt idx="143">
                  <c:v>-9.8483356312782933E-3</c:v>
                </c:pt>
                <c:pt idx="144">
                  <c:v>1.5914064054107779E-3</c:v>
                </c:pt>
                <c:pt idx="145">
                  <c:v>-3.1777557100298726E-3</c:v>
                </c:pt>
                <c:pt idx="146">
                  <c:v>3.1878860330742942E-3</c:v>
                </c:pt>
                <c:pt idx="147">
                  <c:v>-1.5888778550148253E-3</c:v>
                </c:pt>
                <c:pt idx="148">
                  <c:v>-1.591406405410889E-3</c:v>
                </c:pt>
                <c:pt idx="149">
                  <c:v>-1.3150029886431547E-2</c:v>
                </c:pt>
                <c:pt idx="150">
                  <c:v>8.2778114274175696E-3</c:v>
                </c:pt>
                <c:pt idx="151">
                  <c:v>-1.8021625951141318E-2</c:v>
                </c:pt>
                <c:pt idx="152">
                  <c:v>-2.6916802610114199E-2</c:v>
                </c:pt>
                <c:pt idx="153">
                  <c:v>1.6764459346185756E-3</c:v>
                </c:pt>
                <c:pt idx="154">
                  <c:v>-1.9037656903765576E-2</c:v>
                </c:pt>
                <c:pt idx="155">
                  <c:v>-1.4075495841330832E-2</c:v>
                </c:pt>
                <c:pt idx="156">
                  <c:v>1.6223231667748195E-2</c:v>
                </c:pt>
                <c:pt idx="157">
                  <c:v>1.0429970200085181E-2</c:v>
                </c:pt>
                <c:pt idx="158">
                  <c:v>-3.5812091847482463E-3</c:v>
                </c:pt>
                <c:pt idx="159">
                  <c:v>-1.564482029598302E-2</c:v>
                </c:pt>
                <c:pt idx="160">
                  <c:v>-8.8058419243987052E-3</c:v>
                </c:pt>
                <c:pt idx="161">
                  <c:v>2.4918743228602436E-2</c:v>
                </c:pt>
                <c:pt idx="162">
                  <c:v>8.8794926004229779E-3</c:v>
                </c:pt>
                <c:pt idx="163">
                  <c:v>2.5775356244761127E-2</c:v>
                </c:pt>
                <c:pt idx="164">
                  <c:v>0</c:v>
                </c:pt>
                <c:pt idx="165">
                  <c:v>1.8386108273746871E-3</c:v>
                </c:pt>
                <c:pt idx="166">
                  <c:v>-5.0978792822186092E-3</c:v>
                </c:pt>
                <c:pt idx="167">
                  <c:v>1.0043041606886627E-2</c:v>
                </c:pt>
                <c:pt idx="168">
                  <c:v>4.1801948051948035E-2</c:v>
                </c:pt>
                <c:pt idx="169">
                  <c:v>1.7530190884300634E-3</c:v>
                </c:pt>
                <c:pt idx="170">
                  <c:v>-1.924946529263083E-2</c:v>
                </c:pt>
                <c:pt idx="171">
                  <c:v>-4.9563838223631862E-3</c:v>
                </c:pt>
                <c:pt idx="172">
                  <c:v>1.3150029886431547E-2</c:v>
                </c:pt>
                <c:pt idx="173">
                  <c:v>-3.3431661750246144E-3</c:v>
                </c:pt>
                <c:pt idx="174">
                  <c:v>0</c:v>
                </c:pt>
                <c:pt idx="175">
                  <c:v>1.7758484609313729E-3</c:v>
                </c:pt>
                <c:pt idx="176">
                  <c:v>0</c:v>
                </c:pt>
                <c:pt idx="177">
                  <c:v>0</c:v>
                </c:pt>
                <c:pt idx="178">
                  <c:v>-4.9241678156392021E-3</c:v>
                </c:pt>
                <c:pt idx="179">
                  <c:v>3.1670625494852889E-3</c:v>
                </c:pt>
                <c:pt idx="180">
                  <c:v>-1.1247040252565066E-2</c:v>
                </c:pt>
                <c:pt idx="181">
                  <c:v>-4.9890241468768526E-3</c:v>
                </c:pt>
                <c:pt idx="182">
                  <c:v>-3.4095467308463689E-3</c:v>
                </c:pt>
                <c:pt idx="183">
                  <c:v>-3.2199637754074528E-3</c:v>
                </c:pt>
                <c:pt idx="184">
                  <c:v>-1.8372703412073532E-2</c:v>
                </c:pt>
                <c:pt idx="185">
                  <c:v>-4.936240230357769E-3</c:v>
                </c:pt>
                <c:pt idx="186">
                  <c:v>4.9607275733773992E-3</c:v>
                </c:pt>
                <c:pt idx="187">
                  <c:v>-8.4327437268613137E-3</c:v>
                </c:pt>
                <c:pt idx="188">
                  <c:v>-2.2194565442854142E-2</c:v>
                </c:pt>
                <c:pt idx="189">
                  <c:v>-1.0394569367840556E-2</c:v>
                </c:pt>
                <c:pt idx="190">
                  <c:v>3.4297963558413969E-3</c:v>
                </c:pt>
                <c:pt idx="191">
                  <c:v>-2.1149327066866119E-2</c:v>
                </c:pt>
                <c:pt idx="192">
                  <c:v>3.7101702313400153E-3</c:v>
                </c:pt>
                <c:pt idx="193">
                  <c:v>-2.3483365949119483E-2</c:v>
                </c:pt>
                <c:pt idx="194">
                  <c:v>-2.1821420619015708E-2</c:v>
                </c:pt>
                <c:pt idx="195">
                  <c:v>-5.0762576826769767E-2</c:v>
                </c:pt>
                <c:pt idx="196">
                  <c:v>3.1654676258992875E-2</c:v>
                </c:pt>
                <c:pt idx="197">
                  <c:v>-3.9516503951650961E-3</c:v>
                </c:pt>
                <c:pt idx="198">
                  <c:v>5.2042007001166679E-2</c:v>
                </c:pt>
                <c:pt idx="199">
                  <c:v>4.7471162377994647E-2</c:v>
                </c:pt>
                <c:pt idx="200">
                  <c:v>1.0588733587463039E-2</c:v>
                </c:pt>
                <c:pt idx="201">
                  <c:v>3.1014249790444426E-2</c:v>
                </c:pt>
                <c:pt idx="202">
                  <c:v>-6.7073170731708487E-3</c:v>
                </c:pt>
                <c:pt idx="203">
                  <c:v>-1.1868221812973201E-2</c:v>
                </c:pt>
                <c:pt idx="204">
                  <c:v>-4.9699730793125729E-3</c:v>
                </c:pt>
                <c:pt idx="205">
                  <c:v>1.0197710718002018E-2</c:v>
                </c:pt>
                <c:pt idx="206">
                  <c:v>1.3597033374536549E-2</c:v>
                </c:pt>
                <c:pt idx="207">
                  <c:v>8.3333333333333037E-3</c:v>
                </c:pt>
                <c:pt idx="208">
                  <c:v>8.2644628099173278E-3</c:v>
                </c:pt>
                <c:pt idx="209">
                  <c:v>-9.796081567373105E-3</c:v>
                </c:pt>
                <c:pt idx="210">
                  <c:v>-9.8929941449626968E-3</c:v>
                </c:pt>
                <c:pt idx="211">
                  <c:v>-8.5644371941272501E-3</c:v>
                </c:pt>
                <c:pt idx="212">
                  <c:v>-1.1723570547099937E-2</c:v>
                </c:pt>
                <c:pt idx="213">
                  <c:v>-5.202913631633721E-3</c:v>
                </c:pt>
                <c:pt idx="214">
                  <c:v>-0.21380753138075315</c:v>
                </c:pt>
                <c:pt idx="215">
                  <c:v>0.2961681745609368</c:v>
                </c:pt>
                <c:pt idx="216">
                  <c:v>-1.7039622254157227E-2</c:v>
                </c:pt>
                <c:pt idx="217">
                  <c:v>6.8922305764411718E-3</c:v>
                </c:pt>
                <c:pt idx="218">
                  <c:v>0</c:v>
                </c:pt>
                <c:pt idx="219">
                  <c:v>-1.2030699025098457E-2</c:v>
                </c:pt>
                <c:pt idx="220">
                  <c:v>-5.0388410665547223E-3</c:v>
                </c:pt>
                <c:pt idx="221">
                  <c:v>5.0643595695294419E-3</c:v>
                </c:pt>
                <c:pt idx="222">
                  <c:v>-5.0388410665547223E-3</c:v>
                </c:pt>
                <c:pt idx="223">
                  <c:v>-1.0550749103186319E-2</c:v>
                </c:pt>
                <c:pt idx="224">
                  <c:v>-1.7061207080401042E-3</c:v>
                </c:pt>
                <c:pt idx="225">
                  <c:v>-3.4180730613118104E-3</c:v>
                </c:pt>
                <c:pt idx="226">
                  <c:v>3.4297963558413969E-3</c:v>
                </c:pt>
                <c:pt idx="227">
                  <c:v>5.3407391582995789E-3</c:v>
                </c:pt>
                <c:pt idx="228">
                  <c:v>1.6999575010623325E-3</c:v>
                </c:pt>
                <c:pt idx="229">
                  <c:v>-5.3033517182859979E-3</c:v>
                </c:pt>
                <c:pt idx="230">
                  <c:v>-5.1183621241203126E-3</c:v>
                </c:pt>
                <c:pt idx="231">
                  <c:v>0</c:v>
                </c:pt>
                <c:pt idx="232">
                  <c:v>3.4297963558413969E-3</c:v>
                </c:pt>
                <c:pt idx="233">
                  <c:v>5.3407391582995789E-3</c:v>
                </c:pt>
                <c:pt idx="234">
                  <c:v>-6.3110922226944255E-2</c:v>
                </c:pt>
                <c:pt idx="235">
                  <c:v>-2.2454071217963278E-2</c:v>
                </c:pt>
                <c:pt idx="236">
                  <c:v>-3.0626450116009285E-2</c:v>
                </c:pt>
                <c:pt idx="237">
                  <c:v>-6.701771182383931E-2</c:v>
                </c:pt>
                <c:pt idx="238">
                  <c:v>-4.8486403283735102E-2</c:v>
                </c:pt>
                <c:pt idx="239">
                  <c:v>3.3162577514154634E-2</c:v>
                </c:pt>
                <c:pt idx="240">
                  <c:v>0</c:v>
                </c:pt>
                <c:pt idx="241">
                  <c:v>1.7223382045928881E-2</c:v>
                </c:pt>
                <c:pt idx="242">
                  <c:v>-2.0523345305284435E-3</c:v>
                </c:pt>
                <c:pt idx="243">
                  <c:v>8.4832904884317717E-3</c:v>
                </c:pt>
                <c:pt idx="244">
                  <c:v>2.931430028039772E-2</c:v>
                </c:pt>
                <c:pt idx="245">
                  <c:v>2.6498266468548692E-2</c:v>
                </c:pt>
                <c:pt idx="246">
                  <c:v>3.3775633293124274E-2</c:v>
                </c:pt>
                <c:pt idx="247">
                  <c:v>-5.6009334889148832E-3</c:v>
                </c:pt>
                <c:pt idx="248">
                  <c:v>-9.6221544238440648E-3</c:v>
                </c:pt>
                <c:pt idx="249">
                  <c:v>1.3507109004739393E-2</c:v>
                </c:pt>
                <c:pt idx="250">
                  <c:v>-1.1456628477905073E-2</c:v>
                </c:pt>
                <c:pt idx="251">
                  <c:v>1.8921475875117721E-3</c:v>
                </c:pt>
                <c:pt idx="252">
                  <c:v>0</c:v>
                </c:pt>
                <c:pt idx="253">
                  <c:v>1.8885741265344258E-3</c:v>
                </c:pt>
                <c:pt idx="254">
                  <c:v>-9.6606974552307934E-3</c:v>
                </c:pt>
                <c:pt idx="255">
                  <c:v>-1.9509873899595576E-2</c:v>
                </c:pt>
                <c:pt idx="256">
                  <c:v>-8.0077651055568966E-3</c:v>
                </c:pt>
                <c:pt idx="257">
                  <c:v>-2.2260273972602884E-2</c:v>
                </c:pt>
                <c:pt idx="258">
                  <c:v>-1.0257693269952406E-2</c:v>
                </c:pt>
                <c:pt idx="259">
                  <c:v>1.0364004044489228E-2</c:v>
                </c:pt>
                <c:pt idx="260">
                  <c:v>-2.476857643232433E-2</c:v>
                </c:pt>
                <c:pt idx="261">
                  <c:v>-4.104669061056887E-3</c:v>
                </c:pt>
                <c:pt idx="262">
                  <c:v>-3.4003091190108248E-2</c:v>
                </c:pt>
                <c:pt idx="263">
                  <c:v>3.279999999999994E-2</c:v>
                </c:pt>
                <c:pt idx="264">
                  <c:v>-1.9106635682933026E-2</c:v>
                </c:pt>
                <c:pt idx="265">
                  <c:v>8.6864964464332672E-3</c:v>
                </c:pt>
                <c:pt idx="266">
                  <c:v>0.17901878914405001</c:v>
                </c:pt>
                <c:pt idx="267">
                  <c:v>-1.9920318725098474E-3</c:v>
                </c:pt>
                <c:pt idx="268">
                  <c:v>-3.1270791749833715E-2</c:v>
                </c:pt>
                <c:pt idx="269">
                  <c:v>-1.6254578754578808E-2</c:v>
                </c:pt>
                <c:pt idx="270">
                  <c:v>-1.0472422620432797E-2</c:v>
                </c:pt>
                <c:pt idx="271">
                  <c:v>-6.1147695202259378E-3</c:v>
                </c:pt>
                <c:pt idx="272">
                  <c:v>-2.3189777567439562E-2</c:v>
                </c:pt>
                <c:pt idx="273">
                  <c:v>-7.7034883720930258E-2</c:v>
                </c:pt>
                <c:pt idx="274">
                  <c:v>-9.5538057742782123E-2</c:v>
                </c:pt>
                <c:pt idx="275">
                  <c:v>-4.6140452698781309E-2</c:v>
                </c:pt>
                <c:pt idx="276">
                  <c:v>4.5634317006388869E-2</c:v>
                </c:pt>
                <c:pt idx="277">
                  <c:v>-2.5603724178062115E-2</c:v>
                </c:pt>
                <c:pt idx="278">
                  <c:v>-8.0621080919678345E-3</c:v>
                </c:pt>
                <c:pt idx="279">
                  <c:v>5.4184226369655697E-3</c:v>
                </c:pt>
                <c:pt idx="280">
                  <c:v>2.1257485029940071E-2</c:v>
                </c:pt>
                <c:pt idx="281">
                  <c:v>-4.9252418645558516E-2</c:v>
                </c:pt>
                <c:pt idx="282">
                  <c:v>-8.4798026518655534E-2</c:v>
                </c:pt>
                <c:pt idx="283">
                  <c:v>7.7493261455525708E-2</c:v>
                </c:pt>
                <c:pt idx="284">
                  <c:v>-1.0944340212632908E-2</c:v>
                </c:pt>
                <c:pt idx="285">
                  <c:v>-4.2048687954473585E-2</c:v>
                </c:pt>
                <c:pt idx="286">
                  <c:v>-6.138613861386133E-2</c:v>
                </c:pt>
                <c:pt idx="287">
                  <c:v>-5.9071729957805852E-2</c:v>
                </c:pt>
                <c:pt idx="288">
                  <c:v>-9.9402092675635267E-2</c:v>
                </c:pt>
                <c:pt idx="289">
                  <c:v>0.15435684647302894</c:v>
                </c:pt>
                <c:pt idx="290">
                  <c:v>1.5815959741193542E-2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0.12880396319886755</c:v>
                </c:pt>
                <c:pt idx="295">
                  <c:v>-0.17586206896551726</c:v>
                </c:pt>
                <c:pt idx="296">
                  <c:v>0</c:v>
                </c:pt>
                <c:pt idx="297">
                  <c:v>0</c:v>
                </c:pt>
                <c:pt idx="298">
                  <c:v>7.4933434766070839E-2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2.830856334041032E-2</c:v>
                </c:pt>
                <c:pt idx="343">
                  <c:v>-2.7529249827942137E-2</c:v>
                </c:pt>
                <c:pt idx="344">
                  <c:v>5.0247699929228506E-2</c:v>
                </c:pt>
                <c:pt idx="345">
                  <c:v>4.784366576819421E-2</c:v>
                </c:pt>
                <c:pt idx="346">
                  <c:v>9.9678456591639986E-2</c:v>
                </c:pt>
                <c:pt idx="347">
                  <c:v>-1.3157894736842146E-2</c:v>
                </c:pt>
                <c:pt idx="348">
                  <c:v>-3.4074074074074034E-2</c:v>
                </c:pt>
                <c:pt idx="349">
                  <c:v>2.7300613496932469E-2</c:v>
                </c:pt>
                <c:pt idx="350">
                  <c:v>-2.3887727679904547E-2</c:v>
                </c:pt>
                <c:pt idx="351">
                  <c:v>0</c:v>
                </c:pt>
                <c:pt idx="352">
                  <c:v>-2.1719180177424247E-2</c:v>
                </c:pt>
                <c:pt idx="353">
                  <c:v>0</c:v>
                </c:pt>
                <c:pt idx="354">
                  <c:v>0</c:v>
                </c:pt>
                <c:pt idx="355">
                  <c:v>5.0031269543464596E-2</c:v>
                </c:pt>
                <c:pt idx="356">
                  <c:v>4.734961286480055E-2</c:v>
                </c:pt>
                <c:pt idx="357">
                  <c:v>-1.5069661643446142E-2</c:v>
                </c:pt>
                <c:pt idx="358">
                  <c:v>-2.5981524249423238E-3</c:v>
                </c:pt>
                <c:pt idx="359">
                  <c:v>2.5759768451519616E-2</c:v>
                </c:pt>
                <c:pt idx="360">
                  <c:v>6.4898419864559909E-2</c:v>
                </c:pt>
                <c:pt idx="361">
                  <c:v>1.6428192898781058E-2</c:v>
                </c:pt>
                <c:pt idx="362">
                  <c:v>2.5547445255474477E-2</c:v>
                </c:pt>
                <c:pt idx="363">
                  <c:v>-2.4911032028469893E-2</c:v>
                </c:pt>
                <c:pt idx="364">
                  <c:v>1.6162669447340905E-2</c:v>
                </c:pt>
                <c:pt idx="365">
                  <c:v>2.5141097998973905E-2</c:v>
                </c:pt>
                <c:pt idx="366">
                  <c:v>-2.2272272272272242E-2</c:v>
                </c:pt>
                <c:pt idx="367">
                  <c:v>-4.6071154338367393E-3</c:v>
                </c:pt>
                <c:pt idx="368">
                  <c:v>0</c:v>
                </c:pt>
                <c:pt idx="369">
                  <c:v>4.628439187451816E-3</c:v>
                </c:pt>
                <c:pt idx="370">
                  <c:v>-1.1261837727156276E-2</c:v>
                </c:pt>
                <c:pt idx="371">
                  <c:v>-2.5368884286823823E-2</c:v>
                </c:pt>
                <c:pt idx="372">
                  <c:v>2.3904382470121277E-3</c:v>
                </c:pt>
                <c:pt idx="373">
                  <c:v>-1.4043455219925782E-2</c:v>
                </c:pt>
                <c:pt idx="374">
                  <c:v>-1.1824778285407067E-2</c:v>
                </c:pt>
                <c:pt idx="375">
                  <c:v>7.0709817786238638E-3</c:v>
                </c:pt>
                <c:pt idx="376">
                  <c:v>4.8609235754792923E-3</c:v>
                </c:pt>
                <c:pt idx="377">
                  <c:v>-1.4243482934695018E-2</c:v>
                </c:pt>
                <c:pt idx="378">
                  <c:v>-1.6902944383860308E-2</c:v>
                </c:pt>
                <c:pt idx="379">
                  <c:v>1.7193566278424832E-2</c:v>
                </c:pt>
                <c:pt idx="380">
                  <c:v>2.8898582333696909E-2</c:v>
                </c:pt>
                <c:pt idx="381">
                  <c:v>-3.7625861155272999E-2</c:v>
                </c:pt>
                <c:pt idx="382">
                  <c:v>-1.4592511013215903E-2</c:v>
                </c:pt>
                <c:pt idx="383">
                  <c:v>-1.2293936853869702E-2</c:v>
                </c:pt>
                <c:pt idx="384">
                  <c:v>-2.5176803394625247E-2</c:v>
                </c:pt>
                <c:pt idx="385">
                  <c:v>-2.8148578061520602E-2</c:v>
                </c:pt>
                <c:pt idx="386">
                  <c:v>-2.9262466407883103E-2</c:v>
                </c:pt>
                <c:pt idx="387">
                  <c:v>1.9071055059981745E-2</c:v>
                </c:pt>
                <c:pt idx="388">
                  <c:v>-5.1313009357079054E-3</c:v>
                </c:pt>
                <c:pt idx="389">
                  <c:v>3.2160194174757351E-2</c:v>
                </c:pt>
                <c:pt idx="390">
                  <c:v>2.3515579071134551E-2</c:v>
                </c:pt>
                <c:pt idx="391">
                  <c:v>5.3417576105686315E-2</c:v>
                </c:pt>
                <c:pt idx="392">
                  <c:v>1.4449291166848344E-2</c:v>
                </c:pt>
                <c:pt idx="393">
                  <c:v>-7.2561139478635184E-3</c:v>
                </c:pt>
                <c:pt idx="394">
                  <c:v>-9.4748240389820326E-3</c:v>
                </c:pt>
                <c:pt idx="395">
                  <c:v>-7.3790653183930521E-3</c:v>
                </c:pt>
                <c:pt idx="396">
                  <c:v>0</c:v>
                </c:pt>
                <c:pt idx="397">
                  <c:v>7.4339207048459421E-3</c:v>
                </c:pt>
                <c:pt idx="398">
                  <c:v>4.9193768789286274E-3</c:v>
                </c:pt>
                <c:pt idx="399">
                  <c:v>4.6233342398693811E-3</c:v>
                </c:pt>
                <c:pt idx="400">
                  <c:v>2.1656740660530804E-2</c:v>
                </c:pt>
                <c:pt idx="401">
                  <c:v>-6.889242183359956E-3</c:v>
                </c:pt>
                <c:pt idx="402">
                  <c:v>9.3383137673426209E-3</c:v>
                </c:pt>
                <c:pt idx="403">
                  <c:v>2.8020089875760101E-2</c:v>
                </c:pt>
                <c:pt idx="404">
                  <c:v>-1.1313962458215476E-2</c:v>
                </c:pt>
                <c:pt idx="405">
                  <c:v>1.6124837451235274E-2</c:v>
                </c:pt>
                <c:pt idx="406">
                  <c:v>8.9582800102381288E-3</c:v>
                </c:pt>
                <c:pt idx="407">
                  <c:v>0</c:v>
                </c:pt>
                <c:pt idx="408">
                  <c:v>1.8011161846778201E-2</c:v>
                </c:pt>
                <c:pt idx="409">
                  <c:v>2.2427111886369477E-3</c:v>
                </c:pt>
                <c:pt idx="410">
                  <c:v>-6.4644455494777819E-3</c:v>
                </c:pt>
                <c:pt idx="411">
                  <c:v>1.9769769769769852E-2</c:v>
                </c:pt>
                <c:pt idx="412">
                  <c:v>-2.2085889570553352E-3</c:v>
                </c:pt>
                <c:pt idx="413">
                  <c:v>-6.3944909001475425E-3</c:v>
                </c:pt>
                <c:pt idx="414">
                  <c:v>-8.9108910891089188E-3</c:v>
                </c:pt>
                <c:pt idx="415">
                  <c:v>-4.2457542457542408E-3</c:v>
                </c:pt>
                <c:pt idx="416">
                  <c:v>4.2638575369953191E-3</c:v>
                </c:pt>
                <c:pt idx="417">
                  <c:v>1.5484515484515349E-2</c:v>
                </c:pt>
                <c:pt idx="418">
                  <c:v>-4.1810132808656197E-3</c:v>
                </c:pt>
                <c:pt idx="419">
                  <c:v>6.4213386021239049E-3</c:v>
                </c:pt>
                <c:pt idx="420">
                  <c:v>0</c:v>
                </c:pt>
                <c:pt idx="421">
                  <c:v>0</c:v>
                </c:pt>
                <c:pt idx="422">
                  <c:v>-1.9386503067484684E-2</c:v>
                </c:pt>
                <c:pt idx="423">
                  <c:v>1.9769769769769852E-2</c:v>
                </c:pt>
                <c:pt idx="424">
                  <c:v>2.8220858895705581E-2</c:v>
                </c:pt>
                <c:pt idx="425">
                  <c:v>2.3389021479713668E-2</c:v>
                </c:pt>
                <c:pt idx="426">
                  <c:v>-1.4458955223880743E-2</c:v>
                </c:pt>
                <c:pt idx="427">
                  <c:v>-4.2593469001419582E-3</c:v>
                </c:pt>
                <c:pt idx="428">
                  <c:v>-4.2775665399239493E-3</c:v>
                </c:pt>
                <c:pt idx="429">
                  <c:v>-1.4797136038186109E-2</c:v>
                </c:pt>
                <c:pt idx="430">
                  <c:v>-6.2984496124030009E-3</c:v>
                </c:pt>
                <c:pt idx="431">
                  <c:v>-2.1696733300828885E-2</c:v>
                </c:pt>
                <c:pt idx="432">
                  <c:v>-1.9686020433590801E-2</c:v>
                </c:pt>
                <c:pt idx="433">
                  <c:v>-9.1509913573971646E-3</c:v>
                </c:pt>
                <c:pt idx="434">
                  <c:v>6.9266290405336495E-3</c:v>
                </c:pt>
                <c:pt idx="435">
                  <c:v>-2.2675159235668763E-2</c:v>
                </c:pt>
                <c:pt idx="436">
                  <c:v>-6.777893639207444E-3</c:v>
                </c:pt>
                <c:pt idx="437">
                  <c:v>3.0183727034120755E-2</c:v>
                </c:pt>
                <c:pt idx="438">
                  <c:v>3.1592356687898171E-2</c:v>
                </c:pt>
                <c:pt idx="439">
                  <c:v>-1.9757964929612348E-2</c:v>
                </c:pt>
                <c:pt idx="440">
                  <c:v>-6.8027210884352707E-3</c:v>
                </c:pt>
                <c:pt idx="441">
                  <c:v>-4.3125317097920668E-3</c:v>
                </c:pt>
                <c:pt idx="442">
                  <c:v>4.509554140127392E-2</c:v>
                </c:pt>
                <c:pt idx="443">
                  <c:v>6.3383715260847406E-3</c:v>
                </c:pt>
                <c:pt idx="444">
                  <c:v>4.3604651162789665E-3</c:v>
                </c:pt>
                <c:pt idx="445">
                  <c:v>0</c:v>
                </c:pt>
                <c:pt idx="446">
                  <c:v>1.4954172696574952E-2</c:v>
                </c:pt>
                <c:pt idx="447">
                  <c:v>-2.0912547528517011E-2</c:v>
                </c:pt>
                <c:pt idx="448">
                  <c:v>-2.1844660194175747E-3</c:v>
                </c:pt>
                <c:pt idx="449">
                  <c:v>1.0702991972755926E-2</c:v>
                </c:pt>
                <c:pt idx="450">
                  <c:v>-4.3321299638988675E-3</c:v>
                </c:pt>
                <c:pt idx="451">
                  <c:v>4.4960116026105945E-2</c:v>
                </c:pt>
                <c:pt idx="452">
                  <c:v>4.718945176960454E-2</c:v>
                </c:pt>
                <c:pt idx="453">
                  <c:v>-1.5683675723437207E-2</c:v>
                </c:pt>
                <c:pt idx="454">
                  <c:v>-2.7827648114901349E-2</c:v>
                </c:pt>
                <c:pt idx="455">
                  <c:v>6.2326869806095253E-3</c:v>
                </c:pt>
                <c:pt idx="456">
                  <c:v>1.0094058270245343E-2</c:v>
                </c:pt>
                <c:pt idx="457">
                  <c:v>-1.9986372927549456E-2</c:v>
                </c:pt>
                <c:pt idx="458">
                  <c:v>1.2282734646581694E-2</c:v>
                </c:pt>
                <c:pt idx="459">
                  <c:v>-4.1208791208791062E-3</c:v>
                </c:pt>
                <c:pt idx="460">
                  <c:v>-2.0689655172414501E-3</c:v>
                </c:pt>
                <c:pt idx="461">
                  <c:v>-4.146510020732519E-3</c:v>
                </c:pt>
                <c:pt idx="462">
                  <c:v>-1.0178117048346036E-2</c:v>
                </c:pt>
                <c:pt idx="463">
                  <c:v>4.2065903248422742E-3</c:v>
                </c:pt>
                <c:pt idx="464">
                  <c:v>-2.0712124738189397E-2</c:v>
                </c:pt>
                <c:pt idx="465">
                  <c:v>1.0456273764258617E-2</c:v>
                </c:pt>
                <c:pt idx="466">
                  <c:v>3.5512699905926537E-2</c:v>
                </c:pt>
                <c:pt idx="467">
                  <c:v>-1.4081308198955367E-2</c:v>
                </c:pt>
                <c:pt idx="468">
                  <c:v>-4.146510020732519E-3</c:v>
                </c:pt>
                <c:pt idx="469">
                  <c:v>-3.9324543141335822E-3</c:v>
                </c:pt>
                <c:pt idx="470">
                  <c:v>-1.2540640966093752E-2</c:v>
                </c:pt>
                <c:pt idx="471">
                  <c:v>6.3499529633113116E-3</c:v>
                </c:pt>
                <c:pt idx="472">
                  <c:v>-2.6875438186492184E-2</c:v>
                </c:pt>
                <c:pt idx="473">
                  <c:v>0</c:v>
                </c:pt>
                <c:pt idx="474">
                  <c:v>-2.1613832853026871E-3</c:v>
                </c:pt>
                <c:pt idx="475">
                  <c:v>-2.1419975932611357E-2</c:v>
                </c:pt>
                <c:pt idx="476">
                  <c:v>-1.7215937038858709E-2</c:v>
                </c:pt>
                <c:pt idx="477">
                  <c:v>-2.2272272272272242E-2</c:v>
                </c:pt>
                <c:pt idx="478">
                  <c:v>-2.4827233171231144E-2</c:v>
                </c:pt>
                <c:pt idx="479">
                  <c:v>0</c:v>
                </c:pt>
                <c:pt idx="480">
                  <c:v>1.6272965879265078E-2</c:v>
                </c:pt>
                <c:pt idx="481">
                  <c:v>3.8739669421487655E-2</c:v>
                </c:pt>
                <c:pt idx="482">
                  <c:v>-1.7652909000497319E-2</c:v>
                </c:pt>
                <c:pt idx="483">
                  <c:v>-2.2779043280181099E-3</c:v>
                </c:pt>
                <c:pt idx="484">
                  <c:v>-1.7757483510908223E-2</c:v>
                </c:pt>
                <c:pt idx="485">
                  <c:v>-6.9731404958676135E-3</c:v>
                </c:pt>
                <c:pt idx="486">
                  <c:v>2.5227568270481004E-2</c:v>
                </c:pt>
                <c:pt idx="487">
                  <c:v>-1.1161846778285245E-2</c:v>
                </c:pt>
                <c:pt idx="488">
                  <c:v>-1.5905592611595631E-2</c:v>
                </c:pt>
                <c:pt idx="489">
                  <c:v>-6.777893639207444E-3</c:v>
                </c:pt>
                <c:pt idx="490">
                  <c:v>4.4619422572178546E-3</c:v>
                </c:pt>
                <c:pt idx="491">
                  <c:v>0</c:v>
                </c:pt>
                <c:pt idx="492">
                  <c:v>-1.8552390906715455E-2</c:v>
                </c:pt>
                <c:pt idx="493">
                  <c:v>-9.3184238551651255E-3</c:v>
                </c:pt>
                <c:pt idx="494">
                  <c:v>-2.4187046492879505E-3</c:v>
                </c:pt>
                <c:pt idx="495">
                  <c:v>-2.4245689655171265E-3</c:v>
                </c:pt>
                <c:pt idx="496">
                  <c:v>-1.1882257628949455E-2</c:v>
                </c:pt>
                <c:pt idx="497">
                  <c:v>-4.9193768789288495E-3</c:v>
                </c:pt>
                <c:pt idx="498">
                  <c:v>-9.6127437517163905E-3</c:v>
                </c:pt>
                <c:pt idx="499">
                  <c:v>-9.9833610648918381E-3</c:v>
                </c:pt>
                <c:pt idx="500">
                  <c:v>3.4733893557422846E-2</c:v>
                </c:pt>
                <c:pt idx="501">
                  <c:v>-4.6020573903625683E-3</c:v>
                </c:pt>
                <c:pt idx="502">
                  <c:v>-1.6861571933641684E-2</c:v>
                </c:pt>
                <c:pt idx="503">
                  <c:v>-3.9280774550484177E-2</c:v>
                </c:pt>
                <c:pt idx="504">
                  <c:v>-2.8217679239850191E-2</c:v>
                </c:pt>
                <c:pt idx="505">
                  <c:v>0</c:v>
                </c:pt>
                <c:pt idx="506">
                  <c:v>1.0666666666666602E-2</c:v>
                </c:pt>
                <c:pt idx="507">
                  <c:v>7.7982996188801001E-2</c:v>
                </c:pt>
                <c:pt idx="508">
                  <c:v>9.5186293173781245E-3</c:v>
                </c:pt>
                <c:pt idx="509">
                  <c:v>-1.9127155172413812E-2</c:v>
                </c:pt>
                <c:pt idx="510">
                  <c:v>1.455644053831362E-2</c:v>
                </c:pt>
                <c:pt idx="511">
                  <c:v>2.4363833243097321E-3</c:v>
                </c:pt>
                <c:pt idx="512">
                  <c:v>-4.8609235754792923E-3</c:v>
                </c:pt>
                <c:pt idx="513">
                  <c:v>4.8846675712346244E-3</c:v>
                </c:pt>
                <c:pt idx="514">
                  <c:v>-7.0213340534700519E-3</c:v>
                </c:pt>
                <c:pt idx="515">
                  <c:v>3.1275496328528662E-2</c:v>
                </c:pt>
                <c:pt idx="516">
                  <c:v>-1.8723628691983185E-2</c:v>
                </c:pt>
                <c:pt idx="517">
                  <c:v>1.4243482934694907E-2</c:v>
                </c:pt>
                <c:pt idx="518">
                  <c:v>-5.8823529411764719E-2</c:v>
                </c:pt>
                <c:pt idx="519">
                  <c:v>4.5045045045044585E-3</c:v>
                </c:pt>
                <c:pt idx="520">
                  <c:v>2.5224215246637538E-3</c:v>
                </c:pt>
                <c:pt idx="521">
                  <c:v>2.236511042773115E-3</c:v>
                </c:pt>
                <c:pt idx="522">
                  <c:v>6.9735006973501434E-3</c:v>
                </c:pt>
                <c:pt idx="523">
                  <c:v>-2.4930747922438101E-3</c:v>
                </c:pt>
                <c:pt idx="524">
                  <c:v>2.3049153013052104E-2</c:v>
                </c:pt>
                <c:pt idx="525">
                  <c:v>3.5830618892507937E-2</c:v>
                </c:pt>
                <c:pt idx="526">
                  <c:v>2.7253668763102867E-2</c:v>
                </c:pt>
                <c:pt idx="527">
                  <c:v>4.4132653061224492E-2</c:v>
                </c:pt>
                <c:pt idx="528">
                  <c:v>6.9875397019301122E-2</c:v>
                </c:pt>
                <c:pt idx="529">
                  <c:v>5.9374286366749018E-3</c:v>
                </c:pt>
                <c:pt idx="530">
                  <c:v>9.7616345062427889E-3</c:v>
                </c:pt>
                <c:pt idx="531">
                  <c:v>0</c:v>
                </c:pt>
                <c:pt idx="532">
                  <c:v>-3.5071942446043058E-2</c:v>
                </c:pt>
                <c:pt idx="533">
                  <c:v>8.1547064305684813E-3</c:v>
                </c:pt>
                <c:pt idx="534">
                  <c:v>-4.8070256528772948E-2</c:v>
                </c:pt>
                <c:pt idx="535">
                  <c:v>-1.2624423403738705E-2</c:v>
                </c:pt>
                <c:pt idx="536">
                  <c:v>4.4750430292598953E-2</c:v>
                </c:pt>
                <c:pt idx="537">
                  <c:v>6.1190868439633395E-3</c:v>
                </c:pt>
                <c:pt idx="538">
                  <c:v>1.0058479532163656E-2</c:v>
                </c:pt>
                <c:pt idx="539">
                  <c:v>4.2149143121815724E-2</c:v>
                </c:pt>
                <c:pt idx="540">
                  <c:v>-5.7777777777777706E-3</c:v>
                </c:pt>
                <c:pt idx="541">
                  <c:v>-2.9056772463120328E-2</c:v>
                </c:pt>
                <c:pt idx="542">
                  <c:v>1.4042357274401507E-2</c:v>
                </c:pt>
                <c:pt idx="543">
                  <c:v>-1.1804767309875008E-2</c:v>
                </c:pt>
                <c:pt idx="544">
                  <c:v>-2.8026648288536626E-2</c:v>
                </c:pt>
                <c:pt idx="545">
                  <c:v>-1.6308201370834441E-2</c:v>
                </c:pt>
                <c:pt idx="546">
                  <c:v>1.6578567996155869E-2</c:v>
                </c:pt>
                <c:pt idx="547">
                  <c:v>-1.8908059560388546E-3</c:v>
                </c:pt>
                <c:pt idx="548">
                  <c:v>-4.0255742363247693E-3</c:v>
                </c:pt>
                <c:pt idx="549">
                  <c:v>-8.321445553970519E-3</c:v>
                </c:pt>
                <c:pt idx="550">
                  <c:v>-4.0757612083434092E-3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8.1848820414058832E-3</c:v>
                </c:pt>
                <c:pt idx="555">
                  <c:v>1.862464183381074E-2</c:v>
                </c:pt>
                <c:pt idx="556">
                  <c:v>-2.8363806844819317E-2</c:v>
                </c:pt>
                <c:pt idx="557">
                  <c:v>-8.4439083232811241E-3</c:v>
                </c:pt>
                <c:pt idx="558">
                  <c:v>2.5304136253041287E-2</c:v>
                </c:pt>
                <c:pt idx="559">
                  <c:v>-4.0341718082582689E-3</c:v>
                </c:pt>
                <c:pt idx="560">
                  <c:v>4.0505122706695484E-3</c:v>
                </c:pt>
                <c:pt idx="561">
                  <c:v>8.3056478405316714E-3</c:v>
                </c:pt>
                <c:pt idx="562">
                  <c:v>8.0018827959518202E-3</c:v>
                </c:pt>
                <c:pt idx="563">
                  <c:v>0.15573196357693209</c:v>
                </c:pt>
                <c:pt idx="564">
                  <c:v>-7.878787878787874E-2</c:v>
                </c:pt>
                <c:pt idx="565">
                  <c:v>-1.5131578947368496E-2</c:v>
                </c:pt>
                <c:pt idx="566">
                  <c:v>-2.1153417947004982E-2</c:v>
                </c:pt>
                <c:pt idx="567">
                  <c:v>0</c:v>
                </c:pt>
                <c:pt idx="568">
                  <c:v>2.0473157415832333E-3</c:v>
                </c:pt>
                <c:pt idx="569">
                  <c:v>0</c:v>
                </c:pt>
                <c:pt idx="570">
                  <c:v>-2.0431328036321084E-3</c:v>
                </c:pt>
                <c:pt idx="571">
                  <c:v>-1.3876251137397655E-2</c:v>
                </c:pt>
                <c:pt idx="572">
                  <c:v>1.4071510957324174E-2</c:v>
                </c:pt>
                <c:pt idx="573">
                  <c:v>0</c:v>
                </c:pt>
                <c:pt idx="574">
                  <c:v>-1.3876251137397655E-2</c:v>
                </c:pt>
                <c:pt idx="575">
                  <c:v>-3.9215686274509665E-3</c:v>
                </c:pt>
                <c:pt idx="576">
                  <c:v>-1.4126910606762411E-2</c:v>
                </c:pt>
                <c:pt idx="577">
                  <c:v>1.6443504815597976E-2</c:v>
                </c:pt>
                <c:pt idx="578">
                  <c:v>-1.4097527155072953E-2</c:v>
                </c:pt>
                <c:pt idx="579">
                  <c:v>3.9849976558836708E-3</c:v>
                </c:pt>
                <c:pt idx="580">
                  <c:v>6.0705113238386232E-3</c:v>
                </c:pt>
                <c:pt idx="581">
                  <c:v>4.1773033186354169E-3</c:v>
                </c:pt>
                <c:pt idx="582">
                  <c:v>-3.0043910330483148E-2</c:v>
                </c:pt>
                <c:pt idx="583">
                  <c:v>-1.4534191088872994E-2</c:v>
                </c:pt>
                <c:pt idx="584">
                  <c:v>4.352030947775587E-3</c:v>
                </c:pt>
                <c:pt idx="585">
                  <c:v>-2.1665864227250475E-3</c:v>
                </c:pt>
                <c:pt idx="586">
                  <c:v>-2.1712907117009683E-3</c:v>
                </c:pt>
                <c:pt idx="587">
                  <c:v>2.1034816247582189E-2</c:v>
                </c:pt>
                <c:pt idx="588">
                  <c:v>-6.1567605967320915E-3</c:v>
                </c:pt>
                <c:pt idx="589">
                  <c:v>-1.0245413390516989E-2</c:v>
                </c:pt>
                <c:pt idx="590">
                  <c:v>1.4443909484833872E-2</c:v>
                </c:pt>
                <c:pt idx="591">
                  <c:v>-6.1699098243948036E-3</c:v>
                </c:pt>
                <c:pt idx="592">
                  <c:v>-8.1184336198664164E-3</c:v>
                </c:pt>
                <c:pt idx="593">
                  <c:v>-2.1665864227250475E-3</c:v>
                </c:pt>
                <c:pt idx="594">
                  <c:v>0</c:v>
                </c:pt>
                <c:pt idx="595">
                  <c:v>0</c:v>
                </c:pt>
                <c:pt idx="596">
                  <c:v>-1.6646562123039943E-2</c:v>
                </c:pt>
                <c:pt idx="597">
                  <c:v>1.9136408243375813E-2</c:v>
                </c:pt>
                <c:pt idx="598">
                  <c:v>-6.2590274434279891E-3</c:v>
                </c:pt>
                <c:pt idx="599">
                  <c:v>6.2984496124030009E-3</c:v>
                </c:pt>
                <c:pt idx="600">
                  <c:v>1.25180548868562E-2</c:v>
                </c:pt>
                <c:pt idx="601">
                  <c:v>1.4265335235377874E-2</c:v>
                </c:pt>
                <c:pt idx="602">
                  <c:v>2.4378809188935868E-2</c:v>
                </c:pt>
                <c:pt idx="603">
                  <c:v>2.0594965675055921E-3</c:v>
                </c:pt>
                <c:pt idx="604">
                  <c:v>-1.393012103219915E-2</c:v>
                </c:pt>
                <c:pt idx="605">
                  <c:v>-1.2042612320518842E-2</c:v>
                </c:pt>
                <c:pt idx="606">
                  <c:v>-1.0079699953117638E-2</c:v>
                </c:pt>
                <c:pt idx="607">
                  <c:v>-8.2879469571393027E-3</c:v>
                </c:pt>
                <c:pt idx="608">
                  <c:v>-1.9102196752628364E-3</c:v>
                </c:pt>
                <c:pt idx="609">
                  <c:v>0</c:v>
                </c:pt>
                <c:pt idx="610">
                  <c:v>1.913875598086312E-3</c:v>
                </c:pt>
                <c:pt idx="611">
                  <c:v>-1.0267430754536733E-2</c:v>
                </c:pt>
                <c:pt idx="612">
                  <c:v>0</c:v>
                </c:pt>
                <c:pt idx="613">
                  <c:v>-1.0373944511459565E-2</c:v>
                </c:pt>
                <c:pt idx="614">
                  <c:v>-6.3383715260849627E-3</c:v>
                </c:pt>
                <c:pt idx="615">
                  <c:v>0</c:v>
                </c:pt>
                <c:pt idx="616">
                  <c:v>1.4720314033366044E-2</c:v>
                </c:pt>
                <c:pt idx="617">
                  <c:v>-6.2862669245647984E-3</c:v>
                </c:pt>
                <c:pt idx="618">
                  <c:v>2.1897810218978186E-3</c:v>
                </c:pt>
                <c:pt idx="619">
                  <c:v>0</c:v>
                </c:pt>
                <c:pt idx="620">
                  <c:v>-2.1849963583393528E-3</c:v>
                </c:pt>
                <c:pt idx="621">
                  <c:v>-1.946472019464629E-3</c:v>
                </c:pt>
                <c:pt idx="622">
                  <c:v>-8.5324232081911422E-3</c:v>
                </c:pt>
                <c:pt idx="623">
                  <c:v>4.17998524711094E-3</c:v>
                </c:pt>
                <c:pt idx="624">
                  <c:v>2.1302644466209442E-2</c:v>
                </c:pt>
                <c:pt idx="625">
                  <c:v>-2.0858307360345218E-2</c:v>
                </c:pt>
                <c:pt idx="626">
                  <c:v>-6.3663075416259263E-3</c:v>
                </c:pt>
                <c:pt idx="627">
                  <c:v>-1.4785608674223738E-2</c:v>
                </c:pt>
                <c:pt idx="628">
                  <c:v>-8.7543771885941757E-3</c:v>
                </c:pt>
                <c:pt idx="629">
                  <c:v>2.2710068130202821E-3</c:v>
                </c:pt>
                <c:pt idx="630">
                  <c:v>-1.5357502517623356E-2</c:v>
                </c:pt>
                <c:pt idx="631">
                  <c:v>1.1250319611352477E-2</c:v>
                </c:pt>
                <c:pt idx="632">
                  <c:v>-4.5512010113779588E-3</c:v>
                </c:pt>
                <c:pt idx="633">
                  <c:v>4.5720091440182298E-3</c:v>
                </c:pt>
                <c:pt idx="634">
                  <c:v>-1.9721871049304562E-2</c:v>
                </c:pt>
                <c:pt idx="635">
                  <c:v>2.0634511220014584E-3</c:v>
                </c:pt>
                <c:pt idx="636">
                  <c:v>3.3462033462033469E-2</c:v>
                </c:pt>
                <c:pt idx="637">
                  <c:v>-4.234122042341304E-3</c:v>
                </c:pt>
                <c:pt idx="638">
                  <c:v>-8.7543771885941757E-3</c:v>
                </c:pt>
                <c:pt idx="639">
                  <c:v>-2.1700731768862003E-2</c:v>
                </c:pt>
                <c:pt idx="640">
                  <c:v>-6.7062161465051284E-3</c:v>
                </c:pt>
                <c:pt idx="641">
                  <c:v>2.0773824980526712E-3</c:v>
                </c:pt>
                <c:pt idx="642">
                  <c:v>-1.9953355791655913E-2</c:v>
                </c:pt>
                <c:pt idx="643">
                  <c:v>2.1152829190904665E-3</c:v>
                </c:pt>
                <c:pt idx="644">
                  <c:v>4.4854881266491731E-3</c:v>
                </c:pt>
                <c:pt idx="645">
                  <c:v>0</c:v>
                </c:pt>
                <c:pt idx="646">
                  <c:v>6.8295245600209498E-3</c:v>
                </c:pt>
                <c:pt idx="647">
                  <c:v>9.9399947821549706E-2</c:v>
                </c:pt>
                <c:pt idx="648">
                  <c:v>5.5529188419553677E-2</c:v>
                </c:pt>
                <c:pt idx="649">
                  <c:v>9.9145683453237599E-2</c:v>
                </c:pt>
                <c:pt idx="650">
                  <c:v>6.3816731437921881E-2</c:v>
                </c:pt>
                <c:pt idx="651">
                  <c:v>-4.3260911363199428E-2</c:v>
                </c:pt>
                <c:pt idx="652">
                  <c:v>1.728295819935699E-2</c:v>
                </c:pt>
                <c:pt idx="653">
                  <c:v>-3.7534571315685494E-2</c:v>
                </c:pt>
                <c:pt idx="654">
                  <c:v>-3.386699507389157E-2</c:v>
                </c:pt>
                <c:pt idx="655">
                  <c:v>-1.6358614828978157E-2</c:v>
                </c:pt>
                <c:pt idx="656">
                  <c:v>-2.0734341252699684E-2</c:v>
                </c:pt>
                <c:pt idx="657">
                  <c:v>2.6687251874724094E-2</c:v>
                </c:pt>
                <c:pt idx="658">
                  <c:v>2.2341568206230011E-2</c:v>
                </c:pt>
                <c:pt idx="659">
                  <c:v>-1.4498844295020019E-2</c:v>
                </c:pt>
                <c:pt idx="660">
                  <c:v>3.6247334754797578E-3</c:v>
                </c:pt>
                <c:pt idx="661">
                  <c:v>0</c:v>
                </c:pt>
                <c:pt idx="662">
                  <c:v>9.3477799022732011E-3</c:v>
                </c:pt>
                <c:pt idx="663">
                  <c:v>2.1890128394022268E-2</c:v>
                </c:pt>
                <c:pt idx="664">
                  <c:v>3.5015447991761928E-3</c:v>
                </c:pt>
                <c:pt idx="665">
                  <c:v>-1.9499178981937537E-2</c:v>
                </c:pt>
                <c:pt idx="666">
                  <c:v>7.1174377224199059E-3</c:v>
                </c:pt>
                <c:pt idx="667">
                  <c:v>-1.9746414466846884E-2</c:v>
                </c:pt>
                <c:pt idx="668">
                  <c:v>9.1178965224767428E-3</c:v>
                </c:pt>
                <c:pt idx="669">
                  <c:v>9.2456398403024664E-3</c:v>
                </c:pt>
                <c:pt idx="670">
                  <c:v>-1.2700395586092039E-2</c:v>
                </c:pt>
                <c:pt idx="671">
                  <c:v>-2.3618726275833057E-2</c:v>
                </c:pt>
                <c:pt idx="672">
                  <c:v>-9.5032397408206792E-3</c:v>
                </c:pt>
                <c:pt idx="673">
                  <c:v>1.9624945486262924E-3</c:v>
                </c:pt>
                <c:pt idx="674">
                  <c:v>3.6996735582153217E-3</c:v>
                </c:pt>
                <c:pt idx="675">
                  <c:v>-3.6860364267128354E-3</c:v>
                </c:pt>
                <c:pt idx="676">
                  <c:v>-3.6996735582155438E-3</c:v>
                </c:pt>
                <c:pt idx="677">
                  <c:v>3.7134119702928459E-3</c:v>
                </c:pt>
                <c:pt idx="678">
                  <c:v>1.6974972796517829E-2</c:v>
                </c:pt>
                <c:pt idx="679">
                  <c:v>5.5638775946931229E-3</c:v>
                </c:pt>
                <c:pt idx="680">
                  <c:v>1.8301766333262304E-2</c:v>
                </c:pt>
                <c:pt idx="681">
                  <c:v>-8.9864158829675578E-3</c:v>
                </c:pt>
                <c:pt idx="682">
                  <c:v>1.6448755799240766E-2</c:v>
                </c:pt>
                <c:pt idx="683">
                  <c:v>7.2614107883817169E-3</c:v>
                </c:pt>
                <c:pt idx="684">
                  <c:v>2.1215242018537639E-2</c:v>
                </c:pt>
                <c:pt idx="685">
                  <c:v>1.8152480839048746E-3</c:v>
                </c:pt>
                <c:pt idx="686">
                  <c:v>-2.436078115562712E-2</c:v>
                </c:pt>
                <c:pt idx="687">
                  <c:v>1.423854725546847E-2</c:v>
                </c:pt>
                <c:pt idx="688">
                  <c:v>-1.0579857578840168E-2</c:v>
                </c:pt>
                <c:pt idx="689">
                  <c:v>1.4188772362738966E-2</c:v>
                </c:pt>
                <c:pt idx="690">
                  <c:v>7.0965125709652188E-3</c:v>
                </c:pt>
                <c:pt idx="691">
                  <c:v>-5.2345480169116998E-3</c:v>
                </c:pt>
                <c:pt idx="692">
                  <c:v>1.5786278081360017E-2</c:v>
                </c:pt>
                <c:pt idx="693">
                  <c:v>1.7134887427774359E-2</c:v>
                </c:pt>
                <c:pt idx="694">
                  <c:v>-8.4231145935357299E-3</c:v>
                </c:pt>
                <c:pt idx="695">
                  <c:v>-1.3630975898854203E-2</c:v>
                </c:pt>
                <c:pt idx="696">
                  <c:v>-1.8025235329460765E-3</c:v>
                </c:pt>
                <c:pt idx="697">
                  <c:v>-1.0433386837881309E-2</c:v>
                </c:pt>
                <c:pt idx="698">
                  <c:v>-6.8937550689376348E-3</c:v>
                </c:pt>
                <c:pt idx="699">
                  <c:v>-3.6749693752552437E-3</c:v>
                </c:pt>
                <c:pt idx="700">
                  <c:v>-1.4139344262295017E-2</c:v>
                </c:pt>
                <c:pt idx="701">
                  <c:v>-7.0671378091872183E-3</c:v>
                </c:pt>
                <c:pt idx="702">
                  <c:v>9.0014653548251555E-3</c:v>
                </c:pt>
                <c:pt idx="703">
                  <c:v>1.4315352697095385E-2</c:v>
                </c:pt>
                <c:pt idx="704">
                  <c:v>5.3180609531600087E-3</c:v>
                </c:pt>
                <c:pt idx="705">
                  <c:v>-1.8311291963376553E-3</c:v>
                </c:pt>
                <c:pt idx="706">
                  <c:v>1.059926620464724E-2</c:v>
                </c:pt>
                <c:pt idx="707">
                  <c:v>1.8152480839048746E-3</c:v>
                </c:pt>
                <c:pt idx="708">
                  <c:v>-1.8119589289310456E-3</c:v>
                </c:pt>
                <c:pt idx="709">
                  <c:v>-5.2440500201693663E-3</c:v>
                </c:pt>
                <c:pt idx="710">
                  <c:v>8.921330089213253E-3</c:v>
                </c:pt>
                <c:pt idx="711">
                  <c:v>-3.6173633440514941E-3</c:v>
                </c:pt>
                <c:pt idx="712">
                  <c:v>-6.8576038725292054E-3</c:v>
                </c:pt>
                <c:pt idx="713">
                  <c:v>-8.9358245329002051E-3</c:v>
                </c:pt>
                <c:pt idx="714">
                  <c:v>-8.811475409836067E-3</c:v>
                </c:pt>
                <c:pt idx="715">
                  <c:v>-1.2404382881951559E-2</c:v>
                </c:pt>
                <c:pt idx="716">
                  <c:v>1.6746912288045923E-3</c:v>
                </c:pt>
                <c:pt idx="717">
                  <c:v>0</c:v>
                </c:pt>
                <c:pt idx="718">
                  <c:v>-1.2539184952978122E-2</c:v>
                </c:pt>
                <c:pt idx="719">
                  <c:v>-1.6507936507936583E-2</c:v>
                </c:pt>
                <c:pt idx="720">
                  <c:v>5.5950075317408032E-3</c:v>
                </c:pt>
                <c:pt idx="721">
                  <c:v>-2.2255510378771604E-2</c:v>
                </c:pt>
                <c:pt idx="722">
                  <c:v>-2.4731888815933356E-2</c:v>
                </c:pt>
                <c:pt idx="723">
                  <c:v>-1.7953321364453378E-3</c:v>
                </c:pt>
                <c:pt idx="724">
                  <c:v>9.6672661870502719E-3</c:v>
                </c:pt>
                <c:pt idx="725">
                  <c:v>-1.7368069472277758E-2</c:v>
                </c:pt>
                <c:pt idx="726">
                  <c:v>-4.5094040335372787E-2</c:v>
                </c:pt>
                <c:pt idx="727">
                  <c:v>-6.1699098243948036E-3</c:v>
                </c:pt>
                <c:pt idx="728">
                  <c:v>4.2979942693410766E-3</c:v>
                </c:pt>
                <c:pt idx="729">
                  <c:v>1.6405135520684677E-2</c:v>
                </c:pt>
                <c:pt idx="730">
                  <c:v>-8.1871345029239651E-3</c:v>
                </c:pt>
                <c:pt idx="731">
                  <c:v>-1.2264150943396168E-2</c:v>
                </c:pt>
                <c:pt idx="732">
                  <c:v>2.6981852913084969E-2</c:v>
                </c:pt>
                <c:pt idx="733">
                  <c:v>-6.0451057893512461E-3</c:v>
                </c:pt>
                <c:pt idx="734">
                  <c:v>0</c:v>
                </c:pt>
                <c:pt idx="735">
                  <c:v>1.2163742690058488E-2</c:v>
                </c:pt>
                <c:pt idx="736">
                  <c:v>1.8488560203373527E-3</c:v>
                </c:pt>
                <c:pt idx="737">
                  <c:v>-1.8454440599768862E-3</c:v>
                </c:pt>
                <c:pt idx="738">
                  <c:v>6.008782066096563E-3</c:v>
                </c:pt>
                <c:pt idx="739">
                  <c:v>-8.0404318860556323E-3</c:v>
                </c:pt>
                <c:pt idx="740">
                  <c:v>3.937007874015741E-3</c:v>
                </c:pt>
                <c:pt idx="741">
                  <c:v>-1.8454440599768862E-3</c:v>
                </c:pt>
                <c:pt idx="742">
                  <c:v>-6.008782066096674E-3</c:v>
                </c:pt>
                <c:pt idx="743">
                  <c:v>1.2090211578702714E-2</c:v>
                </c:pt>
                <c:pt idx="744">
                  <c:v>-8.0404318860556323E-3</c:v>
                </c:pt>
                <c:pt idx="745">
                  <c:v>-1.2042612320518842E-2</c:v>
                </c:pt>
                <c:pt idx="746">
                  <c:v>-1.2189404594467823E-2</c:v>
                </c:pt>
                <c:pt idx="747">
                  <c:v>2.1357380161366457E-3</c:v>
                </c:pt>
                <c:pt idx="748">
                  <c:v>0</c:v>
                </c:pt>
                <c:pt idx="749">
                  <c:v>-8.761543926118831E-3</c:v>
                </c:pt>
                <c:pt idx="750">
                  <c:v>4.53893932154803E-3</c:v>
                </c:pt>
                <c:pt idx="751">
                  <c:v>1.9738406658739827E-2</c:v>
                </c:pt>
                <c:pt idx="752">
                  <c:v>-8.6287313432836799E-3</c:v>
                </c:pt>
                <c:pt idx="753">
                  <c:v>4.4695365796283415E-3</c:v>
                </c:pt>
                <c:pt idx="754">
                  <c:v>-2.3419203747072626E-3</c:v>
                </c:pt>
                <c:pt idx="755">
                  <c:v>2.3474178403755097E-3</c:v>
                </c:pt>
                <c:pt idx="756">
                  <c:v>2.1077283372363809E-3</c:v>
                </c:pt>
                <c:pt idx="757">
                  <c:v>6.5435849497545995E-3</c:v>
                </c:pt>
                <c:pt idx="758">
                  <c:v>0</c:v>
                </c:pt>
                <c:pt idx="759">
                  <c:v>2.0896215463197532E-3</c:v>
                </c:pt>
                <c:pt idx="760">
                  <c:v>-8.5727525486560818E-3</c:v>
                </c:pt>
                <c:pt idx="761">
                  <c:v>-9.0909090909090939E-2</c:v>
                </c:pt>
                <c:pt idx="762">
                  <c:v>-4.3701799485861281E-3</c:v>
                </c:pt>
                <c:pt idx="763">
                  <c:v>-6.4549444874774098E-3</c:v>
                </c:pt>
                <c:pt idx="764">
                  <c:v>-2.3388773388772766E-3</c:v>
                </c:pt>
                <c:pt idx="765">
                  <c:v>-1.0940349049231579E-2</c:v>
                </c:pt>
                <c:pt idx="766">
                  <c:v>-1.5538583091914582E-2</c:v>
                </c:pt>
                <c:pt idx="767">
                  <c:v>0</c:v>
                </c:pt>
                <c:pt idx="768">
                  <c:v>1.1235955056179581E-2</c:v>
                </c:pt>
                <c:pt idx="769">
                  <c:v>-2.1164021164020719E-3</c:v>
                </c:pt>
                <c:pt idx="770">
                  <c:v>-2.0148462354188656E-2</c:v>
                </c:pt>
                <c:pt idx="771">
                  <c:v>-2.9761904761904767E-2</c:v>
                </c:pt>
                <c:pt idx="772">
                  <c:v>-9.4813162297824327E-3</c:v>
                </c:pt>
                <c:pt idx="773">
                  <c:v>-7.3198198198199949E-3</c:v>
                </c:pt>
                <c:pt idx="774">
                  <c:v>-2.1554169030062353E-2</c:v>
                </c:pt>
                <c:pt idx="775">
                  <c:v>-1.2173913043478257E-2</c:v>
                </c:pt>
                <c:pt idx="776">
                  <c:v>1.4964788732394485E-2</c:v>
                </c:pt>
                <c:pt idx="777">
                  <c:v>1.2142237640936582E-2</c:v>
                </c:pt>
                <c:pt idx="778">
                  <c:v>-7.1408169094544505E-3</c:v>
                </c:pt>
                <c:pt idx="779">
                  <c:v>-1.9562715765247374E-2</c:v>
                </c:pt>
                <c:pt idx="780">
                  <c:v>-7.3356807511737454E-3</c:v>
                </c:pt>
                <c:pt idx="781">
                  <c:v>2.4830032515518852E-2</c:v>
                </c:pt>
                <c:pt idx="782">
                  <c:v>7.4992789154888495E-3</c:v>
                </c:pt>
                <c:pt idx="783">
                  <c:v>2.662467792728318E-2</c:v>
                </c:pt>
                <c:pt idx="784">
                  <c:v>1.1712214166202051E-2</c:v>
                </c:pt>
                <c:pt idx="785">
                  <c:v>6.8908489525909555E-3</c:v>
                </c:pt>
                <c:pt idx="786">
                  <c:v>-1.615110867779912E-2</c:v>
                </c:pt>
                <c:pt idx="787">
                  <c:v>-1.4190317195325486E-2</c:v>
                </c:pt>
                <c:pt idx="788">
                  <c:v>0</c:v>
                </c:pt>
                <c:pt idx="789">
                  <c:v>-4.798193621225022E-3</c:v>
                </c:pt>
                <c:pt idx="790">
                  <c:v>-1.9001701644923319E-2</c:v>
                </c:pt>
                <c:pt idx="791">
                  <c:v>-1.7056952876554066E-2</c:v>
                </c:pt>
                <c:pt idx="792">
                  <c:v>-2.0000000000000018E-2</c:v>
                </c:pt>
                <c:pt idx="793">
                  <c:v>-1.5306122448979553E-2</c:v>
                </c:pt>
                <c:pt idx="794">
                  <c:v>-1.7982322462663958E-2</c:v>
                </c:pt>
                <c:pt idx="795">
                  <c:v>7.7591558038485609E-3</c:v>
                </c:pt>
                <c:pt idx="796">
                  <c:v>1.0471204188481797E-2</c:v>
                </c:pt>
                <c:pt idx="797">
                  <c:v>2.0725388601036343E-2</c:v>
                </c:pt>
                <c:pt idx="798">
                  <c:v>2.2693341295909164E-2</c:v>
                </c:pt>
                <c:pt idx="799">
                  <c:v>2.7153284671532774E-2</c:v>
                </c:pt>
                <c:pt idx="800">
                  <c:v>-2.2740193291642674E-3</c:v>
                </c:pt>
                <c:pt idx="801">
                  <c:v>-1.9373219373219341E-2</c:v>
                </c:pt>
                <c:pt idx="802">
                  <c:v>-1.7141196978500917E-2</c:v>
                </c:pt>
                <c:pt idx="803">
                  <c:v>2.3647650014779753E-3</c:v>
                </c:pt>
                <c:pt idx="804">
                  <c:v>-2.0053081686818075E-2</c:v>
                </c:pt>
                <c:pt idx="805">
                  <c:v>-7.523322299127333E-3</c:v>
                </c:pt>
                <c:pt idx="806">
                  <c:v>-7.5803517283201671E-3</c:v>
                </c:pt>
                <c:pt idx="807">
                  <c:v>-5.1940116101434342E-3</c:v>
                </c:pt>
                <c:pt idx="808">
                  <c:v>1.0442260442260265E-2</c:v>
                </c:pt>
                <c:pt idx="809">
                  <c:v>-2.3100303951367751E-2</c:v>
                </c:pt>
                <c:pt idx="810">
                  <c:v>0</c:v>
                </c:pt>
                <c:pt idx="811">
                  <c:v>-5.2893590541381874E-3</c:v>
                </c:pt>
                <c:pt idx="812">
                  <c:v>2.095714732561782E-2</c:v>
                </c:pt>
                <c:pt idx="813">
                  <c:v>7.9656862745096646E-3</c:v>
                </c:pt>
                <c:pt idx="814">
                  <c:v>7.5987841945288626E-3</c:v>
                </c:pt>
                <c:pt idx="815">
                  <c:v>-1.7797888386123617E-2</c:v>
                </c:pt>
                <c:pt idx="816">
                  <c:v>-1.5663390663390842E-2</c:v>
                </c:pt>
                <c:pt idx="817">
                  <c:v>2.3712948517940813E-2</c:v>
                </c:pt>
                <c:pt idx="818">
                  <c:v>1.5544041450777035E-2</c:v>
                </c:pt>
                <c:pt idx="819">
                  <c:v>1.2605042016806678E-2</c:v>
                </c:pt>
                <c:pt idx="820">
                  <c:v>2.6674570243034879E-3</c:v>
                </c:pt>
                <c:pt idx="821">
                  <c:v>-2.010050251256279E-2</c:v>
                </c:pt>
                <c:pt idx="822">
                  <c:v>7.541478129713397E-3</c:v>
                </c:pt>
                <c:pt idx="823">
                  <c:v>-1.4970059880239472E-2</c:v>
                </c:pt>
                <c:pt idx="824">
                  <c:v>2.431610942249085E-3</c:v>
                </c:pt>
                <c:pt idx="825">
                  <c:v>-2.4257125530624535E-3</c:v>
                </c:pt>
                <c:pt idx="826">
                  <c:v>2.431610942249085E-3</c:v>
                </c:pt>
                <c:pt idx="827">
                  <c:v>-5.1546391752576026E-3</c:v>
                </c:pt>
                <c:pt idx="828">
                  <c:v>-7.6196281621456752E-3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2.4570024570023108E-3</c:v>
                </c:pt>
                <c:pt idx="833">
                  <c:v>-2.450980392156854E-3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-3.0712530712551089E-4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19C-4F29-B7F0-DE978CDAC7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6447074"/>
        <c:axId val="1276141424"/>
      </c:scatterChart>
      <c:valAx>
        <c:axId val="133644707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0.0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1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276141424"/>
        <c:crosses val="autoZero"/>
        <c:crossBetween val="midCat"/>
      </c:valAx>
      <c:valAx>
        <c:axId val="127614142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0.0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1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336447074"/>
        <c:crosses val="autoZero"/>
        <c:crossBetween val="midCat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1"/>
        <c:ser>
          <c:idx val="0"/>
          <c:order val="0"/>
          <c:tx>
            <c:v>Vol.(in thousands)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'Price Volume Chart (2)'!$A$2:$A$1260</c:f>
              <c:numCache>
                <c:formatCode>m/d/yyyy</c:formatCode>
                <c:ptCount val="1259"/>
                <c:pt idx="0">
                  <c:v>43467</c:v>
                </c:pt>
                <c:pt idx="1">
                  <c:v>43468</c:v>
                </c:pt>
                <c:pt idx="2">
                  <c:v>43469</c:v>
                </c:pt>
                <c:pt idx="3">
                  <c:v>43472</c:v>
                </c:pt>
                <c:pt idx="4">
                  <c:v>43473</c:v>
                </c:pt>
                <c:pt idx="5">
                  <c:v>43474</c:v>
                </c:pt>
                <c:pt idx="6">
                  <c:v>43475</c:v>
                </c:pt>
                <c:pt idx="7">
                  <c:v>43476</c:v>
                </c:pt>
                <c:pt idx="8">
                  <c:v>43479</c:v>
                </c:pt>
                <c:pt idx="9">
                  <c:v>43480</c:v>
                </c:pt>
                <c:pt idx="10">
                  <c:v>43481</c:v>
                </c:pt>
                <c:pt idx="11">
                  <c:v>43482</c:v>
                </c:pt>
                <c:pt idx="12">
                  <c:v>43483</c:v>
                </c:pt>
                <c:pt idx="13">
                  <c:v>43487</c:v>
                </c:pt>
                <c:pt idx="14">
                  <c:v>43488</c:v>
                </c:pt>
                <c:pt idx="15">
                  <c:v>43489</c:v>
                </c:pt>
                <c:pt idx="16">
                  <c:v>43490</c:v>
                </c:pt>
                <c:pt idx="17">
                  <c:v>43493</c:v>
                </c:pt>
                <c:pt idx="18">
                  <c:v>43494</c:v>
                </c:pt>
                <c:pt idx="19">
                  <c:v>43495</c:v>
                </c:pt>
                <c:pt idx="20">
                  <c:v>43496</c:v>
                </c:pt>
                <c:pt idx="21">
                  <c:v>43497</c:v>
                </c:pt>
                <c:pt idx="22">
                  <c:v>43500</c:v>
                </c:pt>
                <c:pt idx="23">
                  <c:v>43501</c:v>
                </c:pt>
                <c:pt idx="24">
                  <c:v>43502</c:v>
                </c:pt>
                <c:pt idx="25">
                  <c:v>43503</c:v>
                </c:pt>
                <c:pt idx="26">
                  <c:v>43504</c:v>
                </c:pt>
                <c:pt idx="27">
                  <c:v>43507</c:v>
                </c:pt>
                <c:pt idx="28">
                  <c:v>43508</c:v>
                </c:pt>
                <c:pt idx="29">
                  <c:v>43509</c:v>
                </c:pt>
                <c:pt idx="30">
                  <c:v>43510</c:v>
                </c:pt>
                <c:pt idx="31">
                  <c:v>43511</c:v>
                </c:pt>
                <c:pt idx="32">
                  <c:v>43515</c:v>
                </c:pt>
                <c:pt idx="33">
                  <c:v>43516</c:v>
                </c:pt>
                <c:pt idx="34">
                  <c:v>43517</c:v>
                </c:pt>
                <c:pt idx="35">
                  <c:v>43518</c:v>
                </c:pt>
                <c:pt idx="36">
                  <c:v>43521</c:v>
                </c:pt>
                <c:pt idx="37">
                  <c:v>43522</c:v>
                </c:pt>
                <c:pt idx="38">
                  <c:v>43523</c:v>
                </c:pt>
                <c:pt idx="39">
                  <c:v>43524</c:v>
                </c:pt>
                <c:pt idx="40">
                  <c:v>43525</c:v>
                </c:pt>
                <c:pt idx="41">
                  <c:v>43528</c:v>
                </c:pt>
                <c:pt idx="42">
                  <c:v>43529</c:v>
                </c:pt>
                <c:pt idx="43">
                  <c:v>43530</c:v>
                </c:pt>
                <c:pt idx="44">
                  <c:v>43531</c:v>
                </c:pt>
                <c:pt idx="45">
                  <c:v>43532</c:v>
                </c:pt>
                <c:pt idx="46">
                  <c:v>43535</c:v>
                </c:pt>
                <c:pt idx="47">
                  <c:v>43536</c:v>
                </c:pt>
                <c:pt idx="48">
                  <c:v>43537</c:v>
                </c:pt>
                <c:pt idx="49">
                  <c:v>43538</c:v>
                </c:pt>
                <c:pt idx="50">
                  <c:v>43539</c:v>
                </c:pt>
                <c:pt idx="51">
                  <c:v>43542</c:v>
                </c:pt>
                <c:pt idx="52">
                  <c:v>43543</c:v>
                </c:pt>
                <c:pt idx="53">
                  <c:v>43544</c:v>
                </c:pt>
                <c:pt idx="54">
                  <c:v>43545</c:v>
                </c:pt>
                <c:pt idx="55">
                  <c:v>43546</c:v>
                </c:pt>
                <c:pt idx="56">
                  <c:v>43549</c:v>
                </c:pt>
                <c:pt idx="57">
                  <c:v>43550</c:v>
                </c:pt>
                <c:pt idx="58">
                  <c:v>43551</c:v>
                </c:pt>
                <c:pt idx="59">
                  <c:v>43552</c:v>
                </c:pt>
                <c:pt idx="60">
                  <c:v>43553</c:v>
                </c:pt>
                <c:pt idx="61">
                  <c:v>43556</c:v>
                </c:pt>
                <c:pt idx="62">
                  <c:v>43557</c:v>
                </c:pt>
                <c:pt idx="63">
                  <c:v>43558</c:v>
                </c:pt>
                <c:pt idx="64">
                  <c:v>43559</c:v>
                </c:pt>
                <c:pt idx="65">
                  <c:v>43560</c:v>
                </c:pt>
                <c:pt idx="66">
                  <c:v>43563</c:v>
                </c:pt>
                <c:pt idx="67">
                  <c:v>43564</c:v>
                </c:pt>
                <c:pt idx="68">
                  <c:v>43565</c:v>
                </c:pt>
                <c:pt idx="69">
                  <c:v>43566</c:v>
                </c:pt>
                <c:pt idx="70">
                  <c:v>43567</c:v>
                </c:pt>
                <c:pt idx="71">
                  <c:v>43570</c:v>
                </c:pt>
                <c:pt idx="72">
                  <c:v>43571</c:v>
                </c:pt>
                <c:pt idx="73">
                  <c:v>43572</c:v>
                </c:pt>
                <c:pt idx="74">
                  <c:v>43573</c:v>
                </c:pt>
                <c:pt idx="75">
                  <c:v>43577</c:v>
                </c:pt>
                <c:pt idx="76">
                  <c:v>43578</c:v>
                </c:pt>
                <c:pt idx="77">
                  <c:v>43579</c:v>
                </c:pt>
                <c:pt idx="78">
                  <c:v>43580</c:v>
                </c:pt>
                <c:pt idx="79">
                  <c:v>43581</c:v>
                </c:pt>
                <c:pt idx="80">
                  <c:v>43584</c:v>
                </c:pt>
                <c:pt idx="81">
                  <c:v>43585</c:v>
                </c:pt>
                <c:pt idx="82">
                  <c:v>43586</c:v>
                </c:pt>
                <c:pt idx="83">
                  <c:v>43587</c:v>
                </c:pt>
                <c:pt idx="84">
                  <c:v>43588</c:v>
                </c:pt>
                <c:pt idx="85">
                  <c:v>43591</c:v>
                </c:pt>
                <c:pt idx="86">
                  <c:v>43592</c:v>
                </c:pt>
                <c:pt idx="87">
                  <c:v>43593</c:v>
                </c:pt>
                <c:pt idx="88">
                  <c:v>43594</c:v>
                </c:pt>
                <c:pt idx="89">
                  <c:v>43595</c:v>
                </c:pt>
                <c:pt idx="90">
                  <c:v>43598</c:v>
                </c:pt>
                <c:pt idx="91">
                  <c:v>43599</c:v>
                </c:pt>
                <c:pt idx="92">
                  <c:v>43600</c:v>
                </c:pt>
                <c:pt idx="93">
                  <c:v>43601</c:v>
                </c:pt>
                <c:pt idx="94">
                  <c:v>43602</c:v>
                </c:pt>
                <c:pt idx="95">
                  <c:v>43605</c:v>
                </c:pt>
                <c:pt idx="96">
                  <c:v>43606</c:v>
                </c:pt>
                <c:pt idx="97">
                  <c:v>43607</c:v>
                </c:pt>
                <c:pt idx="98">
                  <c:v>43608</c:v>
                </c:pt>
                <c:pt idx="99">
                  <c:v>43609</c:v>
                </c:pt>
                <c:pt idx="100">
                  <c:v>43613</c:v>
                </c:pt>
                <c:pt idx="101">
                  <c:v>43614</c:v>
                </c:pt>
                <c:pt idx="102">
                  <c:v>43615</c:v>
                </c:pt>
                <c:pt idx="103">
                  <c:v>43616</c:v>
                </c:pt>
                <c:pt idx="104">
                  <c:v>43619</c:v>
                </c:pt>
                <c:pt idx="105">
                  <c:v>43620</c:v>
                </c:pt>
                <c:pt idx="106">
                  <c:v>43621</c:v>
                </c:pt>
                <c:pt idx="107">
                  <c:v>43622</c:v>
                </c:pt>
                <c:pt idx="108">
                  <c:v>43623</c:v>
                </c:pt>
                <c:pt idx="109">
                  <c:v>43626</c:v>
                </c:pt>
                <c:pt idx="110">
                  <c:v>43627</c:v>
                </c:pt>
                <c:pt idx="111">
                  <c:v>43628</c:v>
                </c:pt>
                <c:pt idx="112">
                  <c:v>43629</c:v>
                </c:pt>
                <c:pt idx="113">
                  <c:v>43630</c:v>
                </c:pt>
                <c:pt idx="114">
                  <c:v>43633</c:v>
                </c:pt>
                <c:pt idx="115">
                  <c:v>43634</c:v>
                </c:pt>
                <c:pt idx="116">
                  <c:v>43635</c:v>
                </c:pt>
                <c:pt idx="117">
                  <c:v>43636</c:v>
                </c:pt>
                <c:pt idx="118">
                  <c:v>43637</c:v>
                </c:pt>
                <c:pt idx="119">
                  <c:v>43640</c:v>
                </c:pt>
                <c:pt idx="120">
                  <c:v>43641</c:v>
                </c:pt>
                <c:pt idx="121">
                  <c:v>43642</c:v>
                </c:pt>
                <c:pt idx="122">
                  <c:v>43643</c:v>
                </c:pt>
                <c:pt idx="123">
                  <c:v>43644</c:v>
                </c:pt>
                <c:pt idx="124">
                  <c:v>43647</c:v>
                </c:pt>
                <c:pt idx="125">
                  <c:v>43648</c:v>
                </c:pt>
                <c:pt idx="126">
                  <c:v>43649</c:v>
                </c:pt>
                <c:pt idx="127">
                  <c:v>43651</c:v>
                </c:pt>
                <c:pt idx="128">
                  <c:v>43654</c:v>
                </c:pt>
                <c:pt idx="129">
                  <c:v>43655</c:v>
                </c:pt>
                <c:pt idx="130">
                  <c:v>43656</c:v>
                </c:pt>
                <c:pt idx="131">
                  <c:v>43657</c:v>
                </c:pt>
                <c:pt idx="132">
                  <c:v>43658</c:v>
                </c:pt>
                <c:pt idx="133">
                  <c:v>43661</c:v>
                </c:pt>
                <c:pt idx="134">
                  <c:v>43662</c:v>
                </c:pt>
                <c:pt idx="135">
                  <c:v>43663</c:v>
                </c:pt>
                <c:pt idx="136">
                  <c:v>43664</c:v>
                </c:pt>
                <c:pt idx="137">
                  <c:v>43665</c:v>
                </c:pt>
                <c:pt idx="138">
                  <c:v>43668</c:v>
                </c:pt>
                <c:pt idx="139">
                  <c:v>43669</c:v>
                </c:pt>
                <c:pt idx="140">
                  <c:v>43670</c:v>
                </c:pt>
                <c:pt idx="141">
                  <c:v>43671</c:v>
                </c:pt>
                <c:pt idx="142">
                  <c:v>43672</c:v>
                </c:pt>
                <c:pt idx="143">
                  <c:v>43675</c:v>
                </c:pt>
                <c:pt idx="144">
                  <c:v>43676</c:v>
                </c:pt>
                <c:pt idx="145">
                  <c:v>43677</c:v>
                </c:pt>
                <c:pt idx="146">
                  <c:v>43678</c:v>
                </c:pt>
                <c:pt idx="147">
                  <c:v>43679</c:v>
                </c:pt>
                <c:pt idx="148">
                  <c:v>43682</c:v>
                </c:pt>
                <c:pt idx="149">
                  <c:v>43683</c:v>
                </c:pt>
                <c:pt idx="150">
                  <c:v>43684</c:v>
                </c:pt>
                <c:pt idx="151">
                  <c:v>43685</c:v>
                </c:pt>
                <c:pt idx="152">
                  <c:v>43686</c:v>
                </c:pt>
                <c:pt idx="153">
                  <c:v>43689</c:v>
                </c:pt>
                <c:pt idx="154">
                  <c:v>43690</c:v>
                </c:pt>
                <c:pt idx="155">
                  <c:v>43691</c:v>
                </c:pt>
                <c:pt idx="156">
                  <c:v>43692</c:v>
                </c:pt>
                <c:pt idx="157">
                  <c:v>43693</c:v>
                </c:pt>
                <c:pt idx="158">
                  <c:v>43696</c:v>
                </c:pt>
                <c:pt idx="159">
                  <c:v>43697</c:v>
                </c:pt>
                <c:pt idx="160">
                  <c:v>43698</c:v>
                </c:pt>
                <c:pt idx="161">
                  <c:v>43699</c:v>
                </c:pt>
                <c:pt idx="162">
                  <c:v>43700</c:v>
                </c:pt>
                <c:pt idx="163">
                  <c:v>43703</c:v>
                </c:pt>
                <c:pt idx="164">
                  <c:v>43704</c:v>
                </c:pt>
                <c:pt idx="165">
                  <c:v>43705</c:v>
                </c:pt>
                <c:pt idx="166">
                  <c:v>43706</c:v>
                </c:pt>
                <c:pt idx="167">
                  <c:v>43707</c:v>
                </c:pt>
                <c:pt idx="168">
                  <c:v>43711</c:v>
                </c:pt>
                <c:pt idx="169">
                  <c:v>43712</c:v>
                </c:pt>
                <c:pt idx="170">
                  <c:v>43713</c:v>
                </c:pt>
                <c:pt idx="171">
                  <c:v>43714</c:v>
                </c:pt>
                <c:pt idx="172">
                  <c:v>43717</c:v>
                </c:pt>
                <c:pt idx="173">
                  <c:v>43718</c:v>
                </c:pt>
                <c:pt idx="174">
                  <c:v>43719</c:v>
                </c:pt>
                <c:pt idx="175">
                  <c:v>43720</c:v>
                </c:pt>
                <c:pt idx="176">
                  <c:v>43721</c:v>
                </c:pt>
                <c:pt idx="177">
                  <c:v>43724</c:v>
                </c:pt>
                <c:pt idx="178">
                  <c:v>43725</c:v>
                </c:pt>
                <c:pt idx="179">
                  <c:v>43726</c:v>
                </c:pt>
                <c:pt idx="180">
                  <c:v>43727</c:v>
                </c:pt>
                <c:pt idx="181">
                  <c:v>43728</c:v>
                </c:pt>
                <c:pt idx="182">
                  <c:v>43731</c:v>
                </c:pt>
                <c:pt idx="183">
                  <c:v>43732</c:v>
                </c:pt>
                <c:pt idx="184">
                  <c:v>43733</c:v>
                </c:pt>
                <c:pt idx="185">
                  <c:v>43734</c:v>
                </c:pt>
                <c:pt idx="186">
                  <c:v>43735</c:v>
                </c:pt>
                <c:pt idx="187">
                  <c:v>43738</c:v>
                </c:pt>
                <c:pt idx="188">
                  <c:v>43739</c:v>
                </c:pt>
                <c:pt idx="189">
                  <c:v>43740</c:v>
                </c:pt>
                <c:pt idx="190">
                  <c:v>43741</c:v>
                </c:pt>
                <c:pt idx="191">
                  <c:v>43742</c:v>
                </c:pt>
                <c:pt idx="192">
                  <c:v>43745</c:v>
                </c:pt>
                <c:pt idx="193">
                  <c:v>43746</c:v>
                </c:pt>
                <c:pt idx="194">
                  <c:v>43747</c:v>
                </c:pt>
                <c:pt idx="195">
                  <c:v>43748</c:v>
                </c:pt>
                <c:pt idx="196">
                  <c:v>43749</c:v>
                </c:pt>
                <c:pt idx="197">
                  <c:v>43752</c:v>
                </c:pt>
                <c:pt idx="198">
                  <c:v>43753</c:v>
                </c:pt>
                <c:pt idx="199">
                  <c:v>43754</c:v>
                </c:pt>
                <c:pt idx="200">
                  <c:v>43755</c:v>
                </c:pt>
                <c:pt idx="201">
                  <c:v>43756</c:v>
                </c:pt>
                <c:pt idx="202">
                  <c:v>43759</c:v>
                </c:pt>
                <c:pt idx="203">
                  <c:v>43760</c:v>
                </c:pt>
                <c:pt idx="204">
                  <c:v>43761</c:v>
                </c:pt>
                <c:pt idx="205">
                  <c:v>43762</c:v>
                </c:pt>
                <c:pt idx="206">
                  <c:v>43763</c:v>
                </c:pt>
                <c:pt idx="207">
                  <c:v>43766</c:v>
                </c:pt>
                <c:pt idx="208">
                  <c:v>43767</c:v>
                </c:pt>
                <c:pt idx="209">
                  <c:v>43768</c:v>
                </c:pt>
                <c:pt idx="210">
                  <c:v>43769</c:v>
                </c:pt>
                <c:pt idx="211">
                  <c:v>43770</c:v>
                </c:pt>
                <c:pt idx="212">
                  <c:v>43773</c:v>
                </c:pt>
                <c:pt idx="213">
                  <c:v>43774</c:v>
                </c:pt>
                <c:pt idx="214">
                  <c:v>43775</c:v>
                </c:pt>
                <c:pt idx="215">
                  <c:v>43776</c:v>
                </c:pt>
                <c:pt idx="216">
                  <c:v>43777</c:v>
                </c:pt>
                <c:pt idx="217">
                  <c:v>43780</c:v>
                </c:pt>
                <c:pt idx="218">
                  <c:v>43781</c:v>
                </c:pt>
                <c:pt idx="219">
                  <c:v>43782</c:v>
                </c:pt>
                <c:pt idx="220">
                  <c:v>43783</c:v>
                </c:pt>
                <c:pt idx="221">
                  <c:v>43784</c:v>
                </c:pt>
                <c:pt idx="222">
                  <c:v>43787</c:v>
                </c:pt>
                <c:pt idx="223">
                  <c:v>43788</c:v>
                </c:pt>
                <c:pt idx="224">
                  <c:v>43789</c:v>
                </c:pt>
                <c:pt idx="225">
                  <c:v>43790</c:v>
                </c:pt>
                <c:pt idx="226">
                  <c:v>43791</c:v>
                </c:pt>
                <c:pt idx="227">
                  <c:v>43794</c:v>
                </c:pt>
                <c:pt idx="228">
                  <c:v>43795</c:v>
                </c:pt>
                <c:pt idx="229">
                  <c:v>43796</c:v>
                </c:pt>
                <c:pt idx="230">
                  <c:v>43798</c:v>
                </c:pt>
                <c:pt idx="231">
                  <c:v>43801</c:v>
                </c:pt>
                <c:pt idx="232">
                  <c:v>43802</c:v>
                </c:pt>
                <c:pt idx="233">
                  <c:v>43803</c:v>
                </c:pt>
                <c:pt idx="234">
                  <c:v>43804</c:v>
                </c:pt>
                <c:pt idx="235">
                  <c:v>43805</c:v>
                </c:pt>
                <c:pt idx="236">
                  <c:v>43808</c:v>
                </c:pt>
                <c:pt idx="237">
                  <c:v>43809</c:v>
                </c:pt>
                <c:pt idx="238">
                  <c:v>43810</c:v>
                </c:pt>
                <c:pt idx="239">
                  <c:v>43811</c:v>
                </c:pt>
                <c:pt idx="240">
                  <c:v>43812</c:v>
                </c:pt>
                <c:pt idx="241">
                  <c:v>43815</c:v>
                </c:pt>
                <c:pt idx="242">
                  <c:v>43816</c:v>
                </c:pt>
                <c:pt idx="243">
                  <c:v>43817</c:v>
                </c:pt>
                <c:pt idx="244">
                  <c:v>43818</c:v>
                </c:pt>
                <c:pt idx="245">
                  <c:v>43819</c:v>
                </c:pt>
                <c:pt idx="246">
                  <c:v>43822</c:v>
                </c:pt>
                <c:pt idx="247">
                  <c:v>43823</c:v>
                </c:pt>
                <c:pt idx="248">
                  <c:v>43825</c:v>
                </c:pt>
                <c:pt idx="249">
                  <c:v>43826</c:v>
                </c:pt>
                <c:pt idx="250">
                  <c:v>43829</c:v>
                </c:pt>
                <c:pt idx="251">
                  <c:v>43830</c:v>
                </c:pt>
                <c:pt idx="252">
                  <c:v>43832</c:v>
                </c:pt>
                <c:pt idx="253">
                  <c:v>43833</c:v>
                </c:pt>
                <c:pt idx="254">
                  <c:v>43836</c:v>
                </c:pt>
                <c:pt idx="255">
                  <c:v>43837</c:v>
                </c:pt>
                <c:pt idx="256">
                  <c:v>43838</c:v>
                </c:pt>
                <c:pt idx="257">
                  <c:v>43839</c:v>
                </c:pt>
                <c:pt idx="258">
                  <c:v>43840</c:v>
                </c:pt>
                <c:pt idx="259">
                  <c:v>43843</c:v>
                </c:pt>
                <c:pt idx="260">
                  <c:v>43844</c:v>
                </c:pt>
                <c:pt idx="261">
                  <c:v>43845</c:v>
                </c:pt>
                <c:pt idx="262">
                  <c:v>43846</c:v>
                </c:pt>
                <c:pt idx="263">
                  <c:v>43847</c:v>
                </c:pt>
                <c:pt idx="264">
                  <c:v>43851</c:v>
                </c:pt>
                <c:pt idx="265">
                  <c:v>43852</c:v>
                </c:pt>
                <c:pt idx="266">
                  <c:v>43853</c:v>
                </c:pt>
                <c:pt idx="267">
                  <c:v>43854</c:v>
                </c:pt>
                <c:pt idx="268">
                  <c:v>43857</c:v>
                </c:pt>
                <c:pt idx="269">
                  <c:v>43858</c:v>
                </c:pt>
                <c:pt idx="270">
                  <c:v>43859</c:v>
                </c:pt>
                <c:pt idx="271">
                  <c:v>43860</c:v>
                </c:pt>
                <c:pt idx="272">
                  <c:v>43861</c:v>
                </c:pt>
                <c:pt idx="273">
                  <c:v>43864</c:v>
                </c:pt>
                <c:pt idx="274">
                  <c:v>43865</c:v>
                </c:pt>
                <c:pt idx="275">
                  <c:v>43866</c:v>
                </c:pt>
                <c:pt idx="276">
                  <c:v>43867</c:v>
                </c:pt>
                <c:pt idx="277">
                  <c:v>43868</c:v>
                </c:pt>
                <c:pt idx="278">
                  <c:v>43871</c:v>
                </c:pt>
                <c:pt idx="279">
                  <c:v>43872</c:v>
                </c:pt>
                <c:pt idx="280">
                  <c:v>43873</c:v>
                </c:pt>
                <c:pt idx="281">
                  <c:v>43874</c:v>
                </c:pt>
                <c:pt idx="282">
                  <c:v>43875</c:v>
                </c:pt>
                <c:pt idx="283">
                  <c:v>43879</c:v>
                </c:pt>
                <c:pt idx="284">
                  <c:v>43880</c:v>
                </c:pt>
                <c:pt idx="285">
                  <c:v>43881</c:v>
                </c:pt>
                <c:pt idx="286">
                  <c:v>43882</c:v>
                </c:pt>
                <c:pt idx="287">
                  <c:v>43885</c:v>
                </c:pt>
                <c:pt idx="288">
                  <c:v>43886</c:v>
                </c:pt>
                <c:pt idx="289">
                  <c:v>43887</c:v>
                </c:pt>
                <c:pt idx="290">
                  <c:v>43888</c:v>
                </c:pt>
                <c:pt idx="291">
                  <c:v>43889</c:v>
                </c:pt>
                <c:pt idx="292">
                  <c:v>43892</c:v>
                </c:pt>
                <c:pt idx="293">
                  <c:v>43893</c:v>
                </c:pt>
                <c:pt idx="294">
                  <c:v>43894</c:v>
                </c:pt>
                <c:pt idx="295">
                  <c:v>43895</c:v>
                </c:pt>
                <c:pt idx="296">
                  <c:v>43896</c:v>
                </c:pt>
                <c:pt idx="297">
                  <c:v>43899</c:v>
                </c:pt>
                <c:pt idx="298">
                  <c:v>43900</c:v>
                </c:pt>
                <c:pt idx="299">
                  <c:v>43901</c:v>
                </c:pt>
                <c:pt idx="300">
                  <c:v>43902</c:v>
                </c:pt>
                <c:pt idx="301">
                  <c:v>43903</c:v>
                </c:pt>
                <c:pt idx="302">
                  <c:v>43906</c:v>
                </c:pt>
                <c:pt idx="303">
                  <c:v>43907</c:v>
                </c:pt>
                <c:pt idx="304">
                  <c:v>43908</c:v>
                </c:pt>
                <c:pt idx="305">
                  <c:v>43909</c:v>
                </c:pt>
                <c:pt idx="306">
                  <c:v>43910</c:v>
                </c:pt>
                <c:pt idx="307">
                  <c:v>43913</c:v>
                </c:pt>
                <c:pt idx="308">
                  <c:v>43914</c:v>
                </c:pt>
                <c:pt idx="309">
                  <c:v>43915</c:v>
                </c:pt>
                <c:pt idx="310">
                  <c:v>43916</c:v>
                </c:pt>
                <c:pt idx="311">
                  <c:v>43917</c:v>
                </c:pt>
                <c:pt idx="312">
                  <c:v>43920</c:v>
                </c:pt>
                <c:pt idx="313">
                  <c:v>43921</c:v>
                </c:pt>
                <c:pt idx="314">
                  <c:v>43922</c:v>
                </c:pt>
                <c:pt idx="315">
                  <c:v>43923</c:v>
                </c:pt>
                <c:pt idx="316">
                  <c:v>43924</c:v>
                </c:pt>
                <c:pt idx="317">
                  <c:v>43927</c:v>
                </c:pt>
                <c:pt idx="318">
                  <c:v>43928</c:v>
                </c:pt>
                <c:pt idx="319">
                  <c:v>43929</c:v>
                </c:pt>
                <c:pt idx="320">
                  <c:v>43930</c:v>
                </c:pt>
                <c:pt idx="321">
                  <c:v>43934</c:v>
                </c:pt>
                <c:pt idx="322">
                  <c:v>43935</c:v>
                </c:pt>
                <c:pt idx="323">
                  <c:v>43936</c:v>
                </c:pt>
                <c:pt idx="324">
                  <c:v>43937</c:v>
                </c:pt>
                <c:pt idx="325">
                  <c:v>43938</c:v>
                </c:pt>
                <c:pt idx="326">
                  <c:v>43941</c:v>
                </c:pt>
                <c:pt idx="327">
                  <c:v>43942</c:v>
                </c:pt>
                <c:pt idx="328">
                  <c:v>43943</c:v>
                </c:pt>
                <c:pt idx="329">
                  <c:v>43944</c:v>
                </c:pt>
                <c:pt idx="330">
                  <c:v>43945</c:v>
                </c:pt>
                <c:pt idx="331">
                  <c:v>43948</c:v>
                </c:pt>
                <c:pt idx="332">
                  <c:v>43949</c:v>
                </c:pt>
                <c:pt idx="333">
                  <c:v>43950</c:v>
                </c:pt>
                <c:pt idx="334">
                  <c:v>43951</c:v>
                </c:pt>
                <c:pt idx="335">
                  <c:v>43952</c:v>
                </c:pt>
                <c:pt idx="336">
                  <c:v>43955</c:v>
                </c:pt>
                <c:pt idx="337">
                  <c:v>43956</c:v>
                </c:pt>
                <c:pt idx="338">
                  <c:v>43957</c:v>
                </c:pt>
                <c:pt idx="339">
                  <c:v>43958</c:v>
                </c:pt>
                <c:pt idx="340">
                  <c:v>43959</c:v>
                </c:pt>
                <c:pt idx="341">
                  <c:v>43962</c:v>
                </c:pt>
                <c:pt idx="342">
                  <c:v>43963</c:v>
                </c:pt>
                <c:pt idx="343">
                  <c:v>43964</c:v>
                </c:pt>
                <c:pt idx="344">
                  <c:v>43965</c:v>
                </c:pt>
                <c:pt idx="345">
                  <c:v>43966</c:v>
                </c:pt>
                <c:pt idx="346">
                  <c:v>43969</c:v>
                </c:pt>
                <c:pt idx="347">
                  <c:v>43970</c:v>
                </c:pt>
                <c:pt idx="348">
                  <c:v>43971</c:v>
                </c:pt>
                <c:pt idx="349">
                  <c:v>43972</c:v>
                </c:pt>
                <c:pt idx="350">
                  <c:v>43973</c:v>
                </c:pt>
                <c:pt idx="351">
                  <c:v>43977</c:v>
                </c:pt>
                <c:pt idx="352">
                  <c:v>43978</c:v>
                </c:pt>
                <c:pt idx="353">
                  <c:v>43979</c:v>
                </c:pt>
                <c:pt idx="354">
                  <c:v>43980</c:v>
                </c:pt>
                <c:pt idx="355">
                  <c:v>43983</c:v>
                </c:pt>
                <c:pt idx="356">
                  <c:v>43984</c:v>
                </c:pt>
                <c:pt idx="357">
                  <c:v>43985</c:v>
                </c:pt>
                <c:pt idx="358">
                  <c:v>43986</c:v>
                </c:pt>
                <c:pt idx="359">
                  <c:v>43987</c:v>
                </c:pt>
                <c:pt idx="360">
                  <c:v>43990</c:v>
                </c:pt>
                <c:pt idx="361">
                  <c:v>43991</c:v>
                </c:pt>
                <c:pt idx="362">
                  <c:v>43992</c:v>
                </c:pt>
                <c:pt idx="363">
                  <c:v>43993</c:v>
                </c:pt>
                <c:pt idx="364">
                  <c:v>43994</c:v>
                </c:pt>
                <c:pt idx="365">
                  <c:v>43997</c:v>
                </c:pt>
                <c:pt idx="366">
                  <c:v>43998</c:v>
                </c:pt>
                <c:pt idx="367">
                  <c:v>43999</c:v>
                </c:pt>
                <c:pt idx="368">
                  <c:v>44000</c:v>
                </c:pt>
                <c:pt idx="369">
                  <c:v>44001</c:v>
                </c:pt>
                <c:pt idx="370">
                  <c:v>44004</c:v>
                </c:pt>
                <c:pt idx="371">
                  <c:v>44005</c:v>
                </c:pt>
                <c:pt idx="372">
                  <c:v>44006</c:v>
                </c:pt>
                <c:pt idx="373">
                  <c:v>44007</c:v>
                </c:pt>
                <c:pt idx="374">
                  <c:v>44008</c:v>
                </c:pt>
                <c:pt idx="375">
                  <c:v>44011</c:v>
                </c:pt>
                <c:pt idx="376">
                  <c:v>44012</c:v>
                </c:pt>
                <c:pt idx="377">
                  <c:v>44013</c:v>
                </c:pt>
                <c:pt idx="378">
                  <c:v>44014</c:v>
                </c:pt>
                <c:pt idx="379">
                  <c:v>44018</c:v>
                </c:pt>
                <c:pt idx="380">
                  <c:v>44019</c:v>
                </c:pt>
                <c:pt idx="381">
                  <c:v>44020</c:v>
                </c:pt>
                <c:pt idx="382">
                  <c:v>44021</c:v>
                </c:pt>
                <c:pt idx="383">
                  <c:v>44022</c:v>
                </c:pt>
                <c:pt idx="384">
                  <c:v>44025</c:v>
                </c:pt>
                <c:pt idx="385">
                  <c:v>44026</c:v>
                </c:pt>
                <c:pt idx="386">
                  <c:v>44027</c:v>
                </c:pt>
                <c:pt idx="387">
                  <c:v>44028</c:v>
                </c:pt>
                <c:pt idx="388">
                  <c:v>44029</c:v>
                </c:pt>
                <c:pt idx="389">
                  <c:v>44032</c:v>
                </c:pt>
                <c:pt idx="390">
                  <c:v>44033</c:v>
                </c:pt>
                <c:pt idx="391">
                  <c:v>44034</c:v>
                </c:pt>
                <c:pt idx="392">
                  <c:v>44035</c:v>
                </c:pt>
                <c:pt idx="393">
                  <c:v>44036</c:v>
                </c:pt>
                <c:pt idx="394">
                  <c:v>44039</c:v>
                </c:pt>
                <c:pt idx="395">
                  <c:v>44040</c:v>
                </c:pt>
                <c:pt idx="396">
                  <c:v>44041</c:v>
                </c:pt>
                <c:pt idx="397">
                  <c:v>44042</c:v>
                </c:pt>
                <c:pt idx="398">
                  <c:v>44043</c:v>
                </c:pt>
                <c:pt idx="399">
                  <c:v>44046</c:v>
                </c:pt>
                <c:pt idx="400">
                  <c:v>44047</c:v>
                </c:pt>
                <c:pt idx="401">
                  <c:v>44048</c:v>
                </c:pt>
                <c:pt idx="402">
                  <c:v>44049</c:v>
                </c:pt>
                <c:pt idx="403">
                  <c:v>44050</c:v>
                </c:pt>
                <c:pt idx="404">
                  <c:v>44053</c:v>
                </c:pt>
                <c:pt idx="405">
                  <c:v>44054</c:v>
                </c:pt>
                <c:pt idx="406">
                  <c:v>44055</c:v>
                </c:pt>
                <c:pt idx="407">
                  <c:v>44056</c:v>
                </c:pt>
                <c:pt idx="408">
                  <c:v>44057</c:v>
                </c:pt>
                <c:pt idx="409">
                  <c:v>44060</c:v>
                </c:pt>
                <c:pt idx="410">
                  <c:v>44061</c:v>
                </c:pt>
                <c:pt idx="411">
                  <c:v>44062</c:v>
                </c:pt>
                <c:pt idx="412">
                  <c:v>44063</c:v>
                </c:pt>
                <c:pt idx="413">
                  <c:v>44064</c:v>
                </c:pt>
                <c:pt idx="414">
                  <c:v>44067</c:v>
                </c:pt>
                <c:pt idx="415">
                  <c:v>44068</c:v>
                </c:pt>
                <c:pt idx="416">
                  <c:v>44069</c:v>
                </c:pt>
                <c:pt idx="417">
                  <c:v>44070</c:v>
                </c:pt>
                <c:pt idx="418">
                  <c:v>44071</c:v>
                </c:pt>
                <c:pt idx="419">
                  <c:v>44074</c:v>
                </c:pt>
                <c:pt idx="420">
                  <c:v>44075</c:v>
                </c:pt>
                <c:pt idx="421">
                  <c:v>44076</c:v>
                </c:pt>
                <c:pt idx="422">
                  <c:v>44077</c:v>
                </c:pt>
                <c:pt idx="423">
                  <c:v>44078</c:v>
                </c:pt>
                <c:pt idx="424">
                  <c:v>44082</c:v>
                </c:pt>
                <c:pt idx="425">
                  <c:v>44083</c:v>
                </c:pt>
                <c:pt idx="426">
                  <c:v>44084</c:v>
                </c:pt>
                <c:pt idx="427">
                  <c:v>44085</c:v>
                </c:pt>
                <c:pt idx="428">
                  <c:v>44088</c:v>
                </c:pt>
                <c:pt idx="429">
                  <c:v>44089</c:v>
                </c:pt>
                <c:pt idx="430">
                  <c:v>44090</c:v>
                </c:pt>
                <c:pt idx="431">
                  <c:v>44091</c:v>
                </c:pt>
                <c:pt idx="432">
                  <c:v>44092</c:v>
                </c:pt>
                <c:pt idx="433">
                  <c:v>44095</c:v>
                </c:pt>
                <c:pt idx="434">
                  <c:v>44096</c:v>
                </c:pt>
                <c:pt idx="435">
                  <c:v>44097</c:v>
                </c:pt>
                <c:pt idx="436">
                  <c:v>44098</c:v>
                </c:pt>
                <c:pt idx="437">
                  <c:v>44099</c:v>
                </c:pt>
                <c:pt idx="438">
                  <c:v>44102</c:v>
                </c:pt>
                <c:pt idx="439">
                  <c:v>44103</c:v>
                </c:pt>
                <c:pt idx="440">
                  <c:v>44104</c:v>
                </c:pt>
                <c:pt idx="441">
                  <c:v>44105</c:v>
                </c:pt>
                <c:pt idx="442">
                  <c:v>44106</c:v>
                </c:pt>
                <c:pt idx="443">
                  <c:v>44109</c:v>
                </c:pt>
                <c:pt idx="444">
                  <c:v>44110</c:v>
                </c:pt>
                <c:pt idx="445">
                  <c:v>44111</c:v>
                </c:pt>
                <c:pt idx="446">
                  <c:v>44112</c:v>
                </c:pt>
                <c:pt idx="447">
                  <c:v>44113</c:v>
                </c:pt>
                <c:pt idx="448">
                  <c:v>44116</c:v>
                </c:pt>
                <c:pt idx="449">
                  <c:v>44117</c:v>
                </c:pt>
                <c:pt idx="450">
                  <c:v>44118</c:v>
                </c:pt>
                <c:pt idx="451">
                  <c:v>44119</c:v>
                </c:pt>
                <c:pt idx="452">
                  <c:v>44120</c:v>
                </c:pt>
                <c:pt idx="453">
                  <c:v>44123</c:v>
                </c:pt>
                <c:pt idx="454">
                  <c:v>44124</c:v>
                </c:pt>
                <c:pt idx="455">
                  <c:v>44125</c:v>
                </c:pt>
                <c:pt idx="456">
                  <c:v>44126</c:v>
                </c:pt>
                <c:pt idx="457">
                  <c:v>44127</c:v>
                </c:pt>
                <c:pt idx="458">
                  <c:v>44130</c:v>
                </c:pt>
                <c:pt idx="459">
                  <c:v>44131</c:v>
                </c:pt>
                <c:pt idx="460">
                  <c:v>44132</c:v>
                </c:pt>
                <c:pt idx="461">
                  <c:v>44133</c:v>
                </c:pt>
                <c:pt idx="462">
                  <c:v>44134</c:v>
                </c:pt>
                <c:pt idx="463">
                  <c:v>44137</c:v>
                </c:pt>
                <c:pt idx="464">
                  <c:v>44138</c:v>
                </c:pt>
                <c:pt idx="465">
                  <c:v>44139</c:v>
                </c:pt>
                <c:pt idx="466">
                  <c:v>44140</c:v>
                </c:pt>
                <c:pt idx="467">
                  <c:v>44141</c:v>
                </c:pt>
                <c:pt idx="468">
                  <c:v>44144</c:v>
                </c:pt>
                <c:pt idx="469">
                  <c:v>44145</c:v>
                </c:pt>
                <c:pt idx="470">
                  <c:v>44146</c:v>
                </c:pt>
                <c:pt idx="471">
                  <c:v>44147</c:v>
                </c:pt>
                <c:pt idx="472">
                  <c:v>44148</c:v>
                </c:pt>
                <c:pt idx="473">
                  <c:v>44151</c:v>
                </c:pt>
                <c:pt idx="474">
                  <c:v>44152</c:v>
                </c:pt>
                <c:pt idx="475">
                  <c:v>44153</c:v>
                </c:pt>
                <c:pt idx="476">
                  <c:v>44154</c:v>
                </c:pt>
                <c:pt idx="477">
                  <c:v>44155</c:v>
                </c:pt>
                <c:pt idx="478">
                  <c:v>44158</c:v>
                </c:pt>
                <c:pt idx="479">
                  <c:v>44159</c:v>
                </c:pt>
                <c:pt idx="480">
                  <c:v>44160</c:v>
                </c:pt>
                <c:pt idx="481">
                  <c:v>44162</c:v>
                </c:pt>
                <c:pt idx="482">
                  <c:v>44165</c:v>
                </c:pt>
                <c:pt idx="483">
                  <c:v>44166</c:v>
                </c:pt>
                <c:pt idx="484">
                  <c:v>44167</c:v>
                </c:pt>
                <c:pt idx="485">
                  <c:v>44168</c:v>
                </c:pt>
                <c:pt idx="486">
                  <c:v>44169</c:v>
                </c:pt>
                <c:pt idx="487">
                  <c:v>44172</c:v>
                </c:pt>
                <c:pt idx="488">
                  <c:v>44173</c:v>
                </c:pt>
                <c:pt idx="489">
                  <c:v>44174</c:v>
                </c:pt>
                <c:pt idx="490">
                  <c:v>44175</c:v>
                </c:pt>
                <c:pt idx="491">
                  <c:v>44176</c:v>
                </c:pt>
                <c:pt idx="492">
                  <c:v>44179</c:v>
                </c:pt>
                <c:pt idx="493">
                  <c:v>44180</c:v>
                </c:pt>
                <c:pt idx="494">
                  <c:v>44181</c:v>
                </c:pt>
                <c:pt idx="495">
                  <c:v>44182</c:v>
                </c:pt>
                <c:pt idx="496">
                  <c:v>44183</c:v>
                </c:pt>
                <c:pt idx="497">
                  <c:v>44186</c:v>
                </c:pt>
                <c:pt idx="498">
                  <c:v>44187</c:v>
                </c:pt>
                <c:pt idx="499">
                  <c:v>44188</c:v>
                </c:pt>
                <c:pt idx="500">
                  <c:v>44189</c:v>
                </c:pt>
                <c:pt idx="501">
                  <c:v>44193</c:v>
                </c:pt>
                <c:pt idx="502">
                  <c:v>44194</c:v>
                </c:pt>
                <c:pt idx="503">
                  <c:v>44195</c:v>
                </c:pt>
                <c:pt idx="504">
                  <c:v>44196</c:v>
                </c:pt>
                <c:pt idx="505">
                  <c:v>44200</c:v>
                </c:pt>
                <c:pt idx="506">
                  <c:v>44201</c:v>
                </c:pt>
                <c:pt idx="507">
                  <c:v>44202</c:v>
                </c:pt>
                <c:pt idx="508">
                  <c:v>44203</c:v>
                </c:pt>
                <c:pt idx="509">
                  <c:v>44204</c:v>
                </c:pt>
                <c:pt idx="510">
                  <c:v>44207</c:v>
                </c:pt>
                <c:pt idx="511">
                  <c:v>44208</c:v>
                </c:pt>
                <c:pt idx="512">
                  <c:v>44209</c:v>
                </c:pt>
                <c:pt idx="513">
                  <c:v>44210</c:v>
                </c:pt>
                <c:pt idx="514">
                  <c:v>44211</c:v>
                </c:pt>
                <c:pt idx="515">
                  <c:v>44215</c:v>
                </c:pt>
                <c:pt idx="516">
                  <c:v>44216</c:v>
                </c:pt>
                <c:pt idx="517">
                  <c:v>44217</c:v>
                </c:pt>
                <c:pt idx="518">
                  <c:v>44218</c:v>
                </c:pt>
                <c:pt idx="519">
                  <c:v>44221</c:v>
                </c:pt>
                <c:pt idx="520">
                  <c:v>44222</c:v>
                </c:pt>
                <c:pt idx="521">
                  <c:v>44223</c:v>
                </c:pt>
                <c:pt idx="522">
                  <c:v>44224</c:v>
                </c:pt>
                <c:pt idx="523">
                  <c:v>44225</c:v>
                </c:pt>
                <c:pt idx="524">
                  <c:v>44228</c:v>
                </c:pt>
                <c:pt idx="525">
                  <c:v>44229</c:v>
                </c:pt>
                <c:pt idx="526">
                  <c:v>44230</c:v>
                </c:pt>
                <c:pt idx="527">
                  <c:v>44231</c:v>
                </c:pt>
                <c:pt idx="528">
                  <c:v>44232</c:v>
                </c:pt>
                <c:pt idx="529">
                  <c:v>44235</c:v>
                </c:pt>
                <c:pt idx="530">
                  <c:v>44236</c:v>
                </c:pt>
                <c:pt idx="531">
                  <c:v>44237</c:v>
                </c:pt>
                <c:pt idx="532">
                  <c:v>44238</c:v>
                </c:pt>
                <c:pt idx="533">
                  <c:v>44239</c:v>
                </c:pt>
                <c:pt idx="534">
                  <c:v>44243</c:v>
                </c:pt>
                <c:pt idx="535">
                  <c:v>44244</c:v>
                </c:pt>
                <c:pt idx="536">
                  <c:v>44245</c:v>
                </c:pt>
                <c:pt idx="537">
                  <c:v>44246</c:v>
                </c:pt>
                <c:pt idx="538">
                  <c:v>44249</c:v>
                </c:pt>
                <c:pt idx="539">
                  <c:v>44250</c:v>
                </c:pt>
                <c:pt idx="540">
                  <c:v>44251</c:v>
                </c:pt>
                <c:pt idx="541">
                  <c:v>44252</c:v>
                </c:pt>
                <c:pt idx="542">
                  <c:v>44253</c:v>
                </c:pt>
                <c:pt idx="543">
                  <c:v>44256</c:v>
                </c:pt>
                <c:pt idx="544">
                  <c:v>44257</c:v>
                </c:pt>
                <c:pt idx="545">
                  <c:v>44258</c:v>
                </c:pt>
                <c:pt idx="546">
                  <c:v>44259</c:v>
                </c:pt>
                <c:pt idx="547">
                  <c:v>44260</c:v>
                </c:pt>
                <c:pt idx="548">
                  <c:v>44263</c:v>
                </c:pt>
                <c:pt idx="549">
                  <c:v>44264</c:v>
                </c:pt>
                <c:pt idx="550">
                  <c:v>44265</c:v>
                </c:pt>
                <c:pt idx="551">
                  <c:v>44266</c:v>
                </c:pt>
                <c:pt idx="552">
                  <c:v>44267</c:v>
                </c:pt>
                <c:pt idx="553">
                  <c:v>44270</c:v>
                </c:pt>
                <c:pt idx="554">
                  <c:v>44271</c:v>
                </c:pt>
                <c:pt idx="555">
                  <c:v>44272</c:v>
                </c:pt>
                <c:pt idx="556">
                  <c:v>44273</c:v>
                </c:pt>
                <c:pt idx="557">
                  <c:v>44274</c:v>
                </c:pt>
                <c:pt idx="558">
                  <c:v>44277</c:v>
                </c:pt>
                <c:pt idx="559">
                  <c:v>44278</c:v>
                </c:pt>
                <c:pt idx="560">
                  <c:v>44279</c:v>
                </c:pt>
                <c:pt idx="561">
                  <c:v>44280</c:v>
                </c:pt>
                <c:pt idx="562">
                  <c:v>44281</c:v>
                </c:pt>
                <c:pt idx="563">
                  <c:v>44284</c:v>
                </c:pt>
                <c:pt idx="564">
                  <c:v>44285</c:v>
                </c:pt>
                <c:pt idx="565">
                  <c:v>44286</c:v>
                </c:pt>
                <c:pt idx="566">
                  <c:v>44287</c:v>
                </c:pt>
                <c:pt idx="567">
                  <c:v>44291</c:v>
                </c:pt>
                <c:pt idx="568">
                  <c:v>44292</c:v>
                </c:pt>
                <c:pt idx="569">
                  <c:v>44293</c:v>
                </c:pt>
                <c:pt idx="570">
                  <c:v>44294</c:v>
                </c:pt>
                <c:pt idx="571">
                  <c:v>44295</c:v>
                </c:pt>
                <c:pt idx="572">
                  <c:v>44298</c:v>
                </c:pt>
                <c:pt idx="573">
                  <c:v>44299</c:v>
                </c:pt>
                <c:pt idx="574">
                  <c:v>44300</c:v>
                </c:pt>
                <c:pt idx="575">
                  <c:v>44301</c:v>
                </c:pt>
                <c:pt idx="576">
                  <c:v>44302</c:v>
                </c:pt>
                <c:pt idx="577">
                  <c:v>44305</c:v>
                </c:pt>
                <c:pt idx="578">
                  <c:v>44306</c:v>
                </c:pt>
                <c:pt idx="579">
                  <c:v>44307</c:v>
                </c:pt>
                <c:pt idx="580">
                  <c:v>44308</c:v>
                </c:pt>
                <c:pt idx="581">
                  <c:v>44309</c:v>
                </c:pt>
                <c:pt idx="582">
                  <c:v>44312</c:v>
                </c:pt>
                <c:pt idx="583">
                  <c:v>44313</c:v>
                </c:pt>
                <c:pt idx="584">
                  <c:v>44314</c:v>
                </c:pt>
                <c:pt idx="585">
                  <c:v>44315</c:v>
                </c:pt>
                <c:pt idx="586">
                  <c:v>44316</c:v>
                </c:pt>
                <c:pt idx="587">
                  <c:v>44319</c:v>
                </c:pt>
                <c:pt idx="588">
                  <c:v>44320</c:v>
                </c:pt>
                <c:pt idx="589">
                  <c:v>44321</c:v>
                </c:pt>
                <c:pt idx="590">
                  <c:v>44322</c:v>
                </c:pt>
                <c:pt idx="591">
                  <c:v>44323</c:v>
                </c:pt>
                <c:pt idx="592">
                  <c:v>44326</c:v>
                </c:pt>
                <c:pt idx="593">
                  <c:v>44327</c:v>
                </c:pt>
                <c:pt idx="594">
                  <c:v>44328</c:v>
                </c:pt>
                <c:pt idx="595">
                  <c:v>44329</c:v>
                </c:pt>
                <c:pt idx="596">
                  <c:v>44330</c:v>
                </c:pt>
                <c:pt idx="597">
                  <c:v>44333</c:v>
                </c:pt>
                <c:pt idx="598">
                  <c:v>44334</c:v>
                </c:pt>
                <c:pt idx="599">
                  <c:v>44335</c:v>
                </c:pt>
                <c:pt idx="600">
                  <c:v>44336</c:v>
                </c:pt>
                <c:pt idx="601">
                  <c:v>44337</c:v>
                </c:pt>
                <c:pt idx="602">
                  <c:v>44340</c:v>
                </c:pt>
                <c:pt idx="603">
                  <c:v>44341</c:v>
                </c:pt>
                <c:pt idx="604">
                  <c:v>44342</c:v>
                </c:pt>
                <c:pt idx="605">
                  <c:v>44343</c:v>
                </c:pt>
                <c:pt idx="606">
                  <c:v>44344</c:v>
                </c:pt>
                <c:pt idx="607">
                  <c:v>44348</c:v>
                </c:pt>
                <c:pt idx="608">
                  <c:v>44349</c:v>
                </c:pt>
                <c:pt idx="609">
                  <c:v>44350</c:v>
                </c:pt>
                <c:pt idx="610">
                  <c:v>44351</c:v>
                </c:pt>
                <c:pt idx="611">
                  <c:v>44354</c:v>
                </c:pt>
                <c:pt idx="612">
                  <c:v>44355</c:v>
                </c:pt>
                <c:pt idx="613">
                  <c:v>44356</c:v>
                </c:pt>
                <c:pt idx="614">
                  <c:v>44357</c:v>
                </c:pt>
                <c:pt idx="615">
                  <c:v>44358</c:v>
                </c:pt>
                <c:pt idx="616">
                  <c:v>44361</c:v>
                </c:pt>
                <c:pt idx="617">
                  <c:v>44362</c:v>
                </c:pt>
                <c:pt idx="618">
                  <c:v>44363</c:v>
                </c:pt>
                <c:pt idx="619">
                  <c:v>44364</c:v>
                </c:pt>
                <c:pt idx="620">
                  <c:v>44365</c:v>
                </c:pt>
                <c:pt idx="621">
                  <c:v>44368</c:v>
                </c:pt>
                <c:pt idx="622">
                  <c:v>44369</c:v>
                </c:pt>
                <c:pt idx="623">
                  <c:v>44370</c:v>
                </c:pt>
                <c:pt idx="624">
                  <c:v>44371</c:v>
                </c:pt>
                <c:pt idx="625">
                  <c:v>44372</c:v>
                </c:pt>
                <c:pt idx="626">
                  <c:v>44375</c:v>
                </c:pt>
                <c:pt idx="627">
                  <c:v>44376</c:v>
                </c:pt>
                <c:pt idx="628">
                  <c:v>44377</c:v>
                </c:pt>
                <c:pt idx="629">
                  <c:v>44378</c:v>
                </c:pt>
                <c:pt idx="630">
                  <c:v>44379</c:v>
                </c:pt>
                <c:pt idx="631">
                  <c:v>44383</c:v>
                </c:pt>
                <c:pt idx="632">
                  <c:v>44384</c:v>
                </c:pt>
                <c:pt idx="633">
                  <c:v>44385</c:v>
                </c:pt>
                <c:pt idx="634">
                  <c:v>44386</c:v>
                </c:pt>
                <c:pt idx="635">
                  <c:v>44389</c:v>
                </c:pt>
                <c:pt idx="636">
                  <c:v>44390</c:v>
                </c:pt>
                <c:pt idx="637">
                  <c:v>44391</c:v>
                </c:pt>
                <c:pt idx="638">
                  <c:v>44392</c:v>
                </c:pt>
                <c:pt idx="639">
                  <c:v>44393</c:v>
                </c:pt>
                <c:pt idx="640">
                  <c:v>44396</c:v>
                </c:pt>
                <c:pt idx="641">
                  <c:v>44397</c:v>
                </c:pt>
                <c:pt idx="642">
                  <c:v>44398</c:v>
                </c:pt>
                <c:pt idx="643">
                  <c:v>44399</c:v>
                </c:pt>
                <c:pt idx="644">
                  <c:v>44400</c:v>
                </c:pt>
                <c:pt idx="645">
                  <c:v>44403</c:v>
                </c:pt>
                <c:pt idx="646">
                  <c:v>44404</c:v>
                </c:pt>
                <c:pt idx="647">
                  <c:v>44405</c:v>
                </c:pt>
                <c:pt idx="648">
                  <c:v>44406</c:v>
                </c:pt>
                <c:pt idx="649">
                  <c:v>44407</c:v>
                </c:pt>
                <c:pt idx="650">
                  <c:v>44410</c:v>
                </c:pt>
                <c:pt idx="651">
                  <c:v>44411</c:v>
                </c:pt>
                <c:pt idx="652">
                  <c:v>44412</c:v>
                </c:pt>
                <c:pt idx="653">
                  <c:v>44413</c:v>
                </c:pt>
                <c:pt idx="654">
                  <c:v>44414</c:v>
                </c:pt>
                <c:pt idx="655">
                  <c:v>44417</c:v>
                </c:pt>
                <c:pt idx="656">
                  <c:v>44418</c:v>
                </c:pt>
                <c:pt idx="657">
                  <c:v>44419</c:v>
                </c:pt>
                <c:pt idx="658">
                  <c:v>44420</c:v>
                </c:pt>
                <c:pt idx="659">
                  <c:v>44421</c:v>
                </c:pt>
                <c:pt idx="660">
                  <c:v>44424</c:v>
                </c:pt>
                <c:pt idx="661">
                  <c:v>44425</c:v>
                </c:pt>
                <c:pt idx="662">
                  <c:v>44426</c:v>
                </c:pt>
                <c:pt idx="663">
                  <c:v>44427</c:v>
                </c:pt>
                <c:pt idx="664">
                  <c:v>44428</c:v>
                </c:pt>
                <c:pt idx="665">
                  <c:v>44431</c:v>
                </c:pt>
                <c:pt idx="666">
                  <c:v>44432</c:v>
                </c:pt>
                <c:pt idx="667">
                  <c:v>44433</c:v>
                </c:pt>
                <c:pt idx="668">
                  <c:v>44434</c:v>
                </c:pt>
                <c:pt idx="669">
                  <c:v>44435</c:v>
                </c:pt>
                <c:pt idx="670">
                  <c:v>44438</c:v>
                </c:pt>
                <c:pt idx="671">
                  <c:v>44439</c:v>
                </c:pt>
                <c:pt idx="672">
                  <c:v>44440</c:v>
                </c:pt>
                <c:pt idx="673">
                  <c:v>44441</c:v>
                </c:pt>
                <c:pt idx="674">
                  <c:v>44442</c:v>
                </c:pt>
                <c:pt idx="675">
                  <c:v>44446</c:v>
                </c:pt>
                <c:pt idx="676">
                  <c:v>44447</c:v>
                </c:pt>
                <c:pt idx="677">
                  <c:v>44448</c:v>
                </c:pt>
                <c:pt idx="678">
                  <c:v>44449</c:v>
                </c:pt>
                <c:pt idx="679">
                  <c:v>44452</c:v>
                </c:pt>
                <c:pt idx="680">
                  <c:v>44453</c:v>
                </c:pt>
                <c:pt idx="681">
                  <c:v>44454</c:v>
                </c:pt>
                <c:pt idx="682">
                  <c:v>44455</c:v>
                </c:pt>
                <c:pt idx="683">
                  <c:v>44456</c:v>
                </c:pt>
                <c:pt idx="684">
                  <c:v>44459</c:v>
                </c:pt>
                <c:pt idx="685">
                  <c:v>44460</c:v>
                </c:pt>
                <c:pt idx="686">
                  <c:v>44461</c:v>
                </c:pt>
                <c:pt idx="687">
                  <c:v>44462</c:v>
                </c:pt>
                <c:pt idx="688">
                  <c:v>44463</c:v>
                </c:pt>
                <c:pt idx="689">
                  <c:v>44466</c:v>
                </c:pt>
                <c:pt idx="690">
                  <c:v>44467</c:v>
                </c:pt>
                <c:pt idx="691">
                  <c:v>44468</c:v>
                </c:pt>
                <c:pt idx="692">
                  <c:v>44469</c:v>
                </c:pt>
                <c:pt idx="693">
                  <c:v>44470</c:v>
                </c:pt>
                <c:pt idx="694">
                  <c:v>44473</c:v>
                </c:pt>
                <c:pt idx="695">
                  <c:v>44474</c:v>
                </c:pt>
                <c:pt idx="696">
                  <c:v>44475</c:v>
                </c:pt>
                <c:pt idx="697">
                  <c:v>44476</c:v>
                </c:pt>
                <c:pt idx="698">
                  <c:v>44477</c:v>
                </c:pt>
                <c:pt idx="699">
                  <c:v>44480</c:v>
                </c:pt>
                <c:pt idx="700">
                  <c:v>44481</c:v>
                </c:pt>
                <c:pt idx="701">
                  <c:v>44482</c:v>
                </c:pt>
                <c:pt idx="702">
                  <c:v>44483</c:v>
                </c:pt>
                <c:pt idx="703">
                  <c:v>44484</c:v>
                </c:pt>
                <c:pt idx="704">
                  <c:v>44487</c:v>
                </c:pt>
                <c:pt idx="705">
                  <c:v>44488</c:v>
                </c:pt>
                <c:pt idx="706">
                  <c:v>44489</c:v>
                </c:pt>
                <c:pt idx="707">
                  <c:v>44490</c:v>
                </c:pt>
                <c:pt idx="708">
                  <c:v>44491</c:v>
                </c:pt>
                <c:pt idx="709">
                  <c:v>44494</c:v>
                </c:pt>
                <c:pt idx="710">
                  <c:v>44495</c:v>
                </c:pt>
                <c:pt idx="711">
                  <c:v>44496</c:v>
                </c:pt>
                <c:pt idx="712">
                  <c:v>44497</c:v>
                </c:pt>
                <c:pt idx="713">
                  <c:v>44498</c:v>
                </c:pt>
                <c:pt idx="714">
                  <c:v>44501</c:v>
                </c:pt>
                <c:pt idx="715">
                  <c:v>44502</c:v>
                </c:pt>
                <c:pt idx="716">
                  <c:v>44503</c:v>
                </c:pt>
                <c:pt idx="717">
                  <c:v>44504</c:v>
                </c:pt>
                <c:pt idx="718">
                  <c:v>44505</c:v>
                </c:pt>
                <c:pt idx="719">
                  <c:v>44508</c:v>
                </c:pt>
                <c:pt idx="720">
                  <c:v>44509</c:v>
                </c:pt>
                <c:pt idx="721">
                  <c:v>44510</c:v>
                </c:pt>
                <c:pt idx="722">
                  <c:v>44511</c:v>
                </c:pt>
                <c:pt idx="723">
                  <c:v>44512</c:v>
                </c:pt>
                <c:pt idx="724">
                  <c:v>44515</c:v>
                </c:pt>
                <c:pt idx="725">
                  <c:v>44516</c:v>
                </c:pt>
                <c:pt idx="726">
                  <c:v>44517</c:v>
                </c:pt>
                <c:pt idx="727">
                  <c:v>44518</c:v>
                </c:pt>
                <c:pt idx="728">
                  <c:v>44519</c:v>
                </c:pt>
                <c:pt idx="729">
                  <c:v>44522</c:v>
                </c:pt>
                <c:pt idx="730">
                  <c:v>44523</c:v>
                </c:pt>
                <c:pt idx="731">
                  <c:v>44524</c:v>
                </c:pt>
                <c:pt idx="732">
                  <c:v>44526</c:v>
                </c:pt>
                <c:pt idx="733">
                  <c:v>44529</c:v>
                </c:pt>
                <c:pt idx="734">
                  <c:v>44530</c:v>
                </c:pt>
                <c:pt idx="735">
                  <c:v>44531</c:v>
                </c:pt>
                <c:pt idx="736">
                  <c:v>44532</c:v>
                </c:pt>
                <c:pt idx="737">
                  <c:v>44533</c:v>
                </c:pt>
                <c:pt idx="738">
                  <c:v>44536</c:v>
                </c:pt>
                <c:pt idx="739">
                  <c:v>44537</c:v>
                </c:pt>
                <c:pt idx="740">
                  <c:v>44538</c:v>
                </c:pt>
                <c:pt idx="741">
                  <c:v>44539</c:v>
                </c:pt>
                <c:pt idx="742">
                  <c:v>44540</c:v>
                </c:pt>
                <c:pt idx="743">
                  <c:v>44543</c:v>
                </c:pt>
                <c:pt idx="744">
                  <c:v>44544</c:v>
                </c:pt>
                <c:pt idx="745">
                  <c:v>44545</c:v>
                </c:pt>
                <c:pt idx="746">
                  <c:v>44546</c:v>
                </c:pt>
                <c:pt idx="747">
                  <c:v>44547</c:v>
                </c:pt>
                <c:pt idx="748">
                  <c:v>44550</c:v>
                </c:pt>
                <c:pt idx="749">
                  <c:v>44551</c:v>
                </c:pt>
                <c:pt idx="750">
                  <c:v>44552</c:v>
                </c:pt>
                <c:pt idx="751">
                  <c:v>44553</c:v>
                </c:pt>
                <c:pt idx="752">
                  <c:v>44557</c:v>
                </c:pt>
                <c:pt idx="753">
                  <c:v>44558</c:v>
                </c:pt>
                <c:pt idx="754">
                  <c:v>44559</c:v>
                </c:pt>
                <c:pt idx="755">
                  <c:v>44560</c:v>
                </c:pt>
                <c:pt idx="756">
                  <c:v>44561</c:v>
                </c:pt>
                <c:pt idx="757">
                  <c:v>44564</c:v>
                </c:pt>
                <c:pt idx="758">
                  <c:v>44565</c:v>
                </c:pt>
                <c:pt idx="759">
                  <c:v>44566</c:v>
                </c:pt>
                <c:pt idx="760">
                  <c:v>44567</c:v>
                </c:pt>
                <c:pt idx="761">
                  <c:v>44568</c:v>
                </c:pt>
                <c:pt idx="762">
                  <c:v>44571</c:v>
                </c:pt>
                <c:pt idx="763">
                  <c:v>44572</c:v>
                </c:pt>
                <c:pt idx="764">
                  <c:v>44573</c:v>
                </c:pt>
                <c:pt idx="765">
                  <c:v>44574</c:v>
                </c:pt>
                <c:pt idx="766">
                  <c:v>44575</c:v>
                </c:pt>
                <c:pt idx="767">
                  <c:v>44579</c:v>
                </c:pt>
                <c:pt idx="768">
                  <c:v>44580</c:v>
                </c:pt>
                <c:pt idx="769">
                  <c:v>44581</c:v>
                </c:pt>
                <c:pt idx="770">
                  <c:v>44582</c:v>
                </c:pt>
                <c:pt idx="771">
                  <c:v>44585</c:v>
                </c:pt>
                <c:pt idx="772">
                  <c:v>44586</c:v>
                </c:pt>
                <c:pt idx="773">
                  <c:v>44587</c:v>
                </c:pt>
                <c:pt idx="774">
                  <c:v>44588</c:v>
                </c:pt>
                <c:pt idx="775">
                  <c:v>44589</c:v>
                </c:pt>
                <c:pt idx="776">
                  <c:v>44592</c:v>
                </c:pt>
                <c:pt idx="777">
                  <c:v>44593</c:v>
                </c:pt>
                <c:pt idx="778">
                  <c:v>44594</c:v>
                </c:pt>
                <c:pt idx="779">
                  <c:v>44595</c:v>
                </c:pt>
                <c:pt idx="780">
                  <c:v>44596</c:v>
                </c:pt>
                <c:pt idx="781">
                  <c:v>44599</c:v>
                </c:pt>
                <c:pt idx="782">
                  <c:v>44600</c:v>
                </c:pt>
                <c:pt idx="783">
                  <c:v>44601</c:v>
                </c:pt>
                <c:pt idx="784">
                  <c:v>44602</c:v>
                </c:pt>
                <c:pt idx="785">
                  <c:v>44603</c:v>
                </c:pt>
                <c:pt idx="786">
                  <c:v>44606</c:v>
                </c:pt>
                <c:pt idx="787">
                  <c:v>44607</c:v>
                </c:pt>
                <c:pt idx="788">
                  <c:v>44608</c:v>
                </c:pt>
                <c:pt idx="789">
                  <c:v>44609</c:v>
                </c:pt>
                <c:pt idx="790">
                  <c:v>44610</c:v>
                </c:pt>
                <c:pt idx="791">
                  <c:v>44614</c:v>
                </c:pt>
                <c:pt idx="792">
                  <c:v>44615</c:v>
                </c:pt>
                <c:pt idx="793">
                  <c:v>44616</c:v>
                </c:pt>
                <c:pt idx="794">
                  <c:v>44617</c:v>
                </c:pt>
                <c:pt idx="795">
                  <c:v>44620</c:v>
                </c:pt>
                <c:pt idx="796">
                  <c:v>44621</c:v>
                </c:pt>
                <c:pt idx="797">
                  <c:v>44622</c:v>
                </c:pt>
                <c:pt idx="798">
                  <c:v>44623</c:v>
                </c:pt>
                <c:pt idx="799">
                  <c:v>44624</c:v>
                </c:pt>
                <c:pt idx="800">
                  <c:v>44627</c:v>
                </c:pt>
                <c:pt idx="801">
                  <c:v>44628</c:v>
                </c:pt>
                <c:pt idx="802">
                  <c:v>44629</c:v>
                </c:pt>
                <c:pt idx="803">
                  <c:v>44630</c:v>
                </c:pt>
                <c:pt idx="804">
                  <c:v>44631</c:v>
                </c:pt>
                <c:pt idx="805">
                  <c:v>44634</c:v>
                </c:pt>
                <c:pt idx="806">
                  <c:v>44635</c:v>
                </c:pt>
                <c:pt idx="807">
                  <c:v>44636</c:v>
                </c:pt>
                <c:pt idx="808">
                  <c:v>44637</c:v>
                </c:pt>
                <c:pt idx="809">
                  <c:v>44638</c:v>
                </c:pt>
                <c:pt idx="810">
                  <c:v>44641</c:v>
                </c:pt>
                <c:pt idx="811">
                  <c:v>44642</c:v>
                </c:pt>
                <c:pt idx="812">
                  <c:v>44643</c:v>
                </c:pt>
                <c:pt idx="813">
                  <c:v>44644</c:v>
                </c:pt>
                <c:pt idx="814">
                  <c:v>44645</c:v>
                </c:pt>
                <c:pt idx="815">
                  <c:v>44648</c:v>
                </c:pt>
                <c:pt idx="816">
                  <c:v>44649</c:v>
                </c:pt>
                <c:pt idx="817">
                  <c:v>44650</c:v>
                </c:pt>
                <c:pt idx="818">
                  <c:v>44651</c:v>
                </c:pt>
                <c:pt idx="819">
                  <c:v>44652</c:v>
                </c:pt>
                <c:pt idx="820">
                  <c:v>44655</c:v>
                </c:pt>
                <c:pt idx="821">
                  <c:v>44656</c:v>
                </c:pt>
                <c:pt idx="822">
                  <c:v>44657</c:v>
                </c:pt>
                <c:pt idx="823">
                  <c:v>44658</c:v>
                </c:pt>
                <c:pt idx="824">
                  <c:v>44659</c:v>
                </c:pt>
                <c:pt idx="825">
                  <c:v>44662</c:v>
                </c:pt>
                <c:pt idx="826">
                  <c:v>44663</c:v>
                </c:pt>
                <c:pt idx="827">
                  <c:v>44664</c:v>
                </c:pt>
                <c:pt idx="828">
                  <c:v>44665</c:v>
                </c:pt>
                <c:pt idx="829">
                  <c:v>44669</c:v>
                </c:pt>
                <c:pt idx="830">
                  <c:v>44670</c:v>
                </c:pt>
                <c:pt idx="831">
                  <c:v>44671</c:v>
                </c:pt>
                <c:pt idx="832">
                  <c:v>44672</c:v>
                </c:pt>
                <c:pt idx="833">
                  <c:v>44673</c:v>
                </c:pt>
                <c:pt idx="834">
                  <c:v>44676</c:v>
                </c:pt>
                <c:pt idx="835">
                  <c:v>44677</c:v>
                </c:pt>
                <c:pt idx="836">
                  <c:v>44678</c:v>
                </c:pt>
                <c:pt idx="837">
                  <c:v>44679</c:v>
                </c:pt>
                <c:pt idx="838">
                  <c:v>44680</c:v>
                </c:pt>
                <c:pt idx="839">
                  <c:v>44683</c:v>
                </c:pt>
                <c:pt idx="840">
                  <c:v>44684</c:v>
                </c:pt>
                <c:pt idx="841">
                  <c:v>44685</c:v>
                </c:pt>
                <c:pt idx="842">
                  <c:v>44686</c:v>
                </c:pt>
                <c:pt idx="843">
                  <c:v>44687</c:v>
                </c:pt>
                <c:pt idx="844">
                  <c:v>44690</c:v>
                </c:pt>
                <c:pt idx="845">
                  <c:v>44691</c:v>
                </c:pt>
                <c:pt idx="846">
                  <c:v>44692</c:v>
                </c:pt>
                <c:pt idx="847">
                  <c:v>44693</c:v>
                </c:pt>
                <c:pt idx="848">
                  <c:v>44694</c:v>
                </c:pt>
                <c:pt idx="849">
                  <c:v>44697</c:v>
                </c:pt>
                <c:pt idx="850">
                  <c:v>44698</c:v>
                </c:pt>
                <c:pt idx="851">
                  <c:v>44699</c:v>
                </c:pt>
                <c:pt idx="852">
                  <c:v>44700</c:v>
                </c:pt>
                <c:pt idx="853">
                  <c:v>44701</c:v>
                </c:pt>
                <c:pt idx="854">
                  <c:v>44704</c:v>
                </c:pt>
                <c:pt idx="855">
                  <c:v>44705</c:v>
                </c:pt>
                <c:pt idx="856">
                  <c:v>44706</c:v>
                </c:pt>
                <c:pt idx="857">
                  <c:v>44707</c:v>
                </c:pt>
                <c:pt idx="858">
                  <c:v>44708</c:v>
                </c:pt>
                <c:pt idx="859">
                  <c:v>44712</c:v>
                </c:pt>
                <c:pt idx="860">
                  <c:v>44713</c:v>
                </c:pt>
                <c:pt idx="861">
                  <c:v>44714</c:v>
                </c:pt>
                <c:pt idx="862">
                  <c:v>44715</c:v>
                </c:pt>
                <c:pt idx="863">
                  <c:v>44718</c:v>
                </c:pt>
                <c:pt idx="864">
                  <c:v>44719</c:v>
                </c:pt>
                <c:pt idx="865">
                  <c:v>44720</c:v>
                </c:pt>
                <c:pt idx="866">
                  <c:v>44721</c:v>
                </c:pt>
                <c:pt idx="867">
                  <c:v>44722</c:v>
                </c:pt>
                <c:pt idx="868">
                  <c:v>44725</c:v>
                </c:pt>
                <c:pt idx="869">
                  <c:v>44726</c:v>
                </c:pt>
                <c:pt idx="870">
                  <c:v>44727</c:v>
                </c:pt>
                <c:pt idx="871">
                  <c:v>44728</c:v>
                </c:pt>
                <c:pt idx="872">
                  <c:v>44729</c:v>
                </c:pt>
                <c:pt idx="873">
                  <c:v>44733</c:v>
                </c:pt>
                <c:pt idx="874">
                  <c:v>44734</c:v>
                </c:pt>
                <c:pt idx="875">
                  <c:v>44735</c:v>
                </c:pt>
                <c:pt idx="876">
                  <c:v>44736</c:v>
                </c:pt>
                <c:pt idx="877">
                  <c:v>44739</c:v>
                </c:pt>
                <c:pt idx="878">
                  <c:v>44740</c:v>
                </c:pt>
                <c:pt idx="879">
                  <c:v>44741</c:v>
                </c:pt>
                <c:pt idx="880">
                  <c:v>44742</c:v>
                </c:pt>
                <c:pt idx="881">
                  <c:v>44743</c:v>
                </c:pt>
                <c:pt idx="882">
                  <c:v>44747</c:v>
                </c:pt>
                <c:pt idx="883">
                  <c:v>44748</c:v>
                </c:pt>
                <c:pt idx="884">
                  <c:v>44749</c:v>
                </c:pt>
                <c:pt idx="885">
                  <c:v>44750</c:v>
                </c:pt>
                <c:pt idx="886">
                  <c:v>44753</c:v>
                </c:pt>
                <c:pt idx="887">
                  <c:v>44754</c:v>
                </c:pt>
                <c:pt idx="888">
                  <c:v>44755</c:v>
                </c:pt>
                <c:pt idx="889">
                  <c:v>44756</c:v>
                </c:pt>
                <c:pt idx="890">
                  <c:v>44757</c:v>
                </c:pt>
                <c:pt idx="891">
                  <c:v>44760</c:v>
                </c:pt>
                <c:pt idx="892">
                  <c:v>44761</c:v>
                </c:pt>
                <c:pt idx="893">
                  <c:v>44762</c:v>
                </c:pt>
                <c:pt idx="894">
                  <c:v>44763</c:v>
                </c:pt>
                <c:pt idx="895">
                  <c:v>44764</c:v>
                </c:pt>
                <c:pt idx="896">
                  <c:v>44767</c:v>
                </c:pt>
                <c:pt idx="897">
                  <c:v>44768</c:v>
                </c:pt>
                <c:pt idx="898">
                  <c:v>44769</c:v>
                </c:pt>
                <c:pt idx="899">
                  <c:v>44770</c:v>
                </c:pt>
                <c:pt idx="900">
                  <c:v>44771</c:v>
                </c:pt>
                <c:pt idx="901">
                  <c:v>44774</c:v>
                </c:pt>
                <c:pt idx="902">
                  <c:v>44775</c:v>
                </c:pt>
                <c:pt idx="903">
                  <c:v>44776</c:v>
                </c:pt>
                <c:pt idx="904">
                  <c:v>44777</c:v>
                </c:pt>
                <c:pt idx="905">
                  <c:v>44778</c:v>
                </c:pt>
                <c:pt idx="906">
                  <c:v>44781</c:v>
                </c:pt>
                <c:pt idx="907">
                  <c:v>44782</c:v>
                </c:pt>
                <c:pt idx="908">
                  <c:v>44783</c:v>
                </c:pt>
                <c:pt idx="909">
                  <c:v>44784</c:v>
                </c:pt>
                <c:pt idx="910">
                  <c:v>44785</c:v>
                </c:pt>
                <c:pt idx="911">
                  <c:v>44788</c:v>
                </c:pt>
                <c:pt idx="912">
                  <c:v>44789</c:v>
                </c:pt>
                <c:pt idx="913">
                  <c:v>44790</c:v>
                </c:pt>
                <c:pt idx="914">
                  <c:v>44791</c:v>
                </c:pt>
                <c:pt idx="915">
                  <c:v>44792</c:v>
                </c:pt>
                <c:pt idx="916">
                  <c:v>44795</c:v>
                </c:pt>
                <c:pt idx="917">
                  <c:v>44796</c:v>
                </c:pt>
                <c:pt idx="918">
                  <c:v>44797</c:v>
                </c:pt>
                <c:pt idx="919">
                  <c:v>44798</c:v>
                </c:pt>
                <c:pt idx="920">
                  <c:v>44799</c:v>
                </c:pt>
                <c:pt idx="921">
                  <c:v>44802</c:v>
                </c:pt>
                <c:pt idx="922">
                  <c:v>44803</c:v>
                </c:pt>
                <c:pt idx="923">
                  <c:v>44804</c:v>
                </c:pt>
                <c:pt idx="924">
                  <c:v>44805</c:v>
                </c:pt>
                <c:pt idx="925">
                  <c:v>44806</c:v>
                </c:pt>
                <c:pt idx="926">
                  <c:v>44810</c:v>
                </c:pt>
                <c:pt idx="927">
                  <c:v>44811</c:v>
                </c:pt>
                <c:pt idx="928">
                  <c:v>44812</c:v>
                </c:pt>
                <c:pt idx="929">
                  <c:v>44813</c:v>
                </c:pt>
                <c:pt idx="930">
                  <c:v>44816</c:v>
                </c:pt>
                <c:pt idx="931">
                  <c:v>44817</c:v>
                </c:pt>
                <c:pt idx="932">
                  <c:v>44818</c:v>
                </c:pt>
                <c:pt idx="933">
                  <c:v>44819</c:v>
                </c:pt>
                <c:pt idx="934">
                  <c:v>44820</c:v>
                </c:pt>
                <c:pt idx="935">
                  <c:v>44823</c:v>
                </c:pt>
                <c:pt idx="936">
                  <c:v>44824</c:v>
                </c:pt>
                <c:pt idx="937">
                  <c:v>44825</c:v>
                </c:pt>
                <c:pt idx="938">
                  <c:v>44826</c:v>
                </c:pt>
                <c:pt idx="939">
                  <c:v>44827</c:v>
                </c:pt>
                <c:pt idx="940">
                  <c:v>44830</c:v>
                </c:pt>
                <c:pt idx="941">
                  <c:v>44831</c:v>
                </c:pt>
                <c:pt idx="942">
                  <c:v>44832</c:v>
                </c:pt>
                <c:pt idx="943">
                  <c:v>44833</c:v>
                </c:pt>
                <c:pt idx="944">
                  <c:v>44834</c:v>
                </c:pt>
                <c:pt idx="945">
                  <c:v>44837</c:v>
                </c:pt>
                <c:pt idx="946">
                  <c:v>44838</c:v>
                </c:pt>
                <c:pt idx="947">
                  <c:v>44839</c:v>
                </c:pt>
                <c:pt idx="948">
                  <c:v>44840</c:v>
                </c:pt>
                <c:pt idx="949">
                  <c:v>44841</c:v>
                </c:pt>
                <c:pt idx="950">
                  <c:v>44844</c:v>
                </c:pt>
                <c:pt idx="951">
                  <c:v>44845</c:v>
                </c:pt>
                <c:pt idx="952">
                  <c:v>44846</c:v>
                </c:pt>
                <c:pt idx="953">
                  <c:v>44847</c:v>
                </c:pt>
                <c:pt idx="954">
                  <c:v>44848</c:v>
                </c:pt>
                <c:pt idx="955">
                  <c:v>44851</c:v>
                </c:pt>
                <c:pt idx="956">
                  <c:v>44852</c:v>
                </c:pt>
                <c:pt idx="957">
                  <c:v>44853</c:v>
                </c:pt>
                <c:pt idx="958">
                  <c:v>44854</c:v>
                </c:pt>
                <c:pt idx="959">
                  <c:v>44855</c:v>
                </c:pt>
                <c:pt idx="960">
                  <c:v>44858</c:v>
                </c:pt>
                <c:pt idx="961">
                  <c:v>44859</c:v>
                </c:pt>
                <c:pt idx="962">
                  <c:v>44860</c:v>
                </c:pt>
                <c:pt idx="963">
                  <c:v>44861</c:v>
                </c:pt>
                <c:pt idx="964">
                  <c:v>44862</c:v>
                </c:pt>
                <c:pt idx="965">
                  <c:v>44865</c:v>
                </c:pt>
                <c:pt idx="966">
                  <c:v>44866</c:v>
                </c:pt>
                <c:pt idx="967">
                  <c:v>44867</c:v>
                </c:pt>
                <c:pt idx="968">
                  <c:v>44868</c:v>
                </c:pt>
                <c:pt idx="969">
                  <c:v>44869</c:v>
                </c:pt>
                <c:pt idx="970">
                  <c:v>44872</c:v>
                </c:pt>
                <c:pt idx="971">
                  <c:v>44873</c:v>
                </c:pt>
                <c:pt idx="972">
                  <c:v>44874</c:v>
                </c:pt>
                <c:pt idx="973">
                  <c:v>44875</c:v>
                </c:pt>
                <c:pt idx="974">
                  <c:v>44876</c:v>
                </c:pt>
                <c:pt idx="975">
                  <c:v>44879</c:v>
                </c:pt>
                <c:pt idx="976">
                  <c:v>44880</c:v>
                </c:pt>
                <c:pt idx="977">
                  <c:v>44881</c:v>
                </c:pt>
                <c:pt idx="978">
                  <c:v>44882</c:v>
                </c:pt>
                <c:pt idx="979">
                  <c:v>44883</c:v>
                </c:pt>
                <c:pt idx="980">
                  <c:v>44886</c:v>
                </c:pt>
                <c:pt idx="981">
                  <c:v>44887</c:v>
                </c:pt>
                <c:pt idx="982">
                  <c:v>44888</c:v>
                </c:pt>
                <c:pt idx="983">
                  <c:v>44890</c:v>
                </c:pt>
                <c:pt idx="984">
                  <c:v>44893</c:v>
                </c:pt>
                <c:pt idx="985">
                  <c:v>44894</c:v>
                </c:pt>
                <c:pt idx="986">
                  <c:v>44895</c:v>
                </c:pt>
                <c:pt idx="987">
                  <c:v>44896</c:v>
                </c:pt>
                <c:pt idx="988">
                  <c:v>44897</c:v>
                </c:pt>
                <c:pt idx="989">
                  <c:v>44900</c:v>
                </c:pt>
                <c:pt idx="990">
                  <c:v>44901</c:v>
                </c:pt>
                <c:pt idx="991">
                  <c:v>44902</c:v>
                </c:pt>
                <c:pt idx="992">
                  <c:v>44903</c:v>
                </c:pt>
                <c:pt idx="993">
                  <c:v>44904</c:v>
                </c:pt>
                <c:pt idx="994">
                  <c:v>44907</c:v>
                </c:pt>
                <c:pt idx="995">
                  <c:v>44908</c:v>
                </c:pt>
                <c:pt idx="996">
                  <c:v>44909</c:v>
                </c:pt>
                <c:pt idx="997">
                  <c:v>44910</c:v>
                </c:pt>
                <c:pt idx="998">
                  <c:v>44911</c:v>
                </c:pt>
                <c:pt idx="999">
                  <c:v>44914</c:v>
                </c:pt>
                <c:pt idx="1000">
                  <c:v>44915</c:v>
                </c:pt>
                <c:pt idx="1001">
                  <c:v>44916</c:v>
                </c:pt>
                <c:pt idx="1002">
                  <c:v>44917</c:v>
                </c:pt>
                <c:pt idx="1003">
                  <c:v>44918</c:v>
                </c:pt>
                <c:pt idx="1004">
                  <c:v>44922</c:v>
                </c:pt>
                <c:pt idx="1005">
                  <c:v>44923</c:v>
                </c:pt>
                <c:pt idx="1006">
                  <c:v>44924</c:v>
                </c:pt>
                <c:pt idx="1007">
                  <c:v>44925</c:v>
                </c:pt>
                <c:pt idx="1008">
                  <c:v>44929</c:v>
                </c:pt>
                <c:pt idx="1009">
                  <c:v>44930</c:v>
                </c:pt>
                <c:pt idx="1010">
                  <c:v>44931</c:v>
                </c:pt>
                <c:pt idx="1011">
                  <c:v>44932</c:v>
                </c:pt>
                <c:pt idx="1012">
                  <c:v>44935</c:v>
                </c:pt>
                <c:pt idx="1013">
                  <c:v>44936</c:v>
                </c:pt>
                <c:pt idx="1014">
                  <c:v>44937</c:v>
                </c:pt>
                <c:pt idx="1015">
                  <c:v>44938</c:v>
                </c:pt>
                <c:pt idx="1016">
                  <c:v>44939</c:v>
                </c:pt>
                <c:pt idx="1017">
                  <c:v>44943</c:v>
                </c:pt>
                <c:pt idx="1018">
                  <c:v>44944</c:v>
                </c:pt>
                <c:pt idx="1019">
                  <c:v>44945</c:v>
                </c:pt>
                <c:pt idx="1020">
                  <c:v>44946</c:v>
                </c:pt>
                <c:pt idx="1021">
                  <c:v>44949</c:v>
                </c:pt>
                <c:pt idx="1022">
                  <c:v>44950</c:v>
                </c:pt>
                <c:pt idx="1023">
                  <c:v>44951</c:v>
                </c:pt>
                <c:pt idx="1024">
                  <c:v>44952</c:v>
                </c:pt>
                <c:pt idx="1025">
                  <c:v>44953</c:v>
                </c:pt>
                <c:pt idx="1026">
                  <c:v>44956</c:v>
                </c:pt>
                <c:pt idx="1027">
                  <c:v>44957</c:v>
                </c:pt>
                <c:pt idx="1028">
                  <c:v>44958</c:v>
                </c:pt>
                <c:pt idx="1029">
                  <c:v>44959</c:v>
                </c:pt>
                <c:pt idx="1030">
                  <c:v>44960</c:v>
                </c:pt>
                <c:pt idx="1031">
                  <c:v>44963</c:v>
                </c:pt>
                <c:pt idx="1032">
                  <c:v>44964</c:v>
                </c:pt>
                <c:pt idx="1033">
                  <c:v>44965</c:v>
                </c:pt>
                <c:pt idx="1034">
                  <c:v>44966</c:v>
                </c:pt>
                <c:pt idx="1035">
                  <c:v>44967</c:v>
                </c:pt>
                <c:pt idx="1036">
                  <c:v>44970</c:v>
                </c:pt>
                <c:pt idx="1037">
                  <c:v>44971</c:v>
                </c:pt>
                <c:pt idx="1038">
                  <c:v>44972</c:v>
                </c:pt>
                <c:pt idx="1039">
                  <c:v>44973</c:v>
                </c:pt>
                <c:pt idx="1040">
                  <c:v>44974</c:v>
                </c:pt>
                <c:pt idx="1041">
                  <c:v>44978</c:v>
                </c:pt>
                <c:pt idx="1042">
                  <c:v>44979</c:v>
                </c:pt>
                <c:pt idx="1043">
                  <c:v>44980</c:v>
                </c:pt>
                <c:pt idx="1044">
                  <c:v>44981</c:v>
                </c:pt>
                <c:pt idx="1045">
                  <c:v>44984</c:v>
                </c:pt>
                <c:pt idx="1046">
                  <c:v>44985</c:v>
                </c:pt>
                <c:pt idx="1047">
                  <c:v>44986</c:v>
                </c:pt>
                <c:pt idx="1048">
                  <c:v>44987</c:v>
                </c:pt>
                <c:pt idx="1049">
                  <c:v>44988</c:v>
                </c:pt>
                <c:pt idx="1050">
                  <c:v>44991</c:v>
                </c:pt>
                <c:pt idx="1051">
                  <c:v>44992</c:v>
                </c:pt>
                <c:pt idx="1052">
                  <c:v>44993</c:v>
                </c:pt>
                <c:pt idx="1053">
                  <c:v>44994</c:v>
                </c:pt>
                <c:pt idx="1054">
                  <c:v>44995</c:v>
                </c:pt>
                <c:pt idx="1055">
                  <c:v>44998</c:v>
                </c:pt>
                <c:pt idx="1056">
                  <c:v>44999</c:v>
                </c:pt>
                <c:pt idx="1057">
                  <c:v>45000</c:v>
                </c:pt>
                <c:pt idx="1058">
                  <c:v>45001</c:v>
                </c:pt>
                <c:pt idx="1059">
                  <c:v>45002</c:v>
                </c:pt>
                <c:pt idx="1060">
                  <c:v>45005</c:v>
                </c:pt>
                <c:pt idx="1061">
                  <c:v>45006</c:v>
                </c:pt>
                <c:pt idx="1062">
                  <c:v>45007</c:v>
                </c:pt>
                <c:pt idx="1063">
                  <c:v>45008</c:v>
                </c:pt>
                <c:pt idx="1064">
                  <c:v>45009</c:v>
                </c:pt>
                <c:pt idx="1065">
                  <c:v>45012</c:v>
                </c:pt>
                <c:pt idx="1066">
                  <c:v>45013</c:v>
                </c:pt>
                <c:pt idx="1067">
                  <c:v>45014</c:v>
                </c:pt>
                <c:pt idx="1068">
                  <c:v>45015</c:v>
                </c:pt>
                <c:pt idx="1069">
                  <c:v>45016</c:v>
                </c:pt>
                <c:pt idx="1070">
                  <c:v>45019</c:v>
                </c:pt>
                <c:pt idx="1071">
                  <c:v>45020</c:v>
                </c:pt>
                <c:pt idx="1072">
                  <c:v>45021</c:v>
                </c:pt>
                <c:pt idx="1073">
                  <c:v>45022</c:v>
                </c:pt>
                <c:pt idx="1074">
                  <c:v>45026</c:v>
                </c:pt>
                <c:pt idx="1075">
                  <c:v>45027</c:v>
                </c:pt>
                <c:pt idx="1076">
                  <c:v>45028</c:v>
                </c:pt>
                <c:pt idx="1077">
                  <c:v>45029</c:v>
                </c:pt>
                <c:pt idx="1078">
                  <c:v>45030</c:v>
                </c:pt>
                <c:pt idx="1079">
                  <c:v>45033</c:v>
                </c:pt>
                <c:pt idx="1080">
                  <c:v>45034</c:v>
                </c:pt>
                <c:pt idx="1081">
                  <c:v>45035</c:v>
                </c:pt>
                <c:pt idx="1082">
                  <c:v>45036</c:v>
                </c:pt>
                <c:pt idx="1083">
                  <c:v>45037</c:v>
                </c:pt>
                <c:pt idx="1084">
                  <c:v>45040</c:v>
                </c:pt>
                <c:pt idx="1085">
                  <c:v>45041</c:v>
                </c:pt>
                <c:pt idx="1086">
                  <c:v>45042</c:v>
                </c:pt>
                <c:pt idx="1087">
                  <c:v>45043</c:v>
                </c:pt>
                <c:pt idx="1088">
                  <c:v>45044</c:v>
                </c:pt>
                <c:pt idx="1089">
                  <c:v>45047</c:v>
                </c:pt>
                <c:pt idx="1090">
                  <c:v>45048</c:v>
                </c:pt>
                <c:pt idx="1091">
                  <c:v>45049</c:v>
                </c:pt>
                <c:pt idx="1092">
                  <c:v>45050</c:v>
                </c:pt>
                <c:pt idx="1093">
                  <c:v>45051</c:v>
                </c:pt>
                <c:pt idx="1094">
                  <c:v>45054</c:v>
                </c:pt>
                <c:pt idx="1095">
                  <c:v>45055</c:v>
                </c:pt>
                <c:pt idx="1096">
                  <c:v>45056</c:v>
                </c:pt>
                <c:pt idx="1097">
                  <c:v>45057</c:v>
                </c:pt>
                <c:pt idx="1098">
                  <c:v>45058</c:v>
                </c:pt>
                <c:pt idx="1099">
                  <c:v>45061</c:v>
                </c:pt>
                <c:pt idx="1100">
                  <c:v>45062</c:v>
                </c:pt>
                <c:pt idx="1101">
                  <c:v>45063</c:v>
                </c:pt>
                <c:pt idx="1102">
                  <c:v>45064</c:v>
                </c:pt>
                <c:pt idx="1103">
                  <c:v>45065</c:v>
                </c:pt>
                <c:pt idx="1104">
                  <c:v>45068</c:v>
                </c:pt>
                <c:pt idx="1105">
                  <c:v>45069</c:v>
                </c:pt>
                <c:pt idx="1106">
                  <c:v>45070</c:v>
                </c:pt>
                <c:pt idx="1107">
                  <c:v>45071</c:v>
                </c:pt>
                <c:pt idx="1108">
                  <c:v>45072</c:v>
                </c:pt>
                <c:pt idx="1109">
                  <c:v>45076</c:v>
                </c:pt>
                <c:pt idx="1110">
                  <c:v>45077</c:v>
                </c:pt>
                <c:pt idx="1111">
                  <c:v>45078</c:v>
                </c:pt>
                <c:pt idx="1112">
                  <c:v>45079</c:v>
                </c:pt>
                <c:pt idx="1113">
                  <c:v>45082</c:v>
                </c:pt>
                <c:pt idx="1114">
                  <c:v>45083</c:v>
                </c:pt>
                <c:pt idx="1115">
                  <c:v>45084</c:v>
                </c:pt>
                <c:pt idx="1116">
                  <c:v>45085</c:v>
                </c:pt>
                <c:pt idx="1117">
                  <c:v>45086</c:v>
                </c:pt>
                <c:pt idx="1118">
                  <c:v>45089</c:v>
                </c:pt>
                <c:pt idx="1119">
                  <c:v>45090</c:v>
                </c:pt>
                <c:pt idx="1120">
                  <c:v>45091</c:v>
                </c:pt>
                <c:pt idx="1121">
                  <c:v>45092</c:v>
                </c:pt>
                <c:pt idx="1122">
                  <c:v>45093</c:v>
                </c:pt>
                <c:pt idx="1123">
                  <c:v>45097</c:v>
                </c:pt>
                <c:pt idx="1124">
                  <c:v>45098</c:v>
                </c:pt>
                <c:pt idx="1125">
                  <c:v>45099</c:v>
                </c:pt>
                <c:pt idx="1126">
                  <c:v>45100</c:v>
                </c:pt>
                <c:pt idx="1127">
                  <c:v>45103</c:v>
                </c:pt>
                <c:pt idx="1128">
                  <c:v>45104</c:v>
                </c:pt>
                <c:pt idx="1129">
                  <c:v>45105</c:v>
                </c:pt>
                <c:pt idx="1130">
                  <c:v>45106</c:v>
                </c:pt>
                <c:pt idx="1131">
                  <c:v>45107</c:v>
                </c:pt>
                <c:pt idx="1132">
                  <c:v>45110</c:v>
                </c:pt>
                <c:pt idx="1133">
                  <c:v>45112</c:v>
                </c:pt>
                <c:pt idx="1134">
                  <c:v>45113</c:v>
                </c:pt>
                <c:pt idx="1135">
                  <c:v>45114</c:v>
                </c:pt>
                <c:pt idx="1136">
                  <c:v>45117</c:v>
                </c:pt>
                <c:pt idx="1137">
                  <c:v>45118</c:v>
                </c:pt>
                <c:pt idx="1138">
                  <c:v>45119</c:v>
                </c:pt>
                <c:pt idx="1139">
                  <c:v>45120</c:v>
                </c:pt>
                <c:pt idx="1140">
                  <c:v>45121</c:v>
                </c:pt>
                <c:pt idx="1141">
                  <c:v>45124</c:v>
                </c:pt>
                <c:pt idx="1142">
                  <c:v>45125</c:v>
                </c:pt>
                <c:pt idx="1143">
                  <c:v>45126</c:v>
                </c:pt>
                <c:pt idx="1144">
                  <c:v>45127</c:v>
                </c:pt>
                <c:pt idx="1145">
                  <c:v>45128</c:v>
                </c:pt>
                <c:pt idx="1146">
                  <c:v>45131</c:v>
                </c:pt>
                <c:pt idx="1147">
                  <c:v>45132</c:v>
                </c:pt>
                <c:pt idx="1148">
                  <c:v>45133</c:v>
                </c:pt>
                <c:pt idx="1149">
                  <c:v>45134</c:v>
                </c:pt>
                <c:pt idx="1150">
                  <c:v>45135</c:v>
                </c:pt>
                <c:pt idx="1151">
                  <c:v>45138</c:v>
                </c:pt>
                <c:pt idx="1152">
                  <c:v>45139</c:v>
                </c:pt>
                <c:pt idx="1153">
                  <c:v>45140</c:v>
                </c:pt>
                <c:pt idx="1154">
                  <c:v>45141</c:v>
                </c:pt>
                <c:pt idx="1155">
                  <c:v>45142</c:v>
                </c:pt>
                <c:pt idx="1156">
                  <c:v>45145</c:v>
                </c:pt>
                <c:pt idx="1157">
                  <c:v>45146</c:v>
                </c:pt>
                <c:pt idx="1158">
                  <c:v>45147</c:v>
                </c:pt>
                <c:pt idx="1159">
                  <c:v>45148</c:v>
                </c:pt>
                <c:pt idx="1160">
                  <c:v>45149</c:v>
                </c:pt>
                <c:pt idx="1161">
                  <c:v>45152</c:v>
                </c:pt>
                <c:pt idx="1162">
                  <c:v>45153</c:v>
                </c:pt>
                <c:pt idx="1163">
                  <c:v>45154</c:v>
                </c:pt>
                <c:pt idx="1164">
                  <c:v>45155</c:v>
                </c:pt>
                <c:pt idx="1165">
                  <c:v>45156</c:v>
                </c:pt>
                <c:pt idx="1166">
                  <c:v>45159</c:v>
                </c:pt>
                <c:pt idx="1167">
                  <c:v>45160</c:v>
                </c:pt>
                <c:pt idx="1168">
                  <c:v>45161</c:v>
                </c:pt>
                <c:pt idx="1169">
                  <c:v>45162</c:v>
                </c:pt>
                <c:pt idx="1170">
                  <c:v>45163</c:v>
                </c:pt>
                <c:pt idx="1171">
                  <c:v>45166</c:v>
                </c:pt>
                <c:pt idx="1172">
                  <c:v>45167</c:v>
                </c:pt>
                <c:pt idx="1173">
                  <c:v>45168</c:v>
                </c:pt>
                <c:pt idx="1174">
                  <c:v>45169</c:v>
                </c:pt>
                <c:pt idx="1175">
                  <c:v>45170</c:v>
                </c:pt>
                <c:pt idx="1176">
                  <c:v>45174</c:v>
                </c:pt>
                <c:pt idx="1177">
                  <c:v>45175</c:v>
                </c:pt>
                <c:pt idx="1178">
                  <c:v>45176</c:v>
                </c:pt>
                <c:pt idx="1179">
                  <c:v>45177</c:v>
                </c:pt>
                <c:pt idx="1180">
                  <c:v>45180</c:v>
                </c:pt>
                <c:pt idx="1181">
                  <c:v>45181</c:v>
                </c:pt>
                <c:pt idx="1182">
                  <c:v>45182</c:v>
                </c:pt>
                <c:pt idx="1183">
                  <c:v>45183</c:v>
                </c:pt>
                <c:pt idx="1184">
                  <c:v>45184</c:v>
                </c:pt>
                <c:pt idx="1185">
                  <c:v>45187</c:v>
                </c:pt>
                <c:pt idx="1186">
                  <c:v>45188</c:v>
                </c:pt>
                <c:pt idx="1187">
                  <c:v>45189</c:v>
                </c:pt>
                <c:pt idx="1188">
                  <c:v>45190</c:v>
                </c:pt>
                <c:pt idx="1189">
                  <c:v>45191</c:v>
                </c:pt>
                <c:pt idx="1190">
                  <c:v>45194</c:v>
                </c:pt>
                <c:pt idx="1191">
                  <c:v>45195</c:v>
                </c:pt>
                <c:pt idx="1192">
                  <c:v>45196</c:v>
                </c:pt>
                <c:pt idx="1193">
                  <c:v>45197</c:v>
                </c:pt>
                <c:pt idx="1194">
                  <c:v>45198</c:v>
                </c:pt>
                <c:pt idx="1195">
                  <c:v>45201</c:v>
                </c:pt>
                <c:pt idx="1196">
                  <c:v>45202</c:v>
                </c:pt>
                <c:pt idx="1197">
                  <c:v>45203</c:v>
                </c:pt>
                <c:pt idx="1198">
                  <c:v>45204</c:v>
                </c:pt>
                <c:pt idx="1199">
                  <c:v>45205</c:v>
                </c:pt>
                <c:pt idx="1200">
                  <c:v>45208</c:v>
                </c:pt>
                <c:pt idx="1201">
                  <c:v>45209</c:v>
                </c:pt>
                <c:pt idx="1202">
                  <c:v>45210</c:v>
                </c:pt>
                <c:pt idx="1203">
                  <c:v>45211</c:v>
                </c:pt>
                <c:pt idx="1204">
                  <c:v>45212</c:v>
                </c:pt>
                <c:pt idx="1205">
                  <c:v>45215</c:v>
                </c:pt>
                <c:pt idx="1206">
                  <c:v>45216</c:v>
                </c:pt>
                <c:pt idx="1207">
                  <c:v>45217</c:v>
                </c:pt>
                <c:pt idx="1208">
                  <c:v>45218</c:v>
                </c:pt>
                <c:pt idx="1209">
                  <c:v>45219</c:v>
                </c:pt>
                <c:pt idx="1210">
                  <c:v>45222</c:v>
                </c:pt>
                <c:pt idx="1211">
                  <c:v>45223</c:v>
                </c:pt>
                <c:pt idx="1212">
                  <c:v>45224</c:v>
                </c:pt>
                <c:pt idx="1213">
                  <c:v>45225</c:v>
                </c:pt>
                <c:pt idx="1214">
                  <c:v>45226</c:v>
                </c:pt>
                <c:pt idx="1215">
                  <c:v>45229</c:v>
                </c:pt>
                <c:pt idx="1216">
                  <c:v>45230</c:v>
                </c:pt>
                <c:pt idx="1217">
                  <c:v>45231</c:v>
                </c:pt>
                <c:pt idx="1218">
                  <c:v>45232</c:v>
                </c:pt>
                <c:pt idx="1219">
                  <c:v>45233</c:v>
                </c:pt>
                <c:pt idx="1220">
                  <c:v>45236</c:v>
                </c:pt>
                <c:pt idx="1221">
                  <c:v>45237</c:v>
                </c:pt>
                <c:pt idx="1222">
                  <c:v>45238</c:v>
                </c:pt>
                <c:pt idx="1223">
                  <c:v>45239</c:v>
                </c:pt>
                <c:pt idx="1224">
                  <c:v>45240</c:v>
                </c:pt>
                <c:pt idx="1225">
                  <c:v>45243</c:v>
                </c:pt>
                <c:pt idx="1226">
                  <c:v>45244</c:v>
                </c:pt>
                <c:pt idx="1227">
                  <c:v>45245</c:v>
                </c:pt>
                <c:pt idx="1228">
                  <c:v>45246</c:v>
                </c:pt>
                <c:pt idx="1229">
                  <c:v>45247</c:v>
                </c:pt>
                <c:pt idx="1230">
                  <c:v>45250</c:v>
                </c:pt>
                <c:pt idx="1231">
                  <c:v>45251</c:v>
                </c:pt>
                <c:pt idx="1232">
                  <c:v>45252</c:v>
                </c:pt>
                <c:pt idx="1233">
                  <c:v>45254</c:v>
                </c:pt>
                <c:pt idx="1234">
                  <c:v>45257</c:v>
                </c:pt>
                <c:pt idx="1235">
                  <c:v>45258</c:v>
                </c:pt>
                <c:pt idx="1236">
                  <c:v>45259</c:v>
                </c:pt>
                <c:pt idx="1237">
                  <c:v>45260</c:v>
                </c:pt>
                <c:pt idx="1238">
                  <c:v>45261</c:v>
                </c:pt>
                <c:pt idx="1239">
                  <c:v>45264</c:v>
                </c:pt>
                <c:pt idx="1240">
                  <c:v>45265</c:v>
                </c:pt>
                <c:pt idx="1241">
                  <c:v>45266</c:v>
                </c:pt>
                <c:pt idx="1242">
                  <c:v>45267</c:v>
                </c:pt>
                <c:pt idx="1243">
                  <c:v>45268</c:v>
                </c:pt>
                <c:pt idx="1244">
                  <c:v>45271</c:v>
                </c:pt>
                <c:pt idx="1245">
                  <c:v>45272</c:v>
                </c:pt>
                <c:pt idx="1246">
                  <c:v>45273</c:v>
                </c:pt>
                <c:pt idx="1247">
                  <c:v>45274</c:v>
                </c:pt>
                <c:pt idx="1248">
                  <c:v>45275</c:v>
                </c:pt>
                <c:pt idx="1249">
                  <c:v>45278</c:v>
                </c:pt>
                <c:pt idx="1250">
                  <c:v>45279</c:v>
                </c:pt>
                <c:pt idx="1251">
                  <c:v>45280</c:v>
                </c:pt>
                <c:pt idx="1252">
                  <c:v>45281</c:v>
                </c:pt>
                <c:pt idx="1253">
                  <c:v>45282</c:v>
                </c:pt>
                <c:pt idx="1254">
                  <c:v>45286</c:v>
                </c:pt>
                <c:pt idx="1255">
                  <c:v>45287</c:v>
                </c:pt>
                <c:pt idx="1256">
                  <c:v>45288</c:v>
                </c:pt>
                <c:pt idx="1257">
                  <c:v>45289</c:v>
                </c:pt>
              </c:numCache>
            </c:numRef>
          </c:cat>
          <c:val>
            <c:numRef>
              <c:f>'Price Volume Chart (2)'!$C$2:$C$1260</c:f>
              <c:numCache>
                <c:formatCode>General</c:formatCode>
                <c:ptCount val="1259"/>
                <c:pt idx="0">
                  <c:v>47500</c:v>
                </c:pt>
                <c:pt idx="1">
                  <c:v>46230</c:v>
                </c:pt>
                <c:pt idx="2">
                  <c:v>38210</c:v>
                </c:pt>
                <c:pt idx="3">
                  <c:v>21970</c:v>
                </c:pt>
                <c:pt idx="4">
                  <c:v>131330</c:v>
                </c:pt>
                <c:pt idx="5">
                  <c:v>64940</c:v>
                </c:pt>
                <c:pt idx="6">
                  <c:v>39830</c:v>
                </c:pt>
                <c:pt idx="7">
                  <c:v>36830</c:v>
                </c:pt>
                <c:pt idx="8">
                  <c:v>34900</c:v>
                </c:pt>
                <c:pt idx="9">
                  <c:v>21550</c:v>
                </c:pt>
                <c:pt idx="10">
                  <c:v>88190</c:v>
                </c:pt>
                <c:pt idx="11">
                  <c:v>24210</c:v>
                </c:pt>
                <c:pt idx="12">
                  <c:v>29040</c:v>
                </c:pt>
                <c:pt idx="13">
                  <c:v>50010</c:v>
                </c:pt>
                <c:pt idx="14">
                  <c:v>29490</c:v>
                </c:pt>
                <c:pt idx="15">
                  <c:v>23570</c:v>
                </c:pt>
                <c:pt idx="16">
                  <c:v>14960</c:v>
                </c:pt>
                <c:pt idx="17">
                  <c:v>35210</c:v>
                </c:pt>
                <c:pt idx="18">
                  <c:v>18050</c:v>
                </c:pt>
                <c:pt idx="19">
                  <c:v>31870</c:v>
                </c:pt>
                <c:pt idx="20">
                  <c:v>90160</c:v>
                </c:pt>
                <c:pt idx="21">
                  <c:v>11090</c:v>
                </c:pt>
                <c:pt idx="22">
                  <c:v>14580</c:v>
                </c:pt>
                <c:pt idx="23">
                  <c:v>93600</c:v>
                </c:pt>
                <c:pt idx="24">
                  <c:v>22860</c:v>
                </c:pt>
                <c:pt idx="25">
                  <c:v>35840</c:v>
                </c:pt>
                <c:pt idx="26">
                  <c:v>221860</c:v>
                </c:pt>
                <c:pt idx="27">
                  <c:v>666560</c:v>
                </c:pt>
                <c:pt idx="28">
                  <c:v>911190</c:v>
                </c:pt>
                <c:pt idx="29">
                  <c:v>854310</c:v>
                </c:pt>
                <c:pt idx="30">
                  <c:v>18740</c:v>
                </c:pt>
                <c:pt idx="31">
                  <c:v>103820</c:v>
                </c:pt>
                <c:pt idx="32">
                  <c:v>20300</c:v>
                </c:pt>
                <c:pt idx="33">
                  <c:v>26850</c:v>
                </c:pt>
                <c:pt idx="34">
                  <c:v>26240</c:v>
                </c:pt>
                <c:pt idx="35">
                  <c:v>10050</c:v>
                </c:pt>
                <c:pt idx="36">
                  <c:v>34040</c:v>
                </c:pt>
                <c:pt idx="37">
                  <c:v>25150</c:v>
                </c:pt>
                <c:pt idx="38">
                  <c:v>18530</c:v>
                </c:pt>
                <c:pt idx="39">
                  <c:v>25690</c:v>
                </c:pt>
                <c:pt idx="40">
                  <c:v>11470</c:v>
                </c:pt>
                <c:pt idx="41">
                  <c:v>14310</c:v>
                </c:pt>
                <c:pt idx="42">
                  <c:v>15300</c:v>
                </c:pt>
                <c:pt idx="43">
                  <c:v>36170</c:v>
                </c:pt>
                <c:pt idx="44">
                  <c:v>14930</c:v>
                </c:pt>
                <c:pt idx="45">
                  <c:v>550190</c:v>
                </c:pt>
                <c:pt idx="46">
                  <c:v>17280</c:v>
                </c:pt>
                <c:pt idx="47">
                  <c:v>34890</c:v>
                </c:pt>
                <c:pt idx="48">
                  <c:v>12590</c:v>
                </c:pt>
                <c:pt idx="49">
                  <c:v>6210</c:v>
                </c:pt>
                <c:pt idx="50">
                  <c:v>8580</c:v>
                </c:pt>
                <c:pt idx="51">
                  <c:v>19790</c:v>
                </c:pt>
                <c:pt idx="52">
                  <c:v>9970</c:v>
                </c:pt>
                <c:pt idx="53">
                  <c:v>12260</c:v>
                </c:pt>
                <c:pt idx="54">
                  <c:v>18860</c:v>
                </c:pt>
                <c:pt idx="55">
                  <c:v>18020</c:v>
                </c:pt>
                <c:pt idx="56">
                  <c:v>544150</c:v>
                </c:pt>
                <c:pt idx="57">
                  <c:v>31700</c:v>
                </c:pt>
                <c:pt idx="58">
                  <c:v>24550</c:v>
                </c:pt>
                <c:pt idx="59">
                  <c:v>15470</c:v>
                </c:pt>
                <c:pt idx="60">
                  <c:v>33720</c:v>
                </c:pt>
                <c:pt idx="61">
                  <c:v>17600</c:v>
                </c:pt>
                <c:pt idx="62">
                  <c:v>9940</c:v>
                </c:pt>
                <c:pt idx="63">
                  <c:v>17690</c:v>
                </c:pt>
                <c:pt idx="64">
                  <c:v>30920</c:v>
                </c:pt>
                <c:pt idx="65">
                  <c:v>4010</c:v>
                </c:pt>
                <c:pt idx="66">
                  <c:v>7790</c:v>
                </c:pt>
                <c:pt idx="67">
                  <c:v>14500</c:v>
                </c:pt>
                <c:pt idx="68">
                  <c:v>87990</c:v>
                </c:pt>
                <c:pt idx="69">
                  <c:v>27870</c:v>
                </c:pt>
                <c:pt idx="70">
                  <c:v>14480</c:v>
                </c:pt>
                <c:pt idx="71">
                  <c:v>7840</c:v>
                </c:pt>
                <c:pt idx="72">
                  <c:v>14790</c:v>
                </c:pt>
                <c:pt idx="73">
                  <c:v>12050</c:v>
                </c:pt>
                <c:pt idx="74">
                  <c:v>11390</c:v>
                </c:pt>
                <c:pt idx="75">
                  <c:v>3090</c:v>
                </c:pt>
                <c:pt idx="76">
                  <c:v>16720</c:v>
                </c:pt>
                <c:pt idx="77">
                  <c:v>5950</c:v>
                </c:pt>
                <c:pt idx="78">
                  <c:v>19740</c:v>
                </c:pt>
                <c:pt idx="79">
                  <c:v>10400</c:v>
                </c:pt>
                <c:pt idx="80">
                  <c:v>3740</c:v>
                </c:pt>
                <c:pt idx="81">
                  <c:v>21870</c:v>
                </c:pt>
                <c:pt idx="82">
                  <c:v>11750</c:v>
                </c:pt>
                <c:pt idx="83">
                  <c:v>12390</c:v>
                </c:pt>
                <c:pt idx="84">
                  <c:v>7740</c:v>
                </c:pt>
                <c:pt idx="85">
                  <c:v>9170</c:v>
                </c:pt>
                <c:pt idx="86">
                  <c:v>22300</c:v>
                </c:pt>
                <c:pt idx="87">
                  <c:v>13840</c:v>
                </c:pt>
                <c:pt idx="88">
                  <c:v>7870</c:v>
                </c:pt>
                <c:pt idx="89">
                  <c:v>12360</c:v>
                </c:pt>
                <c:pt idx="90">
                  <c:v>14450</c:v>
                </c:pt>
                <c:pt idx="91">
                  <c:v>30050</c:v>
                </c:pt>
                <c:pt idx="92">
                  <c:v>21900</c:v>
                </c:pt>
                <c:pt idx="93">
                  <c:v>0</c:v>
                </c:pt>
                <c:pt idx="94">
                  <c:v>22030</c:v>
                </c:pt>
                <c:pt idx="95">
                  <c:v>21140</c:v>
                </c:pt>
                <c:pt idx="96">
                  <c:v>18130</c:v>
                </c:pt>
                <c:pt idx="97">
                  <c:v>53700</c:v>
                </c:pt>
                <c:pt idx="98">
                  <c:v>38400</c:v>
                </c:pt>
                <c:pt idx="99">
                  <c:v>13480</c:v>
                </c:pt>
                <c:pt idx="100">
                  <c:v>35510</c:v>
                </c:pt>
                <c:pt idx="101">
                  <c:v>16480</c:v>
                </c:pt>
                <c:pt idx="102">
                  <c:v>16219.999999999998</c:v>
                </c:pt>
                <c:pt idx="103">
                  <c:v>36630</c:v>
                </c:pt>
                <c:pt idx="104">
                  <c:v>10720</c:v>
                </c:pt>
                <c:pt idx="105">
                  <c:v>22070</c:v>
                </c:pt>
                <c:pt idx="106">
                  <c:v>11110</c:v>
                </c:pt>
                <c:pt idx="107">
                  <c:v>44640</c:v>
                </c:pt>
                <c:pt idx="108">
                  <c:v>21030</c:v>
                </c:pt>
                <c:pt idx="109">
                  <c:v>12710</c:v>
                </c:pt>
                <c:pt idx="110">
                  <c:v>90970</c:v>
                </c:pt>
                <c:pt idx="111">
                  <c:v>15560</c:v>
                </c:pt>
                <c:pt idx="112">
                  <c:v>6620</c:v>
                </c:pt>
                <c:pt idx="113">
                  <c:v>13580</c:v>
                </c:pt>
                <c:pt idx="114">
                  <c:v>8760</c:v>
                </c:pt>
                <c:pt idx="115">
                  <c:v>24830</c:v>
                </c:pt>
                <c:pt idx="116">
                  <c:v>125040</c:v>
                </c:pt>
                <c:pt idx="117">
                  <c:v>58450</c:v>
                </c:pt>
                <c:pt idx="118">
                  <c:v>5550</c:v>
                </c:pt>
                <c:pt idx="119">
                  <c:v>5960</c:v>
                </c:pt>
                <c:pt idx="120">
                  <c:v>16580</c:v>
                </c:pt>
                <c:pt idx="121">
                  <c:v>19670</c:v>
                </c:pt>
                <c:pt idx="122">
                  <c:v>13750</c:v>
                </c:pt>
                <c:pt idx="123">
                  <c:v>12620</c:v>
                </c:pt>
                <c:pt idx="124">
                  <c:v>18590</c:v>
                </c:pt>
                <c:pt idx="125">
                  <c:v>42490</c:v>
                </c:pt>
                <c:pt idx="126">
                  <c:v>2990</c:v>
                </c:pt>
                <c:pt idx="127">
                  <c:v>6450</c:v>
                </c:pt>
                <c:pt idx="128">
                  <c:v>21390</c:v>
                </c:pt>
                <c:pt idx="129">
                  <c:v>15070</c:v>
                </c:pt>
                <c:pt idx="130">
                  <c:v>27980</c:v>
                </c:pt>
                <c:pt idx="131">
                  <c:v>12130</c:v>
                </c:pt>
                <c:pt idx="132">
                  <c:v>8950</c:v>
                </c:pt>
                <c:pt idx="133">
                  <c:v>49900</c:v>
                </c:pt>
                <c:pt idx="134">
                  <c:v>102610</c:v>
                </c:pt>
                <c:pt idx="135">
                  <c:v>13060</c:v>
                </c:pt>
                <c:pt idx="136">
                  <c:v>29840</c:v>
                </c:pt>
                <c:pt idx="137">
                  <c:v>12350</c:v>
                </c:pt>
                <c:pt idx="138">
                  <c:v>11990</c:v>
                </c:pt>
                <c:pt idx="139">
                  <c:v>20620</c:v>
                </c:pt>
                <c:pt idx="140">
                  <c:v>12860</c:v>
                </c:pt>
                <c:pt idx="141">
                  <c:v>25180</c:v>
                </c:pt>
                <c:pt idx="142">
                  <c:v>21230</c:v>
                </c:pt>
                <c:pt idx="143">
                  <c:v>11270</c:v>
                </c:pt>
                <c:pt idx="144">
                  <c:v>10780</c:v>
                </c:pt>
                <c:pt idx="145">
                  <c:v>12310</c:v>
                </c:pt>
                <c:pt idx="146">
                  <c:v>20650</c:v>
                </c:pt>
                <c:pt idx="147">
                  <c:v>37820</c:v>
                </c:pt>
                <c:pt idx="148">
                  <c:v>18790</c:v>
                </c:pt>
                <c:pt idx="149">
                  <c:v>52880</c:v>
                </c:pt>
                <c:pt idx="150">
                  <c:v>37230</c:v>
                </c:pt>
                <c:pt idx="151">
                  <c:v>22190</c:v>
                </c:pt>
                <c:pt idx="152">
                  <c:v>32330</c:v>
                </c:pt>
                <c:pt idx="153">
                  <c:v>11520</c:v>
                </c:pt>
                <c:pt idx="154">
                  <c:v>41520</c:v>
                </c:pt>
                <c:pt idx="155">
                  <c:v>162960</c:v>
                </c:pt>
                <c:pt idx="156">
                  <c:v>46630</c:v>
                </c:pt>
                <c:pt idx="157">
                  <c:v>52330</c:v>
                </c:pt>
                <c:pt idx="158">
                  <c:v>23200</c:v>
                </c:pt>
                <c:pt idx="159">
                  <c:v>62730</c:v>
                </c:pt>
                <c:pt idx="160">
                  <c:v>26450</c:v>
                </c:pt>
                <c:pt idx="161">
                  <c:v>4320</c:v>
                </c:pt>
                <c:pt idx="162">
                  <c:v>11050</c:v>
                </c:pt>
                <c:pt idx="163">
                  <c:v>30380</c:v>
                </c:pt>
                <c:pt idx="164">
                  <c:v>38900</c:v>
                </c:pt>
                <c:pt idx="165">
                  <c:v>29670</c:v>
                </c:pt>
                <c:pt idx="166">
                  <c:v>13220</c:v>
                </c:pt>
                <c:pt idx="167">
                  <c:v>23440</c:v>
                </c:pt>
                <c:pt idx="168">
                  <c:v>10560</c:v>
                </c:pt>
                <c:pt idx="169">
                  <c:v>43170</c:v>
                </c:pt>
                <c:pt idx="170">
                  <c:v>7140</c:v>
                </c:pt>
                <c:pt idx="171">
                  <c:v>4950</c:v>
                </c:pt>
                <c:pt idx="172">
                  <c:v>7580</c:v>
                </c:pt>
                <c:pt idx="173">
                  <c:v>15890</c:v>
                </c:pt>
                <c:pt idx="174">
                  <c:v>23720</c:v>
                </c:pt>
                <c:pt idx="175">
                  <c:v>26650</c:v>
                </c:pt>
                <c:pt idx="176">
                  <c:v>6450</c:v>
                </c:pt>
                <c:pt idx="177">
                  <c:v>10130</c:v>
                </c:pt>
                <c:pt idx="178">
                  <c:v>230360</c:v>
                </c:pt>
                <c:pt idx="179">
                  <c:v>282070</c:v>
                </c:pt>
                <c:pt idx="180">
                  <c:v>21910</c:v>
                </c:pt>
                <c:pt idx="181">
                  <c:v>15990</c:v>
                </c:pt>
                <c:pt idx="182">
                  <c:v>24930</c:v>
                </c:pt>
                <c:pt idx="183">
                  <c:v>751710</c:v>
                </c:pt>
                <c:pt idx="184">
                  <c:v>3910</c:v>
                </c:pt>
                <c:pt idx="185">
                  <c:v>8050.0000000000009</c:v>
                </c:pt>
                <c:pt idx="186">
                  <c:v>27510</c:v>
                </c:pt>
                <c:pt idx="187">
                  <c:v>9750</c:v>
                </c:pt>
                <c:pt idx="188">
                  <c:v>11490</c:v>
                </c:pt>
                <c:pt idx="189">
                  <c:v>10070</c:v>
                </c:pt>
                <c:pt idx="190">
                  <c:v>10220</c:v>
                </c:pt>
                <c:pt idx="191">
                  <c:v>18420</c:v>
                </c:pt>
                <c:pt idx="192">
                  <c:v>23410</c:v>
                </c:pt>
                <c:pt idx="193">
                  <c:v>23380</c:v>
                </c:pt>
                <c:pt idx="194">
                  <c:v>8550</c:v>
                </c:pt>
                <c:pt idx="195">
                  <c:v>17330</c:v>
                </c:pt>
                <c:pt idx="196">
                  <c:v>58350</c:v>
                </c:pt>
                <c:pt idx="197">
                  <c:v>5290</c:v>
                </c:pt>
                <c:pt idx="198">
                  <c:v>22120</c:v>
                </c:pt>
                <c:pt idx="199">
                  <c:v>11460</c:v>
                </c:pt>
                <c:pt idx="200">
                  <c:v>47140</c:v>
                </c:pt>
                <c:pt idx="201">
                  <c:v>21300</c:v>
                </c:pt>
                <c:pt idx="202">
                  <c:v>28560</c:v>
                </c:pt>
                <c:pt idx="203">
                  <c:v>18050</c:v>
                </c:pt>
                <c:pt idx="204">
                  <c:v>18700</c:v>
                </c:pt>
                <c:pt idx="205">
                  <c:v>49190</c:v>
                </c:pt>
                <c:pt idx="206">
                  <c:v>175670</c:v>
                </c:pt>
                <c:pt idx="207">
                  <c:v>32619.999999999996</c:v>
                </c:pt>
                <c:pt idx="208">
                  <c:v>15750</c:v>
                </c:pt>
                <c:pt idx="209">
                  <c:v>12900</c:v>
                </c:pt>
                <c:pt idx="210">
                  <c:v>34660</c:v>
                </c:pt>
                <c:pt idx="211">
                  <c:v>138790</c:v>
                </c:pt>
                <c:pt idx="212">
                  <c:v>9580</c:v>
                </c:pt>
                <c:pt idx="213">
                  <c:v>6870</c:v>
                </c:pt>
                <c:pt idx="214">
                  <c:v>54980</c:v>
                </c:pt>
                <c:pt idx="215">
                  <c:v>17520</c:v>
                </c:pt>
                <c:pt idx="216">
                  <c:v>10840</c:v>
                </c:pt>
                <c:pt idx="217">
                  <c:v>5810</c:v>
                </c:pt>
                <c:pt idx="218">
                  <c:v>9000</c:v>
                </c:pt>
                <c:pt idx="219">
                  <c:v>11150</c:v>
                </c:pt>
                <c:pt idx="220">
                  <c:v>16970</c:v>
                </c:pt>
                <c:pt idx="221">
                  <c:v>319790</c:v>
                </c:pt>
                <c:pt idx="222">
                  <c:v>128080.00000000001</c:v>
                </c:pt>
                <c:pt idx="223">
                  <c:v>23040</c:v>
                </c:pt>
                <c:pt idx="224">
                  <c:v>11450</c:v>
                </c:pt>
                <c:pt idx="225">
                  <c:v>10820</c:v>
                </c:pt>
                <c:pt idx="226">
                  <c:v>15050</c:v>
                </c:pt>
                <c:pt idx="227">
                  <c:v>9900</c:v>
                </c:pt>
                <c:pt idx="228">
                  <c:v>42390</c:v>
                </c:pt>
                <c:pt idx="229">
                  <c:v>6870</c:v>
                </c:pt>
                <c:pt idx="230">
                  <c:v>95710</c:v>
                </c:pt>
                <c:pt idx="231">
                  <c:v>119530</c:v>
                </c:pt>
                <c:pt idx="232">
                  <c:v>39500</c:v>
                </c:pt>
                <c:pt idx="233">
                  <c:v>12890</c:v>
                </c:pt>
                <c:pt idx="234">
                  <c:v>180510</c:v>
                </c:pt>
                <c:pt idx="235">
                  <c:v>12990</c:v>
                </c:pt>
                <c:pt idx="236">
                  <c:v>7710</c:v>
                </c:pt>
                <c:pt idx="237">
                  <c:v>13490</c:v>
                </c:pt>
                <c:pt idx="238">
                  <c:v>10050</c:v>
                </c:pt>
                <c:pt idx="239">
                  <c:v>38920</c:v>
                </c:pt>
                <c:pt idx="240">
                  <c:v>62520</c:v>
                </c:pt>
                <c:pt idx="241">
                  <c:v>7690</c:v>
                </c:pt>
                <c:pt idx="242">
                  <c:v>11440</c:v>
                </c:pt>
                <c:pt idx="243">
                  <c:v>48590</c:v>
                </c:pt>
                <c:pt idx="244">
                  <c:v>123810</c:v>
                </c:pt>
                <c:pt idx="245">
                  <c:v>7130</c:v>
                </c:pt>
                <c:pt idx="246">
                  <c:v>28910</c:v>
                </c:pt>
                <c:pt idx="247">
                  <c:v>11930</c:v>
                </c:pt>
                <c:pt idx="248">
                  <c:v>8760</c:v>
                </c:pt>
                <c:pt idx="249">
                  <c:v>9270</c:v>
                </c:pt>
                <c:pt idx="250">
                  <c:v>11710</c:v>
                </c:pt>
                <c:pt idx="251">
                  <c:v>8950</c:v>
                </c:pt>
                <c:pt idx="252">
                  <c:v>46820</c:v>
                </c:pt>
                <c:pt idx="253">
                  <c:v>50660</c:v>
                </c:pt>
                <c:pt idx="254">
                  <c:v>17770</c:v>
                </c:pt>
                <c:pt idx="255">
                  <c:v>517690.00000000006</c:v>
                </c:pt>
                <c:pt idx="256">
                  <c:v>12930</c:v>
                </c:pt>
                <c:pt idx="257">
                  <c:v>10730</c:v>
                </c:pt>
                <c:pt idx="258">
                  <c:v>14680</c:v>
                </c:pt>
                <c:pt idx="259">
                  <c:v>11410</c:v>
                </c:pt>
                <c:pt idx="260">
                  <c:v>11020</c:v>
                </c:pt>
                <c:pt idx="261">
                  <c:v>15960</c:v>
                </c:pt>
                <c:pt idx="262">
                  <c:v>10600</c:v>
                </c:pt>
                <c:pt idx="263">
                  <c:v>0</c:v>
                </c:pt>
                <c:pt idx="264">
                  <c:v>175480</c:v>
                </c:pt>
                <c:pt idx="265">
                  <c:v>185080</c:v>
                </c:pt>
                <c:pt idx="266">
                  <c:v>126790</c:v>
                </c:pt>
                <c:pt idx="267">
                  <c:v>37780</c:v>
                </c:pt>
                <c:pt idx="268">
                  <c:v>94730</c:v>
                </c:pt>
                <c:pt idx="269">
                  <c:v>39900</c:v>
                </c:pt>
                <c:pt idx="270">
                  <c:v>19630</c:v>
                </c:pt>
                <c:pt idx="271">
                  <c:v>30960</c:v>
                </c:pt>
                <c:pt idx="272">
                  <c:v>49810</c:v>
                </c:pt>
                <c:pt idx="273">
                  <c:v>32950</c:v>
                </c:pt>
                <c:pt idx="274">
                  <c:v>47610</c:v>
                </c:pt>
                <c:pt idx="275">
                  <c:v>24810</c:v>
                </c:pt>
                <c:pt idx="276">
                  <c:v>64330</c:v>
                </c:pt>
                <c:pt idx="277">
                  <c:v>47320</c:v>
                </c:pt>
                <c:pt idx="278">
                  <c:v>25350</c:v>
                </c:pt>
                <c:pt idx="279">
                  <c:v>32250</c:v>
                </c:pt>
                <c:pt idx="280">
                  <c:v>38840</c:v>
                </c:pt>
                <c:pt idx="281">
                  <c:v>15340</c:v>
                </c:pt>
                <c:pt idx="282">
                  <c:v>26030</c:v>
                </c:pt>
                <c:pt idx="283">
                  <c:v>22910</c:v>
                </c:pt>
                <c:pt idx="284">
                  <c:v>34300</c:v>
                </c:pt>
                <c:pt idx="285">
                  <c:v>45260</c:v>
                </c:pt>
                <c:pt idx="286">
                  <c:v>24310</c:v>
                </c:pt>
                <c:pt idx="287">
                  <c:v>87990</c:v>
                </c:pt>
                <c:pt idx="288">
                  <c:v>147990</c:v>
                </c:pt>
                <c:pt idx="289">
                  <c:v>74110</c:v>
                </c:pt>
                <c:pt idx="290">
                  <c:v>55740</c:v>
                </c:pt>
                <c:pt idx="291">
                  <c:v>66860</c:v>
                </c:pt>
                <c:pt idx="292">
                  <c:v>76950</c:v>
                </c:pt>
                <c:pt idx="293">
                  <c:v>139050</c:v>
                </c:pt>
                <c:pt idx="294">
                  <c:v>62630</c:v>
                </c:pt>
                <c:pt idx="295">
                  <c:v>254260</c:v>
                </c:pt>
                <c:pt idx="296">
                  <c:v>65650</c:v>
                </c:pt>
                <c:pt idx="297">
                  <c:v>130960.00000000001</c:v>
                </c:pt>
                <c:pt idx="298">
                  <c:v>143040</c:v>
                </c:pt>
                <c:pt idx="299">
                  <c:v>82820</c:v>
                </c:pt>
                <c:pt idx="300">
                  <c:v>185570</c:v>
                </c:pt>
                <c:pt idx="301">
                  <c:v>123390</c:v>
                </c:pt>
                <c:pt idx="302">
                  <c:v>193090</c:v>
                </c:pt>
                <c:pt idx="303">
                  <c:v>156850</c:v>
                </c:pt>
                <c:pt idx="304">
                  <c:v>116590</c:v>
                </c:pt>
                <c:pt idx="305">
                  <c:v>107530</c:v>
                </c:pt>
                <c:pt idx="306">
                  <c:v>95120</c:v>
                </c:pt>
                <c:pt idx="307">
                  <c:v>108630</c:v>
                </c:pt>
                <c:pt idx="308">
                  <c:v>157000</c:v>
                </c:pt>
                <c:pt idx="309">
                  <c:v>52050</c:v>
                </c:pt>
                <c:pt idx="310">
                  <c:v>70190</c:v>
                </c:pt>
                <c:pt idx="311">
                  <c:v>104850</c:v>
                </c:pt>
                <c:pt idx="312">
                  <c:v>171540</c:v>
                </c:pt>
                <c:pt idx="313">
                  <c:v>123610</c:v>
                </c:pt>
                <c:pt idx="314">
                  <c:v>51690</c:v>
                </c:pt>
                <c:pt idx="315">
                  <c:v>87190</c:v>
                </c:pt>
                <c:pt idx="316">
                  <c:v>86610</c:v>
                </c:pt>
                <c:pt idx="317">
                  <c:v>188680</c:v>
                </c:pt>
                <c:pt idx="318">
                  <c:v>165460</c:v>
                </c:pt>
                <c:pt idx="319">
                  <c:v>90770</c:v>
                </c:pt>
                <c:pt idx="320">
                  <c:v>91240</c:v>
                </c:pt>
                <c:pt idx="321">
                  <c:v>41890</c:v>
                </c:pt>
                <c:pt idx="322">
                  <c:v>380750</c:v>
                </c:pt>
                <c:pt idx="323">
                  <c:v>67750</c:v>
                </c:pt>
                <c:pt idx="324">
                  <c:v>92160</c:v>
                </c:pt>
                <c:pt idx="325">
                  <c:v>121020</c:v>
                </c:pt>
                <c:pt idx="326">
                  <c:v>76490</c:v>
                </c:pt>
                <c:pt idx="327">
                  <c:v>250110</c:v>
                </c:pt>
                <c:pt idx="328">
                  <c:v>171060</c:v>
                </c:pt>
                <c:pt idx="329">
                  <c:v>54500</c:v>
                </c:pt>
                <c:pt idx="330">
                  <c:v>31770</c:v>
                </c:pt>
                <c:pt idx="331">
                  <c:v>58230</c:v>
                </c:pt>
                <c:pt idx="332">
                  <c:v>191450</c:v>
                </c:pt>
                <c:pt idx="333">
                  <c:v>24120</c:v>
                </c:pt>
                <c:pt idx="334">
                  <c:v>47720</c:v>
                </c:pt>
                <c:pt idx="335">
                  <c:v>35470</c:v>
                </c:pt>
                <c:pt idx="336">
                  <c:v>70820</c:v>
                </c:pt>
                <c:pt idx="337">
                  <c:v>41950</c:v>
                </c:pt>
                <c:pt idx="338">
                  <c:v>12090</c:v>
                </c:pt>
                <c:pt idx="339">
                  <c:v>77050</c:v>
                </c:pt>
                <c:pt idx="340">
                  <c:v>20710</c:v>
                </c:pt>
                <c:pt idx="341">
                  <c:v>93010</c:v>
                </c:pt>
                <c:pt idx="342">
                  <c:v>55560</c:v>
                </c:pt>
                <c:pt idx="343">
                  <c:v>80530</c:v>
                </c:pt>
                <c:pt idx="344">
                  <c:v>31680</c:v>
                </c:pt>
                <c:pt idx="345">
                  <c:v>36380</c:v>
                </c:pt>
                <c:pt idx="346">
                  <c:v>63750</c:v>
                </c:pt>
                <c:pt idx="347">
                  <c:v>202530</c:v>
                </c:pt>
                <c:pt idx="348">
                  <c:v>51320</c:v>
                </c:pt>
                <c:pt idx="349">
                  <c:v>40470</c:v>
                </c:pt>
                <c:pt idx="350">
                  <c:v>20920</c:v>
                </c:pt>
                <c:pt idx="351">
                  <c:v>43800</c:v>
                </c:pt>
                <c:pt idx="352">
                  <c:v>76760</c:v>
                </c:pt>
                <c:pt idx="353">
                  <c:v>84580</c:v>
                </c:pt>
                <c:pt idx="354">
                  <c:v>71340</c:v>
                </c:pt>
                <c:pt idx="355">
                  <c:v>21290</c:v>
                </c:pt>
                <c:pt idx="356">
                  <c:v>75610</c:v>
                </c:pt>
                <c:pt idx="357">
                  <c:v>67620</c:v>
                </c:pt>
                <c:pt idx="358">
                  <c:v>53280</c:v>
                </c:pt>
                <c:pt idx="359">
                  <c:v>29390</c:v>
                </c:pt>
                <c:pt idx="360">
                  <c:v>150480</c:v>
                </c:pt>
                <c:pt idx="361">
                  <c:v>0</c:v>
                </c:pt>
                <c:pt idx="362">
                  <c:v>49160</c:v>
                </c:pt>
                <c:pt idx="363">
                  <c:v>98880</c:v>
                </c:pt>
                <c:pt idx="364">
                  <c:v>64410</c:v>
                </c:pt>
                <c:pt idx="365">
                  <c:v>52490</c:v>
                </c:pt>
                <c:pt idx="366">
                  <c:v>39970</c:v>
                </c:pt>
                <c:pt idx="367">
                  <c:v>11530</c:v>
                </c:pt>
                <c:pt idx="368">
                  <c:v>13450</c:v>
                </c:pt>
                <c:pt idx="369">
                  <c:v>27050</c:v>
                </c:pt>
                <c:pt idx="370">
                  <c:v>54440</c:v>
                </c:pt>
                <c:pt idx="371">
                  <c:v>32490.000000000004</c:v>
                </c:pt>
                <c:pt idx="372">
                  <c:v>23960</c:v>
                </c:pt>
                <c:pt idx="373">
                  <c:v>39840</c:v>
                </c:pt>
                <c:pt idx="374">
                  <c:v>17960</c:v>
                </c:pt>
                <c:pt idx="375">
                  <c:v>17720</c:v>
                </c:pt>
                <c:pt idx="376">
                  <c:v>14450</c:v>
                </c:pt>
                <c:pt idx="377">
                  <c:v>6380</c:v>
                </c:pt>
                <c:pt idx="378">
                  <c:v>40880</c:v>
                </c:pt>
                <c:pt idx="379">
                  <c:v>16440</c:v>
                </c:pt>
                <c:pt idx="380">
                  <c:v>37380</c:v>
                </c:pt>
                <c:pt idx="381">
                  <c:v>34550</c:v>
                </c:pt>
                <c:pt idx="382">
                  <c:v>36080</c:v>
                </c:pt>
                <c:pt idx="383">
                  <c:v>25860</c:v>
                </c:pt>
                <c:pt idx="384">
                  <c:v>188940</c:v>
                </c:pt>
                <c:pt idx="385">
                  <c:v>38100</c:v>
                </c:pt>
                <c:pt idx="386">
                  <c:v>52320</c:v>
                </c:pt>
                <c:pt idx="387">
                  <c:v>120220</c:v>
                </c:pt>
                <c:pt idx="388">
                  <c:v>20370</c:v>
                </c:pt>
                <c:pt idx="389">
                  <c:v>10270</c:v>
                </c:pt>
                <c:pt idx="390">
                  <c:v>22450</c:v>
                </c:pt>
                <c:pt idx="391">
                  <c:v>22720</c:v>
                </c:pt>
                <c:pt idx="392">
                  <c:v>870130</c:v>
                </c:pt>
                <c:pt idx="393">
                  <c:v>29680</c:v>
                </c:pt>
                <c:pt idx="394">
                  <c:v>35100</c:v>
                </c:pt>
                <c:pt idx="395">
                  <c:v>15930</c:v>
                </c:pt>
                <c:pt idx="396">
                  <c:v>10210</c:v>
                </c:pt>
                <c:pt idx="397">
                  <c:v>33990</c:v>
                </c:pt>
                <c:pt idx="398">
                  <c:v>37790</c:v>
                </c:pt>
                <c:pt idx="399">
                  <c:v>24370</c:v>
                </c:pt>
                <c:pt idx="400">
                  <c:v>16140</c:v>
                </c:pt>
                <c:pt idx="401">
                  <c:v>23380</c:v>
                </c:pt>
                <c:pt idx="402">
                  <c:v>33360</c:v>
                </c:pt>
                <c:pt idx="403">
                  <c:v>23770</c:v>
                </c:pt>
                <c:pt idx="404">
                  <c:v>29690</c:v>
                </c:pt>
                <c:pt idx="405">
                  <c:v>22710</c:v>
                </c:pt>
                <c:pt idx="406">
                  <c:v>10640</c:v>
                </c:pt>
                <c:pt idx="407">
                  <c:v>16430</c:v>
                </c:pt>
                <c:pt idx="408">
                  <c:v>6300</c:v>
                </c:pt>
                <c:pt idx="409">
                  <c:v>13100</c:v>
                </c:pt>
                <c:pt idx="410">
                  <c:v>17810</c:v>
                </c:pt>
                <c:pt idx="411">
                  <c:v>37300</c:v>
                </c:pt>
                <c:pt idx="412">
                  <c:v>17480</c:v>
                </c:pt>
                <c:pt idx="413">
                  <c:v>8300</c:v>
                </c:pt>
                <c:pt idx="414">
                  <c:v>25010</c:v>
                </c:pt>
                <c:pt idx="415">
                  <c:v>12740</c:v>
                </c:pt>
                <c:pt idx="416">
                  <c:v>15140</c:v>
                </c:pt>
                <c:pt idx="417">
                  <c:v>26080</c:v>
                </c:pt>
                <c:pt idx="418">
                  <c:v>20600</c:v>
                </c:pt>
                <c:pt idx="419">
                  <c:v>22770</c:v>
                </c:pt>
                <c:pt idx="420">
                  <c:v>19940</c:v>
                </c:pt>
                <c:pt idx="421">
                  <c:v>16560</c:v>
                </c:pt>
                <c:pt idx="422">
                  <c:v>49680</c:v>
                </c:pt>
                <c:pt idx="423">
                  <c:v>66110</c:v>
                </c:pt>
                <c:pt idx="424">
                  <c:v>49320</c:v>
                </c:pt>
                <c:pt idx="425">
                  <c:v>23370</c:v>
                </c:pt>
                <c:pt idx="426">
                  <c:v>29160</c:v>
                </c:pt>
                <c:pt idx="427">
                  <c:v>9280</c:v>
                </c:pt>
                <c:pt idx="428">
                  <c:v>45340</c:v>
                </c:pt>
                <c:pt idx="429">
                  <c:v>166590</c:v>
                </c:pt>
                <c:pt idx="430">
                  <c:v>82600</c:v>
                </c:pt>
                <c:pt idx="431">
                  <c:v>17570</c:v>
                </c:pt>
                <c:pt idx="432">
                  <c:v>33880</c:v>
                </c:pt>
                <c:pt idx="433">
                  <c:v>18580</c:v>
                </c:pt>
                <c:pt idx="434">
                  <c:v>34860</c:v>
                </c:pt>
                <c:pt idx="435">
                  <c:v>55350</c:v>
                </c:pt>
                <c:pt idx="436">
                  <c:v>37350</c:v>
                </c:pt>
                <c:pt idx="437">
                  <c:v>32759.999999999996</c:v>
                </c:pt>
                <c:pt idx="438">
                  <c:v>14820</c:v>
                </c:pt>
                <c:pt idx="439">
                  <c:v>11220</c:v>
                </c:pt>
                <c:pt idx="440">
                  <c:v>54380</c:v>
                </c:pt>
                <c:pt idx="441">
                  <c:v>21880</c:v>
                </c:pt>
                <c:pt idx="442">
                  <c:v>34190</c:v>
                </c:pt>
                <c:pt idx="443">
                  <c:v>17120</c:v>
                </c:pt>
                <c:pt idx="444">
                  <c:v>65560</c:v>
                </c:pt>
                <c:pt idx="445">
                  <c:v>35340</c:v>
                </c:pt>
                <c:pt idx="446">
                  <c:v>29960</c:v>
                </c:pt>
                <c:pt idx="447">
                  <c:v>23710</c:v>
                </c:pt>
                <c:pt idx="448">
                  <c:v>10900</c:v>
                </c:pt>
                <c:pt idx="449">
                  <c:v>30030</c:v>
                </c:pt>
                <c:pt idx="450">
                  <c:v>25370</c:v>
                </c:pt>
                <c:pt idx="451">
                  <c:v>27420</c:v>
                </c:pt>
                <c:pt idx="452">
                  <c:v>16149.999999999998</c:v>
                </c:pt>
                <c:pt idx="453">
                  <c:v>39740</c:v>
                </c:pt>
                <c:pt idx="454">
                  <c:v>18390</c:v>
                </c:pt>
                <c:pt idx="455">
                  <c:v>26970</c:v>
                </c:pt>
                <c:pt idx="456">
                  <c:v>26880</c:v>
                </c:pt>
                <c:pt idx="457">
                  <c:v>12400</c:v>
                </c:pt>
                <c:pt idx="458">
                  <c:v>18370</c:v>
                </c:pt>
                <c:pt idx="459">
                  <c:v>32670</c:v>
                </c:pt>
                <c:pt idx="460">
                  <c:v>25280</c:v>
                </c:pt>
                <c:pt idx="461">
                  <c:v>36590</c:v>
                </c:pt>
                <c:pt idx="462">
                  <c:v>30020</c:v>
                </c:pt>
                <c:pt idx="463">
                  <c:v>20970</c:v>
                </c:pt>
                <c:pt idx="464">
                  <c:v>38040</c:v>
                </c:pt>
                <c:pt idx="465">
                  <c:v>11210</c:v>
                </c:pt>
                <c:pt idx="466">
                  <c:v>27680</c:v>
                </c:pt>
                <c:pt idx="467">
                  <c:v>19600</c:v>
                </c:pt>
                <c:pt idx="468">
                  <c:v>26210</c:v>
                </c:pt>
                <c:pt idx="469">
                  <c:v>41990</c:v>
                </c:pt>
                <c:pt idx="470">
                  <c:v>56960</c:v>
                </c:pt>
                <c:pt idx="471">
                  <c:v>24170</c:v>
                </c:pt>
                <c:pt idx="472">
                  <c:v>17530</c:v>
                </c:pt>
                <c:pt idx="473">
                  <c:v>21190</c:v>
                </c:pt>
                <c:pt idx="474">
                  <c:v>53140</c:v>
                </c:pt>
                <c:pt idx="475">
                  <c:v>41460</c:v>
                </c:pt>
                <c:pt idx="476">
                  <c:v>25820</c:v>
                </c:pt>
                <c:pt idx="477">
                  <c:v>29990</c:v>
                </c:pt>
                <c:pt idx="478">
                  <c:v>43150</c:v>
                </c:pt>
                <c:pt idx="479">
                  <c:v>49690</c:v>
                </c:pt>
                <c:pt idx="480">
                  <c:v>40660</c:v>
                </c:pt>
                <c:pt idx="481">
                  <c:v>15460</c:v>
                </c:pt>
                <c:pt idx="482">
                  <c:v>130979.99999999999</c:v>
                </c:pt>
                <c:pt idx="483">
                  <c:v>11270</c:v>
                </c:pt>
                <c:pt idx="484">
                  <c:v>46320</c:v>
                </c:pt>
                <c:pt idx="485">
                  <c:v>27420</c:v>
                </c:pt>
                <c:pt idx="486">
                  <c:v>33960</c:v>
                </c:pt>
                <c:pt idx="487">
                  <c:v>24110</c:v>
                </c:pt>
                <c:pt idx="488">
                  <c:v>10390</c:v>
                </c:pt>
                <c:pt idx="489">
                  <c:v>62930</c:v>
                </c:pt>
                <c:pt idx="490">
                  <c:v>43460</c:v>
                </c:pt>
                <c:pt idx="491">
                  <c:v>20530</c:v>
                </c:pt>
                <c:pt idx="492">
                  <c:v>22940</c:v>
                </c:pt>
                <c:pt idx="493">
                  <c:v>28690</c:v>
                </c:pt>
                <c:pt idx="494">
                  <c:v>34610</c:v>
                </c:pt>
                <c:pt idx="495">
                  <c:v>38650</c:v>
                </c:pt>
                <c:pt idx="496">
                  <c:v>18550</c:v>
                </c:pt>
                <c:pt idx="497">
                  <c:v>28510</c:v>
                </c:pt>
                <c:pt idx="498">
                  <c:v>20220</c:v>
                </c:pt>
                <c:pt idx="499">
                  <c:v>7100</c:v>
                </c:pt>
                <c:pt idx="500">
                  <c:v>3940</c:v>
                </c:pt>
                <c:pt idx="501">
                  <c:v>12410</c:v>
                </c:pt>
                <c:pt idx="502">
                  <c:v>16200</c:v>
                </c:pt>
                <c:pt idx="503">
                  <c:v>8930</c:v>
                </c:pt>
                <c:pt idx="504">
                  <c:v>13670</c:v>
                </c:pt>
                <c:pt idx="505">
                  <c:v>21960</c:v>
                </c:pt>
                <c:pt idx="506">
                  <c:v>20730</c:v>
                </c:pt>
                <c:pt idx="507">
                  <c:v>125220</c:v>
                </c:pt>
                <c:pt idx="508">
                  <c:v>33400</c:v>
                </c:pt>
                <c:pt idx="509">
                  <c:v>32580</c:v>
                </c:pt>
                <c:pt idx="510">
                  <c:v>81980</c:v>
                </c:pt>
                <c:pt idx="511">
                  <c:v>46680</c:v>
                </c:pt>
                <c:pt idx="512">
                  <c:v>65160</c:v>
                </c:pt>
                <c:pt idx="513">
                  <c:v>13860</c:v>
                </c:pt>
                <c:pt idx="514">
                  <c:v>39140</c:v>
                </c:pt>
                <c:pt idx="515">
                  <c:v>155260</c:v>
                </c:pt>
                <c:pt idx="516">
                  <c:v>41300</c:v>
                </c:pt>
                <c:pt idx="517">
                  <c:v>62220</c:v>
                </c:pt>
                <c:pt idx="518">
                  <c:v>64700</c:v>
                </c:pt>
                <c:pt idx="519">
                  <c:v>63000</c:v>
                </c:pt>
                <c:pt idx="520">
                  <c:v>19070</c:v>
                </c:pt>
                <c:pt idx="521">
                  <c:v>66630</c:v>
                </c:pt>
                <c:pt idx="522">
                  <c:v>105210</c:v>
                </c:pt>
                <c:pt idx="523">
                  <c:v>56050</c:v>
                </c:pt>
                <c:pt idx="524">
                  <c:v>35620</c:v>
                </c:pt>
                <c:pt idx="525">
                  <c:v>30540</c:v>
                </c:pt>
                <c:pt idx="526">
                  <c:v>28760</c:v>
                </c:pt>
                <c:pt idx="527">
                  <c:v>20190</c:v>
                </c:pt>
                <c:pt idx="528">
                  <c:v>33950</c:v>
                </c:pt>
                <c:pt idx="529">
                  <c:v>34800</c:v>
                </c:pt>
                <c:pt idx="530">
                  <c:v>86500</c:v>
                </c:pt>
                <c:pt idx="531">
                  <c:v>78390</c:v>
                </c:pt>
                <c:pt idx="532">
                  <c:v>55810</c:v>
                </c:pt>
                <c:pt idx="533">
                  <c:v>23390</c:v>
                </c:pt>
                <c:pt idx="534">
                  <c:v>28410</c:v>
                </c:pt>
                <c:pt idx="535">
                  <c:v>38120</c:v>
                </c:pt>
                <c:pt idx="536">
                  <c:v>76060</c:v>
                </c:pt>
                <c:pt idx="537">
                  <c:v>33100</c:v>
                </c:pt>
                <c:pt idx="538">
                  <c:v>57820</c:v>
                </c:pt>
                <c:pt idx="539">
                  <c:v>50380</c:v>
                </c:pt>
                <c:pt idx="540">
                  <c:v>38370</c:v>
                </c:pt>
                <c:pt idx="541">
                  <c:v>71220</c:v>
                </c:pt>
                <c:pt idx="542">
                  <c:v>53430</c:v>
                </c:pt>
                <c:pt idx="543">
                  <c:v>81000</c:v>
                </c:pt>
                <c:pt idx="544">
                  <c:v>39130</c:v>
                </c:pt>
                <c:pt idx="545">
                  <c:v>54600</c:v>
                </c:pt>
                <c:pt idx="546">
                  <c:v>35170</c:v>
                </c:pt>
                <c:pt idx="547">
                  <c:v>52100</c:v>
                </c:pt>
                <c:pt idx="548">
                  <c:v>45680</c:v>
                </c:pt>
                <c:pt idx="549">
                  <c:v>75570</c:v>
                </c:pt>
                <c:pt idx="550">
                  <c:v>19960</c:v>
                </c:pt>
                <c:pt idx="551">
                  <c:v>25920</c:v>
                </c:pt>
                <c:pt idx="552">
                  <c:v>18210</c:v>
                </c:pt>
                <c:pt idx="553">
                  <c:v>42340</c:v>
                </c:pt>
                <c:pt idx="554">
                  <c:v>20820</c:v>
                </c:pt>
                <c:pt idx="555">
                  <c:v>26230</c:v>
                </c:pt>
                <c:pt idx="556">
                  <c:v>45650</c:v>
                </c:pt>
                <c:pt idx="557">
                  <c:v>17020</c:v>
                </c:pt>
                <c:pt idx="558">
                  <c:v>29480</c:v>
                </c:pt>
                <c:pt idx="559">
                  <c:v>42540</c:v>
                </c:pt>
                <c:pt idx="560">
                  <c:v>33440</c:v>
                </c:pt>
                <c:pt idx="561">
                  <c:v>29800</c:v>
                </c:pt>
                <c:pt idx="562">
                  <c:v>66000</c:v>
                </c:pt>
                <c:pt idx="563">
                  <c:v>70230</c:v>
                </c:pt>
                <c:pt idx="564">
                  <c:v>312720</c:v>
                </c:pt>
                <c:pt idx="565">
                  <c:v>53480</c:v>
                </c:pt>
                <c:pt idx="566">
                  <c:v>58610</c:v>
                </c:pt>
                <c:pt idx="567">
                  <c:v>58060</c:v>
                </c:pt>
                <c:pt idx="568">
                  <c:v>132080</c:v>
                </c:pt>
                <c:pt idx="569">
                  <c:v>44000</c:v>
                </c:pt>
                <c:pt idx="570">
                  <c:v>65670</c:v>
                </c:pt>
                <c:pt idx="571">
                  <c:v>51160</c:v>
                </c:pt>
                <c:pt idx="572">
                  <c:v>27020</c:v>
                </c:pt>
                <c:pt idx="573">
                  <c:v>38660</c:v>
                </c:pt>
                <c:pt idx="574">
                  <c:v>124520</c:v>
                </c:pt>
                <c:pt idx="575">
                  <c:v>81610</c:v>
                </c:pt>
                <c:pt idx="576">
                  <c:v>77070</c:v>
                </c:pt>
                <c:pt idx="577">
                  <c:v>47040</c:v>
                </c:pt>
                <c:pt idx="578">
                  <c:v>50560</c:v>
                </c:pt>
                <c:pt idx="579">
                  <c:v>75010</c:v>
                </c:pt>
                <c:pt idx="580">
                  <c:v>21320</c:v>
                </c:pt>
                <c:pt idx="581">
                  <c:v>32049.999999999996</c:v>
                </c:pt>
                <c:pt idx="582">
                  <c:v>33610</c:v>
                </c:pt>
                <c:pt idx="583">
                  <c:v>115830</c:v>
                </c:pt>
                <c:pt idx="584">
                  <c:v>53010</c:v>
                </c:pt>
                <c:pt idx="585">
                  <c:v>96550</c:v>
                </c:pt>
                <c:pt idx="586">
                  <c:v>35890</c:v>
                </c:pt>
                <c:pt idx="587">
                  <c:v>25330</c:v>
                </c:pt>
                <c:pt idx="588">
                  <c:v>38460</c:v>
                </c:pt>
                <c:pt idx="589">
                  <c:v>119990</c:v>
                </c:pt>
                <c:pt idx="590">
                  <c:v>35370</c:v>
                </c:pt>
                <c:pt idx="591">
                  <c:v>40930</c:v>
                </c:pt>
                <c:pt idx="592">
                  <c:v>21710</c:v>
                </c:pt>
                <c:pt idx="593">
                  <c:v>49400</c:v>
                </c:pt>
                <c:pt idx="594">
                  <c:v>72630</c:v>
                </c:pt>
                <c:pt idx="595">
                  <c:v>42890</c:v>
                </c:pt>
                <c:pt idx="596">
                  <c:v>47050</c:v>
                </c:pt>
                <c:pt idx="597">
                  <c:v>18270</c:v>
                </c:pt>
                <c:pt idx="598">
                  <c:v>37470</c:v>
                </c:pt>
                <c:pt idx="599">
                  <c:v>50560</c:v>
                </c:pt>
                <c:pt idx="600">
                  <c:v>31460</c:v>
                </c:pt>
                <c:pt idx="601">
                  <c:v>29680</c:v>
                </c:pt>
                <c:pt idx="602">
                  <c:v>26770</c:v>
                </c:pt>
                <c:pt idx="603">
                  <c:v>109730</c:v>
                </c:pt>
                <c:pt idx="604">
                  <c:v>43110</c:v>
                </c:pt>
                <c:pt idx="605">
                  <c:v>13810</c:v>
                </c:pt>
                <c:pt idx="606">
                  <c:v>18380</c:v>
                </c:pt>
                <c:pt idx="607">
                  <c:v>46060</c:v>
                </c:pt>
                <c:pt idx="608">
                  <c:v>26340</c:v>
                </c:pt>
                <c:pt idx="609">
                  <c:v>14630</c:v>
                </c:pt>
                <c:pt idx="610">
                  <c:v>55520</c:v>
                </c:pt>
                <c:pt idx="611">
                  <c:v>40390</c:v>
                </c:pt>
                <c:pt idx="612">
                  <c:v>16920</c:v>
                </c:pt>
                <c:pt idx="613">
                  <c:v>42320</c:v>
                </c:pt>
                <c:pt idx="614">
                  <c:v>74850</c:v>
                </c:pt>
                <c:pt idx="615">
                  <c:v>24220</c:v>
                </c:pt>
                <c:pt idx="616">
                  <c:v>75540</c:v>
                </c:pt>
                <c:pt idx="617">
                  <c:v>37900</c:v>
                </c:pt>
                <c:pt idx="618">
                  <c:v>42800</c:v>
                </c:pt>
                <c:pt idx="619">
                  <c:v>47680</c:v>
                </c:pt>
                <c:pt idx="620">
                  <c:v>44540</c:v>
                </c:pt>
                <c:pt idx="621">
                  <c:v>40350</c:v>
                </c:pt>
                <c:pt idx="622">
                  <c:v>123830</c:v>
                </c:pt>
                <c:pt idx="623">
                  <c:v>51480</c:v>
                </c:pt>
                <c:pt idx="624">
                  <c:v>47790</c:v>
                </c:pt>
                <c:pt idx="625">
                  <c:v>44330</c:v>
                </c:pt>
                <c:pt idx="626">
                  <c:v>20020</c:v>
                </c:pt>
                <c:pt idx="627">
                  <c:v>28230</c:v>
                </c:pt>
                <c:pt idx="628">
                  <c:v>30260</c:v>
                </c:pt>
                <c:pt idx="629">
                  <c:v>28530</c:v>
                </c:pt>
                <c:pt idx="630">
                  <c:v>33240</c:v>
                </c:pt>
                <c:pt idx="631">
                  <c:v>32750</c:v>
                </c:pt>
                <c:pt idx="632">
                  <c:v>37730</c:v>
                </c:pt>
                <c:pt idx="633">
                  <c:v>36810</c:v>
                </c:pt>
                <c:pt idx="634">
                  <c:v>43950</c:v>
                </c:pt>
                <c:pt idx="635">
                  <c:v>93620</c:v>
                </c:pt>
                <c:pt idx="636">
                  <c:v>29200</c:v>
                </c:pt>
                <c:pt idx="637">
                  <c:v>28130</c:v>
                </c:pt>
                <c:pt idx="638">
                  <c:v>56190</c:v>
                </c:pt>
                <c:pt idx="639">
                  <c:v>36770</c:v>
                </c:pt>
                <c:pt idx="640">
                  <c:v>62320</c:v>
                </c:pt>
                <c:pt idx="641">
                  <c:v>75050</c:v>
                </c:pt>
                <c:pt idx="642">
                  <c:v>179840</c:v>
                </c:pt>
                <c:pt idx="643">
                  <c:v>46420</c:v>
                </c:pt>
                <c:pt idx="644">
                  <c:v>75060</c:v>
                </c:pt>
                <c:pt idx="645">
                  <c:v>67460</c:v>
                </c:pt>
                <c:pt idx="646">
                  <c:v>79690</c:v>
                </c:pt>
                <c:pt idx="647">
                  <c:v>50200</c:v>
                </c:pt>
                <c:pt idx="648">
                  <c:v>24190</c:v>
                </c:pt>
                <c:pt idx="649">
                  <c:v>64129.999999999993</c:v>
                </c:pt>
                <c:pt idx="650">
                  <c:v>39310</c:v>
                </c:pt>
                <c:pt idx="651">
                  <c:v>36930</c:v>
                </c:pt>
                <c:pt idx="652">
                  <c:v>39050</c:v>
                </c:pt>
                <c:pt idx="653">
                  <c:v>41590</c:v>
                </c:pt>
                <c:pt idx="654">
                  <c:v>17410</c:v>
                </c:pt>
                <c:pt idx="655">
                  <c:v>52520</c:v>
                </c:pt>
                <c:pt idx="656">
                  <c:v>77040</c:v>
                </c:pt>
                <c:pt idx="657">
                  <c:v>213910</c:v>
                </c:pt>
                <c:pt idx="658">
                  <c:v>53720</c:v>
                </c:pt>
                <c:pt idx="659">
                  <c:v>26710</c:v>
                </c:pt>
                <c:pt idx="660">
                  <c:v>23070</c:v>
                </c:pt>
                <c:pt idx="661">
                  <c:v>30610</c:v>
                </c:pt>
                <c:pt idx="662">
                  <c:v>25500</c:v>
                </c:pt>
                <c:pt idx="663">
                  <c:v>50080</c:v>
                </c:pt>
                <c:pt idx="664">
                  <c:v>97870</c:v>
                </c:pt>
                <c:pt idx="665">
                  <c:v>47460</c:v>
                </c:pt>
                <c:pt idx="666">
                  <c:v>47220</c:v>
                </c:pt>
                <c:pt idx="667">
                  <c:v>61660</c:v>
                </c:pt>
                <c:pt idx="668">
                  <c:v>62910</c:v>
                </c:pt>
                <c:pt idx="669">
                  <c:v>42100</c:v>
                </c:pt>
                <c:pt idx="670">
                  <c:v>45650</c:v>
                </c:pt>
                <c:pt idx="671">
                  <c:v>107330</c:v>
                </c:pt>
                <c:pt idx="672">
                  <c:v>94080</c:v>
                </c:pt>
                <c:pt idx="673">
                  <c:v>45100</c:v>
                </c:pt>
                <c:pt idx="674">
                  <c:v>51460</c:v>
                </c:pt>
                <c:pt idx="675">
                  <c:v>182220</c:v>
                </c:pt>
                <c:pt idx="676">
                  <c:v>209020</c:v>
                </c:pt>
                <c:pt idx="677">
                  <c:v>70310</c:v>
                </c:pt>
                <c:pt idx="678">
                  <c:v>51530</c:v>
                </c:pt>
                <c:pt idx="679">
                  <c:v>119610</c:v>
                </c:pt>
                <c:pt idx="680">
                  <c:v>228590</c:v>
                </c:pt>
                <c:pt idx="681">
                  <c:v>82320</c:v>
                </c:pt>
                <c:pt idx="682">
                  <c:v>123340</c:v>
                </c:pt>
                <c:pt idx="683">
                  <c:v>145950</c:v>
                </c:pt>
                <c:pt idx="684">
                  <c:v>160630</c:v>
                </c:pt>
                <c:pt idx="685">
                  <c:v>190530</c:v>
                </c:pt>
                <c:pt idx="686">
                  <c:v>148390</c:v>
                </c:pt>
                <c:pt idx="687">
                  <c:v>63810</c:v>
                </c:pt>
                <c:pt idx="688">
                  <c:v>327340</c:v>
                </c:pt>
                <c:pt idx="689">
                  <c:v>366110</c:v>
                </c:pt>
                <c:pt idx="690">
                  <c:v>117790</c:v>
                </c:pt>
                <c:pt idx="691">
                  <c:v>88750</c:v>
                </c:pt>
                <c:pt idx="692">
                  <c:v>82250</c:v>
                </c:pt>
                <c:pt idx="693">
                  <c:v>109560</c:v>
                </c:pt>
                <c:pt idx="694">
                  <c:v>65180.000000000007</c:v>
                </c:pt>
                <c:pt idx="695">
                  <c:v>126170</c:v>
                </c:pt>
                <c:pt idx="696">
                  <c:v>92560</c:v>
                </c:pt>
                <c:pt idx="697">
                  <c:v>57910</c:v>
                </c:pt>
                <c:pt idx="698">
                  <c:v>45180</c:v>
                </c:pt>
                <c:pt idx="699">
                  <c:v>142480</c:v>
                </c:pt>
                <c:pt idx="700">
                  <c:v>93790</c:v>
                </c:pt>
                <c:pt idx="701">
                  <c:v>55400</c:v>
                </c:pt>
                <c:pt idx="702">
                  <c:v>127670</c:v>
                </c:pt>
                <c:pt idx="703">
                  <c:v>40390</c:v>
                </c:pt>
                <c:pt idx="704">
                  <c:v>92120</c:v>
                </c:pt>
                <c:pt idx="705">
                  <c:v>164280</c:v>
                </c:pt>
                <c:pt idx="706">
                  <c:v>118700</c:v>
                </c:pt>
                <c:pt idx="707">
                  <c:v>91520</c:v>
                </c:pt>
                <c:pt idx="708">
                  <c:v>64170</c:v>
                </c:pt>
                <c:pt idx="709">
                  <c:v>114380</c:v>
                </c:pt>
                <c:pt idx="710">
                  <c:v>110740</c:v>
                </c:pt>
                <c:pt idx="711">
                  <c:v>94990</c:v>
                </c:pt>
                <c:pt idx="712">
                  <c:v>79230</c:v>
                </c:pt>
                <c:pt idx="713">
                  <c:v>75530</c:v>
                </c:pt>
                <c:pt idx="714">
                  <c:v>103750</c:v>
                </c:pt>
                <c:pt idx="715">
                  <c:v>62620</c:v>
                </c:pt>
                <c:pt idx="716">
                  <c:v>239960</c:v>
                </c:pt>
                <c:pt idx="717">
                  <c:v>173900</c:v>
                </c:pt>
                <c:pt idx="718">
                  <c:v>193200</c:v>
                </c:pt>
                <c:pt idx="719">
                  <c:v>80610</c:v>
                </c:pt>
                <c:pt idx="720">
                  <c:v>147530</c:v>
                </c:pt>
                <c:pt idx="721">
                  <c:v>250390</c:v>
                </c:pt>
                <c:pt idx="722">
                  <c:v>157250</c:v>
                </c:pt>
                <c:pt idx="723">
                  <c:v>65290.000000000007</c:v>
                </c:pt>
                <c:pt idx="724">
                  <c:v>106270</c:v>
                </c:pt>
                <c:pt idx="725">
                  <c:v>84540</c:v>
                </c:pt>
                <c:pt idx="726">
                  <c:v>49780</c:v>
                </c:pt>
                <c:pt idx="727">
                  <c:v>178170</c:v>
                </c:pt>
                <c:pt idx="728">
                  <c:v>87140</c:v>
                </c:pt>
                <c:pt idx="729">
                  <c:v>93600</c:v>
                </c:pt>
                <c:pt idx="730">
                  <c:v>76370</c:v>
                </c:pt>
                <c:pt idx="731">
                  <c:v>59430</c:v>
                </c:pt>
                <c:pt idx="732">
                  <c:v>51620</c:v>
                </c:pt>
                <c:pt idx="733">
                  <c:v>177550</c:v>
                </c:pt>
                <c:pt idx="734">
                  <c:v>388600</c:v>
                </c:pt>
                <c:pt idx="735">
                  <c:v>167090</c:v>
                </c:pt>
                <c:pt idx="736">
                  <c:v>116120</c:v>
                </c:pt>
                <c:pt idx="737">
                  <c:v>71520</c:v>
                </c:pt>
                <c:pt idx="738">
                  <c:v>114930</c:v>
                </c:pt>
                <c:pt idx="739">
                  <c:v>93720</c:v>
                </c:pt>
                <c:pt idx="740">
                  <c:v>883770</c:v>
                </c:pt>
                <c:pt idx="741">
                  <c:v>304350</c:v>
                </c:pt>
                <c:pt idx="742">
                  <c:v>135630</c:v>
                </c:pt>
                <c:pt idx="743">
                  <c:v>117570</c:v>
                </c:pt>
                <c:pt idx="744">
                  <c:v>327930</c:v>
                </c:pt>
                <c:pt idx="745">
                  <c:v>91360</c:v>
                </c:pt>
                <c:pt idx="746">
                  <c:v>78450</c:v>
                </c:pt>
                <c:pt idx="747">
                  <c:v>529480</c:v>
                </c:pt>
                <c:pt idx="748">
                  <c:v>85190</c:v>
                </c:pt>
                <c:pt idx="749">
                  <c:v>115360</c:v>
                </c:pt>
                <c:pt idx="750">
                  <c:v>102130</c:v>
                </c:pt>
                <c:pt idx="751">
                  <c:v>108710</c:v>
                </c:pt>
                <c:pt idx="752">
                  <c:v>161170</c:v>
                </c:pt>
                <c:pt idx="753">
                  <c:v>86960</c:v>
                </c:pt>
                <c:pt idx="754">
                  <c:v>41340</c:v>
                </c:pt>
                <c:pt idx="755">
                  <c:v>42270</c:v>
                </c:pt>
                <c:pt idx="756">
                  <c:v>62430</c:v>
                </c:pt>
                <c:pt idx="757">
                  <c:v>154600</c:v>
                </c:pt>
                <c:pt idx="758">
                  <c:v>180580</c:v>
                </c:pt>
                <c:pt idx="759">
                  <c:v>84180</c:v>
                </c:pt>
                <c:pt idx="760">
                  <c:v>78080</c:v>
                </c:pt>
                <c:pt idx="761">
                  <c:v>87330</c:v>
                </c:pt>
                <c:pt idx="762">
                  <c:v>646620</c:v>
                </c:pt>
                <c:pt idx="763">
                  <c:v>72620</c:v>
                </c:pt>
                <c:pt idx="764">
                  <c:v>82820</c:v>
                </c:pt>
                <c:pt idx="765">
                  <c:v>63780</c:v>
                </c:pt>
                <c:pt idx="766">
                  <c:v>68460</c:v>
                </c:pt>
                <c:pt idx="767">
                  <c:v>115690</c:v>
                </c:pt>
                <c:pt idx="768">
                  <c:v>141360</c:v>
                </c:pt>
                <c:pt idx="769">
                  <c:v>35850</c:v>
                </c:pt>
                <c:pt idx="770">
                  <c:v>152780</c:v>
                </c:pt>
                <c:pt idx="771">
                  <c:v>134090</c:v>
                </c:pt>
                <c:pt idx="772">
                  <c:v>108750</c:v>
                </c:pt>
                <c:pt idx="773">
                  <c:v>138370</c:v>
                </c:pt>
                <c:pt idx="774">
                  <c:v>95350</c:v>
                </c:pt>
                <c:pt idx="775">
                  <c:v>59010</c:v>
                </c:pt>
                <c:pt idx="776">
                  <c:v>301000</c:v>
                </c:pt>
                <c:pt idx="777">
                  <c:v>127430</c:v>
                </c:pt>
                <c:pt idx="778">
                  <c:v>234570</c:v>
                </c:pt>
                <c:pt idx="779">
                  <c:v>64739.999999999993</c:v>
                </c:pt>
                <c:pt idx="780">
                  <c:v>72190</c:v>
                </c:pt>
                <c:pt idx="781">
                  <c:v>91240</c:v>
                </c:pt>
                <c:pt idx="782">
                  <c:v>99930</c:v>
                </c:pt>
                <c:pt idx="783">
                  <c:v>60410</c:v>
                </c:pt>
                <c:pt idx="784">
                  <c:v>93890</c:v>
                </c:pt>
                <c:pt idx="785">
                  <c:v>116560</c:v>
                </c:pt>
                <c:pt idx="786">
                  <c:v>58420</c:v>
                </c:pt>
                <c:pt idx="787">
                  <c:v>87280</c:v>
                </c:pt>
                <c:pt idx="788">
                  <c:v>37640</c:v>
                </c:pt>
                <c:pt idx="789">
                  <c:v>159050</c:v>
                </c:pt>
                <c:pt idx="790">
                  <c:v>85900</c:v>
                </c:pt>
                <c:pt idx="791">
                  <c:v>89990</c:v>
                </c:pt>
                <c:pt idx="792">
                  <c:v>150030</c:v>
                </c:pt>
                <c:pt idx="793">
                  <c:v>259790.00000000003</c:v>
                </c:pt>
                <c:pt idx="794">
                  <c:v>202160</c:v>
                </c:pt>
                <c:pt idx="795">
                  <c:v>133200</c:v>
                </c:pt>
                <c:pt idx="796">
                  <c:v>903060</c:v>
                </c:pt>
                <c:pt idx="797">
                  <c:v>478500</c:v>
                </c:pt>
                <c:pt idx="798">
                  <c:v>399470</c:v>
                </c:pt>
                <c:pt idx="799">
                  <c:v>311830</c:v>
                </c:pt>
                <c:pt idx="800">
                  <c:v>255990</c:v>
                </c:pt>
                <c:pt idx="801">
                  <c:v>339610</c:v>
                </c:pt>
                <c:pt idx="802">
                  <c:v>218350</c:v>
                </c:pt>
                <c:pt idx="803">
                  <c:v>200340</c:v>
                </c:pt>
                <c:pt idx="804">
                  <c:v>157860</c:v>
                </c:pt>
                <c:pt idx="805">
                  <c:v>133730</c:v>
                </c:pt>
                <c:pt idx="806">
                  <c:v>252380</c:v>
                </c:pt>
                <c:pt idx="807">
                  <c:v>258360</c:v>
                </c:pt>
                <c:pt idx="808">
                  <c:v>89680</c:v>
                </c:pt>
                <c:pt idx="809">
                  <c:v>154870</c:v>
                </c:pt>
                <c:pt idx="810">
                  <c:v>114640</c:v>
                </c:pt>
                <c:pt idx="811">
                  <c:v>149310</c:v>
                </c:pt>
                <c:pt idx="812">
                  <c:v>75630</c:v>
                </c:pt>
                <c:pt idx="813">
                  <c:v>51080</c:v>
                </c:pt>
                <c:pt idx="814">
                  <c:v>96540</c:v>
                </c:pt>
                <c:pt idx="815">
                  <c:v>118550</c:v>
                </c:pt>
                <c:pt idx="816">
                  <c:v>142090</c:v>
                </c:pt>
                <c:pt idx="817">
                  <c:v>86150</c:v>
                </c:pt>
                <c:pt idx="818">
                  <c:v>243790</c:v>
                </c:pt>
                <c:pt idx="819">
                  <c:v>120310</c:v>
                </c:pt>
                <c:pt idx="820">
                  <c:v>77230</c:v>
                </c:pt>
                <c:pt idx="821">
                  <c:v>89260</c:v>
                </c:pt>
                <c:pt idx="822">
                  <c:v>89190</c:v>
                </c:pt>
                <c:pt idx="823">
                  <c:v>118790</c:v>
                </c:pt>
                <c:pt idx="824">
                  <c:v>138090</c:v>
                </c:pt>
                <c:pt idx="825">
                  <c:v>100900</c:v>
                </c:pt>
                <c:pt idx="826">
                  <c:v>141370</c:v>
                </c:pt>
                <c:pt idx="827">
                  <c:v>182410</c:v>
                </c:pt>
                <c:pt idx="828">
                  <c:v>109180</c:v>
                </c:pt>
                <c:pt idx="829">
                  <c:v>97520</c:v>
                </c:pt>
                <c:pt idx="830">
                  <c:v>130190</c:v>
                </c:pt>
                <c:pt idx="831">
                  <c:v>73520</c:v>
                </c:pt>
                <c:pt idx="832">
                  <c:v>55670</c:v>
                </c:pt>
                <c:pt idx="833">
                  <c:v>62150</c:v>
                </c:pt>
                <c:pt idx="834">
                  <c:v>82680</c:v>
                </c:pt>
                <c:pt idx="835">
                  <c:v>391850</c:v>
                </c:pt>
                <c:pt idx="836">
                  <c:v>170050</c:v>
                </c:pt>
                <c:pt idx="837">
                  <c:v>213540</c:v>
                </c:pt>
                <c:pt idx="838">
                  <c:v>86960</c:v>
                </c:pt>
                <c:pt idx="839">
                  <c:v>85600</c:v>
                </c:pt>
                <c:pt idx="840">
                  <c:v>57560</c:v>
                </c:pt>
                <c:pt idx="841">
                  <c:v>138620</c:v>
                </c:pt>
                <c:pt idx="842">
                  <c:v>27990</c:v>
                </c:pt>
                <c:pt idx="843">
                  <c:v>354470</c:v>
                </c:pt>
                <c:pt idx="844">
                  <c:v>206840</c:v>
                </c:pt>
                <c:pt idx="845">
                  <c:v>148620</c:v>
                </c:pt>
                <c:pt idx="846">
                  <c:v>128770.00000000001</c:v>
                </c:pt>
                <c:pt idx="847">
                  <c:v>99570</c:v>
                </c:pt>
                <c:pt idx="848">
                  <c:v>62000</c:v>
                </c:pt>
                <c:pt idx="849">
                  <c:v>134410</c:v>
                </c:pt>
                <c:pt idx="850">
                  <c:v>85600</c:v>
                </c:pt>
                <c:pt idx="851">
                  <c:v>75490</c:v>
                </c:pt>
                <c:pt idx="852">
                  <c:v>73450</c:v>
                </c:pt>
                <c:pt idx="853">
                  <c:v>110010</c:v>
                </c:pt>
                <c:pt idx="854">
                  <c:v>122090</c:v>
                </c:pt>
                <c:pt idx="855">
                  <c:v>132480</c:v>
                </c:pt>
                <c:pt idx="856">
                  <c:v>59150</c:v>
                </c:pt>
                <c:pt idx="857">
                  <c:v>61840</c:v>
                </c:pt>
                <c:pt idx="858">
                  <c:v>36380</c:v>
                </c:pt>
                <c:pt idx="859">
                  <c:v>105960</c:v>
                </c:pt>
                <c:pt idx="860">
                  <c:v>135140</c:v>
                </c:pt>
                <c:pt idx="861">
                  <c:v>89520</c:v>
                </c:pt>
                <c:pt idx="862">
                  <c:v>63840</c:v>
                </c:pt>
                <c:pt idx="863">
                  <c:v>28220</c:v>
                </c:pt>
                <c:pt idx="864">
                  <c:v>147060</c:v>
                </c:pt>
                <c:pt idx="865">
                  <c:v>78270</c:v>
                </c:pt>
                <c:pt idx="866">
                  <c:v>53560</c:v>
                </c:pt>
                <c:pt idx="867">
                  <c:v>72630</c:v>
                </c:pt>
                <c:pt idx="868">
                  <c:v>93720</c:v>
                </c:pt>
                <c:pt idx="869">
                  <c:v>208980</c:v>
                </c:pt>
                <c:pt idx="870">
                  <c:v>1340000</c:v>
                </c:pt>
                <c:pt idx="871">
                  <c:v>374800</c:v>
                </c:pt>
                <c:pt idx="872">
                  <c:v>75910</c:v>
                </c:pt>
                <c:pt idx="873">
                  <c:v>126200</c:v>
                </c:pt>
                <c:pt idx="874">
                  <c:v>226930</c:v>
                </c:pt>
                <c:pt idx="875">
                  <c:v>147770</c:v>
                </c:pt>
                <c:pt idx="876">
                  <c:v>79830</c:v>
                </c:pt>
                <c:pt idx="877">
                  <c:v>231720</c:v>
                </c:pt>
                <c:pt idx="878">
                  <c:v>202200</c:v>
                </c:pt>
                <c:pt idx="879">
                  <c:v>142240</c:v>
                </c:pt>
                <c:pt idx="880">
                  <c:v>74430</c:v>
                </c:pt>
                <c:pt idx="881">
                  <c:v>112340</c:v>
                </c:pt>
                <c:pt idx="882">
                  <c:v>170990</c:v>
                </c:pt>
                <c:pt idx="883">
                  <c:v>416840</c:v>
                </c:pt>
                <c:pt idx="884">
                  <c:v>351610</c:v>
                </c:pt>
                <c:pt idx="885">
                  <c:v>105210</c:v>
                </c:pt>
                <c:pt idx="886">
                  <c:v>328380</c:v>
                </c:pt>
                <c:pt idx="887">
                  <c:v>266590</c:v>
                </c:pt>
                <c:pt idx="888">
                  <c:v>104930</c:v>
                </c:pt>
                <c:pt idx="889">
                  <c:v>120550</c:v>
                </c:pt>
                <c:pt idx="890">
                  <c:v>114930</c:v>
                </c:pt>
                <c:pt idx="891">
                  <c:v>256140</c:v>
                </c:pt>
                <c:pt idx="892">
                  <c:v>335890</c:v>
                </c:pt>
                <c:pt idx="893">
                  <c:v>121250</c:v>
                </c:pt>
                <c:pt idx="894">
                  <c:v>63500</c:v>
                </c:pt>
                <c:pt idx="895">
                  <c:v>71890</c:v>
                </c:pt>
                <c:pt idx="896">
                  <c:v>197550</c:v>
                </c:pt>
                <c:pt idx="897">
                  <c:v>210540</c:v>
                </c:pt>
                <c:pt idx="898">
                  <c:v>116280</c:v>
                </c:pt>
                <c:pt idx="899">
                  <c:v>96030</c:v>
                </c:pt>
                <c:pt idx="900">
                  <c:v>57840</c:v>
                </c:pt>
                <c:pt idx="901">
                  <c:v>91380</c:v>
                </c:pt>
                <c:pt idx="902">
                  <c:v>144140</c:v>
                </c:pt>
                <c:pt idx="903">
                  <c:v>47130</c:v>
                </c:pt>
                <c:pt idx="904">
                  <c:v>36280</c:v>
                </c:pt>
                <c:pt idx="905">
                  <c:v>43590</c:v>
                </c:pt>
                <c:pt idx="906">
                  <c:v>58830</c:v>
                </c:pt>
                <c:pt idx="907">
                  <c:v>182540</c:v>
                </c:pt>
                <c:pt idx="908">
                  <c:v>83760</c:v>
                </c:pt>
                <c:pt idx="909">
                  <c:v>98900</c:v>
                </c:pt>
                <c:pt idx="910">
                  <c:v>71500</c:v>
                </c:pt>
                <c:pt idx="911">
                  <c:v>112140</c:v>
                </c:pt>
                <c:pt idx="912">
                  <c:v>52670</c:v>
                </c:pt>
                <c:pt idx="913">
                  <c:v>118330</c:v>
                </c:pt>
                <c:pt idx="914">
                  <c:v>61500</c:v>
                </c:pt>
                <c:pt idx="915">
                  <c:v>38120</c:v>
                </c:pt>
                <c:pt idx="916">
                  <c:v>159090</c:v>
                </c:pt>
                <c:pt idx="917">
                  <c:v>78350</c:v>
                </c:pt>
                <c:pt idx="918">
                  <c:v>124780</c:v>
                </c:pt>
                <c:pt idx="919">
                  <c:v>175080</c:v>
                </c:pt>
                <c:pt idx="920">
                  <c:v>200530</c:v>
                </c:pt>
                <c:pt idx="921">
                  <c:v>109340</c:v>
                </c:pt>
                <c:pt idx="922">
                  <c:v>170500</c:v>
                </c:pt>
                <c:pt idx="923">
                  <c:v>74200</c:v>
                </c:pt>
                <c:pt idx="924">
                  <c:v>132780</c:v>
                </c:pt>
                <c:pt idx="925">
                  <c:v>126870</c:v>
                </c:pt>
                <c:pt idx="926">
                  <c:v>58820</c:v>
                </c:pt>
                <c:pt idx="927">
                  <c:v>139090</c:v>
                </c:pt>
                <c:pt idx="928">
                  <c:v>93950</c:v>
                </c:pt>
                <c:pt idx="929">
                  <c:v>56030</c:v>
                </c:pt>
                <c:pt idx="930">
                  <c:v>133110</c:v>
                </c:pt>
                <c:pt idx="931">
                  <c:v>103930</c:v>
                </c:pt>
                <c:pt idx="932">
                  <c:v>74370</c:v>
                </c:pt>
                <c:pt idx="933">
                  <c:v>68550</c:v>
                </c:pt>
                <c:pt idx="934">
                  <c:v>60600</c:v>
                </c:pt>
                <c:pt idx="935">
                  <c:v>97400</c:v>
                </c:pt>
                <c:pt idx="936">
                  <c:v>132020</c:v>
                </c:pt>
                <c:pt idx="937">
                  <c:v>128270.00000000001</c:v>
                </c:pt>
                <c:pt idx="938">
                  <c:v>103310</c:v>
                </c:pt>
                <c:pt idx="939">
                  <c:v>141880</c:v>
                </c:pt>
                <c:pt idx="940">
                  <c:v>166610</c:v>
                </c:pt>
                <c:pt idx="941">
                  <c:v>530640</c:v>
                </c:pt>
                <c:pt idx="942">
                  <c:v>225670</c:v>
                </c:pt>
                <c:pt idx="943">
                  <c:v>285330</c:v>
                </c:pt>
                <c:pt idx="944">
                  <c:v>110040</c:v>
                </c:pt>
                <c:pt idx="945">
                  <c:v>175080</c:v>
                </c:pt>
                <c:pt idx="946">
                  <c:v>371810</c:v>
                </c:pt>
                <c:pt idx="947">
                  <c:v>80790</c:v>
                </c:pt>
                <c:pt idx="948">
                  <c:v>78380</c:v>
                </c:pt>
                <c:pt idx="949">
                  <c:v>57420</c:v>
                </c:pt>
                <c:pt idx="950">
                  <c:v>174290</c:v>
                </c:pt>
                <c:pt idx="951">
                  <c:v>318590</c:v>
                </c:pt>
                <c:pt idx="952">
                  <c:v>168460</c:v>
                </c:pt>
                <c:pt idx="953">
                  <c:v>220960</c:v>
                </c:pt>
                <c:pt idx="954">
                  <c:v>92200</c:v>
                </c:pt>
                <c:pt idx="955">
                  <c:v>133850</c:v>
                </c:pt>
                <c:pt idx="956">
                  <c:v>349930</c:v>
                </c:pt>
                <c:pt idx="957">
                  <c:v>112090</c:v>
                </c:pt>
                <c:pt idx="958">
                  <c:v>97520</c:v>
                </c:pt>
                <c:pt idx="959">
                  <c:v>65750</c:v>
                </c:pt>
                <c:pt idx="960">
                  <c:v>84500</c:v>
                </c:pt>
                <c:pt idx="961">
                  <c:v>213120</c:v>
                </c:pt>
                <c:pt idx="962">
                  <c:v>200620</c:v>
                </c:pt>
                <c:pt idx="963">
                  <c:v>56400</c:v>
                </c:pt>
                <c:pt idx="964">
                  <c:v>74880</c:v>
                </c:pt>
                <c:pt idx="965">
                  <c:v>85930</c:v>
                </c:pt>
                <c:pt idx="966">
                  <c:v>80760</c:v>
                </c:pt>
                <c:pt idx="967">
                  <c:v>76760</c:v>
                </c:pt>
                <c:pt idx="968">
                  <c:v>67300</c:v>
                </c:pt>
                <c:pt idx="969">
                  <c:v>56130</c:v>
                </c:pt>
                <c:pt idx="970">
                  <c:v>57880</c:v>
                </c:pt>
                <c:pt idx="971">
                  <c:v>143510</c:v>
                </c:pt>
                <c:pt idx="972">
                  <c:v>26720</c:v>
                </c:pt>
                <c:pt idx="973">
                  <c:v>80230</c:v>
                </c:pt>
                <c:pt idx="974">
                  <c:v>41020</c:v>
                </c:pt>
                <c:pt idx="975">
                  <c:v>63920</c:v>
                </c:pt>
                <c:pt idx="976">
                  <c:v>98120</c:v>
                </c:pt>
                <c:pt idx="977">
                  <c:v>106250</c:v>
                </c:pt>
                <c:pt idx="978">
                  <c:v>293220</c:v>
                </c:pt>
                <c:pt idx="979">
                  <c:v>37870</c:v>
                </c:pt>
                <c:pt idx="980">
                  <c:v>41560</c:v>
                </c:pt>
                <c:pt idx="981">
                  <c:v>89050</c:v>
                </c:pt>
                <c:pt idx="982">
                  <c:v>63340</c:v>
                </c:pt>
                <c:pt idx="983">
                  <c:v>39320</c:v>
                </c:pt>
                <c:pt idx="984">
                  <c:v>87950</c:v>
                </c:pt>
                <c:pt idx="985">
                  <c:v>257019.99999999997</c:v>
                </c:pt>
                <c:pt idx="986">
                  <c:v>63880</c:v>
                </c:pt>
                <c:pt idx="987">
                  <c:v>53540</c:v>
                </c:pt>
                <c:pt idx="988">
                  <c:v>100460</c:v>
                </c:pt>
                <c:pt idx="989">
                  <c:v>43540</c:v>
                </c:pt>
                <c:pt idx="990">
                  <c:v>29210</c:v>
                </c:pt>
                <c:pt idx="991">
                  <c:v>42390</c:v>
                </c:pt>
                <c:pt idx="992">
                  <c:v>15310</c:v>
                </c:pt>
                <c:pt idx="993">
                  <c:v>25380</c:v>
                </c:pt>
                <c:pt idx="994">
                  <c:v>27850</c:v>
                </c:pt>
                <c:pt idx="995">
                  <c:v>48710</c:v>
                </c:pt>
                <c:pt idx="996">
                  <c:v>20280</c:v>
                </c:pt>
                <c:pt idx="997">
                  <c:v>69560</c:v>
                </c:pt>
                <c:pt idx="998">
                  <c:v>34070</c:v>
                </c:pt>
                <c:pt idx="999">
                  <c:v>49440</c:v>
                </c:pt>
                <c:pt idx="1000">
                  <c:v>45430</c:v>
                </c:pt>
                <c:pt idx="1001">
                  <c:v>49930</c:v>
                </c:pt>
                <c:pt idx="1002">
                  <c:v>70530</c:v>
                </c:pt>
                <c:pt idx="1003">
                  <c:v>28370</c:v>
                </c:pt>
                <c:pt idx="1004">
                  <c:v>17360</c:v>
                </c:pt>
                <c:pt idx="1005">
                  <c:v>40980</c:v>
                </c:pt>
                <c:pt idx="1006">
                  <c:v>22940</c:v>
                </c:pt>
                <c:pt idx="1007">
                  <c:v>37410</c:v>
                </c:pt>
                <c:pt idx="1008">
                  <c:v>43970</c:v>
                </c:pt>
                <c:pt idx="1009">
                  <c:v>62610</c:v>
                </c:pt>
                <c:pt idx="1010">
                  <c:v>28500</c:v>
                </c:pt>
                <c:pt idx="1011">
                  <c:v>31230</c:v>
                </c:pt>
                <c:pt idx="1012">
                  <c:v>67850</c:v>
                </c:pt>
                <c:pt idx="1013">
                  <c:v>12520</c:v>
                </c:pt>
                <c:pt idx="1014">
                  <c:v>44820</c:v>
                </c:pt>
                <c:pt idx="1015">
                  <c:v>19540</c:v>
                </c:pt>
                <c:pt idx="1016">
                  <c:v>21490</c:v>
                </c:pt>
                <c:pt idx="1017">
                  <c:v>21000</c:v>
                </c:pt>
                <c:pt idx="1018">
                  <c:v>242940</c:v>
                </c:pt>
                <c:pt idx="1019">
                  <c:v>32490.000000000004</c:v>
                </c:pt>
                <c:pt idx="1020">
                  <c:v>21070</c:v>
                </c:pt>
                <c:pt idx="1021">
                  <c:v>33340</c:v>
                </c:pt>
                <c:pt idx="1022">
                  <c:v>22340</c:v>
                </c:pt>
                <c:pt idx="1023">
                  <c:v>72120</c:v>
                </c:pt>
                <c:pt idx="1024">
                  <c:v>30500</c:v>
                </c:pt>
                <c:pt idx="1025">
                  <c:v>47780</c:v>
                </c:pt>
                <c:pt idx="1026">
                  <c:v>31040</c:v>
                </c:pt>
                <c:pt idx="1027">
                  <c:v>33430</c:v>
                </c:pt>
                <c:pt idx="1028">
                  <c:v>71970</c:v>
                </c:pt>
                <c:pt idx="1029">
                  <c:v>40980</c:v>
                </c:pt>
                <c:pt idx="1030">
                  <c:v>119880</c:v>
                </c:pt>
                <c:pt idx="1031">
                  <c:v>24220</c:v>
                </c:pt>
                <c:pt idx="1032">
                  <c:v>76200</c:v>
                </c:pt>
                <c:pt idx="1033">
                  <c:v>57760</c:v>
                </c:pt>
                <c:pt idx="1034">
                  <c:v>46580</c:v>
                </c:pt>
                <c:pt idx="1035">
                  <c:v>32540</c:v>
                </c:pt>
                <c:pt idx="1036">
                  <c:v>39370</c:v>
                </c:pt>
                <c:pt idx="1037">
                  <c:v>38170</c:v>
                </c:pt>
                <c:pt idx="1038">
                  <c:v>28660</c:v>
                </c:pt>
                <c:pt idx="1039">
                  <c:v>22900</c:v>
                </c:pt>
                <c:pt idx="1040">
                  <c:v>25630</c:v>
                </c:pt>
                <c:pt idx="1041">
                  <c:v>416670</c:v>
                </c:pt>
                <c:pt idx="1042">
                  <c:v>28490</c:v>
                </c:pt>
                <c:pt idx="1043">
                  <c:v>59670</c:v>
                </c:pt>
                <c:pt idx="1044">
                  <c:v>24490</c:v>
                </c:pt>
                <c:pt idx="1045">
                  <c:v>66430</c:v>
                </c:pt>
                <c:pt idx="1046">
                  <c:v>35890</c:v>
                </c:pt>
                <c:pt idx="1047">
                  <c:v>73980</c:v>
                </c:pt>
                <c:pt idx="1048">
                  <c:v>194780</c:v>
                </c:pt>
                <c:pt idx="1049">
                  <c:v>111840</c:v>
                </c:pt>
                <c:pt idx="1050">
                  <c:v>50220</c:v>
                </c:pt>
                <c:pt idx="1051">
                  <c:v>21080</c:v>
                </c:pt>
                <c:pt idx="1052">
                  <c:v>30200</c:v>
                </c:pt>
                <c:pt idx="1053">
                  <c:v>60110</c:v>
                </c:pt>
                <c:pt idx="1054">
                  <c:v>56220</c:v>
                </c:pt>
                <c:pt idx="1055">
                  <c:v>59440</c:v>
                </c:pt>
                <c:pt idx="1056">
                  <c:v>51360</c:v>
                </c:pt>
                <c:pt idx="1057">
                  <c:v>49060</c:v>
                </c:pt>
                <c:pt idx="1058">
                  <c:v>45530</c:v>
                </c:pt>
                <c:pt idx="1059">
                  <c:v>28190</c:v>
                </c:pt>
                <c:pt idx="1060">
                  <c:v>18390</c:v>
                </c:pt>
                <c:pt idx="1061">
                  <c:v>20120</c:v>
                </c:pt>
                <c:pt idx="1062">
                  <c:v>37160</c:v>
                </c:pt>
                <c:pt idx="1063">
                  <c:v>56320</c:v>
                </c:pt>
                <c:pt idx="1064">
                  <c:v>84740</c:v>
                </c:pt>
                <c:pt idx="1065">
                  <c:v>37880</c:v>
                </c:pt>
                <c:pt idx="1066">
                  <c:v>54290</c:v>
                </c:pt>
                <c:pt idx="1067">
                  <c:v>36860</c:v>
                </c:pt>
                <c:pt idx="1068">
                  <c:v>29250</c:v>
                </c:pt>
                <c:pt idx="1069">
                  <c:v>20280</c:v>
                </c:pt>
                <c:pt idx="1070">
                  <c:v>36100</c:v>
                </c:pt>
                <c:pt idx="1071">
                  <c:v>132870</c:v>
                </c:pt>
                <c:pt idx="1072">
                  <c:v>40240</c:v>
                </c:pt>
                <c:pt idx="1073">
                  <c:v>29250</c:v>
                </c:pt>
                <c:pt idx="1074">
                  <c:v>88500</c:v>
                </c:pt>
                <c:pt idx="1075">
                  <c:v>29920</c:v>
                </c:pt>
                <c:pt idx="1076">
                  <c:v>27020</c:v>
                </c:pt>
                <c:pt idx="1077">
                  <c:v>42990</c:v>
                </c:pt>
                <c:pt idx="1078">
                  <c:v>29240</c:v>
                </c:pt>
                <c:pt idx="1079">
                  <c:v>28450</c:v>
                </c:pt>
                <c:pt idx="1080">
                  <c:v>165990</c:v>
                </c:pt>
                <c:pt idx="1081">
                  <c:v>14610</c:v>
                </c:pt>
                <c:pt idx="1082">
                  <c:v>24340</c:v>
                </c:pt>
                <c:pt idx="1083">
                  <c:v>13780</c:v>
                </c:pt>
                <c:pt idx="1084">
                  <c:v>34770</c:v>
                </c:pt>
                <c:pt idx="1085">
                  <c:v>47560</c:v>
                </c:pt>
                <c:pt idx="1086">
                  <c:v>16690</c:v>
                </c:pt>
                <c:pt idx="1087">
                  <c:v>46780</c:v>
                </c:pt>
                <c:pt idx="1088">
                  <c:v>11290</c:v>
                </c:pt>
                <c:pt idx="1089">
                  <c:v>21850</c:v>
                </c:pt>
                <c:pt idx="1090">
                  <c:v>46740</c:v>
                </c:pt>
                <c:pt idx="1091">
                  <c:v>38920</c:v>
                </c:pt>
                <c:pt idx="1092">
                  <c:v>30600</c:v>
                </c:pt>
                <c:pt idx="1093">
                  <c:v>27070</c:v>
                </c:pt>
                <c:pt idx="1094">
                  <c:v>37600</c:v>
                </c:pt>
                <c:pt idx="1095">
                  <c:v>17220</c:v>
                </c:pt>
                <c:pt idx="1096">
                  <c:v>120850</c:v>
                </c:pt>
                <c:pt idx="1097">
                  <c:v>31850</c:v>
                </c:pt>
                <c:pt idx="1098">
                  <c:v>19480</c:v>
                </c:pt>
                <c:pt idx="1099">
                  <c:v>18110</c:v>
                </c:pt>
                <c:pt idx="1100">
                  <c:v>15320</c:v>
                </c:pt>
                <c:pt idx="1101">
                  <c:v>68960</c:v>
                </c:pt>
                <c:pt idx="1102">
                  <c:v>94720</c:v>
                </c:pt>
                <c:pt idx="1103">
                  <c:v>138990</c:v>
                </c:pt>
                <c:pt idx="1104">
                  <c:v>65820</c:v>
                </c:pt>
                <c:pt idx="1105">
                  <c:v>38030</c:v>
                </c:pt>
                <c:pt idx="1106">
                  <c:v>41640</c:v>
                </c:pt>
                <c:pt idx="1107">
                  <c:v>64489.999999999993</c:v>
                </c:pt>
                <c:pt idx="1108">
                  <c:v>94270</c:v>
                </c:pt>
                <c:pt idx="1109">
                  <c:v>37550</c:v>
                </c:pt>
                <c:pt idx="1110">
                  <c:v>89260</c:v>
                </c:pt>
                <c:pt idx="1111">
                  <c:v>67050</c:v>
                </c:pt>
                <c:pt idx="1112">
                  <c:v>35300</c:v>
                </c:pt>
                <c:pt idx="1113">
                  <c:v>31880</c:v>
                </c:pt>
                <c:pt idx="1114">
                  <c:v>42050</c:v>
                </c:pt>
                <c:pt idx="1115">
                  <c:v>40730</c:v>
                </c:pt>
                <c:pt idx="1116">
                  <c:v>88680</c:v>
                </c:pt>
                <c:pt idx="1117">
                  <c:v>28210</c:v>
                </c:pt>
                <c:pt idx="1118">
                  <c:v>32390</c:v>
                </c:pt>
                <c:pt idx="1119">
                  <c:v>55310</c:v>
                </c:pt>
                <c:pt idx="1120">
                  <c:v>119340</c:v>
                </c:pt>
                <c:pt idx="1121">
                  <c:v>52380</c:v>
                </c:pt>
                <c:pt idx="1122">
                  <c:v>45950</c:v>
                </c:pt>
                <c:pt idx="1123">
                  <c:v>16580</c:v>
                </c:pt>
                <c:pt idx="1124">
                  <c:v>88900</c:v>
                </c:pt>
                <c:pt idx="1125">
                  <c:v>17820</c:v>
                </c:pt>
                <c:pt idx="1126">
                  <c:v>37450</c:v>
                </c:pt>
                <c:pt idx="1127">
                  <c:v>82160</c:v>
                </c:pt>
                <c:pt idx="1128">
                  <c:v>47590</c:v>
                </c:pt>
                <c:pt idx="1129">
                  <c:v>142310</c:v>
                </c:pt>
                <c:pt idx="1130">
                  <c:v>24860</c:v>
                </c:pt>
                <c:pt idx="1131">
                  <c:v>31520</c:v>
                </c:pt>
                <c:pt idx="1132">
                  <c:v>31870</c:v>
                </c:pt>
                <c:pt idx="1133">
                  <c:v>20170</c:v>
                </c:pt>
                <c:pt idx="1134">
                  <c:v>37220</c:v>
                </c:pt>
                <c:pt idx="1135">
                  <c:v>25910</c:v>
                </c:pt>
                <c:pt idx="1136">
                  <c:v>32780</c:v>
                </c:pt>
                <c:pt idx="1137">
                  <c:v>31820</c:v>
                </c:pt>
                <c:pt idx="1138">
                  <c:v>75240</c:v>
                </c:pt>
                <c:pt idx="1139">
                  <c:v>18260</c:v>
                </c:pt>
                <c:pt idx="1140">
                  <c:v>22890</c:v>
                </c:pt>
                <c:pt idx="1141">
                  <c:v>23490</c:v>
                </c:pt>
                <c:pt idx="1142">
                  <c:v>19870</c:v>
                </c:pt>
                <c:pt idx="1143">
                  <c:v>22280</c:v>
                </c:pt>
                <c:pt idx="1144">
                  <c:v>20100</c:v>
                </c:pt>
                <c:pt idx="1145">
                  <c:v>14450</c:v>
                </c:pt>
                <c:pt idx="1146">
                  <c:v>41320</c:v>
                </c:pt>
                <c:pt idx="1147">
                  <c:v>37640</c:v>
                </c:pt>
                <c:pt idx="1148">
                  <c:v>108480</c:v>
                </c:pt>
                <c:pt idx="1149">
                  <c:v>24310</c:v>
                </c:pt>
                <c:pt idx="1150">
                  <c:v>20670</c:v>
                </c:pt>
                <c:pt idx="1151">
                  <c:v>33870</c:v>
                </c:pt>
                <c:pt idx="1152">
                  <c:v>16940</c:v>
                </c:pt>
                <c:pt idx="1153">
                  <c:v>55330</c:v>
                </c:pt>
                <c:pt idx="1154">
                  <c:v>35860</c:v>
                </c:pt>
                <c:pt idx="1155">
                  <c:v>110250</c:v>
                </c:pt>
                <c:pt idx="1156">
                  <c:v>29180</c:v>
                </c:pt>
                <c:pt idx="1157">
                  <c:v>41900</c:v>
                </c:pt>
                <c:pt idx="1158">
                  <c:v>20230</c:v>
                </c:pt>
                <c:pt idx="1159">
                  <c:v>21130</c:v>
                </c:pt>
                <c:pt idx="1160">
                  <c:v>18700</c:v>
                </c:pt>
                <c:pt idx="1161">
                  <c:v>23090</c:v>
                </c:pt>
                <c:pt idx="1162">
                  <c:v>25860</c:v>
                </c:pt>
                <c:pt idx="1163">
                  <c:v>41380</c:v>
                </c:pt>
                <c:pt idx="1164">
                  <c:v>39040</c:v>
                </c:pt>
                <c:pt idx="1165">
                  <c:v>52800</c:v>
                </c:pt>
                <c:pt idx="1166">
                  <c:v>52840</c:v>
                </c:pt>
                <c:pt idx="1167">
                  <c:v>51200</c:v>
                </c:pt>
                <c:pt idx="1168">
                  <c:v>30100</c:v>
                </c:pt>
                <c:pt idx="1169">
                  <c:v>52570</c:v>
                </c:pt>
                <c:pt idx="1170">
                  <c:v>34050</c:v>
                </c:pt>
                <c:pt idx="1171">
                  <c:v>30380</c:v>
                </c:pt>
                <c:pt idx="1172">
                  <c:v>40470</c:v>
                </c:pt>
                <c:pt idx="1173">
                  <c:v>85140</c:v>
                </c:pt>
                <c:pt idx="1174">
                  <c:v>123260</c:v>
                </c:pt>
                <c:pt idx="1175">
                  <c:v>30550</c:v>
                </c:pt>
                <c:pt idx="1176">
                  <c:v>47570</c:v>
                </c:pt>
                <c:pt idx="1177">
                  <c:v>85160</c:v>
                </c:pt>
                <c:pt idx="1178">
                  <c:v>314070</c:v>
                </c:pt>
                <c:pt idx="1179">
                  <c:v>44490</c:v>
                </c:pt>
                <c:pt idx="1180">
                  <c:v>127570</c:v>
                </c:pt>
                <c:pt idx="1181">
                  <c:v>72430</c:v>
                </c:pt>
                <c:pt idx="1182">
                  <c:v>55820</c:v>
                </c:pt>
                <c:pt idx="1183">
                  <c:v>106220</c:v>
                </c:pt>
                <c:pt idx="1184">
                  <c:v>73680</c:v>
                </c:pt>
                <c:pt idx="1185">
                  <c:v>79560</c:v>
                </c:pt>
                <c:pt idx="1186">
                  <c:v>79640</c:v>
                </c:pt>
                <c:pt idx="1187">
                  <c:v>70120</c:v>
                </c:pt>
                <c:pt idx="1188">
                  <c:v>41670</c:v>
                </c:pt>
                <c:pt idx="1189">
                  <c:v>89390</c:v>
                </c:pt>
                <c:pt idx="1190">
                  <c:v>125420</c:v>
                </c:pt>
                <c:pt idx="1191">
                  <c:v>48930</c:v>
                </c:pt>
                <c:pt idx="1192">
                  <c:v>112680</c:v>
                </c:pt>
                <c:pt idx="1193">
                  <c:v>65430.000000000007</c:v>
                </c:pt>
                <c:pt idx="1194">
                  <c:v>57300</c:v>
                </c:pt>
                <c:pt idx="1195">
                  <c:v>257420.00000000003</c:v>
                </c:pt>
                <c:pt idx="1196">
                  <c:v>67890</c:v>
                </c:pt>
                <c:pt idx="1197">
                  <c:v>89760</c:v>
                </c:pt>
                <c:pt idx="1198">
                  <c:v>93770</c:v>
                </c:pt>
                <c:pt idx="1199">
                  <c:v>340990</c:v>
                </c:pt>
                <c:pt idx="1200">
                  <c:v>45310</c:v>
                </c:pt>
                <c:pt idx="1201">
                  <c:v>222330</c:v>
                </c:pt>
                <c:pt idx="1202">
                  <c:v>70270</c:v>
                </c:pt>
                <c:pt idx="1203">
                  <c:v>48220</c:v>
                </c:pt>
                <c:pt idx="1204">
                  <c:v>37920</c:v>
                </c:pt>
                <c:pt idx="1205">
                  <c:v>30340</c:v>
                </c:pt>
                <c:pt idx="1206">
                  <c:v>52130</c:v>
                </c:pt>
                <c:pt idx="1207">
                  <c:v>48170</c:v>
                </c:pt>
                <c:pt idx="1208">
                  <c:v>61740</c:v>
                </c:pt>
                <c:pt idx="1209">
                  <c:v>78880</c:v>
                </c:pt>
                <c:pt idx="1210">
                  <c:v>88940</c:v>
                </c:pt>
                <c:pt idx="1211">
                  <c:v>164660</c:v>
                </c:pt>
                <c:pt idx="1212">
                  <c:v>254030</c:v>
                </c:pt>
                <c:pt idx="1213">
                  <c:v>83910</c:v>
                </c:pt>
                <c:pt idx="1214">
                  <c:v>71840</c:v>
                </c:pt>
                <c:pt idx="1215">
                  <c:v>120060</c:v>
                </c:pt>
                <c:pt idx="1216">
                  <c:v>142940</c:v>
                </c:pt>
                <c:pt idx="1217">
                  <c:v>69670</c:v>
                </c:pt>
                <c:pt idx="1218">
                  <c:v>51680</c:v>
                </c:pt>
                <c:pt idx="1219">
                  <c:v>66770</c:v>
                </c:pt>
                <c:pt idx="1220">
                  <c:v>86500</c:v>
                </c:pt>
                <c:pt idx="1221">
                  <c:v>58970</c:v>
                </c:pt>
                <c:pt idx="1222">
                  <c:v>54640</c:v>
                </c:pt>
                <c:pt idx="1223">
                  <c:v>66740</c:v>
                </c:pt>
                <c:pt idx="1224">
                  <c:v>51570</c:v>
                </c:pt>
                <c:pt idx="1225">
                  <c:v>148730</c:v>
                </c:pt>
                <c:pt idx="1226">
                  <c:v>64170</c:v>
                </c:pt>
                <c:pt idx="1227">
                  <c:v>38060</c:v>
                </c:pt>
                <c:pt idx="1228">
                  <c:v>24550</c:v>
                </c:pt>
                <c:pt idx="1229">
                  <c:v>24190</c:v>
                </c:pt>
                <c:pt idx="1230">
                  <c:v>64099.999999999993</c:v>
                </c:pt>
                <c:pt idx="1231">
                  <c:v>89690</c:v>
                </c:pt>
                <c:pt idx="1232">
                  <c:v>36810</c:v>
                </c:pt>
                <c:pt idx="1233">
                  <c:v>14360</c:v>
                </c:pt>
                <c:pt idx="1234">
                  <c:v>26180</c:v>
                </c:pt>
                <c:pt idx="1235">
                  <c:v>89580</c:v>
                </c:pt>
                <c:pt idx="1236">
                  <c:v>71040</c:v>
                </c:pt>
                <c:pt idx="1237">
                  <c:v>36810</c:v>
                </c:pt>
                <c:pt idx="1238">
                  <c:v>34330</c:v>
                </c:pt>
                <c:pt idx="1239">
                  <c:v>120920</c:v>
                </c:pt>
                <c:pt idx="1240">
                  <c:v>32570</c:v>
                </c:pt>
                <c:pt idx="1241">
                  <c:v>25030</c:v>
                </c:pt>
                <c:pt idx="1242">
                  <c:v>23950</c:v>
                </c:pt>
                <c:pt idx="1243">
                  <c:v>23620</c:v>
                </c:pt>
                <c:pt idx="1244">
                  <c:v>31650</c:v>
                </c:pt>
                <c:pt idx="1245">
                  <c:v>30590</c:v>
                </c:pt>
                <c:pt idx="1246">
                  <c:v>60810</c:v>
                </c:pt>
                <c:pt idx="1247">
                  <c:v>61410</c:v>
                </c:pt>
                <c:pt idx="1248">
                  <c:v>31140</c:v>
                </c:pt>
                <c:pt idx="1249">
                  <c:v>72730</c:v>
                </c:pt>
                <c:pt idx="1250">
                  <c:v>46410</c:v>
                </c:pt>
                <c:pt idx="1251">
                  <c:v>80660</c:v>
                </c:pt>
                <c:pt idx="1252">
                  <c:v>43520</c:v>
                </c:pt>
                <c:pt idx="1253">
                  <c:v>30700</c:v>
                </c:pt>
                <c:pt idx="1254">
                  <c:v>53910</c:v>
                </c:pt>
                <c:pt idx="1255">
                  <c:v>48430</c:v>
                </c:pt>
                <c:pt idx="1256">
                  <c:v>54430</c:v>
                </c:pt>
                <c:pt idx="1257">
                  <c:v>22120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042F-4C84-AFA2-C52CA81D41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81714812"/>
        <c:axId val="368113603"/>
      </c:barChart>
      <c:lineChart>
        <c:grouping val="standard"/>
        <c:varyColors val="0"/>
        <c:ser>
          <c:idx val="1"/>
          <c:order val="1"/>
          <c:tx>
            <c:v>LHBL Price</c:v>
          </c:tx>
          <c:spPr>
            <a:ln w="28575" cmpd="sng">
              <a:solidFill>
                <a:schemeClr val="accent1"/>
              </a:solidFill>
            </a:ln>
          </c:spPr>
          <c:marker>
            <c:symbol val="none"/>
          </c:marker>
          <c:cat>
            <c:numRef>
              <c:f>'Price Volume Chart (2)'!$A$2:$A$1260</c:f>
              <c:numCache>
                <c:formatCode>m/d/yyyy</c:formatCode>
                <c:ptCount val="1259"/>
                <c:pt idx="0">
                  <c:v>43467</c:v>
                </c:pt>
                <c:pt idx="1">
                  <c:v>43468</c:v>
                </c:pt>
                <c:pt idx="2">
                  <c:v>43469</c:v>
                </c:pt>
                <c:pt idx="3">
                  <c:v>43472</c:v>
                </c:pt>
                <c:pt idx="4">
                  <c:v>43473</c:v>
                </c:pt>
                <c:pt idx="5">
                  <c:v>43474</c:v>
                </c:pt>
                <c:pt idx="6">
                  <c:v>43475</c:v>
                </c:pt>
                <c:pt idx="7">
                  <c:v>43476</c:v>
                </c:pt>
                <c:pt idx="8">
                  <c:v>43479</c:v>
                </c:pt>
                <c:pt idx="9">
                  <c:v>43480</c:v>
                </c:pt>
                <c:pt idx="10">
                  <c:v>43481</c:v>
                </c:pt>
                <c:pt idx="11">
                  <c:v>43482</c:v>
                </c:pt>
                <c:pt idx="12">
                  <c:v>43483</c:v>
                </c:pt>
                <c:pt idx="13">
                  <c:v>43487</c:v>
                </c:pt>
                <c:pt idx="14">
                  <c:v>43488</c:v>
                </c:pt>
                <c:pt idx="15">
                  <c:v>43489</c:v>
                </c:pt>
                <c:pt idx="16">
                  <c:v>43490</c:v>
                </c:pt>
                <c:pt idx="17">
                  <c:v>43493</c:v>
                </c:pt>
                <c:pt idx="18">
                  <c:v>43494</c:v>
                </c:pt>
                <c:pt idx="19">
                  <c:v>43495</c:v>
                </c:pt>
                <c:pt idx="20">
                  <c:v>43496</c:v>
                </c:pt>
                <c:pt idx="21">
                  <c:v>43497</c:v>
                </c:pt>
                <c:pt idx="22">
                  <c:v>43500</c:v>
                </c:pt>
                <c:pt idx="23">
                  <c:v>43501</c:v>
                </c:pt>
                <c:pt idx="24">
                  <c:v>43502</c:v>
                </c:pt>
                <c:pt idx="25">
                  <c:v>43503</c:v>
                </c:pt>
                <c:pt idx="26">
                  <c:v>43504</c:v>
                </c:pt>
                <c:pt idx="27">
                  <c:v>43507</c:v>
                </c:pt>
                <c:pt idx="28">
                  <c:v>43508</c:v>
                </c:pt>
                <c:pt idx="29">
                  <c:v>43509</c:v>
                </c:pt>
                <c:pt idx="30">
                  <c:v>43510</c:v>
                </c:pt>
                <c:pt idx="31">
                  <c:v>43511</c:v>
                </c:pt>
                <c:pt idx="32">
                  <c:v>43515</c:v>
                </c:pt>
                <c:pt idx="33">
                  <c:v>43516</c:v>
                </c:pt>
                <c:pt idx="34">
                  <c:v>43517</c:v>
                </c:pt>
                <c:pt idx="35">
                  <c:v>43518</c:v>
                </c:pt>
                <c:pt idx="36">
                  <c:v>43521</c:v>
                </c:pt>
                <c:pt idx="37">
                  <c:v>43522</c:v>
                </c:pt>
                <c:pt idx="38">
                  <c:v>43523</c:v>
                </c:pt>
                <c:pt idx="39">
                  <c:v>43524</c:v>
                </c:pt>
                <c:pt idx="40">
                  <c:v>43525</c:v>
                </c:pt>
                <c:pt idx="41">
                  <c:v>43528</c:v>
                </c:pt>
                <c:pt idx="42">
                  <c:v>43529</c:v>
                </c:pt>
                <c:pt idx="43">
                  <c:v>43530</c:v>
                </c:pt>
                <c:pt idx="44">
                  <c:v>43531</c:v>
                </c:pt>
                <c:pt idx="45">
                  <c:v>43532</c:v>
                </c:pt>
                <c:pt idx="46">
                  <c:v>43535</c:v>
                </c:pt>
                <c:pt idx="47">
                  <c:v>43536</c:v>
                </c:pt>
                <c:pt idx="48">
                  <c:v>43537</c:v>
                </c:pt>
                <c:pt idx="49">
                  <c:v>43538</c:v>
                </c:pt>
                <c:pt idx="50">
                  <c:v>43539</c:v>
                </c:pt>
                <c:pt idx="51">
                  <c:v>43542</c:v>
                </c:pt>
                <c:pt idx="52">
                  <c:v>43543</c:v>
                </c:pt>
                <c:pt idx="53">
                  <c:v>43544</c:v>
                </c:pt>
                <c:pt idx="54">
                  <c:v>43545</c:v>
                </c:pt>
                <c:pt idx="55">
                  <c:v>43546</c:v>
                </c:pt>
                <c:pt idx="56">
                  <c:v>43549</c:v>
                </c:pt>
                <c:pt idx="57">
                  <c:v>43550</c:v>
                </c:pt>
                <c:pt idx="58">
                  <c:v>43551</c:v>
                </c:pt>
                <c:pt idx="59">
                  <c:v>43552</c:v>
                </c:pt>
                <c:pt idx="60">
                  <c:v>43553</c:v>
                </c:pt>
                <c:pt idx="61">
                  <c:v>43556</c:v>
                </c:pt>
                <c:pt idx="62">
                  <c:v>43557</c:v>
                </c:pt>
                <c:pt idx="63">
                  <c:v>43558</c:v>
                </c:pt>
                <c:pt idx="64">
                  <c:v>43559</c:v>
                </c:pt>
                <c:pt idx="65">
                  <c:v>43560</c:v>
                </c:pt>
                <c:pt idx="66">
                  <c:v>43563</c:v>
                </c:pt>
                <c:pt idx="67">
                  <c:v>43564</c:v>
                </c:pt>
                <c:pt idx="68">
                  <c:v>43565</c:v>
                </c:pt>
                <c:pt idx="69">
                  <c:v>43566</c:v>
                </c:pt>
                <c:pt idx="70">
                  <c:v>43567</c:v>
                </c:pt>
                <c:pt idx="71">
                  <c:v>43570</c:v>
                </c:pt>
                <c:pt idx="72">
                  <c:v>43571</c:v>
                </c:pt>
                <c:pt idx="73">
                  <c:v>43572</c:v>
                </c:pt>
                <c:pt idx="74">
                  <c:v>43573</c:v>
                </c:pt>
                <c:pt idx="75">
                  <c:v>43577</c:v>
                </c:pt>
                <c:pt idx="76">
                  <c:v>43578</c:v>
                </c:pt>
                <c:pt idx="77">
                  <c:v>43579</c:v>
                </c:pt>
                <c:pt idx="78">
                  <c:v>43580</c:v>
                </c:pt>
                <c:pt idx="79">
                  <c:v>43581</c:v>
                </c:pt>
                <c:pt idx="80">
                  <c:v>43584</c:v>
                </c:pt>
                <c:pt idx="81">
                  <c:v>43585</c:v>
                </c:pt>
                <c:pt idx="82">
                  <c:v>43586</c:v>
                </c:pt>
                <c:pt idx="83">
                  <c:v>43587</c:v>
                </c:pt>
                <c:pt idx="84">
                  <c:v>43588</c:v>
                </c:pt>
                <c:pt idx="85">
                  <c:v>43591</c:v>
                </c:pt>
                <c:pt idx="86">
                  <c:v>43592</c:v>
                </c:pt>
                <c:pt idx="87">
                  <c:v>43593</c:v>
                </c:pt>
                <c:pt idx="88">
                  <c:v>43594</c:v>
                </c:pt>
                <c:pt idx="89">
                  <c:v>43595</c:v>
                </c:pt>
                <c:pt idx="90">
                  <c:v>43598</c:v>
                </c:pt>
                <c:pt idx="91">
                  <c:v>43599</c:v>
                </c:pt>
                <c:pt idx="92">
                  <c:v>43600</c:v>
                </c:pt>
                <c:pt idx="93">
                  <c:v>43601</c:v>
                </c:pt>
                <c:pt idx="94">
                  <c:v>43602</c:v>
                </c:pt>
                <c:pt idx="95">
                  <c:v>43605</c:v>
                </c:pt>
                <c:pt idx="96">
                  <c:v>43606</c:v>
                </c:pt>
                <c:pt idx="97">
                  <c:v>43607</c:v>
                </c:pt>
                <c:pt idx="98">
                  <c:v>43608</c:v>
                </c:pt>
                <c:pt idx="99">
                  <c:v>43609</c:v>
                </c:pt>
                <c:pt idx="100">
                  <c:v>43613</c:v>
                </c:pt>
                <c:pt idx="101">
                  <c:v>43614</c:v>
                </c:pt>
                <c:pt idx="102">
                  <c:v>43615</c:v>
                </c:pt>
                <c:pt idx="103">
                  <c:v>43616</c:v>
                </c:pt>
                <c:pt idx="104">
                  <c:v>43619</c:v>
                </c:pt>
                <c:pt idx="105">
                  <c:v>43620</c:v>
                </c:pt>
                <c:pt idx="106">
                  <c:v>43621</c:v>
                </c:pt>
                <c:pt idx="107">
                  <c:v>43622</c:v>
                </c:pt>
                <c:pt idx="108">
                  <c:v>43623</c:v>
                </c:pt>
                <c:pt idx="109">
                  <c:v>43626</c:v>
                </c:pt>
                <c:pt idx="110">
                  <c:v>43627</c:v>
                </c:pt>
                <c:pt idx="111">
                  <c:v>43628</c:v>
                </c:pt>
                <c:pt idx="112">
                  <c:v>43629</c:v>
                </c:pt>
                <c:pt idx="113">
                  <c:v>43630</c:v>
                </c:pt>
                <c:pt idx="114">
                  <c:v>43633</c:v>
                </c:pt>
                <c:pt idx="115">
                  <c:v>43634</c:v>
                </c:pt>
                <c:pt idx="116">
                  <c:v>43635</c:v>
                </c:pt>
                <c:pt idx="117">
                  <c:v>43636</c:v>
                </c:pt>
                <c:pt idx="118">
                  <c:v>43637</c:v>
                </c:pt>
                <c:pt idx="119">
                  <c:v>43640</c:v>
                </c:pt>
                <c:pt idx="120">
                  <c:v>43641</c:v>
                </c:pt>
                <c:pt idx="121">
                  <c:v>43642</c:v>
                </c:pt>
                <c:pt idx="122">
                  <c:v>43643</c:v>
                </c:pt>
                <c:pt idx="123">
                  <c:v>43644</c:v>
                </c:pt>
                <c:pt idx="124">
                  <c:v>43647</c:v>
                </c:pt>
                <c:pt idx="125">
                  <c:v>43648</c:v>
                </c:pt>
                <c:pt idx="126">
                  <c:v>43649</c:v>
                </c:pt>
                <c:pt idx="127">
                  <c:v>43651</c:v>
                </c:pt>
                <c:pt idx="128">
                  <c:v>43654</c:v>
                </c:pt>
                <c:pt idx="129">
                  <c:v>43655</c:v>
                </c:pt>
                <c:pt idx="130">
                  <c:v>43656</c:v>
                </c:pt>
                <c:pt idx="131">
                  <c:v>43657</c:v>
                </c:pt>
                <c:pt idx="132">
                  <c:v>43658</c:v>
                </c:pt>
                <c:pt idx="133">
                  <c:v>43661</c:v>
                </c:pt>
                <c:pt idx="134">
                  <c:v>43662</c:v>
                </c:pt>
                <c:pt idx="135">
                  <c:v>43663</c:v>
                </c:pt>
                <c:pt idx="136">
                  <c:v>43664</c:v>
                </c:pt>
                <c:pt idx="137">
                  <c:v>43665</c:v>
                </c:pt>
                <c:pt idx="138">
                  <c:v>43668</c:v>
                </c:pt>
                <c:pt idx="139">
                  <c:v>43669</c:v>
                </c:pt>
                <c:pt idx="140">
                  <c:v>43670</c:v>
                </c:pt>
                <c:pt idx="141">
                  <c:v>43671</c:v>
                </c:pt>
                <c:pt idx="142">
                  <c:v>43672</c:v>
                </c:pt>
                <c:pt idx="143">
                  <c:v>43675</c:v>
                </c:pt>
                <c:pt idx="144">
                  <c:v>43676</c:v>
                </c:pt>
                <c:pt idx="145">
                  <c:v>43677</c:v>
                </c:pt>
                <c:pt idx="146">
                  <c:v>43678</c:v>
                </c:pt>
                <c:pt idx="147">
                  <c:v>43679</c:v>
                </c:pt>
                <c:pt idx="148">
                  <c:v>43682</c:v>
                </c:pt>
                <c:pt idx="149">
                  <c:v>43683</c:v>
                </c:pt>
                <c:pt idx="150">
                  <c:v>43684</c:v>
                </c:pt>
                <c:pt idx="151">
                  <c:v>43685</c:v>
                </c:pt>
                <c:pt idx="152">
                  <c:v>43686</c:v>
                </c:pt>
                <c:pt idx="153">
                  <c:v>43689</c:v>
                </c:pt>
                <c:pt idx="154">
                  <c:v>43690</c:v>
                </c:pt>
                <c:pt idx="155">
                  <c:v>43691</c:v>
                </c:pt>
                <c:pt idx="156">
                  <c:v>43692</c:v>
                </c:pt>
                <c:pt idx="157">
                  <c:v>43693</c:v>
                </c:pt>
                <c:pt idx="158">
                  <c:v>43696</c:v>
                </c:pt>
                <c:pt idx="159">
                  <c:v>43697</c:v>
                </c:pt>
                <c:pt idx="160">
                  <c:v>43698</c:v>
                </c:pt>
                <c:pt idx="161">
                  <c:v>43699</c:v>
                </c:pt>
                <c:pt idx="162">
                  <c:v>43700</c:v>
                </c:pt>
                <c:pt idx="163">
                  <c:v>43703</c:v>
                </c:pt>
                <c:pt idx="164">
                  <c:v>43704</c:v>
                </c:pt>
                <c:pt idx="165">
                  <c:v>43705</c:v>
                </c:pt>
                <c:pt idx="166">
                  <c:v>43706</c:v>
                </c:pt>
                <c:pt idx="167">
                  <c:v>43707</c:v>
                </c:pt>
                <c:pt idx="168">
                  <c:v>43711</c:v>
                </c:pt>
                <c:pt idx="169">
                  <c:v>43712</c:v>
                </c:pt>
                <c:pt idx="170">
                  <c:v>43713</c:v>
                </c:pt>
                <c:pt idx="171">
                  <c:v>43714</c:v>
                </c:pt>
                <c:pt idx="172">
                  <c:v>43717</c:v>
                </c:pt>
                <c:pt idx="173">
                  <c:v>43718</c:v>
                </c:pt>
                <c:pt idx="174">
                  <c:v>43719</c:v>
                </c:pt>
                <c:pt idx="175">
                  <c:v>43720</c:v>
                </c:pt>
                <c:pt idx="176">
                  <c:v>43721</c:v>
                </c:pt>
                <c:pt idx="177">
                  <c:v>43724</c:v>
                </c:pt>
                <c:pt idx="178">
                  <c:v>43725</c:v>
                </c:pt>
                <c:pt idx="179">
                  <c:v>43726</c:v>
                </c:pt>
                <c:pt idx="180">
                  <c:v>43727</c:v>
                </c:pt>
                <c:pt idx="181">
                  <c:v>43728</c:v>
                </c:pt>
                <c:pt idx="182">
                  <c:v>43731</c:v>
                </c:pt>
                <c:pt idx="183">
                  <c:v>43732</c:v>
                </c:pt>
                <c:pt idx="184">
                  <c:v>43733</c:v>
                </c:pt>
                <c:pt idx="185">
                  <c:v>43734</c:v>
                </c:pt>
                <c:pt idx="186">
                  <c:v>43735</c:v>
                </c:pt>
                <c:pt idx="187">
                  <c:v>43738</c:v>
                </c:pt>
                <c:pt idx="188">
                  <c:v>43739</c:v>
                </c:pt>
                <c:pt idx="189">
                  <c:v>43740</c:v>
                </c:pt>
                <c:pt idx="190">
                  <c:v>43741</c:v>
                </c:pt>
                <c:pt idx="191">
                  <c:v>43742</c:v>
                </c:pt>
                <c:pt idx="192">
                  <c:v>43745</c:v>
                </c:pt>
                <c:pt idx="193">
                  <c:v>43746</c:v>
                </c:pt>
                <c:pt idx="194">
                  <c:v>43747</c:v>
                </c:pt>
                <c:pt idx="195">
                  <c:v>43748</c:v>
                </c:pt>
                <c:pt idx="196">
                  <c:v>43749</c:v>
                </c:pt>
                <c:pt idx="197">
                  <c:v>43752</c:v>
                </c:pt>
                <c:pt idx="198">
                  <c:v>43753</c:v>
                </c:pt>
                <c:pt idx="199">
                  <c:v>43754</c:v>
                </c:pt>
                <c:pt idx="200">
                  <c:v>43755</c:v>
                </c:pt>
                <c:pt idx="201">
                  <c:v>43756</c:v>
                </c:pt>
                <c:pt idx="202">
                  <c:v>43759</c:v>
                </c:pt>
                <c:pt idx="203">
                  <c:v>43760</c:v>
                </c:pt>
                <c:pt idx="204">
                  <c:v>43761</c:v>
                </c:pt>
                <c:pt idx="205">
                  <c:v>43762</c:v>
                </c:pt>
                <c:pt idx="206">
                  <c:v>43763</c:v>
                </c:pt>
                <c:pt idx="207">
                  <c:v>43766</c:v>
                </c:pt>
                <c:pt idx="208">
                  <c:v>43767</c:v>
                </c:pt>
                <c:pt idx="209">
                  <c:v>43768</c:v>
                </c:pt>
                <c:pt idx="210">
                  <c:v>43769</c:v>
                </c:pt>
                <c:pt idx="211">
                  <c:v>43770</c:v>
                </c:pt>
                <c:pt idx="212">
                  <c:v>43773</c:v>
                </c:pt>
                <c:pt idx="213">
                  <c:v>43774</c:v>
                </c:pt>
                <c:pt idx="214">
                  <c:v>43775</c:v>
                </c:pt>
                <c:pt idx="215">
                  <c:v>43776</c:v>
                </c:pt>
                <c:pt idx="216">
                  <c:v>43777</c:v>
                </c:pt>
                <c:pt idx="217">
                  <c:v>43780</c:v>
                </c:pt>
                <c:pt idx="218">
                  <c:v>43781</c:v>
                </c:pt>
                <c:pt idx="219">
                  <c:v>43782</c:v>
                </c:pt>
                <c:pt idx="220">
                  <c:v>43783</c:v>
                </c:pt>
                <c:pt idx="221">
                  <c:v>43784</c:v>
                </c:pt>
                <c:pt idx="222">
                  <c:v>43787</c:v>
                </c:pt>
                <c:pt idx="223">
                  <c:v>43788</c:v>
                </c:pt>
                <c:pt idx="224">
                  <c:v>43789</c:v>
                </c:pt>
                <c:pt idx="225">
                  <c:v>43790</c:v>
                </c:pt>
                <c:pt idx="226">
                  <c:v>43791</c:v>
                </c:pt>
                <c:pt idx="227">
                  <c:v>43794</c:v>
                </c:pt>
                <c:pt idx="228">
                  <c:v>43795</c:v>
                </c:pt>
                <c:pt idx="229">
                  <c:v>43796</c:v>
                </c:pt>
                <c:pt idx="230">
                  <c:v>43798</c:v>
                </c:pt>
                <c:pt idx="231">
                  <c:v>43801</c:v>
                </c:pt>
                <c:pt idx="232">
                  <c:v>43802</c:v>
                </c:pt>
                <c:pt idx="233">
                  <c:v>43803</c:v>
                </c:pt>
                <c:pt idx="234">
                  <c:v>43804</c:v>
                </c:pt>
                <c:pt idx="235">
                  <c:v>43805</c:v>
                </c:pt>
                <c:pt idx="236">
                  <c:v>43808</c:v>
                </c:pt>
                <c:pt idx="237">
                  <c:v>43809</c:v>
                </c:pt>
                <c:pt idx="238">
                  <c:v>43810</c:v>
                </c:pt>
                <c:pt idx="239">
                  <c:v>43811</c:v>
                </c:pt>
                <c:pt idx="240">
                  <c:v>43812</c:v>
                </c:pt>
                <c:pt idx="241">
                  <c:v>43815</c:v>
                </c:pt>
                <c:pt idx="242">
                  <c:v>43816</c:v>
                </c:pt>
                <c:pt idx="243">
                  <c:v>43817</c:v>
                </c:pt>
                <c:pt idx="244">
                  <c:v>43818</c:v>
                </c:pt>
                <c:pt idx="245">
                  <c:v>43819</c:v>
                </c:pt>
                <c:pt idx="246">
                  <c:v>43822</c:v>
                </c:pt>
                <c:pt idx="247">
                  <c:v>43823</c:v>
                </c:pt>
                <c:pt idx="248">
                  <c:v>43825</c:v>
                </c:pt>
                <c:pt idx="249">
                  <c:v>43826</c:v>
                </c:pt>
                <c:pt idx="250">
                  <c:v>43829</c:v>
                </c:pt>
                <c:pt idx="251">
                  <c:v>43830</c:v>
                </c:pt>
                <c:pt idx="252">
                  <c:v>43832</c:v>
                </c:pt>
                <c:pt idx="253">
                  <c:v>43833</c:v>
                </c:pt>
                <c:pt idx="254">
                  <c:v>43836</c:v>
                </c:pt>
                <c:pt idx="255">
                  <c:v>43837</c:v>
                </c:pt>
                <c:pt idx="256">
                  <c:v>43838</c:v>
                </c:pt>
                <c:pt idx="257">
                  <c:v>43839</c:v>
                </c:pt>
                <c:pt idx="258">
                  <c:v>43840</c:v>
                </c:pt>
                <c:pt idx="259">
                  <c:v>43843</c:v>
                </c:pt>
                <c:pt idx="260">
                  <c:v>43844</c:v>
                </c:pt>
                <c:pt idx="261">
                  <c:v>43845</c:v>
                </c:pt>
                <c:pt idx="262">
                  <c:v>43846</c:v>
                </c:pt>
                <c:pt idx="263">
                  <c:v>43847</c:v>
                </c:pt>
                <c:pt idx="264">
                  <c:v>43851</c:v>
                </c:pt>
                <c:pt idx="265">
                  <c:v>43852</c:v>
                </c:pt>
                <c:pt idx="266">
                  <c:v>43853</c:v>
                </c:pt>
                <c:pt idx="267">
                  <c:v>43854</c:v>
                </c:pt>
                <c:pt idx="268">
                  <c:v>43857</c:v>
                </c:pt>
                <c:pt idx="269">
                  <c:v>43858</c:v>
                </c:pt>
                <c:pt idx="270">
                  <c:v>43859</c:v>
                </c:pt>
                <c:pt idx="271">
                  <c:v>43860</c:v>
                </c:pt>
                <c:pt idx="272">
                  <c:v>43861</c:v>
                </c:pt>
                <c:pt idx="273">
                  <c:v>43864</c:v>
                </c:pt>
                <c:pt idx="274">
                  <c:v>43865</c:v>
                </c:pt>
                <c:pt idx="275">
                  <c:v>43866</c:v>
                </c:pt>
                <c:pt idx="276">
                  <c:v>43867</c:v>
                </c:pt>
                <c:pt idx="277">
                  <c:v>43868</c:v>
                </c:pt>
                <c:pt idx="278">
                  <c:v>43871</c:v>
                </c:pt>
                <c:pt idx="279">
                  <c:v>43872</c:v>
                </c:pt>
                <c:pt idx="280">
                  <c:v>43873</c:v>
                </c:pt>
                <c:pt idx="281">
                  <c:v>43874</c:v>
                </c:pt>
                <c:pt idx="282">
                  <c:v>43875</c:v>
                </c:pt>
                <c:pt idx="283">
                  <c:v>43879</c:v>
                </c:pt>
                <c:pt idx="284">
                  <c:v>43880</c:v>
                </c:pt>
                <c:pt idx="285">
                  <c:v>43881</c:v>
                </c:pt>
                <c:pt idx="286">
                  <c:v>43882</c:v>
                </c:pt>
                <c:pt idx="287">
                  <c:v>43885</c:v>
                </c:pt>
                <c:pt idx="288">
                  <c:v>43886</c:v>
                </c:pt>
                <c:pt idx="289">
                  <c:v>43887</c:v>
                </c:pt>
                <c:pt idx="290">
                  <c:v>43888</c:v>
                </c:pt>
                <c:pt idx="291">
                  <c:v>43889</c:v>
                </c:pt>
                <c:pt idx="292">
                  <c:v>43892</c:v>
                </c:pt>
                <c:pt idx="293">
                  <c:v>43893</c:v>
                </c:pt>
                <c:pt idx="294">
                  <c:v>43894</c:v>
                </c:pt>
                <c:pt idx="295">
                  <c:v>43895</c:v>
                </c:pt>
                <c:pt idx="296">
                  <c:v>43896</c:v>
                </c:pt>
                <c:pt idx="297">
                  <c:v>43899</c:v>
                </c:pt>
                <c:pt idx="298">
                  <c:v>43900</c:v>
                </c:pt>
                <c:pt idx="299">
                  <c:v>43901</c:v>
                </c:pt>
                <c:pt idx="300">
                  <c:v>43902</c:v>
                </c:pt>
                <c:pt idx="301">
                  <c:v>43903</c:v>
                </c:pt>
                <c:pt idx="302">
                  <c:v>43906</c:v>
                </c:pt>
                <c:pt idx="303">
                  <c:v>43907</c:v>
                </c:pt>
                <c:pt idx="304">
                  <c:v>43908</c:v>
                </c:pt>
                <c:pt idx="305">
                  <c:v>43909</c:v>
                </c:pt>
                <c:pt idx="306">
                  <c:v>43910</c:v>
                </c:pt>
                <c:pt idx="307">
                  <c:v>43913</c:v>
                </c:pt>
                <c:pt idx="308">
                  <c:v>43914</c:v>
                </c:pt>
                <c:pt idx="309">
                  <c:v>43915</c:v>
                </c:pt>
                <c:pt idx="310">
                  <c:v>43916</c:v>
                </c:pt>
                <c:pt idx="311">
                  <c:v>43917</c:v>
                </c:pt>
                <c:pt idx="312">
                  <c:v>43920</c:v>
                </c:pt>
                <c:pt idx="313">
                  <c:v>43921</c:v>
                </c:pt>
                <c:pt idx="314">
                  <c:v>43922</c:v>
                </c:pt>
                <c:pt idx="315">
                  <c:v>43923</c:v>
                </c:pt>
                <c:pt idx="316">
                  <c:v>43924</c:v>
                </c:pt>
                <c:pt idx="317">
                  <c:v>43927</c:v>
                </c:pt>
                <c:pt idx="318">
                  <c:v>43928</c:v>
                </c:pt>
                <c:pt idx="319">
                  <c:v>43929</c:v>
                </c:pt>
                <c:pt idx="320">
                  <c:v>43930</c:v>
                </c:pt>
                <c:pt idx="321">
                  <c:v>43934</c:v>
                </c:pt>
                <c:pt idx="322">
                  <c:v>43935</c:v>
                </c:pt>
                <c:pt idx="323">
                  <c:v>43936</c:v>
                </c:pt>
                <c:pt idx="324">
                  <c:v>43937</c:v>
                </c:pt>
                <c:pt idx="325">
                  <c:v>43938</c:v>
                </c:pt>
                <c:pt idx="326">
                  <c:v>43941</c:v>
                </c:pt>
                <c:pt idx="327">
                  <c:v>43942</c:v>
                </c:pt>
                <c:pt idx="328">
                  <c:v>43943</c:v>
                </c:pt>
                <c:pt idx="329">
                  <c:v>43944</c:v>
                </c:pt>
                <c:pt idx="330">
                  <c:v>43945</c:v>
                </c:pt>
                <c:pt idx="331">
                  <c:v>43948</c:v>
                </c:pt>
                <c:pt idx="332">
                  <c:v>43949</c:v>
                </c:pt>
                <c:pt idx="333">
                  <c:v>43950</c:v>
                </c:pt>
                <c:pt idx="334">
                  <c:v>43951</c:v>
                </c:pt>
                <c:pt idx="335">
                  <c:v>43952</c:v>
                </c:pt>
                <c:pt idx="336">
                  <c:v>43955</c:v>
                </c:pt>
                <c:pt idx="337">
                  <c:v>43956</c:v>
                </c:pt>
                <c:pt idx="338">
                  <c:v>43957</c:v>
                </c:pt>
                <c:pt idx="339">
                  <c:v>43958</c:v>
                </c:pt>
                <c:pt idx="340">
                  <c:v>43959</c:v>
                </c:pt>
                <c:pt idx="341">
                  <c:v>43962</c:v>
                </c:pt>
                <c:pt idx="342">
                  <c:v>43963</c:v>
                </c:pt>
                <c:pt idx="343">
                  <c:v>43964</c:v>
                </c:pt>
                <c:pt idx="344">
                  <c:v>43965</c:v>
                </c:pt>
                <c:pt idx="345">
                  <c:v>43966</c:v>
                </c:pt>
                <c:pt idx="346">
                  <c:v>43969</c:v>
                </c:pt>
                <c:pt idx="347">
                  <c:v>43970</c:v>
                </c:pt>
                <c:pt idx="348">
                  <c:v>43971</c:v>
                </c:pt>
                <c:pt idx="349">
                  <c:v>43972</c:v>
                </c:pt>
                <c:pt idx="350">
                  <c:v>43973</c:v>
                </c:pt>
                <c:pt idx="351">
                  <c:v>43977</c:v>
                </c:pt>
                <c:pt idx="352">
                  <c:v>43978</c:v>
                </c:pt>
                <c:pt idx="353">
                  <c:v>43979</c:v>
                </c:pt>
                <c:pt idx="354">
                  <c:v>43980</c:v>
                </c:pt>
                <c:pt idx="355">
                  <c:v>43983</c:v>
                </c:pt>
                <c:pt idx="356">
                  <c:v>43984</c:v>
                </c:pt>
                <c:pt idx="357">
                  <c:v>43985</c:v>
                </c:pt>
                <c:pt idx="358">
                  <c:v>43986</c:v>
                </c:pt>
                <c:pt idx="359">
                  <c:v>43987</c:v>
                </c:pt>
                <c:pt idx="360">
                  <c:v>43990</c:v>
                </c:pt>
                <c:pt idx="361">
                  <c:v>43991</c:v>
                </c:pt>
                <c:pt idx="362">
                  <c:v>43992</c:v>
                </c:pt>
                <c:pt idx="363">
                  <c:v>43993</c:v>
                </c:pt>
                <c:pt idx="364">
                  <c:v>43994</c:v>
                </c:pt>
                <c:pt idx="365">
                  <c:v>43997</c:v>
                </c:pt>
                <c:pt idx="366">
                  <c:v>43998</c:v>
                </c:pt>
                <c:pt idx="367">
                  <c:v>43999</c:v>
                </c:pt>
                <c:pt idx="368">
                  <c:v>44000</c:v>
                </c:pt>
                <c:pt idx="369">
                  <c:v>44001</c:v>
                </c:pt>
                <c:pt idx="370">
                  <c:v>44004</c:v>
                </c:pt>
                <c:pt idx="371">
                  <c:v>44005</c:v>
                </c:pt>
                <c:pt idx="372">
                  <c:v>44006</c:v>
                </c:pt>
                <c:pt idx="373">
                  <c:v>44007</c:v>
                </c:pt>
                <c:pt idx="374">
                  <c:v>44008</c:v>
                </c:pt>
                <c:pt idx="375">
                  <c:v>44011</c:v>
                </c:pt>
                <c:pt idx="376">
                  <c:v>44012</c:v>
                </c:pt>
                <c:pt idx="377">
                  <c:v>44013</c:v>
                </c:pt>
                <c:pt idx="378">
                  <c:v>44014</c:v>
                </c:pt>
                <c:pt idx="379">
                  <c:v>44018</c:v>
                </c:pt>
                <c:pt idx="380">
                  <c:v>44019</c:v>
                </c:pt>
                <c:pt idx="381">
                  <c:v>44020</c:v>
                </c:pt>
                <c:pt idx="382">
                  <c:v>44021</c:v>
                </c:pt>
                <c:pt idx="383">
                  <c:v>44022</c:v>
                </c:pt>
                <c:pt idx="384">
                  <c:v>44025</c:v>
                </c:pt>
                <c:pt idx="385">
                  <c:v>44026</c:v>
                </c:pt>
                <c:pt idx="386">
                  <c:v>44027</c:v>
                </c:pt>
                <c:pt idx="387">
                  <c:v>44028</c:v>
                </c:pt>
                <c:pt idx="388">
                  <c:v>44029</c:v>
                </c:pt>
                <c:pt idx="389">
                  <c:v>44032</c:v>
                </c:pt>
                <c:pt idx="390">
                  <c:v>44033</c:v>
                </c:pt>
                <c:pt idx="391">
                  <c:v>44034</c:v>
                </c:pt>
                <c:pt idx="392">
                  <c:v>44035</c:v>
                </c:pt>
                <c:pt idx="393">
                  <c:v>44036</c:v>
                </c:pt>
                <c:pt idx="394">
                  <c:v>44039</c:v>
                </c:pt>
                <c:pt idx="395">
                  <c:v>44040</c:v>
                </c:pt>
                <c:pt idx="396">
                  <c:v>44041</c:v>
                </c:pt>
                <c:pt idx="397">
                  <c:v>44042</c:v>
                </c:pt>
                <c:pt idx="398">
                  <c:v>44043</c:v>
                </c:pt>
                <c:pt idx="399">
                  <c:v>44046</c:v>
                </c:pt>
                <c:pt idx="400">
                  <c:v>44047</c:v>
                </c:pt>
                <c:pt idx="401">
                  <c:v>44048</c:v>
                </c:pt>
                <c:pt idx="402">
                  <c:v>44049</c:v>
                </c:pt>
                <c:pt idx="403">
                  <c:v>44050</c:v>
                </c:pt>
                <c:pt idx="404">
                  <c:v>44053</c:v>
                </c:pt>
                <c:pt idx="405">
                  <c:v>44054</c:v>
                </c:pt>
                <c:pt idx="406">
                  <c:v>44055</c:v>
                </c:pt>
                <c:pt idx="407">
                  <c:v>44056</c:v>
                </c:pt>
                <c:pt idx="408">
                  <c:v>44057</c:v>
                </c:pt>
                <c:pt idx="409">
                  <c:v>44060</c:v>
                </c:pt>
                <c:pt idx="410">
                  <c:v>44061</c:v>
                </c:pt>
                <c:pt idx="411">
                  <c:v>44062</c:v>
                </c:pt>
                <c:pt idx="412">
                  <c:v>44063</c:v>
                </c:pt>
                <c:pt idx="413">
                  <c:v>44064</c:v>
                </c:pt>
                <c:pt idx="414">
                  <c:v>44067</c:v>
                </c:pt>
                <c:pt idx="415">
                  <c:v>44068</c:v>
                </c:pt>
                <c:pt idx="416">
                  <c:v>44069</c:v>
                </c:pt>
                <c:pt idx="417">
                  <c:v>44070</c:v>
                </c:pt>
                <c:pt idx="418">
                  <c:v>44071</c:v>
                </c:pt>
                <c:pt idx="419">
                  <c:v>44074</c:v>
                </c:pt>
                <c:pt idx="420">
                  <c:v>44075</c:v>
                </c:pt>
                <c:pt idx="421">
                  <c:v>44076</c:v>
                </c:pt>
                <c:pt idx="422">
                  <c:v>44077</c:v>
                </c:pt>
                <c:pt idx="423">
                  <c:v>44078</c:v>
                </c:pt>
                <c:pt idx="424">
                  <c:v>44082</c:v>
                </c:pt>
                <c:pt idx="425">
                  <c:v>44083</c:v>
                </c:pt>
                <c:pt idx="426">
                  <c:v>44084</c:v>
                </c:pt>
                <c:pt idx="427">
                  <c:v>44085</c:v>
                </c:pt>
                <c:pt idx="428">
                  <c:v>44088</c:v>
                </c:pt>
                <c:pt idx="429">
                  <c:v>44089</c:v>
                </c:pt>
                <c:pt idx="430">
                  <c:v>44090</c:v>
                </c:pt>
                <c:pt idx="431">
                  <c:v>44091</c:v>
                </c:pt>
                <c:pt idx="432">
                  <c:v>44092</c:v>
                </c:pt>
                <c:pt idx="433">
                  <c:v>44095</c:v>
                </c:pt>
                <c:pt idx="434">
                  <c:v>44096</c:v>
                </c:pt>
                <c:pt idx="435">
                  <c:v>44097</c:v>
                </c:pt>
                <c:pt idx="436">
                  <c:v>44098</c:v>
                </c:pt>
                <c:pt idx="437">
                  <c:v>44099</c:v>
                </c:pt>
                <c:pt idx="438">
                  <c:v>44102</c:v>
                </c:pt>
                <c:pt idx="439">
                  <c:v>44103</c:v>
                </c:pt>
                <c:pt idx="440">
                  <c:v>44104</c:v>
                </c:pt>
                <c:pt idx="441">
                  <c:v>44105</c:v>
                </c:pt>
                <c:pt idx="442">
                  <c:v>44106</c:v>
                </c:pt>
                <c:pt idx="443">
                  <c:v>44109</c:v>
                </c:pt>
                <c:pt idx="444">
                  <c:v>44110</c:v>
                </c:pt>
                <c:pt idx="445">
                  <c:v>44111</c:v>
                </c:pt>
                <c:pt idx="446">
                  <c:v>44112</c:v>
                </c:pt>
                <c:pt idx="447">
                  <c:v>44113</c:v>
                </c:pt>
                <c:pt idx="448">
                  <c:v>44116</c:v>
                </c:pt>
                <c:pt idx="449">
                  <c:v>44117</c:v>
                </c:pt>
                <c:pt idx="450">
                  <c:v>44118</c:v>
                </c:pt>
                <c:pt idx="451">
                  <c:v>44119</c:v>
                </c:pt>
                <c:pt idx="452">
                  <c:v>44120</c:v>
                </c:pt>
                <c:pt idx="453">
                  <c:v>44123</c:v>
                </c:pt>
                <c:pt idx="454">
                  <c:v>44124</c:v>
                </c:pt>
                <c:pt idx="455">
                  <c:v>44125</c:v>
                </c:pt>
                <c:pt idx="456">
                  <c:v>44126</c:v>
                </c:pt>
                <c:pt idx="457">
                  <c:v>44127</c:v>
                </c:pt>
                <c:pt idx="458">
                  <c:v>44130</c:v>
                </c:pt>
                <c:pt idx="459">
                  <c:v>44131</c:v>
                </c:pt>
                <c:pt idx="460">
                  <c:v>44132</c:v>
                </c:pt>
                <c:pt idx="461">
                  <c:v>44133</c:v>
                </c:pt>
                <c:pt idx="462">
                  <c:v>44134</c:v>
                </c:pt>
                <c:pt idx="463">
                  <c:v>44137</c:v>
                </c:pt>
                <c:pt idx="464">
                  <c:v>44138</c:v>
                </c:pt>
                <c:pt idx="465">
                  <c:v>44139</c:v>
                </c:pt>
                <c:pt idx="466">
                  <c:v>44140</c:v>
                </c:pt>
                <c:pt idx="467">
                  <c:v>44141</c:v>
                </c:pt>
                <c:pt idx="468">
                  <c:v>44144</c:v>
                </c:pt>
                <c:pt idx="469">
                  <c:v>44145</c:v>
                </c:pt>
                <c:pt idx="470">
                  <c:v>44146</c:v>
                </c:pt>
                <c:pt idx="471">
                  <c:v>44147</c:v>
                </c:pt>
                <c:pt idx="472">
                  <c:v>44148</c:v>
                </c:pt>
                <c:pt idx="473">
                  <c:v>44151</c:v>
                </c:pt>
                <c:pt idx="474">
                  <c:v>44152</c:v>
                </c:pt>
                <c:pt idx="475">
                  <c:v>44153</c:v>
                </c:pt>
                <c:pt idx="476">
                  <c:v>44154</c:v>
                </c:pt>
                <c:pt idx="477">
                  <c:v>44155</c:v>
                </c:pt>
                <c:pt idx="478">
                  <c:v>44158</c:v>
                </c:pt>
                <c:pt idx="479">
                  <c:v>44159</c:v>
                </c:pt>
                <c:pt idx="480">
                  <c:v>44160</c:v>
                </c:pt>
                <c:pt idx="481">
                  <c:v>44162</c:v>
                </c:pt>
                <c:pt idx="482">
                  <c:v>44165</c:v>
                </c:pt>
                <c:pt idx="483">
                  <c:v>44166</c:v>
                </c:pt>
                <c:pt idx="484">
                  <c:v>44167</c:v>
                </c:pt>
                <c:pt idx="485">
                  <c:v>44168</c:v>
                </c:pt>
                <c:pt idx="486">
                  <c:v>44169</c:v>
                </c:pt>
                <c:pt idx="487">
                  <c:v>44172</c:v>
                </c:pt>
                <c:pt idx="488">
                  <c:v>44173</c:v>
                </c:pt>
                <c:pt idx="489">
                  <c:v>44174</c:v>
                </c:pt>
                <c:pt idx="490">
                  <c:v>44175</c:v>
                </c:pt>
                <c:pt idx="491">
                  <c:v>44176</c:v>
                </c:pt>
                <c:pt idx="492">
                  <c:v>44179</c:v>
                </c:pt>
                <c:pt idx="493">
                  <c:v>44180</c:v>
                </c:pt>
                <c:pt idx="494">
                  <c:v>44181</c:v>
                </c:pt>
                <c:pt idx="495">
                  <c:v>44182</c:v>
                </c:pt>
                <c:pt idx="496">
                  <c:v>44183</c:v>
                </c:pt>
                <c:pt idx="497">
                  <c:v>44186</c:v>
                </c:pt>
                <c:pt idx="498">
                  <c:v>44187</c:v>
                </c:pt>
                <c:pt idx="499">
                  <c:v>44188</c:v>
                </c:pt>
                <c:pt idx="500">
                  <c:v>44189</c:v>
                </c:pt>
                <c:pt idx="501">
                  <c:v>44193</c:v>
                </c:pt>
                <c:pt idx="502">
                  <c:v>44194</c:v>
                </c:pt>
                <c:pt idx="503">
                  <c:v>44195</c:v>
                </c:pt>
                <c:pt idx="504">
                  <c:v>44196</c:v>
                </c:pt>
                <c:pt idx="505">
                  <c:v>44200</c:v>
                </c:pt>
                <c:pt idx="506">
                  <c:v>44201</c:v>
                </c:pt>
                <c:pt idx="507">
                  <c:v>44202</c:v>
                </c:pt>
                <c:pt idx="508">
                  <c:v>44203</c:v>
                </c:pt>
                <c:pt idx="509">
                  <c:v>44204</c:v>
                </c:pt>
                <c:pt idx="510">
                  <c:v>44207</c:v>
                </c:pt>
                <c:pt idx="511">
                  <c:v>44208</c:v>
                </c:pt>
                <c:pt idx="512">
                  <c:v>44209</c:v>
                </c:pt>
                <c:pt idx="513">
                  <c:v>44210</c:v>
                </c:pt>
                <c:pt idx="514">
                  <c:v>44211</c:v>
                </c:pt>
                <c:pt idx="515">
                  <c:v>44215</c:v>
                </c:pt>
                <c:pt idx="516">
                  <c:v>44216</c:v>
                </c:pt>
                <c:pt idx="517">
                  <c:v>44217</c:v>
                </c:pt>
                <c:pt idx="518">
                  <c:v>44218</c:v>
                </c:pt>
                <c:pt idx="519">
                  <c:v>44221</c:v>
                </c:pt>
                <c:pt idx="520">
                  <c:v>44222</c:v>
                </c:pt>
                <c:pt idx="521">
                  <c:v>44223</c:v>
                </c:pt>
                <c:pt idx="522">
                  <c:v>44224</c:v>
                </c:pt>
                <c:pt idx="523">
                  <c:v>44225</c:v>
                </c:pt>
                <c:pt idx="524">
                  <c:v>44228</c:v>
                </c:pt>
                <c:pt idx="525">
                  <c:v>44229</c:v>
                </c:pt>
                <c:pt idx="526">
                  <c:v>44230</c:v>
                </c:pt>
                <c:pt idx="527">
                  <c:v>44231</c:v>
                </c:pt>
                <c:pt idx="528">
                  <c:v>44232</c:v>
                </c:pt>
                <c:pt idx="529">
                  <c:v>44235</c:v>
                </c:pt>
                <c:pt idx="530">
                  <c:v>44236</c:v>
                </c:pt>
                <c:pt idx="531">
                  <c:v>44237</c:v>
                </c:pt>
                <c:pt idx="532">
                  <c:v>44238</c:v>
                </c:pt>
                <c:pt idx="533">
                  <c:v>44239</c:v>
                </c:pt>
                <c:pt idx="534">
                  <c:v>44243</c:v>
                </c:pt>
                <c:pt idx="535">
                  <c:v>44244</c:v>
                </c:pt>
                <c:pt idx="536">
                  <c:v>44245</c:v>
                </c:pt>
                <c:pt idx="537">
                  <c:v>44246</c:v>
                </c:pt>
                <c:pt idx="538">
                  <c:v>44249</c:v>
                </c:pt>
                <c:pt idx="539">
                  <c:v>44250</c:v>
                </c:pt>
                <c:pt idx="540">
                  <c:v>44251</c:v>
                </c:pt>
                <c:pt idx="541">
                  <c:v>44252</c:v>
                </c:pt>
                <c:pt idx="542">
                  <c:v>44253</c:v>
                </c:pt>
                <c:pt idx="543">
                  <c:v>44256</c:v>
                </c:pt>
                <c:pt idx="544">
                  <c:v>44257</c:v>
                </c:pt>
                <c:pt idx="545">
                  <c:v>44258</c:v>
                </c:pt>
                <c:pt idx="546">
                  <c:v>44259</c:v>
                </c:pt>
                <c:pt idx="547">
                  <c:v>44260</c:v>
                </c:pt>
                <c:pt idx="548">
                  <c:v>44263</c:v>
                </c:pt>
                <c:pt idx="549">
                  <c:v>44264</c:v>
                </c:pt>
                <c:pt idx="550">
                  <c:v>44265</c:v>
                </c:pt>
                <c:pt idx="551">
                  <c:v>44266</c:v>
                </c:pt>
                <c:pt idx="552">
                  <c:v>44267</c:v>
                </c:pt>
                <c:pt idx="553">
                  <c:v>44270</c:v>
                </c:pt>
                <c:pt idx="554">
                  <c:v>44271</c:v>
                </c:pt>
                <c:pt idx="555">
                  <c:v>44272</c:v>
                </c:pt>
                <c:pt idx="556">
                  <c:v>44273</c:v>
                </c:pt>
                <c:pt idx="557">
                  <c:v>44274</c:v>
                </c:pt>
                <c:pt idx="558">
                  <c:v>44277</c:v>
                </c:pt>
                <c:pt idx="559">
                  <c:v>44278</c:v>
                </c:pt>
                <c:pt idx="560">
                  <c:v>44279</c:v>
                </c:pt>
                <c:pt idx="561">
                  <c:v>44280</c:v>
                </c:pt>
                <c:pt idx="562">
                  <c:v>44281</c:v>
                </c:pt>
                <c:pt idx="563">
                  <c:v>44284</c:v>
                </c:pt>
                <c:pt idx="564">
                  <c:v>44285</c:v>
                </c:pt>
                <c:pt idx="565">
                  <c:v>44286</c:v>
                </c:pt>
                <c:pt idx="566">
                  <c:v>44287</c:v>
                </c:pt>
                <c:pt idx="567">
                  <c:v>44291</c:v>
                </c:pt>
                <c:pt idx="568">
                  <c:v>44292</c:v>
                </c:pt>
                <c:pt idx="569">
                  <c:v>44293</c:v>
                </c:pt>
                <c:pt idx="570">
                  <c:v>44294</c:v>
                </c:pt>
                <c:pt idx="571">
                  <c:v>44295</c:v>
                </c:pt>
                <c:pt idx="572">
                  <c:v>44298</c:v>
                </c:pt>
                <c:pt idx="573">
                  <c:v>44299</c:v>
                </c:pt>
                <c:pt idx="574">
                  <c:v>44300</c:v>
                </c:pt>
                <c:pt idx="575">
                  <c:v>44301</c:v>
                </c:pt>
                <c:pt idx="576">
                  <c:v>44302</c:v>
                </c:pt>
                <c:pt idx="577">
                  <c:v>44305</c:v>
                </c:pt>
                <c:pt idx="578">
                  <c:v>44306</c:v>
                </c:pt>
                <c:pt idx="579">
                  <c:v>44307</c:v>
                </c:pt>
                <c:pt idx="580">
                  <c:v>44308</c:v>
                </c:pt>
                <c:pt idx="581">
                  <c:v>44309</c:v>
                </c:pt>
                <c:pt idx="582">
                  <c:v>44312</c:v>
                </c:pt>
                <c:pt idx="583">
                  <c:v>44313</c:v>
                </c:pt>
                <c:pt idx="584">
                  <c:v>44314</c:v>
                </c:pt>
                <c:pt idx="585">
                  <c:v>44315</c:v>
                </c:pt>
                <c:pt idx="586">
                  <c:v>44316</c:v>
                </c:pt>
                <c:pt idx="587">
                  <c:v>44319</c:v>
                </c:pt>
                <c:pt idx="588">
                  <c:v>44320</c:v>
                </c:pt>
                <c:pt idx="589">
                  <c:v>44321</c:v>
                </c:pt>
                <c:pt idx="590">
                  <c:v>44322</c:v>
                </c:pt>
                <c:pt idx="591">
                  <c:v>44323</c:v>
                </c:pt>
                <c:pt idx="592">
                  <c:v>44326</c:v>
                </c:pt>
                <c:pt idx="593">
                  <c:v>44327</c:v>
                </c:pt>
                <c:pt idx="594">
                  <c:v>44328</c:v>
                </c:pt>
                <c:pt idx="595">
                  <c:v>44329</c:v>
                </c:pt>
                <c:pt idx="596">
                  <c:v>44330</c:v>
                </c:pt>
                <c:pt idx="597">
                  <c:v>44333</c:v>
                </c:pt>
                <c:pt idx="598">
                  <c:v>44334</c:v>
                </c:pt>
                <c:pt idx="599">
                  <c:v>44335</c:v>
                </c:pt>
                <c:pt idx="600">
                  <c:v>44336</c:v>
                </c:pt>
                <c:pt idx="601">
                  <c:v>44337</c:v>
                </c:pt>
                <c:pt idx="602">
                  <c:v>44340</c:v>
                </c:pt>
                <c:pt idx="603">
                  <c:v>44341</c:v>
                </c:pt>
                <c:pt idx="604">
                  <c:v>44342</c:v>
                </c:pt>
                <c:pt idx="605">
                  <c:v>44343</c:v>
                </c:pt>
                <c:pt idx="606">
                  <c:v>44344</c:v>
                </c:pt>
                <c:pt idx="607">
                  <c:v>44348</c:v>
                </c:pt>
                <c:pt idx="608">
                  <c:v>44349</c:v>
                </c:pt>
                <c:pt idx="609">
                  <c:v>44350</c:v>
                </c:pt>
                <c:pt idx="610">
                  <c:v>44351</c:v>
                </c:pt>
                <c:pt idx="611">
                  <c:v>44354</c:v>
                </c:pt>
                <c:pt idx="612">
                  <c:v>44355</c:v>
                </c:pt>
                <c:pt idx="613">
                  <c:v>44356</c:v>
                </c:pt>
                <c:pt idx="614">
                  <c:v>44357</c:v>
                </c:pt>
                <c:pt idx="615">
                  <c:v>44358</c:v>
                </c:pt>
                <c:pt idx="616">
                  <c:v>44361</c:v>
                </c:pt>
                <c:pt idx="617">
                  <c:v>44362</c:v>
                </c:pt>
                <c:pt idx="618">
                  <c:v>44363</c:v>
                </c:pt>
                <c:pt idx="619">
                  <c:v>44364</c:v>
                </c:pt>
                <c:pt idx="620">
                  <c:v>44365</c:v>
                </c:pt>
                <c:pt idx="621">
                  <c:v>44368</c:v>
                </c:pt>
                <c:pt idx="622">
                  <c:v>44369</c:v>
                </c:pt>
                <c:pt idx="623">
                  <c:v>44370</c:v>
                </c:pt>
                <c:pt idx="624">
                  <c:v>44371</c:v>
                </c:pt>
                <c:pt idx="625">
                  <c:v>44372</c:v>
                </c:pt>
                <c:pt idx="626">
                  <c:v>44375</c:v>
                </c:pt>
                <c:pt idx="627">
                  <c:v>44376</c:v>
                </c:pt>
                <c:pt idx="628">
                  <c:v>44377</c:v>
                </c:pt>
                <c:pt idx="629">
                  <c:v>44378</c:v>
                </c:pt>
                <c:pt idx="630">
                  <c:v>44379</c:v>
                </c:pt>
                <c:pt idx="631">
                  <c:v>44383</c:v>
                </c:pt>
                <c:pt idx="632">
                  <c:v>44384</c:v>
                </c:pt>
                <c:pt idx="633">
                  <c:v>44385</c:v>
                </c:pt>
                <c:pt idx="634">
                  <c:v>44386</c:v>
                </c:pt>
                <c:pt idx="635">
                  <c:v>44389</c:v>
                </c:pt>
                <c:pt idx="636">
                  <c:v>44390</c:v>
                </c:pt>
                <c:pt idx="637">
                  <c:v>44391</c:v>
                </c:pt>
                <c:pt idx="638">
                  <c:v>44392</c:v>
                </c:pt>
                <c:pt idx="639">
                  <c:v>44393</c:v>
                </c:pt>
                <c:pt idx="640">
                  <c:v>44396</c:v>
                </c:pt>
                <c:pt idx="641">
                  <c:v>44397</c:v>
                </c:pt>
                <c:pt idx="642">
                  <c:v>44398</c:v>
                </c:pt>
                <c:pt idx="643">
                  <c:v>44399</c:v>
                </c:pt>
                <c:pt idx="644">
                  <c:v>44400</c:v>
                </c:pt>
                <c:pt idx="645">
                  <c:v>44403</c:v>
                </c:pt>
                <c:pt idx="646">
                  <c:v>44404</c:v>
                </c:pt>
                <c:pt idx="647">
                  <c:v>44405</c:v>
                </c:pt>
                <c:pt idx="648">
                  <c:v>44406</c:v>
                </c:pt>
                <c:pt idx="649">
                  <c:v>44407</c:v>
                </c:pt>
                <c:pt idx="650">
                  <c:v>44410</c:v>
                </c:pt>
                <c:pt idx="651">
                  <c:v>44411</c:v>
                </c:pt>
                <c:pt idx="652">
                  <c:v>44412</c:v>
                </c:pt>
                <c:pt idx="653">
                  <c:v>44413</c:v>
                </c:pt>
                <c:pt idx="654">
                  <c:v>44414</c:v>
                </c:pt>
                <c:pt idx="655">
                  <c:v>44417</c:v>
                </c:pt>
                <c:pt idx="656">
                  <c:v>44418</c:v>
                </c:pt>
                <c:pt idx="657">
                  <c:v>44419</c:v>
                </c:pt>
                <c:pt idx="658">
                  <c:v>44420</c:v>
                </c:pt>
                <c:pt idx="659">
                  <c:v>44421</c:v>
                </c:pt>
                <c:pt idx="660">
                  <c:v>44424</c:v>
                </c:pt>
                <c:pt idx="661">
                  <c:v>44425</c:v>
                </c:pt>
                <c:pt idx="662">
                  <c:v>44426</c:v>
                </c:pt>
                <c:pt idx="663">
                  <c:v>44427</c:v>
                </c:pt>
                <c:pt idx="664">
                  <c:v>44428</c:v>
                </c:pt>
                <c:pt idx="665">
                  <c:v>44431</c:v>
                </c:pt>
                <c:pt idx="666">
                  <c:v>44432</c:v>
                </c:pt>
                <c:pt idx="667">
                  <c:v>44433</c:v>
                </c:pt>
                <c:pt idx="668">
                  <c:v>44434</c:v>
                </c:pt>
                <c:pt idx="669">
                  <c:v>44435</c:v>
                </c:pt>
                <c:pt idx="670">
                  <c:v>44438</c:v>
                </c:pt>
                <c:pt idx="671">
                  <c:v>44439</c:v>
                </c:pt>
                <c:pt idx="672">
                  <c:v>44440</c:v>
                </c:pt>
                <c:pt idx="673">
                  <c:v>44441</c:v>
                </c:pt>
                <c:pt idx="674">
                  <c:v>44442</c:v>
                </c:pt>
                <c:pt idx="675">
                  <c:v>44446</c:v>
                </c:pt>
                <c:pt idx="676">
                  <c:v>44447</c:v>
                </c:pt>
                <c:pt idx="677">
                  <c:v>44448</c:v>
                </c:pt>
                <c:pt idx="678">
                  <c:v>44449</c:v>
                </c:pt>
                <c:pt idx="679">
                  <c:v>44452</c:v>
                </c:pt>
                <c:pt idx="680">
                  <c:v>44453</c:v>
                </c:pt>
                <c:pt idx="681">
                  <c:v>44454</c:v>
                </c:pt>
                <c:pt idx="682">
                  <c:v>44455</c:v>
                </c:pt>
                <c:pt idx="683">
                  <c:v>44456</c:v>
                </c:pt>
                <c:pt idx="684">
                  <c:v>44459</c:v>
                </c:pt>
                <c:pt idx="685">
                  <c:v>44460</c:v>
                </c:pt>
                <c:pt idx="686">
                  <c:v>44461</c:v>
                </c:pt>
                <c:pt idx="687">
                  <c:v>44462</c:v>
                </c:pt>
                <c:pt idx="688">
                  <c:v>44463</c:v>
                </c:pt>
                <c:pt idx="689">
                  <c:v>44466</c:v>
                </c:pt>
                <c:pt idx="690">
                  <c:v>44467</c:v>
                </c:pt>
                <c:pt idx="691">
                  <c:v>44468</c:v>
                </c:pt>
                <c:pt idx="692">
                  <c:v>44469</c:v>
                </c:pt>
                <c:pt idx="693">
                  <c:v>44470</c:v>
                </c:pt>
                <c:pt idx="694">
                  <c:v>44473</c:v>
                </c:pt>
                <c:pt idx="695">
                  <c:v>44474</c:v>
                </c:pt>
                <c:pt idx="696">
                  <c:v>44475</c:v>
                </c:pt>
                <c:pt idx="697">
                  <c:v>44476</c:v>
                </c:pt>
                <c:pt idx="698">
                  <c:v>44477</c:v>
                </c:pt>
                <c:pt idx="699">
                  <c:v>44480</c:v>
                </c:pt>
                <c:pt idx="700">
                  <c:v>44481</c:v>
                </c:pt>
                <c:pt idx="701">
                  <c:v>44482</c:v>
                </c:pt>
                <c:pt idx="702">
                  <c:v>44483</c:v>
                </c:pt>
                <c:pt idx="703">
                  <c:v>44484</c:v>
                </c:pt>
                <c:pt idx="704">
                  <c:v>44487</c:v>
                </c:pt>
                <c:pt idx="705">
                  <c:v>44488</c:v>
                </c:pt>
                <c:pt idx="706">
                  <c:v>44489</c:v>
                </c:pt>
                <c:pt idx="707">
                  <c:v>44490</c:v>
                </c:pt>
                <c:pt idx="708">
                  <c:v>44491</c:v>
                </c:pt>
                <c:pt idx="709">
                  <c:v>44494</c:v>
                </c:pt>
                <c:pt idx="710">
                  <c:v>44495</c:v>
                </c:pt>
                <c:pt idx="711">
                  <c:v>44496</c:v>
                </c:pt>
                <c:pt idx="712">
                  <c:v>44497</c:v>
                </c:pt>
                <c:pt idx="713">
                  <c:v>44498</c:v>
                </c:pt>
                <c:pt idx="714">
                  <c:v>44501</c:v>
                </c:pt>
                <c:pt idx="715">
                  <c:v>44502</c:v>
                </c:pt>
                <c:pt idx="716">
                  <c:v>44503</c:v>
                </c:pt>
                <c:pt idx="717">
                  <c:v>44504</c:v>
                </c:pt>
                <c:pt idx="718">
                  <c:v>44505</c:v>
                </c:pt>
                <c:pt idx="719">
                  <c:v>44508</c:v>
                </c:pt>
                <c:pt idx="720">
                  <c:v>44509</c:v>
                </c:pt>
                <c:pt idx="721">
                  <c:v>44510</c:v>
                </c:pt>
                <c:pt idx="722">
                  <c:v>44511</c:v>
                </c:pt>
                <c:pt idx="723">
                  <c:v>44512</c:v>
                </c:pt>
                <c:pt idx="724">
                  <c:v>44515</c:v>
                </c:pt>
                <c:pt idx="725">
                  <c:v>44516</c:v>
                </c:pt>
                <c:pt idx="726">
                  <c:v>44517</c:v>
                </c:pt>
                <c:pt idx="727">
                  <c:v>44518</c:v>
                </c:pt>
                <c:pt idx="728">
                  <c:v>44519</c:v>
                </c:pt>
                <c:pt idx="729">
                  <c:v>44522</c:v>
                </c:pt>
                <c:pt idx="730">
                  <c:v>44523</c:v>
                </c:pt>
                <c:pt idx="731">
                  <c:v>44524</c:v>
                </c:pt>
                <c:pt idx="732">
                  <c:v>44526</c:v>
                </c:pt>
                <c:pt idx="733">
                  <c:v>44529</c:v>
                </c:pt>
                <c:pt idx="734">
                  <c:v>44530</c:v>
                </c:pt>
                <c:pt idx="735">
                  <c:v>44531</c:v>
                </c:pt>
                <c:pt idx="736">
                  <c:v>44532</c:v>
                </c:pt>
                <c:pt idx="737">
                  <c:v>44533</c:v>
                </c:pt>
                <c:pt idx="738">
                  <c:v>44536</c:v>
                </c:pt>
                <c:pt idx="739">
                  <c:v>44537</c:v>
                </c:pt>
                <c:pt idx="740">
                  <c:v>44538</c:v>
                </c:pt>
                <c:pt idx="741">
                  <c:v>44539</c:v>
                </c:pt>
                <c:pt idx="742">
                  <c:v>44540</c:v>
                </c:pt>
                <c:pt idx="743">
                  <c:v>44543</c:v>
                </c:pt>
                <c:pt idx="744">
                  <c:v>44544</c:v>
                </c:pt>
                <c:pt idx="745">
                  <c:v>44545</c:v>
                </c:pt>
                <c:pt idx="746">
                  <c:v>44546</c:v>
                </c:pt>
                <c:pt idx="747">
                  <c:v>44547</c:v>
                </c:pt>
                <c:pt idx="748">
                  <c:v>44550</c:v>
                </c:pt>
                <c:pt idx="749">
                  <c:v>44551</c:v>
                </c:pt>
                <c:pt idx="750">
                  <c:v>44552</c:v>
                </c:pt>
                <c:pt idx="751">
                  <c:v>44553</c:v>
                </c:pt>
                <c:pt idx="752">
                  <c:v>44557</c:v>
                </c:pt>
                <c:pt idx="753">
                  <c:v>44558</c:v>
                </c:pt>
                <c:pt idx="754">
                  <c:v>44559</c:v>
                </c:pt>
                <c:pt idx="755">
                  <c:v>44560</c:v>
                </c:pt>
                <c:pt idx="756">
                  <c:v>44561</c:v>
                </c:pt>
                <c:pt idx="757">
                  <c:v>44564</c:v>
                </c:pt>
                <c:pt idx="758">
                  <c:v>44565</c:v>
                </c:pt>
                <c:pt idx="759">
                  <c:v>44566</c:v>
                </c:pt>
                <c:pt idx="760">
                  <c:v>44567</c:v>
                </c:pt>
                <c:pt idx="761">
                  <c:v>44568</c:v>
                </c:pt>
                <c:pt idx="762">
                  <c:v>44571</c:v>
                </c:pt>
                <c:pt idx="763">
                  <c:v>44572</c:v>
                </c:pt>
                <c:pt idx="764">
                  <c:v>44573</c:v>
                </c:pt>
                <c:pt idx="765">
                  <c:v>44574</c:v>
                </c:pt>
                <c:pt idx="766">
                  <c:v>44575</c:v>
                </c:pt>
                <c:pt idx="767">
                  <c:v>44579</c:v>
                </c:pt>
                <c:pt idx="768">
                  <c:v>44580</c:v>
                </c:pt>
                <c:pt idx="769">
                  <c:v>44581</c:v>
                </c:pt>
                <c:pt idx="770">
                  <c:v>44582</c:v>
                </c:pt>
                <c:pt idx="771">
                  <c:v>44585</c:v>
                </c:pt>
                <c:pt idx="772">
                  <c:v>44586</c:v>
                </c:pt>
                <c:pt idx="773">
                  <c:v>44587</c:v>
                </c:pt>
                <c:pt idx="774">
                  <c:v>44588</c:v>
                </c:pt>
                <c:pt idx="775">
                  <c:v>44589</c:v>
                </c:pt>
                <c:pt idx="776">
                  <c:v>44592</c:v>
                </c:pt>
                <c:pt idx="777">
                  <c:v>44593</c:v>
                </c:pt>
                <c:pt idx="778">
                  <c:v>44594</c:v>
                </c:pt>
                <c:pt idx="779">
                  <c:v>44595</c:v>
                </c:pt>
                <c:pt idx="780">
                  <c:v>44596</c:v>
                </c:pt>
                <c:pt idx="781">
                  <c:v>44599</c:v>
                </c:pt>
                <c:pt idx="782">
                  <c:v>44600</c:v>
                </c:pt>
                <c:pt idx="783">
                  <c:v>44601</c:v>
                </c:pt>
                <c:pt idx="784">
                  <c:v>44602</c:v>
                </c:pt>
                <c:pt idx="785">
                  <c:v>44603</c:v>
                </c:pt>
                <c:pt idx="786">
                  <c:v>44606</c:v>
                </c:pt>
                <c:pt idx="787">
                  <c:v>44607</c:v>
                </c:pt>
                <c:pt idx="788">
                  <c:v>44608</c:v>
                </c:pt>
                <c:pt idx="789">
                  <c:v>44609</c:v>
                </c:pt>
                <c:pt idx="790">
                  <c:v>44610</c:v>
                </c:pt>
                <c:pt idx="791">
                  <c:v>44614</c:v>
                </c:pt>
                <c:pt idx="792">
                  <c:v>44615</c:v>
                </c:pt>
                <c:pt idx="793">
                  <c:v>44616</c:v>
                </c:pt>
                <c:pt idx="794">
                  <c:v>44617</c:v>
                </c:pt>
                <c:pt idx="795">
                  <c:v>44620</c:v>
                </c:pt>
                <c:pt idx="796">
                  <c:v>44621</c:v>
                </c:pt>
                <c:pt idx="797">
                  <c:v>44622</c:v>
                </c:pt>
                <c:pt idx="798">
                  <c:v>44623</c:v>
                </c:pt>
                <c:pt idx="799">
                  <c:v>44624</c:v>
                </c:pt>
                <c:pt idx="800">
                  <c:v>44627</c:v>
                </c:pt>
                <c:pt idx="801">
                  <c:v>44628</c:v>
                </c:pt>
                <c:pt idx="802">
                  <c:v>44629</c:v>
                </c:pt>
                <c:pt idx="803">
                  <c:v>44630</c:v>
                </c:pt>
                <c:pt idx="804">
                  <c:v>44631</c:v>
                </c:pt>
                <c:pt idx="805">
                  <c:v>44634</c:v>
                </c:pt>
                <c:pt idx="806">
                  <c:v>44635</c:v>
                </c:pt>
                <c:pt idx="807">
                  <c:v>44636</c:v>
                </c:pt>
                <c:pt idx="808">
                  <c:v>44637</c:v>
                </c:pt>
                <c:pt idx="809">
                  <c:v>44638</c:v>
                </c:pt>
                <c:pt idx="810">
                  <c:v>44641</c:v>
                </c:pt>
                <c:pt idx="811">
                  <c:v>44642</c:v>
                </c:pt>
                <c:pt idx="812">
                  <c:v>44643</c:v>
                </c:pt>
                <c:pt idx="813">
                  <c:v>44644</c:v>
                </c:pt>
                <c:pt idx="814">
                  <c:v>44645</c:v>
                </c:pt>
                <c:pt idx="815">
                  <c:v>44648</c:v>
                </c:pt>
                <c:pt idx="816">
                  <c:v>44649</c:v>
                </c:pt>
                <c:pt idx="817">
                  <c:v>44650</c:v>
                </c:pt>
                <c:pt idx="818">
                  <c:v>44651</c:v>
                </c:pt>
                <c:pt idx="819">
                  <c:v>44652</c:v>
                </c:pt>
                <c:pt idx="820">
                  <c:v>44655</c:v>
                </c:pt>
                <c:pt idx="821">
                  <c:v>44656</c:v>
                </c:pt>
                <c:pt idx="822">
                  <c:v>44657</c:v>
                </c:pt>
                <c:pt idx="823">
                  <c:v>44658</c:v>
                </c:pt>
                <c:pt idx="824">
                  <c:v>44659</c:v>
                </c:pt>
                <c:pt idx="825">
                  <c:v>44662</c:v>
                </c:pt>
                <c:pt idx="826">
                  <c:v>44663</c:v>
                </c:pt>
                <c:pt idx="827">
                  <c:v>44664</c:v>
                </c:pt>
                <c:pt idx="828">
                  <c:v>44665</c:v>
                </c:pt>
                <c:pt idx="829">
                  <c:v>44669</c:v>
                </c:pt>
                <c:pt idx="830">
                  <c:v>44670</c:v>
                </c:pt>
                <c:pt idx="831">
                  <c:v>44671</c:v>
                </c:pt>
                <c:pt idx="832">
                  <c:v>44672</c:v>
                </c:pt>
                <c:pt idx="833">
                  <c:v>44673</c:v>
                </c:pt>
                <c:pt idx="834">
                  <c:v>44676</c:v>
                </c:pt>
                <c:pt idx="835">
                  <c:v>44677</c:v>
                </c:pt>
                <c:pt idx="836">
                  <c:v>44678</c:v>
                </c:pt>
                <c:pt idx="837">
                  <c:v>44679</c:v>
                </c:pt>
                <c:pt idx="838">
                  <c:v>44680</c:v>
                </c:pt>
                <c:pt idx="839">
                  <c:v>44683</c:v>
                </c:pt>
                <c:pt idx="840">
                  <c:v>44684</c:v>
                </c:pt>
                <c:pt idx="841">
                  <c:v>44685</c:v>
                </c:pt>
                <c:pt idx="842">
                  <c:v>44686</c:v>
                </c:pt>
                <c:pt idx="843">
                  <c:v>44687</c:v>
                </c:pt>
                <c:pt idx="844">
                  <c:v>44690</c:v>
                </c:pt>
                <c:pt idx="845">
                  <c:v>44691</c:v>
                </c:pt>
                <c:pt idx="846">
                  <c:v>44692</c:v>
                </c:pt>
                <c:pt idx="847">
                  <c:v>44693</c:v>
                </c:pt>
                <c:pt idx="848">
                  <c:v>44694</c:v>
                </c:pt>
                <c:pt idx="849">
                  <c:v>44697</c:v>
                </c:pt>
                <c:pt idx="850">
                  <c:v>44698</c:v>
                </c:pt>
                <c:pt idx="851">
                  <c:v>44699</c:v>
                </c:pt>
                <c:pt idx="852">
                  <c:v>44700</c:v>
                </c:pt>
                <c:pt idx="853">
                  <c:v>44701</c:v>
                </c:pt>
                <c:pt idx="854">
                  <c:v>44704</c:v>
                </c:pt>
                <c:pt idx="855">
                  <c:v>44705</c:v>
                </c:pt>
                <c:pt idx="856">
                  <c:v>44706</c:v>
                </c:pt>
                <c:pt idx="857">
                  <c:v>44707</c:v>
                </c:pt>
                <c:pt idx="858">
                  <c:v>44708</c:v>
                </c:pt>
                <c:pt idx="859">
                  <c:v>44712</c:v>
                </c:pt>
                <c:pt idx="860">
                  <c:v>44713</c:v>
                </c:pt>
                <c:pt idx="861">
                  <c:v>44714</c:v>
                </c:pt>
                <c:pt idx="862">
                  <c:v>44715</c:v>
                </c:pt>
                <c:pt idx="863">
                  <c:v>44718</c:v>
                </c:pt>
                <c:pt idx="864">
                  <c:v>44719</c:v>
                </c:pt>
                <c:pt idx="865">
                  <c:v>44720</c:v>
                </c:pt>
                <c:pt idx="866">
                  <c:v>44721</c:v>
                </c:pt>
                <c:pt idx="867">
                  <c:v>44722</c:v>
                </c:pt>
                <c:pt idx="868">
                  <c:v>44725</c:v>
                </c:pt>
                <c:pt idx="869">
                  <c:v>44726</c:v>
                </c:pt>
                <c:pt idx="870">
                  <c:v>44727</c:v>
                </c:pt>
                <c:pt idx="871">
                  <c:v>44728</c:v>
                </c:pt>
                <c:pt idx="872">
                  <c:v>44729</c:v>
                </c:pt>
                <c:pt idx="873">
                  <c:v>44733</c:v>
                </c:pt>
                <c:pt idx="874">
                  <c:v>44734</c:v>
                </c:pt>
                <c:pt idx="875">
                  <c:v>44735</c:v>
                </c:pt>
                <c:pt idx="876">
                  <c:v>44736</c:v>
                </c:pt>
                <c:pt idx="877">
                  <c:v>44739</c:v>
                </c:pt>
                <c:pt idx="878">
                  <c:v>44740</c:v>
                </c:pt>
                <c:pt idx="879">
                  <c:v>44741</c:v>
                </c:pt>
                <c:pt idx="880">
                  <c:v>44742</c:v>
                </c:pt>
                <c:pt idx="881">
                  <c:v>44743</c:v>
                </c:pt>
                <c:pt idx="882">
                  <c:v>44747</c:v>
                </c:pt>
                <c:pt idx="883">
                  <c:v>44748</c:v>
                </c:pt>
                <c:pt idx="884">
                  <c:v>44749</c:v>
                </c:pt>
                <c:pt idx="885">
                  <c:v>44750</c:v>
                </c:pt>
                <c:pt idx="886">
                  <c:v>44753</c:v>
                </c:pt>
                <c:pt idx="887">
                  <c:v>44754</c:v>
                </c:pt>
                <c:pt idx="888">
                  <c:v>44755</c:v>
                </c:pt>
                <c:pt idx="889">
                  <c:v>44756</c:v>
                </c:pt>
                <c:pt idx="890">
                  <c:v>44757</c:v>
                </c:pt>
                <c:pt idx="891">
                  <c:v>44760</c:v>
                </c:pt>
                <c:pt idx="892">
                  <c:v>44761</c:v>
                </c:pt>
                <c:pt idx="893">
                  <c:v>44762</c:v>
                </c:pt>
                <c:pt idx="894">
                  <c:v>44763</c:v>
                </c:pt>
                <c:pt idx="895">
                  <c:v>44764</c:v>
                </c:pt>
                <c:pt idx="896">
                  <c:v>44767</c:v>
                </c:pt>
                <c:pt idx="897">
                  <c:v>44768</c:v>
                </c:pt>
                <c:pt idx="898">
                  <c:v>44769</c:v>
                </c:pt>
                <c:pt idx="899">
                  <c:v>44770</c:v>
                </c:pt>
                <c:pt idx="900">
                  <c:v>44771</c:v>
                </c:pt>
                <c:pt idx="901">
                  <c:v>44774</c:v>
                </c:pt>
                <c:pt idx="902">
                  <c:v>44775</c:v>
                </c:pt>
                <c:pt idx="903">
                  <c:v>44776</c:v>
                </c:pt>
                <c:pt idx="904">
                  <c:v>44777</c:v>
                </c:pt>
                <c:pt idx="905">
                  <c:v>44778</c:v>
                </c:pt>
                <c:pt idx="906">
                  <c:v>44781</c:v>
                </c:pt>
                <c:pt idx="907">
                  <c:v>44782</c:v>
                </c:pt>
                <c:pt idx="908">
                  <c:v>44783</c:v>
                </c:pt>
                <c:pt idx="909">
                  <c:v>44784</c:v>
                </c:pt>
                <c:pt idx="910">
                  <c:v>44785</c:v>
                </c:pt>
                <c:pt idx="911">
                  <c:v>44788</c:v>
                </c:pt>
                <c:pt idx="912">
                  <c:v>44789</c:v>
                </c:pt>
                <c:pt idx="913">
                  <c:v>44790</c:v>
                </c:pt>
                <c:pt idx="914">
                  <c:v>44791</c:v>
                </c:pt>
                <c:pt idx="915">
                  <c:v>44792</c:v>
                </c:pt>
                <c:pt idx="916">
                  <c:v>44795</c:v>
                </c:pt>
                <c:pt idx="917">
                  <c:v>44796</c:v>
                </c:pt>
                <c:pt idx="918">
                  <c:v>44797</c:v>
                </c:pt>
                <c:pt idx="919">
                  <c:v>44798</c:v>
                </c:pt>
                <c:pt idx="920">
                  <c:v>44799</c:v>
                </c:pt>
                <c:pt idx="921">
                  <c:v>44802</c:v>
                </c:pt>
                <c:pt idx="922">
                  <c:v>44803</c:v>
                </c:pt>
                <c:pt idx="923">
                  <c:v>44804</c:v>
                </c:pt>
                <c:pt idx="924">
                  <c:v>44805</c:v>
                </c:pt>
                <c:pt idx="925">
                  <c:v>44806</c:v>
                </c:pt>
                <c:pt idx="926">
                  <c:v>44810</c:v>
                </c:pt>
                <c:pt idx="927">
                  <c:v>44811</c:v>
                </c:pt>
                <c:pt idx="928">
                  <c:v>44812</c:v>
                </c:pt>
                <c:pt idx="929">
                  <c:v>44813</c:v>
                </c:pt>
                <c:pt idx="930">
                  <c:v>44816</c:v>
                </c:pt>
                <c:pt idx="931">
                  <c:v>44817</c:v>
                </c:pt>
                <c:pt idx="932">
                  <c:v>44818</c:v>
                </c:pt>
                <c:pt idx="933">
                  <c:v>44819</c:v>
                </c:pt>
                <c:pt idx="934">
                  <c:v>44820</c:v>
                </c:pt>
                <c:pt idx="935">
                  <c:v>44823</c:v>
                </c:pt>
                <c:pt idx="936">
                  <c:v>44824</c:v>
                </c:pt>
                <c:pt idx="937">
                  <c:v>44825</c:v>
                </c:pt>
                <c:pt idx="938">
                  <c:v>44826</c:v>
                </c:pt>
                <c:pt idx="939">
                  <c:v>44827</c:v>
                </c:pt>
                <c:pt idx="940">
                  <c:v>44830</c:v>
                </c:pt>
                <c:pt idx="941">
                  <c:v>44831</c:v>
                </c:pt>
                <c:pt idx="942">
                  <c:v>44832</c:v>
                </c:pt>
                <c:pt idx="943">
                  <c:v>44833</c:v>
                </c:pt>
                <c:pt idx="944">
                  <c:v>44834</c:v>
                </c:pt>
                <c:pt idx="945">
                  <c:v>44837</c:v>
                </c:pt>
                <c:pt idx="946">
                  <c:v>44838</c:v>
                </c:pt>
                <c:pt idx="947">
                  <c:v>44839</c:v>
                </c:pt>
                <c:pt idx="948">
                  <c:v>44840</c:v>
                </c:pt>
                <c:pt idx="949">
                  <c:v>44841</c:v>
                </c:pt>
                <c:pt idx="950">
                  <c:v>44844</c:v>
                </c:pt>
                <c:pt idx="951">
                  <c:v>44845</c:v>
                </c:pt>
                <c:pt idx="952">
                  <c:v>44846</c:v>
                </c:pt>
                <c:pt idx="953">
                  <c:v>44847</c:v>
                </c:pt>
                <c:pt idx="954">
                  <c:v>44848</c:v>
                </c:pt>
                <c:pt idx="955">
                  <c:v>44851</c:v>
                </c:pt>
                <c:pt idx="956">
                  <c:v>44852</c:v>
                </c:pt>
                <c:pt idx="957">
                  <c:v>44853</c:v>
                </c:pt>
                <c:pt idx="958">
                  <c:v>44854</c:v>
                </c:pt>
                <c:pt idx="959">
                  <c:v>44855</c:v>
                </c:pt>
                <c:pt idx="960">
                  <c:v>44858</c:v>
                </c:pt>
                <c:pt idx="961">
                  <c:v>44859</c:v>
                </c:pt>
                <c:pt idx="962">
                  <c:v>44860</c:v>
                </c:pt>
                <c:pt idx="963">
                  <c:v>44861</c:v>
                </c:pt>
                <c:pt idx="964">
                  <c:v>44862</c:v>
                </c:pt>
                <c:pt idx="965">
                  <c:v>44865</c:v>
                </c:pt>
                <c:pt idx="966">
                  <c:v>44866</c:v>
                </c:pt>
                <c:pt idx="967">
                  <c:v>44867</c:v>
                </c:pt>
                <c:pt idx="968">
                  <c:v>44868</c:v>
                </c:pt>
                <c:pt idx="969">
                  <c:v>44869</c:v>
                </c:pt>
                <c:pt idx="970">
                  <c:v>44872</c:v>
                </c:pt>
                <c:pt idx="971">
                  <c:v>44873</c:v>
                </c:pt>
                <c:pt idx="972">
                  <c:v>44874</c:v>
                </c:pt>
                <c:pt idx="973">
                  <c:v>44875</c:v>
                </c:pt>
                <c:pt idx="974">
                  <c:v>44876</c:v>
                </c:pt>
                <c:pt idx="975">
                  <c:v>44879</c:v>
                </c:pt>
                <c:pt idx="976">
                  <c:v>44880</c:v>
                </c:pt>
                <c:pt idx="977">
                  <c:v>44881</c:v>
                </c:pt>
                <c:pt idx="978">
                  <c:v>44882</c:v>
                </c:pt>
                <c:pt idx="979">
                  <c:v>44883</c:v>
                </c:pt>
                <c:pt idx="980">
                  <c:v>44886</c:v>
                </c:pt>
                <c:pt idx="981">
                  <c:v>44887</c:v>
                </c:pt>
                <c:pt idx="982">
                  <c:v>44888</c:v>
                </c:pt>
                <c:pt idx="983">
                  <c:v>44890</c:v>
                </c:pt>
                <c:pt idx="984">
                  <c:v>44893</c:v>
                </c:pt>
                <c:pt idx="985">
                  <c:v>44894</c:v>
                </c:pt>
                <c:pt idx="986">
                  <c:v>44895</c:v>
                </c:pt>
                <c:pt idx="987">
                  <c:v>44896</c:v>
                </c:pt>
                <c:pt idx="988">
                  <c:v>44897</c:v>
                </c:pt>
                <c:pt idx="989">
                  <c:v>44900</c:v>
                </c:pt>
                <c:pt idx="990">
                  <c:v>44901</c:v>
                </c:pt>
                <c:pt idx="991">
                  <c:v>44902</c:v>
                </c:pt>
                <c:pt idx="992">
                  <c:v>44903</c:v>
                </c:pt>
                <c:pt idx="993">
                  <c:v>44904</c:v>
                </c:pt>
                <c:pt idx="994">
                  <c:v>44907</c:v>
                </c:pt>
                <c:pt idx="995">
                  <c:v>44908</c:v>
                </c:pt>
                <c:pt idx="996">
                  <c:v>44909</c:v>
                </c:pt>
                <c:pt idx="997">
                  <c:v>44910</c:v>
                </c:pt>
                <c:pt idx="998">
                  <c:v>44911</c:v>
                </c:pt>
                <c:pt idx="999">
                  <c:v>44914</c:v>
                </c:pt>
                <c:pt idx="1000">
                  <c:v>44915</c:v>
                </c:pt>
                <c:pt idx="1001">
                  <c:v>44916</c:v>
                </c:pt>
                <c:pt idx="1002">
                  <c:v>44917</c:v>
                </c:pt>
                <c:pt idx="1003">
                  <c:v>44918</c:v>
                </c:pt>
                <c:pt idx="1004">
                  <c:v>44922</c:v>
                </c:pt>
                <c:pt idx="1005">
                  <c:v>44923</c:v>
                </c:pt>
                <c:pt idx="1006">
                  <c:v>44924</c:v>
                </c:pt>
                <c:pt idx="1007">
                  <c:v>44925</c:v>
                </c:pt>
                <c:pt idx="1008">
                  <c:v>44929</c:v>
                </c:pt>
                <c:pt idx="1009">
                  <c:v>44930</c:v>
                </c:pt>
                <c:pt idx="1010">
                  <c:v>44931</c:v>
                </c:pt>
                <c:pt idx="1011">
                  <c:v>44932</c:v>
                </c:pt>
                <c:pt idx="1012">
                  <c:v>44935</c:v>
                </c:pt>
                <c:pt idx="1013">
                  <c:v>44936</c:v>
                </c:pt>
                <c:pt idx="1014">
                  <c:v>44937</c:v>
                </c:pt>
                <c:pt idx="1015">
                  <c:v>44938</c:v>
                </c:pt>
                <c:pt idx="1016">
                  <c:v>44939</c:v>
                </c:pt>
                <c:pt idx="1017">
                  <c:v>44943</c:v>
                </c:pt>
                <c:pt idx="1018">
                  <c:v>44944</c:v>
                </c:pt>
                <c:pt idx="1019">
                  <c:v>44945</c:v>
                </c:pt>
                <c:pt idx="1020">
                  <c:v>44946</c:v>
                </c:pt>
                <c:pt idx="1021">
                  <c:v>44949</c:v>
                </c:pt>
                <c:pt idx="1022">
                  <c:v>44950</c:v>
                </c:pt>
                <c:pt idx="1023">
                  <c:v>44951</c:v>
                </c:pt>
                <c:pt idx="1024">
                  <c:v>44952</c:v>
                </c:pt>
                <c:pt idx="1025">
                  <c:v>44953</c:v>
                </c:pt>
                <c:pt idx="1026">
                  <c:v>44956</c:v>
                </c:pt>
                <c:pt idx="1027">
                  <c:v>44957</c:v>
                </c:pt>
                <c:pt idx="1028">
                  <c:v>44958</c:v>
                </c:pt>
                <c:pt idx="1029">
                  <c:v>44959</c:v>
                </c:pt>
                <c:pt idx="1030">
                  <c:v>44960</c:v>
                </c:pt>
                <c:pt idx="1031">
                  <c:v>44963</c:v>
                </c:pt>
                <c:pt idx="1032">
                  <c:v>44964</c:v>
                </c:pt>
                <c:pt idx="1033">
                  <c:v>44965</c:v>
                </c:pt>
                <c:pt idx="1034">
                  <c:v>44966</c:v>
                </c:pt>
                <c:pt idx="1035">
                  <c:v>44967</c:v>
                </c:pt>
                <c:pt idx="1036">
                  <c:v>44970</c:v>
                </c:pt>
                <c:pt idx="1037">
                  <c:v>44971</c:v>
                </c:pt>
                <c:pt idx="1038">
                  <c:v>44972</c:v>
                </c:pt>
                <c:pt idx="1039">
                  <c:v>44973</c:v>
                </c:pt>
                <c:pt idx="1040">
                  <c:v>44974</c:v>
                </c:pt>
                <c:pt idx="1041">
                  <c:v>44978</c:v>
                </c:pt>
                <c:pt idx="1042">
                  <c:v>44979</c:v>
                </c:pt>
                <c:pt idx="1043">
                  <c:v>44980</c:v>
                </c:pt>
                <c:pt idx="1044">
                  <c:v>44981</c:v>
                </c:pt>
                <c:pt idx="1045">
                  <c:v>44984</c:v>
                </c:pt>
                <c:pt idx="1046">
                  <c:v>44985</c:v>
                </c:pt>
                <c:pt idx="1047">
                  <c:v>44986</c:v>
                </c:pt>
                <c:pt idx="1048">
                  <c:v>44987</c:v>
                </c:pt>
                <c:pt idx="1049">
                  <c:v>44988</c:v>
                </c:pt>
                <c:pt idx="1050">
                  <c:v>44991</c:v>
                </c:pt>
                <c:pt idx="1051">
                  <c:v>44992</c:v>
                </c:pt>
                <c:pt idx="1052">
                  <c:v>44993</c:v>
                </c:pt>
                <c:pt idx="1053">
                  <c:v>44994</c:v>
                </c:pt>
                <c:pt idx="1054">
                  <c:v>44995</c:v>
                </c:pt>
                <c:pt idx="1055">
                  <c:v>44998</c:v>
                </c:pt>
                <c:pt idx="1056">
                  <c:v>44999</c:v>
                </c:pt>
                <c:pt idx="1057">
                  <c:v>45000</c:v>
                </c:pt>
                <c:pt idx="1058">
                  <c:v>45001</c:v>
                </c:pt>
                <c:pt idx="1059">
                  <c:v>45002</c:v>
                </c:pt>
                <c:pt idx="1060">
                  <c:v>45005</c:v>
                </c:pt>
                <c:pt idx="1061">
                  <c:v>45006</c:v>
                </c:pt>
                <c:pt idx="1062">
                  <c:v>45007</c:v>
                </c:pt>
                <c:pt idx="1063">
                  <c:v>45008</c:v>
                </c:pt>
                <c:pt idx="1064">
                  <c:v>45009</c:v>
                </c:pt>
                <c:pt idx="1065">
                  <c:v>45012</c:v>
                </c:pt>
                <c:pt idx="1066">
                  <c:v>45013</c:v>
                </c:pt>
                <c:pt idx="1067">
                  <c:v>45014</c:v>
                </c:pt>
                <c:pt idx="1068">
                  <c:v>45015</c:v>
                </c:pt>
                <c:pt idx="1069">
                  <c:v>45016</c:v>
                </c:pt>
                <c:pt idx="1070">
                  <c:v>45019</c:v>
                </c:pt>
                <c:pt idx="1071">
                  <c:v>45020</c:v>
                </c:pt>
                <c:pt idx="1072">
                  <c:v>45021</c:v>
                </c:pt>
                <c:pt idx="1073">
                  <c:v>45022</c:v>
                </c:pt>
                <c:pt idx="1074">
                  <c:v>45026</c:v>
                </c:pt>
                <c:pt idx="1075">
                  <c:v>45027</c:v>
                </c:pt>
                <c:pt idx="1076">
                  <c:v>45028</c:v>
                </c:pt>
                <c:pt idx="1077">
                  <c:v>45029</c:v>
                </c:pt>
                <c:pt idx="1078">
                  <c:v>45030</c:v>
                </c:pt>
                <c:pt idx="1079">
                  <c:v>45033</c:v>
                </c:pt>
                <c:pt idx="1080">
                  <c:v>45034</c:v>
                </c:pt>
                <c:pt idx="1081">
                  <c:v>45035</c:v>
                </c:pt>
                <c:pt idx="1082">
                  <c:v>45036</c:v>
                </c:pt>
                <c:pt idx="1083">
                  <c:v>45037</c:v>
                </c:pt>
                <c:pt idx="1084">
                  <c:v>45040</c:v>
                </c:pt>
                <c:pt idx="1085">
                  <c:v>45041</c:v>
                </c:pt>
                <c:pt idx="1086">
                  <c:v>45042</c:v>
                </c:pt>
                <c:pt idx="1087">
                  <c:v>45043</c:v>
                </c:pt>
                <c:pt idx="1088">
                  <c:v>45044</c:v>
                </c:pt>
                <c:pt idx="1089">
                  <c:v>45047</c:v>
                </c:pt>
                <c:pt idx="1090">
                  <c:v>45048</c:v>
                </c:pt>
                <c:pt idx="1091">
                  <c:v>45049</c:v>
                </c:pt>
                <c:pt idx="1092">
                  <c:v>45050</c:v>
                </c:pt>
                <c:pt idx="1093">
                  <c:v>45051</c:v>
                </c:pt>
                <c:pt idx="1094">
                  <c:v>45054</c:v>
                </c:pt>
                <c:pt idx="1095">
                  <c:v>45055</c:v>
                </c:pt>
                <c:pt idx="1096">
                  <c:v>45056</c:v>
                </c:pt>
                <c:pt idx="1097">
                  <c:v>45057</c:v>
                </c:pt>
                <c:pt idx="1098">
                  <c:v>45058</c:v>
                </c:pt>
                <c:pt idx="1099">
                  <c:v>45061</c:v>
                </c:pt>
                <c:pt idx="1100">
                  <c:v>45062</c:v>
                </c:pt>
                <c:pt idx="1101">
                  <c:v>45063</c:v>
                </c:pt>
                <c:pt idx="1102">
                  <c:v>45064</c:v>
                </c:pt>
                <c:pt idx="1103">
                  <c:v>45065</c:v>
                </c:pt>
                <c:pt idx="1104">
                  <c:v>45068</c:v>
                </c:pt>
                <c:pt idx="1105">
                  <c:v>45069</c:v>
                </c:pt>
                <c:pt idx="1106">
                  <c:v>45070</c:v>
                </c:pt>
                <c:pt idx="1107">
                  <c:v>45071</c:v>
                </c:pt>
                <c:pt idx="1108">
                  <c:v>45072</c:v>
                </c:pt>
                <c:pt idx="1109">
                  <c:v>45076</c:v>
                </c:pt>
                <c:pt idx="1110">
                  <c:v>45077</c:v>
                </c:pt>
                <c:pt idx="1111">
                  <c:v>45078</c:v>
                </c:pt>
                <c:pt idx="1112">
                  <c:v>45079</c:v>
                </c:pt>
                <c:pt idx="1113">
                  <c:v>45082</c:v>
                </c:pt>
                <c:pt idx="1114">
                  <c:v>45083</c:v>
                </c:pt>
                <c:pt idx="1115">
                  <c:v>45084</c:v>
                </c:pt>
                <c:pt idx="1116">
                  <c:v>45085</c:v>
                </c:pt>
                <c:pt idx="1117">
                  <c:v>45086</c:v>
                </c:pt>
                <c:pt idx="1118">
                  <c:v>45089</c:v>
                </c:pt>
                <c:pt idx="1119">
                  <c:v>45090</c:v>
                </c:pt>
                <c:pt idx="1120">
                  <c:v>45091</c:v>
                </c:pt>
                <c:pt idx="1121">
                  <c:v>45092</c:v>
                </c:pt>
                <c:pt idx="1122">
                  <c:v>45093</c:v>
                </c:pt>
                <c:pt idx="1123">
                  <c:v>45097</c:v>
                </c:pt>
                <c:pt idx="1124">
                  <c:v>45098</c:v>
                </c:pt>
                <c:pt idx="1125">
                  <c:v>45099</c:v>
                </c:pt>
                <c:pt idx="1126">
                  <c:v>45100</c:v>
                </c:pt>
                <c:pt idx="1127">
                  <c:v>45103</c:v>
                </c:pt>
                <c:pt idx="1128">
                  <c:v>45104</c:v>
                </c:pt>
                <c:pt idx="1129">
                  <c:v>45105</c:v>
                </c:pt>
                <c:pt idx="1130">
                  <c:v>45106</c:v>
                </c:pt>
                <c:pt idx="1131">
                  <c:v>45107</c:v>
                </c:pt>
                <c:pt idx="1132">
                  <c:v>45110</c:v>
                </c:pt>
                <c:pt idx="1133">
                  <c:v>45112</c:v>
                </c:pt>
                <c:pt idx="1134">
                  <c:v>45113</c:v>
                </c:pt>
                <c:pt idx="1135">
                  <c:v>45114</c:v>
                </c:pt>
                <c:pt idx="1136">
                  <c:v>45117</c:v>
                </c:pt>
                <c:pt idx="1137">
                  <c:v>45118</c:v>
                </c:pt>
                <c:pt idx="1138">
                  <c:v>45119</c:v>
                </c:pt>
                <c:pt idx="1139">
                  <c:v>45120</c:v>
                </c:pt>
                <c:pt idx="1140">
                  <c:v>45121</c:v>
                </c:pt>
                <c:pt idx="1141">
                  <c:v>45124</c:v>
                </c:pt>
                <c:pt idx="1142">
                  <c:v>45125</c:v>
                </c:pt>
                <c:pt idx="1143">
                  <c:v>45126</c:v>
                </c:pt>
                <c:pt idx="1144">
                  <c:v>45127</c:v>
                </c:pt>
                <c:pt idx="1145">
                  <c:v>45128</c:v>
                </c:pt>
                <c:pt idx="1146">
                  <c:v>45131</c:v>
                </c:pt>
                <c:pt idx="1147">
                  <c:v>45132</c:v>
                </c:pt>
                <c:pt idx="1148">
                  <c:v>45133</c:v>
                </c:pt>
                <c:pt idx="1149">
                  <c:v>45134</c:v>
                </c:pt>
                <c:pt idx="1150">
                  <c:v>45135</c:v>
                </c:pt>
                <c:pt idx="1151">
                  <c:v>45138</c:v>
                </c:pt>
                <c:pt idx="1152">
                  <c:v>45139</c:v>
                </c:pt>
                <c:pt idx="1153">
                  <c:v>45140</c:v>
                </c:pt>
                <c:pt idx="1154">
                  <c:v>45141</c:v>
                </c:pt>
                <c:pt idx="1155">
                  <c:v>45142</c:v>
                </c:pt>
                <c:pt idx="1156">
                  <c:v>45145</c:v>
                </c:pt>
                <c:pt idx="1157">
                  <c:v>45146</c:v>
                </c:pt>
                <c:pt idx="1158">
                  <c:v>45147</c:v>
                </c:pt>
                <c:pt idx="1159">
                  <c:v>45148</c:v>
                </c:pt>
                <c:pt idx="1160">
                  <c:v>45149</c:v>
                </c:pt>
                <c:pt idx="1161">
                  <c:v>45152</c:v>
                </c:pt>
                <c:pt idx="1162">
                  <c:v>45153</c:v>
                </c:pt>
                <c:pt idx="1163">
                  <c:v>45154</c:v>
                </c:pt>
                <c:pt idx="1164">
                  <c:v>45155</c:v>
                </c:pt>
                <c:pt idx="1165">
                  <c:v>45156</c:v>
                </c:pt>
                <c:pt idx="1166">
                  <c:v>45159</c:v>
                </c:pt>
                <c:pt idx="1167">
                  <c:v>45160</c:v>
                </c:pt>
                <c:pt idx="1168">
                  <c:v>45161</c:v>
                </c:pt>
                <c:pt idx="1169">
                  <c:v>45162</c:v>
                </c:pt>
                <c:pt idx="1170">
                  <c:v>45163</c:v>
                </c:pt>
                <c:pt idx="1171">
                  <c:v>45166</c:v>
                </c:pt>
                <c:pt idx="1172">
                  <c:v>45167</c:v>
                </c:pt>
                <c:pt idx="1173">
                  <c:v>45168</c:v>
                </c:pt>
                <c:pt idx="1174">
                  <c:v>45169</c:v>
                </c:pt>
                <c:pt idx="1175">
                  <c:v>45170</c:v>
                </c:pt>
                <c:pt idx="1176">
                  <c:v>45174</c:v>
                </c:pt>
                <c:pt idx="1177">
                  <c:v>45175</c:v>
                </c:pt>
                <c:pt idx="1178">
                  <c:v>45176</c:v>
                </c:pt>
                <c:pt idx="1179">
                  <c:v>45177</c:v>
                </c:pt>
                <c:pt idx="1180">
                  <c:v>45180</c:v>
                </c:pt>
                <c:pt idx="1181">
                  <c:v>45181</c:v>
                </c:pt>
                <c:pt idx="1182">
                  <c:v>45182</c:v>
                </c:pt>
                <c:pt idx="1183">
                  <c:v>45183</c:v>
                </c:pt>
                <c:pt idx="1184">
                  <c:v>45184</c:v>
                </c:pt>
                <c:pt idx="1185">
                  <c:v>45187</c:v>
                </c:pt>
                <c:pt idx="1186">
                  <c:v>45188</c:v>
                </c:pt>
                <c:pt idx="1187">
                  <c:v>45189</c:v>
                </c:pt>
                <c:pt idx="1188">
                  <c:v>45190</c:v>
                </c:pt>
                <c:pt idx="1189">
                  <c:v>45191</c:v>
                </c:pt>
                <c:pt idx="1190">
                  <c:v>45194</c:v>
                </c:pt>
                <c:pt idx="1191">
                  <c:v>45195</c:v>
                </c:pt>
                <c:pt idx="1192">
                  <c:v>45196</c:v>
                </c:pt>
                <c:pt idx="1193">
                  <c:v>45197</c:v>
                </c:pt>
                <c:pt idx="1194">
                  <c:v>45198</c:v>
                </c:pt>
                <c:pt idx="1195">
                  <c:v>45201</c:v>
                </c:pt>
                <c:pt idx="1196">
                  <c:v>45202</c:v>
                </c:pt>
                <c:pt idx="1197">
                  <c:v>45203</c:v>
                </c:pt>
                <c:pt idx="1198">
                  <c:v>45204</c:v>
                </c:pt>
                <c:pt idx="1199">
                  <c:v>45205</c:v>
                </c:pt>
                <c:pt idx="1200">
                  <c:v>45208</c:v>
                </c:pt>
                <c:pt idx="1201">
                  <c:v>45209</c:v>
                </c:pt>
                <c:pt idx="1202">
                  <c:v>45210</c:v>
                </c:pt>
                <c:pt idx="1203">
                  <c:v>45211</c:v>
                </c:pt>
                <c:pt idx="1204">
                  <c:v>45212</c:v>
                </c:pt>
                <c:pt idx="1205">
                  <c:v>45215</c:v>
                </c:pt>
                <c:pt idx="1206">
                  <c:v>45216</c:v>
                </c:pt>
                <c:pt idx="1207">
                  <c:v>45217</c:v>
                </c:pt>
                <c:pt idx="1208">
                  <c:v>45218</c:v>
                </c:pt>
                <c:pt idx="1209">
                  <c:v>45219</c:v>
                </c:pt>
                <c:pt idx="1210">
                  <c:v>45222</c:v>
                </c:pt>
                <c:pt idx="1211">
                  <c:v>45223</c:v>
                </c:pt>
                <c:pt idx="1212">
                  <c:v>45224</c:v>
                </c:pt>
                <c:pt idx="1213">
                  <c:v>45225</c:v>
                </c:pt>
                <c:pt idx="1214">
                  <c:v>45226</c:v>
                </c:pt>
                <c:pt idx="1215">
                  <c:v>45229</c:v>
                </c:pt>
                <c:pt idx="1216">
                  <c:v>45230</c:v>
                </c:pt>
                <c:pt idx="1217">
                  <c:v>45231</c:v>
                </c:pt>
                <c:pt idx="1218">
                  <c:v>45232</c:v>
                </c:pt>
                <c:pt idx="1219">
                  <c:v>45233</c:v>
                </c:pt>
                <c:pt idx="1220">
                  <c:v>45236</c:v>
                </c:pt>
                <c:pt idx="1221">
                  <c:v>45237</c:v>
                </c:pt>
                <c:pt idx="1222">
                  <c:v>45238</c:v>
                </c:pt>
                <c:pt idx="1223">
                  <c:v>45239</c:v>
                </c:pt>
                <c:pt idx="1224">
                  <c:v>45240</c:v>
                </c:pt>
                <c:pt idx="1225">
                  <c:v>45243</c:v>
                </c:pt>
                <c:pt idx="1226">
                  <c:v>45244</c:v>
                </c:pt>
                <c:pt idx="1227">
                  <c:v>45245</c:v>
                </c:pt>
                <c:pt idx="1228">
                  <c:v>45246</c:v>
                </c:pt>
                <c:pt idx="1229">
                  <c:v>45247</c:v>
                </c:pt>
                <c:pt idx="1230">
                  <c:v>45250</c:v>
                </c:pt>
                <c:pt idx="1231">
                  <c:v>45251</c:v>
                </c:pt>
                <c:pt idx="1232">
                  <c:v>45252</c:v>
                </c:pt>
                <c:pt idx="1233">
                  <c:v>45254</c:v>
                </c:pt>
                <c:pt idx="1234">
                  <c:v>45257</c:v>
                </c:pt>
                <c:pt idx="1235">
                  <c:v>45258</c:v>
                </c:pt>
                <c:pt idx="1236">
                  <c:v>45259</c:v>
                </c:pt>
                <c:pt idx="1237">
                  <c:v>45260</c:v>
                </c:pt>
                <c:pt idx="1238">
                  <c:v>45261</c:v>
                </c:pt>
                <c:pt idx="1239">
                  <c:v>45264</c:v>
                </c:pt>
                <c:pt idx="1240">
                  <c:v>45265</c:v>
                </c:pt>
                <c:pt idx="1241">
                  <c:v>45266</c:v>
                </c:pt>
                <c:pt idx="1242">
                  <c:v>45267</c:v>
                </c:pt>
                <c:pt idx="1243">
                  <c:v>45268</c:v>
                </c:pt>
                <c:pt idx="1244">
                  <c:v>45271</c:v>
                </c:pt>
                <c:pt idx="1245">
                  <c:v>45272</c:v>
                </c:pt>
                <c:pt idx="1246">
                  <c:v>45273</c:v>
                </c:pt>
                <c:pt idx="1247">
                  <c:v>45274</c:v>
                </c:pt>
                <c:pt idx="1248">
                  <c:v>45275</c:v>
                </c:pt>
                <c:pt idx="1249">
                  <c:v>45278</c:v>
                </c:pt>
                <c:pt idx="1250">
                  <c:v>45279</c:v>
                </c:pt>
                <c:pt idx="1251">
                  <c:v>45280</c:v>
                </c:pt>
                <c:pt idx="1252">
                  <c:v>45281</c:v>
                </c:pt>
                <c:pt idx="1253">
                  <c:v>45282</c:v>
                </c:pt>
                <c:pt idx="1254">
                  <c:v>45286</c:v>
                </c:pt>
                <c:pt idx="1255">
                  <c:v>45287</c:v>
                </c:pt>
                <c:pt idx="1256">
                  <c:v>45288</c:v>
                </c:pt>
                <c:pt idx="1257">
                  <c:v>45289</c:v>
                </c:pt>
              </c:numCache>
            </c:numRef>
          </c:cat>
          <c:val>
            <c:numRef>
              <c:f>'Price Volume Chart (2)'!$B$2:$B$1260</c:f>
              <c:numCache>
                <c:formatCode>General</c:formatCode>
                <c:ptCount val="1259"/>
                <c:pt idx="0">
                  <c:v>8.18</c:v>
                </c:pt>
                <c:pt idx="1">
                  <c:v>8</c:v>
                </c:pt>
                <c:pt idx="2">
                  <c:v>8.4600000000000009</c:v>
                </c:pt>
                <c:pt idx="3">
                  <c:v>8.43</c:v>
                </c:pt>
                <c:pt idx="4">
                  <c:v>8.52</c:v>
                </c:pt>
                <c:pt idx="5">
                  <c:v>8.81</c:v>
                </c:pt>
                <c:pt idx="6">
                  <c:v>8.8800000000000008</c:v>
                </c:pt>
                <c:pt idx="7">
                  <c:v>8.98</c:v>
                </c:pt>
                <c:pt idx="8">
                  <c:v>9.1300000000000008</c:v>
                </c:pt>
                <c:pt idx="9">
                  <c:v>9.06</c:v>
                </c:pt>
                <c:pt idx="10">
                  <c:v>9.25</c:v>
                </c:pt>
                <c:pt idx="11">
                  <c:v>9.32</c:v>
                </c:pt>
                <c:pt idx="12">
                  <c:v>9.51</c:v>
                </c:pt>
                <c:pt idx="13">
                  <c:v>9.34</c:v>
                </c:pt>
                <c:pt idx="14">
                  <c:v>9.1999999999999993</c:v>
                </c:pt>
                <c:pt idx="15">
                  <c:v>9.0299999999999994</c:v>
                </c:pt>
                <c:pt idx="16">
                  <c:v>9.26</c:v>
                </c:pt>
                <c:pt idx="17">
                  <c:v>9.26</c:v>
                </c:pt>
                <c:pt idx="18">
                  <c:v>9.3000000000000007</c:v>
                </c:pt>
                <c:pt idx="19">
                  <c:v>9.2899999999999991</c:v>
                </c:pt>
                <c:pt idx="20">
                  <c:v>9.3699999999999992</c:v>
                </c:pt>
                <c:pt idx="21">
                  <c:v>9.44</c:v>
                </c:pt>
                <c:pt idx="22">
                  <c:v>9.4499999999999993</c:v>
                </c:pt>
                <c:pt idx="23">
                  <c:v>9.68</c:v>
                </c:pt>
                <c:pt idx="24">
                  <c:v>9.69</c:v>
                </c:pt>
                <c:pt idx="25">
                  <c:v>9.4600000000000009</c:v>
                </c:pt>
                <c:pt idx="26">
                  <c:v>9.34</c:v>
                </c:pt>
                <c:pt idx="27">
                  <c:v>9.3000000000000007</c:v>
                </c:pt>
                <c:pt idx="28">
                  <c:v>9.3699999999999992</c:v>
                </c:pt>
                <c:pt idx="29">
                  <c:v>9.3800000000000008</c:v>
                </c:pt>
                <c:pt idx="30">
                  <c:v>9.3800000000000008</c:v>
                </c:pt>
                <c:pt idx="31">
                  <c:v>9.49</c:v>
                </c:pt>
                <c:pt idx="32">
                  <c:v>9.66</c:v>
                </c:pt>
                <c:pt idx="33">
                  <c:v>9.74</c:v>
                </c:pt>
                <c:pt idx="34">
                  <c:v>9.68</c:v>
                </c:pt>
                <c:pt idx="35">
                  <c:v>9.74</c:v>
                </c:pt>
                <c:pt idx="36">
                  <c:v>9.7100000000000009</c:v>
                </c:pt>
                <c:pt idx="37">
                  <c:v>9.91</c:v>
                </c:pt>
                <c:pt idx="38">
                  <c:v>9.89</c:v>
                </c:pt>
                <c:pt idx="39">
                  <c:v>9.85</c:v>
                </c:pt>
                <c:pt idx="40">
                  <c:v>9.85</c:v>
                </c:pt>
                <c:pt idx="41">
                  <c:v>9.9600000000000009</c:v>
                </c:pt>
                <c:pt idx="42">
                  <c:v>9.86</c:v>
                </c:pt>
                <c:pt idx="43">
                  <c:v>9.7799999999999994</c:v>
                </c:pt>
                <c:pt idx="44">
                  <c:v>9.59</c:v>
                </c:pt>
                <c:pt idx="45">
                  <c:v>9.5399999999999991</c:v>
                </c:pt>
                <c:pt idx="46">
                  <c:v>9.8000000000000007</c:v>
                </c:pt>
                <c:pt idx="47">
                  <c:v>9.83</c:v>
                </c:pt>
                <c:pt idx="48">
                  <c:v>9.9499999999999993</c:v>
                </c:pt>
                <c:pt idx="49">
                  <c:v>10.07</c:v>
                </c:pt>
                <c:pt idx="50">
                  <c:v>10.14</c:v>
                </c:pt>
                <c:pt idx="51">
                  <c:v>10.18</c:v>
                </c:pt>
                <c:pt idx="52">
                  <c:v>10.199999999999999</c:v>
                </c:pt>
                <c:pt idx="53">
                  <c:v>10.24</c:v>
                </c:pt>
                <c:pt idx="54">
                  <c:v>10.16</c:v>
                </c:pt>
                <c:pt idx="55">
                  <c:v>9.77</c:v>
                </c:pt>
                <c:pt idx="56">
                  <c:v>9.7799999999999994</c:v>
                </c:pt>
                <c:pt idx="57">
                  <c:v>9.7799999999999994</c:v>
                </c:pt>
                <c:pt idx="58">
                  <c:v>9.77</c:v>
                </c:pt>
                <c:pt idx="59">
                  <c:v>9.8000000000000007</c:v>
                </c:pt>
                <c:pt idx="60">
                  <c:v>9.82</c:v>
                </c:pt>
                <c:pt idx="61">
                  <c:v>10.029999999999999</c:v>
                </c:pt>
                <c:pt idx="62">
                  <c:v>10</c:v>
                </c:pt>
                <c:pt idx="63">
                  <c:v>10.15</c:v>
                </c:pt>
                <c:pt idx="64">
                  <c:v>10.09</c:v>
                </c:pt>
                <c:pt idx="65">
                  <c:v>10.130000000000001</c:v>
                </c:pt>
                <c:pt idx="66">
                  <c:v>10.119999999999999</c:v>
                </c:pt>
                <c:pt idx="67">
                  <c:v>10.039999999999999</c:v>
                </c:pt>
                <c:pt idx="68">
                  <c:v>10.210000000000001</c:v>
                </c:pt>
                <c:pt idx="69">
                  <c:v>10.34</c:v>
                </c:pt>
                <c:pt idx="70">
                  <c:v>10.29</c:v>
                </c:pt>
                <c:pt idx="71">
                  <c:v>10.35</c:v>
                </c:pt>
                <c:pt idx="72">
                  <c:v>10.3</c:v>
                </c:pt>
                <c:pt idx="73">
                  <c:v>10.32</c:v>
                </c:pt>
                <c:pt idx="74">
                  <c:v>10.47</c:v>
                </c:pt>
                <c:pt idx="75">
                  <c:v>10.4</c:v>
                </c:pt>
                <c:pt idx="76">
                  <c:v>10.35</c:v>
                </c:pt>
                <c:pt idx="77">
                  <c:v>10.27</c:v>
                </c:pt>
                <c:pt idx="78">
                  <c:v>10.16</c:v>
                </c:pt>
                <c:pt idx="79">
                  <c:v>10.23</c:v>
                </c:pt>
                <c:pt idx="80">
                  <c:v>10.26</c:v>
                </c:pt>
                <c:pt idx="81">
                  <c:v>10.27</c:v>
                </c:pt>
                <c:pt idx="82">
                  <c:v>10.25</c:v>
                </c:pt>
                <c:pt idx="83">
                  <c:v>10.29</c:v>
                </c:pt>
                <c:pt idx="84">
                  <c:v>10.36</c:v>
                </c:pt>
                <c:pt idx="85">
                  <c:v>10.15</c:v>
                </c:pt>
                <c:pt idx="86">
                  <c:v>9.94</c:v>
                </c:pt>
                <c:pt idx="87">
                  <c:v>10.050000000000001</c:v>
                </c:pt>
                <c:pt idx="88">
                  <c:v>9.94</c:v>
                </c:pt>
                <c:pt idx="89">
                  <c:v>10.25</c:v>
                </c:pt>
                <c:pt idx="90">
                  <c:v>9.9499999999999993</c:v>
                </c:pt>
                <c:pt idx="91">
                  <c:v>10.27</c:v>
                </c:pt>
                <c:pt idx="92">
                  <c:v>10.58</c:v>
                </c:pt>
                <c:pt idx="93">
                  <c:v>10.55</c:v>
                </c:pt>
                <c:pt idx="94">
                  <c:v>10.5</c:v>
                </c:pt>
                <c:pt idx="95">
                  <c:v>10.07</c:v>
                </c:pt>
                <c:pt idx="96">
                  <c:v>10.210000000000001</c:v>
                </c:pt>
                <c:pt idx="97">
                  <c:v>10.28</c:v>
                </c:pt>
                <c:pt idx="98">
                  <c:v>9.93</c:v>
                </c:pt>
                <c:pt idx="99">
                  <c:v>10.01</c:v>
                </c:pt>
                <c:pt idx="100">
                  <c:v>9.82</c:v>
                </c:pt>
                <c:pt idx="101">
                  <c:v>9.6199999999999992</c:v>
                </c:pt>
                <c:pt idx="102">
                  <c:v>9.66</c:v>
                </c:pt>
                <c:pt idx="103">
                  <c:v>9.5299999999999994</c:v>
                </c:pt>
                <c:pt idx="104">
                  <c:v>9.61</c:v>
                </c:pt>
                <c:pt idx="105">
                  <c:v>9.7799999999999994</c:v>
                </c:pt>
                <c:pt idx="106">
                  <c:v>9.9</c:v>
                </c:pt>
                <c:pt idx="107">
                  <c:v>9.85</c:v>
                </c:pt>
                <c:pt idx="108">
                  <c:v>9.98</c:v>
                </c:pt>
                <c:pt idx="109">
                  <c:v>10</c:v>
                </c:pt>
                <c:pt idx="110">
                  <c:v>9.94</c:v>
                </c:pt>
                <c:pt idx="111">
                  <c:v>9.6300000000000008</c:v>
                </c:pt>
                <c:pt idx="112">
                  <c:v>9.7899999999999991</c:v>
                </c:pt>
                <c:pt idx="113">
                  <c:v>9.7100000000000009</c:v>
                </c:pt>
                <c:pt idx="114">
                  <c:v>9.57</c:v>
                </c:pt>
                <c:pt idx="115">
                  <c:v>9.7100000000000009</c:v>
                </c:pt>
                <c:pt idx="116">
                  <c:v>9.85</c:v>
                </c:pt>
                <c:pt idx="117">
                  <c:v>9.98</c:v>
                </c:pt>
                <c:pt idx="118">
                  <c:v>9.8800000000000008</c:v>
                </c:pt>
                <c:pt idx="119">
                  <c:v>9.84</c:v>
                </c:pt>
                <c:pt idx="120">
                  <c:v>9.7200000000000006</c:v>
                </c:pt>
                <c:pt idx="121">
                  <c:v>9.74</c:v>
                </c:pt>
                <c:pt idx="122">
                  <c:v>9.76</c:v>
                </c:pt>
                <c:pt idx="123">
                  <c:v>9.7200000000000006</c:v>
                </c:pt>
                <c:pt idx="124">
                  <c:v>9.68</c:v>
                </c:pt>
                <c:pt idx="125">
                  <c:v>9.61</c:v>
                </c:pt>
                <c:pt idx="126">
                  <c:v>9.75</c:v>
                </c:pt>
                <c:pt idx="127">
                  <c:v>9.6999999999999993</c:v>
                </c:pt>
                <c:pt idx="128">
                  <c:v>9.6199999999999992</c:v>
                </c:pt>
                <c:pt idx="129">
                  <c:v>9.61</c:v>
                </c:pt>
                <c:pt idx="130">
                  <c:v>9.7100000000000009</c:v>
                </c:pt>
                <c:pt idx="131">
                  <c:v>9.6999999999999993</c:v>
                </c:pt>
                <c:pt idx="132">
                  <c:v>9.83</c:v>
                </c:pt>
                <c:pt idx="133">
                  <c:v>9.7899999999999991</c:v>
                </c:pt>
                <c:pt idx="134">
                  <c:v>9.8000000000000007</c:v>
                </c:pt>
                <c:pt idx="135">
                  <c:v>9.8800000000000008</c:v>
                </c:pt>
                <c:pt idx="136">
                  <c:v>9.99</c:v>
                </c:pt>
                <c:pt idx="137">
                  <c:v>9.99</c:v>
                </c:pt>
                <c:pt idx="138">
                  <c:v>10.029999999999999</c:v>
                </c:pt>
                <c:pt idx="139">
                  <c:v>10.08</c:v>
                </c:pt>
                <c:pt idx="140">
                  <c:v>10.11</c:v>
                </c:pt>
                <c:pt idx="141">
                  <c:v>10.029999999999999</c:v>
                </c:pt>
                <c:pt idx="142">
                  <c:v>9.9700000000000006</c:v>
                </c:pt>
                <c:pt idx="143">
                  <c:v>10.050000000000001</c:v>
                </c:pt>
                <c:pt idx="144">
                  <c:v>9.8699999999999992</c:v>
                </c:pt>
                <c:pt idx="145">
                  <c:v>9.81</c:v>
                </c:pt>
                <c:pt idx="146">
                  <c:v>9.98</c:v>
                </c:pt>
                <c:pt idx="147">
                  <c:v>9.6300000000000008</c:v>
                </c:pt>
                <c:pt idx="148">
                  <c:v>9.3699999999999992</c:v>
                </c:pt>
                <c:pt idx="149">
                  <c:v>9.32</c:v>
                </c:pt>
                <c:pt idx="150">
                  <c:v>9.42</c:v>
                </c:pt>
                <c:pt idx="151">
                  <c:v>9.61</c:v>
                </c:pt>
                <c:pt idx="152">
                  <c:v>9.5</c:v>
                </c:pt>
                <c:pt idx="153">
                  <c:v>9.52</c:v>
                </c:pt>
                <c:pt idx="154">
                  <c:v>9.61</c:v>
                </c:pt>
                <c:pt idx="155">
                  <c:v>9.26</c:v>
                </c:pt>
                <c:pt idx="156">
                  <c:v>9.34</c:v>
                </c:pt>
                <c:pt idx="157">
                  <c:v>9.39</c:v>
                </c:pt>
                <c:pt idx="158">
                  <c:v>9.56</c:v>
                </c:pt>
                <c:pt idx="159">
                  <c:v>9.4600000000000009</c:v>
                </c:pt>
                <c:pt idx="160">
                  <c:v>9.51</c:v>
                </c:pt>
                <c:pt idx="161">
                  <c:v>9.52</c:v>
                </c:pt>
                <c:pt idx="162">
                  <c:v>9.25</c:v>
                </c:pt>
                <c:pt idx="163">
                  <c:v>9.31</c:v>
                </c:pt>
                <c:pt idx="164">
                  <c:v>9.3699999999999992</c:v>
                </c:pt>
                <c:pt idx="165">
                  <c:v>9.3000000000000007</c:v>
                </c:pt>
                <c:pt idx="166">
                  <c:v>9.43</c:v>
                </c:pt>
                <c:pt idx="167">
                  <c:v>9.4499999999999993</c:v>
                </c:pt>
                <c:pt idx="168">
                  <c:v>9.4</c:v>
                </c:pt>
                <c:pt idx="169">
                  <c:v>9.4600000000000009</c:v>
                </c:pt>
                <c:pt idx="170">
                  <c:v>9.4600000000000009</c:v>
                </c:pt>
                <c:pt idx="171">
                  <c:v>9.48</c:v>
                </c:pt>
                <c:pt idx="172">
                  <c:v>9.59</c:v>
                </c:pt>
                <c:pt idx="173">
                  <c:v>9.81</c:v>
                </c:pt>
                <c:pt idx="174">
                  <c:v>9.74</c:v>
                </c:pt>
                <c:pt idx="175">
                  <c:v>9.8800000000000008</c:v>
                </c:pt>
                <c:pt idx="176">
                  <c:v>10</c:v>
                </c:pt>
                <c:pt idx="177">
                  <c:v>9.8699999999999992</c:v>
                </c:pt>
                <c:pt idx="178">
                  <c:v>9.82</c:v>
                </c:pt>
                <c:pt idx="179">
                  <c:v>9.8800000000000008</c:v>
                </c:pt>
                <c:pt idx="180">
                  <c:v>9.94</c:v>
                </c:pt>
                <c:pt idx="181">
                  <c:v>10</c:v>
                </c:pt>
                <c:pt idx="182">
                  <c:v>9.93</c:v>
                </c:pt>
                <c:pt idx="183">
                  <c:v>9.84</c:v>
                </c:pt>
                <c:pt idx="184">
                  <c:v>9.7799999999999994</c:v>
                </c:pt>
                <c:pt idx="185">
                  <c:v>9.8699999999999992</c:v>
                </c:pt>
                <c:pt idx="186">
                  <c:v>9.9</c:v>
                </c:pt>
                <c:pt idx="187">
                  <c:v>9.7799999999999994</c:v>
                </c:pt>
                <c:pt idx="188">
                  <c:v>9.51</c:v>
                </c:pt>
                <c:pt idx="189">
                  <c:v>9.25</c:v>
                </c:pt>
                <c:pt idx="190">
                  <c:v>9.14</c:v>
                </c:pt>
                <c:pt idx="191">
                  <c:v>9.1999999999999993</c:v>
                </c:pt>
                <c:pt idx="192">
                  <c:v>9.25</c:v>
                </c:pt>
                <c:pt idx="193">
                  <c:v>9.08</c:v>
                </c:pt>
                <c:pt idx="194">
                  <c:v>9.1</c:v>
                </c:pt>
                <c:pt idx="195">
                  <c:v>9.26</c:v>
                </c:pt>
                <c:pt idx="196">
                  <c:v>9.48</c:v>
                </c:pt>
                <c:pt idx="197">
                  <c:v>9.43</c:v>
                </c:pt>
                <c:pt idx="198">
                  <c:v>9.5399999999999991</c:v>
                </c:pt>
                <c:pt idx="199">
                  <c:v>9.61</c:v>
                </c:pt>
                <c:pt idx="200">
                  <c:v>9.73</c:v>
                </c:pt>
                <c:pt idx="201">
                  <c:v>9.74</c:v>
                </c:pt>
                <c:pt idx="202">
                  <c:v>9.9</c:v>
                </c:pt>
                <c:pt idx="203">
                  <c:v>9.7200000000000006</c:v>
                </c:pt>
                <c:pt idx="204">
                  <c:v>9.7799999999999994</c:v>
                </c:pt>
                <c:pt idx="205">
                  <c:v>9.6999999999999993</c:v>
                </c:pt>
                <c:pt idx="206">
                  <c:v>9.8800000000000008</c:v>
                </c:pt>
                <c:pt idx="207">
                  <c:v>10.029999999999999</c:v>
                </c:pt>
                <c:pt idx="208">
                  <c:v>10.23</c:v>
                </c:pt>
                <c:pt idx="209">
                  <c:v>10.29</c:v>
                </c:pt>
                <c:pt idx="210">
                  <c:v>10.28</c:v>
                </c:pt>
                <c:pt idx="211">
                  <c:v>10.38</c:v>
                </c:pt>
                <c:pt idx="212">
                  <c:v>10.41</c:v>
                </c:pt>
                <c:pt idx="213">
                  <c:v>10.42</c:v>
                </c:pt>
                <c:pt idx="214">
                  <c:v>10.41</c:v>
                </c:pt>
                <c:pt idx="215">
                  <c:v>10.41</c:v>
                </c:pt>
                <c:pt idx="216">
                  <c:v>10.36</c:v>
                </c:pt>
                <c:pt idx="217">
                  <c:v>10.34</c:v>
                </c:pt>
                <c:pt idx="218">
                  <c:v>10.41</c:v>
                </c:pt>
                <c:pt idx="219">
                  <c:v>10.38</c:v>
                </c:pt>
                <c:pt idx="220">
                  <c:v>10.49</c:v>
                </c:pt>
                <c:pt idx="221">
                  <c:v>10.45</c:v>
                </c:pt>
                <c:pt idx="222">
                  <c:v>10.42</c:v>
                </c:pt>
                <c:pt idx="223">
                  <c:v>10.38</c:v>
                </c:pt>
                <c:pt idx="224">
                  <c:v>10.32</c:v>
                </c:pt>
                <c:pt idx="225">
                  <c:v>10.34</c:v>
                </c:pt>
                <c:pt idx="226">
                  <c:v>10.31</c:v>
                </c:pt>
                <c:pt idx="227">
                  <c:v>10.37</c:v>
                </c:pt>
                <c:pt idx="228">
                  <c:v>10.38</c:v>
                </c:pt>
                <c:pt idx="229">
                  <c:v>10.38</c:v>
                </c:pt>
                <c:pt idx="230">
                  <c:v>10.28</c:v>
                </c:pt>
                <c:pt idx="231">
                  <c:v>10.31</c:v>
                </c:pt>
                <c:pt idx="232">
                  <c:v>10.25</c:v>
                </c:pt>
                <c:pt idx="233">
                  <c:v>10.31</c:v>
                </c:pt>
                <c:pt idx="234">
                  <c:v>10.36</c:v>
                </c:pt>
                <c:pt idx="235">
                  <c:v>10.39</c:v>
                </c:pt>
                <c:pt idx="236">
                  <c:v>10.44</c:v>
                </c:pt>
                <c:pt idx="237">
                  <c:v>10.43</c:v>
                </c:pt>
                <c:pt idx="238">
                  <c:v>10.49</c:v>
                </c:pt>
                <c:pt idx="239">
                  <c:v>10.58</c:v>
                </c:pt>
                <c:pt idx="240">
                  <c:v>10.67</c:v>
                </c:pt>
                <c:pt idx="241">
                  <c:v>10.74</c:v>
                </c:pt>
                <c:pt idx="242">
                  <c:v>10.76</c:v>
                </c:pt>
                <c:pt idx="243">
                  <c:v>10.8</c:v>
                </c:pt>
                <c:pt idx="244">
                  <c:v>10.79</c:v>
                </c:pt>
                <c:pt idx="245">
                  <c:v>10.86</c:v>
                </c:pt>
                <c:pt idx="246">
                  <c:v>10.93</c:v>
                </c:pt>
                <c:pt idx="247">
                  <c:v>10.8</c:v>
                </c:pt>
                <c:pt idx="248">
                  <c:v>10.94</c:v>
                </c:pt>
                <c:pt idx="249">
                  <c:v>11</c:v>
                </c:pt>
                <c:pt idx="250">
                  <c:v>11.03</c:v>
                </c:pt>
                <c:pt idx="251">
                  <c:v>11.06</c:v>
                </c:pt>
                <c:pt idx="252">
                  <c:v>11.18</c:v>
                </c:pt>
                <c:pt idx="253">
                  <c:v>10.98</c:v>
                </c:pt>
                <c:pt idx="254">
                  <c:v>10.9</c:v>
                </c:pt>
                <c:pt idx="255">
                  <c:v>10.89</c:v>
                </c:pt>
                <c:pt idx="256">
                  <c:v>10.91</c:v>
                </c:pt>
                <c:pt idx="257">
                  <c:v>10.88</c:v>
                </c:pt>
                <c:pt idx="258">
                  <c:v>10.75</c:v>
                </c:pt>
                <c:pt idx="259">
                  <c:v>10.79</c:v>
                </c:pt>
                <c:pt idx="260">
                  <c:v>10.81</c:v>
                </c:pt>
                <c:pt idx="261">
                  <c:v>10.77</c:v>
                </c:pt>
                <c:pt idx="262">
                  <c:v>10.79</c:v>
                </c:pt>
                <c:pt idx="263">
                  <c:v>10.84</c:v>
                </c:pt>
                <c:pt idx="264">
                  <c:v>10.81</c:v>
                </c:pt>
                <c:pt idx="265">
                  <c:v>10.68</c:v>
                </c:pt>
                <c:pt idx="266">
                  <c:v>10.69</c:v>
                </c:pt>
                <c:pt idx="267">
                  <c:v>10.62</c:v>
                </c:pt>
                <c:pt idx="268">
                  <c:v>10.31</c:v>
                </c:pt>
                <c:pt idx="269">
                  <c:v>10.3</c:v>
                </c:pt>
                <c:pt idx="270">
                  <c:v>10.31</c:v>
                </c:pt>
                <c:pt idx="271">
                  <c:v>10.31</c:v>
                </c:pt>
                <c:pt idx="272">
                  <c:v>10.11</c:v>
                </c:pt>
                <c:pt idx="273">
                  <c:v>10.039999999999999</c:v>
                </c:pt>
                <c:pt idx="274">
                  <c:v>10.06</c:v>
                </c:pt>
                <c:pt idx="275">
                  <c:v>10.19</c:v>
                </c:pt>
                <c:pt idx="276">
                  <c:v>10.18</c:v>
                </c:pt>
                <c:pt idx="277">
                  <c:v>10.029999999999999</c:v>
                </c:pt>
                <c:pt idx="278">
                  <c:v>10.02</c:v>
                </c:pt>
                <c:pt idx="279">
                  <c:v>10.11</c:v>
                </c:pt>
                <c:pt idx="280">
                  <c:v>10.119999999999999</c:v>
                </c:pt>
                <c:pt idx="281">
                  <c:v>10.07</c:v>
                </c:pt>
                <c:pt idx="282">
                  <c:v>10.07</c:v>
                </c:pt>
                <c:pt idx="283">
                  <c:v>9.9499999999999993</c:v>
                </c:pt>
                <c:pt idx="284">
                  <c:v>9.9700000000000006</c:v>
                </c:pt>
                <c:pt idx="285">
                  <c:v>9.94</c:v>
                </c:pt>
                <c:pt idx="286">
                  <c:v>9.91</c:v>
                </c:pt>
                <c:pt idx="287">
                  <c:v>9.4600000000000009</c:v>
                </c:pt>
                <c:pt idx="288">
                  <c:v>9.26</c:v>
                </c:pt>
                <c:pt idx="289">
                  <c:v>9.32</c:v>
                </c:pt>
                <c:pt idx="290">
                  <c:v>9.35</c:v>
                </c:pt>
                <c:pt idx="291">
                  <c:v>9.24</c:v>
                </c:pt>
                <c:pt idx="292">
                  <c:v>9.5</c:v>
                </c:pt>
                <c:pt idx="293">
                  <c:v>9.4700000000000006</c:v>
                </c:pt>
                <c:pt idx="294">
                  <c:v>9.77</c:v>
                </c:pt>
                <c:pt idx="295">
                  <c:v>9.5399999999999991</c:v>
                </c:pt>
                <c:pt idx="296">
                  <c:v>9.3699999999999992</c:v>
                </c:pt>
                <c:pt idx="297">
                  <c:v>8.5399999999999991</c:v>
                </c:pt>
                <c:pt idx="298">
                  <c:v>8.7799999999999994</c:v>
                </c:pt>
                <c:pt idx="299">
                  <c:v>8.3800000000000008</c:v>
                </c:pt>
                <c:pt idx="300">
                  <c:v>7.26</c:v>
                </c:pt>
                <c:pt idx="301">
                  <c:v>7.33</c:v>
                </c:pt>
                <c:pt idx="302">
                  <c:v>6.43</c:v>
                </c:pt>
                <c:pt idx="303">
                  <c:v>6.54</c:v>
                </c:pt>
                <c:pt idx="304">
                  <c:v>5.87</c:v>
                </c:pt>
                <c:pt idx="305">
                  <c:v>6.09</c:v>
                </c:pt>
                <c:pt idx="306">
                  <c:v>6.33</c:v>
                </c:pt>
                <c:pt idx="307">
                  <c:v>6.03</c:v>
                </c:pt>
                <c:pt idx="308">
                  <c:v>6.85</c:v>
                </c:pt>
                <c:pt idx="309">
                  <c:v>7.02</c:v>
                </c:pt>
                <c:pt idx="310">
                  <c:v>7.46</c:v>
                </c:pt>
                <c:pt idx="311">
                  <c:v>7.07</c:v>
                </c:pt>
                <c:pt idx="312">
                  <c:v>7.08</c:v>
                </c:pt>
                <c:pt idx="313">
                  <c:v>7.21</c:v>
                </c:pt>
                <c:pt idx="314">
                  <c:v>7.05</c:v>
                </c:pt>
                <c:pt idx="315">
                  <c:v>7.08</c:v>
                </c:pt>
                <c:pt idx="316">
                  <c:v>6.94</c:v>
                </c:pt>
                <c:pt idx="317">
                  <c:v>7.4</c:v>
                </c:pt>
                <c:pt idx="318">
                  <c:v>7.57</c:v>
                </c:pt>
                <c:pt idx="319">
                  <c:v>7.53</c:v>
                </c:pt>
                <c:pt idx="320">
                  <c:v>7.72</c:v>
                </c:pt>
                <c:pt idx="321">
                  <c:v>7.72</c:v>
                </c:pt>
                <c:pt idx="322">
                  <c:v>7.67</c:v>
                </c:pt>
                <c:pt idx="323">
                  <c:v>7.34</c:v>
                </c:pt>
                <c:pt idx="324">
                  <c:v>7.3</c:v>
                </c:pt>
                <c:pt idx="325">
                  <c:v>7.64</c:v>
                </c:pt>
                <c:pt idx="326">
                  <c:v>7.52</c:v>
                </c:pt>
                <c:pt idx="327">
                  <c:v>7.36</c:v>
                </c:pt>
                <c:pt idx="328">
                  <c:v>7.42</c:v>
                </c:pt>
                <c:pt idx="329">
                  <c:v>7.38</c:v>
                </c:pt>
                <c:pt idx="330">
                  <c:v>7.44</c:v>
                </c:pt>
                <c:pt idx="331">
                  <c:v>7.67</c:v>
                </c:pt>
                <c:pt idx="332">
                  <c:v>7.93</c:v>
                </c:pt>
                <c:pt idx="333">
                  <c:v>8.36</c:v>
                </c:pt>
                <c:pt idx="334">
                  <c:v>8.1999999999999993</c:v>
                </c:pt>
                <c:pt idx="335">
                  <c:v>8.15</c:v>
                </c:pt>
                <c:pt idx="336">
                  <c:v>7.89</c:v>
                </c:pt>
                <c:pt idx="337">
                  <c:v>7.75</c:v>
                </c:pt>
                <c:pt idx="338">
                  <c:v>7.79</c:v>
                </c:pt>
                <c:pt idx="339">
                  <c:v>7.94</c:v>
                </c:pt>
                <c:pt idx="340">
                  <c:v>8.1199999999999992</c:v>
                </c:pt>
                <c:pt idx="341">
                  <c:v>7.98</c:v>
                </c:pt>
                <c:pt idx="342">
                  <c:v>7.82</c:v>
                </c:pt>
                <c:pt idx="343">
                  <c:v>7.72</c:v>
                </c:pt>
                <c:pt idx="344">
                  <c:v>7.71</c:v>
                </c:pt>
                <c:pt idx="345">
                  <c:v>7.29</c:v>
                </c:pt>
                <c:pt idx="346">
                  <c:v>7.67</c:v>
                </c:pt>
                <c:pt idx="347">
                  <c:v>7.63</c:v>
                </c:pt>
                <c:pt idx="348">
                  <c:v>7.7</c:v>
                </c:pt>
                <c:pt idx="349">
                  <c:v>7.63</c:v>
                </c:pt>
                <c:pt idx="350">
                  <c:v>7.56</c:v>
                </c:pt>
                <c:pt idx="351">
                  <c:v>7.92</c:v>
                </c:pt>
                <c:pt idx="352">
                  <c:v>8.07</c:v>
                </c:pt>
                <c:pt idx="353">
                  <c:v>8.18</c:v>
                </c:pt>
                <c:pt idx="354">
                  <c:v>8.19</c:v>
                </c:pt>
                <c:pt idx="355">
                  <c:v>8.31</c:v>
                </c:pt>
                <c:pt idx="356">
                  <c:v>8.44</c:v>
                </c:pt>
                <c:pt idx="357">
                  <c:v>8.89</c:v>
                </c:pt>
                <c:pt idx="358">
                  <c:v>8.9</c:v>
                </c:pt>
                <c:pt idx="359">
                  <c:v>8.98</c:v>
                </c:pt>
                <c:pt idx="360">
                  <c:v>9.09</c:v>
                </c:pt>
                <c:pt idx="361">
                  <c:v>8.93</c:v>
                </c:pt>
                <c:pt idx="362">
                  <c:v>8.94</c:v>
                </c:pt>
                <c:pt idx="363">
                  <c:v>8.43</c:v>
                </c:pt>
                <c:pt idx="364">
                  <c:v>8.3800000000000008</c:v>
                </c:pt>
                <c:pt idx="365">
                  <c:v>8.5399999999999991</c:v>
                </c:pt>
                <c:pt idx="366">
                  <c:v>8.7799999999999994</c:v>
                </c:pt>
                <c:pt idx="367">
                  <c:v>8.74</c:v>
                </c:pt>
                <c:pt idx="368">
                  <c:v>8.68</c:v>
                </c:pt>
                <c:pt idx="369">
                  <c:v>8.69</c:v>
                </c:pt>
                <c:pt idx="370">
                  <c:v>8.68</c:v>
                </c:pt>
                <c:pt idx="371">
                  <c:v>8.64</c:v>
                </c:pt>
                <c:pt idx="372">
                  <c:v>8.5</c:v>
                </c:pt>
                <c:pt idx="373">
                  <c:v>8.5</c:v>
                </c:pt>
                <c:pt idx="374">
                  <c:v>8.5</c:v>
                </c:pt>
                <c:pt idx="375">
                  <c:v>8.6199999999999992</c:v>
                </c:pt>
                <c:pt idx="376">
                  <c:v>8.6999999999999993</c:v>
                </c:pt>
                <c:pt idx="377">
                  <c:v>8.69</c:v>
                </c:pt>
                <c:pt idx="378">
                  <c:v>8.93</c:v>
                </c:pt>
                <c:pt idx="379">
                  <c:v>9.09</c:v>
                </c:pt>
                <c:pt idx="380">
                  <c:v>9.0299999999999994</c:v>
                </c:pt>
                <c:pt idx="381">
                  <c:v>8.9700000000000006</c:v>
                </c:pt>
                <c:pt idx="382">
                  <c:v>8.85</c:v>
                </c:pt>
                <c:pt idx="383">
                  <c:v>9.01</c:v>
                </c:pt>
                <c:pt idx="384">
                  <c:v>8.92</c:v>
                </c:pt>
                <c:pt idx="385">
                  <c:v>9.11</c:v>
                </c:pt>
                <c:pt idx="386">
                  <c:v>9.26</c:v>
                </c:pt>
                <c:pt idx="387">
                  <c:v>9.27</c:v>
                </c:pt>
                <c:pt idx="388">
                  <c:v>9.36</c:v>
                </c:pt>
                <c:pt idx="389">
                  <c:v>9.43</c:v>
                </c:pt>
                <c:pt idx="390">
                  <c:v>9.49</c:v>
                </c:pt>
                <c:pt idx="391">
                  <c:v>9.6</c:v>
                </c:pt>
                <c:pt idx="392">
                  <c:v>9.58</c:v>
                </c:pt>
                <c:pt idx="393">
                  <c:v>9.51</c:v>
                </c:pt>
                <c:pt idx="394">
                  <c:v>9.61</c:v>
                </c:pt>
                <c:pt idx="395">
                  <c:v>9.56</c:v>
                </c:pt>
                <c:pt idx="396">
                  <c:v>9.6999999999999993</c:v>
                </c:pt>
                <c:pt idx="397">
                  <c:v>9.49</c:v>
                </c:pt>
                <c:pt idx="398">
                  <c:v>9.35</c:v>
                </c:pt>
                <c:pt idx="399">
                  <c:v>9.4700000000000006</c:v>
                </c:pt>
                <c:pt idx="400">
                  <c:v>9.49</c:v>
                </c:pt>
                <c:pt idx="401">
                  <c:v>9.56</c:v>
                </c:pt>
                <c:pt idx="402">
                  <c:v>9.5399999999999991</c:v>
                </c:pt>
                <c:pt idx="403">
                  <c:v>9.4700000000000006</c:v>
                </c:pt>
                <c:pt idx="404">
                  <c:v>9.56</c:v>
                </c:pt>
                <c:pt idx="405">
                  <c:v>9.57</c:v>
                </c:pt>
                <c:pt idx="406">
                  <c:v>9.7100000000000009</c:v>
                </c:pt>
                <c:pt idx="407">
                  <c:v>9.6999999999999993</c:v>
                </c:pt>
                <c:pt idx="408">
                  <c:v>9.61</c:v>
                </c:pt>
                <c:pt idx="409">
                  <c:v>9.6300000000000008</c:v>
                </c:pt>
                <c:pt idx="410">
                  <c:v>9.59</c:v>
                </c:pt>
                <c:pt idx="411">
                  <c:v>9.48</c:v>
                </c:pt>
                <c:pt idx="412">
                  <c:v>9.51</c:v>
                </c:pt>
                <c:pt idx="413">
                  <c:v>9.4600000000000009</c:v>
                </c:pt>
                <c:pt idx="414">
                  <c:v>9.6199999999999992</c:v>
                </c:pt>
                <c:pt idx="415">
                  <c:v>9.5</c:v>
                </c:pt>
                <c:pt idx="416">
                  <c:v>9.56</c:v>
                </c:pt>
                <c:pt idx="417">
                  <c:v>9.41</c:v>
                </c:pt>
                <c:pt idx="418">
                  <c:v>9.4600000000000009</c:v>
                </c:pt>
                <c:pt idx="419">
                  <c:v>9.44</c:v>
                </c:pt>
                <c:pt idx="420">
                  <c:v>9.43</c:v>
                </c:pt>
                <c:pt idx="421">
                  <c:v>9.5</c:v>
                </c:pt>
                <c:pt idx="422">
                  <c:v>9.1999999999999993</c:v>
                </c:pt>
                <c:pt idx="423">
                  <c:v>9.2100000000000009</c:v>
                </c:pt>
                <c:pt idx="424">
                  <c:v>9.2200000000000006</c:v>
                </c:pt>
                <c:pt idx="425">
                  <c:v>9.4700000000000006</c:v>
                </c:pt>
                <c:pt idx="426">
                  <c:v>9.48</c:v>
                </c:pt>
                <c:pt idx="427">
                  <c:v>9.6199999999999992</c:v>
                </c:pt>
                <c:pt idx="428">
                  <c:v>9.6</c:v>
                </c:pt>
                <c:pt idx="429">
                  <c:v>9.6199999999999992</c:v>
                </c:pt>
                <c:pt idx="430">
                  <c:v>9.59</c:v>
                </c:pt>
                <c:pt idx="431">
                  <c:v>9.57</c:v>
                </c:pt>
                <c:pt idx="432">
                  <c:v>9.51</c:v>
                </c:pt>
                <c:pt idx="433">
                  <c:v>9.1</c:v>
                </c:pt>
                <c:pt idx="434">
                  <c:v>9.09</c:v>
                </c:pt>
                <c:pt idx="435">
                  <c:v>8.9700000000000006</c:v>
                </c:pt>
                <c:pt idx="436">
                  <c:v>8.7799999999999994</c:v>
                </c:pt>
                <c:pt idx="437">
                  <c:v>8.89</c:v>
                </c:pt>
                <c:pt idx="438">
                  <c:v>9.08</c:v>
                </c:pt>
                <c:pt idx="439">
                  <c:v>9.01</c:v>
                </c:pt>
                <c:pt idx="440">
                  <c:v>9.08</c:v>
                </c:pt>
                <c:pt idx="441">
                  <c:v>9.0399999999999991</c:v>
                </c:pt>
                <c:pt idx="442">
                  <c:v>9.0299999999999994</c:v>
                </c:pt>
                <c:pt idx="443">
                  <c:v>9.18</c:v>
                </c:pt>
                <c:pt idx="444">
                  <c:v>9.1999999999999993</c:v>
                </c:pt>
                <c:pt idx="445">
                  <c:v>9.32</c:v>
                </c:pt>
                <c:pt idx="446">
                  <c:v>9.5299999999999994</c:v>
                </c:pt>
                <c:pt idx="447">
                  <c:v>9.5</c:v>
                </c:pt>
                <c:pt idx="448">
                  <c:v>9.57</c:v>
                </c:pt>
                <c:pt idx="449">
                  <c:v>9.4</c:v>
                </c:pt>
                <c:pt idx="450">
                  <c:v>9.35</c:v>
                </c:pt>
                <c:pt idx="451">
                  <c:v>9.2200000000000006</c:v>
                </c:pt>
                <c:pt idx="452">
                  <c:v>9.43</c:v>
                </c:pt>
                <c:pt idx="453">
                  <c:v>9.33</c:v>
                </c:pt>
                <c:pt idx="454">
                  <c:v>9.4600000000000009</c:v>
                </c:pt>
                <c:pt idx="455">
                  <c:v>9.2899999999999991</c:v>
                </c:pt>
                <c:pt idx="456">
                  <c:v>9.2100000000000009</c:v>
                </c:pt>
                <c:pt idx="457">
                  <c:v>9.36</c:v>
                </c:pt>
                <c:pt idx="458">
                  <c:v>9.01</c:v>
                </c:pt>
                <c:pt idx="459">
                  <c:v>8.7899999999999991</c:v>
                </c:pt>
                <c:pt idx="460">
                  <c:v>8.43</c:v>
                </c:pt>
                <c:pt idx="461">
                  <c:v>8.3800000000000008</c:v>
                </c:pt>
                <c:pt idx="462">
                  <c:v>8.5500000000000007</c:v>
                </c:pt>
                <c:pt idx="463">
                  <c:v>8.86</c:v>
                </c:pt>
                <c:pt idx="464">
                  <c:v>9.31</c:v>
                </c:pt>
                <c:pt idx="465">
                  <c:v>9.2200000000000006</c:v>
                </c:pt>
                <c:pt idx="466">
                  <c:v>9.4</c:v>
                </c:pt>
                <c:pt idx="467">
                  <c:v>9.5</c:v>
                </c:pt>
                <c:pt idx="468">
                  <c:v>9.73</c:v>
                </c:pt>
                <c:pt idx="469">
                  <c:v>10.1</c:v>
                </c:pt>
                <c:pt idx="470">
                  <c:v>9.99</c:v>
                </c:pt>
                <c:pt idx="471">
                  <c:v>9.9</c:v>
                </c:pt>
                <c:pt idx="472">
                  <c:v>10.01</c:v>
                </c:pt>
                <c:pt idx="473">
                  <c:v>10.23</c:v>
                </c:pt>
                <c:pt idx="474">
                  <c:v>10.25</c:v>
                </c:pt>
                <c:pt idx="475">
                  <c:v>10.27</c:v>
                </c:pt>
                <c:pt idx="476">
                  <c:v>10.15</c:v>
                </c:pt>
                <c:pt idx="477">
                  <c:v>10.19</c:v>
                </c:pt>
                <c:pt idx="478">
                  <c:v>10.23</c:v>
                </c:pt>
                <c:pt idx="479">
                  <c:v>10.5</c:v>
                </c:pt>
                <c:pt idx="480">
                  <c:v>10.58</c:v>
                </c:pt>
                <c:pt idx="481">
                  <c:v>10.55</c:v>
                </c:pt>
                <c:pt idx="482">
                  <c:v>10.39</c:v>
                </c:pt>
                <c:pt idx="483">
                  <c:v>10.74</c:v>
                </c:pt>
                <c:pt idx="484">
                  <c:v>10.72</c:v>
                </c:pt>
                <c:pt idx="485">
                  <c:v>10.73</c:v>
                </c:pt>
                <c:pt idx="486">
                  <c:v>10.89</c:v>
                </c:pt>
                <c:pt idx="487">
                  <c:v>10.69</c:v>
                </c:pt>
                <c:pt idx="488">
                  <c:v>10.75</c:v>
                </c:pt>
                <c:pt idx="489">
                  <c:v>10.62</c:v>
                </c:pt>
                <c:pt idx="490">
                  <c:v>10.47</c:v>
                </c:pt>
                <c:pt idx="491">
                  <c:v>10.31</c:v>
                </c:pt>
                <c:pt idx="492">
                  <c:v>10.39</c:v>
                </c:pt>
                <c:pt idx="493">
                  <c:v>10.54</c:v>
                </c:pt>
                <c:pt idx="494">
                  <c:v>10.64</c:v>
                </c:pt>
                <c:pt idx="495">
                  <c:v>10.77</c:v>
                </c:pt>
                <c:pt idx="496">
                  <c:v>10.79</c:v>
                </c:pt>
                <c:pt idx="497">
                  <c:v>10.51</c:v>
                </c:pt>
                <c:pt idx="498">
                  <c:v>10.65</c:v>
                </c:pt>
                <c:pt idx="499">
                  <c:v>10.76</c:v>
                </c:pt>
                <c:pt idx="500">
                  <c:v>10.73</c:v>
                </c:pt>
                <c:pt idx="501">
                  <c:v>10.83</c:v>
                </c:pt>
                <c:pt idx="502">
                  <c:v>10.89</c:v>
                </c:pt>
                <c:pt idx="503">
                  <c:v>10.97</c:v>
                </c:pt>
                <c:pt idx="504">
                  <c:v>10.84</c:v>
                </c:pt>
                <c:pt idx="505">
                  <c:v>11.02</c:v>
                </c:pt>
                <c:pt idx="506">
                  <c:v>11.16</c:v>
                </c:pt>
                <c:pt idx="507">
                  <c:v>11.63</c:v>
                </c:pt>
                <c:pt idx="508">
                  <c:v>11.87</c:v>
                </c:pt>
                <c:pt idx="509">
                  <c:v>11.83</c:v>
                </c:pt>
                <c:pt idx="510">
                  <c:v>11.59</c:v>
                </c:pt>
                <c:pt idx="511">
                  <c:v>11.66</c:v>
                </c:pt>
                <c:pt idx="512">
                  <c:v>11.59</c:v>
                </c:pt>
                <c:pt idx="513">
                  <c:v>11.64</c:v>
                </c:pt>
                <c:pt idx="514">
                  <c:v>11.45</c:v>
                </c:pt>
                <c:pt idx="515">
                  <c:v>11.39</c:v>
                </c:pt>
                <c:pt idx="516">
                  <c:v>11.42</c:v>
                </c:pt>
                <c:pt idx="517">
                  <c:v>11.49</c:v>
                </c:pt>
                <c:pt idx="518">
                  <c:v>11.32</c:v>
                </c:pt>
                <c:pt idx="519">
                  <c:v>11.04</c:v>
                </c:pt>
                <c:pt idx="520">
                  <c:v>11.07</c:v>
                </c:pt>
                <c:pt idx="521">
                  <c:v>10.79</c:v>
                </c:pt>
                <c:pt idx="522">
                  <c:v>10.86</c:v>
                </c:pt>
                <c:pt idx="523">
                  <c:v>10.77</c:v>
                </c:pt>
                <c:pt idx="524">
                  <c:v>10.89</c:v>
                </c:pt>
                <c:pt idx="525">
                  <c:v>11.08</c:v>
                </c:pt>
                <c:pt idx="526">
                  <c:v>11.07</c:v>
                </c:pt>
                <c:pt idx="527">
                  <c:v>10.95</c:v>
                </c:pt>
                <c:pt idx="528">
                  <c:v>11.06</c:v>
                </c:pt>
                <c:pt idx="529">
                  <c:v>11.14</c:v>
                </c:pt>
                <c:pt idx="530">
                  <c:v>11.12</c:v>
                </c:pt>
                <c:pt idx="531">
                  <c:v>11.15</c:v>
                </c:pt>
                <c:pt idx="532">
                  <c:v>11.19</c:v>
                </c:pt>
                <c:pt idx="533">
                  <c:v>11.16</c:v>
                </c:pt>
                <c:pt idx="534">
                  <c:v>11.26</c:v>
                </c:pt>
                <c:pt idx="535">
                  <c:v>10.98</c:v>
                </c:pt>
                <c:pt idx="536">
                  <c:v>10.95</c:v>
                </c:pt>
                <c:pt idx="537">
                  <c:v>11.09</c:v>
                </c:pt>
                <c:pt idx="538">
                  <c:v>11.14</c:v>
                </c:pt>
                <c:pt idx="539">
                  <c:v>11.12</c:v>
                </c:pt>
                <c:pt idx="540">
                  <c:v>11.36</c:v>
                </c:pt>
                <c:pt idx="541">
                  <c:v>11.3</c:v>
                </c:pt>
                <c:pt idx="542">
                  <c:v>10.99</c:v>
                </c:pt>
                <c:pt idx="543">
                  <c:v>11.31</c:v>
                </c:pt>
                <c:pt idx="544">
                  <c:v>11.5</c:v>
                </c:pt>
                <c:pt idx="545">
                  <c:v>11.45</c:v>
                </c:pt>
                <c:pt idx="546">
                  <c:v>11.38</c:v>
                </c:pt>
                <c:pt idx="547">
                  <c:v>11.37</c:v>
                </c:pt>
                <c:pt idx="548">
                  <c:v>11.43</c:v>
                </c:pt>
                <c:pt idx="549">
                  <c:v>11.51</c:v>
                </c:pt>
                <c:pt idx="550">
                  <c:v>11.47</c:v>
                </c:pt>
                <c:pt idx="551">
                  <c:v>11.63</c:v>
                </c:pt>
                <c:pt idx="552">
                  <c:v>11.7</c:v>
                </c:pt>
                <c:pt idx="553">
                  <c:v>11.54</c:v>
                </c:pt>
                <c:pt idx="554">
                  <c:v>11.5</c:v>
                </c:pt>
                <c:pt idx="555">
                  <c:v>11.44</c:v>
                </c:pt>
                <c:pt idx="556">
                  <c:v>11.32</c:v>
                </c:pt>
                <c:pt idx="557">
                  <c:v>11.34</c:v>
                </c:pt>
                <c:pt idx="558">
                  <c:v>11.39</c:v>
                </c:pt>
                <c:pt idx="559">
                  <c:v>11.22</c:v>
                </c:pt>
                <c:pt idx="560">
                  <c:v>11.46</c:v>
                </c:pt>
                <c:pt idx="561">
                  <c:v>11.56</c:v>
                </c:pt>
                <c:pt idx="562">
                  <c:v>11.73</c:v>
                </c:pt>
                <c:pt idx="563">
                  <c:v>11.72</c:v>
                </c:pt>
                <c:pt idx="564">
                  <c:v>11.84</c:v>
                </c:pt>
                <c:pt idx="565">
                  <c:v>11.73</c:v>
                </c:pt>
                <c:pt idx="566">
                  <c:v>11.78</c:v>
                </c:pt>
                <c:pt idx="567">
                  <c:v>12.05</c:v>
                </c:pt>
                <c:pt idx="568">
                  <c:v>12.09</c:v>
                </c:pt>
                <c:pt idx="569">
                  <c:v>12.21</c:v>
                </c:pt>
                <c:pt idx="570">
                  <c:v>12.2</c:v>
                </c:pt>
                <c:pt idx="571">
                  <c:v>12.34</c:v>
                </c:pt>
                <c:pt idx="572">
                  <c:v>12.32</c:v>
                </c:pt>
                <c:pt idx="573">
                  <c:v>12.36</c:v>
                </c:pt>
                <c:pt idx="574">
                  <c:v>12.43</c:v>
                </c:pt>
                <c:pt idx="575">
                  <c:v>12.43</c:v>
                </c:pt>
                <c:pt idx="576">
                  <c:v>12.67</c:v>
                </c:pt>
                <c:pt idx="577">
                  <c:v>12.6</c:v>
                </c:pt>
                <c:pt idx="578">
                  <c:v>12.33</c:v>
                </c:pt>
                <c:pt idx="579">
                  <c:v>12.41</c:v>
                </c:pt>
                <c:pt idx="580">
                  <c:v>12.3</c:v>
                </c:pt>
                <c:pt idx="581">
                  <c:v>12.45</c:v>
                </c:pt>
                <c:pt idx="582">
                  <c:v>12.48</c:v>
                </c:pt>
                <c:pt idx="583">
                  <c:v>12.33</c:v>
                </c:pt>
                <c:pt idx="584">
                  <c:v>12.49</c:v>
                </c:pt>
                <c:pt idx="585">
                  <c:v>12.4</c:v>
                </c:pt>
                <c:pt idx="586">
                  <c:v>12.26</c:v>
                </c:pt>
                <c:pt idx="587">
                  <c:v>12.43</c:v>
                </c:pt>
                <c:pt idx="588">
                  <c:v>12.36</c:v>
                </c:pt>
                <c:pt idx="589">
                  <c:v>12.62</c:v>
                </c:pt>
                <c:pt idx="590">
                  <c:v>12.67</c:v>
                </c:pt>
                <c:pt idx="591">
                  <c:v>12.29</c:v>
                </c:pt>
                <c:pt idx="592">
                  <c:v>12.2</c:v>
                </c:pt>
                <c:pt idx="593">
                  <c:v>11.94</c:v>
                </c:pt>
                <c:pt idx="594">
                  <c:v>11.8</c:v>
                </c:pt>
                <c:pt idx="595">
                  <c:v>11.92</c:v>
                </c:pt>
                <c:pt idx="596">
                  <c:v>11.91</c:v>
                </c:pt>
                <c:pt idx="597">
                  <c:v>11.96</c:v>
                </c:pt>
                <c:pt idx="598">
                  <c:v>12.11</c:v>
                </c:pt>
                <c:pt idx="599">
                  <c:v>11.74</c:v>
                </c:pt>
                <c:pt idx="600">
                  <c:v>11.77</c:v>
                </c:pt>
                <c:pt idx="601">
                  <c:v>11.78</c:v>
                </c:pt>
                <c:pt idx="602">
                  <c:v>11.86</c:v>
                </c:pt>
                <c:pt idx="603">
                  <c:v>11.88</c:v>
                </c:pt>
                <c:pt idx="604">
                  <c:v>11.87</c:v>
                </c:pt>
                <c:pt idx="605">
                  <c:v>11.86</c:v>
                </c:pt>
                <c:pt idx="606">
                  <c:v>12.01</c:v>
                </c:pt>
                <c:pt idx="607">
                  <c:v>12.21</c:v>
                </c:pt>
                <c:pt idx="608">
                  <c:v>12.22</c:v>
                </c:pt>
                <c:pt idx="609">
                  <c:v>12.12</c:v>
                </c:pt>
                <c:pt idx="610">
                  <c:v>12.06</c:v>
                </c:pt>
                <c:pt idx="611">
                  <c:v>12.15</c:v>
                </c:pt>
                <c:pt idx="612">
                  <c:v>12.17</c:v>
                </c:pt>
                <c:pt idx="613">
                  <c:v>12.3</c:v>
                </c:pt>
                <c:pt idx="614">
                  <c:v>12.51</c:v>
                </c:pt>
                <c:pt idx="615">
                  <c:v>12.51</c:v>
                </c:pt>
                <c:pt idx="616">
                  <c:v>12.5</c:v>
                </c:pt>
                <c:pt idx="617">
                  <c:v>12.52</c:v>
                </c:pt>
                <c:pt idx="618">
                  <c:v>12.45</c:v>
                </c:pt>
                <c:pt idx="619">
                  <c:v>12.18</c:v>
                </c:pt>
                <c:pt idx="620">
                  <c:v>11.91</c:v>
                </c:pt>
                <c:pt idx="621">
                  <c:v>12.09</c:v>
                </c:pt>
                <c:pt idx="622">
                  <c:v>12.17</c:v>
                </c:pt>
                <c:pt idx="623">
                  <c:v>11.98</c:v>
                </c:pt>
                <c:pt idx="624">
                  <c:v>12.21</c:v>
                </c:pt>
                <c:pt idx="625">
                  <c:v>12.35</c:v>
                </c:pt>
                <c:pt idx="626">
                  <c:v>12.08</c:v>
                </c:pt>
                <c:pt idx="627">
                  <c:v>12.07</c:v>
                </c:pt>
                <c:pt idx="628">
                  <c:v>11.98</c:v>
                </c:pt>
                <c:pt idx="629">
                  <c:v>11.92</c:v>
                </c:pt>
                <c:pt idx="630">
                  <c:v>11.94</c:v>
                </c:pt>
                <c:pt idx="631">
                  <c:v>11.63</c:v>
                </c:pt>
                <c:pt idx="632">
                  <c:v>11.67</c:v>
                </c:pt>
                <c:pt idx="633">
                  <c:v>11.55</c:v>
                </c:pt>
                <c:pt idx="634">
                  <c:v>11.69</c:v>
                </c:pt>
                <c:pt idx="635">
                  <c:v>11.7</c:v>
                </c:pt>
                <c:pt idx="636">
                  <c:v>11.64</c:v>
                </c:pt>
                <c:pt idx="637">
                  <c:v>11.72</c:v>
                </c:pt>
                <c:pt idx="638">
                  <c:v>11.57</c:v>
                </c:pt>
                <c:pt idx="639">
                  <c:v>11.35</c:v>
                </c:pt>
                <c:pt idx="640">
                  <c:v>10.99</c:v>
                </c:pt>
                <c:pt idx="641">
                  <c:v>11.21</c:v>
                </c:pt>
                <c:pt idx="642">
                  <c:v>11.5</c:v>
                </c:pt>
                <c:pt idx="643">
                  <c:v>11.48</c:v>
                </c:pt>
                <c:pt idx="644">
                  <c:v>11.53</c:v>
                </c:pt>
                <c:pt idx="645">
                  <c:v>11.67</c:v>
                </c:pt>
                <c:pt idx="646">
                  <c:v>11.6</c:v>
                </c:pt>
                <c:pt idx="647">
                  <c:v>11.71</c:v>
                </c:pt>
                <c:pt idx="648">
                  <c:v>11.85</c:v>
                </c:pt>
                <c:pt idx="649">
                  <c:v>11.62</c:v>
                </c:pt>
                <c:pt idx="650">
                  <c:v>11.7</c:v>
                </c:pt>
                <c:pt idx="651">
                  <c:v>11.75</c:v>
                </c:pt>
                <c:pt idx="652">
                  <c:v>11.62</c:v>
                </c:pt>
                <c:pt idx="653">
                  <c:v>11.54</c:v>
                </c:pt>
                <c:pt idx="654">
                  <c:v>11.49</c:v>
                </c:pt>
                <c:pt idx="655">
                  <c:v>11.41</c:v>
                </c:pt>
                <c:pt idx="656">
                  <c:v>11.46</c:v>
                </c:pt>
                <c:pt idx="657">
                  <c:v>11.66</c:v>
                </c:pt>
                <c:pt idx="658">
                  <c:v>11.7</c:v>
                </c:pt>
                <c:pt idx="659">
                  <c:v>11.74</c:v>
                </c:pt>
                <c:pt idx="660">
                  <c:v>11.59</c:v>
                </c:pt>
                <c:pt idx="661">
                  <c:v>11.45</c:v>
                </c:pt>
                <c:pt idx="662">
                  <c:v>11.4</c:v>
                </c:pt>
                <c:pt idx="663">
                  <c:v>11.18</c:v>
                </c:pt>
                <c:pt idx="664">
                  <c:v>11.2</c:v>
                </c:pt>
                <c:pt idx="665">
                  <c:v>11.36</c:v>
                </c:pt>
                <c:pt idx="666">
                  <c:v>11.42</c:v>
                </c:pt>
                <c:pt idx="667">
                  <c:v>11.36</c:v>
                </c:pt>
                <c:pt idx="668">
                  <c:v>11.33</c:v>
                </c:pt>
                <c:pt idx="669">
                  <c:v>11.53</c:v>
                </c:pt>
                <c:pt idx="670">
                  <c:v>11.42</c:v>
                </c:pt>
                <c:pt idx="671">
                  <c:v>11.34</c:v>
                </c:pt>
                <c:pt idx="672">
                  <c:v>11.4</c:v>
                </c:pt>
                <c:pt idx="673">
                  <c:v>11.35</c:v>
                </c:pt>
                <c:pt idx="674">
                  <c:v>11.35</c:v>
                </c:pt>
                <c:pt idx="675">
                  <c:v>10.49</c:v>
                </c:pt>
                <c:pt idx="676">
                  <c:v>10.24</c:v>
                </c:pt>
                <c:pt idx="677">
                  <c:v>10.37</c:v>
                </c:pt>
                <c:pt idx="678">
                  <c:v>10.36</c:v>
                </c:pt>
                <c:pt idx="679">
                  <c:v>10.45</c:v>
                </c:pt>
                <c:pt idx="680">
                  <c:v>10.47</c:v>
                </c:pt>
                <c:pt idx="681">
                  <c:v>10.4</c:v>
                </c:pt>
                <c:pt idx="682">
                  <c:v>10.27</c:v>
                </c:pt>
                <c:pt idx="683">
                  <c:v>10.039999999999999</c:v>
                </c:pt>
                <c:pt idx="684">
                  <c:v>9.7200000000000006</c:v>
                </c:pt>
                <c:pt idx="685">
                  <c:v>9.61</c:v>
                </c:pt>
                <c:pt idx="686">
                  <c:v>9.74</c:v>
                </c:pt>
                <c:pt idx="687">
                  <c:v>9.85</c:v>
                </c:pt>
                <c:pt idx="688">
                  <c:v>9.77</c:v>
                </c:pt>
                <c:pt idx="689">
                  <c:v>9.91</c:v>
                </c:pt>
                <c:pt idx="690">
                  <c:v>9.76</c:v>
                </c:pt>
                <c:pt idx="691">
                  <c:v>9.61</c:v>
                </c:pt>
                <c:pt idx="692">
                  <c:v>9.58</c:v>
                </c:pt>
                <c:pt idx="693">
                  <c:v>9.59</c:v>
                </c:pt>
                <c:pt idx="694">
                  <c:v>9.64</c:v>
                </c:pt>
                <c:pt idx="695">
                  <c:v>9.58</c:v>
                </c:pt>
                <c:pt idx="696">
                  <c:v>9.5</c:v>
                </c:pt>
                <c:pt idx="697">
                  <c:v>9.61</c:v>
                </c:pt>
                <c:pt idx="698">
                  <c:v>9.6199999999999992</c:v>
                </c:pt>
                <c:pt idx="699">
                  <c:v>9.4700000000000006</c:v>
                </c:pt>
                <c:pt idx="700">
                  <c:v>9.42</c:v>
                </c:pt>
                <c:pt idx="701">
                  <c:v>9.51</c:v>
                </c:pt>
                <c:pt idx="702">
                  <c:v>9.57</c:v>
                </c:pt>
                <c:pt idx="703">
                  <c:v>9.59</c:v>
                </c:pt>
                <c:pt idx="704">
                  <c:v>9.57</c:v>
                </c:pt>
                <c:pt idx="705">
                  <c:v>9.76</c:v>
                </c:pt>
                <c:pt idx="706">
                  <c:v>9.81</c:v>
                </c:pt>
                <c:pt idx="707">
                  <c:v>9.74</c:v>
                </c:pt>
                <c:pt idx="708">
                  <c:v>9.7899999999999991</c:v>
                </c:pt>
                <c:pt idx="709">
                  <c:v>9.8000000000000007</c:v>
                </c:pt>
                <c:pt idx="710">
                  <c:v>9.84</c:v>
                </c:pt>
                <c:pt idx="711">
                  <c:v>9.82</c:v>
                </c:pt>
                <c:pt idx="712">
                  <c:v>9.98</c:v>
                </c:pt>
                <c:pt idx="713">
                  <c:v>9.94</c:v>
                </c:pt>
                <c:pt idx="714">
                  <c:v>10.210000000000001</c:v>
                </c:pt>
                <c:pt idx="715">
                  <c:v>10.15</c:v>
                </c:pt>
                <c:pt idx="716">
                  <c:v>10.31</c:v>
                </c:pt>
                <c:pt idx="717">
                  <c:v>10.16</c:v>
                </c:pt>
                <c:pt idx="718">
                  <c:v>10.3</c:v>
                </c:pt>
                <c:pt idx="719">
                  <c:v>10.31</c:v>
                </c:pt>
                <c:pt idx="720">
                  <c:v>10.34</c:v>
                </c:pt>
                <c:pt idx="721">
                  <c:v>10.3</c:v>
                </c:pt>
                <c:pt idx="722">
                  <c:v>10.3</c:v>
                </c:pt>
                <c:pt idx="723">
                  <c:v>10.43</c:v>
                </c:pt>
                <c:pt idx="724">
                  <c:v>10.33</c:v>
                </c:pt>
                <c:pt idx="725">
                  <c:v>10.31</c:v>
                </c:pt>
                <c:pt idx="726">
                  <c:v>10.41</c:v>
                </c:pt>
                <c:pt idx="727">
                  <c:v>10.18</c:v>
                </c:pt>
                <c:pt idx="728">
                  <c:v>9.99</c:v>
                </c:pt>
                <c:pt idx="729">
                  <c:v>9.8800000000000008</c:v>
                </c:pt>
                <c:pt idx="730">
                  <c:v>10.02</c:v>
                </c:pt>
                <c:pt idx="731">
                  <c:v>10.16</c:v>
                </c:pt>
                <c:pt idx="732">
                  <c:v>10</c:v>
                </c:pt>
                <c:pt idx="733">
                  <c:v>9.83</c:v>
                </c:pt>
                <c:pt idx="734">
                  <c:v>9.64</c:v>
                </c:pt>
                <c:pt idx="735">
                  <c:v>9.5</c:v>
                </c:pt>
                <c:pt idx="736">
                  <c:v>9.64</c:v>
                </c:pt>
                <c:pt idx="737">
                  <c:v>9.6199999999999992</c:v>
                </c:pt>
                <c:pt idx="738">
                  <c:v>9.7899999999999991</c:v>
                </c:pt>
                <c:pt idx="739">
                  <c:v>9.91</c:v>
                </c:pt>
                <c:pt idx="740">
                  <c:v>9.86</c:v>
                </c:pt>
                <c:pt idx="741">
                  <c:v>9.68</c:v>
                </c:pt>
                <c:pt idx="742">
                  <c:v>9.77</c:v>
                </c:pt>
                <c:pt idx="743">
                  <c:v>9.69</c:v>
                </c:pt>
                <c:pt idx="744">
                  <c:v>9.65</c:v>
                </c:pt>
                <c:pt idx="745">
                  <c:v>9.7200000000000006</c:v>
                </c:pt>
                <c:pt idx="746">
                  <c:v>9.7200000000000006</c:v>
                </c:pt>
                <c:pt idx="747">
                  <c:v>9.65</c:v>
                </c:pt>
                <c:pt idx="748">
                  <c:v>9.58</c:v>
                </c:pt>
                <c:pt idx="749">
                  <c:v>9.7100000000000009</c:v>
                </c:pt>
                <c:pt idx="750">
                  <c:v>9.8000000000000007</c:v>
                </c:pt>
                <c:pt idx="751">
                  <c:v>9.9600000000000009</c:v>
                </c:pt>
                <c:pt idx="752">
                  <c:v>10.09</c:v>
                </c:pt>
                <c:pt idx="753">
                  <c:v>10.09</c:v>
                </c:pt>
                <c:pt idx="754">
                  <c:v>10.18</c:v>
                </c:pt>
                <c:pt idx="755">
                  <c:v>10.11</c:v>
                </c:pt>
                <c:pt idx="756">
                  <c:v>10.09</c:v>
                </c:pt>
                <c:pt idx="757">
                  <c:v>10.210000000000001</c:v>
                </c:pt>
                <c:pt idx="758">
                  <c:v>10.47</c:v>
                </c:pt>
                <c:pt idx="759">
                  <c:v>10.43</c:v>
                </c:pt>
                <c:pt idx="760">
                  <c:v>10.4</c:v>
                </c:pt>
                <c:pt idx="761">
                  <c:v>10.5</c:v>
                </c:pt>
                <c:pt idx="762">
                  <c:v>10.49</c:v>
                </c:pt>
                <c:pt idx="763">
                  <c:v>10.96</c:v>
                </c:pt>
                <c:pt idx="764">
                  <c:v>11.29</c:v>
                </c:pt>
                <c:pt idx="765">
                  <c:v>11.32</c:v>
                </c:pt>
                <c:pt idx="766">
                  <c:v>11.39</c:v>
                </c:pt>
                <c:pt idx="767">
                  <c:v>11.22</c:v>
                </c:pt>
                <c:pt idx="768">
                  <c:v>11.06</c:v>
                </c:pt>
                <c:pt idx="769">
                  <c:v>11.02</c:v>
                </c:pt>
                <c:pt idx="770">
                  <c:v>10.89</c:v>
                </c:pt>
                <c:pt idx="771">
                  <c:v>10.66</c:v>
                </c:pt>
                <c:pt idx="772">
                  <c:v>10.57</c:v>
                </c:pt>
                <c:pt idx="773">
                  <c:v>10.56</c:v>
                </c:pt>
                <c:pt idx="774">
                  <c:v>10.61</c:v>
                </c:pt>
                <c:pt idx="775">
                  <c:v>10.67</c:v>
                </c:pt>
                <c:pt idx="776">
                  <c:v>10.8</c:v>
                </c:pt>
                <c:pt idx="777">
                  <c:v>11.04</c:v>
                </c:pt>
                <c:pt idx="778">
                  <c:v>11.06</c:v>
                </c:pt>
                <c:pt idx="779">
                  <c:v>10.95</c:v>
                </c:pt>
                <c:pt idx="780">
                  <c:v>10.82</c:v>
                </c:pt>
                <c:pt idx="781">
                  <c:v>10.88</c:v>
                </c:pt>
                <c:pt idx="782">
                  <c:v>10.96</c:v>
                </c:pt>
                <c:pt idx="783">
                  <c:v>11.15</c:v>
                </c:pt>
                <c:pt idx="784">
                  <c:v>11.04</c:v>
                </c:pt>
                <c:pt idx="785">
                  <c:v>10.98</c:v>
                </c:pt>
                <c:pt idx="786">
                  <c:v>10.91</c:v>
                </c:pt>
                <c:pt idx="787">
                  <c:v>11.08</c:v>
                </c:pt>
                <c:pt idx="788">
                  <c:v>11.2</c:v>
                </c:pt>
                <c:pt idx="789">
                  <c:v>10.94</c:v>
                </c:pt>
                <c:pt idx="790">
                  <c:v>10.84</c:v>
                </c:pt>
                <c:pt idx="791">
                  <c:v>10.54</c:v>
                </c:pt>
                <c:pt idx="792">
                  <c:v>10.28</c:v>
                </c:pt>
                <c:pt idx="793">
                  <c:v>9.94</c:v>
                </c:pt>
                <c:pt idx="794">
                  <c:v>10.11</c:v>
                </c:pt>
                <c:pt idx="795">
                  <c:v>9.9</c:v>
                </c:pt>
                <c:pt idx="796">
                  <c:v>9.74</c:v>
                </c:pt>
                <c:pt idx="797">
                  <c:v>9.91</c:v>
                </c:pt>
                <c:pt idx="798">
                  <c:v>9.7100000000000009</c:v>
                </c:pt>
                <c:pt idx="799">
                  <c:v>9.1199999999999992</c:v>
                </c:pt>
                <c:pt idx="800">
                  <c:v>8.76</c:v>
                </c:pt>
                <c:pt idx="801">
                  <c:v>8.93</c:v>
                </c:pt>
                <c:pt idx="802">
                  <c:v>9.42</c:v>
                </c:pt>
                <c:pt idx="803">
                  <c:v>9.2899999999999991</c:v>
                </c:pt>
                <c:pt idx="804">
                  <c:v>9.2899999999999991</c:v>
                </c:pt>
                <c:pt idx="805">
                  <c:v>9.5399999999999991</c:v>
                </c:pt>
                <c:pt idx="806">
                  <c:v>9.56</c:v>
                </c:pt>
                <c:pt idx="807">
                  <c:v>9.74</c:v>
                </c:pt>
                <c:pt idx="808">
                  <c:v>9.86</c:v>
                </c:pt>
                <c:pt idx="809">
                  <c:v>9.99</c:v>
                </c:pt>
                <c:pt idx="810">
                  <c:v>9.86</c:v>
                </c:pt>
                <c:pt idx="811">
                  <c:v>9.8699999999999992</c:v>
                </c:pt>
                <c:pt idx="812">
                  <c:v>9.64</c:v>
                </c:pt>
                <c:pt idx="813">
                  <c:v>9.6</c:v>
                </c:pt>
                <c:pt idx="814">
                  <c:v>9.56</c:v>
                </c:pt>
                <c:pt idx="815">
                  <c:v>9.61</c:v>
                </c:pt>
                <c:pt idx="816">
                  <c:v>9.99</c:v>
                </c:pt>
                <c:pt idx="817">
                  <c:v>9.83</c:v>
                </c:pt>
                <c:pt idx="818">
                  <c:v>9.6999999999999993</c:v>
                </c:pt>
                <c:pt idx="819">
                  <c:v>9.76</c:v>
                </c:pt>
                <c:pt idx="820">
                  <c:v>9.7100000000000009</c:v>
                </c:pt>
                <c:pt idx="821">
                  <c:v>9.43</c:v>
                </c:pt>
                <c:pt idx="822">
                  <c:v>9.17</c:v>
                </c:pt>
                <c:pt idx="823">
                  <c:v>9.1300000000000008</c:v>
                </c:pt>
                <c:pt idx="824">
                  <c:v>9.1199999999999992</c:v>
                </c:pt>
                <c:pt idx="825">
                  <c:v>9.1300000000000008</c:v>
                </c:pt>
                <c:pt idx="826">
                  <c:v>9.0500000000000007</c:v>
                </c:pt>
                <c:pt idx="827">
                  <c:v>9.07</c:v>
                </c:pt>
                <c:pt idx="828">
                  <c:v>9.25</c:v>
                </c:pt>
                <c:pt idx="829">
                  <c:v>9.1999999999999993</c:v>
                </c:pt>
                <c:pt idx="830">
                  <c:v>9.24</c:v>
                </c:pt>
                <c:pt idx="831">
                  <c:v>9.39</c:v>
                </c:pt>
                <c:pt idx="832">
                  <c:v>9.5399999999999991</c:v>
                </c:pt>
                <c:pt idx="833">
                  <c:v>9.82</c:v>
                </c:pt>
                <c:pt idx="834">
                  <c:v>10.15</c:v>
                </c:pt>
                <c:pt idx="835">
                  <c:v>9.94</c:v>
                </c:pt>
                <c:pt idx="836">
                  <c:v>9.86</c:v>
                </c:pt>
                <c:pt idx="837">
                  <c:v>9.8699999999999992</c:v>
                </c:pt>
                <c:pt idx="838">
                  <c:v>9.7100000000000009</c:v>
                </c:pt>
                <c:pt idx="839">
                  <c:v>9.74</c:v>
                </c:pt>
                <c:pt idx="840">
                  <c:v>9.73</c:v>
                </c:pt>
                <c:pt idx="841">
                  <c:v>10.06</c:v>
                </c:pt>
                <c:pt idx="842">
                  <c:v>9.69</c:v>
                </c:pt>
                <c:pt idx="843">
                  <c:v>9.56</c:v>
                </c:pt>
                <c:pt idx="844">
                  <c:v>8.9600000000000009</c:v>
                </c:pt>
                <c:pt idx="845">
                  <c:v>9.2100000000000009</c:v>
                </c:pt>
                <c:pt idx="846">
                  <c:v>9.16</c:v>
                </c:pt>
                <c:pt idx="847">
                  <c:v>9.1</c:v>
                </c:pt>
                <c:pt idx="848">
                  <c:v>9.4</c:v>
                </c:pt>
                <c:pt idx="849">
                  <c:v>9.31</c:v>
                </c:pt>
                <c:pt idx="850">
                  <c:v>9.6199999999999992</c:v>
                </c:pt>
                <c:pt idx="851">
                  <c:v>9.43</c:v>
                </c:pt>
                <c:pt idx="852">
                  <c:v>9.6199999999999992</c:v>
                </c:pt>
                <c:pt idx="853">
                  <c:v>9.52</c:v>
                </c:pt>
                <c:pt idx="854">
                  <c:v>9.69</c:v>
                </c:pt>
                <c:pt idx="855">
                  <c:v>9.77</c:v>
                </c:pt>
                <c:pt idx="856">
                  <c:v>9.8800000000000008</c:v>
                </c:pt>
                <c:pt idx="857">
                  <c:v>9.98</c:v>
                </c:pt>
                <c:pt idx="858">
                  <c:v>9.98</c:v>
                </c:pt>
                <c:pt idx="859">
                  <c:v>9.8800000000000008</c:v>
                </c:pt>
                <c:pt idx="860">
                  <c:v>9.77</c:v>
                </c:pt>
                <c:pt idx="861">
                  <c:v>9.9700000000000006</c:v>
                </c:pt>
                <c:pt idx="862">
                  <c:v>9.93</c:v>
                </c:pt>
                <c:pt idx="863">
                  <c:v>9.9499999999999993</c:v>
                </c:pt>
                <c:pt idx="864">
                  <c:v>9.93</c:v>
                </c:pt>
                <c:pt idx="865">
                  <c:v>9.77</c:v>
                </c:pt>
                <c:pt idx="866">
                  <c:v>9.84</c:v>
                </c:pt>
                <c:pt idx="867">
                  <c:v>9.36</c:v>
                </c:pt>
                <c:pt idx="868">
                  <c:v>9.14</c:v>
                </c:pt>
                <c:pt idx="869">
                  <c:v>9.0500000000000007</c:v>
                </c:pt>
                <c:pt idx="870">
                  <c:v>9.2200000000000006</c:v>
                </c:pt>
                <c:pt idx="871">
                  <c:v>9.14</c:v>
                </c:pt>
                <c:pt idx="872">
                  <c:v>9.06</c:v>
                </c:pt>
                <c:pt idx="873">
                  <c:v>9.14</c:v>
                </c:pt>
                <c:pt idx="874">
                  <c:v>9.1</c:v>
                </c:pt>
                <c:pt idx="875">
                  <c:v>8.93</c:v>
                </c:pt>
                <c:pt idx="876">
                  <c:v>9.1199999999999992</c:v>
                </c:pt>
                <c:pt idx="877">
                  <c:v>8.8800000000000008</c:v>
                </c:pt>
                <c:pt idx="878">
                  <c:v>8.6999999999999993</c:v>
                </c:pt>
                <c:pt idx="879">
                  <c:v>8.64</c:v>
                </c:pt>
                <c:pt idx="880">
                  <c:v>8.51</c:v>
                </c:pt>
                <c:pt idx="881">
                  <c:v>8.48</c:v>
                </c:pt>
                <c:pt idx="882">
                  <c:v>8.17</c:v>
                </c:pt>
                <c:pt idx="883">
                  <c:v>8.08</c:v>
                </c:pt>
                <c:pt idx="884">
                  <c:v>8.19</c:v>
                </c:pt>
                <c:pt idx="885">
                  <c:v>8.42</c:v>
                </c:pt>
                <c:pt idx="886">
                  <c:v>8.24</c:v>
                </c:pt>
                <c:pt idx="887">
                  <c:v>8.35</c:v>
                </c:pt>
                <c:pt idx="888">
                  <c:v>8.34</c:v>
                </c:pt>
                <c:pt idx="889">
                  <c:v>8.2100000000000009</c:v>
                </c:pt>
                <c:pt idx="890">
                  <c:v>8.34</c:v>
                </c:pt>
                <c:pt idx="891">
                  <c:v>8.32</c:v>
                </c:pt>
                <c:pt idx="892">
                  <c:v>8.67</c:v>
                </c:pt>
                <c:pt idx="893">
                  <c:v>8.5500000000000007</c:v>
                </c:pt>
                <c:pt idx="894">
                  <c:v>8.6300000000000008</c:v>
                </c:pt>
                <c:pt idx="895">
                  <c:v>8.58</c:v>
                </c:pt>
                <c:pt idx="896">
                  <c:v>8.6300000000000008</c:v>
                </c:pt>
                <c:pt idx="897">
                  <c:v>8.52</c:v>
                </c:pt>
                <c:pt idx="898">
                  <c:v>8.99</c:v>
                </c:pt>
                <c:pt idx="899">
                  <c:v>9.09</c:v>
                </c:pt>
                <c:pt idx="900">
                  <c:v>9.31</c:v>
                </c:pt>
                <c:pt idx="901">
                  <c:v>9.2799999999999994</c:v>
                </c:pt>
                <c:pt idx="902">
                  <c:v>9.0399999999999991</c:v>
                </c:pt>
                <c:pt idx="903">
                  <c:v>9.15</c:v>
                </c:pt>
                <c:pt idx="904">
                  <c:v>9.2799999999999994</c:v>
                </c:pt>
                <c:pt idx="905">
                  <c:v>9.2799999999999994</c:v>
                </c:pt>
                <c:pt idx="906">
                  <c:v>9.3000000000000007</c:v>
                </c:pt>
                <c:pt idx="907">
                  <c:v>9.33</c:v>
                </c:pt>
                <c:pt idx="908">
                  <c:v>9.59</c:v>
                </c:pt>
                <c:pt idx="909">
                  <c:v>9.58</c:v>
                </c:pt>
                <c:pt idx="910">
                  <c:v>9.69</c:v>
                </c:pt>
                <c:pt idx="911">
                  <c:v>9.7100000000000009</c:v>
                </c:pt>
                <c:pt idx="912">
                  <c:v>9.74</c:v>
                </c:pt>
                <c:pt idx="913">
                  <c:v>9.58</c:v>
                </c:pt>
                <c:pt idx="914">
                  <c:v>9.51</c:v>
                </c:pt>
                <c:pt idx="915">
                  <c:v>9.43</c:v>
                </c:pt>
                <c:pt idx="916">
                  <c:v>9.2200000000000006</c:v>
                </c:pt>
                <c:pt idx="917">
                  <c:v>9.16</c:v>
                </c:pt>
                <c:pt idx="918">
                  <c:v>8.94</c:v>
                </c:pt>
                <c:pt idx="919">
                  <c:v>9.11</c:v>
                </c:pt>
                <c:pt idx="920">
                  <c:v>8.94</c:v>
                </c:pt>
                <c:pt idx="921">
                  <c:v>9.0299999999999994</c:v>
                </c:pt>
                <c:pt idx="922">
                  <c:v>8.89</c:v>
                </c:pt>
                <c:pt idx="923">
                  <c:v>8.81</c:v>
                </c:pt>
                <c:pt idx="924">
                  <c:v>8.73</c:v>
                </c:pt>
                <c:pt idx="925">
                  <c:v>8.94</c:v>
                </c:pt>
                <c:pt idx="926">
                  <c:v>8.9600000000000009</c:v>
                </c:pt>
                <c:pt idx="927">
                  <c:v>9.19</c:v>
                </c:pt>
                <c:pt idx="928">
                  <c:v>9.2100000000000009</c:v>
                </c:pt>
                <c:pt idx="929">
                  <c:v>9.4499999999999993</c:v>
                </c:pt>
                <c:pt idx="930">
                  <c:v>9.7100000000000009</c:v>
                </c:pt>
                <c:pt idx="931">
                  <c:v>9.4600000000000009</c:v>
                </c:pt>
                <c:pt idx="932">
                  <c:v>9.32</c:v>
                </c:pt>
                <c:pt idx="933">
                  <c:v>9.33</c:v>
                </c:pt>
                <c:pt idx="934">
                  <c:v>9.2100000000000009</c:v>
                </c:pt>
                <c:pt idx="935">
                  <c:v>9.19</c:v>
                </c:pt>
                <c:pt idx="936">
                  <c:v>8.98</c:v>
                </c:pt>
                <c:pt idx="937">
                  <c:v>8.85</c:v>
                </c:pt>
                <c:pt idx="938">
                  <c:v>8.65</c:v>
                </c:pt>
                <c:pt idx="939">
                  <c:v>8.2899999999999991</c:v>
                </c:pt>
                <c:pt idx="940">
                  <c:v>8.19</c:v>
                </c:pt>
                <c:pt idx="941">
                  <c:v>8.18</c:v>
                </c:pt>
                <c:pt idx="942">
                  <c:v>8.35</c:v>
                </c:pt>
                <c:pt idx="943">
                  <c:v>8.17</c:v>
                </c:pt>
                <c:pt idx="944">
                  <c:v>8.18</c:v>
                </c:pt>
                <c:pt idx="945">
                  <c:v>8.27</c:v>
                </c:pt>
                <c:pt idx="946">
                  <c:v>8.65</c:v>
                </c:pt>
                <c:pt idx="947">
                  <c:v>8.59</c:v>
                </c:pt>
                <c:pt idx="948">
                  <c:v>8.3699999999999992</c:v>
                </c:pt>
                <c:pt idx="949">
                  <c:v>8.2100000000000009</c:v>
                </c:pt>
                <c:pt idx="950">
                  <c:v>8.24</c:v>
                </c:pt>
                <c:pt idx="951">
                  <c:v>8.0399999999999991</c:v>
                </c:pt>
                <c:pt idx="952">
                  <c:v>8.01</c:v>
                </c:pt>
                <c:pt idx="953">
                  <c:v>8.3000000000000007</c:v>
                </c:pt>
                <c:pt idx="954">
                  <c:v>8.0500000000000007</c:v>
                </c:pt>
                <c:pt idx="955">
                  <c:v>8.3000000000000007</c:v>
                </c:pt>
                <c:pt idx="956">
                  <c:v>8.57</c:v>
                </c:pt>
                <c:pt idx="957">
                  <c:v>8.3800000000000008</c:v>
                </c:pt>
                <c:pt idx="958">
                  <c:v>8.36</c:v>
                </c:pt>
                <c:pt idx="959">
                  <c:v>8.44</c:v>
                </c:pt>
                <c:pt idx="960">
                  <c:v>8.49</c:v>
                </c:pt>
                <c:pt idx="961">
                  <c:v>8.5500000000000007</c:v>
                </c:pt>
                <c:pt idx="962">
                  <c:v>8.65</c:v>
                </c:pt>
                <c:pt idx="963">
                  <c:v>8.68</c:v>
                </c:pt>
                <c:pt idx="964">
                  <c:v>9.0299999999999994</c:v>
                </c:pt>
                <c:pt idx="965">
                  <c:v>9.0399999999999991</c:v>
                </c:pt>
                <c:pt idx="966">
                  <c:v>9.07</c:v>
                </c:pt>
                <c:pt idx="967">
                  <c:v>8.8800000000000008</c:v>
                </c:pt>
                <c:pt idx="968">
                  <c:v>9.02</c:v>
                </c:pt>
                <c:pt idx="969">
                  <c:v>9.42</c:v>
                </c:pt>
                <c:pt idx="970">
                  <c:v>9.4600000000000009</c:v>
                </c:pt>
                <c:pt idx="971">
                  <c:v>9.5299999999999994</c:v>
                </c:pt>
                <c:pt idx="972">
                  <c:v>9.51</c:v>
                </c:pt>
                <c:pt idx="973">
                  <c:v>9.98</c:v>
                </c:pt>
                <c:pt idx="974">
                  <c:v>10.38</c:v>
                </c:pt>
                <c:pt idx="975">
                  <c:v>10.3</c:v>
                </c:pt>
                <c:pt idx="976">
                  <c:v>10.24</c:v>
                </c:pt>
                <c:pt idx="977">
                  <c:v>10.17</c:v>
                </c:pt>
                <c:pt idx="978">
                  <c:v>9.99</c:v>
                </c:pt>
                <c:pt idx="979">
                  <c:v>10.02</c:v>
                </c:pt>
                <c:pt idx="980">
                  <c:v>10.02</c:v>
                </c:pt>
                <c:pt idx="981">
                  <c:v>10.15</c:v>
                </c:pt>
                <c:pt idx="982">
                  <c:v>10.220000000000001</c:v>
                </c:pt>
                <c:pt idx="983">
                  <c:v>10.36</c:v>
                </c:pt>
                <c:pt idx="984">
                  <c:v>10.26</c:v>
                </c:pt>
                <c:pt idx="985">
                  <c:v>10.23</c:v>
                </c:pt>
                <c:pt idx="986">
                  <c:v>10.3</c:v>
                </c:pt>
                <c:pt idx="987">
                  <c:v>10.41</c:v>
                </c:pt>
                <c:pt idx="988">
                  <c:v>10.42</c:v>
                </c:pt>
                <c:pt idx="989">
                  <c:v>10.23</c:v>
                </c:pt>
                <c:pt idx="990">
                  <c:v>10.220000000000001</c:v>
                </c:pt>
                <c:pt idx="991">
                  <c:v>10.23</c:v>
                </c:pt>
                <c:pt idx="992">
                  <c:v>10.27</c:v>
                </c:pt>
                <c:pt idx="993">
                  <c:v>10.34</c:v>
                </c:pt>
                <c:pt idx="994">
                  <c:v>10.31</c:v>
                </c:pt>
                <c:pt idx="995">
                  <c:v>10.4</c:v>
                </c:pt>
                <c:pt idx="996">
                  <c:v>10.45</c:v>
                </c:pt>
                <c:pt idx="997">
                  <c:v>10.050000000000001</c:v>
                </c:pt>
                <c:pt idx="998">
                  <c:v>10.029999999999999</c:v>
                </c:pt>
                <c:pt idx="999">
                  <c:v>10.11</c:v>
                </c:pt>
                <c:pt idx="1000">
                  <c:v>10.06</c:v>
                </c:pt>
                <c:pt idx="1001">
                  <c:v>10.24</c:v>
                </c:pt>
                <c:pt idx="1002">
                  <c:v>10.19</c:v>
                </c:pt>
                <c:pt idx="1003">
                  <c:v>10.28</c:v>
                </c:pt>
                <c:pt idx="1004">
                  <c:v>10.37</c:v>
                </c:pt>
                <c:pt idx="1005">
                  <c:v>10.29</c:v>
                </c:pt>
                <c:pt idx="1006">
                  <c:v>10.39</c:v>
                </c:pt>
                <c:pt idx="1007">
                  <c:v>10.29</c:v>
                </c:pt>
                <c:pt idx="1008">
                  <c:v>10.44</c:v>
                </c:pt>
                <c:pt idx="1009">
                  <c:v>10.63</c:v>
                </c:pt>
                <c:pt idx="1010">
                  <c:v>10.59</c:v>
                </c:pt>
                <c:pt idx="1011">
                  <c:v>10.78</c:v>
                </c:pt>
                <c:pt idx="1012">
                  <c:v>10.96</c:v>
                </c:pt>
                <c:pt idx="1013">
                  <c:v>10.93</c:v>
                </c:pt>
                <c:pt idx="1014">
                  <c:v>10.9</c:v>
                </c:pt>
                <c:pt idx="1015">
                  <c:v>10.93</c:v>
                </c:pt>
                <c:pt idx="1016">
                  <c:v>10.91</c:v>
                </c:pt>
                <c:pt idx="1017">
                  <c:v>11.11</c:v>
                </c:pt>
                <c:pt idx="1018">
                  <c:v>11.22</c:v>
                </c:pt>
                <c:pt idx="1019">
                  <c:v>11.29</c:v>
                </c:pt>
                <c:pt idx="1020">
                  <c:v>11.34</c:v>
                </c:pt>
                <c:pt idx="1021">
                  <c:v>11.39</c:v>
                </c:pt>
                <c:pt idx="1022">
                  <c:v>11.39</c:v>
                </c:pt>
                <c:pt idx="1023">
                  <c:v>11.56</c:v>
                </c:pt>
                <c:pt idx="1024">
                  <c:v>11.53</c:v>
                </c:pt>
                <c:pt idx="1025">
                  <c:v>11.75</c:v>
                </c:pt>
                <c:pt idx="1026">
                  <c:v>11.78</c:v>
                </c:pt>
                <c:pt idx="1027">
                  <c:v>11.88</c:v>
                </c:pt>
                <c:pt idx="1028">
                  <c:v>12.1</c:v>
                </c:pt>
                <c:pt idx="1029">
                  <c:v>12.11</c:v>
                </c:pt>
                <c:pt idx="1030">
                  <c:v>11.81</c:v>
                </c:pt>
                <c:pt idx="1031">
                  <c:v>11.76</c:v>
                </c:pt>
                <c:pt idx="1032">
                  <c:v>12</c:v>
                </c:pt>
                <c:pt idx="1033">
                  <c:v>11.91</c:v>
                </c:pt>
                <c:pt idx="1034">
                  <c:v>11.91</c:v>
                </c:pt>
                <c:pt idx="1035">
                  <c:v>11.83</c:v>
                </c:pt>
                <c:pt idx="1036">
                  <c:v>11.97</c:v>
                </c:pt>
                <c:pt idx="1037">
                  <c:v>12.1</c:v>
                </c:pt>
                <c:pt idx="1038">
                  <c:v>12.24</c:v>
                </c:pt>
                <c:pt idx="1039">
                  <c:v>12.19</c:v>
                </c:pt>
                <c:pt idx="1040">
                  <c:v>12.23</c:v>
                </c:pt>
                <c:pt idx="1041">
                  <c:v>12.31</c:v>
                </c:pt>
                <c:pt idx="1042">
                  <c:v>12.2</c:v>
                </c:pt>
                <c:pt idx="1043">
                  <c:v>12.2</c:v>
                </c:pt>
                <c:pt idx="1044">
                  <c:v>12.02</c:v>
                </c:pt>
                <c:pt idx="1045">
                  <c:v>12.32</c:v>
                </c:pt>
                <c:pt idx="1046">
                  <c:v>12.32</c:v>
                </c:pt>
                <c:pt idx="1047">
                  <c:v>12.27</c:v>
                </c:pt>
                <c:pt idx="1048">
                  <c:v>12.54</c:v>
                </c:pt>
                <c:pt idx="1049">
                  <c:v>12.68</c:v>
                </c:pt>
                <c:pt idx="1050">
                  <c:v>12.65</c:v>
                </c:pt>
                <c:pt idx="1051">
                  <c:v>12.51</c:v>
                </c:pt>
                <c:pt idx="1052">
                  <c:v>12.58</c:v>
                </c:pt>
                <c:pt idx="1053">
                  <c:v>12.44</c:v>
                </c:pt>
                <c:pt idx="1054">
                  <c:v>12.44</c:v>
                </c:pt>
                <c:pt idx="1055">
                  <c:v>12.2</c:v>
                </c:pt>
                <c:pt idx="1056">
                  <c:v>12.53</c:v>
                </c:pt>
                <c:pt idx="1057">
                  <c:v>11.95</c:v>
                </c:pt>
                <c:pt idx="1058">
                  <c:v>12.22</c:v>
                </c:pt>
                <c:pt idx="1059">
                  <c:v>12.03</c:v>
                </c:pt>
                <c:pt idx="1060">
                  <c:v>12.21</c:v>
                </c:pt>
                <c:pt idx="1061">
                  <c:v>12.61</c:v>
                </c:pt>
                <c:pt idx="1062">
                  <c:v>12.62</c:v>
                </c:pt>
                <c:pt idx="1063">
                  <c:v>12.45</c:v>
                </c:pt>
                <c:pt idx="1064">
                  <c:v>12.22</c:v>
                </c:pt>
                <c:pt idx="1065">
                  <c:v>12.37</c:v>
                </c:pt>
                <c:pt idx="1066">
                  <c:v>12.45</c:v>
                </c:pt>
                <c:pt idx="1067">
                  <c:v>12.58</c:v>
                </c:pt>
                <c:pt idx="1068">
                  <c:v>12.74</c:v>
                </c:pt>
                <c:pt idx="1069">
                  <c:v>12.84</c:v>
                </c:pt>
                <c:pt idx="1070">
                  <c:v>12.87</c:v>
                </c:pt>
                <c:pt idx="1071">
                  <c:v>12.8</c:v>
                </c:pt>
                <c:pt idx="1072">
                  <c:v>12.16</c:v>
                </c:pt>
                <c:pt idx="1073">
                  <c:v>12.24</c:v>
                </c:pt>
                <c:pt idx="1074">
                  <c:v>12.26</c:v>
                </c:pt>
                <c:pt idx="1075">
                  <c:v>12.45</c:v>
                </c:pt>
                <c:pt idx="1076">
                  <c:v>12.57</c:v>
                </c:pt>
                <c:pt idx="1077">
                  <c:v>12.82</c:v>
                </c:pt>
                <c:pt idx="1078">
                  <c:v>12.91</c:v>
                </c:pt>
                <c:pt idx="1079">
                  <c:v>12.98</c:v>
                </c:pt>
                <c:pt idx="1080">
                  <c:v>13.03</c:v>
                </c:pt>
                <c:pt idx="1081">
                  <c:v>13.02</c:v>
                </c:pt>
                <c:pt idx="1082">
                  <c:v>13.16</c:v>
                </c:pt>
                <c:pt idx="1083">
                  <c:v>13.11</c:v>
                </c:pt>
                <c:pt idx="1084">
                  <c:v>13.35</c:v>
                </c:pt>
                <c:pt idx="1085">
                  <c:v>13.19</c:v>
                </c:pt>
                <c:pt idx="1086">
                  <c:v>13.08</c:v>
                </c:pt>
                <c:pt idx="1087">
                  <c:v>13.11</c:v>
                </c:pt>
                <c:pt idx="1088">
                  <c:v>13.12</c:v>
                </c:pt>
                <c:pt idx="1089">
                  <c:v>13.12</c:v>
                </c:pt>
                <c:pt idx="1090">
                  <c:v>13.12</c:v>
                </c:pt>
                <c:pt idx="1091">
                  <c:v>13.21</c:v>
                </c:pt>
                <c:pt idx="1092">
                  <c:v>13.26</c:v>
                </c:pt>
                <c:pt idx="1093">
                  <c:v>13.44</c:v>
                </c:pt>
                <c:pt idx="1094">
                  <c:v>13.4</c:v>
                </c:pt>
                <c:pt idx="1095">
                  <c:v>13.02</c:v>
                </c:pt>
                <c:pt idx="1096">
                  <c:v>12.91</c:v>
                </c:pt>
                <c:pt idx="1097">
                  <c:v>12.87</c:v>
                </c:pt>
                <c:pt idx="1098">
                  <c:v>12.95</c:v>
                </c:pt>
                <c:pt idx="1099">
                  <c:v>13.02</c:v>
                </c:pt>
                <c:pt idx="1100">
                  <c:v>13.01</c:v>
                </c:pt>
                <c:pt idx="1101">
                  <c:v>13.01</c:v>
                </c:pt>
                <c:pt idx="1102">
                  <c:v>12.96</c:v>
                </c:pt>
                <c:pt idx="1103">
                  <c:v>13.15</c:v>
                </c:pt>
                <c:pt idx="1104">
                  <c:v>13.09</c:v>
                </c:pt>
                <c:pt idx="1105">
                  <c:v>12.66</c:v>
                </c:pt>
                <c:pt idx="1106">
                  <c:v>12.44</c:v>
                </c:pt>
                <c:pt idx="1107">
                  <c:v>12.46</c:v>
                </c:pt>
                <c:pt idx="1108">
                  <c:v>12.49</c:v>
                </c:pt>
                <c:pt idx="1109">
                  <c:v>12.34</c:v>
                </c:pt>
                <c:pt idx="1110">
                  <c:v>12.32</c:v>
                </c:pt>
                <c:pt idx="1111">
                  <c:v>12.39</c:v>
                </c:pt>
                <c:pt idx="1112">
                  <c:v>12.55</c:v>
                </c:pt>
                <c:pt idx="1113">
                  <c:v>12.64</c:v>
                </c:pt>
                <c:pt idx="1114">
                  <c:v>12.66</c:v>
                </c:pt>
                <c:pt idx="1115">
                  <c:v>12.6</c:v>
                </c:pt>
                <c:pt idx="1116">
                  <c:v>12.97</c:v>
                </c:pt>
                <c:pt idx="1117">
                  <c:v>12.84</c:v>
                </c:pt>
                <c:pt idx="1118">
                  <c:v>12.98</c:v>
                </c:pt>
                <c:pt idx="1119">
                  <c:v>13.1</c:v>
                </c:pt>
                <c:pt idx="1120">
                  <c:v>13.27</c:v>
                </c:pt>
                <c:pt idx="1121">
                  <c:v>13.31</c:v>
                </c:pt>
                <c:pt idx="1122">
                  <c:v>13.22</c:v>
                </c:pt>
                <c:pt idx="1123">
                  <c:v>13.15</c:v>
                </c:pt>
                <c:pt idx="1124">
                  <c:v>13.34</c:v>
                </c:pt>
                <c:pt idx="1125">
                  <c:v>13.29</c:v>
                </c:pt>
                <c:pt idx="1126">
                  <c:v>13.2</c:v>
                </c:pt>
                <c:pt idx="1127">
                  <c:v>13.25</c:v>
                </c:pt>
                <c:pt idx="1128">
                  <c:v>13.33</c:v>
                </c:pt>
                <c:pt idx="1129">
                  <c:v>13.35</c:v>
                </c:pt>
                <c:pt idx="1130">
                  <c:v>13.28</c:v>
                </c:pt>
                <c:pt idx="1131">
                  <c:v>13.5</c:v>
                </c:pt>
                <c:pt idx="1132">
                  <c:v>13.43</c:v>
                </c:pt>
                <c:pt idx="1133">
                  <c:v>13.04</c:v>
                </c:pt>
                <c:pt idx="1134">
                  <c:v>12.57</c:v>
                </c:pt>
                <c:pt idx="1135">
                  <c:v>12.62</c:v>
                </c:pt>
                <c:pt idx="1136">
                  <c:v>12.87</c:v>
                </c:pt>
                <c:pt idx="1137">
                  <c:v>13.17</c:v>
                </c:pt>
                <c:pt idx="1138">
                  <c:v>13.5</c:v>
                </c:pt>
                <c:pt idx="1139">
                  <c:v>13.71</c:v>
                </c:pt>
                <c:pt idx="1140">
                  <c:v>13.63</c:v>
                </c:pt>
                <c:pt idx="1141">
                  <c:v>13.61</c:v>
                </c:pt>
                <c:pt idx="1142">
                  <c:v>13.73</c:v>
                </c:pt>
                <c:pt idx="1143">
                  <c:v>13.68</c:v>
                </c:pt>
                <c:pt idx="1144">
                  <c:v>13.71</c:v>
                </c:pt>
                <c:pt idx="1145">
                  <c:v>13.74</c:v>
                </c:pt>
                <c:pt idx="1146">
                  <c:v>13.55</c:v>
                </c:pt>
                <c:pt idx="1147">
                  <c:v>13.74</c:v>
                </c:pt>
                <c:pt idx="1148">
                  <c:v>13.89</c:v>
                </c:pt>
                <c:pt idx="1149">
                  <c:v>14.05</c:v>
                </c:pt>
                <c:pt idx="1150">
                  <c:v>14.17</c:v>
                </c:pt>
                <c:pt idx="1151">
                  <c:v>13.87</c:v>
                </c:pt>
                <c:pt idx="1152">
                  <c:v>13.76</c:v>
                </c:pt>
                <c:pt idx="1153">
                  <c:v>13.82</c:v>
                </c:pt>
                <c:pt idx="1154">
                  <c:v>13.8</c:v>
                </c:pt>
                <c:pt idx="1155">
                  <c:v>13.79</c:v>
                </c:pt>
                <c:pt idx="1156">
                  <c:v>13.91</c:v>
                </c:pt>
                <c:pt idx="1157">
                  <c:v>13.72</c:v>
                </c:pt>
                <c:pt idx="1158">
                  <c:v>13.66</c:v>
                </c:pt>
                <c:pt idx="1159">
                  <c:v>13.66</c:v>
                </c:pt>
                <c:pt idx="1160">
                  <c:v>13.61</c:v>
                </c:pt>
                <c:pt idx="1161">
                  <c:v>13.62</c:v>
                </c:pt>
                <c:pt idx="1162">
                  <c:v>13.59</c:v>
                </c:pt>
                <c:pt idx="1163">
                  <c:v>13.53</c:v>
                </c:pt>
                <c:pt idx="1164">
                  <c:v>13.45</c:v>
                </c:pt>
                <c:pt idx="1165">
                  <c:v>13.4</c:v>
                </c:pt>
                <c:pt idx="1166">
                  <c:v>13.28</c:v>
                </c:pt>
                <c:pt idx="1167">
                  <c:v>13.29</c:v>
                </c:pt>
                <c:pt idx="1168">
                  <c:v>13.16</c:v>
                </c:pt>
                <c:pt idx="1169">
                  <c:v>12.95</c:v>
                </c:pt>
                <c:pt idx="1170">
                  <c:v>12.99</c:v>
                </c:pt>
                <c:pt idx="1171">
                  <c:v>13.13</c:v>
                </c:pt>
                <c:pt idx="1172">
                  <c:v>13.26</c:v>
                </c:pt>
                <c:pt idx="1173">
                  <c:v>13.18</c:v>
                </c:pt>
                <c:pt idx="1174">
                  <c:v>13.17</c:v>
                </c:pt>
                <c:pt idx="1175">
                  <c:v>13.09</c:v>
                </c:pt>
                <c:pt idx="1176">
                  <c:v>12.75</c:v>
                </c:pt>
                <c:pt idx="1177">
                  <c:v>12.77</c:v>
                </c:pt>
                <c:pt idx="1178">
                  <c:v>12.79</c:v>
                </c:pt>
                <c:pt idx="1179">
                  <c:v>12.64</c:v>
                </c:pt>
                <c:pt idx="1180">
                  <c:v>12.78</c:v>
                </c:pt>
                <c:pt idx="1181">
                  <c:v>12.79</c:v>
                </c:pt>
                <c:pt idx="1182">
                  <c:v>12.82</c:v>
                </c:pt>
                <c:pt idx="1183">
                  <c:v>13</c:v>
                </c:pt>
                <c:pt idx="1184">
                  <c:v>13.03</c:v>
                </c:pt>
                <c:pt idx="1185">
                  <c:v>12.95</c:v>
                </c:pt>
                <c:pt idx="1186">
                  <c:v>13.03</c:v>
                </c:pt>
                <c:pt idx="1187">
                  <c:v>13.18</c:v>
                </c:pt>
                <c:pt idx="1188">
                  <c:v>12.96</c:v>
                </c:pt>
                <c:pt idx="1189">
                  <c:v>12.74</c:v>
                </c:pt>
                <c:pt idx="1190">
                  <c:v>12.87</c:v>
                </c:pt>
                <c:pt idx="1191">
                  <c:v>12.78</c:v>
                </c:pt>
                <c:pt idx="1192">
                  <c:v>12.74</c:v>
                </c:pt>
                <c:pt idx="1193">
                  <c:v>12.79</c:v>
                </c:pt>
                <c:pt idx="1194">
                  <c:v>12.76</c:v>
                </c:pt>
                <c:pt idx="1195">
                  <c:v>12.65</c:v>
                </c:pt>
                <c:pt idx="1196">
                  <c:v>12.27</c:v>
                </c:pt>
                <c:pt idx="1197">
                  <c:v>12.38</c:v>
                </c:pt>
                <c:pt idx="1198">
                  <c:v>12.29</c:v>
                </c:pt>
                <c:pt idx="1199">
                  <c:v>12.54</c:v>
                </c:pt>
                <c:pt idx="1200">
                  <c:v>12.44</c:v>
                </c:pt>
                <c:pt idx="1201">
                  <c:v>12.73</c:v>
                </c:pt>
                <c:pt idx="1202">
                  <c:v>12.85</c:v>
                </c:pt>
                <c:pt idx="1203">
                  <c:v>12.74</c:v>
                </c:pt>
                <c:pt idx="1204">
                  <c:v>12.84</c:v>
                </c:pt>
                <c:pt idx="1205">
                  <c:v>12.85</c:v>
                </c:pt>
                <c:pt idx="1206">
                  <c:v>12.78</c:v>
                </c:pt>
                <c:pt idx="1207">
                  <c:v>12.54</c:v>
                </c:pt>
                <c:pt idx="1208">
                  <c:v>12.52</c:v>
                </c:pt>
                <c:pt idx="1209">
                  <c:v>12.27</c:v>
                </c:pt>
                <c:pt idx="1210">
                  <c:v>12.37</c:v>
                </c:pt>
                <c:pt idx="1211">
                  <c:v>12.29</c:v>
                </c:pt>
                <c:pt idx="1212">
                  <c:v>12.33</c:v>
                </c:pt>
                <c:pt idx="1213">
                  <c:v>12.38</c:v>
                </c:pt>
                <c:pt idx="1214">
                  <c:v>12.18</c:v>
                </c:pt>
                <c:pt idx="1215">
                  <c:v>12.4</c:v>
                </c:pt>
                <c:pt idx="1216">
                  <c:v>12.34</c:v>
                </c:pt>
                <c:pt idx="1217">
                  <c:v>12.67</c:v>
                </c:pt>
                <c:pt idx="1218">
                  <c:v>12.9</c:v>
                </c:pt>
                <c:pt idx="1219">
                  <c:v>13.06</c:v>
                </c:pt>
                <c:pt idx="1220">
                  <c:v>13.13</c:v>
                </c:pt>
                <c:pt idx="1221">
                  <c:v>13.06</c:v>
                </c:pt>
                <c:pt idx="1222">
                  <c:v>13.18</c:v>
                </c:pt>
                <c:pt idx="1223">
                  <c:v>13.07</c:v>
                </c:pt>
                <c:pt idx="1224">
                  <c:v>13.32</c:v>
                </c:pt>
                <c:pt idx="1225">
                  <c:v>13.47</c:v>
                </c:pt>
                <c:pt idx="1226">
                  <c:v>13.93</c:v>
                </c:pt>
                <c:pt idx="1227">
                  <c:v>13.84</c:v>
                </c:pt>
                <c:pt idx="1228">
                  <c:v>13.85</c:v>
                </c:pt>
                <c:pt idx="1229">
                  <c:v>13.91</c:v>
                </c:pt>
                <c:pt idx="1230">
                  <c:v>13.94</c:v>
                </c:pt>
                <c:pt idx="1231">
                  <c:v>14.08</c:v>
                </c:pt>
                <c:pt idx="1232">
                  <c:v>14.13</c:v>
                </c:pt>
                <c:pt idx="1233">
                  <c:v>14.26</c:v>
                </c:pt>
                <c:pt idx="1234">
                  <c:v>14.23</c:v>
                </c:pt>
                <c:pt idx="1235">
                  <c:v>14.3</c:v>
                </c:pt>
                <c:pt idx="1236">
                  <c:v>14.55</c:v>
                </c:pt>
                <c:pt idx="1237">
                  <c:v>14.63</c:v>
                </c:pt>
                <c:pt idx="1238">
                  <c:v>15</c:v>
                </c:pt>
                <c:pt idx="1239">
                  <c:v>14.73</c:v>
                </c:pt>
                <c:pt idx="1240">
                  <c:v>14.75</c:v>
                </c:pt>
                <c:pt idx="1241">
                  <c:v>14.77</c:v>
                </c:pt>
                <c:pt idx="1242">
                  <c:v>14.84</c:v>
                </c:pt>
                <c:pt idx="1243">
                  <c:v>14.83</c:v>
                </c:pt>
                <c:pt idx="1244">
                  <c:v>14.86</c:v>
                </c:pt>
                <c:pt idx="1245">
                  <c:v>15.13</c:v>
                </c:pt>
                <c:pt idx="1246">
                  <c:v>15.32</c:v>
                </c:pt>
                <c:pt idx="1247">
                  <c:v>15.38</c:v>
                </c:pt>
                <c:pt idx="1248">
                  <c:v>15.42</c:v>
                </c:pt>
                <c:pt idx="1249">
                  <c:v>15.21</c:v>
                </c:pt>
                <c:pt idx="1250">
                  <c:v>15.54</c:v>
                </c:pt>
                <c:pt idx="1251">
                  <c:v>15.34</c:v>
                </c:pt>
                <c:pt idx="1252">
                  <c:v>15.49</c:v>
                </c:pt>
                <c:pt idx="1253">
                  <c:v>15.53</c:v>
                </c:pt>
                <c:pt idx="1254">
                  <c:v>15.65</c:v>
                </c:pt>
                <c:pt idx="1255">
                  <c:v>15.66</c:v>
                </c:pt>
                <c:pt idx="1256">
                  <c:v>15.59</c:v>
                </c:pt>
                <c:pt idx="1257">
                  <c:v>15.64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2F-4C84-AFA2-C52CA81D41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81714812"/>
        <c:axId val="368113603"/>
      </c:lineChart>
      <c:dateAx>
        <c:axId val="15817148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m/d/yyyy" sourceLinked="1"/>
        <c:majorTickMark val="out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Calibri"/>
              </a:defRPr>
            </a:pPr>
            <a:endParaRPr lang="en-US"/>
          </a:p>
        </c:txPr>
        <c:crossAx val="368113603"/>
        <c:crosses val="autoZero"/>
        <c:auto val="1"/>
        <c:lblOffset val="100"/>
        <c:baseTimeUnit val="days"/>
      </c:dateAx>
      <c:valAx>
        <c:axId val="36811360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Calibri"/>
              </a:defRPr>
            </a:pPr>
            <a:endParaRPr lang="en-US"/>
          </a:p>
        </c:txPr>
        <c:crossAx val="1581714812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Calibri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1"/>
        <c:ser>
          <c:idx val="0"/>
          <c:order val="0"/>
          <c:tx>
            <c:v>Frequency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'Return Distribution'!$F$11:$F$31</c:f>
              <c:numCache>
                <c:formatCode>0.00%</c:formatCode>
                <c:ptCount val="21"/>
                <c:pt idx="0">
                  <c:v>-0.13365155131264927</c:v>
                </c:pt>
                <c:pt idx="1">
                  <c:v>-0.1201696370969339</c:v>
                </c:pt>
                <c:pt idx="2">
                  <c:v>-0.10668772288121853</c:v>
                </c:pt>
                <c:pt idx="3">
                  <c:v>-9.3205808665503154E-2</c:v>
                </c:pt>
                <c:pt idx="4">
                  <c:v>-7.972389444978778E-2</c:v>
                </c:pt>
                <c:pt idx="5">
                  <c:v>-6.6241980234072406E-2</c:v>
                </c:pt>
                <c:pt idx="6">
                  <c:v>-5.2760066018357032E-2</c:v>
                </c:pt>
                <c:pt idx="7">
                  <c:v>-3.9278151802641659E-2</c:v>
                </c:pt>
                <c:pt idx="8">
                  <c:v>-2.5796237586926285E-2</c:v>
                </c:pt>
                <c:pt idx="9">
                  <c:v>-1.2314323371210911E-2</c:v>
                </c:pt>
                <c:pt idx="10">
                  <c:v>1.1675908445044625E-3</c:v>
                </c:pt>
                <c:pt idx="11">
                  <c:v>1.4649505060219836E-2</c:v>
                </c:pt>
                <c:pt idx="12">
                  <c:v>2.813141927593521E-2</c:v>
                </c:pt>
                <c:pt idx="13">
                  <c:v>4.1613333491650584E-2</c:v>
                </c:pt>
                <c:pt idx="14">
                  <c:v>5.5095247707365957E-2</c:v>
                </c:pt>
                <c:pt idx="15">
                  <c:v>6.8577161923081331E-2</c:v>
                </c:pt>
                <c:pt idx="16">
                  <c:v>8.2059076138796705E-2</c:v>
                </c:pt>
                <c:pt idx="17">
                  <c:v>9.5540990354512079E-2</c:v>
                </c:pt>
                <c:pt idx="18">
                  <c:v>0.10902290457022745</c:v>
                </c:pt>
                <c:pt idx="19">
                  <c:v>0.12250481878594283</c:v>
                </c:pt>
                <c:pt idx="20">
                  <c:v>0.1359867330016582</c:v>
                </c:pt>
              </c:numCache>
            </c:numRef>
          </c:cat>
          <c:val>
            <c:numRef>
              <c:f>'Return Distribution'!$G$11:$G$31</c:f>
              <c:numCache>
                <c:formatCode>General</c:formatCode>
                <c:ptCount val="21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4</c:v>
                </c:pt>
                <c:pt idx="7">
                  <c:v>13</c:v>
                </c:pt>
                <c:pt idx="8">
                  <c:v>37</c:v>
                </c:pt>
                <c:pt idx="9">
                  <c:v>146</c:v>
                </c:pt>
                <c:pt idx="10">
                  <c:v>437</c:v>
                </c:pt>
                <c:pt idx="11">
                  <c:v>426</c:v>
                </c:pt>
                <c:pt idx="12">
                  <c:v>142</c:v>
                </c:pt>
                <c:pt idx="13">
                  <c:v>29</c:v>
                </c:pt>
                <c:pt idx="14">
                  <c:v>13</c:v>
                </c:pt>
                <c:pt idx="15">
                  <c:v>4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F486-434C-8C6E-6E87153FA7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03122115"/>
        <c:axId val="1182136109"/>
      </c:barChart>
      <c:lineChart>
        <c:grouping val="standard"/>
        <c:varyColors val="0"/>
        <c:ser>
          <c:idx val="1"/>
          <c:order val="1"/>
          <c:tx>
            <c:v>Frequency</c:v>
          </c:tx>
          <c:spPr>
            <a:ln w="28575" cmpd="sng">
              <a:solidFill>
                <a:schemeClr val="accent2"/>
              </a:solidFill>
            </a:ln>
          </c:spPr>
          <c:marker>
            <c:symbol val="none"/>
          </c:marker>
          <c:cat>
            <c:numRef>
              <c:f>'Return Distribution'!$F$11:$F$31</c:f>
              <c:numCache>
                <c:formatCode>0.00%</c:formatCode>
                <c:ptCount val="21"/>
                <c:pt idx="0">
                  <c:v>-0.13365155131264927</c:v>
                </c:pt>
                <c:pt idx="1">
                  <c:v>-0.1201696370969339</c:v>
                </c:pt>
                <c:pt idx="2">
                  <c:v>-0.10668772288121853</c:v>
                </c:pt>
                <c:pt idx="3">
                  <c:v>-9.3205808665503154E-2</c:v>
                </c:pt>
                <c:pt idx="4">
                  <c:v>-7.972389444978778E-2</c:v>
                </c:pt>
                <c:pt idx="5">
                  <c:v>-6.6241980234072406E-2</c:v>
                </c:pt>
                <c:pt idx="6">
                  <c:v>-5.2760066018357032E-2</c:v>
                </c:pt>
                <c:pt idx="7">
                  <c:v>-3.9278151802641659E-2</c:v>
                </c:pt>
                <c:pt idx="8">
                  <c:v>-2.5796237586926285E-2</c:v>
                </c:pt>
                <c:pt idx="9">
                  <c:v>-1.2314323371210911E-2</c:v>
                </c:pt>
                <c:pt idx="10">
                  <c:v>1.1675908445044625E-3</c:v>
                </c:pt>
                <c:pt idx="11">
                  <c:v>1.4649505060219836E-2</c:v>
                </c:pt>
                <c:pt idx="12">
                  <c:v>2.813141927593521E-2</c:v>
                </c:pt>
                <c:pt idx="13">
                  <c:v>4.1613333491650584E-2</c:v>
                </c:pt>
                <c:pt idx="14">
                  <c:v>5.5095247707365957E-2</c:v>
                </c:pt>
                <c:pt idx="15">
                  <c:v>6.8577161923081331E-2</c:v>
                </c:pt>
                <c:pt idx="16">
                  <c:v>8.2059076138796705E-2</c:v>
                </c:pt>
                <c:pt idx="17">
                  <c:v>9.5540990354512079E-2</c:v>
                </c:pt>
                <c:pt idx="18">
                  <c:v>0.10902290457022745</c:v>
                </c:pt>
                <c:pt idx="19">
                  <c:v>0.12250481878594283</c:v>
                </c:pt>
                <c:pt idx="20">
                  <c:v>0.1359867330016582</c:v>
                </c:pt>
              </c:numCache>
            </c:numRef>
          </c:cat>
          <c:val>
            <c:numRef>
              <c:f>'Return Distribution'!$G$11:$G$31</c:f>
              <c:numCache>
                <c:formatCode>General</c:formatCode>
                <c:ptCount val="21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4</c:v>
                </c:pt>
                <c:pt idx="7">
                  <c:v>13</c:v>
                </c:pt>
                <c:pt idx="8">
                  <c:v>37</c:v>
                </c:pt>
                <c:pt idx="9">
                  <c:v>146</c:v>
                </c:pt>
                <c:pt idx="10">
                  <c:v>437</c:v>
                </c:pt>
                <c:pt idx="11">
                  <c:v>426</c:v>
                </c:pt>
                <c:pt idx="12">
                  <c:v>142</c:v>
                </c:pt>
                <c:pt idx="13">
                  <c:v>29</c:v>
                </c:pt>
                <c:pt idx="14">
                  <c:v>13</c:v>
                </c:pt>
                <c:pt idx="15">
                  <c:v>4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86-434C-8C6E-6E87153FA7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03122115"/>
        <c:axId val="1182136109"/>
      </c:lineChart>
      <c:catAx>
        <c:axId val="110312211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0.00%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Calibri"/>
              </a:defRPr>
            </a:pPr>
            <a:endParaRPr lang="en-US"/>
          </a:p>
        </c:txPr>
        <c:crossAx val="1182136109"/>
        <c:crosses val="autoZero"/>
        <c:auto val="1"/>
        <c:lblAlgn val="ctr"/>
        <c:lblOffset val="100"/>
        <c:noMultiLvlLbl val="1"/>
      </c:catAx>
      <c:valAx>
        <c:axId val="1182136109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Calibri"/>
              </a:defRPr>
            </a:pPr>
            <a:endParaRPr lang="en-US"/>
          </a:p>
        </c:txPr>
        <c:crossAx val="1103122115"/>
        <c:crosses val="autoZero"/>
        <c:crossBetween val="between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Calibri"/>
              </a:defRPr>
            </a:pPr>
            <a:r>
              <a:rPr lang="en-US" sz="1400" b="0" i="0">
                <a:solidFill>
                  <a:srgbClr val="757575"/>
                </a:solidFill>
                <a:latin typeface="Calibri"/>
              </a:rPr>
              <a:t>LHBL Beta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trendline>
            <c:spPr>
              <a:ln w="19050">
                <a:solidFill>
                  <a:srgbClr val="000000">
                    <a:alpha val="0"/>
                  </a:srgbClr>
                </a:solidFill>
              </a:ln>
            </c:spPr>
            <c:trendlineType val="linear"/>
            <c:dispRSqr val="0"/>
            <c:dispEq val="0"/>
          </c:trendline>
          <c:xVal>
            <c:numRef>
              <c:f>'Beta Calculation'!$E$3:$E$248</c:f>
              <c:numCache>
                <c:formatCode>0.0%</c:formatCode>
                <c:ptCount val="246"/>
                <c:pt idx="0">
                  <c:v>-2.1459227467811159E-2</c:v>
                </c:pt>
                <c:pt idx="1">
                  <c:v>6.5789473684209898E-3</c:v>
                </c:pt>
                <c:pt idx="2">
                  <c:v>-3.9215686274509741E-2</c:v>
                </c:pt>
                <c:pt idx="3">
                  <c:v>-2.040816326530609E-2</c:v>
                </c:pt>
                <c:pt idx="4">
                  <c:v>-3.4722222222222217E-2</c:v>
                </c:pt>
                <c:pt idx="5">
                  <c:v>-1.6786570743405341E-2</c:v>
                </c:pt>
                <c:pt idx="6">
                  <c:v>-4.8780487804878743E-3</c:v>
                </c:pt>
                <c:pt idx="7">
                  <c:v>4.6568627450980532E-2</c:v>
                </c:pt>
                <c:pt idx="8">
                  <c:v>7.0257611241217793E-2</c:v>
                </c:pt>
                <c:pt idx="9">
                  <c:v>-2.6258205689277961E-2</c:v>
                </c:pt>
                <c:pt idx="10">
                  <c:v>-6.2921348314606676E-2</c:v>
                </c:pt>
                <c:pt idx="11">
                  <c:v>-1.1990407673860911E-2</c:v>
                </c:pt>
                <c:pt idx="12">
                  <c:v>-2.427184466019452E-3</c:v>
                </c:pt>
                <c:pt idx="13">
                  <c:v>-1.4598540145985436E-2</c:v>
                </c:pt>
                <c:pt idx="14">
                  <c:v>-1.9753086419753017E-2</c:v>
                </c:pt>
                <c:pt idx="15">
                  <c:v>5.0377833753147538E-3</c:v>
                </c:pt>
                <c:pt idx="16">
                  <c:v>3.7593984962406013E-2</c:v>
                </c:pt>
                <c:pt idx="17">
                  <c:v>-2.4154589371980676E-2</c:v>
                </c:pt>
                <c:pt idx="18">
                  <c:v>-2.2277227722772242E-2</c:v>
                </c:pt>
                <c:pt idx="19">
                  <c:v>1.2658227848101266E-2</c:v>
                </c:pt>
                <c:pt idx="20">
                  <c:v>-9.0000000000000038E-2</c:v>
                </c:pt>
                <c:pt idx="21">
                  <c:v>3.2967032967033044E-2</c:v>
                </c:pt>
                <c:pt idx="22">
                  <c:v>2.1276595744680774E-2</c:v>
                </c:pt>
                <c:pt idx="23">
                  <c:v>3.3854166666666782E-2</c:v>
                </c:pt>
                <c:pt idx="24">
                  <c:v>1.2594458438287152E-2</c:v>
                </c:pt>
                <c:pt idx="25">
                  <c:v>-7.4626865671642848E-3</c:v>
                </c:pt>
                <c:pt idx="26">
                  <c:v>-3.2581453634085142E-2</c:v>
                </c:pt>
                <c:pt idx="27">
                  <c:v>-2.8497409326424906E-2</c:v>
                </c:pt>
                <c:pt idx="28">
                  <c:v>-1.0666666666666628E-2</c:v>
                </c:pt>
                <c:pt idx="29">
                  <c:v>-1.078167115902961E-2</c:v>
                </c:pt>
                <c:pt idx="30">
                  <c:v>0</c:v>
                </c:pt>
                <c:pt idx="31">
                  <c:v>-1.9073569482288905E-2</c:v>
                </c:pt>
                <c:pt idx="32">
                  <c:v>-3.6111111111111031E-2</c:v>
                </c:pt>
                <c:pt idx="33">
                  <c:v>-7.7809798270893446E-2</c:v>
                </c:pt>
                <c:pt idx="34">
                  <c:v>5.0000000000000044E-2</c:v>
                </c:pt>
                <c:pt idx="35">
                  <c:v>-3.2738095238095281E-2</c:v>
                </c:pt>
                <c:pt idx="36">
                  <c:v>-3.0769230769231207E-3</c:v>
                </c:pt>
                <c:pt idx="37">
                  <c:v>-9.259259259259172E-3</c:v>
                </c:pt>
                <c:pt idx="38">
                  <c:v>-1.5576323987538941E-2</c:v>
                </c:pt>
                <c:pt idx="39">
                  <c:v>0.21835443037974678</c:v>
                </c:pt>
                <c:pt idx="40">
                  <c:v>-5.9740259740259663E-2</c:v>
                </c:pt>
                <c:pt idx="41">
                  <c:v>1.3812154696132596E-2</c:v>
                </c:pt>
                <c:pt idx="42">
                  <c:v>-5.1771117166212688E-2</c:v>
                </c:pt>
                <c:pt idx="43">
                  <c:v>-2.5862068965517203E-2</c:v>
                </c:pt>
                <c:pt idx="44">
                  <c:v>8.2595870206489799E-2</c:v>
                </c:pt>
                <c:pt idx="45">
                  <c:v>0.10354223433242499</c:v>
                </c:pt>
                <c:pt idx="46">
                  <c:v>-4.4444444444444377E-2</c:v>
                </c:pt>
                <c:pt idx="47">
                  <c:v>0.15762273901808771</c:v>
                </c:pt>
                <c:pt idx="48">
                  <c:v>0.12276785714285715</c:v>
                </c:pt>
                <c:pt idx="49">
                  <c:v>-7.3558648111331934E-2</c:v>
                </c:pt>
                <c:pt idx="50">
                  <c:v>4.0772532188841172E-2</c:v>
                </c:pt>
                <c:pt idx="51">
                  <c:v>-2.4742268041237171E-2</c:v>
                </c:pt>
                <c:pt idx="52">
                  <c:v>-6.7653276955602457E-2</c:v>
                </c:pt>
                <c:pt idx="53">
                  <c:v>-4.0816326530612339E-2</c:v>
                </c:pt>
                <c:pt idx="54">
                  <c:v>-0.11111111111111102</c:v>
                </c:pt>
                <c:pt idx="55">
                  <c:v>-2.9255319148936205E-2</c:v>
                </c:pt>
                <c:pt idx="56">
                  <c:v>1.3698630136986301E-2</c:v>
                </c:pt>
                <c:pt idx="57">
                  <c:v>0</c:v>
                </c:pt>
                <c:pt idx="58">
                  <c:v>-2.972972972972977E-2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4.4568245125348231E-2</c:v>
                </c:pt>
                <c:pt idx="68">
                  <c:v>0.10399999999999997</c:v>
                </c:pt>
                <c:pt idx="69">
                  <c:v>3.6231884057971016E-2</c:v>
                </c:pt>
                <c:pt idx="70">
                  <c:v>5.8275058275058279E-2</c:v>
                </c:pt>
                <c:pt idx="71">
                  <c:v>-4.1850220264317152E-2</c:v>
                </c:pt>
                <c:pt idx="72">
                  <c:v>4.5977011494253523E-3</c:v>
                </c:pt>
                <c:pt idx="73">
                  <c:v>0</c:v>
                </c:pt>
                <c:pt idx="74">
                  <c:v>-2.2883295194508008E-2</c:v>
                </c:pt>
                <c:pt idx="75">
                  <c:v>-5.3864168618267073E-2</c:v>
                </c:pt>
                <c:pt idx="76">
                  <c:v>-1.7326732673267221E-2</c:v>
                </c:pt>
                <c:pt idx="77">
                  <c:v>-2.5188916876574662E-3</c:v>
                </c:pt>
                <c:pt idx="78">
                  <c:v>4.5454545454545379E-2</c:v>
                </c:pt>
                <c:pt idx="79">
                  <c:v>-5.0724637681159458E-2</c:v>
                </c:pt>
                <c:pt idx="80">
                  <c:v>-2.7989821882951512E-2</c:v>
                </c:pt>
                <c:pt idx="81">
                  <c:v>-1.8324607329843003E-2</c:v>
                </c:pt>
                <c:pt idx="82">
                  <c:v>-1.8666666666666741E-2</c:v>
                </c:pt>
                <c:pt idx="83">
                  <c:v>-8.1521739130434017E-3</c:v>
                </c:pt>
                <c:pt idx="84">
                  <c:v>9.3150684931506814E-2</c:v>
                </c:pt>
                <c:pt idx="85">
                  <c:v>3.2581453634085322E-2</c:v>
                </c:pt>
                <c:pt idx="86">
                  <c:v>1.9417475728155269E-2</c:v>
                </c:pt>
                <c:pt idx="87">
                  <c:v>0.13809523809523802</c:v>
                </c:pt>
                <c:pt idx="88">
                  <c:v>0</c:v>
                </c:pt>
                <c:pt idx="89">
                  <c:v>0.13179916317991641</c:v>
                </c:pt>
                <c:pt idx="90">
                  <c:v>0.26617375231053603</c:v>
                </c:pt>
                <c:pt idx="91">
                  <c:v>-0.15328467153284672</c:v>
                </c:pt>
                <c:pt idx="92">
                  <c:v>-7.9310344827586227E-2</c:v>
                </c:pt>
                <c:pt idx="93">
                  <c:v>2.4344569288389593E-2</c:v>
                </c:pt>
                <c:pt idx="94">
                  <c:v>-7.1297989031078715E-2</c:v>
                </c:pt>
                <c:pt idx="95">
                  <c:v>1.9685039370079022E-3</c:v>
                </c:pt>
                <c:pt idx="96">
                  <c:v>3.7328094302554002E-2</c:v>
                </c:pt>
                <c:pt idx="97">
                  <c:v>-3.7878787878787073E-3</c:v>
                </c:pt>
                <c:pt idx="98">
                  <c:v>0.12737642585551323</c:v>
                </c:pt>
                <c:pt idx="99">
                  <c:v>-9.2748735244519404E-2</c:v>
                </c:pt>
                <c:pt idx="100">
                  <c:v>-5.9479553903345646E-2</c:v>
                </c:pt>
                <c:pt idx="101">
                  <c:v>-3.9525691699604744E-2</c:v>
                </c:pt>
                <c:pt idx="102">
                  <c:v>0</c:v>
                </c:pt>
                <c:pt idx="103">
                  <c:v>8.8477366255143977E-2</c:v>
                </c:pt>
                <c:pt idx="104">
                  <c:v>9.0737240075614456E-2</c:v>
                </c:pt>
                <c:pt idx="105">
                  <c:v>6.9324090121317156E-2</c:v>
                </c:pt>
                <c:pt idx="106">
                  <c:v>-5.6726094003241488E-2</c:v>
                </c:pt>
                <c:pt idx="107">
                  <c:v>5.1546391752576833E-3</c:v>
                </c:pt>
                <c:pt idx="108">
                  <c:v>-2.9059829059829109E-2</c:v>
                </c:pt>
                <c:pt idx="109">
                  <c:v>1.5845070422535312E-2</c:v>
                </c:pt>
                <c:pt idx="110">
                  <c:v>3.1195840554592669E-2</c:v>
                </c:pt>
                <c:pt idx="111">
                  <c:v>-2.8571428571428619E-2</c:v>
                </c:pt>
                <c:pt idx="112">
                  <c:v>-1.7301038062282755E-3</c:v>
                </c:pt>
                <c:pt idx="113">
                  <c:v>-6.9324090121318143E-3</c:v>
                </c:pt>
                <c:pt idx="114">
                  <c:v>3.4904013961605584E-2</c:v>
                </c:pt>
                <c:pt idx="115">
                  <c:v>8.2630691399662837E-2</c:v>
                </c:pt>
                <c:pt idx="116">
                  <c:v>-9.3457943925233863E-3</c:v>
                </c:pt>
                <c:pt idx="117">
                  <c:v>3.1446540880502474E-3</c:v>
                </c:pt>
                <c:pt idx="118">
                  <c:v>-1.880877742946702E-2</c:v>
                </c:pt>
                <c:pt idx="119">
                  <c:v>3.0351437699680489E-2</c:v>
                </c:pt>
                <c:pt idx="120">
                  <c:v>5.2713178294573733E-2</c:v>
                </c:pt>
                <c:pt idx="121">
                  <c:v>5.89101620029455E-2</c:v>
                </c:pt>
                <c:pt idx="122">
                  <c:v>2.3643949930458812E-2</c:v>
                </c:pt>
                <c:pt idx="123">
                  <c:v>6.9293478260869693E-2</c:v>
                </c:pt>
                <c:pt idx="124">
                  <c:v>8.8945362134689055E-3</c:v>
                </c:pt>
                <c:pt idx="125">
                  <c:v>-3.2745591939546702E-2</c:v>
                </c:pt>
                <c:pt idx="126">
                  <c:v>2.2135416666666706E-2</c:v>
                </c:pt>
                <c:pt idx="127">
                  <c:v>0.17707006369426759</c:v>
                </c:pt>
                <c:pt idx="128">
                  <c:v>5.6277056277056148E-2</c:v>
                </c:pt>
                <c:pt idx="129">
                  <c:v>-1.741803278688513E-2</c:v>
                </c:pt>
                <c:pt idx="130">
                  <c:v>-8.0291970802919735E-2</c:v>
                </c:pt>
                <c:pt idx="131">
                  <c:v>-6.1224489795918428E-2</c:v>
                </c:pt>
                <c:pt idx="132">
                  <c:v>-1.6908212560386372E-2</c:v>
                </c:pt>
                <c:pt idx="133">
                  <c:v>1.4742014742014602E-2</c:v>
                </c:pt>
                <c:pt idx="134">
                  <c:v>0</c:v>
                </c:pt>
                <c:pt idx="135">
                  <c:v>-8.4745762711864417E-2</c:v>
                </c:pt>
                <c:pt idx="136">
                  <c:v>1.4550264550264664E-2</c:v>
                </c:pt>
                <c:pt idx="137">
                  <c:v>3.9113428943937049E-3</c:v>
                </c:pt>
                <c:pt idx="138">
                  <c:v>-5.1948051948052685E-3</c:v>
                </c:pt>
                <c:pt idx="139">
                  <c:v>-7.1801566579634477E-2</c:v>
                </c:pt>
                <c:pt idx="140">
                  <c:v>0</c:v>
                </c:pt>
                <c:pt idx="141">
                  <c:v>0.14627285513361471</c:v>
                </c:pt>
                <c:pt idx="142">
                  <c:v>-1.2269938650306749E-2</c:v>
                </c:pt>
                <c:pt idx="143">
                  <c:v>-4.3478260869565216E-2</c:v>
                </c:pt>
                <c:pt idx="144">
                  <c:v>-2.2077922077922117E-2</c:v>
                </c:pt>
                <c:pt idx="145">
                  <c:v>3.585657370517932E-2</c:v>
                </c:pt>
                <c:pt idx="146">
                  <c:v>1.410256410256403E-2</c:v>
                </c:pt>
                <c:pt idx="147">
                  <c:v>-2.0227560050568829E-2</c:v>
                </c:pt>
                <c:pt idx="148">
                  <c:v>-7.2258064516128956E-2</c:v>
                </c:pt>
                <c:pt idx="149">
                  <c:v>-5.7023643949930571E-2</c:v>
                </c:pt>
                <c:pt idx="150">
                  <c:v>-1.1799410029498483E-2</c:v>
                </c:pt>
                <c:pt idx="151">
                  <c:v>3.8805970149253646E-2</c:v>
                </c:pt>
                <c:pt idx="152">
                  <c:v>3.5919540229885062E-2</c:v>
                </c:pt>
                <c:pt idx="153">
                  <c:v>4.0221914008321855E-2</c:v>
                </c:pt>
                <c:pt idx="154">
                  <c:v>5.2000000000000074E-2</c:v>
                </c:pt>
                <c:pt idx="155">
                  <c:v>-1.6476552598225745E-2</c:v>
                </c:pt>
                <c:pt idx="156">
                  <c:v>5.1546391752578056E-3</c:v>
                </c:pt>
                <c:pt idx="157">
                  <c:v>7.692307692307619E-3</c:v>
                </c:pt>
                <c:pt idx="158">
                  <c:v>-1.3994910941475756E-2</c:v>
                </c:pt>
                <c:pt idx="159">
                  <c:v>-3.7419354838709749E-2</c:v>
                </c:pt>
                <c:pt idx="160">
                  <c:v>-2.0107238605898126E-2</c:v>
                </c:pt>
                <c:pt idx="161">
                  <c:v>-8.2079343365252314E-3</c:v>
                </c:pt>
                <c:pt idx="162">
                  <c:v>2.7586206896552117E-3</c:v>
                </c:pt>
                <c:pt idx="163">
                  <c:v>2.751031636863863E-3</c:v>
                </c:pt>
                <c:pt idx="164">
                  <c:v>-1.5089163237311501E-2</c:v>
                </c:pt>
                <c:pt idx="165">
                  <c:v>-3.8997214484679625E-2</c:v>
                </c:pt>
                <c:pt idx="166">
                  <c:v>-8.6956521739129603E-3</c:v>
                </c:pt>
                <c:pt idx="167">
                  <c:v>1.9005847953216332E-2</c:v>
                </c:pt>
                <c:pt idx="168">
                  <c:v>-1.7216642754662882E-2</c:v>
                </c:pt>
                <c:pt idx="169">
                  <c:v>-2.4817518248175224E-2</c:v>
                </c:pt>
                <c:pt idx="170">
                  <c:v>-4.9401197604790378E-2</c:v>
                </c:pt>
                <c:pt idx="171">
                  <c:v>0.10393700787401566</c:v>
                </c:pt>
                <c:pt idx="172">
                  <c:v>-2.8530670470754442E-3</c:v>
                </c:pt>
                <c:pt idx="173">
                  <c:v>5.722460658082975E-2</c:v>
                </c:pt>
                <c:pt idx="174">
                  <c:v>1.3531799729364004E-2</c:v>
                </c:pt>
                <c:pt idx="175">
                  <c:v>5.3404539385847792E-2</c:v>
                </c:pt>
                <c:pt idx="176">
                  <c:v>4.9429657794676694E-2</c:v>
                </c:pt>
                <c:pt idx="177">
                  <c:v>-6.0386473429951695E-2</c:v>
                </c:pt>
                <c:pt idx="178">
                  <c:v>-6.4267352185089976E-3</c:v>
                </c:pt>
                <c:pt idx="179">
                  <c:v>-2.5873221216041398E-2</c:v>
                </c:pt>
                <c:pt idx="180">
                  <c:v>-1.7264276228419619E-2</c:v>
                </c:pt>
                <c:pt idx="181">
                  <c:v>-2.972972972972977E-2</c:v>
                </c:pt>
                <c:pt idx="182">
                  <c:v>-8.4958217270194911E-2</c:v>
                </c:pt>
                <c:pt idx="183">
                  <c:v>-4.5662100456620568E-3</c:v>
                </c:pt>
                <c:pt idx="184">
                  <c:v>9.1743119266054166E-3</c:v>
                </c:pt>
                <c:pt idx="185">
                  <c:v>1.666666666666658E-2</c:v>
                </c:pt>
                <c:pt idx="186">
                  <c:v>1.0432190760059655E-2</c:v>
                </c:pt>
                <c:pt idx="187">
                  <c:v>-3.8348082595870123E-2</c:v>
                </c:pt>
                <c:pt idx="188">
                  <c:v>1.9938650306748421E-2</c:v>
                </c:pt>
                <c:pt idx="189">
                  <c:v>-2.5563909774436133E-2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2.1604938271605027E-2</c:v>
                </c:pt>
                <c:pt idx="196">
                  <c:v>-2.1148036253776519E-2</c:v>
                </c:pt>
                <c:pt idx="197">
                  <c:v>1.0802469135802514E-2</c:v>
                </c:pt>
                <c:pt idx="198">
                  <c:v>-1.0687022900763402E-2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3.7037037037037125E-2</c:v>
                </c:pt>
                <c:pt idx="211">
                  <c:v>7.4404761904761901E-3</c:v>
                </c:pt>
                <c:pt idx="212">
                  <c:v>-1.7725258493353071E-2</c:v>
                </c:pt>
                <c:pt idx="213">
                  <c:v>9.0225563909773574E-3</c:v>
                </c:pt>
                <c:pt idx="214">
                  <c:v>7.0044709388971726E-2</c:v>
                </c:pt>
                <c:pt idx="215">
                  <c:v>-3.8997214484679625E-2</c:v>
                </c:pt>
                <c:pt idx="216">
                  <c:v>-3.7681159420289774E-2</c:v>
                </c:pt>
                <c:pt idx="217">
                  <c:v>2.2590361445783129E-2</c:v>
                </c:pt>
                <c:pt idx="218">
                  <c:v>2.3564064801178116E-2</c:v>
                </c:pt>
                <c:pt idx="219">
                  <c:v>-8.6330935251797743E-3</c:v>
                </c:pt>
                <c:pt idx="220">
                  <c:v>7.2568940493468789E-3</c:v>
                </c:pt>
                <c:pt idx="221">
                  <c:v>-1.4409221902018517E-3</c:v>
                </c:pt>
                <c:pt idx="222">
                  <c:v>-5.7720057720056488E-3</c:v>
                </c:pt>
                <c:pt idx="223">
                  <c:v>-1.0159651669085671E-2</c:v>
                </c:pt>
                <c:pt idx="224">
                  <c:v>-4.3988269794720987E-3</c:v>
                </c:pt>
                <c:pt idx="225">
                  <c:v>-5.891016200294634E-3</c:v>
                </c:pt>
                <c:pt idx="226">
                  <c:v>2.6666666666666623E-2</c:v>
                </c:pt>
                <c:pt idx="227">
                  <c:v>8.6580086580087812E-3</c:v>
                </c:pt>
                <c:pt idx="228">
                  <c:v>-7.1530758226037187E-3</c:v>
                </c:pt>
                <c:pt idx="229">
                  <c:v>-1.0086455331412144E-2</c:v>
                </c:pt>
                <c:pt idx="230">
                  <c:v>5.8224163027655231E-3</c:v>
                </c:pt>
                <c:pt idx="231">
                  <c:v>4.3415340086832331E-3</c:v>
                </c:pt>
                <c:pt idx="232">
                  <c:v>8.6455331412102921E-3</c:v>
                </c:pt>
                <c:pt idx="233">
                  <c:v>2.8571428571428571E-2</c:v>
                </c:pt>
                <c:pt idx="234">
                  <c:v>-2.7777777777777776E-2</c:v>
                </c:pt>
                <c:pt idx="235">
                  <c:v>1.4285714285714285E-2</c:v>
                </c:pt>
                <c:pt idx="236">
                  <c:v>-8.450704225352032E-3</c:v>
                </c:pt>
                <c:pt idx="237">
                  <c:v>0</c:v>
                </c:pt>
                <c:pt idx="238">
                  <c:v>-1.2784090909090988E-2</c:v>
                </c:pt>
                <c:pt idx="239">
                  <c:v>-2.1582733812949641E-2</c:v>
                </c:pt>
                <c:pt idx="240">
                  <c:v>7.3529411764705881E-3</c:v>
                </c:pt>
                <c:pt idx="241">
                  <c:v>1.7518248175182525E-2</c:v>
                </c:pt>
                <c:pt idx="242">
                  <c:v>-1.0043041606886698E-2</c:v>
                </c:pt>
                <c:pt idx="243">
                  <c:v>-2.8985507246377224E-3</c:v>
                </c:pt>
                <c:pt idx="244">
                  <c:v>7.2674418604651162E-3</c:v>
                </c:pt>
                <c:pt idx="245">
                  <c:v>-1.443001443001361E-3</c:v>
                </c:pt>
              </c:numCache>
            </c:numRef>
          </c:xVal>
          <c:yVal>
            <c:numRef>
              <c:f>'Beta Calculation'!$F$3:$F$248</c:f>
              <c:numCache>
                <c:formatCode>0.0%</c:formatCode>
                <c:ptCount val="246"/>
                <c:pt idx="0">
                  <c:v>4.8764079830264997E-3</c:v>
                </c:pt>
                <c:pt idx="1">
                  <c:v>2.1360999867824183E-2</c:v>
                </c:pt>
                <c:pt idx="2">
                  <c:v>-2.1680635830864148E-2</c:v>
                </c:pt>
                <c:pt idx="3">
                  <c:v>-1.561584673450165E-3</c:v>
                </c:pt>
                <c:pt idx="4">
                  <c:v>-1.0604068879131184E-2</c:v>
                </c:pt>
                <c:pt idx="5">
                  <c:v>-7.7561305603718008E-4</c:v>
                </c:pt>
                <c:pt idx="6">
                  <c:v>-5.9190752249892913E-3</c:v>
                </c:pt>
                <c:pt idx="7">
                  <c:v>-4.0915154889334558E-3</c:v>
                </c:pt>
                <c:pt idx="8">
                  <c:v>-5.7379426733116081E-3</c:v>
                </c:pt>
                <c:pt idx="9">
                  <c:v>-1.5145487560579433E-2</c:v>
                </c:pt>
                <c:pt idx="10">
                  <c:v>-1.1608304982810132E-2</c:v>
                </c:pt>
                <c:pt idx="11">
                  <c:v>-8.2790087712446905E-3</c:v>
                </c:pt>
                <c:pt idx="12">
                  <c:v>-2.4454615552270922E-2</c:v>
                </c:pt>
                <c:pt idx="13">
                  <c:v>-9.3496721043717656E-4</c:v>
                </c:pt>
                <c:pt idx="14">
                  <c:v>-1.0380707368911583E-2</c:v>
                </c:pt>
                <c:pt idx="15">
                  <c:v>3.9079634725046721E-3</c:v>
                </c:pt>
                <c:pt idx="16">
                  <c:v>-2.0655412115193781E-3</c:v>
                </c:pt>
                <c:pt idx="17">
                  <c:v>-8.5389407922545242E-3</c:v>
                </c:pt>
                <c:pt idx="18">
                  <c:v>3.7871980851804897E-3</c:v>
                </c:pt>
                <c:pt idx="19">
                  <c:v>2.4216326165249932E-2</c:v>
                </c:pt>
                <c:pt idx="20">
                  <c:v>-2.8904335278388246E-2</c:v>
                </c:pt>
                <c:pt idx="21">
                  <c:v>-1.7542079160523253E-2</c:v>
                </c:pt>
                <c:pt idx="22">
                  <c:v>4.989582297898334E-4</c:v>
                </c:pt>
                <c:pt idx="23">
                  <c:v>7.1066088735205887E-3</c:v>
                </c:pt>
                <c:pt idx="24">
                  <c:v>6.1299139413471329E-3</c:v>
                </c:pt>
                <c:pt idx="25">
                  <c:v>6.8116014472971399E-3</c:v>
                </c:pt>
                <c:pt idx="26">
                  <c:v>-2.6939858884634831E-2</c:v>
                </c:pt>
                <c:pt idx="27">
                  <c:v>-1.6240921391664109E-2</c:v>
                </c:pt>
                <c:pt idx="28">
                  <c:v>-1.5782932808831397E-2</c:v>
                </c:pt>
                <c:pt idx="29">
                  <c:v>-1.5790785769443736E-2</c:v>
                </c:pt>
                <c:pt idx="30">
                  <c:v>2.3163192599640132E-2</c:v>
                </c:pt>
                <c:pt idx="31">
                  <c:v>-6.1669008103115101E-3</c:v>
                </c:pt>
                <c:pt idx="32">
                  <c:v>-2.584338837786709E-2</c:v>
                </c:pt>
                <c:pt idx="33">
                  <c:v>-8.1534901802624536E-3</c:v>
                </c:pt>
                <c:pt idx="34">
                  <c:v>2.1169610500131384E-4</c:v>
                </c:pt>
                <c:pt idx="35">
                  <c:v>-1.867141659681483E-2</c:v>
                </c:pt>
                <c:pt idx="36">
                  <c:v>1.9007452646864171E-2</c:v>
                </c:pt>
                <c:pt idx="37">
                  <c:v>-1.2898399173496606E-2</c:v>
                </c:pt>
                <c:pt idx="38">
                  <c:v>-7.8550259428150258E-4</c:v>
                </c:pt>
                <c:pt idx="39">
                  <c:v>5.2627553296818626E-3</c:v>
                </c:pt>
                <c:pt idx="40">
                  <c:v>-1.2702290850757669E-2</c:v>
                </c:pt>
                <c:pt idx="41">
                  <c:v>-3.358572398010852E-2</c:v>
                </c:pt>
                <c:pt idx="42">
                  <c:v>-1.2761272715995711E-2</c:v>
                </c:pt>
                <c:pt idx="43">
                  <c:v>-8.5262395020676129E-3</c:v>
                </c:pt>
                <c:pt idx="44">
                  <c:v>9.156269872341782E-3</c:v>
                </c:pt>
                <c:pt idx="45">
                  <c:v>-5.8731322699353404E-2</c:v>
                </c:pt>
                <c:pt idx="46">
                  <c:v>-1.1333233271151981E-2</c:v>
                </c:pt>
                <c:pt idx="47">
                  <c:v>8.7731516065757228E-2</c:v>
                </c:pt>
                <c:pt idx="48">
                  <c:v>-9.8008591259425206E-3</c:v>
                </c:pt>
                <c:pt idx="49">
                  <c:v>-3.734073137717629E-3</c:v>
                </c:pt>
                <c:pt idx="50">
                  <c:v>2.5073209730156937E-2</c:v>
                </c:pt>
                <c:pt idx="51">
                  <c:v>3.6921007490234796E-2</c:v>
                </c:pt>
                <c:pt idx="52">
                  <c:v>-5.3435985413488735E-2</c:v>
                </c:pt>
                <c:pt idx="53">
                  <c:v>-2.1369486319868375E-2</c:v>
                </c:pt>
                <c:pt idx="54">
                  <c:v>-5.8050213480275781E-2</c:v>
                </c:pt>
                <c:pt idx="55">
                  <c:v>-3.7530629836608584E-2</c:v>
                </c:pt>
                <c:pt idx="56">
                  <c:v>8.3824742890494901E-3</c:v>
                </c:pt>
                <c:pt idx="57">
                  <c:v>0</c:v>
                </c:pt>
                <c:pt idx="58">
                  <c:v>-1.3696647938766775E-2</c:v>
                </c:pt>
                <c:pt idx="59">
                  <c:v>3.523567175429591E-3</c:v>
                </c:pt>
                <c:pt idx="60">
                  <c:v>-1.6988841305569219E-3</c:v>
                </c:pt>
                <c:pt idx="61">
                  <c:v>2.1991784010887412E-3</c:v>
                </c:pt>
                <c:pt idx="62">
                  <c:v>4.3962633021605475E-3</c:v>
                </c:pt>
                <c:pt idx="63">
                  <c:v>1.8769768707687737E-2</c:v>
                </c:pt>
                <c:pt idx="64">
                  <c:v>1.8588916573927707E-3</c:v>
                </c:pt>
                <c:pt idx="65">
                  <c:v>2.9048121087903028E-3</c:v>
                </c:pt>
                <c:pt idx="66">
                  <c:v>3.2710681143758955E-2</c:v>
                </c:pt>
                <c:pt idx="67">
                  <c:v>3.5689371253932893E-2</c:v>
                </c:pt>
                <c:pt idx="68">
                  <c:v>7.7549412004591201E-2</c:v>
                </c:pt>
                <c:pt idx="69">
                  <c:v>1.9292754905045947E-2</c:v>
                </c:pt>
                <c:pt idx="70">
                  <c:v>1.6501670817636756E-2</c:v>
                </c:pt>
                <c:pt idx="71">
                  <c:v>1.1214466148318166E-2</c:v>
                </c:pt>
                <c:pt idx="72">
                  <c:v>1.6938524540263292E-2</c:v>
                </c:pt>
                <c:pt idx="73">
                  <c:v>1.862993360990876E-2</c:v>
                </c:pt>
                <c:pt idx="74">
                  <c:v>-2.4659868943022384E-2</c:v>
                </c:pt>
                <c:pt idx="75">
                  <c:v>3.3221056606350489E-3</c:v>
                </c:pt>
                <c:pt idx="76">
                  <c:v>-1.5682710382338663E-2</c:v>
                </c:pt>
                <c:pt idx="77">
                  <c:v>-9.0868970117776379E-3</c:v>
                </c:pt>
                <c:pt idx="78">
                  <c:v>8.56681355173846E-3</c:v>
                </c:pt>
                <c:pt idx="79">
                  <c:v>-1.382368443009086E-2</c:v>
                </c:pt>
                <c:pt idx="80">
                  <c:v>1.9813870947772337E-2</c:v>
                </c:pt>
                <c:pt idx="81">
                  <c:v>-7.5048764497827143E-3</c:v>
                </c:pt>
                <c:pt idx="82">
                  <c:v>-5.1110798506838308E-3</c:v>
                </c:pt>
                <c:pt idx="83">
                  <c:v>-2.2274772744038662E-3</c:v>
                </c:pt>
                <c:pt idx="84">
                  <c:v>2.1716583591595097E-2</c:v>
                </c:pt>
                <c:pt idx="85">
                  <c:v>2.4087255242892708E-2</c:v>
                </c:pt>
                <c:pt idx="86">
                  <c:v>2.6243164411363842E-3</c:v>
                </c:pt>
                <c:pt idx="87">
                  <c:v>2.1599324984387314E-2</c:v>
                </c:pt>
                <c:pt idx="88">
                  <c:v>3.5202630711564695E-2</c:v>
                </c:pt>
                <c:pt idx="89">
                  <c:v>4.0669670459047069E-2</c:v>
                </c:pt>
                <c:pt idx="90">
                  <c:v>5.1147683287795981E-2</c:v>
                </c:pt>
                <c:pt idx="91">
                  <c:v>-1.2373716006972043E-2</c:v>
                </c:pt>
                <c:pt idx="92">
                  <c:v>-1.9161506327769178E-2</c:v>
                </c:pt>
                <c:pt idx="93">
                  <c:v>-1.3395407338824545E-2</c:v>
                </c:pt>
                <c:pt idx="94">
                  <c:v>-2.8801257863862416E-2</c:v>
                </c:pt>
                <c:pt idx="95">
                  <c:v>-1.6463051115678284E-3</c:v>
                </c:pt>
                <c:pt idx="96">
                  <c:v>-1.0882070423923982E-2</c:v>
                </c:pt>
                <c:pt idx="97">
                  <c:v>1.8349860331327583E-2</c:v>
                </c:pt>
                <c:pt idx="98">
                  <c:v>9.6214859911020051E-3</c:v>
                </c:pt>
                <c:pt idx="99">
                  <c:v>-2.4091149878341267E-2</c:v>
                </c:pt>
                <c:pt idx="100">
                  <c:v>-1.9776656994235104E-2</c:v>
                </c:pt>
                <c:pt idx="101">
                  <c:v>-1.0639715723615229E-2</c:v>
                </c:pt>
                <c:pt idx="102">
                  <c:v>-2.9902116105969059E-3</c:v>
                </c:pt>
                <c:pt idx="103">
                  <c:v>1.0544705096512282E-2</c:v>
                </c:pt>
                <c:pt idx="104">
                  <c:v>2.3511444056510223E-2</c:v>
                </c:pt>
                <c:pt idx="105">
                  <c:v>8.2023466291814267E-3</c:v>
                </c:pt>
                <c:pt idx="106">
                  <c:v>2.3067335084066304E-2</c:v>
                </c:pt>
                <c:pt idx="107">
                  <c:v>2.5772340755724581E-2</c:v>
                </c:pt>
                <c:pt idx="108">
                  <c:v>1.0880811896029838E-2</c:v>
                </c:pt>
                <c:pt idx="109">
                  <c:v>2.9717566995695898E-2</c:v>
                </c:pt>
                <c:pt idx="110">
                  <c:v>1.1295046117400931E-2</c:v>
                </c:pt>
                <c:pt idx="111">
                  <c:v>2.1838894377063304E-3</c:v>
                </c:pt>
                <c:pt idx="112">
                  <c:v>-2.2895705036066632E-3</c:v>
                </c:pt>
                <c:pt idx="113">
                  <c:v>6.621783486844811E-3</c:v>
                </c:pt>
                <c:pt idx="114">
                  <c:v>9.4619413310398671E-3</c:v>
                </c:pt>
                <c:pt idx="115">
                  <c:v>1.0126038943302093E-2</c:v>
                </c:pt>
                <c:pt idx="116">
                  <c:v>1.5225117339153636E-2</c:v>
                </c:pt>
                <c:pt idx="117">
                  <c:v>1.5488279546877785E-2</c:v>
                </c:pt>
                <c:pt idx="118">
                  <c:v>3.1553276794524369E-3</c:v>
                </c:pt>
                <c:pt idx="119">
                  <c:v>2.6585735963581138E-2</c:v>
                </c:pt>
                <c:pt idx="120">
                  <c:v>1.5663872578671939E-2</c:v>
                </c:pt>
                <c:pt idx="121">
                  <c:v>9.138145413239018E-3</c:v>
                </c:pt>
                <c:pt idx="122">
                  <c:v>1.3417428308983959E-2</c:v>
                </c:pt>
                <c:pt idx="123">
                  <c:v>1.8935037335871114E-2</c:v>
                </c:pt>
                <c:pt idx="124">
                  <c:v>3.9777683872769795E-2</c:v>
                </c:pt>
                <c:pt idx="125">
                  <c:v>-4.1921876248494066E-3</c:v>
                </c:pt>
                <c:pt idx="126">
                  <c:v>3.0837083633657053E-3</c:v>
                </c:pt>
                <c:pt idx="127">
                  <c:v>1.0817035831517306E-2</c:v>
                </c:pt>
                <c:pt idx="128">
                  <c:v>1.90066079685856E-3</c:v>
                </c:pt>
                <c:pt idx="129">
                  <c:v>-1.3577630819179162E-2</c:v>
                </c:pt>
                <c:pt idx="130">
                  <c:v>-2.3060058592401855E-2</c:v>
                </c:pt>
                <c:pt idx="131">
                  <c:v>-1.9614964465540551E-3</c:v>
                </c:pt>
                <c:pt idx="132">
                  <c:v>-2.2037990187402257E-2</c:v>
                </c:pt>
                <c:pt idx="133">
                  <c:v>1.291642475216131E-2</c:v>
                </c:pt>
                <c:pt idx="134">
                  <c:v>1.3706560395201822E-2</c:v>
                </c:pt>
                <c:pt idx="135">
                  <c:v>-3.380378210922183E-2</c:v>
                </c:pt>
                <c:pt idx="136">
                  <c:v>1.2276564196565115E-2</c:v>
                </c:pt>
                <c:pt idx="137">
                  <c:v>6.9980681064559791E-3</c:v>
                </c:pt>
                <c:pt idx="138">
                  <c:v>-1.6689239685371213E-2</c:v>
                </c:pt>
                <c:pt idx="139">
                  <c:v>-2.4105402166807229E-2</c:v>
                </c:pt>
                <c:pt idx="140">
                  <c:v>8.0625308648421979E-3</c:v>
                </c:pt>
                <c:pt idx="141">
                  <c:v>3.415893971124747E-2</c:v>
                </c:pt>
                <c:pt idx="142">
                  <c:v>4.2604956028308525E-3</c:v>
                </c:pt>
                <c:pt idx="143">
                  <c:v>1.2607556838748014E-2</c:v>
                </c:pt>
                <c:pt idx="144">
                  <c:v>-1.0996820857650618E-2</c:v>
                </c:pt>
                <c:pt idx="145">
                  <c:v>-5.7345732154161059E-4</c:v>
                </c:pt>
                <c:pt idx="146">
                  <c:v>8.8872815909969878E-3</c:v>
                </c:pt>
                <c:pt idx="147">
                  <c:v>-1.3348969932006091E-2</c:v>
                </c:pt>
                <c:pt idx="148">
                  <c:v>-2.172827851559438E-2</c:v>
                </c:pt>
                <c:pt idx="149">
                  <c:v>-2.0896447662381596E-2</c:v>
                </c:pt>
                <c:pt idx="150">
                  <c:v>-4.2380221368711075E-3</c:v>
                </c:pt>
                <c:pt idx="151">
                  <c:v>1.4612770577702267E-2</c:v>
                </c:pt>
                <c:pt idx="152">
                  <c:v>-1.8786268139612623E-3</c:v>
                </c:pt>
                <c:pt idx="153">
                  <c:v>7.3450251522686448E-4</c:v>
                </c:pt>
                <c:pt idx="154">
                  <c:v>-1.7254059365210486E-2</c:v>
                </c:pt>
                <c:pt idx="155">
                  <c:v>-8.4713223303513521E-3</c:v>
                </c:pt>
                <c:pt idx="156">
                  <c:v>1.1752521271926738E-2</c:v>
                </c:pt>
                <c:pt idx="157">
                  <c:v>-1.005649649673662E-3</c:v>
                </c:pt>
                <c:pt idx="158">
                  <c:v>-1.8781007443288871E-3</c:v>
                </c:pt>
                <c:pt idx="159">
                  <c:v>-1.1694735637859031E-2</c:v>
                </c:pt>
                <c:pt idx="160">
                  <c:v>-4.6794822000557533E-2</c:v>
                </c:pt>
                <c:pt idx="161">
                  <c:v>-3.2389297949582513E-3</c:v>
                </c:pt>
                <c:pt idx="162">
                  <c:v>3.4235496483631611E-2</c:v>
                </c:pt>
                <c:pt idx="163">
                  <c:v>4.4594073033839164E-3</c:v>
                </c:pt>
                <c:pt idx="164">
                  <c:v>-8.4209064395167847E-3</c:v>
                </c:pt>
                <c:pt idx="165">
                  <c:v>-1.5263635415742638E-2</c:v>
                </c:pt>
                <c:pt idx="166">
                  <c:v>7.7896217395083426E-3</c:v>
                </c:pt>
                <c:pt idx="167">
                  <c:v>-1.5665820910969496E-3</c:v>
                </c:pt>
                <c:pt idx="168">
                  <c:v>-6.6672425572683654E-3</c:v>
                </c:pt>
                <c:pt idx="169">
                  <c:v>-3.1303660368408502E-2</c:v>
                </c:pt>
                <c:pt idx="170">
                  <c:v>-2.3832453007580193E-2</c:v>
                </c:pt>
                <c:pt idx="171">
                  <c:v>5.5470185653062998E-2</c:v>
                </c:pt>
                <c:pt idx="172">
                  <c:v>-2.5898847479108013E-2</c:v>
                </c:pt>
                <c:pt idx="173">
                  <c:v>1.5071306944315556E-2</c:v>
                </c:pt>
                <c:pt idx="174">
                  <c:v>1.8205734574072669E-2</c:v>
                </c:pt>
                <c:pt idx="175">
                  <c:v>2.4160237416739699E-2</c:v>
                </c:pt>
                <c:pt idx="176">
                  <c:v>7.8987679396984554E-3</c:v>
                </c:pt>
                <c:pt idx="177">
                  <c:v>-6.8612595693306145E-3</c:v>
                </c:pt>
                <c:pt idx="178">
                  <c:v>7.5195586806466579E-3</c:v>
                </c:pt>
                <c:pt idx="179">
                  <c:v>-7.4482023156612325E-3</c:v>
                </c:pt>
                <c:pt idx="180">
                  <c:v>8.3498206476944441E-3</c:v>
                </c:pt>
                <c:pt idx="181">
                  <c:v>-1.1455953335941373E-2</c:v>
                </c:pt>
                <c:pt idx="182">
                  <c:v>-1.5698502521461266E-2</c:v>
                </c:pt>
                <c:pt idx="183">
                  <c:v>-2.2370664705974657E-3</c:v>
                </c:pt>
                <c:pt idx="184">
                  <c:v>5.1222953904045271E-3</c:v>
                </c:pt>
                <c:pt idx="185">
                  <c:v>-8.8758273316205064E-3</c:v>
                </c:pt>
                <c:pt idx="186">
                  <c:v>-1.381541982161782E-2</c:v>
                </c:pt>
                <c:pt idx="187">
                  <c:v>-8.118429809176186E-3</c:v>
                </c:pt>
                <c:pt idx="188">
                  <c:v>4.8687716407728602E-3</c:v>
                </c:pt>
                <c:pt idx="189">
                  <c:v>-2.811678392667924E-3</c:v>
                </c:pt>
                <c:pt idx="190">
                  <c:v>4.6581307744925542E-3</c:v>
                </c:pt>
                <c:pt idx="191">
                  <c:v>-8.7296602273035859E-3</c:v>
                </c:pt>
                <c:pt idx="192">
                  <c:v>7.4167111400619517E-4</c:v>
                </c:pt>
                <c:pt idx="193">
                  <c:v>-2.0703066470538589E-3</c:v>
                </c:pt>
                <c:pt idx="194">
                  <c:v>2.1520965585828658E-3</c:v>
                </c:pt>
                <c:pt idx="195">
                  <c:v>9.3680172829043971E-3</c:v>
                </c:pt>
                <c:pt idx="196">
                  <c:v>4.9190479838607699E-3</c:v>
                </c:pt>
                <c:pt idx="197">
                  <c:v>-2.4300140083170879E-4</c:v>
                </c:pt>
                <c:pt idx="198">
                  <c:v>-1.8142160187965431E-3</c:v>
                </c:pt>
                <c:pt idx="199">
                  <c:v>-5.9045312104607861E-3</c:v>
                </c:pt>
                <c:pt idx="200">
                  <c:v>-6.5783891351715914E-3</c:v>
                </c:pt>
                <c:pt idx="201">
                  <c:v>1.389175390645127E-3</c:v>
                </c:pt>
                <c:pt idx="202">
                  <c:v>7.4737597646506795E-3</c:v>
                </c:pt>
                <c:pt idx="203">
                  <c:v>-6.3800082425745754E-3</c:v>
                </c:pt>
                <c:pt idx="204">
                  <c:v>-7.9418157498739594E-4</c:v>
                </c:pt>
                <c:pt idx="205">
                  <c:v>-1.3675928756455842E-3</c:v>
                </c:pt>
                <c:pt idx="206">
                  <c:v>1.1922407681896688E-3</c:v>
                </c:pt>
                <c:pt idx="207">
                  <c:v>1.5770332464363441E-4</c:v>
                </c:pt>
                <c:pt idx="208">
                  <c:v>2.1672743186841484E-3</c:v>
                </c:pt>
                <c:pt idx="209">
                  <c:v>7.2905043629038022E-3</c:v>
                </c:pt>
                <c:pt idx="210">
                  <c:v>-7.8099348747071994E-4</c:v>
                </c:pt>
                <c:pt idx="211">
                  <c:v>5.2160098003567251E-4</c:v>
                </c:pt>
                <c:pt idx="212">
                  <c:v>2.8330328118447755E-3</c:v>
                </c:pt>
                <c:pt idx="213">
                  <c:v>5.6484690470890823E-3</c:v>
                </c:pt>
                <c:pt idx="214">
                  <c:v>4.7156612754576692E-3</c:v>
                </c:pt>
                <c:pt idx="215">
                  <c:v>-4.2797172869113887E-4</c:v>
                </c:pt>
                <c:pt idx="216">
                  <c:v>-1.1462589959765981E-2</c:v>
                </c:pt>
                <c:pt idx="217">
                  <c:v>6.246795392371292E-3</c:v>
                </c:pt>
                <c:pt idx="218">
                  <c:v>3.9308462238398772E-3</c:v>
                </c:pt>
                <c:pt idx="219">
                  <c:v>-1.4659312840770199E-3</c:v>
                </c:pt>
                <c:pt idx="220">
                  <c:v>9.9608668953515421E-4</c:v>
                </c:pt>
                <c:pt idx="221">
                  <c:v>3.8652599706674408E-3</c:v>
                </c:pt>
                <c:pt idx="222">
                  <c:v>-4.1001569370412976E-3</c:v>
                </c:pt>
                <c:pt idx="223">
                  <c:v>-1.5221996652739005E-3</c:v>
                </c:pt>
                <c:pt idx="224">
                  <c:v>-5.1517727090330074E-3</c:v>
                </c:pt>
                <c:pt idx="225">
                  <c:v>-6.7362737702965697E-3</c:v>
                </c:pt>
                <c:pt idx="226">
                  <c:v>4.0384790633798554E-3</c:v>
                </c:pt>
                <c:pt idx="227">
                  <c:v>3.0907200374516693E-3</c:v>
                </c:pt>
                <c:pt idx="228">
                  <c:v>1.2032701008016394E-3</c:v>
                </c:pt>
                <c:pt idx="229">
                  <c:v>-8.006874813701716E-4</c:v>
                </c:pt>
                <c:pt idx="230">
                  <c:v>1.2250021024971724E-3</c:v>
                </c:pt>
                <c:pt idx="231">
                  <c:v>-3.9811402987439898E-3</c:v>
                </c:pt>
                <c:pt idx="232">
                  <c:v>-3.6454015590416389E-3</c:v>
                </c:pt>
                <c:pt idx="233">
                  <c:v>1.218515040595892E-3</c:v>
                </c:pt>
                <c:pt idx="234">
                  <c:v>3.1358912805952537E-3</c:v>
                </c:pt>
                <c:pt idx="235">
                  <c:v>-2.0957193580548117E-3</c:v>
                </c:pt>
                <c:pt idx="236">
                  <c:v>-1.2635778853156141E-3</c:v>
                </c:pt>
                <c:pt idx="237">
                  <c:v>6.2859969048652807E-4</c:v>
                </c:pt>
                <c:pt idx="238">
                  <c:v>-2.3422153626368831E-3</c:v>
                </c:pt>
                <c:pt idx="239">
                  <c:v>-3.7461144450747705E-3</c:v>
                </c:pt>
                <c:pt idx="240">
                  <c:v>-1.7132654550821727E-3</c:v>
                </c:pt>
                <c:pt idx="241">
                  <c:v>4.7452768185274148E-3</c:v>
                </c:pt>
                <c:pt idx="242">
                  <c:v>2.2854638739972046E-3</c:v>
                </c:pt>
                <c:pt idx="243">
                  <c:v>-2.8020456848337522E-3</c:v>
                </c:pt>
                <c:pt idx="244">
                  <c:v>-4.4645071680142283E-4</c:v>
                </c:pt>
                <c:pt idx="245">
                  <c:v>-3.7300888497557468E-4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E6-403D-81CB-F638C1B4C2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8932469"/>
        <c:axId val="296906240"/>
      </c:scatterChart>
      <c:valAx>
        <c:axId val="1658932469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0.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Calibri"/>
              </a:defRPr>
            </a:pPr>
            <a:endParaRPr lang="en-US"/>
          </a:p>
        </c:txPr>
        <c:crossAx val="296906240"/>
        <c:crosses val="autoZero"/>
        <c:crossBetween val="midCat"/>
      </c:valAx>
      <c:valAx>
        <c:axId val="29690624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0.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Calibri"/>
              </a:defRPr>
            </a:pPr>
            <a:endParaRPr lang="en-US"/>
          </a:p>
        </c:txPr>
        <c:crossAx val="1658932469"/>
        <c:crosses val="autoZero"/>
        <c:crossBetween val="midCat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0" baseline="0">
                <a:solidFill>
                  <a:schemeClr val="accent6">
                    <a:lumMod val="7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 sz="2000" b="1">
                <a:solidFill>
                  <a:srgbClr val="FF0000"/>
                </a:solidFill>
                <a:latin typeface="Times New Roman" panose="02020603050405020304" pitchFamily="18" charset="0"/>
                <a:cs typeface="Times New Roman" panose="02020603050405020304" pitchFamily="18" charset="0"/>
              </a:rPr>
              <a:t>Price</a:t>
            </a:r>
            <a:r>
              <a:rPr lang="en-US" sz="2000" b="1" baseline="0">
                <a:solidFill>
                  <a:srgbClr val="FF0000"/>
                </a:solidFill>
                <a:latin typeface="Times New Roman" panose="02020603050405020304" pitchFamily="18" charset="0"/>
                <a:cs typeface="Times New Roman" panose="02020603050405020304" pitchFamily="18" charset="0"/>
              </a:rPr>
              <a:t> Volume Chart</a:t>
            </a:r>
            <a:endParaRPr lang="en-US" sz="2000" b="1">
              <a:solidFill>
                <a:srgbClr val="FF0000"/>
              </a:solidFill>
              <a:latin typeface="Times New Roman" panose="02020603050405020304" pitchFamily="18" charset="0"/>
              <a:cs typeface="Times New Roman" panose="02020603050405020304" pitchFamily="18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0" baseline="0">
              <a:solidFill>
                <a:schemeClr val="accent6">
                  <a:lumMod val="7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412836326493671"/>
          <c:y val="0.16796951851606784"/>
          <c:w val="0.79089756021876567"/>
          <c:h val="0.64085842210900112"/>
        </c:manualLayout>
      </c:layout>
      <c:barChart>
        <c:barDir val="col"/>
        <c:grouping val="clustered"/>
        <c:varyColors val="0"/>
        <c:ser>
          <c:idx val="0"/>
          <c:order val="0"/>
          <c:tx>
            <c:v>Volume </c:v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'Price Volume Chart (3)'!$A$2:$A$1159</c:f>
              <c:numCache>
                <c:formatCode>[$-409]dd\-mmm\-yy;@</c:formatCode>
                <c:ptCount val="1158"/>
                <c:pt idx="0">
                  <c:v>43466</c:v>
                </c:pt>
                <c:pt idx="1">
                  <c:v>43467</c:v>
                </c:pt>
                <c:pt idx="2">
                  <c:v>43468</c:v>
                </c:pt>
                <c:pt idx="3">
                  <c:v>43471</c:v>
                </c:pt>
                <c:pt idx="4">
                  <c:v>43472</c:v>
                </c:pt>
                <c:pt idx="5">
                  <c:v>43473</c:v>
                </c:pt>
                <c:pt idx="6">
                  <c:v>43474</c:v>
                </c:pt>
                <c:pt idx="7">
                  <c:v>43475</c:v>
                </c:pt>
                <c:pt idx="8">
                  <c:v>43478</c:v>
                </c:pt>
                <c:pt idx="9">
                  <c:v>43479</c:v>
                </c:pt>
                <c:pt idx="10">
                  <c:v>43480</c:v>
                </c:pt>
                <c:pt idx="11">
                  <c:v>43481</c:v>
                </c:pt>
                <c:pt idx="12">
                  <c:v>43482</c:v>
                </c:pt>
                <c:pt idx="13">
                  <c:v>43485</c:v>
                </c:pt>
                <c:pt idx="14">
                  <c:v>43486</c:v>
                </c:pt>
                <c:pt idx="15">
                  <c:v>43487</c:v>
                </c:pt>
                <c:pt idx="16">
                  <c:v>43488</c:v>
                </c:pt>
                <c:pt idx="17">
                  <c:v>43489</c:v>
                </c:pt>
                <c:pt idx="18">
                  <c:v>43492</c:v>
                </c:pt>
                <c:pt idx="19">
                  <c:v>43493</c:v>
                </c:pt>
                <c:pt idx="20">
                  <c:v>43494</c:v>
                </c:pt>
                <c:pt idx="21">
                  <c:v>43495</c:v>
                </c:pt>
                <c:pt idx="22">
                  <c:v>43496</c:v>
                </c:pt>
                <c:pt idx="23">
                  <c:v>43499</c:v>
                </c:pt>
                <c:pt idx="24">
                  <c:v>43500</c:v>
                </c:pt>
                <c:pt idx="25">
                  <c:v>43501</c:v>
                </c:pt>
                <c:pt idx="26">
                  <c:v>43502</c:v>
                </c:pt>
                <c:pt idx="27">
                  <c:v>43503</c:v>
                </c:pt>
                <c:pt idx="28">
                  <c:v>43506</c:v>
                </c:pt>
                <c:pt idx="29">
                  <c:v>43507</c:v>
                </c:pt>
                <c:pt idx="30">
                  <c:v>43508</c:v>
                </c:pt>
                <c:pt idx="31">
                  <c:v>43509</c:v>
                </c:pt>
                <c:pt idx="32">
                  <c:v>43510</c:v>
                </c:pt>
                <c:pt idx="33">
                  <c:v>43513</c:v>
                </c:pt>
                <c:pt idx="34">
                  <c:v>43514</c:v>
                </c:pt>
                <c:pt idx="35">
                  <c:v>43515</c:v>
                </c:pt>
                <c:pt idx="36">
                  <c:v>43516</c:v>
                </c:pt>
                <c:pt idx="37">
                  <c:v>43520</c:v>
                </c:pt>
                <c:pt idx="38">
                  <c:v>43521</c:v>
                </c:pt>
                <c:pt idx="39">
                  <c:v>43522</c:v>
                </c:pt>
                <c:pt idx="40">
                  <c:v>43523</c:v>
                </c:pt>
                <c:pt idx="41">
                  <c:v>43527</c:v>
                </c:pt>
                <c:pt idx="42">
                  <c:v>43528</c:v>
                </c:pt>
                <c:pt idx="43">
                  <c:v>43529</c:v>
                </c:pt>
                <c:pt idx="44">
                  <c:v>43530</c:v>
                </c:pt>
                <c:pt idx="45">
                  <c:v>43531</c:v>
                </c:pt>
                <c:pt idx="46">
                  <c:v>43534</c:v>
                </c:pt>
                <c:pt idx="47">
                  <c:v>43535</c:v>
                </c:pt>
                <c:pt idx="48">
                  <c:v>43536</c:v>
                </c:pt>
                <c:pt idx="49">
                  <c:v>43537</c:v>
                </c:pt>
                <c:pt idx="50">
                  <c:v>43538</c:v>
                </c:pt>
                <c:pt idx="51">
                  <c:v>43542</c:v>
                </c:pt>
                <c:pt idx="52">
                  <c:v>43543</c:v>
                </c:pt>
                <c:pt idx="53">
                  <c:v>43544</c:v>
                </c:pt>
                <c:pt idx="54">
                  <c:v>43545</c:v>
                </c:pt>
                <c:pt idx="55">
                  <c:v>43548</c:v>
                </c:pt>
                <c:pt idx="56">
                  <c:v>43549</c:v>
                </c:pt>
                <c:pt idx="57">
                  <c:v>43551</c:v>
                </c:pt>
                <c:pt idx="58">
                  <c:v>43552</c:v>
                </c:pt>
                <c:pt idx="59">
                  <c:v>43555</c:v>
                </c:pt>
                <c:pt idx="60">
                  <c:v>43556</c:v>
                </c:pt>
                <c:pt idx="61">
                  <c:v>43557</c:v>
                </c:pt>
                <c:pt idx="62">
                  <c:v>43558</c:v>
                </c:pt>
                <c:pt idx="63">
                  <c:v>43559</c:v>
                </c:pt>
                <c:pt idx="64">
                  <c:v>43562</c:v>
                </c:pt>
                <c:pt idx="65">
                  <c:v>43563</c:v>
                </c:pt>
                <c:pt idx="66">
                  <c:v>43564</c:v>
                </c:pt>
                <c:pt idx="67">
                  <c:v>43565</c:v>
                </c:pt>
                <c:pt idx="68">
                  <c:v>43566</c:v>
                </c:pt>
                <c:pt idx="69">
                  <c:v>43570</c:v>
                </c:pt>
                <c:pt idx="70">
                  <c:v>43571</c:v>
                </c:pt>
                <c:pt idx="71">
                  <c:v>43572</c:v>
                </c:pt>
                <c:pt idx="72">
                  <c:v>43573</c:v>
                </c:pt>
                <c:pt idx="73">
                  <c:v>43576</c:v>
                </c:pt>
                <c:pt idx="74">
                  <c:v>43579</c:v>
                </c:pt>
                <c:pt idx="75">
                  <c:v>43580</c:v>
                </c:pt>
                <c:pt idx="76">
                  <c:v>43583</c:v>
                </c:pt>
                <c:pt idx="77">
                  <c:v>43584</c:v>
                </c:pt>
                <c:pt idx="78">
                  <c:v>43585</c:v>
                </c:pt>
                <c:pt idx="79">
                  <c:v>43587</c:v>
                </c:pt>
                <c:pt idx="80">
                  <c:v>43590</c:v>
                </c:pt>
                <c:pt idx="81">
                  <c:v>43591</c:v>
                </c:pt>
                <c:pt idx="82">
                  <c:v>43592</c:v>
                </c:pt>
                <c:pt idx="83">
                  <c:v>43593</c:v>
                </c:pt>
                <c:pt idx="84">
                  <c:v>43594</c:v>
                </c:pt>
                <c:pt idx="85">
                  <c:v>43597</c:v>
                </c:pt>
                <c:pt idx="86">
                  <c:v>43598</c:v>
                </c:pt>
                <c:pt idx="87">
                  <c:v>43599</c:v>
                </c:pt>
                <c:pt idx="88">
                  <c:v>43600</c:v>
                </c:pt>
                <c:pt idx="89">
                  <c:v>43601</c:v>
                </c:pt>
                <c:pt idx="90">
                  <c:v>43604</c:v>
                </c:pt>
                <c:pt idx="91">
                  <c:v>43605</c:v>
                </c:pt>
                <c:pt idx="92">
                  <c:v>43606</c:v>
                </c:pt>
                <c:pt idx="93">
                  <c:v>43607</c:v>
                </c:pt>
                <c:pt idx="94">
                  <c:v>43608</c:v>
                </c:pt>
                <c:pt idx="95">
                  <c:v>43611</c:v>
                </c:pt>
                <c:pt idx="96">
                  <c:v>43612</c:v>
                </c:pt>
                <c:pt idx="97">
                  <c:v>43613</c:v>
                </c:pt>
                <c:pt idx="98">
                  <c:v>43614</c:v>
                </c:pt>
                <c:pt idx="99">
                  <c:v>43625</c:v>
                </c:pt>
                <c:pt idx="100">
                  <c:v>43626</c:v>
                </c:pt>
                <c:pt idx="101">
                  <c:v>43627</c:v>
                </c:pt>
                <c:pt idx="102">
                  <c:v>43628</c:v>
                </c:pt>
                <c:pt idx="103">
                  <c:v>43629</c:v>
                </c:pt>
                <c:pt idx="104">
                  <c:v>43632</c:v>
                </c:pt>
                <c:pt idx="105">
                  <c:v>43633</c:v>
                </c:pt>
                <c:pt idx="106">
                  <c:v>43634</c:v>
                </c:pt>
                <c:pt idx="107">
                  <c:v>43635</c:v>
                </c:pt>
                <c:pt idx="108">
                  <c:v>43636</c:v>
                </c:pt>
                <c:pt idx="109">
                  <c:v>43639</c:v>
                </c:pt>
                <c:pt idx="110">
                  <c:v>43640</c:v>
                </c:pt>
                <c:pt idx="111">
                  <c:v>43641</c:v>
                </c:pt>
                <c:pt idx="112">
                  <c:v>43642</c:v>
                </c:pt>
                <c:pt idx="113">
                  <c:v>43643</c:v>
                </c:pt>
                <c:pt idx="114">
                  <c:v>43646</c:v>
                </c:pt>
                <c:pt idx="115">
                  <c:v>43648</c:v>
                </c:pt>
                <c:pt idx="116">
                  <c:v>43649</c:v>
                </c:pt>
                <c:pt idx="117">
                  <c:v>43650</c:v>
                </c:pt>
                <c:pt idx="118">
                  <c:v>43653</c:v>
                </c:pt>
                <c:pt idx="119">
                  <c:v>43654</c:v>
                </c:pt>
                <c:pt idx="120">
                  <c:v>43655</c:v>
                </c:pt>
                <c:pt idx="121">
                  <c:v>43656</c:v>
                </c:pt>
                <c:pt idx="122">
                  <c:v>43657</c:v>
                </c:pt>
                <c:pt idx="123">
                  <c:v>43660</c:v>
                </c:pt>
                <c:pt idx="124">
                  <c:v>43661</c:v>
                </c:pt>
                <c:pt idx="125">
                  <c:v>43662</c:v>
                </c:pt>
                <c:pt idx="126">
                  <c:v>43663</c:v>
                </c:pt>
                <c:pt idx="127">
                  <c:v>43664</c:v>
                </c:pt>
                <c:pt idx="128">
                  <c:v>43667</c:v>
                </c:pt>
                <c:pt idx="129">
                  <c:v>43668</c:v>
                </c:pt>
                <c:pt idx="130">
                  <c:v>43669</c:v>
                </c:pt>
                <c:pt idx="131">
                  <c:v>43670</c:v>
                </c:pt>
                <c:pt idx="132">
                  <c:v>43671</c:v>
                </c:pt>
                <c:pt idx="133">
                  <c:v>43674</c:v>
                </c:pt>
                <c:pt idx="134">
                  <c:v>43675</c:v>
                </c:pt>
                <c:pt idx="135">
                  <c:v>43676</c:v>
                </c:pt>
                <c:pt idx="136">
                  <c:v>43677</c:v>
                </c:pt>
                <c:pt idx="137">
                  <c:v>43678</c:v>
                </c:pt>
                <c:pt idx="138">
                  <c:v>43681</c:v>
                </c:pt>
                <c:pt idx="139">
                  <c:v>43682</c:v>
                </c:pt>
                <c:pt idx="140">
                  <c:v>43683</c:v>
                </c:pt>
                <c:pt idx="141">
                  <c:v>43684</c:v>
                </c:pt>
                <c:pt idx="142">
                  <c:v>43685</c:v>
                </c:pt>
                <c:pt idx="143">
                  <c:v>43695</c:v>
                </c:pt>
                <c:pt idx="144">
                  <c:v>43696</c:v>
                </c:pt>
                <c:pt idx="145">
                  <c:v>43698</c:v>
                </c:pt>
                <c:pt idx="146">
                  <c:v>43699</c:v>
                </c:pt>
                <c:pt idx="147">
                  <c:v>43702</c:v>
                </c:pt>
                <c:pt idx="148">
                  <c:v>43703</c:v>
                </c:pt>
                <c:pt idx="149">
                  <c:v>43704</c:v>
                </c:pt>
                <c:pt idx="150">
                  <c:v>43705</c:v>
                </c:pt>
                <c:pt idx="151">
                  <c:v>43706</c:v>
                </c:pt>
                <c:pt idx="152">
                  <c:v>43709</c:v>
                </c:pt>
                <c:pt idx="153">
                  <c:v>43710</c:v>
                </c:pt>
                <c:pt idx="154">
                  <c:v>43711</c:v>
                </c:pt>
                <c:pt idx="155">
                  <c:v>43712</c:v>
                </c:pt>
                <c:pt idx="156">
                  <c:v>43713</c:v>
                </c:pt>
                <c:pt idx="157">
                  <c:v>43716</c:v>
                </c:pt>
                <c:pt idx="158">
                  <c:v>43717</c:v>
                </c:pt>
                <c:pt idx="159">
                  <c:v>43719</c:v>
                </c:pt>
                <c:pt idx="160">
                  <c:v>43720</c:v>
                </c:pt>
                <c:pt idx="161">
                  <c:v>43723</c:v>
                </c:pt>
                <c:pt idx="162">
                  <c:v>43724</c:v>
                </c:pt>
                <c:pt idx="163">
                  <c:v>43725</c:v>
                </c:pt>
                <c:pt idx="164">
                  <c:v>43726</c:v>
                </c:pt>
                <c:pt idx="165">
                  <c:v>43727</c:v>
                </c:pt>
                <c:pt idx="166">
                  <c:v>43730</c:v>
                </c:pt>
                <c:pt idx="167">
                  <c:v>43731</c:v>
                </c:pt>
                <c:pt idx="168">
                  <c:v>43732</c:v>
                </c:pt>
                <c:pt idx="169">
                  <c:v>43733</c:v>
                </c:pt>
                <c:pt idx="170">
                  <c:v>43734</c:v>
                </c:pt>
                <c:pt idx="171">
                  <c:v>43737</c:v>
                </c:pt>
                <c:pt idx="172">
                  <c:v>43738</c:v>
                </c:pt>
                <c:pt idx="173">
                  <c:v>43739</c:v>
                </c:pt>
                <c:pt idx="174">
                  <c:v>43740</c:v>
                </c:pt>
                <c:pt idx="175">
                  <c:v>43741</c:v>
                </c:pt>
                <c:pt idx="176">
                  <c:v>43744</c:v>
                </c:pt>
                <c:pt idx="177">
                  <c:v>43745</c:v>
                </c:pt>
                <c:pt idx="178">
                  <c:v>43747</c:v>
                </c:pt>
                <c:pt idx="179">
                  <c:v>43748</c:v>
                </c:pt>
                <c:pt idx="180">
                  <c:v>43751</c:v>
                </c:pt>
                <c:pt idx="181">
                  <c:v>43752</c:v>
                </c:pt>
                <c:pt idx="182">
                  <c:v>43753</c:v>
                </c:pt>
                <c:pt idx="183">
                  <c:v>43754</c:v>
                </c:pt>
                <c:pt idx="184">
                  <c:v>43755</c:v>
                </c:pt>
                <c:pt idx="185">
                  <c:v>43758</c:v>
                </c:pt>
                <c:pt idx="186">
                  <c:v>43759</c:v>
                </c:pt>
                <c:pt idx="187">
                  <c:v>43760</c:v>
                </c:pt>
                <c:pt idx="188">
                  <c:v>43761</c:v>
                </c:pt>
                <c:pt idx="189">
                  <c:v>43762</c:v>
                </c:pt>
                <c:pt idx="190">
                  <c:v>43765</c:v>
                </c:pt>
                <c:pt idx="191">
                  <c:v>43766</c:v>
                </c:pt>
                <c:pt idx="192">
                  <c:v>43767</c:v>
                </c:pt>
                <c:pt idx="193">
                  <c:v>43768</c:v>
                </c:pt>
                <c:pt idx="194">
                  <c:v>43769</c:v>
                </c:pt>
                <c:pt idx="195">
                  <c:v>43772</c:v>
                </c:pt>
                <c:pt idx="196">
                  <c:v>43773</c:v>
                </c:pt>
                <c:pt idx="197">
                  <c:v>43774</c:v>
                </c:pt>
                <c:pt idx="198">
                  <c:v>43775</c:v>
                </c:pt>
                <c:pt idx="199">
                  <c:v>43776</c:v>
                </c:pt>
                <c:pt idx="200">
                  <c:v>43780</c:v>
                </c:pt>
                <c:pt idx="201">
                  <c:v>43781</c:v>
                </c:pt>
                <c:pt idx="202">
                  <c:v>43782</c:v>
                </c:pt>
                <c:pt idx="203">
                  <c:v>43786</c:v>
                </c:pt>
                <c:pt idx="204">
                  <c:v>43787</c:v>
                </c:pt>
                <c:pt idx="205">
                  <c:v>43788</c:v>
                </c:pt>
                <c:pt idx="206">
                  <c:v>43789</c:v>
                </c:pt>
                <c:pt idx="207">
                  <c:v>43790</c:v>
                </c:pt>
                <c:pt idx="208">
                  <c:v>43793</c:v>
                </c:pt>
                <c:pt idx="209">
                  <c:v>43794</c:v>
                </c:pt>
                <c:pt idx="210">
                  <c:v>43795</c:v>
                </c:pt>
                <c:pt idx="211">
                  <c:v>43796</c:v>
                </c:pt>
                <c:pt idx="212">
                  <c:v>43797</c:v>
                </c:pt>
                <c:pt idx="213">
                  <c:v>43800</c:v>
                </c:pt>
                <c:pt idx="214">
                  <c:v>43801</c:v>
                </c:pt>
                <c:pt idx="215">
                  <c:v>43802</c:v>
                </c:pt>
                <c:pt idx="216">
                  <c:v>43803</c:v>
                </c:pt>
                <c:pt idx="217">
                  <c:v>43804</c:v>
                </c:pt>
                <c:pt idx="218">
                  <c:v>43807</c:v>
                </c:pt>
                <c:pt idx="219">
                  <c:v>43808</c:v>
                </c:pt>
                <c:pt idx="220">
                  <c:v>43809</c:v>
                </c:pt>
                <c:pt idx="221">
                  <c:v>43810</c:v>
                </c:pt>
                <c:pt idx="222">
                  <c:v>43811</c:v>
                </c:pt>
                <c:pt idx="223">
                  <c:v>43814</c:v>
                </c:pt>
                <c:pt idx="224">
                  <c:v>43816</c:v>
                </c:pt>
                <c:pt idx="225">
                  <c:v>43817</c:v>
                </c:pt>
                <c:pt idx="226">
                  <c:v>43818</c:v>
                </c:pt>
                <c:pt idx="227">
                  <c:v>43821</c:v>
                </c:pt>
                <c:pt idx="228">
                  <c:v>43822</c:v>
                </c:pt>
                <c:pt idx="229">
                  <c:v>43823</c:v>
                </c:pt>
                <c:pt idx="230">
                  <c:v>43825</c:v>
                </c:pt>
                <c:pt idx="231">
                  <c:v>43828</c:v>
                </c:pt>
                <c:pt idx="232">
                  <c:v>43829</c:v>
                </c:pt>
                <c:pt idx="233">
                  <c:v>43831</c:v>
                </c:pt>
                <c:pt idx="234">
                  <c:v>43832</c:v>
                </c:pt>
                <c:pt idx="235">
                  <c:v>43835</c:v>
                </c:pt>
                <c:pt idx="236">
                  <c:v>43836</c:v>
                </c:pt>
                <c:pt idx="237">
                  <c:v>43837</c:v>
                </c:pt>
                <c:pt idx="238">
                  <c:v>43838</c:v>
                </c:pt>
                <c:pt idx="239">
                  <c:v>43839</c:v>
                </c:pt>
                <c:pt idx="240">
                  <c:v>43842</c:v>
                </c:pt>
                <c:pt idx="241">
                  <c:v>43843</c:v>
                </c:pt>
                <c:pt idx="242">
                  <c:v>43844</c:v>
                </c:pt>
                <c:pt idx="243">
                  <c:v>43845</c:v>
                </c:pt>
                <c:pt idx="244">
                  <c:v>43846</c:v>
                </c:pt>
                <c:pt idx="245">
                  <c:v>43849</c:v>
                </c:pt>
                <c:pt idx="246">
                  <c:v>43850</c:v>
                </c:pt>
                <c:pt idx="247">
                  <c:v>43851</c:v>
                </c:pt>
                <c:pt idx="248">
                  <c:v>43852</c:v>
                </c:pt>
                <c:pt idx="249">
                  <c:v>43853</c:v>
                </c:pt>
                <c:pt idx="250">
                  <c:v>43856</c:v>
                </c:pt>
                <c:pt idx="251">
                  <c:v>43857</c:v>
                </c:pt>
                <c:pt idx="252">
                  <c:v>43858</c:v>
                </c:pt>
                <c:pt idx="253">
                  <c:v>43859</c:v>
                </c:pt>
                <c:pt idx="254">
                  <c:v>43860</c:v>
                </c:pt>
                <c:pt idx="255">
                  <c:v>43863</c:v>
                </c:pt>
                <c:pt idx="256">
                  <c:v>43864</c:v>
                </c:pt>
                <c:pt idx="257">
                  <c:v>43865</c:v>
                </c:pt>
                <c:pt idx="258">
                  <c:v>43866</c:v>
                </c:pt>
                <c:pt idx="259">
                  <c:v>43867</c:v>
                </c:pt>
                <c:pt idx="260">
                  <c:v>43870</c:v>
                </c:pt>
                <c:pt idx="261">
                  <c:v>43871</c:v>
                </c:pt>
                <c:pt idx="262">
                  <c:v>43872</c:v>
                </c:pt>
                <c:pt idx="263">
                  <c:v>43873</c:v>
                </c:pt>
                <c:pt idx="264">
                  <c:v>43874</c:v>
                </c:pt>
                <c:pt idx="265">
                  <c:v>43877</c:v>
                </c:pt>
                <c:pt idx="266">
                  <c:v>43878</c:v>
                </c:pt>
                <c:pt idx="267">
                  <c:v>43879</c:v>
                </c:pt>
                <c:pt idx="268">
                  <c:v>43880</c:v>
                </c:pt>
                <c:pt idx="269">
                  <c:v>43881</c:v>
                </c:pt>
                <c:pt idx="270">
                  <c:v>43884</c:v>
                </c:pt>
                <c:pt idx="271">
                  <c:v>43885</c:v>
                </c:pt>
                <c:pt idx="272">
                  <c:v>43886</c:v>
                </c:pt>
                <c:pt idx="273">
                  <c:v>43887</c:v>
                </c:pt>
                <c:pt idx="274">
                  <c:v>43888</c:v>
                </c:pt>
                <c:pt idx="275">
                  <c:v>43891</c:v>
                </c:pt>
                <c:pt idx="276">
                  <c:v>43892</c:v>
                </c:pt>
                <c:pt idx="277">
                  <c:v>43893</c:v>
                </c:pt>
                <c:pt idx="278">
                  <c:v>43894</c:v>
                </c:pt>
                <c:pt idx="279">
                  <c:v>43895</c:v>
                </c:pt>
                <c:pt idx="280">
                  <c:v>43898</c:v>
                </c:pt>
                <c:pt idx="281">
                  <c:v>43899</c:v>
                </c:pt>
                <c:pt idx="282">
                  <c:v>43900</c:v>
                </c:pt>
                <c:pt idx="283">
                  <c:v>43901</c:v>
                </c:pt>
                <c:pt idx="284">
                  <c:v>43902</c:v>
                </c:pt>
                <c:pt idx="285">
                  <c:v>43905</c:v>
                </c:pt>
                <c:pt idx="286">
                  <c:v>43906</c:v>
                </c:pt>
                <c:pt idx="287">
                  <c:v>43908</c:v>
                </c:pt>
                <c:pt idx="288">
                  <c:v>43909</c:v>
                </c:pt>
                <c:pt idx="289">
                  <c:v>43912</c:v>
                </c:pt>
                <c:pt idx="290">
                  <c:v>43913</c:v>
                </c:pt>
                <c:pt idx="291">
                  <c:v>43914</c:v>
                </c:pt>
                <c:pt idx="292">
                  <c:v>43915</c:v>
                </c:pt>
                <c:pt idx="293">
                  <c:v>43919</c:v>
                </c:pt>
                <c:pt idx="294">
                  <c:v>43982</c:v>
                </c:pt>
                <c:pt idx="295">
                  <c:v>43983</c:v>
                </c:pt>
                <c:pt idx="296">
                  <c:v>43984</c:v>
                </c:pt>
                <c:pt idx="297">
                  <c:v>43985</c:v>
                </c:pt>
                <c:pt idx="298">
                  <c:v>43986</c:v>
                </c:pt>
                <c:pt idx="299">
                  <c:v>43989</c:v>
                </c:pt>
                <c:pt idx="300">
                  <c:v>43990</c:v>
                </c:pt>
                <c:pt idx="301">
                  <c:v>43991</c:v>
                </c:pt>
                <c:pt idx="302">
                  <c:v>43992</c:v>
                </c:pt>
                <c:pt idx="303">
                  <c:v>43993</c:v>
                </c:pt>
                <c:pt idx="304">
                  <c:v>43996</c:v>
                </c:pt>
                <c:pt idx="305">
                  <c:v>43997</c:v>
                </c:pt>
                <c:pt idx="306">
                  <c:v>43998</c:v>
                </c:pt>
                <c:pt idx="307">
                  <c:v>43999</c:v>
                </c:pt>
                <c:pt idx="308">
                  <c:v>44003</c:v>
                </c:pt>
                <c:pt idx="309">
                  <c:v>44004</c:v>
                </c:pt>
                <c:pt idx="310">
                  <c:v>44005</c:v>
                </c:pt>
                <c:pt idx="311">
                  <c:v>44006</c:v>
                </c:pt>
                <c:pt idx="312">
                  <c:v>44007</c:v>
                </c:pt>
                <c:pt idx="313">
                  <c:v>44010</c:v>
                </c:pt>
                <c:pt idx="314">
                  <c:v>44011</c:v>
                </c:pt>
                <c:pt idx="315">
                  <c:v>44012</c:v>
                </c:pt>
                <c:pt idx="316">
                  <c:v>44014</c:v>
                </c:pt>
                <c:pt idx="317">
                  <c:v>44017</c:v>
                </c:pt>
                <c:pt idx="318">
                  <c:v>44018</c:v>
                </c:pt>
                <c:pt idx="319">
                  <c:v>44019</c:v>
                </c:pt>
                <c:pt idx="320">
                  <c:v>44020</c:v>
                </c:pt>
                <c:pt idx="321">
                  <c:v>44021</c:v>
                </c:pt>
                <c:pt idx="322">
                  <c:v>44024</c:v>
                </c:pt>
                <c:pt idx="323">
                  <c:v>44025</c:v>
                </c:pt>
                <c:pt idx="324">
                  <c:v>44026</c:v>
                </c:pt>
                <c:pt idx="325">
                  <c:v>44027</c:v>
                </c:pt>
                <c:pt idx="326">
                  <c:v>44028</c:v>
                </c:pt>
                <c:pt idx="327">
                  <c:v>44031</c:v>
                </c:pt>
                <c:pt idx="328">
                  <c:v>44032</c:v>
                </c:pt>
                <c:pt idx="329">
                  <c:v>44033</c:v>
                </c:pt>
                <c:pt idx="330">
                  <c:v>44034</c:v>
                </c:pt>
                <c:pt idx="331">
                  <c:v>44035</c:v>
                </c:pt>
                <c:pt idx="332">
                  <c:v>44038</c:v>
                </c:pt>
                <c:pt idx="333">
                  <c:v>44039</c:v>
                </c:pt>
                <c:pt idx="334">
                  <c:v>44040</c:v>
                </c:pt>
                <c:pt idx="335">
                  <c:v>44041</c:v>
                </c:pt>
                <c:pt idx="336">
                  <c:v>44042</c:v>
                </c:pt>
                <c:pt idx="337">
                  <c:v>44046</c:v>
                </c:pt>
                <c:pt idx="338">
                  <c:v>44047</c:v>
                </c:pt>
                <c:pt idx="339">
                  <c:v>44048</c:v>
                </c:pt>
                <c:pt idx="340">
                  <c:v>44049</c:v>
                </c:pt>
                <c:pt idx="341">
                  <c:v>44052</c:v>
                </c:pt>
                <c:pt idx="342">
                  <c:v>44053</c:v>
                </c:pt>
                <c:pt idx="343">
                  <c:v>44055</c:v>
                </c:pt>
                <c:pt idx="344">
                  <c:v>44056</c:v>
                </c:pt>
                <c:pt idx="345">
                  <c:v>44060</c:v>
                </c:pt>
                <c:pt idx="346">
                  <c:v>44061</c:v>
                </c:pt>
                <c:pt idx="347">
                  <c:v>44062</c:v>
                </c:pt>
                <c:pt idx="348">
                  <c:v>44063</c:v>
                </c:pt>
                <c:pt idx="349">
                  <c:v>44066</c:v>
                </c:pt>
                <c:pt idx="350">
                  <c:v>44067</c:v>
                </c:pt>
                <c:pt idx="351">
                  <c:v>44068</c:v>
                </c:pt>
                <c:pt idx="352">
                  <c:v>44069</c:v>
                </c:pt>
                <c:pt idx="353">
                  <c:v>44070</c:v>
                </c:pt>
                <c:pt idx="354">
                  <c:v>44074</c:v>
                </c:pt>
                <c:pt idx="355">
                  <c:v>44075</c:v>
                </c:pt>
                <c:pt idx="356">
                  <c:v>44076</c:v>
                </c:pt>
                <c:pt idx="357">
                  <c:v>44077</c:v>
                </c:pt>
                <c:pt idx="358">
                  <c:v>44080</c:v>
                </c:pt>
                <c:pt idx="359">
                  <c:v>44081</c:v>
                </c:pt>
                <c:pt idx="360">
                  <c:v>44082</c:v>
                </c:pt>
                <c:pt idx="361">
                  <c:v>44083</c:v>
                </c:pt>
                <c:pt idx="362">
                  <c:v>44084</c:v>
                </c:pt>
                <c:pt idx="363">
                  <c:v>44087</c:v>
                </c:pt>
                <c:pt idx="364">
                  <c:v>44088</c:v>
                </c:pt>
                <c:pt idx="365">
                  <c:v>44089</c:v>
                </c:pt>
                <c:pt idx="366">
                  <c:v>44090</c:v>
                </c:pt>
                <c:pt idx="367">
                  <c:v>44091</c:v>
                </c:pt>
                <c:pt idx="368">
                  <c:v>44094</c:v>
                </c:pt>
                <c:pt idx="369">
                  <c:v>44095</c:v>
                </c:pt>
                <c:pt idx="370">
                  <c:v>44096</c:v>
                </c:pt>
                <c:pt idx="371">
                  <c:v>44097</c:v>
                </c:pt>
                <c:pt idx="372">
                  <c:v>44098</c:v>
                </c:pt>
                <c:pt idx="373">
                  <c:v>44101</c:v>
                </c:pt>
                <c:pt idx="374">
                  <c:v>44102</c:v>
                </c:pt>
                <c:pt idx="375">
                  <c:v>44103</c:v>
                </c:pt>
                <c:pt idx="376">
                  <c:v>44104</c:v>
                </c:pt>
                <c:pt idx="377">
                  <c:v>44105</c:v>
                </c:pt>
                <c:pt idx="378">
                  <c:v>44108</c:v>
                </c:pt>
                <c:pt idx="379">
                  <c:v>44109</c:v>
                </c:pt>
                <c:pt idx="380">
                  <c:v>44110</c:v>
                </c:pt>
                <c:pt idx="381">
                  <c:v>44111</c:v>
                </c:pt>
                <c:pt idx="382">
                  <c:v>44112</c:v>
                </c:pt>
                <c:pt idx="383">
                  <c:v>44115</c:v>
                </c:pt>
                <c:pt idx="384">
                  <c:v>44116</c:v>
                </c:pt>
                <c:pt idx="385">
                  <c:v>44117</c:v>
                </c:pt>
                <c:pt idx="386">
                  <c:v>44118</c:v>
                </c:pt>
                <c:pt idx="387">
                  <c:v>44119</c:v>
                </c:pt>
                <c:pt idx="388">
                  <c:v>44122</c:v>
                </c:pt>
                <c:pt idx="389">
                  <c:v>44123</c:v>
                </c:pt>
                <c:pt idx="390">
                  <c:v>44124</c:v>
                </c:pt>
                <c:pt idx="391">
                  <c:v>44125</c:v>
                </c:pt>
                <c:pt idx="392">
                  <c:v>44126</c:v>
                </c:pt>
                <c:pt idx="393">
                  <c:v>44129</c:v>
                </c:pt>
                <c:pt idx="394">
                  <c:v>44131</c:v>
                </c:pt>
                <c:pt idx="395">
                  <c:v>44132</c:v>
                </c:pt>
                <c:pt idx="396">
                  <c:v>44133</c:v>
                </c:pt>
                <c:pt idx="397">
                  <c:v>44136</c:v>
                </c:pt>
                <c:pt idx="398">
                  <c:v>44137</c:v>
                </c:pt>
                <c:pt idx="399">
                  <c:v>44138</c:v>
                </c:pt>
                <c:pt idx="400">
                  <c:v>44139</c:v>
                </c:pt>
                <c:pt idx="401">
                  <c:v>44140</c:v>
                </c:pt>
                <c:pt idx="402">
                  <c:v>44143</c:v>
                </c:pt>
                <c:pt idx="403">
                  <c:v>44144</c:v>
                </c:pt>
                <c:pt idx="404">
                  <c:v>44145</c:v>
                </c:pt>
                <c:pt idx="405">
                  <c:v>44146</c:v>
                </c:pt>
                <c:pt idx="406">
                  <c:v>44147</c:v>
                </c:pt>
                <c:pt idx="407">
                  <c:v>44150</c:v>
                </c:pt>
                <c:pt idx="408">
                  <c:v>44151</c:v>
                </c:pt>
                <c:pt idx="409">
                  <c:v>44153</c:v>
                </c:pt>
                <c:pt idx="410">
                  <c:v>44154</c:v>
                </c:pt>
                <c:pt idx="411">
                  <c:v>44157</c:v>
                </c:pt>
                <c:pt idx="412">
                  <c:v>44158</c:v>
                </c:pt>
                <c:pt idx="413">
                  <c:v>44159</c:v>
                </c:pt>
                <c:pt idx="414">
                  <c:v>44160</c:v>
                </c:pt>
                <c:pt idx="415">
                  <c:v>44161</c:v>
                </c:pt>
                <c:pt idx="416">
                  <c:v>44164</c:v>
                </c:pt>
                <c:pt idx="417">
                  <c:v>44165</c:v>
                </c:pt>
                <c:pt idx="418">
                  <c:v>44166</c:v>
                </c:pt>
                <c:pt idx="419">
                  <c:v>44167</c:v>
                </c:pt>
                <c:pt idx="420">
                  <c:v>44168</c:v>
                </c:pt>
                <c:pt idx="421">
                  <c:v>44171</c:v>
                </c:pt>
                <c:pt idx="422">
                  <c:v>44172</c:v>
                </c:pt>
                <c:pt idx="423">
                  <c:v>44173</c:v>
                </c:pt>
                <c:pt idx="424">
                  <c:v>44174</c:v>
                </c:pt>
                <c:pt idx="425">
                  <c:v>44175</c:v>
                </c:pt>
                <c:pt idx="426">
                  <c:v>44178</c:v>
                </c:pt>
                <c:pt idx="427">
                  <c:v>44179</c:v>
                </c:pt>
                <c:pt idx="428">
                  <c:v>44180</c:v>
                </c:pt>
                <c:pt idx="429">
                  <c:v>44182</c:v>
                </c:pt>
                <c:pt idx="430">
                  <c:v>44185</c:v>
                </c:pt>
                <c:pt idx="431">
                  <c:v>44186</c:v>
                </c:pt>
                <c:pt idx="432">
                  <c:v>44187</c:v>
                </c:pt>
                <c:pt idx="433">
                  <c:v>44188</c:v>
                </c:pt>
                <c:pt idx="434">
                  <c:v>44189</c:v>
                </c:pt>
                <c:pt idx="435">
                  <c:v>44192</c:v>
                </c:pt>
                <c:pt idx="436">
                  <c:v>44193</c:v>
                </c:pt>
                <c:pt idx="437">
                  <c:v>44194</c:v>
                </c:pt>
                <c:pt idx="438">
                  <c:v>44195</c:v>
                </c:pt>
                <c:pt idx="439">
                  <c:v>44199</c:v>
                </c:pt>
                <c:pt idx="440">
                  <c:v>44200</c:v>
                </c:pt>
                <c:pt idx="441">
                  <c:v>44201</c:v>
                </c:pt>
                <c:pt idx="442">
                  <c:v>44202</c:v>
                </c:pt>
                <c:pt idx="443">
                  <c:v>44203</c:v>
                </c:pt>
                <c:pt idx="444">
                  <c:v>44206</c:v>
                </c:pt>
                <c:pt idx="445">
                  <c:v>44207</c:v>
                </c:pt>
                <c:pt idx="446">
                  <c:v>44208</c:v>
                </c:pt>
                <c:pt idx="447">
                  <c:v>44209</c:v>
                </c:pt>
                <c:pt idx="448">
                  <c:v>44210</c:v>
                </c:pt>
                <c:pt idx="449">
                  <c:v>44213</c:v>
                </c:pt>
                <c:pt idx="450">
                  <c:v>44214</c:v>
                </c:pt>
                <c:pt idx="451">
                  <c:v>44215</c:v>
                </c:pt>
                <c:pt idx="452">
                  <c:v>44216</c:v>
                </c:pt>
                <c:pt idx="453">
                  <c:v>44217</c:v>
                </c:pt>
                <c:pt idx="454">
                  <c:v>44220</c:v>
                </c:pt>
                <c:pt idx="455">
                  <c:v>44221</c:v>
                </c:pt>
                <c:pt idx="456">
                  <c:v>44222</c:v>
                </c:pt>
                <c:pt idx="457">
                  <c:v>44223</c:v>
                </c:pt>
                <c:pt idx="458">
                  <c:v>44224</c:v>
                </c:pt>
                <c:pt idx="459">
                  <c:v>44227</c:v>
                </c:pt>
                <c:pt idx="460">
                  <c:v>44228</c:v>
                </c:pt>
                <c:pt idx="461">
                  <c:v>44229</c:v>
                </c:pt>
                <c:pt idx="462">
                  <c:v>44230</c:v>
                </c:pt>
                <c:pt idx="463">
                  <c:v>44231</c:v>
                </c:pt>
                <c:pt idx="464">
                  <c:v>44234</c:v>
                </c:pt>
                <c:pt idx="465">
                  <c:v>44235</c:v>
                </c:pt>
                <c:pt idx="466">
                  <c:v>44236</c:v>
                </c:pt>
                <c:pt idx="467">
                  <c:v>44237</c:v>
                </c:pt>
                <c:pt idx="468">
                  <c:v>44238</c:v>
                </c:pt>
                <c:pt idx="469">
                  <c:v>44241</c:v>
                </c:pt>
                <c:pt idx="470">
                  <c:v>44243</c:v>
                </c:pt>
                <c:pt idx="471">
                  <c:v>44244</c:v>
                </c:pt>
                <c:pt idx="472">
                  <c:v>44245</c:v>
                </c:pt>
                <c:pt idx="473">
                  <c:v>44249</c:v>
                </c:pt>
                <c:pt idx="474">
                  <c:v>44250</c:v>
                </c:pt>
                <c:pt idx="475">
                  <c:v>44251</c:v>
                </c:pt>
                <c:pt idx="476">
                  <c:v>44252</c:v>
                </c:pt>
                <c:pt idx="477">
                  <c:v>44255</c:v>
                </c:pt>
                <c:pt idx="478">
                  <c:v>44256</c:v>
                </c:pt>
                <c:pt idx="479">
                  <c:v>44257</c:v>
                </c:pt>
                <c:pt idx="480">
                  <c:v>44258</c:v>
                </c:pt>
                <c:pt idx="481">
                  <c:v>44259</c:v>
                </c:pt>
                <c:pt idx="482">
                  <c:v>44262</c:v>
                </c:pt>
                <c:pt idx="483">
                  <c:v>44263</c:v>
                </c:pt>
                <c:pt idx="484">
                  <c:v>44264</c:v>
                </c:pt>
                <c:pt idx="485">
                  <c:v>44265</c:v>
                </c:pt>
                <c:pt idx="486">
                  <c:v>44266</c:v>
                </c:pt>
                <c:pt idx="487">
                  <c:v>44269</c:v>
                </c:pt>
                <c:pt idx="488">
                  <c:v>44270</c:v>
                </c:pt>
                <c:pt idx="489">
                  <c:v>44271</c:v>
                </c:pt>
                <c:pt idx="490">
                  <c:v>44273</c:v>
                </c:pt>
                <c:pt idx="491">
                  <c:v>44276</c:v>
                </c:pt>
                <c:pt idx="492">
                  <c:v>44277</c:v>
                </c:pt>
                <c:pt idx="493">
                  <c:v>44278</c:v>
                </c:pt>
                <c:pt idx="494">
                  <c:v>44279</c:v>
                </c:pt>
                <c:pt idx="495">
                  <c:v>44280</c:v>
                </c:pt>
                <c:pt idx="496">
                  <c:v>44283</c:v>
                </c:pt>
                <c:pt idx="497">
                  <c:v>44284</c:v>
                </c:pt>
                <c:pt idx="498">
                  <c:v>44286</c:v>
                </c:pt>
                <c:pt idx="499">
                  <c:v>44287</c:v>
                </c:pt>
                <c:pt idx="500">
                  <c:v>44290</c:v>
                </c:pt>
                <c:pt idx="501">
                  <c:v>44291</c:v>
                </c:pt>
                <c:pt idx="502">
                  <c:v>44292</c:v>
                </c:pt>
                <c:pt idx="503">
                  <c:v>44293</c:v>
                </c:pt>
                <c:pt idx="504">
                  <c:v>44294</c:v>
                </c:pt>
                <c:pt idx="505">
                  <c:v>44297</c:v>
                </c:pt>
                <c:pt idx="506">
                  <c:v>44298</c:v>
                </c:pt>
                <c:pt idx="507">
                  <c:v>44299</c:v>
                </c:pt>
                <c:pt idx="508">
                  <c:v>44301</c:v>
                </c:pt>
                <c:pt idx="509">
                  <c:v>44304</c:v>
                </c:pt>
                <c:pt idx="510">
                  <c:v>44305</c:v>
                </c:pt>
                <c:pt idx="511">
                  <c:v>44306</c:v>
                </c:pt>
                <c:pt idx="512">
                  <c:v>44307</c:v>
                </c:pt>
                <c:pt idx="513">
                  <c:v>44308</c:v>
                </c:pt>
                <c:pt idx="514">
                  <c:v>44311</c:v>
                </c:pt>
                <c:pt idx="515">
                  <c:v>44312</c:v>
                </c:pt>
                <c:pt idx="516">
                  <c:v>44313</c:v>
                </c:pt>
                <c:pt idx="517">
                  <c:v>44314</c:v>
                </c:pt>
                <c:pt idx="518">
                  <c:v>44315</c:v>
                </c:pt>
                <c:pt idx="519">
                  <c:v>44318</c:v>
                </c:pt>
                <c:pt idx="520">
                  <c:v>44319</c:v>
                </c:pt>
                <c:pt idx="521">
                  <c:v>44320</c:v>
                </c:pt>
                <c:pt idx="522">
                  <c:v>44321</c:v>
                </c:pt>
                <c:pt idx="523">
                  <c:v>44322</c:v>
                </c:pt>
                <c:pt idx="524">
                  <c:v>44325</c:v>
                </c:pt>
                <c:pt idx="525">
                  <c:v>44327</c:v>
                </c:pt>
                <c:pt idx="526">
                  <c:v>44328</c:v>
                </c:pt>
                <c:pt idx="527">
                  <c:v>44332</c:v>
                </c:pt>
                <c:pt idx="528">
                  <c:v>44333</c:v>
                </c:pt>
                <c:pt idx="529">
                  <c:v>44334</c:v>
                </c:pt>
                <c:pt idx="530">
                  <c:v>44335</c:v>
                </c:pt>
                <c:pt idx="531">
                  <c:v>44336</c:v>
                </c:pt>
                <c:pt idx="532">
                  <c:v>44339</c:v>
                </c:pt>
                <c:pt idx="533">
                  <c:v>44340</c:v>
                </c:pt>
                <c:pt idx="534">
                  <c:v>44341</c:v>
                </c:pt>
                <c:pt idx="535">
                  <c:v>44346</c:v>
                </c:pt>
                <c:pt idx="536">
                  <c:v>44347</c:v>
                </c:pt>
                <c:pt idx="537">
                  <c:v>44348</c:v>
                </c:pt>
                <c:pt idx="538">
                  <c:v>44349</c:v>
                </c:pt>
                <c:pt idx="539">
                  <c:v>44350</c:v>
                </c:pt>
                <c:pt idx="540">
                  <c:v>44353</c:v>
                </c:pt>
                <c:pt idx="541">
                  <c:v>44354</c:v>
                </c:pt>
                <c:pt idx="542">
                  <c:v>44355</c:v>
                </c:pt>
                <c:pt idx="543">
                  <c:v>44356</c:v>
                </c:pt>
                <c:pt idx="544">
                  <c:v>44357</c:v>
                </c:pt>
                <c:pt idx="545">
                  <c:v>44360</c:v>
                </c:pt>
                <c:pt idx="546">
                  <c:v>44361</c:v>
                </c:pt>
                <c:pt idx="547">
                  <c:v>44362</c:v>
                </c:pt>
                <c:pt idx="548">
                  <c:v>44363</c:v>
                </c:pt>
                <c:pt idx="549">
                  <c:v>44364</c:v>
                </c:pt>
                <c:pt idx="550">
                  <c:v>44367</c:v>
                </c:pt>
                <c:pt idx="551">
                  <c:v>44368</c:v>
                </c:pt>
                <c:pt idx="552">
                  <c:v>44369</c:v>
                </c:pt>
                <c:pt idx="553">
                  <c:v>44370</c:v>
                </c:pt>
                <c:pt idx="554">
                  <c:v>44371</c:v>
                </c:pt>
                <c:pt idx="555">
                  <c:v>44374</c:v>
                </c:pt>
                <c:pt idx="556">
                  <c:v>44375</c:v>
                </c:pt>
                <c:pt idx="557">
                  <c:v>44376</c:v>
                </c:pt>
                <c:pt idx="558">
                  <c:v>44377</c:v>
                </c:pt>
                <c:pt idx="559">
                  <c:v>44381</c:v>
                </c:pt>
                <c:pt idx="560">
                  <c:v>44382</c:v>
                </c:pt>
                <c:pt idx="561">
                  <c:v>44383</c:v>
                </c:pt>
                <c:pt idx="562">
                  <c:v>44384</c:v>
                </c:pt>
                <c:pt idx="563">
                  <c:v>44385</c:v>
                </c:pt>
                <c:pt idx="564">
                  <c:v>44389</c:v>
                </c:pt>
                <c:pt idx="565">
                  <c:v>44390</c:v>
                </c:pt>
                <c:pt idx="566">
                  <c:v>44391</c:v>
                </c:pt>
                <c:pt idx="567">
                  <c:v>44392</c:v>
                </c:pt>
                <c:pt idx="568">
                  <c:v>44395</c:v>
                </c:pt>
                <c:pt idx="569">
                  <c:v>44396</c:v>
                </c:pt>
                <c:pt idx="570">
                  <c:v>44402</c:v>
                </c:pt>
                <c:pt idx="571">
                  <c:v>44403</c:v>
                </c:pt>
                <c:pt idx="572">
                  <c:v>44404</c:v>
                </c:pt>
                <c:pt idx="573">
                  <c:v>44405</c:v>
                </c:pt>
                <c:pt idx="574">
                  <c:v>44406</c:v>
                </c:pt>
                <c:pt idx="575">
                  <c:v>44410</c:v>
                </c:pt>
                <c:pt idx="576">
                  <c:v>44411</c:v>
                </c:pt>
                <c:pt idx="577">
                  <c:v>44413</c:v>
                </c:pt>
                <c:pt idx="578">
                  <c:v>44417</c:v>
                </c:pt>
                <c:pt idx="579">
                  <c:v>44418</c:v>
                </c:pt>
                <c:pt idx="580">
                  <c:v>44419</c:v>
                </c:pt>
                <c:pt idx="581">
                  <c:v>44420</c:v>
                </c:pt>
                <c:pt idx="582">
                  <c:v>44424</c:v>
                </c:pt>
                <c:pt idx="583">
                  <c:v>44425</c:v>
                </c:pt>
                <c:pt idx="584">
                  <c:v>44427</c:v>
                </c:pt>
                <c:pt idx="585">
                  <c:v>44430</c:v>
                </c:pt>
                <c:pt idx="586">
                  <c:v>44431</c:v>
                </c:pt>
                <c:pt idx="587">
                  <c:v>44432</c:v>
                </c:pt>
                <c:pt idx="588">
                  <c:v>44433</c:v>
                </c:pt>
                <c:pt idx="589">
                  <c:v>44434</c:v>
                </c:pt>
                <c:pt idx="590">
                  <c:v>44437</c:v>
                </c:pt>
                <c:pt idx="591">
                  <c:v>44439</c:v>
                </c:pt>
                <c:pt idx="592">
                  <c:v>44440</c:v>
                </c:pt>
                <c:pt idx="593">
                  <c:v>44441</c:v>
                </c:pt>
                <c:pt idx="594">
                  <c:v>44444</c:v>
                </c:pt>
                <c:pt idx="595">
                  <c:v>44445</c:v>
                </c:pt>
                <c:pt idx="596">
                  <c:v>44446</c:v>
                </c:pt>
                <c:pt idx="597">
                  <c:v>44447</c:v>
                </c:pt>
                <c:pt idx="598">
                  <c:v>44448</c:v>
                </c:pt>
                <c:pt idx="599">
                  <c:v>44451</c:v>
                </c:pt>
                <c:pt idx="600">
                  <c:v>44452</c:v>
                </c:pt>
                <c:pt idx="601">
                  <c:v>44453</c:v>
                </c:pt>
                <c:pt idx="602">
                  <c:v>44454</c:v>
                </c:pt>
                <c:pt idx="603">
                  <c:v>44455</c:v>
                </c:pt>
                <c:pt idx="604">
                  <c:v>44458</c:v>
                </c:pt>
                <c:pt idx="605">
                  <c:v>44459</c:v>
                </c:pt>
                <c:pt idx="606">
                  <c:v>44460</c:v>
                </c:pt>
                <c:pt idx="607">
                  <c:v>44461</c:v>
                </c:pt>
                <c:pt idx="608">
                  <c:v>44462</c:v>
                </c:pt>
                <c:pt idx="609">
                  <c:v>44465</c:v>
                </c:pt>
                <c:pt idx="610">
                  <c:v>44466</c:v>
                </c:pt>
                <c:pt idx="611">
                  <c:v>44467</c:v>
                </c:pt>
                <c:pt idx="612">
                  <c:v>44468</c:v>
                </c:pt>
                <c:pt idx="613">
                  <c:v>44469</c:v>
                </c:pt>
                <c:pt idx="614">
                  <c:v>44472</c:v>
                </c:pt>
                <c:pt idx="615">
                  <c:v>44473</c:v>
                </c:pt>
                <c:pt idx="616">
                  <c:v>44474</c:v>
                </c:pt>
                <c:pt idx="617">
                  <c:v>44475</c:v>
                </c:pt>
                <c:pt idx="618">
                  <c:v>44476</c:v>
                </c:pt>
                <c:pt idx="619">
                  <c:v>44479</c:v>
                </c:pt>
                <c:pt idx="620">
                  <c:v>44480</c:v>
                </c:pt>
                <c:pt idx="621">
                  <c:v>44481</c:v>
                </c:pt>
                <c:pt idx="622">
                  <c:v>44482</c:v>
                </c:pt>
                <c:pt idx="623">
                  <c:v>44483</c:v>
                </c:pt>
                <c:pt idx="624">
                  <c:v>44486</c:v>
                </c:pt>
                <c:pt idx="625">
                  <c:v>44487</c:v>
                </c:pt>
                <c:pt idx="626">
                  <c:v>44488</c:v>
                </c:pt>
                <c:pt idx="627">
                  <c:v>44490</c:v>
                </c:pt>
                <c:pt idx="628">
                  <c:v>44493</c:v>
                </c:pt>
                <c:pt idx="629">
                  <c:v>44494</c:v>
                </c:pt>
                <c:pt idx="630">
                  <c:v>44495</c:v>
                </c:pt>
                <c:pt idx="631">
                  <c:v>44496</c:v>
                </c:pt>
                <c:pt idx="632">
                  <c:v>44497</c:v>
                </c:pt>
                <c:pt idx="633">
                  <c:v>44500</c:v>
                </c:pt>
                <c:pt idx="634">
                  <c:v>44501</c:v>
                </c:pt>
                <c:pt idx="635">
                  <c:v>44502</c:v>
                </c:pt>
                <c:pt idx="636">
                  <c:v>44503</c:v>
                </c:pt>
                <c:pt idx="637">
                  <c:v>44504</c:v>
                </c:pt>
                <c:pt idx="638">
                  <c:v>44507</c:v>
                </c:pt>
                <c:pt idx="639">
                  <c:v>44508</c:v>
                </c:pt>
                <c:pt idx="640">
                  <c:v>44509</c:v>
                </c:pt>
                <c:pt idx="641">
                  <c:v>44510</c:v>
                </c:pt>
                <c:pt idx="642">
                  <c:v>44514</c:v>
                </c:pt>
                <c:pt idx="643">
                  <c:v>44515</c:v>
                </c:pt>
                <c:pt idx="644">
                  <c:v>44516</c:v>
                </c:pt>
                <c:pt idx="645">
                  <c:v>44517</c:v>
                </c:pt>
                <c:pt idx="646">
                  <c:v>44518</c:v>
                </c:pt>
                <c:pt idx="647">
                  <c:v>44521</c:v>
                </c:pt>
                <c:pt idx="648">
                  <c:v>44522</c:v>
                </c:pt>
                <c:pt idx="649">
                  <c:v>44523</c:v>
                </c:pt>
                <c:pt idx="650">
                  <c:v>44524</c:v>
                </c:pt>
                <c:pt idx="651">
                  <c:v>44525</c:v>
                </c:pt>
                <c:pt idx="652">
                  <c:v>44528</c:v>
                </c:pt>
                <c:pt idx="653">
                  <c:v>44529</c:v>
                </c:pt>
                <c:pt idx="654">
                  <c:v>44530</c:v>
                </c:pt>
                <c:pt idx="655">
                  <c:v>44531</c:v>
                </c:pt>
                <c:pt idx="656">
                  <c:v>44532</c:v>
                </c:pt>
                <c:pt idx="657">
                  <c:v>44535</c:v>
                </c:pt>
                <c:pt idx="658">
                  <c:v>44536</c:v>
                </c:pt>
                <c:pt idx="659">
                  <c:v>44537</c:v>
                </c:pt>
                <c:pt idx="660">
                  <c:v>44538</c:v>
                </c:pt>
                <c:pt idx="661">
                  <c:v>44539</c:v>
                </c:pt>
                <c:pt idx="662">
                  <c:v>44542</c:v>
                </c:pt>
                <c:pt idx="663">
                  <c:v>44543</c:v>
                </c:pt>
                <c:pt idx="664">
                  <c:v>44544</c:v>
                </c:pt>
                <c:pt idx="665">
                  <c:v>44545</c:v>
                </c:pt>
                <c:pt idx="666">
                  <c:v>44549</c:v>
                </c:pt>
                <c:pt idx="667">
                  <c:v>44550</c:v>
                </c:pt>
                <c:pt idx="668">
                  <c:v>44551</c:v>
                </c:pt>
                <c:pt idx="669">
                  <c:v>44552</c:v>
                </c:pt>
                <c:pt idx="670">
                  <c:v>44553</c:v>
                </c:pt>
                <c:pt idx="671">
                  <c:v>44556</c:v>
                </c:pt>
                <c:pt idx="672">
                  <c:v>44557</c:v>
                </c:pt>
                <c:pt idx="673">
                  <c:v>44558</c:v>
                </c:pt>
                <c:pt idx="674">
                  <c:v>44559</c:v>
                </c:pt>
                <c:pt idx="675">
                  <c:v>44560</c:v>
                </c:pt>
                <c:pt idx="676">
                  <c:v>44563</c:v>
                </c:pt>
                <c:pt idx="677">
                  <c:v>44564</c:v>
                </c:pt>
                <c:pt idx="678">
                  <c:v>44565</c:v>
                </c:pt>
                <c:pt idx="679">
                  <c:v>44566</c:v>
                </c:pt>
                <c:pt idx="680">
                  <c:v>44567</c:v>
                </c:pt>
                <c:pt idx="681">
                  <c:v>44571</c:v>
                </c:pt>
                <c:pt idx="682">
                  <c:v>44572</c:v>
                </c:pt>
                <c:pt idx="683">
                  <c:v>44573</c:v>
                </c:pt>
                <c:pt idx="684">
                  <c:v>44574</c:v>
                </c:pt>
                <c:pt idx="685">
                  <c:v>44577</c:v>
                </c:pt>
                <c:pt idx="686">
                  <c:v>44578</c:v>
                </c:pt>
                <c:pt idx="687">
                  <c:v>44579</c:v>
                </c:pt>
                <c:pt idx="688">
                  <c:v>44580</c:v>
                </c:pt>
                <c:pt idx="689">
                  <c:v>44581</c:v>
                </c:pt>
                <c:pt idx="690">
                  <c:v>44584</c:v>
                </c:pt>
                <c:pt idx="691">
                  <c:v>44585</c:v>
                </c:pt>
                <c:pt idx="692">
                  <c:v>44586</c:v>
                </c:pt>
                <c:pt idx="693">
                  <c:v>44587</c:v>
                </c:pt>
                <c:pt idx="694">
                  <c:v>44588</c:v>
                </c:pt>
                <c:pt idx="695">
                  <c:v>44591</c:v>
                </c:pt>
                <c:pt idx="696">
                  <c:v>44592</c:v>
                </c:pt>
                <c:pt idx="697">
                  <c:v>44593</c:v>
                </c:pt>
                <c:pt idx="698">
                  <c:v>44594</c:v>
                </c:pt>
                <c:pt idx="699">
                  <c:v>44595</c:v>
                </c:pt>
                <c:pt idx="700">
                  <c:v>44598</c:v>
                </c:pt>
                <c:pt idx="701">
                  <c:v>44599</c:v>
                </c:pt>
                <c:pt idx="702">
                  <c:v>44600</c:v>
                </c:pt>
                <c:pt idx="703">
                  <c:v>44601</c:v>
                </c:pt>
                <c:pt idx="704">
                  <c:v>44602</c:v>
                </c:pt>
                <c:pt idx="705">
                  <c:v>44605</c:v>
                </c:pt>
                <c:pt idx="706">
                  <c:v>44606</c:v>
                </c:pt>
                <c:pt idx="707">
                  <c:v>44608</c:v>
                </c:pt>
                <c:pt idx="708">
                  <c:v>44609</c:v>
                </c:pt>
                <c:pt idx="709">
                  <c:v>44612</c:v>
                </c:pt>
                <c:pt idx="710">
                  <c:v>44614</c:v>
                </c:pt>
                <c:pt idx="711">
                  <c:v>44615</c:v>
                </c:pt>
                <c:pt idx="712">
                  <c:v>44616</c:v>
                </c:pt>
                <c:pt idx="713">
                  <c:v>44619</c:v>
                </c:pt>
                <c:pt idx="714">
                  <c:v>44620</c:v>
                </c:pt>
                <c:pt idx="715">
                  <c:v>44621</c:v>
                </c:pt>
                <c:pt idx="716">
                  <c:v>44622</c:v>
                </c:pt>
                <c:pt idx="717">
                  <c:v>44623</c:v>
                </c:pt>
                <c:pt idx="718">
                  <c:v>44626</c:v>
                </c:pt>
                <c:pt idx="719">
                  <c:v>44627</c:v>
                </c:pt>
                <c:pt idx="720">
                  <c:v>44628</c:v>
                </c:pt>
                <c:pt idx="721">
                  <c:v>44629</c:v>
                </c:pt>
                <c:pt idx="722">
                  <c:v>44630</c:v>
                </c:pt>
                <c:pt idx="723">
                  <c:v>44633</c:v>
                </c:pt>
                <c:pt idx="724">
                  <c:v>44634</c:v>
                </c:pt>
                <c:pt idx="725">
                  <c:v>44635</c:v>
                </c:pt>
                <c:pt idx="726">
                  <c:v>44636</c:v>
                </c:pt>
                <c:pt idx="727">
                  <c:v>44640</c:v>
                </c:pt>
                <c:pt idx="728">
                  <c:v>44641</c:v>
                </c:pt>
                <c:pt idx="729">
                  <c:v>44642</c:v>
                </c:pt>
                <c:pt idx="730">
                  <c:v>44643</c:v>
                </c:pt>
                <c:pt idx="731">
                  <c:v>44644</c:v>
                </c:pt>
                <c:pt idx="732">
                  <c:v>44647</c:v>
                </c:pt>
                <c:pt idx="733">
                  <c:v>44648</c:v>
                </c:pt>
                <c:pt idx="734">
                  <c:v>44649</c:v>
                </c:pt>
                <c:pt idx="735">
                  <c:v>44650</c:v>
                </c:pt>
                <c:pt idx="736">
                  <c:v>44651</c:v>
                </c:pt>
                <c:pt idx="737">
                  <c:v>44654</c:v>
                </c:pt>
                <c:pt idx="738">
                  <c:v>44655</c:v>
                </c:pt>
                <c:pt idx="739">
                  <c:v>44656</c:v>
                </c:pt>
                <c:pt idx="740">
                  <c:v>44657</c:v>
                </c:pt>
                <c:pt idx="741">
                  <c:v>44658</c:v>
                </c:pt>
                <c:pt idx="742">
                  <c:v>44661</c:v>
                </c:pt>
                <c:pt idx="743">
                  <c:v>44662</c:v>
                </c:pt>
                <c:pt idx="744">
                  <c:v>44663</c:v>
                </c:pt>
                <c:pt idx="745">
                  <c:v>44664</c:v>
                </c:pt>
                <c:pt idx="746">
                  <c:v>44668</c:v>
                </c:pt>
                <c:pt idx="747">
                  <c:v>44669</c:v>
                </c:pt>
                <c:pt idx="748">
                  <c:v>44670</c:v>
                </c:pt>
                <c:pt idx="749">
                  <c:v>44671</c:v>
                </c:pt>
                <c:pt idx="750">
                  <c:v>44672</c:v>
                </c:pt>
                <c:pt idx="751">
                  <c:v>44675</c:v>
                </c:pt>
                <c:pt idx="752">
                  <c:v>44676</c:v>
                </c:pt>
                <c:pt idx="753">
                  <c:v>44677</c:v>
                </c:pt>
                <c:pt idx="754">
                  <c:v>44678</c:v>
                </c:pt>
                <c:pt idx="755">
                  <c:v>44679</c:v>
                </c:pt>
                <c:pt idx="756">
                  <c:v>44686</c:v>
                </c:pt>
                <c:pt idx="757">
                  <c:v>44689</c:v>
                </c:pt>
                <c:pt idx="758">
                  <c:v>44690</c:v>
                </c:pt>
                <c:pt idx="759">
                  <c:v>44691</c:v>
                </c:pt>
                <c:pt idx="760">
                  <c:v>44692</c:v>
                </c:pt>
                <c:pt idx="761">
                  <c:v>44693</c:v>
                </c:pt>
                <c:pt idx="762">
                  <c:v>44697</c:v>
                </c:pt>
                <c:pt idx="763">
                  <c:v>44698</c:v>
                </c:pt>
                <c:pt idx="764">
                  <c:v>44699</c:v>
                </c:pt>
                <c:pt idx="765">
                  <c:v>44700</c:v>
                </c:pt>
                <c:pt idx="766">
                  <c:v>44703</c:v>
                </c:pt>
                <c:pt idx="767">
                  <c:v>44704</c:v>
                </c:pt>
                <c:pt idx="768">
                  <c:v>44705</c:v>
                </c:pt>
                <c:pt idx="769">
                  <c:v>44706</c:v>
                </c:pt>
                <c:pt idx="770">
                  <c:v>44710</c:v>
                </c:pt>
                <c:pt idx="771">
                  <c:v>44711</c:v>
                </c:pt>
                <c:pt idx="772">
                  <c:v>44712</c:v>
                </c:pt>
                <c:pt idx="773">
                  <c:v>44713</c:v>
                </c:pt>
                <c:pt idx="774">
                  <c:v>44714</c:v>
                </c:pt>
                <c:pt idx="775">
                  <c:v>44717</c:v>
                </c:pt>
                <c:pt idx="776">
                  <c:v>44718</c:v>
                </c:pt>
                <c:pt idx="777">
                  <c:v>44719</c:v>
                </c:pt>
                <c:pt idx="778">
                  <c:v>44720</c:v>
                </c:pt>
                <c:pt idx="779">
                  <c:v>44721</c:v>
                </c:pt>
                <c:pt idx="780">
                  <c:v>44724</c:v>
                </c:pt>
                <c:pt idx="781">
                  <c:v>44725</c:v>
                </c:pt>
                <c:pt idx="782">
                  <c:v>44726</c:v>
                </c:pt>
                <c:pt idx="783">
                  <c:v>44727</c:v>
                </c:pt>
                <c:pt idx="784">
                  <c:v>44728</c:v>
                </c:pt>
                <c:pt idx="785">
                  <c:v>44731</c:v>
                </c:pt>
                <c:pt idx="786">
                  <c:v>44732</c:v>
                </c:pt>
                <c:pt idx="787">
                  <c:v>44733</c:v>
                </c:pt>
                <c:pt idx="788">
                  <c:v>44734</c:v>
                </c:pt>
                <c:pt idx="789">
                  <c:v>44738</c:v>
                </c:pt>
                <c:pt idx="790">
                  <c:v>44739</c:v>
                </c:pt>
                <c:pt idx="791">
                  <c:v>44740</c:v>
                </c:pt>
                <c:pt idx="792">
                  <c:v>44741</c:v>
                </c:pt>
                <c:pt idx="793">
                  <c:v>44742</c:v>
                </c:pt>
                <c:pt idx="794">
                  <c:v>44745</c:v>
                </c:pt>
                <c:pt idx="795">
                  <c:v>44746</c:v>
                </c:pt>
                <c:pt idx="796">
                  <c:v>44747</c:v>
                </c:pt>
                <c:pt idx="797">
                  <c:v>44748</c:v>
                </c:pt>
                <c:pt idx="798">
                  <c:v>44749</c:v>
                </c:pt>
                <c:pt idx="799">
                  <c:v>44754</c:v>
                </c:pt>
                <c:pt idx="800">
                  <c:v>44755</c:v>
                </c:pt>
                <c:pt idx="801">
                  <c:v>44756</c:v>
                </c:pt>
                <c:pt idx="802">
                  <c:v>44759</c:v>
                </c:pt>
                <c:pt idx="803">
                  <c:v>44760</c:v>
                </c:pt>
                <c:pt idx="804">
                  <c:v>44761</c:v>
                </c:pt>
                <c:pt idx="805">
                  <c:v>44762</c:v>
                </c:pt>
                <c:pt idx="806">
                  <c:v>44763</c:v>
                </c:pt>
                <c:pt idx="807">
                  <c:v>44766</c:v>
                </c:pt>
                <c:pt idx="808">
                  <c:v>44767</c:v>
                </c:pt>
                <c:pt idx="809">
                  <c:v>44768</c:v>
                </c:pt>
                <c:pt idx="810">
                  <c:v>44769</c:v>
                </c:pt>
                <c:pt idx="811">
                  <c:v>44770</c:v>
                </c:pt>
                <c:pt idx="812">
                  <c:v>44773</c:v>
                </c:pt>
                <c:pt idx="813">
                  <c:v>44774</c:v>
                </c:pt>
                <c:pt idx="814">
                  <c:v>44775</c:v>
                </c:pt>
                <c:pt idx="815">
                  <c:v>44776</c:v>
                </c:pt>
                <c:pt idx="816">
                  <c:v>44777</c:v>
                </c:pt>
                <c:pt idx="817">
                  <c:v>44780</c:v>
                </c:pt>
                <c:pt idx="818">
                  <c:v>44781</c:v>
                </c:pt>
                <c:pt idx="819">
                  <c:v>44783</c:v>
                </c:pt>
                <c:pt idx="820">
                  <c:v>44784</c:v>
                </c:pt>
                <c:pt idx="821">
                  <c:v>44787</c:v>
                </c:pt>
                <c:pt idx="822">
                  <c:v>44789</c:v>
                </c:pt>
                <c:pt idx="823">
                  <c:v>44790</c:v>
                </c:pt>
                <c:pt idx="824">
                  <c:v>44795</c:v>
                </c:pt>
                <c:pt idx="825">
                  <c:v>44796</c:v>
                </c:pt>
                <c:pt idx="826">
                  <c:v>44797</c:v>
                </c:pt>
                <c:pt idx="827">
                  <c:v>44798</c:v>
                </c:pt>
                <c:pt idx="828">
                  <c:v>44801</c:v>
                </c:pt>
                <c:pt idx="829">
                  <c:v>44802</c:v>
                </c:pt>
                <c:pt idx="830">
                  <c:v>44803</c:v>
                </c:pt>
                <c:pt idx="831">
                  <c:v>44804</c:v>
                </c:pt>
                <c:pt idx="832">
                  <c:v>44805</c:v>
                </c:pt>
                <c:pt idx="833">
                  <c:v>44808</c:v>
                </c:pt>
                <c:pt idx="834">
                  <c:v>44809</c:v>
                </c:pt>
                <c:pt idx="835">
                  <c:v>44810</c:v>
                </c:pt>
                <c:pt idx="836">
                  <c:v>44811</c:v>
                </c:pt>
                <c:pt idx="837">
                  <c:v>44812</c:v>
                </c:pt>
                <c:pt idx="838">
                  <c:v>44815</c:v>
                </c:pt>
                <c:pt idx="839">
                  <c:v>44816</c:v>
                </c:pt>
                <c:pt idx="840">
                  <c:v>44817</c:v>
                </c:pt>
                <c:pt idx="841">
                  <c:v>44818</c:v>
                </c:pt>
                <c:pt idx="842">
                  <c:v>44819</c:v>
                </c:pt>
                <c:pt idx="843">
                  <c:v>44822</c:v>
                </c:pt>
                <c:pt idx="844">
                  <c:v>44823</c:v>
                </c:pt>
                <c:pt idx="845">
                  <c:v>44824</c:v>
                </c:pt>
                <c:pt idx="846">
                  <c:v>44825</c:v>
                </c:pt>
                <c:pt idx="847">
                  <c:v>44826</c:v>
                </c:pt>
                <c:pt idx="848">
                  <c:v>44829</c:v>
                </c:pt>
                <c:pt idx="849">
                  <c:v>44830</c:v>
                </c:pt>
                <c:pt idx="850">
                  <c:v>44831</c:v>
                </c:pt>
                <c:pt idx="851">
                  <c:v>44832</c:v>
                </c:pt>
                <c:pt idx="852">
                  <c:v>44833</c:v>
                </c:pt>
                <c:pt idx="853">
                  <c:v>44836</c:v>
                </c:pt>
                <c:pt idx="854">
                  <c:v>44837</c:v>
                </c:pt>
                <c:pt idx="855">
                  <c:v>44838</c:v>
                </c:pt>
                <c:pt idx="856">
                  <c:v>44840</c:v>
                </c:pt>
                <c:pt idx="857">
                  <c:v>44844</c:v>
                </c:pt>
                <c:pt idx="858">
                  <c:v>44845</c:v>
                </c:pt>
                <c:pt idx="859">
                  <c:v>44846</c:v>
                </c:pt>
                <c:pt idx="860">
                  <c:v>44847</c:v>
                </c:pt>
                <c:pt idx="861">
                  <c:v>44850</c:v>
                </c:pt>
                <c:pt idx="862">
                  <c:v>44851</c:v>
                </c:pt>
                <c:pt idx="863">
                  <c:v>44852</c:v>
                </c:pt>
                <c:pt idx="864">
                  <c:v>44853</c:v>
                </c:pt>
                <c:pt idx="865">
                  <c:v>44854</c:v>
                </c:pt>
                <c:pt idx="866">
                  <c:v>44857</c:v>
                </c:pt>
                <c:pt idx="867">
                  <c:v>44858</c:v>
                </c:pt>
                <c:pt idx="868">
                  <c:v>44859</c:v>
                </c:pt>
                <c:pt idx="869">
                  <c:v>44860</c:v>
                </c:pt>
                <c:pt idx="870">
                  <c:v>44861</c:v>
                </c:pt>
                <c:pt idx="871">
                  <c:v>44864</c:v>
                </c:pt>
                <c:pt idx="872">
                  <c:v>44865</c:v>
                </c:pt>
                <c:pt idx="873">
                  <c:v>44866</c:v>
                </c:pt>
                <c:pt idx="874">
                  <c:v>44867</c:v>
                </c:pt>
                <c:pt idx="875">
                  <c:v>44868</c:v>
                </c:pt>
                <c:pt idx="876">
                  <c:v>44871</c:v>
                </c:pt>
                <c:pt idx="877">
                  <c:v>44872</c:v>
                </c:pt>
                <c:pt idx="878">
                  <c:v>44873</c:v>
                </c:pt>
                <c:pt idx="879">
                  <c:v>44874</c:v>
                </c:pt>
                <c:pt idx="880">
                  <c:v>44875</c:v>
                </c:pt>
                <c:pt idx="881">
                  <c:v>44878</c:v>
                </c:pt>
                <c:pt idx="882">
                  <c:v>44879</c:v>
                </c:pt>
                <c:pt idx="883">
                  <c:v>44880</c:v>
                </c:pt>
                <c:pt idx="884">
                  <c:v>44881</c:v>
                </c:pt>
                <c:pt idx="885">
                  <c:v>44882</c:v>
                </c:pt>
                <c:pt idx="886">
                  <c:v>44885</c:v>
                </c:pt>
                <c:pt idx="887">
                  <c:v>44886</c:v>
                </c:pt>
                <c:pt idx="888">
                  <c:v>44887</c:v>
                </c:pt>
                <c:pt idx="889">
                  <c:v>44888</c:v>
                </c:pt>
                <c:pt idx="890">
                  <c:v>44889</c:v>
                </c:pt>
                <c:pt idx="891">
                  <c:v>44892</c:v>
                </c:pt>
                <c:pt idx="892">
                  <c:v>44893</c:v>
                </c:pt>
                <c:pt idx="893">
                  <c:v>44894</c:v>
                </c:pt>
                <c:pt idx="894">
                  <c:v>44895</c:v>
                </c:pt>
                <c:pt idx="895">
                  <c:v>44896</c:v>
                </c:pt>
                <c:pt idx="896">
                  <c:v>44899</c:v>
                </c:pt>
                <c:pt idx="897">
                  <c:v>44900</c:v>
                </c:pt>
                <c:pt idx="898">
                  <c:v>44901</c:v>
                </c:pt>
                <c:pt idx="899">
                  <c:v>44902</c:v>
                </c:pt>
                <c:pt idx="900">
                  <c:v>44903</c:v>
                </c:pt>
                <c:pt idx="901">
                  <c:v>44906</c:v>
                </c:pt>
                <c:pt idx="902">
                  <c:v>44907</c:v>
                </c:pt>
                <c:pt idx="903">
                  <c:v>44908</c:v>
                </c:pt>
                <c:pt idx="904">
                  <c:v>44909</c:v>
                </c:pt>
                <c:pt idx="905">
                  <c:v>44910</c:v>
                </c:pt>
                <c:pt idx="906">
                  <c:v>44913</c:v>
                </c:pt>
                <c:pt idx="907">
                  <c:v>44914</c:v>
                </c:pt>
                <c:pt idx="908">
                  <c:v>44915</c:v>
                </c:pt>
                <c:pt idx="909">
                  <c:v>44916</c:v>
                </c:pt>
                <c:pt idx="910">
                  <c:v>44917</c:v>
                </c:pt>
                <c:pt idx="911">
                  <c:v>44921</c:v>
                </c:pt>
                <c:pt idx="912">
                  <c:v>44922</c:v>
                </c:pt>
                <c:pt idx="913">
                  <c:v>44923</c:v>
                </c:pt>
                <c:pt idx="914">
                  <c:v>44924</c:v>
                </c:pt>
                <c:pt idx="915">
                  <c:v>44927</c:v>
                </c:pt>
                <c:pt idx="916">
                  <c:v>44928</c:v>
                </c:pt>
                <c:pt idx="917">
                  <c:v>44929</c:v>
                </c:pt>
                <c:pt idx="918">
                  <c:v>44930</c:v>
                </c:pt>
                <c:pt idx="919">
                  <c:v>44931</c:v>
                </c:pt>
                <c:pt idx="920">
                  <c:v>44934</c:v>
                </c:pt>
                <c:pt idx="921">
                  <c:v>44935</c:v>
                </c:pt>
                <c:pt idx="922">
                  <c:v>44936</c:v>
                </c:pt>
                <c:pt idx="923">
                  <c:v>44937</c:v>
                </c:pt>
                <c:pt idx="924">
                  <c:v>44938</c:v>
                </c:pt>
                <c:pt idx="925">
                  <c:v>44941</c:v>
                </c:pt>
                <c:pt idx="926">
                  <c:v>44942</c:v>
                </c:pt>
                <c:pt idx="927">
                  <c:v>44943</c:v>
                </c:pt>
                <c:pt idx="928">
                  <c:v>44944</c:v>
                </c:pt>
                <c:pt idx="929">
                  <c:v>44945</c:v>
                </c:pt>
                <c:pt idx="930">
                  <c:v>44948</c:v>
                </c:pt>
                <c:pt idx="931">
                  <c:v>44949</c:v>
                </c:pt>
                <c:pt idx="932">
                  <c:v>44950</c:v>
                </c:pt>
                <c:pt idx="933">
                  <c:v>44951</c:v>
                </c:pt>
                <c:pt idx="934">
                  <c:v>44952</c:v>
                </c:pt>
                <c:pt idx="935">
                  <c:v>44955</c:v>
                </c:pt>
                <c:pt idx="936">
                  <c:v>44956</c:v>
                </c:pt>
                <c:pt idx="937">
                  <c:v>44957</c:v>
                </c:pt>
                <c:pt idx="938">
                  <c:v>44958</c:v>
                </c:pt>
                <c:pt idx="939">
                  <c:v>44959</c:v>
                </c:pt>
                <c:pt idx="940">
                  <c:v>44962</c:v>
                </c:pt>
                <c:pt idx="941">
                  <c:v>44963</c:v>
                </c:pt>
                <c:pt idx="942">
                  <c:v>44964</c:v>
                </c:pt>
                <c:pt idx="943">
                  <c:v>44965</c:v>
                </c:pt>
                <c:pt idx="944">
                  <c:v>44966</c:v>
                </c:pt>
                <c:pt idx="945">
                  <c:v>44969</c:v>
                </c:pt>
                <c:pt idx="946">
                  <c:v>44970</c:v>
                </c:pt>
                <c:pt idx="947">
                  <c:v>44971</c:v>
                </c:pt>
                <c:pt idx="948">
                  <c:v>44972</c:v>
                </c:pt>
                <c:pt idx="949">
                  <c:v>44973</c:v>
                </c:pt>
                <c:pt idx="950">
                  <c:v>44976</c:v>
                </c:pt>
                <c:pt idx="951">
                  <c:v>44977</c:v>
                </c:pt>
                <c:pt idx="952">
                  <c:v>44979</c:v>
                </c:pt>
                <c:pt idx="953">
                  <c:v>44980</c:v>
                </c:pt>
                <c:pt idx="954">
                  <c:v>44983</c:v>
                </c:pt>
                <c:pt idx="955">
                  <c:v>44984</c:v>
                </c:pt>
                <c:pt idx="956">
                  <c:v>44985</c:v>
                </c:pt>
                <c:pt idx="957">
                  <c:v>44986</c:v>
                </c:pt>
                <c:pt idx="958">
                  <c:v>44987</c:v>
                </c:pt>
                <c:pt idx="959">
                  <c:v>44990</c:v>
                </c:pt>
                <c:pt idx="960">
                  <c:v>44991</c:v>
                </c:pt>
                <c:pt idx="961">
                  <c:v>44992</c:v>
                </c:pt>
                <c:pt idx="962">
                  <c:v>44994</c:v>
                </c:pt>
                <c:pt idx="963">
                  <c:v>44997</c:v>
                </c:pt>
                <c:pt idx="964">
                  <c:v>44998</c:v>
                </c:pt>
                <c:pt idx="965">
                  <c:v>44999</c:v>
                </c:pt>
                <c:pt idx="966">
                  <c:v>45000</c:v>
                </c:pt>
                <c:pt idx="967">
                  <c:v>45001</c:v>
                </c:pt>
                <c:pt idx="968">
                  <c:v>45004</c:v>
                </c:pt>
                <c:pt idx="969">
                  <c:v>45005</c:v>
                </c:pt>
                <c:pt idx="970">
                  <c:v>45006</c:v>
                </c:pt>
                <c:pt idx="971">
                  <c:v>45007</c:v>
                </c:pt>
                <c:pt idx="972">
                  <c:v>45008</c:v>
                </c:pt>
                <c:pt idx="973">
                  <c:v>45012</c:v>
                </c:pt>
                <c:pt idx="974">
                  <c:v>45013</c:v>
                </c:pt>
                <c:pt idx="975">
                  <c:v>45014</c:v>
                </c:pt>
                <c:pt idx="976">
                  <c:v>45015</c:v>
                </c:pt>
                <c:pt idx="977">
                  <c:v>45018</c:v>
                </c:pt>
                <c:pt idx="978">
                  <c:v>45019</c:v>
                </c:pt>
                <c:pt idx="979">
                  <c:v>45020</c:v>
                </c:pt>
                <c:pt idx="980">
                  <c:v>45021</c:v>
                </c:pt>
                <c:pt idx="981">
                  <c:v>45022</c:v>
                </c:pt>
                <c:pt idx="982">
                  <c:v>45025</c:v>
                </c:pt>
                <c:pt idx="983">
                  <c:v>45026</c:v>
                </c:pt>
                <c:pt idx="984">
                  <c:v>45027</c:v>
                </c:pt>
                <c:pt idx="985">
                  <c:v>45028</c:v>
                </c:pt>
                <c:pt idx="986">
                  <c:v>45029</c:v>
                </c:pt>
                <c:pt idx="987">
                  <c:v>45032</c:v>
                </c:pt>
                <c:pt idx="988">
                  <c:v>45033</c:v>
                </c:pt>
                <c:pt idx="989">
                  <c:v>45034</c:v>
                </c:pt>
                <c:pt idx="990">
                  <c:v>45040</c:v>
                </c:pt>
                <c:pt idx="991">
                  <c:v>45041</c:v>
                </c:pt>
                <c:pt idx="992">
                  <c:v>45042</c:v>
                </c:pt>
                <c:pt idx="993">
                  <c:v>45043</c:v>
                </c:pt>
                <c:pt idx="994">
                  <c:v>45046</c:v>
                </c:pt>
                <c:pt idx="995">
                  <c:v>45048</c:v>
                </c:pt>
                <c:pt idx="996">
                  <c:v>45049</c:v>
                </c:pt>
                <c:pt idx="997">
                  <c:v>45053</c:v>
                </c:pt>
                <c:pt idx="998">
                  <c:v>45054</c:v>
                </c:pt>
                <c:pt idx="999">
                  <c:v>45055</c:v>
                </c:pt>
                <c:pt idx="1000">
                  <c:v>45056</c:v>
                </c:pt>
                <c:pt idx="1001">
                  <c:v>45057</c:v>
                </c:pt>
                <c:pt idx="1002">
                  <c:v>45060</c:v>
                </c:pt>
                <c:pt idx="1003">
                  <c:v>45061</c:v>
                </c:pt>
                <c:pt idx="1004">
                  <c:v>45062</c:v>
                </c:pt>
                <c:pt idx="1005">
                  <c:v>45063</c:v>
                </c:pt>
                <c:pt idx="1006">
                  <c:v>45064</c:v>
                </c:pt>
                <c:pt idx="1007">
                  <c:v>45067</c:v>
                </c:pt>
                <c:pt idx="1008">
                  <c:v>45068</c:v>
                </c:pt>
                <c:pt idx="1009">
                  <c:v>45069</c:v>
                </c:pt>
                <c:pt idx="1010">
                  <c:v>45070</c:v>
                </c:pt>
                <c:pt idx="1011">
                  <c:v>45074</c:v>
                </c:pt>
                <c:pt idx="1012">
                  <c:v>45075</c:v>
                </c:pt>
                <c:pt idx="1013">
                  <c:v>45076</c:v>
                </c:pt>
                <c:pt idx="1014">
                  <c:v>45077</c:v>
                </c:pt>
                <c:pt idx="1015">
                  <c:v>45078</c:v>
                </c:pt>
                <c:pt idx="1016">
                  <c:v>45081</c:v>
                </c:pt>
                <c:pt idx="1017">
                  <c:v>45082</c:v>
                </c:pt>
                <c:pt idx="1018">
                  <c:v>45083</c:v>
                </c:pt>
                <c:pt idx="1019">
                  <c:v>45084</c:v>
                </c:pt>
                <c:pt idx="1020">
                  <c:v>45085</c:v>
                </c:pt>
                <c:pt idx="1021">
                  <c:v>45088</c:v>
                </c:pt>
                <c:pt idx="1022">
                  <c:v>45089</c:v>
                </c:pt>
                <c:pt idx="1023">
                  <c:v>45090</c:v>
                </c:pt>
                <c:pt idx="1024">
                  <c:v>45091</c:v>
                </c:pt>
                <c:pt idx="1025">
                  <c:v>45092</c:v>
                </c:pt>
                <c:pt idx="1026">
                  <c:v>45095</c:v>
                </c:pt>
                <c:pt idx="1027">
                  <c:v>45096</c:v>
                </c:pt>
                <c:pt idx="1028">
                  <c:v>45097</c:v>
                </c:pt>
                <c:pt idx="1029">
                  <c:v>45098</c:v>
                </c:pt>
                <c:pt idx="1030">
                  <c:v>45099</c:v>
                </c:pt>
                <c:pt idx="1031">
                  <c:v>45102</c:v>
                </c:pt>
                <c:pt idx="1032">
                  <c:v>45103</c:v>
                </c:pt>
                <c:pt idx="1033">
                  <c:v>45109</c:v>
                </c:pt>
                <c:pt idx="1034">
                  <c:v>45110</c:v>
                </c:pt>
                <c:pt idx="1035">
                  <c:v>45111</c:v>
                </c:pt>
                <c:pt idx="1036">
                  <c:v>45112</c:v>
                </c:pt>
                <c:pt idx="1037">
                  <c:v>45113</c:v>
                </c:pt>
                <c:pt idx="1038">
                  <c:v>45116</c:v>
                </c:pt>
                <c:pt idx="1039">
                  <c:v>45117</c:v>
                </c:pt>
                <c:pt idx="1040">
                  <c:v>45118</c:v>
                </c:pt>
                <c:pt idx="1041">
                  <c:v>45119</c:v>
                </c:pt>
                <c:pt idx="1042">
                  <c:v>45120</c:v>
                </c:pt>
                <c:pt idx="1043">
                  <c:v>45123</c:v>
                </c:pt>
                <c:pt idx="1044">
                  <c:v>45124</c:v>
                </c:pt>
                <c:pt idx="1045">
                  <c:v>45125</c:v>
                </c:pt>
                <c:pt idx="1046">
                  <c:v>45126</c:v>
                </c:pt>
                <c:pt idx="1047">
                  <c:v>45127</c:v>
                </c:pt>
                <c:pt idx="1048">
                  <c:v>45130</c:v>
                </c:pt>
                <c:pt idx="1049">
                  <c:v>45131</c:v>
                </c:pt>
                <c:pt idx="1050">
                  <c:v>45132</c:v>
                </c:pt>
                <c:pt idx="1051">
                  <c:v>45133</c:v>
                </c:pt>
                <c:pt idx="1052">
                  <c:v>45134</c:v>
                </c:pt>
                <c:pt idx="1053">
                  <c:v>45137</c:v>
                </c:pt>
                <c:pt idx="1054">
                  <c:v>45138</c:v>
                </c:pt>
                <c:pt idx="1055">
                  <c:v>45139</c:v>
                </c:pt>
                <c:pt idx="1056">
                  <c:v>45140</c:v>
                </c:pt>
                <c:pt idx="1057">
                  <c:v>45141</c:v>
                </c:pt>
                <c:pt idx="1058">
                  <c:v>45144</c:v>
                </c:pt>
                <c:pt idx="1059">
                  <c:v>45145</c:v>
                </c:pt>
                <c:pt idx="1060">
                  <c:v>45146</c:v>
                </c:pt>
                <c:pt idx="1061">
                  <c:v>45147</c:v>
                </c:pt>
                <c:pt idx="1062">
                  <c:v>45148</c:v>
                </c:pt>
                <c:pt idx="1063">
                  <c:v>45151</c:v>
                </c:pt>
                <c:pt idx="1064">
                  <c:v>45152</c:v>
                </c:pt>
                <c:pt idx="1065">
                  <c:v>45154</c:v>
                </c:pt>
                <c:pt idx="1066">
                  <c:v>45155</c:v>
                </c:pt>
                <c:pt idx="1067">
                  <c:v>45158</c:v>
                </c:pt>
                <c:pt idx="1068">
                  <c:v>45159</c:v>
                </c:pt>
                <c:pt idx="1069">
                  <c:v>45160</c:v>
                </c:pt>
                <c:pt idx="1070">
                  <c:v>45161</c:v>
                </c:pt>
                <c:pt idx="1071">
                  <c:v>45162</c:v>
                </c:pt>
                <c:pt idx="1072">
                  <c:v>45165</c:v>
                </c:pt>
                <c:pt idx="1073">
                  <c:v>45166</c:v>
                </c:pt>
                <c:pt idx="1074">
                  <c:v>45167</c:v>
                </c:pt>
                <c:pt idx="1075">
                  <c:v>45168</c:v>
                </c:pt>
                <c:pt idx="1076">
                  <c:v>45169</c:v>
                </c:pt>
                <c:pt idx="1077">
                  <c:v>45172</c:v>
                </c:pt>
                <c:pt idx="1078">
                  <c:v>45173</c:v>
                </c:pt>
                <c:pt idx="1079">
                  <c:v>45174</c:v>
                </c:pt>
                <c:pt idx="1080">
                  <c:v>45176</c:v>
                </c:pt>
                <c:pt idx="1081">
                  <c:v>45179</c:v>
                </c:pt>
                <c:pt idx="1082">
                  <c:v>45180</c:v>
                </c:pt>
                <c:pt idx="1083">
                  <c:v>45181</c:v>
                </c:pt>
                <c:pt idx="1084">
                  <c:v>45182</c:v>
                </c:pt>
                <c:pt idx="1085">
                  <c:v>45183</c:v>
                </c:pt>
                <c:pt idx="1086">
                  <c:v>45186</c:v>
                </c:pt>
                <c:pt idx="1087">
                  <c:v>45187</c:v>
                </c:pt>
                <c:pt idx="1088">
                  <c:v>45188</c:v>
                </c:pt>
                <c:pt idx="1089">
                  <c:v>45189</c:v>
                </c:pt>
                <c:pt idx="1090">
                  <c:v>45190</c:v>
                </c:pt>
                <c:pt idx="1091">
                  <c:v>45193</c:v>
                </c:pt>
                <c:pt idx="1092">
                  <c:v>45194</c:v>
                </c:pt>
                <c:pt idx="1093">
                  <c:v>45195</c:v>
                </c:pt>
                <c:pt idx="1094">
                  <c:v>45196</c:v>
                </c:pt>
                <c:pt idx="1095">
                  <c:v>45200</c:v>
                </c:pt>
                <c:pt idx="1096">
                  <c:v>45201</c:v>
                </c:pt>
                <c:pt idx="1097">
                  <c:v>45202</c:v>
                </c:pt>
                <c:pt idx="1098">
                  <c:v>45203</c:v>
                </c:pt>
                <c:pt idx="1099">
                  <c:v>45204</c:v>
                </c:pt>
                <c:pt idx="1100">
                  <c:v>45207</c:v>
                </c:pt>
                <c:pt idx="1101">
                  <c:v>45208</c:v>
                </c:pt>
                <c:pt idx="1102">
                  <c:v>45209</c:v>
                </c:pt>
                <c:pt idx="1103">
                  <c:v>45210</c:v>
                </c:pt>
                <c:pt idx="1104">
                  <c:v>45211</c:v>
                </c:pt>
                <c:pt idx="1105">
                  <c:v>45214</c:v>
                </c:pt>
                <c:pt idx="1106">
                  <c:v>45215</c:v>
                </c:pt>
                <c:pt idx="1107">
                  <c:v>45216</c:v>
                </c:pt>
                <c:pt idx="1108">
                  <c:v>45217</c:v>
                </c:pt>
                <c:pt idx="1109">
                  <c:v>45218</c:v>
                </c:pt>
                <c:pt idx="1110">
                  <c:v>45221</c:v>
                </c:pt>
                <c:pt idx="1111">
                  <c:v>45222</c:v>
                </c:pt>
                <c:pt idx="1112">
                  <c:v>45224</c:v>
                </c:pt>
                <c:pt idx="1113">
                  <c:v>45225</c:v>
                </c:pt>
                <c:pt idx="1114">
                  <c:v>45228</c:v>
                </c:pt>
                <c:pt idx="1115">
                  <c:v>45229</c:v>
                </c:pt>
                <c:pt idx="1116">
                  <c:v>45230</c:v>
                </c:pt>
                <c:pt idx="1117">
                  <c:v>45231</c:v>
                </c:pt>
                <c:pt idx="1118">
                  <c:v>45232</c:v>
                </c:pt>
                <c:pt idx="1119">
                  <c:v>45235</c:v>
                </c:pt>
                <c:pt idx="1120">
                  <c:v>45236</c:v>
                </c:pt>
                <c:pt idx="1121">
                  <c:v>45237</c:v>
                </c:pt>
                <c:pt idx="1122">
                  <c:v>45238</c:v>
                </c:pt>
                <c:pt idx="1123">
                  <c:v>45239</c:v>
                </c:pt>
                <c:pt idx="1124">
                  <c:v>45242</c:v>
                </c:pt>
                <c:pt idx="1125">
                  <c:v>45243</c:v>
                </c:pt>
                <c:pt idx="1126">
                  <c:v>45244</c:v>
                </c:pt>
                <c:pt idx="1127">
                  <c:v>45245</c:v>
                </c:pt>
                <c:pt idx="1128">
                  <c:v>45246</c:v>
                </c:pt>
                <c:pt idx="1129">
                  <c:v>45249</c:v>
                </c:pt>
                <c:pt idx="1130">
                  <c:v>45250</c:v>
                </c:pt>
                <c:pt idx="1131">
                  <c:v>45251</c:v>
                </c:pt>
                <c:pt idx="1132">
                  <c:v>45252</c:v>
                </c:pt>
                <c:pt idx="1133">
                  <c:v>45253</c:v>
                </c:pt>
                <c:pt idx="1134">
                  <c:v>45256</c:v>
                </c:pt>
                <c:pt idx="1135">
                  <c:v>45257</c:v>
                </c:pt>
                <c:pt idx="1136">
                  <c:v>45258</c:v>
                </c:pt>
                <c:pt idx="1137">
                  <c:v>45259</c:v>
                </c:pt>
                <c:pt idx="1138">
                  <c:v>45260</c:v>
                </c:pt>
                <c:pt idx="1139">
                  <c:v>45263</c:v>
                </c:pt>
                <c:pt idx="1140">
                  <c:v>45264</c:v>
                </c:pt>
                <c:pt idx="1141">
                  <c:v>45265</c:v>
                </c:pt>
                <c:pt idx="1142">
                  <c:v>45266</c:v>
                </c:pt>
                <c:pt idx="1143">
                  <c:v>45267</c:v>
                </c:pt>
                <c:pt idx="1144">
                  <c:v>45270</c:v>
                </c:pt>
                <c:pt idx="1145">
                  <c:v>45271</c:v>
                </c:pt>
                <c:pt idx="1146">
                  <c:v>45272</c:v>
                </c:pt>
                <c:pt idx="1147">
                  <c:v>45273</c:v>
                </c:pt>
                <c:pt idx="1148">
                  <c:v>45274</c:v>
                </c:pt>
                <c:pt idx="1149">
                  <c:v>45277</c:v>
                </c:pt>
                <c:pt idx="1150">
                  <c:v>45278</c:v>
                </c:pt>
                <c:pt idx="1151">
                  <c:v>45279</c:v>
                </c:pt>
                <c:pt idx="1152">
                  <c:v>45280</c:v>
                </c:pt>
                <c:pt idx="1153">
                  <c:v>45281</c:v>
                </c:pt>
                <c:pt idx="1154">
                  <c:v>45284</c:v>
                </c:pt>
                <c:pt idx="1155">
                  <c:v>45286</c:v>
                </c:pt>
                <c:pt idx="1156">
                  <c:v>45287</c:v>
                </c:pt>
                <c:pt idx="1157">
                  <c:v>45288</c:v>
                </c:pt>
              </c:numCache>
            </c:numRef>
          </c:cat>
          <c:val>
            <c:numLit>
              <c:formatCode>General</c:formatCode>
              <c:ptCount val="1158"/>
              <c:pt idx="0">
                <c:v>40</c:v>
              </c:pt>
              <c:pt idx="1">
                <c:v>1890</c:v>
              </c:pt>
              <c:pt idx="2">
                <c:v>950</c:v>
              </c:pt>
              <c:pt idx="3">
                <c:v>2150</c:v>
              </c:pt>
              <c:pt idx="4">
                <c:v>620</c:v>
              </c:pt>
              <c:pt idx="5">
                <c:v>2390</c:v>
              </c:pt>
              <c:pt idx="6">
                <c:v>3120</c:v>
              </c:pt>
              <c:pt idx="7">
                <c:v>3140</c:v>
              </c:pt>
              <c:pt idx="8">
                <c:v>1650</c:v>
              </c:pt>
              <c:pt idx="9">
                <c:v>1270</c:v>
              </c:pt>
              <c:pt idx="10">
                <c:v>2970</c:v>
              </c:pt>
              <c:pt idx="11">
                <c:v>1400</c:v>
              </c:pt>
              <c:pt idx="12">
                <c:v>140</c:v>
              </c:pt>
              <c:pt idx="13">
                <c:v>3170</c:v>
              </c:pt>
              <c:pt idx="14">
                <c:v>6020</c:v>
              </c:pt>
              <c:pt idx="15">
                <c:v>2440</c:v>
              </c:pt>
              <c:pt idx="16">
                <c:v>3050</c:v>
              </c:pt>
              <c:pt idx="17">
                <c:v>2580</c:v>
              </c:pt>
              <c:pt idx="18">
                <c:v>3440</c:v>
              </c:pt>
              <c:pt idx="19">
                <c:v>2660</c:v>
              </c:pt>
              <c:pt idx="20">
                <c:v>15650</c:v>
              </c:pt>
              <c:pt idx="21">
                <c:v>5090</c:v>
              </c:pt>
              <c:pt idx="22">
                <c:v>650</c:v>
              </c:pt>
              <c:pt idx="23">
                <c:v>3090</c:v>
              </c:pt>
              <c:pt idx="24">
                <c:v>2600</c:v>
              </c:pt>
              <c:pt idx="25">
                <c:v>15280</c:v>
              </c:pt>
              <c:pt idx="26">
                <c:v>18640</c:v>
              </c:pt>
              <c:pt idx="27">
                <c:v>13730</c:v>
              </c:pt>
              <c:pt idx="28">
                <c:v>20340</c:v>
              </c:pt>
              <c:pt idx="29">
                <c:v>6010</c:v>
              </c:pt>
              <c:pt idx="30">
                <c:v>5670</c:v>
              </c:pt>
              <c:pt idx="31">
                <c:v>2490</c:v>
              </c:pt>
              <c:pt idx="32">
                <c:v>3230</c:v>
              </c:pt>
              <c:pt idx="33">
                <c:v>2160</c:v>
              </c:pt>
              <c:pt idx="34">
                <c:v>1800</c:v>
              </c:pt>
              <c:pt idx="35">
                <c:v>1040</c:v>
              </c:pt>
              <c:pt idx="36">
                <c:v>5300</c:v>
              </c:pt>
              <c:pt idx="37">
                <c:v>3790</c:v>
              </c:pt>
              <c:pt idx="38">
                <c:v>3910</c:v>
              </c:pt>
              <c:pt idx="39">
                <c:v>2170</c:v>
              </c:pt>
              <c:pt idx="40">
                <c:v>1380</c:v>
              </c:pt>
              <c:pt idx="41">
                <c:v>1960</c:v>
              </c:pt>
              <c:pt idx="42">
                <c:v>1700</c:v>
              </c:pt>
              <c:pt idx="43">
                <c:v>1740</c:v>
              </c:pt>
              <c:pt idx="44">
                <c:v>500</c:v>
              </c:pt>
              <c:pt idx="45">
                <c:v>1310</c:v>
              </c:pt>
              <c:pt idx="46">
                <c:v>3100</c:v>
              </c:pt>
              <c:pt idx="47">
                <c:v>8620</c:v>
              </c:pt>
              <c:pt idx="48">
                <c:v>34990</c:v>
              </c:pt>
              <c:pt idx="49">
                <c:v>46350</c:v>
              </c:pt>
              <c:pt idx="50">
                <c:v>50760</c:v>
              </c:pt>
              <c:pt idx="51">
                <c:v>74910</c:v>
              </c:pt>
              <c:pt idx="52">
                <c:v>55710</c:v>
              </c:pt>
              <c:pt idx="53">
                <c:v>79790</c:v>
              </c:pt>
              <c:pt idx="54">
                <c:v>40500</c:v>
              </c:pt>
              <c:pt idx="55">
                <c:v>25430</c:v>
              </c:pt>
              <c:pt idx="56">
                <c:v>18180</c:v>
              </c:pt>
              <c:pt idx="57">
                <c:v>16500</c:v>
              </c:pt>
              <c:pt idx="58">
                <c:v>10590</c:v>
              </c:pt>
              <c:pt idx="59">
                <c:v>18200</c:v>
              </c:pt>
              <c:pt idx="60">
                <c:v>20620</c:v>
              </c:pt>
              <c:pt idx="61">
                <c:v>14790</c:v>
              </c:pt>
              <c:pt idx="62">
                <c:v>15790</c:v>
              </c:pt>
              <c:pt idx="63">
                <c:v>10750</c:v>
              </c:pt>
              <c:pt idx="64">
                <c:v>7880</c:v>
              </c:pt>
              <c:pt idx="65">
                <c:v>19430</c:v>
              </c:pt>
              <c:pt idx="66">
                <c:v>12140</c:v>
              </c:pt>
              <c:pt idx="67">
                <c:v>6970</c:v>
              </c:pt>
              <c:pt idx="68">
                <c:v>4210</c:v>
              </c:pt>
              <c:pt idx="69">
                <c:v>5580</c:v>
              </c:pt>
              <c:pt idx="70">
                <c:v>11770</c:v>
              </c:pt>
              <c:pt idx="71">
                <c:v>5210</c:v>
              </c:pt>
              <c:pt idx="72">
                <c:v>11890</c:v>
              </c:pt>
              <c:pt idx="73">
                <c:v>7960</c:v>
              </c:pt>
              <c:pt idx="74">
                <c:v>16129.999999999998</c:v>
              </c:pt>
              <c:pt idx="75">
                <c:v>5080</c:v>
              </c:pt>
              <c:pt idx="76">
                <c:v>4750</c:v>
              </c:pt>
              <c:pt idx="77">
                <c:v>11550</c:v>
              </c:pt>
              <c:pt idx="78">
                <c:v>21910</c:v>
              </c:pt>
              <c:pt idx="79">
                <c:v>14200</c:v>
              </c:pt>
              <c:pt idx="80">
                <c:v>8810</c:v>
              </c:pt>
              <c:pt idx="81">
                <c:v>6650</c:v>
              </c:pt>
              <c:pt idx="82">
                <c:v>2740</c:v>
              </c:pt>
              <c:pt idx="83">
                <c:v>3680</c:v>
              </c:pt>
              <c:pt idx="84">
                <c:v>3630</c:v>
              </c:pt>
              <c:pt idx="85">
                <c:v>1760</c:v>
              </c:pt>
              <c:pt idx="86">
                <c:v>1090</c:v>
              </c:pt>
              <c:pt idx="87">
                <c:v>660</c:v>
              </c:pt>
              <c:pt idx="88">
                <c:v>2110</c:v>
              </c:pt>
              <c:pt idx="89">
                <c:v>790</c:v>
              </c:pt>
              <c:pt idx="90">
                <c:v>1710</c:v>
              </c:pt>
              <c:pt idx="91">
                <c:v>5610</c:v>
              </c:pt>
              <c:pt idx="92">
                <c:v>1110</c:v>
              </c:pt>
              <c:pt idx="93">
                <c:v>3110</c:v>
              </c:pt>
              <c:pt idx="94">
                <c:v>1290</c:v>
              </c:pt>
              <c:pt idx="95">
                <c:v>1290</c:v>
              </c:pt>
              <c:pt idx="96">
                <c:v>1780</c:v>
              </c:pt>
              <c:pt idx="97">
                <c:v>2210</c:v>
              </c:pt>
              <c:pt idx="98">
                <c:v>840</c:v>
              </c:pt>
              <c:pt idx="99">
                <c:v>1570</c:v>
              </c:pt>
              <c:pt idx="100">
                <c:v>2560</c:v>
              </c:pt>
              <c:pt idx="101">
                <c:v>2380</c:v>
              </c:pt>
              <c:pt idx="102">
                <c:v>4730</c:v>
              </c:pt>
              <c:pt idx="103">
                <c:v>6130</c:v>
              </c:pt>
              <c:pt idx="104">
                <c:v>5870</c:v>
              </c:pt>
              <c:pt idx="105">
                <c:v>700</c:v>
              </c:pt>
              <c:pt idx="106">
                <c:v>4270</c:v>
              </c:pt>
              <c:pt idx="107">
                <c:v>1860</c:v>
              </c:pt>
              <c:pt idx="108">
                <c:v>4190</c:v>
              </c:pt>
              <c:pt idx="109">
                <c:v>6680</c:v>
              </c:pt>
              <c:pt idx="110">
                <c:v>20800</c:v>
              </c:pt>
              <c:pt idx="111">
                <c:v>17160</c:v>
              </c:pt>
              <c:pt idx="112">
                <c:v>3510</c:v>
              </c:pt>
              <c:pt idx="113">
                <c:v>5390</c:v>
              </c:pt>
              <c:pt idx="114">
                <c:v>4480</c:v>
              </c:pt>
              <c:pt idx="115">
                <c:v>3390</c:v>
              </c:pt>
              <c:pt idx="116">
                <c:v>2240</c:v>
              </c:pt>
              <c:pt idx="117">
                <c:v>5290</c:v>
              </c:pt>
              <c:pt idx="118">
                <c:v>370</c:v>
              </c:pt>
              <c:pt idx="119">
                <c:v>5020</c:v>
              </c:pt>
              <c:pt idx="120">
                <c:v>2570</c:v>
              </c:pt>
              <c:pt idx="121">
                <c:v>3130</c:v>
              </c:pt>
              <c:pt idx="122">
                <c:v>2330</c:v>
              </c:pt>
              <c:pt idx="123">
                <c:v>2040</c:v>
              </c:pt>
              <c:pt idx="124">
                <c:v>1930</c:v>
              </c:pt>
              <c:pt idx="125">
                <c:v>1690</c:v>
              </c:pt>
              <c:pt idx="126">
                <c:v>1480</c:v>
              </c:pt>
              <c:pt idx="127">
                <c:v>1260</c:v>
              </c:pt>
              <c:pt idx="128">
                <c:v>3210</c:v>
              </c:pt>
              <c:pt idx="129">
                <c:v>5760</c:v>
              </c:pt>
              <c:pt idx="130">
                <c:v>2320</c:v>
              </c:pt>
              <c:pt idx="131">
                <c:v>940</c:v>
              </c:pt>
              <c:pt idx="132">
                <c:v>18520</c:v>
              </c:pt>
              <c:pt idx="133">
                <c:v>11090</c:v>
              </c:pt>
              <c:pt idx="134">
                <c:v>7880</c:v>
              </c:pt>
              <c:pt idx="135">
                <c:v>4040</c:v>
              </c:pt>
              <c:pt idx="136">
                <c:v>10150</c:v>
              </c:pt>
              <c:pt idx="137">
                <c:v>9000</c:v>
              </c:pt>
              <c:pt idx="138">
                <c:v>6800</c:v>
              </c:pt>
              <c:pt idx="139">
                <c:v>6450</c:v>
              </c:pt>
              <c:pt idx="140">
                <c:v>6340</c:v>
              </c:pt>
              <c:pt idx="141">
                <c:v>2050</c:v>
              </c:pt>
              <c:pt idx="142">
                <c:v>2630</c:v>
              </c:pt>
              <c:pt idx="143">
                <c:v>2660</c:v>
              </c:pt>
              <c:pt idx="144">
                <c:v>9610</c:v>
              </c:pt>
              <c:pt idx="145">
                <c:v>6770</c:v>
              </c:pt>
              <c:pt idx="146">
                <c:v>2770</c:v>
              </c:pt>
              <c:pt idx="147">
                <c:v>7930</c:v>
              </c:pt>
              <c:pt idx="148">
                <c:v>8260</c:v>
              </c:pt>
              <c:pt idx="149">
                <c:v>7940</c:v>
              </c:pt>
              <c:pt idx="150">
                <c:v>13770</c:v>
              </c:pt>
              <c:pt idx="151">
                <c:v>16550</c:v>
              </c:pt>
              <c:pt idx="152">
                <c:v>11650</c:v>
              </c:pt>
              <c:pt idx="153">
                <c:v>13680</c:v>
              </c:pt>
              <c:pt idx="154">
                <c:v>7320</c:v>
              </c:pt>
              <c:pt idx="155">
                <c:v>5910</c:v>
              </c:pt>
              <c:pt idx="156">
                <c:v>1800</c:v>
              </c:pt>
              <c:pt idx="157">
                <c:v>12610</c:v>
              </c:pt>
              <c:pt idx="158">
                <c:v>1850</c:v>
              </c:pt>
              <c:pt idx="159">
                <c:v>7930</c:v>
              </c:pt>
              <c:pt idx="160">
                <c:v>5030</c:v>
              </c:pt>
              <c:pt idx="161">
                <c:v>4350</c:v>
              </c:pt>
              <c:pt idx="162">
                <c:v>2600</c:v>
              </c:pt>
              <c:pt idx="163">
                <c:v>9400</c:v>
              </c:pt>
              <c:pt idx="164">
                <c:v>3580</c:v>
              </c:pt>
              <c:pt idx="165">
                <c:v>8730</c:v>
              </c:pt>
              <c:pt idx="166">
                <c:v>590</c:v>
              </c:pt>
              <c:pt idx="167">
                <c:v>2420</c:v>
              </c:pt>
              <c:pt idx="168">
                <c:v>2630</c:v>
              </c:pt>
              <c:pt idx="169">
                <c:v>4040</c:v>
              </c:pt>
              <c:pt idx="170">
                <c:v>2060</c:v>
              </c:pt>
              <c:pt idx="171">
                <c:v>5910</c:v>
              </c:pt>
              <c:pt idx="172">
                <c:v>1590</c:v>
              </c:pt>
              <c:pt idx="173">
                <c:v>8560</c:v>
              </c:pt>
              <c:pt idx="174">
                <c:v>5700</c:v>
              </c:pt>
              <c:pt idx="175">
                <c:v>3500</c:v>
              </c:pt>
              <c:pt idx="176">
                <c:v>1940</c:v>
              </c:pt>
              <c:pt idx="177">
                <c:v>980</c:v>
              </c:pt>
              <c:pt idx="178">
                <c:v>2310</c:v>
              </c:pt>
              <c:pt idx="179">
                <c:v>860</c:v>
              </c:pt>
              <c:pt idx="180">
                <c:v>1650</c:v>
              </c:pt>
              <c:pt idx="181">
                <c:v>4500</c:v>
              </c:pt>
              <c:pt idx="182">
                <c:v>4400</c:v>
              </c:pt>
              <c:pt idx="183">
                <c:v>5940</c:v>
              </c:pt>
              <c:pt idx="184">
                <c:v>5130</c:v>
              </c:pt>
              <c:pt idx="185">
                <c:v>4220</c:v>
              </c:pt>
              <c:pt idx="186">
                <c:v>7710</c:v>
              </c:pt>
              <c:pt idx="187">
                <c:v>13690</c:v>
              </c:pt>
              <c:pt idx="188">
                <c:v>5750</c:v>
              </c:pt>
              <c:pt idx="189">
                <c:v>2400</c:v>
              </c:pt>
              <c:pt idx="190">
                <c:v>2940</c:v>
              </c:pt>
              <c:pt idx="191">
                <c:v>2640</c:v>
              </c:pt>
              <c:pt idx="192">
                <c:v>2770</c:v>
              </c:pt>
              <c:pt idx="193">
                <c:v>2560</c:v>
              </c:pt>
              <c:pt idx="194">
                <c:v>2520</c:v>
              </c:pt>
              <c:pt idx="195">
                <c:v>2430</c:v>
              </c:pt>
              <c:pt idx="196">
                <c:v>1880</c:v>
              </c:pt>
              <c:pt idx="197">
                <c:v>2080</c:v>
              </c:pt>
              <c:pt idx="198">
                <c:v>2009.9999999999998</c:v>
              </c:pt>
              <c:pt idx="199">
                <c:v>1520</c:v>
              </c:pt>
              <c:pt idx="200">
                <c:v>300</c:v>
              </c:pt>
              <c:pt idx="201">
                <c:v>740</c:v>
              </c:pt>
              <c:pt idx="202">
                <c:v>1420</c:v>
              </c:pt>
              <c:pt idx="203">
                <c:v>1210</c:v>
              </c:pt>
              <c:pt idx="204">
                <c:v>3010</c:v>
              </c:pt>
              <c:pt idx="205">
                <c:v>5110</c:v>
              </c:pt>
              <c:pt idx="206">
                <c:v>7560</c:v>
              </c:pt>
              <c:pt idx="207">
                <c:v>2190</c:v>
              </c:pt>
              <c:pt idx="208">
                <c:v>210</c:v>
              </c:pt>
              <c:pt idx="209">
                <c:v>850</c:v>
              </c:pt>
              <c:pt idx="210">
                <c:v>1620</c:v>
              </c:pt>
              <c:pt idx="211">
                <c:v>7870</c:v>
              </c:pt>
              <c:pt idx="212">
                <c:v>900</c:v>
              </c:pt>
              <c:pt idx="213">
                <c:v>1330</c:v>
              </c:pt>
              <c:pt idx="214">
                <c:v>250</c:v>
              </c:pt>
              <c:pt idx="215">
                <c:v>700</c:v>
              </c:pt>
              <c:pt idx="216">
                <c:v>290</c:v>
              </c:pt>
              <c:pt idx="217">
                <c:v>2910</c:v>
              </c:pt>
              <c:pt idx="218">
                <c:v>1040</c:v>
              </c:pt>
              <c:pt idx="219">
                <c:v>2330</c:v>
              </c:pt>
              <c:pt idx="220">
                <c:v>2150</c:v>
              </c:pt>
              <c:pt idx="221">
                <c:v>1330</c:v>
              </c:pt>
              <c:pt idx="222">
                <c:v>340</c:v>
              </c:pt>
              <c:pt idx="223">
                <c:v>900</c:v>
              </c:pt>
              <c:pt idx="224">
                <c:v>880</c:v>
              </c:pt>
              <c:pt idx="225">
                <c:v>4880</c:v>
              </c:pt>
              <c:pt idx="226">
                <c:v>1090</c:v>
              </c:pt>
              <c:pt idx="227">
                <c:v>950</c:v>
              </c:pt>
              <c:pt idx="228">
                <c:v>1880</c:v>
              </c:pt>
              <c:pt idx="229">
                <c:v>1160</c:v>
              </c:pt>
              <c:pt idx="230">
                <c:v>5900</c:v>
              </c:pt>
              <c:pt idx="231">
                <c:v>290</c:v>
              </c:pt>
              <c:pt idx="232">
                <c:v>4480</c:v>
              </c:pt>
              <c:pt idx="233">
                <c:v>16300</c:v>
              </c:pt>
              <c:pt idx="234">
                <c:v>5760</c:v>
              </c:pt>
              <c:pt idx="235">
                <c:v>4770</c:v>
              </c:pt>
              <c:pt idx="236">
                <c:v>2990</c:v>
              </c:pt>
              <c:pt idx="237">
                <c:v>440</c:v>
              </c:pt>
              <c:pt idx="238">
                <c:v>2870</c:v>
              </c:pt>
              <c:pt idx="239">
                <c:v>2120</c:v>
              </c:pt>
              <c:pt idx="240">
                <c:v>2750</c:v>
              </c:pt>
              <c:pt idx="241">
                <c:v>2710</c:v>
              </c:pt>
              <c:pt idx="242">
                <c:v>790</c:v>
              </c:pt>
              <c:pt idx="243">
                <c:v>5380</c:v>
              </c:pt>
              <c:pt idx="244">
                <c:v>1300</c:v>
              </c:pt>
              <c:pt idx="245">
                <c:v>11950</c:v>
              </c:pt>
              <c:pt idx="246">
                <c:v>3300</c:v>
              </c:pt>
              <c:pt idx="247">
                <c:v>1700</c:v>
              </c:pt>
              <c:pt idx="248">
                <c:v>1180</c:v>
              </c:pt>
              <c:pt idx="249">
                <c:v>10820</c:v>
              </c:pt>
              <c:pt idx="250">
                <c:v>1280</c:v>
              </c:pt>
              <c:pt idx="251">
                <c:v>1280</c:v>
              </c:pt>
              <c:pt idx="252">
                <c:v>10500</c:v>
              </c:pt>
              <c:pt idx="253">
                <c:v>8210</c:v>
              </c:pt>
              <c:pt idx="254">
                <c:v>1470</c:v>
              </c:pt>
              <c:pt idx="255">
                <c:v>2470</c:v>
              </c:pt>
              <c:pt idx="256">
                <c:v>1800</c:v>
              </c:pt>
              <c:pt idx="257">
                <c:v>3750</c:v>
              </c:pt>
              <c:pt idx="258">
                <c:v>710</c:v>
              </c:pt>
              <c:pt idx="259">
                <c:v>920</c:v>
              </c:pt>
              <c:pt idx="260">
                <c:v>540</c:v>
              </c:pt>
              <c:pt idx="261">
                <c:v>2740</c:v>
              </c:pt>
              <c:pt idx="262">
                <c:v>11800</c:v>
              </c:pt>
              <c:pt idx="263">
                <c:v>4030.0000000000005</c:v>
              </c:pt>
              <c:pt idx="264">
                <c:v>3560</c:v>
              </c:pt>
              <c:pt idx="265">
                <c:v>730</c:v>
              </c:pt>
              <c:pt idx="266">
                <c:v>3300</c:v>
              </c:pt>
              <c:pt idx="267">
                <c:v>0</c:v>
              </c:pt>
              <c:pt idx="268">
                <c:v>5210</c:v>
              </c:pt>
              <c:pt idx="269">
                <c:v>2820</c:v>
              </c:pt>
              <c:pt idx="270">
                <c:v>590</c:v>
              </c:pt>
              <c:pt idx="271">
                <c:v>6820</c:v>
              </c:pt>
              <c:pt idx="272">
                <c:v>3240</c:v>
              </c:pt>
              <c:pt idx="273">
                <c:v>2550</c:v>
              </c:pt>
              <c:pt idx="274">
                <c:v>1740</c:v>
              </c:pt>
              <c:pt idx="275">
                <c:v>520</c:v>
              </c:pt>
              <c:pt idx="276">
                <c:v>390</c:v>
              </c:pt>
              <c:pt idx="277">
                <c:v>2130</c:v>
              </c:pt>
              <c:pt idx="278">
                <c:v>4230</c:v>
              </c:pt>
              <c:pt idx="279">
                <c:v>4670</c:v>
              </c:pt>
              <c:pt idx="280">
                <c:v>1360</c:v>
              </c:pt>
              <c:pt idx="281">
                <c:v>3950</c:v>
              </c:pt>
              <c:pt idx="282">
                <c:v>4560</c:v>
              </c:pt>
              <c:pt idx="283">
                <c:v>3700</c:v>
              </c:pt>
              <c:pt idx="284">
                <c:v>3570</c:v>
              </c:pt>
              <c:pt idx="285">
                <c:v>12460</c:v>
              </c:pt>
              <c:pt idx="286">
                <c:v>5220</c:v>
              </c:pt>
              <c:pt idx="287">
                <c:v>21920</c:v>
              </c:pt>
              <c:pt idx="288">
                <c:v>0</c:v>
              </c:pt>
              <c:pt idx="289">
                <c:v>830</c:v>
              </c:pt>
              <c:pt idx="290">
                <c:v>1210</c:v>
              </c:pt>
              <c:pt idx="291">
                <c:v>180</c:v>
              </c:pt>
              <c:pt idx="292">
                <c:v>1290</c:v>
              </c:pt>
              <c:pt idx="293">
                <c:v>1290</c:v>
              </c:pt>
              <c:pt idx="294">
                <c:v>940</c:v>
              </c:pt>
              <c:pt idx="295">
                <c:v>1360</c:v>
              </c:pt>
              <c:pt idx="296">
                <c:v>360</c:v>
              </c:pt>
              <c:pt idx="297">
                <c:v>250</c:v>
              </c:pt>
              <c:pt idx="298">
                <c:v>280</c:v>
              </c:pt>
              <c:pt idx="299">
                <c:v>130</c:v>
              </c:pt>
              <c:pt idx="300">
                <c:v>40</c:v>
              </c:pt>
              <c:pt idx="301">
                <c:v>60</c:v>
              </c:pt>
              <c:pt idx="302">
                <c:v>120</c:v>
              </c:pt>
              <c:pt idx="303">
                <c:v>250</c:v>
              </c:pt>
              <c:pt idx="304">
                <c:v>250</c:v>
              </c:pt>
              <c:pt idx="305">
                <c:v>390</c:v>
              </c:pt>
              <c:pt idx="306">
                <c:v>450</c:v>
              </c:pt>
              <c:pt idx="307">
                <c:v>1970</c:v>
              </c:pt>
              <c:pt idx="308">
                <c:v>150</c:v>
              </c:pt>
              <c:pt idx="309">
                <c:v>60</c:v>
              </c:pt>
              <c:pt idx="310">
                <c:v>280</c:v>
              </c:pt>
              <c:pt idx="311">
                <c:v>240</c:v>
              </c:pt>
              <c:pt idx="312">
                <c:v>340</c:v>
              </c:pt>
              <c:pt idx="313">
                <c:v>490</c:v>
              </c:pt>
              <c:pt idx="314">
                <c:v>360</c:v>
              </c:pt>
              <c:pt idx="315">
                <c:v>1590</c:v>
              </c:pt>
              <c:pt idx="316">
                <c:v>20</c:v>
              </c:pt>
              <c:pt idx="317">
                <c:v>10</c:v>
              </c:pt>
              <c:pt idx="318">
                <c:v>90</c:v>
              </c:pt>
              <c:pt idx="319">
                <c:v>50</c:v>
              </c:pt>
              <c:pt idx="320">
                <c:v>70</c:v>
              </c:pt>
              <c:pt idx="321">
                <c:v>400</c:v>
              </c:pt>
              <c:pt idx="322">
                <c:v>6540</c:v>
              </c:pt>
              <c:pt idx="323">
                <c:v>1900</c:v>
              </c:pt>
              <c:pt idx="324">
                <c:v>70</c:v>
              </c:pt>
              <c:pt idx="325">
                <c:v>80</c:v>
              </c:pt>
              <c:pt idx="326">
                <c:v>10</c:v>
              </c:pt>
              <c:pt idx="327">
                <c:v>10</c:v>
              </c:pt>
              <c:pt idx="328">
                <c:v>120</c:v>
              </c:pt>
              <c:pt idx="329">
                <c:v>150</c:v>
              </c:pt>
              <c:pt idx="330">
                <c:v>2130</c:v>
              </c:pt>
              <c:pt idx="331">
                <c:v>5460</c:v>
              </c:pt>
              <c:pt idx="332">
                <c:v>6930</c:v>
              </c:pt>
              <c:pt idx="333">
                <c:v>5990</c:v>
              </c:pt>
              <c:pt idx="334">
                <c:v>5960</c:v>
              </c:pt>
              <c:pt idx="335">
                <c:v>7320</c:v>
              </c:pt>
              <c:pt idx="336">
                <c:v>12770</c:v>
              </c:pt>
              <c:pt idx="337">
                <c:v>10720</c:v>
              </c:pt>
              <c:pt idx="338">
                <c:v>13280</c:v>
              </c:pt>
              <c:pt idx="339">
                <c:v>3320</c:v>
              </c:pt>
              <c:pt idx="340">
                <c:v>3050</c:v>
              </c:pt>
              <c:pt idx="341">
                <c:v>22300</c:v>
              </c:pt>
              <c:pt idx="342">
                <c:v>2880</c:v>
              </c:pt>
              <c:pt idx="343">
                <c:v>2270</c:v>
              </c:pt>
              <c:pt idx="344">
                <c:v>3960</c:v>
              </c:pt>
              <c:pt idx="345">
                <c:v>6540</c:v>
              </c:pt>
              <c:pt idx="346">
                <c:v>13550</c:v>
              </c:pt>
              <c:pt idx="347">
                <c:v>3800</c:v>
              </c:pt>
              <c:pt idx="348">
                <c:v>7650</c:v>
              </c:pt>
              <c:pt idx="349">
                <c:v>17730</c:v>
              </c:pt>
              <c:pt idx="350">
                <c:v>16670</c:v>
              </c:pt>
              <c:pt idx="351">
                <c:v>9130</c:v>
              </c:pt>
              <c:pt idx="352">
                <c:v>13360</c:v>
              </c:pt>
              <c:pt idx="353">
                <c:v>17670</c:v>
              </c:pt>
              <c:pt idx="354">
                <c:v>8630</c:v>
              </c:pt>
              <c:pt idx="355">
                <c:v>3350</c:v>
              </c:pt>
              <c:pt idx="356">
                <c:v>8130.0000000000009</c:v>
              </c:pt>
              <c:pt idx="357">
                <c:v>3040</c:v>
              </c:pt>
              <c:pt idx="358">
                <c:v>1640</c:v>
              </c:pt>
              <c:pt idx="359">
                <c:v>880</c:v>
              </c:pt>
              <c:pt idx="360">
                <c:v>1880</c:v>
              </c:pt>
              <c:pt idx="361">
                <c:v>8119.9999999999991</c:v>
              </c:pt>
              <c:pt idx="362">
                <c:v>9920</c:v>
              </c:pt>
              <c:pt idx="363">
                <c:v>16079.999999999998</c:v>
              </c:pt>
              <c:pt idx="364">
                <c:v>1570</c:v>
              </c:pt>
              <c:pt idx="365">
                <c:v>3620</c:v>
              </c:pt>
              <c:pt idx="366">
                <c:v>3460</c:v>
              </c:pt>
              <c:pt idx="367">
                <c:v>3230</c:v>
              </c:pt>
              <c:pt idx="368">
                <c:v>3510</c:v>
              </c:pt>
              <c:pt idx="369">
                <c:v>4200</c:v>
              </c:pt>
              <c:pt idx="370">
                <c:v>2790</c:v>
              </c:pt>
              <c:pt idx="371">
                <c:v>1890</c:v>
              </c:pt>
              <c:pt idx="372">
                <c:v>860</c:v>
              </c:pt>
              <c:pt idx="373">
                <c:v>650</c:v>
              </c:pt>
              <c:pt idx="374">
                <c:v>2380</c:v>
              </c:pt>
              <c:pt idx="375">
                <c:v>1640</c:v>
              </c:pt>
              <c:pt idx="376">
                <c:v>5410</c:v>
              </c:pt>
              <c:pt idx="377">
                <c:v>6140</c:v>
              </c:pt>
              <c:pt idx="378">
                <c:v>4050</c:v>
              </c:pt>
              <c:pt idx="379">
                <c:v>2730</c:v>
              </c:pt>
              <c:pt idx="380">
                <c:v>3880</c:v>
              </c:pt>
              <c:pt idx="381">
                <c:v>10250</c:v>
              </c:pt>
              <c:pt idx="382">
                <c:v>3840</c:v>
              </c:pt>
              <c:pt idx="383">
                <c:v>940</c:v>
              </c:pt>
              <c:pt idx="384">
                <c:v>2900</c:v>
              </c:pt>
              <c:pt idx="385">
                <c:v>2600</c:v>
              </c:pt>
              <c:pt idx="386">
                <c:v>5220</c:v>
              </c:pt>
              <c:pt idx="387">
                <c:v>9580</c:v>
              </c:pt>
              <c:pt idx="388">
                <c:v>7140</c:v>
              </c:pt>
              <c:pt idx="389">
                <c:v>2490</c:v>
              </c:pt>
              <c:pt idx="390">
                <c:v>2860</c:v>
              </c:pt>
              <c:pt idx="391">
                <c:v>3380</c:v>
              </c:pt>
              <c:pt idx="392">
                <c:v>2050</c:v>
              </c:pt>
              <c:pt idx="393">
                <c:v>3420</c:v>
              </c:pt>
              <c:pt idx="394">
                <c:v>11790</c:v>
              </c:pt>
              <c:pt idx="395">
                <c:v>9960</c:v>
              </c:pt>
              <c:pt idx="396">
                <c:v>13070</c:v>
              </c:pt>
              <c:pt idx="397">
                <c:v>1700</c:v>
              </c:pt>
              <c:pt idx="398">
                <c:v>1440</c:v>
              </c:pt>
              <c:pt idx="399">
                <c:v>3310</c:v>
              </c:pt>
              <c:pt idx="400">
                <c:v>960</c:v>
              </c:pt>
              <c:pt idx="401">
                <c:v>2330</c:v>
              </c:pt>
              <c:pt idx="402">
                <c:v>760</c:v>
              </c:pt>
              <c:pt idx="403">
                <c:v>3770</c:v>
              </c:pt>
              <c:pt idx="404">
                <c:v>610</c:v>
              </c:pt>
              <c:pt idx="405">
                <c:v>1650</c:v>
              </c:pt>
              <c:pt idx="406">
                <c:v>2050</c:v>
              </c:pt>
              <c:pt idx="407">
                <c:v>2220</c:v>
              </c:pt>
              <c:pt idx="408">
                <c:v>540</c:v>
              </c:pt>
              <c:pt idx="409">
                <c:v>400</c:v>
              </c:pt>
              <c:pt idx="410">
                <c:v>1030</c:v>
              </c:pt>
              <c:pt idx="411">
                <c:v>1110</c:v>
              </c:pt>
              <c:pt idx="412">
                <c:v>820</c:v>
              </c:pt>
              <c:pt idx="413">
                <c:v>590</c:v>
              </c:pt>
              <c:pt idx="414">
                <c:v>870</c:v>
              </c:pt>
              <c:pt idx="415">
                <c:v>830</c:v>
              </c:pt>
              <c:pt idx="416">
                <c:v>1570</c:v>
              </c:pt>
              <c:pt idx="417">
                <c:v>360</c:v>
              </c:pt>
              <c:pt idx="418">
                <c:v>2980</c:v>
              </c:pt>
              <c:pt idx="419">
                <c:v>3050</c:v>
              </c:pt>
              <c:pt idx="420">
                <c:v>3520</c:v>
              </c:pt>
              <c:pt idx="421">
                <c:v>2980</c:v>
              </c:pt>
              <c:pt idx="422">
                <c:v>3390</c:v>
              </c:pt>
              <c:pt idx="423">
                <c:v>4620</c:v>
              </c:pt>
              <c:pt idx="424">
                <c:v>2250</c:v>
              </c:pt>
              <c:pt idx="425">
                <c:v>15140</c:v>
              </c:pt>
              <c:pt idx="426">
                <c:v>69380</c:v>
              </c:pt>
              <c:pt idx="427">
                <c:v>86730</c:v>
              </c:pt>
              <c:pt idx="428">
                <c:v>88050</c:v>
              </c:pt>
              <c:pt idx="429">
                <c:v>18820</c:v>
              </c:pt>
              <c:pt idx="430">
                <c:v>20350</c:v>
              </c:pt>
              <c:pt idx="431">
                <c:v>39530</c:v>
              </c:pt>
              <c:pt idx="432">
                <c:v>32750</c:v>
              </c:pt>
              <c:pt idx="433">
                <c:v>23550</c:v>
              </c:pt>
              <c:pt idx="434">
                <c:v>8820</c:v>
              </c:pt>
              <c:pt idx="435">
                <c:v>16040</c:v>
              </c:pt>
              <c:pt idx="436">
                <c:v>12830</c:v>
              </c:pt>
              <c:pt idx="437">
                <c:v>8180</c:v>
              </c:pt>
              <c:pt idx="438">
                <c:v>15690</c:v>
              </c:pt>
              <c:pt idx="439">
                <c:v>21620</c:v>
              </c:pt>
              <c:pt idx="440">
                <c:v>30140</c:v>
              </c:pt>
              <c:pt idx="441">
                <c:v>51750</c:v>
              </c:pt>
              <c:pt idx="442">
                <c:v>10760</c:v>
              </c:pt>
              <c:pt idx="443">
                <c:v>15490</c:v>
              </c:pt>
              <c:pt idx="444">
                <c:v>9780</c:v>
              </c:pt>
              <c:pt idx="445">
                <c:v>17010</c:v>
              </c:pt>
              <c:pt idx="446">
                <c:v>15210</c:v>
              </c:pt>
              <c:pt idx="447">
                <c:v>37060</c:v>
              </c:pt>
              <c:pt idx="448">
                <c:v>21140</c:v>
              </c:pt>
              <c:pt idx="449">
                <c:v>9960</c:v>
              </c:pt>
              <c:pt idx="450">
                <c:v>5150</c:v>
              </c:pt>
              <c:pt idx="451">
                <c:v>11340</c:v>
              </c:pt>
              <c:pt idx="452">
                <c:v>8990</c:v>
              </c:pt>
              <c:pt idx="453">
                <c:v>16680</c:v>
              </c:pt>
              <c:pt idx="454">
                <c:v>4019.9999999999995</c:v>
              </c:pt>
              <c:pt idx="455">
                <c:v>11310</c:v>
              </c:pt>
              <c:pt idx="456">
                <c:v>8870</c:v>
              </c:pt>
              <c:pt idx="457">
                <c:v>4910</c:v>
              </c:pt>
              <c:pt idx="458">
                <c:v>22390</c:v>
              </c:pt>
              <c:pt idx="459">
                <c:v>4630</c:v>
              </c:pt>
              <c:pt idx="460">
                <c:v>21170</c:v>
              </c:pt>
              <c:pt idx="461">
                <c:v>3970</c:v>
              </c:pt>
              <c:pt idx="462">
                <c:v>2450</c:v>
              </c:pt>
              <c:pt idx="463">
                <c:v>43850</c:v>
              </c:pt>
              <c:pt idx="464">
                <c:v>7820</c:v>
              </c:pt>
              <c:pt idx="465">
                <c:v>8400</c:v>
              </c:pt>
              <c:pt idx="466">
                <c:v>6930</c:v>
              </c:pt>
              <c:pt idx="467">
                <c:v>2310</c:v>
              </c:pt>
              <c:pt idx="468">
                <c:v>12220</c:v>
              </c:pt>
              <c:pt idx="469">
                <c:v>4740</c:v>
              </c:pt>
              <c:pt idx="470">
                <c:v>8570</c:v>
              </c:pt>
              <c:pt idx="471">
                <c:v>6850</c:v>
              </c:pt>
              <c:pt idx="472">
                <c:v>1830</c:v>
              </c:pt>
              <c:pt idx="473">
                <c:v>2090</c:v>
              </c:pt>
              <c:pt idx="474">
                <c:v>10920</c:v>
              </c:pt>
              <c:pt idx="475">
                <c:v>2920</c:v>
              </c:pt>
              <c:pt idx="476">
                <c:v>6200</c:v>
              </c:pt>
              <c:pt idx="477">
                <c:v>1720</c:v>
              </c:pt>
              <c:pt idx="478">
                <c:v>4720</c:v>
              </c:pt>
              <c:pt idx="479">
                <c:v>14150</c:v>
              </c:pt>
              <c:pt idx="480">
                <c:v>480</c:v>
              </c:pt>
              <c:pt idx="481">
                <c:v>1970</c:v>
              </c:pt>
              <c:pt idx="482">
                <c:v>4380</c:v>
              </c:pt>
              <c:pt idx="483">
                <c:v>10610</c:v>
              </c:pt>
              <c:pt idx="484">
                <c:v>7090</c:v>
              </c:pt>
              <c:pt idx="485">
                <c:v>12950</c:v>
              </c:pt>
              <c:pt idx="486">
                <c:v>20840</c:v>
              </c:pt>
              <c:pt idx="487">
                <c:v>2840</c:v>
              </c:pt>
              <c:pt idx="488">
                <c:v>8890</c:v>
              </c:pt>
              <c:pt idx="489">
                <c:v>5420</c:v>
              </c:pt>
              <c:pt idx="490">
                <c:v>4400</c:v>
              </c:pt>
              <c:pt idx="491">
                <c:v>8060.0000000000009</c:v>
              </c:pt>
              <c:pt idx="492">
                <c:v>20310</c:v>
              </c:pt>
              <c:pt idx="493">
                <c:v>10880</c:v>
              </c:pt>
              <c:pt idx="494">
                <c:v>8520</c:v>
              </c:pt>
              <c:pt idx="495">
                <c:v>6170</c:v>
              </c:pt>
              <c:pt idx="496">
                <c:v>3100</c:v>
              </c:pt>
              <c:pt idx="497">
                <c:v>6340</c:v>
              </c:pt>
              <c:pt idx="498">
                <c:v>8230</c:v>
              </c:pt>
              <c:pt idx="499">
                <c:v>5220</c:v>
              </c:pt>
              <c:pt idx="500">
                <c:v>11250</c:v>
              </c:pt>
              <c:pt idx="501">
                <c:v>2009.9999999999998</c:v>
              </c:pt>
              <c:pt idx="502">
                <c:v>4170</c:v>
              </c:pt>
              <c:pt idx="503">
                <c:v>7630</c:v>
              </c:pt>
              <c:pt idx="504">
                <c:v>4390</c:v>
              </c:pt>
              <c:pt idx="505">
                <c:v>2060</c:v>
              </c:pt>
              <c:pt idx="506">
                <c:v>1290</c:v>
              </c:pt>
              <c:pt idx="507">
                <c:v>8270</c:v>
              </c:pt>
              <c:pt idx="508">
                <c:v>8109.9999999999991</c:v>
              </c:pt>
              <c:pt idx="509">
                <c:v>2930</c:v>
              </c:pt>
              <c:pt idx="510">
                <c:v>4890</c:v>
              </c:pt>
              <c:pt idx="511">
                <c:v>2790</c:v>
              </c:pt>
              <c:pt idx="512">
                <c:v>1330</c:v>
              </c:pt>
              <c:pt idx="513">
                <c:v>1990</c:v>
              </c:pt>
              <c:pt idx="514">
                <c:v>3700</c:v>
              </c:pt>
              <c:pt idx="515">
                <c:v>6280</c:v>
              </c:pt>
              <c:pt idx="516">
                <c:v>2860</c:v>
              </c:pt>
              <c:pt idx="517">
                <c:v>7290</c:v>
              </c:pt>
              <c:pt idx="518">
                <c:v>3160</c:v>
              </c:pt>
              <c:pt idx="519">
                <c:v>2280</c:v>
              </c:pt>
              <c:pt idx="520">
                <c:v>1410</c:v>
              </c:pt>
              <c:pt idx="521">
                <c:v>3560</c:v>
              </c:pt>
              <c:pt idx="522">
                <c:v>3450</c:v>
              </c:pt>
              <c:pt idx="523">
                <c:v>56790</c:v>
              </c:pt>
              <c:pt idx="524">
                <c:v>2470</c:v>
              </c:pt>
              <c:pt idx="525">
                <c:v>34460</c:v>
              </c:pt>
              <c:pt idx="526">
                <c:v>27280</c:v>
              </c:pt>
              <c:pt idx="527">
                <c:v>3210</c:v>
              </c:pt>
              <c:pt idx="528">
                <c:v>5980</c:v>
              </c:pt>
              <c:pt idx="529">
                <c:v>6550</c:v>
              </c:pt>
              <c:pt idx="530">
                <c:v>3570</c:v>
              </c:pt>
              <c:pt idx="531">
                <c:v>3660</c:v>
              </c:pt>
              <c:pt idx="532">
                <c:v>2550</c:v>
              </c:pt>
              <c:pt idx="533">
                <c:v>3480</c:v>
              </c:pt>
              <c:pt idx="534">
                <c:v>5300</c:v>
              </c:pt>
              <c:pt idx="535">
                <c:v>13110</c:v>
              </c:pt>
              <c:pt idx="536">
                <c:v>8910</c:v>
              </c:pt>
              <c:pt idx="537">
                <c:v>19010</c:v>
              </c:pt>
              <c:pt idx="538">
                <c:v>27100</c:v>
              </c:pt>
              <c:pt idx="539">
                <c:v>20250</c:v>
              </c:pt>
              <c:pt idx="540">
                <c:v>7870</c:v>
              </c:pt>
              <c:pt idx="541">
                <c:v>13110</c:v>
              </c:pt>
              <c:pt idx="542">
                <c:v>1560</c:v>
              </c:pt>
              <c:pt idx="543">
                <c:v>3150</c:v>
              </c:pt>
              <c:pt idx="544">
                <c:v>3090</c:v>
              </c:pt>
              <c:pt idx="545">
                <c:v>4660</c:v>
              </c:pt>
              <c:pt idx="546">
                <c:v>2840</c:v>
              </c:pt>
              <c:pt idx="547">
                <c:v>3520</c:v>
              </c:pt>
              <c:pt idx="548">
                <c:v>3780</c:v>
              </c:pt>
              <c:pt idx="549">
                <c:v>5840</c:v>
              </c:pt>
              <c:pt idx="550">
                <c:v>4940</c:v>
              </c:pt>
              <c:pt idx="551">
                <c:v>18570</c:v>
              </c:pt>
              <c:pt idx="552">
                <c:v>4680</c:v>
              </c:pt>
              <c:pt idx="553">
                <c:v>8710</c:v>
              </c:pt>
              <c:pt idx="554">
                <c:v>4360</c:v>
              </c:pt>
              <c:pt idx="555">
                <c:v>4970</c:v>
              </c:pt>
              <c:pt idx="556">
                <c:v>3420</c:v>
              </c:pt>
              <c:pt idx="557">
                <c:v>6640</c:v>
              </c:pt>
              <c:pt idx="558">
                <c:v>5600</c:v>
              </c:pt>
              <c:pt idx="559">
                <c:v>5600</c:v>
              </c:pt>
              <c:pt idx="560">
                <c:v>6720</c:v>
              </c:pt>
              <c:pt idx="561">
                <c:v>1860</c:v>
              </c:pt>
              <c:pt idx="562">
                <c:v>3760</c:v>
              </c:pt>
              <c:pt idx="563">
                <c:v>9140</c:v>
              </c:pt>
              <c:pt idx="564">
                <c:v>9830</c:v>
              </c:pt>
              <c:pt idx="565">
                <c:v>8550</c:v>
              </c:pt>
              <c:pt idx="566">
                <c:v>6990</c:v>
              </c:pt>
              <c:pt idx="567">
                <c:v>5110</c:v>
              </c:pt>
              <c:pt idx="568">
                <c:v>6700</c:v>
              </c:pt>
              <c:pt idx="569">
                <c:v>12640</c:v>
              </c:pt>
              <c:pt idx="570">
                <c:v>6230</c:v>
              </c:pt>
              <c:pt idx="571">
                <c:v>4960</c:v>
              </c:pt>
              <c:pt idx="572">
                <c:v>11310</c:v>
              </c:pt>
              <c:pt idx="573">
                <c:v>6420</c:v>
              </c:pt>
              <c:pt idx="574">
                <c:v>11260</c:v>
              </c:pt>
              <c:pt idx="575">
                <c:v>4000</c:v>
              </c:pt>
              <c:pt idx="576">
                <c:v>4240</c:v>
              </c:pt>
              <c:pt idx="577">
                <c:v>4970</c:v>
              </c:pt>
              <c:pt idx="578">
                <c:v>5480</c:v>
              </c:pt>
              <c:pt idx="579">
                <c:v>15930</c:v>
              </c:pt>
              <c:pt idx="580">
                <c:v>15880</c:v>
              </c:pt>
              <c:pt idx="581">
                <c:v>17530</c:v>
              </c:pt>
              <c:pt idx="582">
                <c:v>13440</c:v>
              </c:pt>
              <c:pt idx="583">
                <c:v>17410</c:v>
              </c:pt>
              <c:pt idx="584">
                <c:v>5910</c:v>
              </c:pt>
              <c:pt idx="585">
                <c:v>6950</c:v>
              </c:pt>
              <c:pt idx="586">
                <c:v>7370</c:v>
              </c:pt>
              <c:pt idx="587">
                <c:v>15680</c:v>
              </c:pt>
              <c:pt idx="588">
                <c:v>11750</c:v>
              </c:pt>
              <c:pt idx="589">
                <c:v>9810</c:v>
              </c:pt>
              <c:pt idx="590">
                <c:v>7770</c:v>
              </c:pt>
              <c:pt idx="591">
                <c:v>7860</c:v>
              </c:pt>
              <c:pt idx="592">
                <c:v>10420</c:v>
              </c:pt>
              <c:pt idx="593">
                <c:v>11660</c:v>
              </c:pt>
              <c:pt idx="594">
                <c:v>14440</c:v>
              </c:pt>
              <c:pt idx="595">
                <c:v>9680</c:v>
              </c:pt>
              <c:pt idx="596">
                <c:v>16790</c:v>
              </c:pt>
              <c:pt idx="597">
                <c:v>13300</c:v>
              </c:pt>
              <c:pt idx="598">
                <c:v>9600</c:v>
              </c:pt>
              <c:pt idx="599">
                <c:v>11360</c:v>
              </c:pt>
              <c:pt idx="600">
                <c:v>29700</c:v>
              </c:pt>
              <c:pt idx="601">
                <c:v>12590</c:v>
              </c:pt>
              <c:pt idx="602">
                <c:v>18350</c:v>
              </c:pt>
              <c:pt idx="603">
                <c:v>7390</c:v>
              </c:pt>
              <c:pt idx="604">
                <c:v>6000</c:v>
              </c:pt>
              <c:pt idx="605">
                <c:v>14140</c:v>
              </c:pt>
              <c:pt idx="606">
                <c:v>21760</c:v>
              </c:pt>
              <c:pt idx="607">
                <c:v>12040</c:v>
              </c:pt>
              <c:pt idx="608">
                <c:v>8580</c:v>
              </c:pt>
              <c:pt idx="609">
                <c:v>1110</c:v>
              </c:pt>
              <c:pt idx="610">
                <c:v>7060</c:v>
              </c:pt>
              <c:pt idx="611">
                <c:v>15360</c:v>
              </c:pt>
              <c:pt idx="612">
                <c:v>15560</c:v>
              </c:pt>
              <c:pt idx="613">
                <c:v>10000</c:v>
              </c:pt>
              <c:pt idx="614">
                <c:v>4990</c:v>
              </c:pt>
              <c:pt idx="615">
                <c:v>8840</c:v>
              </c:pt>
              <c:pt idx="616">
                <c:v>8280</c:v>
              </c:pt>
              <c:pt idx="617">
                <c:v>4780</c:v>
              </c:pt>
              <c:pt idx="618">
                <c:v>3760</c:v>
              </c:pt>
              <c:pt idx="619">
                <c:v>3780</c:v>
              </c:pt>
              <c:pt idx="620">
                <c:v>13750</c:v>
              </c:pt>
              <c:pt idx="621">
                <c:v>9300</c:v>
              </c:pt>
              <c:pt idx="622">
                <c:v>13670</c:v>
              </c:pt>
              <c:pt idx="623">
                <c:v>5630</c:v>
              </c:pt>
              <c:pt idx="624">
                <c:v>5840</c:v>
              </c:pt>
              <c:pt idx="625">
                <c:v>9140</c:v>
              </c:pt>
              <c:pt idx="626">
                <c:v>8980</c:v>
              </c:pt>
              <c:pt idx="627">
                <c:v>9690</c:v>
              </c:pt>
              <c:pt idx="628">
                <c:v>15600</c:v>
              </c:pt>
              <c:pt idx="629">
                <c:v>9050</c:v>
              </c:pt>
              <c:pt idx="630">
                <c:v>3340</c:v>
              </c:pt>
              <c:pt idx="631">
                <c:v>1870</c:v>
              </c:pt>
              <c:pt idx="632">
                <c:v>3490</c:v>
              </c:pt>
              <c:pt idx="633">
                <c:v>4890</c:v>
              </c:pt>
              <c:pt idx="634">
                <c:v>7070</c:v>
              </c:pt>
              <c:pt idx="635">
                <c:v>3080</c:v>
              </c:pt>
              <c:pt idx="636">
                <c:v>3450</c:v>
              </c:pt>
              <c:pt idx="637">
                <c:v>8130.0000000000009</c:v>
              </c:pt>
              <c:pt idx="638">
                <c:v>1120</c:v>
              </c:pt>
              <c:pt idx="639">
                <c:v>3840</c:v>
              </c:pt>
              <c:pt idx="640">
                <c:v>5620</c:v>
              </c:pt>
              <c:pt idx="641">
                <c:v>3300</c:v>
              </c:pt>
              <c:pt idx="642">
                <c:v>2160</c:v>
              </c:pt>
              <c:pt idx="643">
                <c:v>5140</c:v>
              </c:pt>
              <c:pt idx="644">
                <c:v>7480</c:v>
              </c:pt>
              <c:pt idx="645">
                <c:v>3860</c:v>
              </c:pt>
              <c:pt idx="646">
                <c:v>5750</c:v>
              </c:pt>
              <c:pt idx="647">
                <c:v>3890</c:v>
              </c:pt>
              <c:pt idx="648">
                <c:v>2870</c:v>
              </c:pt>
              <c:pt idx="649">
                <c:v>2009.9999999999998</c:v>
              </c:pt>
              <c:pt idx="650">
                <c:v>3140</c:v>
              </c:pt>
              <c:pt idx="651">
                <c:v>1310</c:v>
              </c:pt>
              <c:pt idx="652">
                <c:v>470</c:v>
              </c:pt>
              <c:pt idx="653">
                <c:v>1960</c:v>
              </c:pt>
              <c:pt idx="654">
                <c:v>1790</c:v>
              </c:pt>
              <c:pt idx="655">
                <c:v>2009.9999999999998</c:v>
              </c:pt>
              <c:pt idx="656">
                <c:v>9250</c:v>
              </c:pt>
              <c:pt idx="657">
                <c:v>1070</c:v>
              </c:pt>
              <c:pt idx="658">
                <c:v>1070</c:v>
              </c:pt>
              <c:pt idx="659">
                <c:v>4300</c:v>
              </c:pt>
              <c:pt idx="660">
                <c:v>600</c:v>
              </c:pt>
              <c:pt idx="661">
                <c:v>2080</c:v>
              </c:pt>
              <c:pt idx="662">
                <c:v>9550</c:v>
              </c:pt>
              <c:pt idx="663">
                <c:v>6880</c:v>
              </c:pt>
              <c:pt idx="664">
                <c:v>3010</c:v>
              </c:pt>
              <c:pt idx="665">
                <c:v>11700</c:v>
              </c:pt>
              <c:pt idx="666">
                <c:v>4700</c:v>
              </c:pt>
              <c:pt idx="667">
                <c:v>2750</c:v>
              </c:pt>
              <c:pt idx="668">
                <c:v>1330</c:v>
              </c:pt>
              <c:pt idx="669">
                <c:v>1610</c:v>
              </c:pt>
              <c:pt idx="670">
                <c:v>3080</c:v>
              </c:pt>
              <c:pt idx="671">
                <c:v>10430</c:v>
              </c:pt>
              <c:pt idx="672">
                <c:v>2380</c:v>
              </c:pt>
              <c:pt idx="673">
                <c:v>2120</c:v>
              </c:pt>
              <c:pt idx="674">
                <c:v>3960</c:v>
              </c:pt>
              <c:pt idx="675">
                <c:v>10650</c:v>
              </c:pt>
              <c:pt idx="676">
                <c:v>2420</c:v>
              </c:pt>
              <c:pt idx="677">
                <c:v>3640</c:v>
              </c:pt>
              <c:pt idx="678">
                <c:v>2450</c:v>
              </c:pt>
              <c:pt idx="679">
                <c:v>7870</c:v>
              </c:pt>
              <c:pt idx="680">
                <c:v>6320</c:v>
              </c:pt>
              <c:pt idx="681">
                <c:v>5040</c:v>
              </c:pt>
              <c:pt idx="682">
                <c:v>17450</c:v>
              </c:pt>
              <c:pt idx="683">
                <c:v>1190</c:v>
              </c:pt>
              <c:pt idx="684">
                <c:v>1050</c:v>
              </c:pt>
              <c:pt idx="685">
                <c:v>5020</c:v>
              </c:pt>
              <c:pt idx="686">
                <c:v>1130</c:v>
              </c:pt>
              <c:pt idx="687">
                <c:v>3190</c:v>
              </c:pt>
              <c:pt idx="688">
                <c:v>1800</c:v>
              </c:pt>
              <c:pt idx="689">
                <c:v>9650</c:v>
              </c:pt>
              <c:pt idx="690">
                <c:v>21920</c:v>
              </c:pt>
              <c:pt idx="691">
                <c:v>7050</c:v>
              </c:pt>
              <c:pt idx="692">
                <c:v>17720</c:v>
              </c:pt>
              <c:pt idx="693">
                <c:v>7330</c:v>
              </c:pt>
              <c:pt idx="694">
                <c:v>7330</c:v>
              </c:pt>
              <c:pt idx="695">
                <c:v>3250</c:v>
              </c:pt>
              <c:pt idx="696">
                <c:v>14650</c:v>
              </c:pt>
              <c:pt idx="697">
                <c:v>6960</c:v>
              </c:pt>
              <c:pt idx="698">
                <c:v>5170</c:v>
              </c:pt>
              <c:pt idx="699">
                <c:v>4660</c:v>
              </c:pt>
              <c:pt idx="700">
                <c:v>6930</c:v>
              </c:pt>
              <c:pt idx="701">
                <c:v>5520</c:v>
              </c:pt>
              <c:pt idx="702">
                <c:v>5480</c:v>
              </c:pt>
              <c:pt idx="703">
                <c:v>1500</c:v>
              </c:pt>
              <c:pt idx="704">
                <c:v>3120</c:v>
              </c:pt>
              <c:pt idx="705">
                <c:v>10740</c:v>
              </c:pt>
              <c:pt idx="706">
                <c:v>13120</c:v>
              </c:pt>
              <c:pt idx="707">
                <c:v>15880</c:v>
              </c:pt>
              <c:pt idx="708">
                <c:v>5610</c:v>
              </c:pt>
              <c:pt idx="709">
                <c:v>3940</c:v>
              </c:pt>
              <c:pt idx="710">
                <c:v>2920</c:v>
              </c:pt>
              <c:pt idx="711">
                <c:v>3280</c:v>
              </c:pt>
              <c:pt idx="712">
                <c:v>5580</c:v>
              </c:pt>
              <c:pt idx="713">
                <c:v>9160</c:v>
              </c:pt>
              <c:pt idx="714">
                <c:v>6140</c:v>
              </c:pt>
              <c:pt idx="715">
                <c:v>2570</c:v>
              </c:pt>
              <c:pt idx="716">
                <c:v>2290</c:v>
              </c:pt>
              <c:pt idx="717">
                <c:v>1170</c:v>
              </c:pt>
              <c:pt idx="718">
                <c:v>1800</c:v>
              </c:pt>
              <c:pt idx="719">
                <c:v>8520</c:v>
              </c:pt>
              <c:pt idx="720">
                <c:v>4610</c:v>
              </c:pt>
              <c:pt idx="721">
                <c:v>16309.999999999998</c:v>
              </c:pt>
              <c:pt idx="722">
                <c:v>970</c:v>
              </c:pt>
              <c:pt idx="723">
                <c:v>1250</c:v>
              </c:pt>
              <c:pt idx="724">
                <c:v>3970</c:v>
              </c:pt>
              <c:pt idx="725">
                <c:v>5750</c:v>
              </c:pt>
              <c:pt idx="726">
                <c:v>570</c:v>
              </c:pt>
              <c:pt idx="727">
                <c:v>1890</c:v>
              </c:pt>
              <c:pt idx="728">
                <c:v>1190</c:v>
              </c:pt>
              <c:pt idx="729">
                <c:v>2370</c:v>
              </c:pt>
              <c:pt idx="730">
                <c:v>370</c:v>
              </c:pt>
              <c:pt idx="731">
                <c:v>470</c:v>
              </c:pt>
              <c:pt idx="732">
                <c:v>340</c:v>
              </c:pt>
              <c:pt idx="733">
                <c:v>3190</c:v>
              </c:pt>
              <c:pt idx="734">
                <c:v>3720</c:v>
              </c:pt>
              <c:pt idx="735">
                <c:v>2029.9999999999998</c:v>
              </c:pt>
              <c:pt idx="736">
                <c:v>4890</c:v>
              </c:pt>
              <c:pt idx="737">
                <c:v>610</c:v>
              </c:pt>
              <c:pt idx="738">
                <c:v>1520</c:v>
              </c:pt>
              <c:pt idx="739">
                <c:v>790</c:v>
              </c:pt>
              <c:pt idx="740">
                <c:v>1910</c:v>
              </c:pt>
              <c:pt idx="741">
                <c:v>3060</c:v>
              </c:pt>
              <c:pt idx="742">
                <c:v>5730</c:v>
              </c:pt>
              <c:pt idx="743">
                <c:v>4920</c:v>
              </c:pt>
              <c:pt idx="744">
                <c:v>1130</c:v>
              </c:pt>
              <c:pt idx="745">
                <c:v>1090</c:v>
              </c:pt>
              <c:pt idx="746">
                <c:v>1330</c:v>
              </c:pt>
              <c:pt idx="747">
                <c:v>3810</c:v>
              </c:pt>
              <c:pt idx="748">
                <c:v>3300</c:v>
              </c:pt>
              <c:pt idx="749">
                <c:v>3260</c:v>
              </c:pt>
              <c:pt idx="750">
                <c:v>8790</c:v>
              </c:pt>
              <c:pt idx="751">
                <c:v>2720</c:v>
              </c:pt>
              <c:pt idx="752">
                <c:v>4190</c:v>
              </c:pt>
              <c:pt idx="753">
                <c:v>6690</c:v>
              </c:pt>
              <c:pt idx="754">
                <c:v>3390</c:v>
              </c:pt>
              <c:pt idx="755">
                <c:v>1770</c:v>
              </c:pt>
              <c:pt idx="756">
                <c:v>1670</c:v>
              </c:pt>
              <c:pt idx="757">
                <c:v>1090</c:v>
              </c:pt>
              <c:pt idx="758">
                <c:v>2100</c:v>
              </c:pt>
              <c:pt idx="759">
                <c:v>1880</c:v>
              </c:pt>
              <c:pt idx="760">
                <c:v>2220</c:v>
              </c:pt>
              <c:pt idx="761">
                <c:v>4680</c:v>
              </c:pt>
              <c:pt idx="762">
                <c:v>4690</c:v>
              </c:pt>
              <c:pt idx="763">
                <c:v>1370</c:v>
              </c:pt>
              <c:pt idx="764">
                <c:v>940</c:v>
              </c:pt>
              <c:pt idx="765">
                <c:v>1760</c:v>
              </c:pt>
              <c:pt idx="766">
                <c:v>9750</c:v>
              </c:pt>
              <c:pt idx="767">
                <c:v>970</c:v>
              </c:pt>
              <c:pt idx="768">
                <c:v>2840</c:v>
              </c:pt>
              <c:pt idx="769">
                <c:v>740</c:v>
              </c:pt>
              <c:pt idx="770">
                <c:v>690</c:v>
              </c:pt>
              <c:pt idx="771">
                <c:v>2130</c:v>
              </c:pt>
              <c:pt idx="772">
                <c:v>1830</c:v>
              </c:pt>
              <c:pt idx="773">
                <c:v>2390</c:v>
              </c:pt>
              <c:pt idx="774">
                <c:v>1340</c:v>
              </c:pt>
              <c:pt idx="775">
                <c:v>8360</c:v>
              </c:pt>
              <c:pt idx="776">
                <c:v>3950</c:v>
              </c:pt>
              <c:pt idx="777">
                <c:v>1800</c:v>
              </c:pt>
              <c:pt idx="778">
                <c:v>5880</c:v>
              </c:pt>
              <c:pt idx="779">
                <c:v>3460</c:v>
              </c:pt>
              <c:pt idx="780">
                <c:v>9140</c:v>
              </c:pt>
              <c:pt idx="781">
                <c:v>2440</c:v>
              </c:pt>
              <c:pt idx="782">
                <c:v>5170</c:v>
              </c:pt>
              <c:pt idx="783">
                <c:v>3550</c:v>
              </c:pt>
              <c:pt idx="784">
                <c:v>4019.9999999999995</c:v>
              </c:pt>
              <c:pt idx="785">
                <c:v>1880</c:v>
              </c:pt>
              <c:pt idx="786">
                <c:v>3000</c:v>
              </c:pt>
              <c:pt idx="787">
                <c:v>2880</c:v>
              </c:pt>
              <c:pt idx="788">
                <c:v>5420</c:v>
              </c:pt>
              <c:pt idx="789">
                <c:v>5530</c:v>
              </c:pt>
              <c:pt idx="790">
                <c:v>13200</c:v>
              </c:pt>
              <c:pt idx="791">
                <c:v>3470</c:v>
              </c:pt>
              <c:pt idx="792">
                <c:v>3090</c:v>
              </c:pt>
              <c:pt idx="793">
                <c:v>16620</c:v>
              </c:pt>
              <c:pt idx="794">
                <c:v>1890</c:v>
              </c:pt>
              <c:pt idx="795">
                <c:v>940</c:v>
              </c:pt>
              <c:pt idx="796">
                <c:v>440</c:v>
              </c:pt>
              <c:pt idx="797">
                <c:v>2540</c:v>
              </c:pt>
              <c:pt idx="798">
                <c:v>1040</c:v>
              </c:pt>
              <c:pt idx="799">
                <c:v>720</c:v>
              </c:pt>
              <c:pt idx="800">
                <c:v>440</c:v>
              </c:pt>
              <c:pt idx="801">
                <c:v>1130</c:v>
              </c:pt>
              <c:pt idx="802">
                <c:v>380</c:v>
              </c:pt>
              <c:pt idx="803">
                <c:v>1350</c:v>
              </c:pt>
              <c:pt idx="804">
                <c:v>3960</c:v>
              </c:pt>
              <c:pt idx="805">
                <c:v>9490</c:v>
              </c:pt>
              <c:pt idx="806">
                <c:v>10130</c:v>
              </c:pt>
              <c:pt idx="807">
                <c:v>630</c:v>
              </c:pt>
              <c:pt idx="808">
                <c:v>1890</c:v>
              </c:pt>
              <c:pt idx="809">
                <c:v>4670</c:v>
              </c:pt>
              <c:pt idx="810">
                <c:v>1750</c:v>
              </c:pt>
              <c:pt idx="811">
                <c:v>2660</c:v>
              </c:pt>
              <c:pt idx="812">
                <c:v>2620</c:v>
              </c:pt>
              <c:pt idx="813">
                <c:v>2420</c:v>
              </c:pt>
              <c:pt idx="814">
                <c:v>30650</c:v>
              </c:pt>
              <c:pt idx="815">
                <c:v>30290</c:v>
              </c:pt>
              <c:pt idx="816">
                <c:v>9880</c:v>
              </c:pt>
              <c:pt idx="817">
                <c:v>1490</c:v>
              </c:pt>
              <c:pt idx="818">
                <c:v>2910</c:v>
              </c:pt>
              <c:pt idx="819">
                <c:v>7980</c:v>
              </c:pt>
              <c:pt idx="820">
                <c:v>1090</c:v>
              </c:pt>
              <c:pt idx="821">
                <c:v>3650</c:v>
              </c:pt>
              <c:pt idx="822">
                <c:v>12840</c:v>
              </c:pt>
              <c:pt idx="823">
                <c:v>3750</c:v>
              </c:pt>
              <c:pt idx="824">
                <c:v>7740</c:v>
              </c:pt>
              <c:pt idx="825">
                <c:v>4910</c:v>
              </c:pt>
              <c:pt idx="826">
                <c:v>500</c:v>
              </c:pt>
              <c:pt idx="827">
                <c:v>3220</c:v>
              </c:pt>
              <c:pt idx="828">
                <c:v>4330</c:v>
              </c:pt>
              <c:pt idx="829">
                <c:v>4410</c:v>
              </c:pt>
              <c:pt idx="830">
                <c:v>3210</c:v>
              </c:pt>
              <c:pt idx="831">
                <c:v>3960</c:v>
              </c:pt>
              <c:pt idx="832">
                <c:v>1540</c:v>
              </c:pt>
              <c:pt idx="833">
                <c:v>880</c:v>
              </c:pt>
              <c:pt idx="834">
                <c:v>5520</c:v>
              </c:pt>
              <c:pt idx="835">
                <c:v>3550</c:v>
              </c:pt>
              <c:pt idx="836">
                <c:v>5790</c:v>
              </c:pt>
              <c:pt idx="837">
                <c:v>4170</c:v>
              </c:pt>
              <c:pt idx="838">
                <c:v>2020</c:v>
              </c:pt>
              <c:pt idx="839">
                <c:v>760</c:v>
              </c:pt>
              <c:pt idx="840">
                <c:v>10400</c:v>
              </c:pt>
              <c:pt idx="841">
                <c:v>1580</c:v>
              </c:pt>
              <c:pt idx="842">
                <c:v>1540</c:v>
              </c:pt>
              <c:pt idx="843">
                <c:v>3040</c:v>
              </c:pt>
              <c:pt idx="844">
                <c:v>2080</c:v>
              </c:pt>
              <c:pt idx="845">
                <c:v>1510</c:v>
              </c:pt>
              <c:pt idx="846">
                <c:v>540</c:v>
              </c:pt>
              <c:pt idx="847">
                <c:v>670</c:v>
              </c:pt>
              <c:pt idx="848">
                <c:v>1600</c:v>
              </c:pt>
              <c:pt idx="849">
                <c:v>2360</c:v>
              </c:pt>
              <c:pt idx="850">
                <c:v>540</c:v>
              </c:pt>
              <c:pt idx="851">
                <c:v>960</c:v>
              </c:pt>
              <c:pt idx="852">
                <c:v>2170</c:v>
              </c:pt>
              <c:pt idx="853">
                <c:v>100</c:v>
              </c:pt>
              <c:pt idx="854">
                <c:v>220</c:v>
              </c:pt>
              <c:pt idx="855">
                <c:v>210</c:v>
              </c:pt>
              <c:pt idx="856">
                <c:v>580</c:v>
              </c:pt>
              <c:pt idx="857">
                <c:v>410</c:v>
              </c:pt>
              <c:pt idx="858">
                <c:v>660</c:v>
              </c:pt>
              <c:pt idx="859">
                <c:v>2300</c:v>
              </c:pt>
              <c:pt idx="860">
                <c:v>2690</c:v>
              </c:pt>
              <c:pt idx="861">
                <c:v>1680</c:v>
              </c:pt>
              <c:pt idx="862">
                <c:v>440</c:v>
              </c:pt>
              <c:pt idx="863">
                <c:v>210</c:v>
              </c:pt>
              <c:pt idx="864">
                <c:v>190</c:v>
              </c:pt>
              <c:pt idx="865">
                <c:v>120</c:v>
              </c:pt>
              <c:pt idx="866">
                <c:v>30</c:v>
              </c:pt>
              <c:pt idx="867">
                <c:v>770</c:v>
              </c:pt>
              <c:pt idx="868">
                <c:v>60</c:v>
              </c:pt>
              <c:pt idx="869">
                <c:v>5780</c:v>
              </c:pt>
              <c:pt idx="870">
                <c:v>4080</c:v>
              </c:pt>
              <c:pt idx="871">
                <c:v>5210</c:v>
              </c:pt>
              <c:pt idx="872">
                <c:v>560</c:v>
              </c:pt>
              <c:pt idx="873">
                <c:v>510</c:v>
              </c:pt>
              <c:pt idx="874">
                <c:v>750</c:v>
              </c:pt>
              <c:pt idx="875">
                <c:v>80</c:v>
              </c:pt>
              <c:pt idx="876">
                <c:v>250</c:v>
              </c:pt>
              <c:pt idx="877">
                <c:v>120</c:v>
              </c:pt>
              <c:pt idx="878">
                <c:v>50</c:v>
              </c:pt>
              <c:pt idx="879">
                <c:v>20</c:v>
              </c:pt>
              <c:pt idx="880">
                <c:v>10</c:v>
              </c:pt>
              <c:pt idx="881">
                <c:v>40</c:v>
              </c:pt>
              <c:pt idx="882">
                <c:v>10</c:v>
              </c:pt>
              <c:pt idx="883">
                <c:v>80</c:v>
              </c:pt>
              <c:pt idx="884">
                <c:v>30</c:v>
              </c:pt>
              <c:pt idx="885">
                <c:v>0</c:v>
              </c:pt>
              <c:pt idx="886">
                <c:v>60</c:v>
              </c:pt>
              <c:pt idx="887">
                <c:v>140</c:v>
              </c:pt>
              <c:pt idx="888">
                <c:v>150</c:v>
              </c:pt>
              <c:pt idx="889">
                <c:v>20</c:v>
              </c:pt>
              <c:pt idx="890">
                <c:v>80</c:v>
              </c:pt>
              <c:pt idx="891">
                <c:v>50</c:v>
              </c:pt>
              <c:pt idx="892">
                <c:v>10</c:v>
              </c:pt>
              <c:pt idx="893">
                <c:v>40</c:v>
              </c:pt>
              <c:pt idx="894">
                <c:v>10</c:v>
              </c:pt>
              <c:pt idx="895">
                <c:v>20</c:v>
              </c:pt>
              <c:pt idx="896">
                <c:v>40</c:v>
              </c:pt>
              <c:pt idx="897">
                <c:v>100</c:v>
              </c:pt>
              <c:pt idx="898">
                <c:v>20</c:v>
              </c:pt>
              <c:pt idx="899">
                <c:v>90</c:v>
              </c:pt>
              <c:pt idx="900">
                <c:v>10</c:v>
              </c:pt>
              <c:pt idx="901">
                <c:v>20</c:v>
              </c:pt>
              <c:pt idx="902">
                <c:v>550</c:v>
              </c:pt>
              <c:pt idx="903">
                <c:v>120</c:v>
              </c:pt>
              <c:pt idx="904">
                <c:v>20</c:v>
              </c:pt>
              <c:pt idx="905">
                <c:v>50</c:v>
              </c:pt>
              <c:pt idx="906">
                <c:v>20</c:v>
              </c:pt>
              <c:pt idx="907">
                <c:v>120</c:v>
              </c:pt>
              <c:pt idx="908">
                <c:v>230</c:v>
              </c:pt>
              <c:pt idx="909">
                <c:v>130</c:v>
              </c:pt>
              <c:pt idx="910">
                <c:v>0</c:v>
              </c:pt>
              <c:pt idx="911">
                <c:v>50</c:v>
              </c:pt>
              <c:pt idx="912">
                <c:v>10</c:v>
              </c:pt>
              <c:pt idx="913">
                <c:v>550</c:v>
              </c:pt>
              <c:pt idx="914">
                <c:v>260</c:v>
              </c:pt>
              <c:pt idx="915">
                <c:v>630</c:v>
              </c:pt>
              <c:pt idx="916">
                <c:v>150</c:v>
              </c:pt>
              <c:pt idx="917">
                <c:v>120</c:v>
              </c:pt>
              <c:pt idx="918">
                <c:v>160</c:v>
              </c:pt>
              <c:pt idx="919">
                <c:v>50</c:v>
              </c:pt>
              <c:pt idx="920">
                <c:v>50</c:v>
              </c:pt>
              <c:pt idx="921">
                <c:v>20</c:v>
              </c:pt>
              <c:pt idx="922">
                <c:v>200</c:v>
              </c:pt>
              <c:pt idx="923">
                <c:v>30</c:v>
              </c:pt>
              <c:pt idx="924">
                <c:v>170</c:v>
              </c:pt>
              <c:pt idx="925">
                <c:v>40</c:v>
              </c:pt>
              <c:pt idx="926">
                <c:v>200</c:v>
              </c:pt>
              <c:pt idx="927">
                <c:v>70</c:v>
              </c:pt>
              <c:pt idx="928">
                <c:v>240</c:v>
              </c:pt>
              <c:pt idx="929">
                <c:v>120</c:v>
              </c:pt>
              <c:pt idx="930">
                <c:v>80</c:v>
              </c:pt>
              <c:pt idx="931">
                <c:v>130</c:v>
              </c:pt>
              <c:pt idx="932">
                <c:v>260</c:v>
              </c:pt>
              <c:pt idx="933">
                <c:v>70</c:v>
              </c:pt>
              <c:pt idx="934">
                <c:v>60</c:v>
              </c:pt>
              <c:pt idx="935">
                <c:v>120</c:v>
              </c:pt>
              <c:pt idx="936">
                <c:v>120</c:v>
              </c:pt>
              <c:pt idx="937">
                <c:v>240</c:v>
              </c:pt>
              <c:pt idx="938">
                <c:v>80</c:v>
              </c:pt>
              <c:pt idx="939">
                <c:v>160</c:v>
              </c:pt>
              <c:pt idx="940">
                <c:v>320</c:v>
              </c:pt>
              <c:pt idx="941">
                <c:v>130</c:v>
              </c:pt>
              <c:pt idx="942">
                <c:v>50</c:v>
              </c:pt>
              <c:pt idx="943">
                <c:v>130</c:v>
              </c:pt>
              <c:pt idx="944">
                <c:v>130</c:v>
              </c:pt>
              <c:pt idx="945">
                <c:v>150</c:v>
              </c:pt>
              <c:pt idx="946">
                <c:v>110</c:v>
              </c:pt>
              <c:pt idx="947">
                <c:v>50</c:v>
              </c:pt>
              <c:pt idx="948">
                <c:v>40</c:v>
              </c:pt>
              <c:pt idx="949">
                <c:v>70</c:v>
              </c:pt>
              <c:pt idx="950">
                <c:v>40</c:v>
              </c:pt>
              <c:pt idx="951">
                <c:v>150</c:v>
              </c:pt>
              <c:pt idx="952">
                <c:v>20</c:v>
              </c:pt>
              <c:pt idx="953">
                <c:v>230</c:v>
              </c:pt>
              <c:pt idx="954">
                <c:v>70</c:v>
              </c:pt>
              <c:pt idx="955">
                <c:v>30</c:v>
              </c:pt>
              <c:pt idx="956">
                <c:v>20</c:v>
              </c:pt>
              <c:pt idx="957">
                <c:v>10</c:v>
              </c:pt>
              <c:pt idx="958">
                <c:v>40</c:v>
              </c:pt>
              <c:pt idx="959">
                <c:v>110</c:v>
              </c:pt>
              <c:pt idx="960">
                <c:v>50</c:v>
              </c:pt>
              <c:pt idx="961">
                <c:v>70</c:v>
              </c:pt>
              <c:pt idx="962">
                <c:v>70</c:v>
              </c:pt>
              <c:pt idx="963">
                <c:v>2660</c:v>
              </c:pt>
              <c:pt idx="964">
                <c:v>1900</c:v>
              </c:pt>
              <c:pt idx="965">
                <c:v>1100</c:v>
              </c:pt>
              <c:pt idx="966">
                <c:v>1440</c:v>
              </c:pt>
              <c:pt idx="967">
                <c:v>460</c:v>
              </c:pt>
              <c:pt idx="968">
                <c:v>2120</c:v>
              </c:pt>
              <c:pt idx="969">
                <c:v>90</c:v>
              </c:pt>
              <c:pt idx="970">
                <c:v>30</c:v>
              </c:pt>
              <c:pt idx="971">
                <c:v>630</c:v>
              </c:pt>
              <c:pt idx="972">
                <c:v>10</c:v>
              </c:pt>
              <c:pt idx="973">
                <c:v>920</c:v>
              </c:pt>
              <c:pt idx="974">
                <c:v>50</c:v>
              </c:pt>
              <c:pt idx="975">
                <c:v>90</c:v>
              </c:pt>
              <c:pt idx="976">
                <c:v>90</c:v>
              </c:pt>
              <c:pt idx="977">
                <c:v>60</c:v>
              </c:pt>
              <c:pt idx="978">
                <c:v>190</c:v>
              </c:pt>
              <c:pt idx="979">
                <c:v>400</c:v>
              </c:pt>
              <c:pt idx="980">
                <c:v>160</c:v>
              </c:pt>
              <c:pt idx="981">
                <c:v>60</c:v>
              </c:pt>
              <c:pt idx="982">
                <c:v>60</c:v>
              </c:pt>
              <c:pt idx="983">
                <c:v>120</c:v>
              </c:pt>
              <c:pt idx="984">
                <c:v>100</c:v>
              </c:pt>
              <c:pt idx="985">
                <c:v>220</c:v>
              </c:pt>
              <c:pt idx="986">
                <c:v>70</c:v>
              </c:pt>
              <c:pt idx="987">
                <c:v>1450</c:v>
              </c:pt>
              <c:pt idx="988">
                <c:v>200</c:v>
              </c:pt>
              <c:pt idx="989">
                <c:v>270</c:v>
              </c:pt>
              <c:pt idx="990">
                <c:v>290</c:v>
              </c:pt>
              <c:pt idx="991">
                <c:v>310</c:v>
              </c:pt>
              <c:pt idx="992">
                <c:v>370</c:v>
              </c:pt>
              <c:pt idx="993">
                <c:v>750</c:v>
              </c:pt>
              <c:pt idx="994">
                <c:v>170</c:v>
              </c:pt>
              <c:pt idx="995">
                <c:v>120</c:v>
              </c:pt>
              <c:pt idx="996">
                <c:v>180</c:v>
              </c:pt>
              <c:pt idx="997">
                <c:v>130</c:v>
              </c:pt>
              <c:pt idx="998">
                <c:v>980</c:v>
              </c:pt>
              <c:pt idx="999">
                <c:v>220</c:v>
              </c:pt>
              <c:pt idx="1000">
                <c:v>100</c:v>
              </c:pt>
              <c:pt idx="1001">
                <c:v>40</c:v>
              </c:pt>
              <c:pt idx="1002">
                <c:v>180</c:v>
              </c:pt>
              <c:pt idx="1003">
                <c:v>50</c:v>
              </c:pt>
              <c:pt idx="1004">
                <c:v>70</c:v>
              </c:pt>
              <c:pt idx="1005">
                <c:v>30</c:v>
              </c:pt>
              <c:pt idx="1006">
                <c:v>340</c:v>
              </c:pt>
              <c:pt idx="1007">
                <c:v>210</c:v>
              </c:pt>
              <c:pt idx="1008">
                <c:v>70</c:v>
              </c:pt>
              <c:pt idx="1009">
                <c:v>390</c:v>
              </c:pt>
              <c:pt idx="1010">
                <c:v>220</c:v>
              </c:pt>
              <c:pt idx="1011">
                <c:v>120</c:v>
              </c:pt>
              <c:pt idx="1012">
                <c:v>180</c:v>
              </c:pt>
              <c:pt idx="1013">
                <c:v>20</c:v>
              </c:pt>
              <c:pt idx="1014">
                <c:v>140</c:v>
              </c:pt>
              <c:pt idx="1015">
                <c:v>140</c:v>
              </c:pt>
              <c:pt idx="1016">
                <c:v>40</c:v>
              </c:pt>
              <c:pt idx="1017">
                <c:v>190</c:v>
              </c:pt>
              <c:pt idx="1018">
                <c:v>70</c:v>
              </c:pt>
              <c:pt idx="1019">
                <c:v>40</c:v>
              </c:pt>
              <c:pt idx="1020">
                <c:v>80</c:v>
              </c:pt>
              <c:pt idx="1021">
                <c:v>150</c:v>
              </c:pt>
              <c:pt idx="1022">
                <c:v>30</c:v>
              </c:pt>
              <c:pt idx="1023">
                <c:v>30</c:v>
              </c:pt>
              <c:pt idx="1024">
                <c:v>20</c:v>
              </c:pt>
              <c:pt idx="1025">
                <c:v>30</c:v>
              </c:pt>
              <c:pt idx="1026">
                <c:v>30</c:v>
              </c:pt>
              <c:pt idx="1027">
                <c:v>80</c:v>
              </c:pt>
              <c:pt idx="1028">
                <c:v>30</c:v>
              </c:pt>
              <c:pt idx="1029">
                <c:v>220</c:v>
              </c:pt>
              <c:pt idx="1030">
                <c:v>550</c:v>
              </c:pt>
              <c:pt idx="1031">
                <c:v>580</c:v>
              </c:pt>
              <c:pt idx="1032">
                <c:v>1050</c:v>
              </c:pt>
              <c:pt idx="1033">
                <c:v>40</c:v>
              </c:pt>
              <c:pt idx="1034">
                <c:v>70</c:v>
              </c:pt>
              <c:pt idx="1035">
                <c:v>220</c:v>
              </c:pt>
              <c:pt idx="1036">
                <c:v>190</c:v>
              </c:pt>
              <c:pt idx="1037">
                <c:v>140</c:v>
              </c:pt>
              <c:pt idx="1038">
                <c:v>40</c:v>
              </c:pt>
              <c:pt idx="1039">
                <c:v>80</c:v>
              </c:pt>
              <c:pt idx="1040">
                <c:v>130</c:v>
              </c:pt>
              <c:pt idx="1041">
                <c:v>210</c:v>
              </c:pt>
              <c:pt idx="1042">
                <c:v>90</c:v>
              </c:pt>
              <c:pt idx="1043">
                <c:v>80</c:v>
              </c:pt>
              <c:pt idx="1044">
                <c:v>150</c:v>
              </c:pt>
              <c:pt idx="1045">
                <c:v>60</c:v>
              </c:pt>
              <c:pt idx="1046">
                <c:v>110</c:v>
              </c:pt>
              <c:pt idx="1047">
                <c:v>30</c:v>
              </c:pt>
              <c:pt idx="1048">
                <c:v>60</c:v>
              </c:pt>
              <c:pt idx="1049">
                <c:v>100</c:v>
              </c:pt>
              <c:pt idx="1050">
                <c:v>40</c:v>
              </c:pt>
              <c:pt idx="1051">
                <c:v>80</c:v>
              </c:pt>
              <c:pt idx="1052">
                <c:v>450</c:v>
              </c:pt>
              <c:pt idx="1053">
                <c:v>320</c:v>
              </c:pt>
              <c:pt idx="1054">
                <c:v>360</c:v>
              </c:pt>
              <c:pt idx="1055">
                <c:v>260</c:v>
              </c:pt>
              <c:pt idx="1056">
                <c:v>220</c:v>
              </c:pt>
              <c:pt idx="1057">
                <c:v>190</c:v>
              </c:pt>
              <c:pt idx="1058">
                <c:v>40</c:v>
              </c:pt>
              <c:pt idx="1059">
                <c:v>12600</c:v>
              </c:pt>
              <c:pt idx="1060">
                <c:v>2070</c:v>
              </c:pt>
              <c:pt idx="1061">
                <c:v>5710</c:v>
              </c:pt>
              <c:pt idx="1062">
                <c:v>1700</c:v>
              </c:pt>
              <c:pt idx="1063">
                <c:v>2830</c:v>
              </c:pt>
              <c:pt idx="1064">
                <c:v>2240</c:v>
              </c:pt>
              <c:pt idx="1065">
                <c:v>4210</c:v>
              </c:pt>
              <c:pt idx="1066">
                <c:v>4970</c:v>
              </c:pt>
              <c:pt idx="1067">
                <c:v>7510</c:v>
              </c:pt>
              <c:pt idx="1068">
                <c:v>6660</c:v>
              </c:pt>
              <c:pt idx="1069">
                <c:v>2980</c:v>
              </c:pt>
              <c:pt idx="1070">
                <c:v>3940</c:v>
              </c:pt>
              <c:pt idx="1071">
                <c:v>3160</c:v>
              </c:pt>
              <c:pt idx="1072">
                <c:v>2260</c:v>
              </c:pt>
              <c:pt idx="1073">
                <c:v>2860</c:v>
              </c:pt>
              <c:pt idx="1074">
                <c:v>1390</c:v>
              </c:pt>
              <c:pt idx="1075">
                <c:v>1770</c:v>
              </c:pt>
              <c:pt idx="1076">
                <c:v>2980</c:v>
              </c:pt>
              <c:pt idx="1077">
                <c:v>3470</c:v>
              </c:pt>
              <c:pt idx="1078">
                <c:v>2450</c:v>
              </c:pt>
              <c:pt idx="1079">
                <c:v>2190</c:v>
              </c:pt>
              <c:pt idx="1080">
                <c:v>1770</c:v>
              </c:pt>
              <c:pt idx="1081">
                <c:v>1470</c:v>
              </c:pt>
              <c:pt idx="1082">
                <c:v>970</c:v>
              </c:pt>
              <c:pt idx="1083">
                <c:v>1290</c:v>
              </c:pt>
              <c:pt idx="1084">
                <c:v>2230</c:v>
              </c:pt>
              <c:pt idx="1085">
                <c:v>5170</c:v>
              </c:pt>
              <c:pt idx="1086">
                <c:v>1210</c:v>
              </c:pt>
              <c:pt idx="1087">
                <c:v>440</c:v>
              </c:pt>
              <c:pt idx="1088">
                <c:v>1440</c:v>
              </c:pt>
              <c:pt idx="1089">
                <c:v>2290</c:v>
              </c:pt>
              <c:pt idx="1090">
                <c:v>3000</c:v>
              </c:pt>
              <c:pt idx="1091">
                <c:v>2770</c:v>
              </c:pt>
              <c:pt idx="1092">
                <c:v>6610</c:v>
              </c:pt>
              <c:pt idx="1093">
                <c:v>9970</c:v>
              </c:pt>
              <c:pt idx="1094">
                <c:v>11350</c:v>
              </c:pt>
              <c:pt idx="1095">
                <c:v>3940</c:v>
              </c:pt>
              <c:pt idx="1096">
                <c:v>650</c:v>
              </c:pt>
              <c:pt idx="1097">
                <c:v>1550</c:v>
              </c:pt>
              <c:pt idx="1098">
                <c:v>2570</c:v>
              </c:pt>
              <c:pt idx="1099">
                <c:v>1470</c:v>
              </c:pt>
              <c:pt idx="1100">
                <c:v>14270</c:v>
              </c:pt>
              <c:pt idx="1101">
                <c:v>4200</c:v>
              </c:pt>
              <c:pt idx="1102">
                <c:v>3880</c:v>
              </c:pt>
              <c:pt idx="1103">
                <c:v>3480</c:v>
              </c:pt>
              <c:pt idx="1104">
                <c:v>4530</c:v>
              </c:pt>
              <c:pt idx="1105">
                <c:v>1020</c:v>
              </c:pt>
              <c:pt idx="1106">
                <c:v>7490</c:v>
              </c:pt>
              <c:pt idx="1107">
                <c:v>1190</c:v>
              </c:pt>
              <c:pt idx="1108">
                <c:v>900</c:v>
              </c:pt>
              <c:pt idx="1109">
                <c:v>320</c:v>
              </c:pt>
              <c:pt idx="1110">
                <c:v>3830</c:v>
              </c:pt>
              <c:pt idx="1111">
                <c:v>3370</c:v>
              </c:pt>
              <c:pt idx="1112">
                <c:v>1640</c:v>
              </c:pt>
              <c:pt idx="1113">
                <c:v>1260</c:v>
              </c:pt>
              <c:pt idx="1114">
                <c:v>3470</c:v>
              </c:pt>
              <c:pt idx="1115">
                <c:v>1800</c:v>
              </c:pt>
              <c:pt idx="1116">
                <c:v>1910</c:v>
              </c:pt>
              <c:pt idx="1117">
                <c:v>570</c:v>
              </c:pt>
              <c:pt idx="1118">
                <c:v>530</c:v>
              </c:pt>
              <c:pt idx="1119">
                <c:v>1190</c:v>
              </c:pt>
              <c:pt idx="1120">
                <c:v>1050</c:v>
              </c:pt>
              <c:pt idx="1121">
                <c:v>2360</c:v>
              </c:pt>
              <c:pt idx="1122">
                <c:v>1060</c:v>
              </c:pt>
              <c:pt idx="1123">
                <c:v>790</c:v>
              </c:pt>
              <c:pt idx="1124">
                <c:v>710</c:v>
              </c:pt>
              <c:pt idx="1125">
                <c:v>2530</c:v>
              </c:pt>
              <c:pt idx="1126">
                <c:v>2200</c:v>
              </c:pt>
              <c:pt idx="1127">
                <c:v>2009.9999999999998</c:v>
              </c:pt>
              <c:pt idx="1128">
                <c:v>3730</c:v>
              </c:pt>
              <c:pt idx="1129">
                <c:v>2180</c:v>
              </c:pt>
              <c:pt idx="1130">
                <c:v>2530</c:v>
              </c:pt>
              <c:pt idx="1131">
                <c:v>380</c:v>
              </c:pt>
              <c:pt idx="1132">
                <c:v>340</c:v>
              </c:pt>
              <c:pt idx="1133">
                <c:v>230</c:v>
              </c:pt>
              <c:pt idx="1134">
                <c:v>580</c:v>
              </c:pt>
              <c:pt idx="1135">
                <c:v>540</c:v>
              </c:pt>
              <c:pt idx="1136">
                <c:v>220</c:v>
              </c:pt>
              <c:pt idx="1137">
                <c:v>7040</c:v>
              </c:pt>
              <c:pt idx="1138">
                <c:v>6780</c:v>
              </c:pt>
              <c:pt idx="1139">
                <c:v>4540</c:v>
              </c:pt>
              <c:pt idx="1140">
                <c:v>1520</c:v>
              </c:pt>
              <c:pt idx="1141">
                <c:v>1160</c:v>
              </c:pt>
              <c:pt idx="1142">
                <c:v>2110</c:v>
              </c:pt>
              <c:pt idx="1143">
                <c:v>750</c:v>
              </c:pt>
              <c:pt idx="1144">
                <c:v>1130</c:v>
              </c:pt>
              <c:pt idx="1145">
                <c:v>1140</c:v>
              </c:pt>
              <c:pt idx="1146">
                <c:v>2750</c:v>
              </c:pt>
              <c:pt idx="1147">
                <c:v>4280</c:v>
              </c:pt>
              <c:pt idx="1148">
                <c:v>3650</c:v>
              </c:pt>
              <c:pt idx="1149">
                <c:v>2680</c:v>
              </c:pt>
              <c:pt idx="1150">
                <c:v>720</c:v>
              </c:pt>
              <c:pt idx="1151">
                <c:v>340</c:v>
              </c:pt>
              <c:pt idx="1152">
                <c:v>480</c:v>
              </c:pt>
              <c:pt idx="1153">
                <c:v>450</c:v>
              </c:pt>
              <c:pt idx="1154">
                <c:v>910</c:v>
              </c:pt>
              <c:pt idx="1155">
                <c:v>2890</c:v>
              </c:pt>
              <c:pt idx="1156">
                <c:v>3240</c:v>
              </c:pt>
              <c:pt idx="1157">
                <c:v>6120</c:v>
              </c:pt>
            </c:numLit>
          </c:val>
          <c:extLst>
            <c:ext xmlns:c16="http://schemas.microsoft.com/office/drawing/2014/chart" uri="{C3380CC4-5D6E-409C-BE32-E72D297353CC}">
              <c16:uniqueId val="{00000000-E143-4B02-A1F9-796A9EF8E1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99709072"/>
        <c:axId val="1499687472"/>
      </c:barChart>
      <c:lineChart>
        <c:grouping val="standard"/>
        <c:varyColors val="0"/>
        <c:ser>
          <c:idx val="1"/>
          <c:order val="1"/>
          <c:tx>
            <c:v>Closing Price </c:v>
          </c:tx>
          <c:spPr>
            <a:ln w="28575" cap="rnd">
              <a:solidFill>
                <a:schemeClr val="tx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dPt>
            <c:idx val="396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1-E143-4B02-A1F9-796A9EF8E144}"/>
              </c:ext>
            </c:extLst>
          </c:dPt>
          <c:trendline>
            <c:spPr>
              <a:ln w="19050" cap="rnd">
                <a:solidFill>
                  <a:schemeClr val="accent1">
                    <a:lumMod val="75000"/>
                  </a:schemeClr>
                </a:solidFill>
                <a:prstDash val="sysDash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val>
            <c:numLit>
              <c:formatCode>General</c:formatCode>
              <c:ptCount val="1158"/>
              <c:pt idx="0">
                <c:v>1194.9000000000001</c:v>
              </c:pt>
              <c:pt idx="1">
                <c:v>1192.5999999999999</c:v>
              </c:pt>
              <c:pt idx="2">
                <c:v>1189.5</c:v>
              </c:pt>
              <c:pt idx="3">
                <c:v>1196.2</c:v>
              </c:pt>
              <c:pt idx="4">
                <c:v>1202</c:v>
              </c:pt>
              <c:pt idx="5">
                <c:v>1207.4000000000001</c:v>
              </c:pt>
              <c:pt idx="6">
                <c:v>1199.9000000000001</c:v>
              </c:pt>
              <c:pt idx="7">
                <c:v>1198.7</c:v>
              </c:pt>
              <c:pt idx="8">
                <c:v>1208.8</c:v>
              </c:pt>
              <c:pt idx="9">
                <c:v>1236.0999999999999</c:v>
              </c:pt>
              <c:pt idx="10">
                <c:v>1232.2</c:v>
              </c:pt>
              <c:pt idx="11">
                <c:v>1203.2</c:v>
              </c:pt>
              <c:pt idx="12">
                <c:v>1205</c:v>
              </c:pt>
              <c:pt idx="13">
                <c:v>1218</c:v>
              </c:pt>
              <c:pt idx="14">
                <c:v>1203.3</c:v>
              </c:pt>
              <c:pt idx="15">
                <c:v>1219.5999999999999</c:v>
              </c:pt>
              <c:pt idx="16">
                <c:v>1242.2</c:v>
              </c:pt>
              <c:pt idx="17">
                <c:v>1218.3</c:v>
              </c:pt>
              <c:pt idx="18">
                <c:v>1229.8</c:v>
              </c:pt>
              <c:pt idx="19">
                <c:v>1237.5</c:v>
              </c:pt>
              <c:pt idx="20">
                <c:v>1241.8</c:v>
              </c:pt>
              <c:pt idx="21">
                <c:v>1233.0999999999999</c:v>
              </c:pt>
              <c:pt idx="22">
                <c:v>1238.0999999999999</c:v>
              </c:pt>
              <c:pt idx="23">
                <c:v>1284.3</c:v>
              </c:pt>
              <c:pt idx="24">
                <c:v>1263.5</c:v>
              </c:pt>
              <c:pt idx="25">
                <c:v>1332</c:v>
              </c:pt>
              <c:pt idx="26">
                <c:v>1397.7</c:v>
              </c:pt>
              <c:pt idx="27">
                <c:v>1402.2</c:v>
              </c:pt>
              <c:pt idx="28">
                <c:v>1464.8</c:v>
              </c:pt>
              <c:pt idx="29">
                <c:v>1417.3</c:v>
              </c:pt>
              <c:pt idx="30">
                <c:v>1346.3</c:v>
              </c:pt>
              <c:pt idx="31">
                <c:v>1341</c:v>
              </c:pt>
              <c:pt idx="32">
                <c:v>1314.6</c:v>
              </c:pt>
              <c:pt idx="33">
                <c:v>1291</c:v>
              </c:pt>
              <c:pt idx="34">
                <c:v>1280.9000000000001</c:v>
              </c:pt>
              <c:pt idx="35">
                <c:v>1290.2</c:v>
              </c:pt>
              <c:pt idx="36">
                <c:v>1281.5</c:v>
              </c:pt>
              <c:pt idx="37">
                <c:v>1264.5999999999999</c:v>
              </c:pt>
              <c:pt idx="38">
                <c:v>1271.5</c:v>
              </c:pt>
              <c:pt idx="39">
                <c:v>1312.1</c:v>
              </c:pt>
              <c:pt idx="40">
                <c:v>1310.0999999999999</c:v>
              </c:pt>
              <c:pt idx="41">
                <c:v>1314.5</c:v>
              </c:pt>
              <c:pt idx="42">
                <c:v>1301</c:v>
              </c:pt>
              <c:pt idx="43">
                <c:v>1301.2</c:v>
              </c:pt>
              <c:pt idx="44">
                <c:v>1301</c:v>
              </c:pt>
              <c:pt idx="45">
                <c:v>1294.8</c:v>
              </c:pt>
              <c:pt idx="46">
                <c:v>1322.3</c:v>
              </c:pt>
              <c:pt idx="47">
                <c:v>1379.2</c:v>
              </c:pt>
              <c:pt idx="48">
                <c:v>1465.4</c:v>
              </c:pt>
              <c:pt idx="49">
                <c:v>1547.8</c:v>
              </c:pt>
              <c:pt idx="50">
                <c:v>1526.5</c:v>
              </c:pt>
              <c:pt idx="51">
                <c:v>1621.9</c:v>
              </c:pt>
              <c:pt idx="52">
                <c:v>1588.1</c:v>
              </c:pt>
              <c:pt idx="53">
                <c:v>1681.7</c:v>
              </c:pt>
              <c:pt idx="54">
                <c:v>1655.1</c:v>
              </c:pt>
              <c:pt idx="55">
                <c:v>1589.7</c:v>
              </c:pt>
              <c:pt idx="56">
                <c:v>1497.3</c:v>
              </c:pt>
              <c:pt idx="57">
                <c:v>1483.6</c:v>
              </c:pt>
              <c:pt idx="58">
                <c:v>1430</c:v>
              </c:pt>
              <c:pt idx="59">
                <c:v>1436.8</c:v>
              </c:pt>
              <c:pt idx="60">
                <c:v>1387.6</c:v>
              </c:pt>
              <c:pt idx="61">
                <c:v>1413.6</c:v>
              </c:pt>
              <c:pt idx="62">
                <c:v>1446.7</c:v>
              </c:pt>
              <c:pt idx="63">
                <c:v>1457.9</c:v>
              </c:pt>
              <c:pt idx="64">
                <c:v>1473.9</c:v>
              </c:pt>
              <c:pt idx="65">
                <c:v>1485.5</c:v>
              </c:pt>
              <c:pt idx="66">
                <c:v>1405.1</c:v>
              </c:pt>
              <c:pt idx="67">
                <c:v>1377.4</c:v>
              </c:pt>
              <c:pt idx="68">
                <c:v>1407.8</c:v>
              </c:pt>
              <c:pt idx="69">
                <c:v>1377.8</c:v>
              </c:pt>
              <c:pt idx="70">
                <c:v>1381</c:v>
              </c:pt>
              <c:pt idx="71">
                <c:v>1391.4</c:v>
              </c:pt>
              <c:pt idx="72">
                <c:v>1373</c:v>
              </c:pt>
              <c:pt idx="73">
                <c:v>1375.7</c:v>
              </c:pt>
              <c:pt idx="74">
                <c:v>1383.1</c:v>
              </c:pt>
              <c:pt idx="75">
                <c:v>1380.4</c:v>
              </c:pt>
              <c:pt idx="76">
                <c:v>1398.3</c:v>
              </c:pt>
              <c:pt idx="77">
                <c:v>1465.3</c:v>
              </c:pt>
              <c:pt idx="78">
                <c:v>1408.9</c:v>
              </c:pt>
              <c:pt idx="79">
                <c:v>1393.5</c:v>
              </c:pt>
              <c:pt idx="80">
                <c:v>1407</c:v>
              </c:pt>
              <c:pt idx="81">
                <c:v>1406.2</c:v>
              </c:pt>
              <c:pt idx="82">
                <c:v>1411.4</c:v>
              </c:pt>
              <c:pt idx="83">
                <c:v>1399.1</c:v>
              </c:pt>
              <c:pt idx="84">
                <c:v>1400.4</c:v>
              </c:pt>
              <c:pt idx="85">
                <c:v>1401.5</c:v>
              </c:pt>
              <c:pt idx="86">
                <c:v>1408.9</c:v>
              </c:pt>
              <c:pt idx="87">
                <c:v>1402.6</c:v>
              </c:pt>
              <c:pt idx="88">
                <c:v>1400.1</c:v>
              </c:pt>
              <c:pt idx="89">
                <c:v>1407.8</c:v>
              </c:pt>
              <c:pt idx="90">
                <c:v>1404</c:v>
              </c:pt>
              <c:pt idx="91">
                <c:v>1397</c:v>
              </c:pt>
              <c:pt idx="92">
                <c:v>1396.3</c:v>
              </c:pt>
              <c:pt idx="93">
                <c:v>1397.3</c:v>
              </c:pt>
              <c:pt idx="94">
                <c:v>1396.9</c:v>
              </c:pt>
              <c:pt idx="95">
                <c:v>1396.9</c:v>
              </c:pt>
              <c:pt idx="96">
                <c:v>1400.6</c:v>
              </c:pt>
              <c:pt idx="97">
                <c:v>1410.5</c:v>
              </c:pt>
              <c:pt idx="98">
                <c:v>1418</c:v>
              </c:pt>
              <c:pt idx="99">
                <c:v>1432.2</c:v>
              </c:pt>
              <c:pt idx="100">
                <c:v>1460.1</c:v>
              </c:pt>
              <c:pt idx="101">
                <c:v>1458.6</c:v>
              </c:pt>
              <c:pt idx="102">
                <c:v>1484.2</c:v>
              </c:pt>
              <c:pt idx="103">
                <c:v>1500.4</c:v>
              </c:pt>
              <c:pt idx="104">
                <c:v>1503.4</c:v>
              </c:pt>
              <c:pt idx="105">
                <c:v>1488.8</c:v>
              </c:pt>
              <c:pt idx="106">
                <c:v>1499.5</c:v>
              </c:pt>
              <c:pt idx="107">
                <c:v>1498.6</c:v>
              </c:pt>
              <c:pt idx="108">
                <c:v>1511.2</c:v>
              </c:pt>
              <c:pt idx="109">
                <c:v>1513.7</c:v>
              </c:pt>
              <c:pt idx="110">
                <c:v>1500</c:v>
              </c:pt>
              <c:pt idx="111">
                <c:v>1497.4</c:v>
              </c:pt>
              <c:pt idx="112">
                <c:v>1509.1</c:v>
              </c:pt>
              <c:pt idx="113">
                <c:v>1511.7</c:v>
              </c:pt>
              <c:pt idx="114">
                <c:v>1517.5</c:v>
              </c:pt>
              <c:pt idx="115">
                <c:v>1513.3</c:v>
              </c:pt>
              <c:pt idx="116">
                <c:v>1500.8</c:v>
              </c:pt>
              <c:pt idx="117">
                <c:v>1497.7</c:v>
              </c:pt>
              <c:pt idx="118">
                <c:v>1496</c:v>
              </c:pt>
              <c:pt idx="119">
                <c:v>1500.6</c:v>
              </c:pt>
              <c:pt idx="120">
                <c:v>1495.4</c:v>
              </c:pt>
              <c:pt idx="121">
                <c:v>1492.9</c:v>
              </c:pt>
              <c:pt idx="122">
                <c:v>1500.2</c:v>
              </c:pt>
              <c:pt idx="123">
                <c:v>1495.4</c:v>
              </c:pt>
              <c:pt idx="124">
                <c:v>1500.9</c:v>
              </c:pt>
              <c:pt idx="125">
                <c:v>1503.2</c:v>
              </c:pt>
              <c:pt idx="126">
                <c:v>1499.7</c:v>
              </c:pt>
              <c:pt idx="127">
                <c:v>1493.4</c:v>
              </c:pt>
              <c:pt idx="128">
                <c:v>1499.6</c:v>
              </c:pt>
              <c:pt idx="129">
                <c:v>1501.6</c:v>
              </c:pt>
              <c:pt idx="130">
                <c:v>1527.7</c:v>
              </c:pt>
              <c:pt idx="131">
                <c:v>1528.4</c:v>
              </c:pt>
              <c:pt idx="132">
                <c:v>1653.7</c:v>
              </c:pt>
              <c:pt idx="133">
                <c:v>1707.6</c:v>
              </c:pt>
              <c:pt idx="134">
                <c:v>1707.8</c:v>
              </c:pt>
              <c:pt idx="135">
                <c:v>1681.5</c:v>
              </c:pt>
              <c:pt idx="136">
                <c:v>1697.4</c:v>
              </c:pt>
              <c:pt idx="137">
                <c:v>1735.8</c:v>
              </c:pt>
              <c:pt idx="138">
                <c:v>1795.1</c:v>
              </c:pt>
              <c:pt idx="139">
                <c:v>1802.4</c:v>
              </c:pt>
              <c:pt idx="140">
                <c:v>1782.8</c:v>
              </c:pt>
              <c:pt idx="141">
                <c:v>1756.8</c:v>
              </c:pt>
              <c:pt idx="142">
                <c:v>1790.5</c:v>
              </c:pt>
              <c:pt idx="143">
                <c:v>1797.8</c:v>
              </c:pt>
              <c:pt idx="144">
                <c:v>1806.8</c:v>
              </c:pt>
              <c:pt idx="145">
                <c:v>1777</c:v>
              </c:pt>
              <c:pt idx="146">
                <c:v>1818</c:v>
              </c:pt>
              <c:pt idx="147">
                <c:v>1791.7</c:v>
              </c:pt>
              <c:pt idx="148">
                <c:v>1765.2</c:v>
              </c:pt>
              <c:pt idx="149">
                <c:v>1799.9</c:v>
              </c:pt>
              <c:pt idx="150">
                <c:v>1801</c:v>
              </c:pt>
              <c:pt idx="151">
                <c:v>1841.9</c:v>
              </c:pt>
              <c:pt idx="152">
                <c:v>1833</c:v>
              </c:pt>
              <c:pt idx="153">
                <c:v>1767.9</c:v>
              </c:pt>
              <c:pt idx="154">
                <c:v>1768.1</c:v>
              </c:pt>
              <c:pt idx="155">
                <c:v>1764.6</c:v>
              </c:pt>
              <c:pt idx="156">
                <c:v>1773.6</c:v>
              </c:pt>
              <c:pt idx="157">
                <c:v>1776.8</c:v>
              </c:pt>
              <c:pt idx="158">
                <c:v>1783.7</c:v>
              </c:pt>
              <c:pt idx="159">
                <c:v>1770.2</c:v>
              </c:pt>
              <c:pt idx="160">
                <c:v>1761.6</c:v>
              </c:pt>
              <c:pt idx="161">
                <c:v>1755</c:v>
              </c:pt>
              <c:pt idx="162">
                <c:v>1762.7</c:v>
              </c:pt>
              <c:pt idx="163">
                <c:v>1769.1</c:v>
              </c:pt>
              <c:pt idx="164">
                <c:v>1766.4</c:v>
              </c:pt>
              <c:pt idx="165">
                <c:v>1728.8</c:v>
              </c:pt>
              <c:pt idx="166">
                <c:v>1732.3</c:v>
              </c:pt>
              <c:pt idx="167">
                <c:v>1747.1</c:v>
              </c:pt>
              <c:pt idx="168">
                <c:v>1734.4</c:v>
              </c:pt>
              <c:pt idx="169">
                <c:v>1722.1</c:v>
              </c:pt>
              <c:pt idx="170">
                <c:v>1738.4</c:v>
              </c:pt>
              <c:pt idx="171">
                <c:v>1724</c:v>
              </c:pt>
              <c:pt idx="172">
                <c:v>1721.1</c:v>
              </c:pt>
              <c:pt idx="173">
                <c:v>1730.2</c:v>
              </c:pt>
              <c:pt idx="174">
                <c:v>1742.1</c:v>
              </c:pt>
              <c:pt idx="175">
                <c:v>1733.6</c:v>
              </c:pt>
              <c:pt idx="176">
                <c:v>1739.9</c:v>
              </c:pt>
              <c:pt idx="177">
                <c:v>1736.3</c:v>
              </c:pt>
              <c:pt idx="178">
                <c:v>1740</c:v>
              </c:pt>
              <c:pt idx="179">
                <c:v>1742.3</c:v>
              </c:pt>
              <c:pt idx="180">
                <c:v>1741.7</c:v>
              </c:pt>
              <c:pt idx="181">
                <c:v>1731.9</c:v>
              </c:pt>
              <c:pt idx="182">
                <c:v>1736.7</c:v>
              </c:pt>
              <c:pt idx="183">
                <c:v>1746.2</c:v>
              </c:pt>
              <c:pt idx="184">
                <c:v>1749.8</c:v>
              </c:pt>
              <c:pt idx="185">
                <c:v>1754.3</c:v>
              </c:pt>
              <c:pt idx="186">
                <c:v>1755</c:v>
              </c:pt>
              <c:pt idx="187">
                <c:v>1744.7</c:v>
              </c:pt>
              <c:pt idx="188">
                <c:v>1750.4</c:v>
              </c:pt>
              <c:pt idx="189">
                <c:v>1743.6</c:v>
              </c:pt>
              <c:pt idx="190">
                <c:v>1737.3</c:v>
              </c:pt>
              <c:pt idx="191">
                <c:v>1723.5</c:v>
              </c:pt>
              <c:pt idx="192">
                <c:v>1711.7</c:v>
              </c:pt>
              <c:pt idx="193">
                <c:v>1710.3</c:v>
              </c:pt>
              <c:pt idx="194">
                <c:v>1725</c:v>
              </c:pt>
              <c:pt idx="195">
                <c:v>1716.2</c:v>
              </c:pt>
              <c:pt idx="196">
                <c:v>1712.5</c:v>
              </c:pt>
              <c:pt idx="197">
                <c:v>1714</c:v>
              </c:pt>
              <c:pt idx="198">
                <c:v>1712.6</c:v>
              </c:pt>
              <c:pt idx="199">
                <c:v>1710.9</c:v>
              </c:pt>
              <c:pt idx="200">
                <c:v>1708.6</c:v>
              </c:pt>
              <c:pt idx="201">
                <c:v>1718.4</c:v>
              </c:pt>
              <c:pt idx="202">
                <c:v>1722.3</c:v>
              </c:pt>
              <c:pt idx="203">
                <c:v>1709.1</c:v>
              </c:pt>
              <c:pt idx="204">
                <c:v>1711.3</c:v>
              </c:pt>
              <c:pt idx="205">
                <c:v>1714.6</c:v>
              </c:pt>
              <c:pt idx="206">
                <c:v>1745.3</c:v>
              </c:pt>
              <c:pt idx="207">
                <c:v>1730.6</c:v>
              </c:pt>
              <c:pt idx="208">
                <c:v>1725.2</c:v>
              </c:pt>
              <c:pt idx="209">
                <c:v>1723.8</c:v>
              </c:pt>
              <c:pt idx="210">
                <c:v>1708.3</c:v>
              </c:pt>
              <c:pt idx="211">
                <c:v>1705.1</c:v>
              </c:pt>
              <c:pt idx="212">
                <c:v>1702.2</c:v>
              </c:pt>
              <c:pt idx="213">
                <c:v>1700.1</c:v>
              </c:pt>
              <c:pt idx="214">
                <c:v>1710.1</c:v>
              </c:pt>
              <c:pt idx="215">
                <c:v>1717.9</c:v>
              </c:pt>
              <c:pt idx="216">
                <c:v>1715.2</c:v>
              </c:pt>
              <c:pt idx="217">
                <c:v>1716.8</c:v>
              </c:pt>
              <c:pt idx="218">
                <c:v>1708.3</c:v>
              </c:pt>
              <c:pt idx="219">
                <c:v>1689.6</c:v>
              </c:pt>
              <c:pt idx="220">
                <c:v>1690</c:v>
              </c:pt>
              <c:pt idx="221">
                <c:v>1685.4</c:v>
              </c:pt>
              <c:pt idx="222">
                <c:v>1689.3</c:v>
              </c:pt>
              <c:pt idx="223">
                <c:v>1690.5</c:v>
              </c:pt>
              <c:pt idx="224">
                <c:v>1683.3</c:v>
              </c:pt>
              <c:pt idx="225">
                <c:v>1660.9</c:v>
              </c:pt>
              <c:pt idx="226">
                <c:v>1655.4</c:v>
              </c:pt>
              <c:pt idx="227">
                <c:v>1659.8</c:v>
              </c:pt>
              <c:pt idx="228">
                <c:v>1650.4</c:v>
              </c:pt>
              <c:pt idx="229">
                <c:v>1645.9</c:v>
              </c:pt>
              <c:pt idx="230">
                <c:v>1649.5</c:v>
              </c:pt>
              <c:pt idx="231">
                <c:v>1655.9</c:v>
              </c:pt>
              <c:pt idx="232">
                <c:v>1673.3</c:v>
              </c:pt>
              <c:pt idx="233">
                <c:v>1661.8</c:v>
              </c:pt>
              <c:pt idx="234">
                <c:v>1662.7</c:v>
              </c:pt>
              <c:pt idx="235">
                <c:v>1666.5</c:v>
              </c:pt>
              <c:pt idx="236">
                <c:v>1649.9</c:v>
              </c:pt>
              <c:pt idx="237">
                <c:v>1627.1</c:v>
              </c:pt>
              <c:pt idx="238">
                <c:v>1620.1</c:v>
              </c:pt>
              <c:pt idx="239">
                <c:v>1603.2</c:v>
              </c:pt>
              <c:pt idx="240">
                <c:v>1603.6</c:v>
              </c:pt>
              <c:pt idx="241">
                <c:v>1590.1</c:v>
              </c:pt>
              <c:pt idx="242">
                <c:v>1571.2</c:v>
              </c:pt>
              <c:pt idx="243">
                <c:v>1574.9</c:v>
              </c:pt>
              <c:pt idx="244">
                <c:v>1601.5</c:v>
              </c:pt>
              <c:pt idx="245">
                <c:v>1638.9</c:v>
              </c:pt>
              <c:pt idx="246">
                <c:v>1614.1</c:v>
              </c:pt>
              <c:pt idx="247">
                <c:v>1626.3</c:v>
              </c:pt>
              <c:pt idx="248">
                <c:v>1625.1</c:v>
              </c:pt>
              <c:pt idx="249">
                <c:v>1656.3</c:v>
              </c:pt>
              <c:pt idx="250">
                <c:v>1687.3</c:v>
              </c:pt>
              <c:pt idx="251">
                <c:v>1671.4</c:v>
              </c:pt>
              <c:pt idx="252">
                <c:v>1680.2</c:v>
              </c:pt>
              <c:pt idx="253">
                <c:v>1683.1</c:v>
              </c:pt>
              <c:pt idx="254">
                <c:v>1699.9</c:v>
              </c:pt>
              <c:pt idx="255">
                <c:v>1715.9</c:v>
              </c:pt>
              <c:pt idx="256">
                <c:v>1705.2</c:v>
              </c:pt>
              <c:pt idx="257">
                <c:v>1700.1</c:v>
              </c:pt>
              <c:pt idx="258">
                <c:v>1697.8</c:v>
              </c:pt>
              <c:pt idx="259">
                <c:v>1692.3</c:v>
              </c:pt>
              <c:pt idx="260">
                <c:v>1676.9</c:v>
              </c:pt>
              <c:pt idx="261">
                <c:v>1681.9</c:v>
              </c:pt>
              <c:pt idx="262">
                <c:v>1681.3</c:v>
              </c:pt>
              <c:pt idx="263">
                <c:v>1681.9</c:v>
              </c:pt>
              <c:pt idx="264">
                <c:v>1681.8</c:v>
              </c:pt>
              <c:pt idx="265">
                <c:v>1691.1</c:v>
              </c:pt>
              <c:pt idx="266">
                <c:v>1700.7</c:v>
              </c:pt>
              <c:pt idx="267">
                <c:v>1700.7</c:v>
              </c:pt>
              <c:pt idx="268">
                <c:v>1674.5</c:v>
              </c:pt>
              <c:pt idx="269">
                <c:v>1675.9</c:v>
              </c:pt>
              <c:pt idx="270">
                <c:v>1676.2</c:v>
              </c:pt>
              <c:pt idx="271">
                <c:v>1665.9</c:v>
              </c:pt>
              <c:pt idx="272">
                <c:v>1664.7</c:v>
              </c:pt>
              <c:pt idx="273">
                <c:v>1651.6</c:v>
              </c:pt>
              <c:pt idx="274">
                <c:v>1630.8</c:v>
              </c:pt>
              <c:pt idx="275">
                <c:v>1632</c:v>
              </c:pt>
              <c:pt idx="276">
                <c:v>1666.4</c:v>
              </c:pt>
              <c:pt idx="277">
                <c:v>1662.3</c:v>
              </c:pt>
              <c:pt idx="278">
                <c:v>1639.1</c:v>
              </c:pt>
              <c:pt idx="279">
                <c:v>1616.8</c:v>
              </c:pt>
              <c:pt idx="280">
                <c:v>1645.4</c:v>
              </c:pt>
              <c:pt idx="281">
                <c:v>1627.7</c:v>
              </c:pt>
              <c:pt idx="282">
                <c:v>1648.8</c:v>
              </c:pt>
              <c:pt idx="283">
                <c:v>1652</c:v>
              </c:pt>
              <c:pt idx="284">
                <c:v>1620.7</c:v>
              </c:pt>
              <c:pt idx="285">
                <c:v>1590.5</c:v>
              </c:pt>
              <c:pt idx="286">
                <c:v>1499.8</c:v>
              </c:pt>
              <c:pt idx="287">
                <c:v>1449.5</c:v>
              </c:pt>
              <c:pt idx="288">
                <c:v>1550</c:v>
              </c:pt>
              <c:pt idx="289">
                <c:v>1562.5</c:v>
              </c:pt>
              <c:pt idx="290">
                <c:v>1562.5</c:v>
              </c:pt>
              <c:pt idx="291">
                <c:v>1562.5</c:v>
              </c:pt>
              <c:pt idx="292">
                <c:v>1562.5</c:v>
              </c:pt>
              <c:pt idx="293">
                <c:v>1562.5</c:v>
              </c:pt>
              <c:pt idx="294">
                <c:v>1562.5</c:v>
              </c:pt>
              <c:pt idx="295">
                <c:v>1562.5</c:v>
              </c:pt>
              <c:pt idx="296">
                <c:v>1562.5</c:v>
              </c:pt>
              <c:pt idx="297">
                <c:v>1562.5</c:v>
              </c:pt>
              <c:pt idx="298">
                <c:v>1562.5</c:v>
              </c:pt>
              <c:pt idx="299">
                <c:v>1562.5</c:v>
              </c:pt>
              <c:pt idx="300">
                <c:v>1562.5</c:v>
              </c:pt>
              <c:pt idx="301">
                <c:v>1562.5</c:v>
              </c:pt>
              <c:pt idx="302">
                <c:v>1562.5</c:v>
              </c:pt>
              <c:pt idx="303">
                <c:v>1562.5</c:v>
              </c:pt>
              <c:pt idx="304">
                <c:v>1562.5</c:v>
              </c:pt>
              <c:pt idx="305">
                <c:v>1562.5</c:v>
              </c:pt>
              <c:pt idx="306">
                <c:v>1562.5</c:v>
              </c:pt>
              <c:pt idx="307">
                <c:v>1562.5</c:v>
              </c:pt>
              <c:pt idx="308">
                <c:v>1562.5</c:v>
              </c:pt>
              <c:pt idx="309">
                <c:v>1562.5</c:v>
              </c:pt>
              <c:pt idx="310">
                <c:v>1562.5</c:v>
              </c:pt>
              <c:pt idx="311">
                <c:v>1562.5</c:v>
              </c:pt>
              <c:pt idx="312">
                <c:v>1562.5</c:v>
              </c:pt>
              <c:pt idx="313">
                <c:v>1562.5</c:v>
              </c:pt>
              <c:pt idx="314">
                <c:v>1562.5</c:v>
              </c:pt>
              <c:pt idx="315">
                <c:v>1562.5</c:v>
              </c:pt>
              <c:pt idx="316">
                <c:v>1562.5</c:v>
              </c:pt>
              <c:pt idx="317">
                <c:v>1562.5</c:v>
              </c:pt>
              <c:pt idx="318">
                <c:v>1562.5</c:v>
              </c:pt>
              <c:pt idx="319">
                <c:v>1562.5</c:v>
              </c:pt>
              <c:pt idx="320">
                <c:v>1562.5</c:v>
              </c:pt>
              <c:pt idx="321">
                <c:v>1562.5</c:v>
              </c:pt>
              <c:pt idx="322">
                <c:v>1562.9</c:v>
              </c:pt>
              <c:pt idx="323">
                <c:v>1562.5</c:v>
              </c:pt>
              <c:pt idx="324">
                <c:v>1562.5</c:v>
              </c:pt>
              <c:pt idx="325">
                <c:v>1562.5</c:v>
              </c:pt>
              <c:pt idx="326">
                <c:v>1562.5</c:v>
              </c:pt>
              <c:pt idx="327">
                <c:v>1562.5</c:v>
              </c:pt>
              <c:pt idx="328">
                <c:v>1562.5</c:v>
              </c:pt>
              <c:pt idx="329">
                <c:v>1562.5</c:v>
              </c:pt>
              <c:pt idx="330">
                <c:v>1562.5</c:v>
              </c:pt>
              <c:pt idx="331">
                <c:v>1599.5</c:v>
              </c:pt>
              <c:pt idx="332">
                <c:v>1670.4</c:v>
              </c:pt>
              <c:pt idx="333">
                <c:v>1653.5</c:v>
              </c:pt>
              <c:pt idx="334">
                <c:v>1696.4</c:v>
              </c:pt>
              <c:pt idx="335">
                <c:v>1699.7</c:v>
              </c:pt>
              <c:pt idx="336">
                <c:v>1700.8</c:v>
              </c:pt>
              <c:pt idx="337">
                <c:v>1728.2</c:v>
              </c:pt>
              <c:pt idx="338">
                <c:v>1731.7</c:v>
              </c:pt>
              <c:pt idx="339">
                <c:v>1735.1</c:v>
              </c:pt>
              <c:pt idx="340">
                <c:v>1755.8</c:v>
              </c:pt>
              <c:pt idx="341">
                <c:v>1865.4</c:v>
              </c:pt>
              <c:pt idx="342">
                <c:v>1878.5</c:v>
              </c:pt>
              <c:pt idx="343">
                <c:v>1844.3</c:v>
              </c:pt>
              <c:pt idx="344">
                <c:v>1829.2</c:v>
              </c:pt>
              <c:pt idx="345">
                <c:v>1847.5</c:v>
              </c:pt>
              <c:pt idx="346">
                <c:v>1836.4</c:v>
              </c:pt>
              <c:pt idx="347">
                <c:v>1869.3</c:v>
              </c:pt>
              <c:pt idx="348">
                <c:v>1873.8</c:v>
              </c:pt>
              <c:pt idx="349">
                <c:v>1919.8</c:v>
              </c:pt>
              <c:pt idx="350">
                <c:v>2005.9</c:v>
              </c:pt>
              <c:pt idx="351">
                <c:v>2005.7</c:v>
              </c:pt>
              <c:pt idx="352">
                <c:v>2029</c:v>
              </c:pt>
              <c:pt idx="353">
                <c:v>2001</c:v>
              </c:pt>
              <c:pt idx="354">
                <c:v>1983.4</c:v>
              </c:pt>
              <c:pt idx="355">
                <c:v>1969.1</c:v>
              </c:pt>
              <c:pt idx="356">
                <c:v>1971.7</c:v>
              </c:pt>
              <c:pt idx="357">
                <c:v>1976.7</c:v>
              </c:pt>
              <c:pt idx="358">
                <c:v>1978.5</c:v>
              </c:pt>
              <c:pt idx="359">
                <c:v>1986.4</c:v>
              </c:pt>
              <c:pt idx="360">
                <c:v>1980.6</c:v>
              </c:pt>
              <c:pt idx="361">
                <c:v>2000.5</c:v>
              </c:pt>
              <c:pt idx="362">
                <c:v>2000</c:v>
              </c:pt>
              <c:pt idx="363">
                <c:v>1980</c:v>
              </c:pt>
              <c:pt idx="364">
                <c:v>1995.2</c:v>
              </c:pt>
              <c:pt idx="365">
                <c:v>2020.5</c:v>
              </c:pt>
              <c:pt idx="366">
                <c:v>2030.3</c:v>
              </c:pt>
              <c:pt idx="367">
                <c:v>2019</c:v>
              </c:pt>
              <c:pt idx="368">
                <c:v>1997.6</c:v>
              </c:pt>
              <c:pt idx="369">
                <c:v>2004.5</c:v>
              </c:pt>
              <c:pt idx="370">
                <c:v>2001.3</c:v>
              </c:pt>
              <c:pt idx="371">
                <c:v>2000.6</c:v>
              </c:pt>
              <c:pt idx="372">
                <c:v>2022.1</c:v>
              </c:pt>
              <c:pt idx="373">
                <c:v>2028.8</c:v>
              </c:pt>
              <c:pt idx="374">
                <c:v>2025.6</c:v>
              </c:pt>
              <c:pt idx="375">
                <c:v>2044.4</c:v>
              </c:pt>
              <c:pt idx="376">
                <c:v>2146.3000000000002</c:v>
              </c:pt>
              <c:pt idx="377">
                <c:v>2172.6999999999998</c:v>
              </c:pt>
              <c:pt idx="378">
                <c:v>2161</c:v>
              </c:pt>
              <c:pt idx="379">
                <c:v>2142.1999999999998</c:v>
              </c:pt>
              <c:pt idx="380">
                <c:v>2086.6999999999998</c:v>
              </c:pt>
              <c:pt idx="381">
                <c:v>2046.1</c:v>
              </c:pt>
              <c:pt idx="382">
                <c:v>2097.3000000000002</c:v>
              </c:pt>
              <c:pt idx="383">
                <c:v>2118</c:v>
              </c:pt>
              <c:pt idx="384">
                <c:v>2086.1</c:v>
              </c:pt>
              <c:pt idx="385">
                <c:v>2110.8000000000002</c:v>
              </c:pt>
              <c:pt idx="386">
                <c:v>2148.1</c:v>
              </c:pt>
              <c:pt idx="387">
                <c:v>2254</c:v>
              </c:pt>
              <c:pt idx="388">
                <c:v>2336.1999999999998</c:v>
              </c:pt>
              <c:pt idx="389">
                <c:v>2298.8000000000002</c:v>
              </c:pt>
              <c:pt idx="390">
                <c:v>2290</c:v>
              </c:pt>
              <c:pt idx="391">
                <c:v>2290.5</c:v>
              </c:pt>
              <c:pt idx="392">
                <c:v>2263.5</c:v>
              </c:pt>
              <c:pt idx="393">
                <c:v>2210.1999999999998</c:v>
              </c:pt>
              <c:pt idx="394">
                <c:v>2196.6999999999998</c:v>
              </c:pt>
              <c:pt idx="395">
                <c:v>2126.5</c:v>
              </c:pt>
              <c:pt idx="396">
                <c:v>2099.4</c:v>
              </c:pt>
              <c:pt idx="397">
                <c:v>2128.5</c:v>
              </c:pt>
              <c:pt idx="398">
                <c:v>2124.6999999999998</c:v>
              </c:pt>
              <c:pt idx="399">
                <c:v>2119.3000000000002</c:v>
              </c:pt>
              <c:pt idx="400">
                <c:v>2120.9</c:v>
              </c:pt>
              <c:pt idx="401">
                <c:v>2138.4</c:v>
              </c:pt>
              <c:pt idx="402">
                <c:v>2149.4</c:v>
              </c:pt>
              <c:pt idx="403">
                <c:v>2165.8000000000002</c:v>
              </c:pt>
              <c:pt idx="404">
                <c:v>2142.1999999999998</c:v>
              </c:pt>
              <c:pt idx="405">
                <c:v>2120.8000000000002</c:v>
              </c:pt>
              <c:pt idx="406">
                <c:v>2102.1999999999998</c:v>
              </c:pt>
              <c:pt idx="407">
                <c:v>2109.9</c:v>
              </c:pt>
              <c:pt idx="408">
                <c:v>2121</c:v>
              </c:pt>
              <c:pt idx="409">
                <c:v>2103.1</c:v>
              </c:pt>
              <c:pt idx="410">
                <c:v>2092.1999999999998</c:v>
              </c:pt>
              <c:pt idx="411">
                <c:v>2098.1999999999998</c:v>
              </c:pt>
              <c:pt idx="412">
                <c:v>2083.9</c:v>
              </c:pt>
              <c:pt idx="413">
                <c:v>2082.6</c:v>
              </c:pt>
              <c:pt idx="414">
                <c:v>2076.1999999999998</c:v>
              </c:pt>
              <c:pt idx="415">
                <c:v>2104.1</c:v>
              </c:pt>
              <c:pt idx="416">
                <c:v>2101</c:v>
              </c:pt>
              <c:pt idx="417">
                <c:v>2110.9</c:v>
              </c:pt>
              <c:pt idx="418">
                <c:v>2118.4</c:v>
              </c:pt>
              <c:pt idx="419">
                <c:v>2124.9</c:v>
              </c:pt>
              <c:pt idx="420">
                <c:v>2135.3000000000002</c:v>
              </c:pt>
              <c:pt idx="421">
                <c:v>2152.1</c:v>
              </c:pt>
              <c:pt idx="422">
                <c:v>2141.1</c:v>
              </c:pt>
              <c:pt idx="423">
                <c:v>2139.1999999999998</c:v>
              </c:pt>
              <c:pt idx="424">
                <c:v>2123</c:v>
              </c:pt>
              <c:pt idx="425">
                <c:v>2135.6999999999998</c:v>
              </c:pt>
              <c:pt idx="426">
                <c:v>2242.4</c:v>
              </c:pt>
              <c:pt idx="427">
                <c:v>2354.5</c:v>
              </c:pt>
              <c:pt idx="428">
                <c:v>2275.6</c:v>
              </c:pt>
              <c:pt idx="429">
                <c:v>2206.4</c:v>
              </c:pt>
              <c:pt idx="430">
                <c:v>2148.6999999999998</c:v>
              </c:pt>
              <c:pt idx="431">
                <c:v>2155.6</c:v>
              </c:pt>
              <c:pt idx="432">
                <c:v>2104.6999999999998</c:v>
              </c:pt>
              <c:pt idx="433">
                <c:v>2081.9</c:v>
              </c:pt>
              <c:pt idx="434">
                <c:v>2139.4</c:v>
              </c:pt>
              <c:pt idx="435">
                <c:v>2154.8000000000002</c:v>
              </c:pt>
              <c:pt idx="436">
                <c:v>2165.9</c:v>
              </c:pt>
              <c:pt idx="437">
                <c:v>2154.8000000000002</c:v>
              </c:pt>
              <c:pt idx="438">
                <c:v>2138.8000000000002</c:v>
              </c:pt>
              <c:pt idx="439">
                <c:v>2156.6</c:v>
              </c:pt>
              <c:pt idx="440">
                <c:v>2169.6999999999998</c:v>
              </c:pt>
              <c:pt idx="441">
                <c:v>2127.9</c:v>
              </c:pt>
              <c:pt idx="442">
                <c:v>2119.9</c:v>
              </c:pt>
              <c:pt idx="443">
                <c:v>2149</c:v>
              </c:pt>
              <c:pt idx="444">
                <c:v>2212.8000000000002</c:v>
              </c:pt>
              <c:pt idx="445">
                <c:v>2173.6999999999998</c:v>
              </c:pt>
              <c:pt idx="446">
                <c:v>2166.8000000000002</c:v>
              </c:pt>
              <c:pt idx="447">
                <c:v>2170.8000000000002</c:v>
              </c:pt>
              <c:pt idx="448">
                <c:v>2179.1999999999998</c:v>
              </c:pt>
              <c:pt idx="449">
                <c:v>2175.1999999999998</c:v>
              </c:pt>
              <c:pt idx="450">
                <c:v>2171.8000000000002</c:v>
              </c:pt>
              <c:pt idx="451">
                <c:v>2153</c:v>
              </c:pt>
              <c:pt idx="452">
                <c:v>2143.5</c:v>
              </c:pt>
              <c:pt idx="453">
                <c:v>2150.3000000000002</c:v>
              </c:pt>
              <c:pt idx="454">
                <c:v>2167.5</c:v>
              </c:pt>
              <c:pt idx="455">
                <c:v>2160.9</c:v>
              </c:pt>
              <c:pt idx="456">
                <c:v>2158.1</c:v>
              </c:pt>
              <c:pt idx="457">
                <c:v>2156.6</c:v>
              </c:pt>
              <c:pt idx="458">
                <c:v>2140.8000000000002</c:v>
              </c:pt>
              <c:pt idx="459">
                <c:v>2153.1999999999998</c:v>
              </c:pt>
              <c:pt idx="460">
                <c:v>2120.6</c:v>
              </c:pt>
              <c:pt idx="461">
                <c:v>2148.4</c:v>
              </c:pt>
              <c:pt idx="462">
                <c:v>2131.6999999999998</c:v>
              </c:pt>
              <c:pt idx="463">
                <c:v>2129.4</c:v>
              </c:pt>
              <c:pt idx="464">
                <c:v>2140.8000000000002</c:v>
              </c:pt>
              <c:pt idx="465">
                <c:v>2110.5</c:v>
              </c:pt>
              <c:pt idx="466">
                <c:v>2115</c:v>
              </c:pt>
              <c:pt idx="467">
                <c:v>2112.9</c:v>
              </c:pt>
              <c:pt idx="468">
                <c:v>2124.9</c:v>
              </c:pt>
              <c:pt idx="469">
                <c:v>2137.8000000000002</c:v>
              </c:pt>
              <c:pt idx="470">
                <c:v>2104.9</c:v>
              </c:pt>
              <c:pt idx="471">
                <c:v>2099.6999999999998</c:v>
              </c:pt>
              <c:pt idx="472">
                <c:v>2093.1</c:v>
              </c:pt>
              <c:pt idx="473">
                <c:v>2093.5</c:v>
              </c:pt>
              <c:pt idx="474">
                <c:v>2088.1</c:v>
              </c:pt>
              <c:pt idx="475">
                <c:v>2099.9</c:v>
              </c:pt>
              <c:pt idx="476">
                <c:v>2099.3000000000002</c:v>
              </c:pt>
              <c:pt idx="477">
                <c:v>2105.1</c:v>
              </c:pt>
              <c:pt idx="478">
                <c:v>2103.9</c:v>
              </c:pt>
              <c:pt idx="479">
                <c:v>2105.3000000000002</c:v>
              </c:pt>
              <c:pt idx="480">
                <c:v>2117.3000000000002</c:v>
              </c:pt>
              <c:pt idx="481">
                <c:v>2136.3000000000002</c:v>
              </c:pt>
              <c:pt idx="482">
                <c:v>2146.8000000000002</c:v>
              </c:pt>
              <c:pt idx="483">
                <c:v>2146.8000000000002</c:v>
              </c:pt>
              <c:pt idx="484">
                <c:v>2130.9</c:v>
              </c:pt>
              <c:pt idx="485">
                <c:v>2138.9</c:v>
              </c:pt>
              <c:pt idx="486">
                <c:v>2129.1999999999998</c:v>
              </c:pt>
              <c:pt idx="487">
                <c:v>2127.3000000000002</c:v>
              </c:pt>
              <c:pt idx="488">
                <c:v>2127</c:v>
              </c:pt>
              <c:pt idx="489">
                <c:v>2126.3000000000002</c:v>
              </c:pt>
              <c:pt idx="490">
                <c:v>2096.9</c:v>
              </c:pt>
              <c:pt idx="491">
                <c:v>2097.3000000000002</c:v>
              </c:pt>
              <c:pt idx="492">
                <c:v>2107.5</c:v>
              </c:pt>
              <c:pt idx="493">
                <c:v>2099.6</c:v>
              </c:pt>
              <c:pt idx="494">
                <c:v>2090.1</c:v>
              </c:pt>
              <c:pt idx="495">
                <c:v>2089.9</c:v>
              </c:pt>
              <c:pt idx="496">
                <c:v>2092.9</c:v>
              </c:pt>
              <c:pt idx="497">
                <c:v>2091.1999999999998</c:v>
              </c:pt>
              <c:pt idx="498">
                <c:v>2077</c:v>
              </c:pt>
              <c:pt idx="499">
                <c:v>2076.3000000000002</c:v>
              </c:pt>
              <c:pt idx="500">
                <c:v>2040.9</c:v>
              </c:pt>
              <c:pt idx="501">
                <c:v>2040.9</c:v>
              </c:pt>
              <c:pt idx="502">
                <c:v>2048.1999999999998</c:v>
              </c:pt>
              <c:pt idx="503">
                <c:v>2095</c:v>
              </c:pt>
              <c:pt idx="504">
                <c:v>2055.6999999999998</c:v>
              </c:pt>
              <c:pt idx="505">
                <c:v>2051</c:v>
              </c:pt>
              <c:pt idx="506">
                <c:v>2057.3000000000002</c:v>
              </c:pt>
              <c:pt idx="507">
                <c:v>2053.4</c:v>
              </c:pt>
              <c:pt idx="508">
                <c:v>2049.5</c:v>
              </c:pt>
              <c:pt idx="509">
                <c:v>2060.6</c:v>
              </c:pt>
              <c:pt idx="510">
                <c:v>2051.6</c:v>
              </c:pt>
              <c:pt idx="511">
                <c:v>2065.1</c:v>
              </c:pt>
              <c:pt idx="512">
                <c:v>2065.1999999999998</c:v>
              </c:pt>
              <c:pt idx="513">
                <c:v>2062.6</c:v>
              </c:pt>
              <c:pt idx="514">
                <c:v>2095.1</c:v>
              </c:pt>
              <c:pt idx="515">
                <c:v>2083.5</c:v>
              </c:pt>
              <c:pt idx="516">
                <c:v>2077.1</c:v>
              </c:pt>
              <c:pt idx="517">
                <c:v>2051.6999999999998</c:v>
              </c:pt>
              <c:pt idx="518">
                <c:v>2055</c:v>
              </c:pt>
              <c:pt idx="519">
                <c:v>2061.4</c:v>
              </c:pt>
              <c:pt idx="520">
                <c:v>2065.6999999999998</c:v>
              </c:pt>
              <c:pt idx="521">
                <c:v>2083</c:v>
              </c:pt>
              <c:pt idx="522">
                <c:v>2075.9</c:v>
              </c:pt>
              <c:pt idx="523">
                <c:v>2076.4</c:v>
              </c:pt>
              <c:pt idx="524">
                <c:v>2097.5</c:v>
              </c:pt>
              <c:pt idx="525">
                <c:v>2102.6</c:v>
              </c:pt>
              <c:pt idx="526">
                <c:v>2111.5</c:v>
              </c:pt>
              <c:pt idx="527">
                <c:v>2146.6</c:v>
              </c:pt>
              <c:pt idx="528">
                <c:v>2137.8000000000002</c:v>
              </c:pt>
              <c:pt idx="529">
                <c:v>2123.6</c:v>
              </c:pt>
              <c:pt idx="530">
                <c:v>2117.1999999999998</c:v>
              </c:pt>
              <c:pt idx="531">
                <c:v>2107.1</c:v>
              </c:pt>
              <c:pt idx="532">
                <c:v>2092.3000000000002</c:v>
              </c:pt>
              <c:pt idx="533">
                <c:v>2113.6</c:v>
              </c:pt>
              <c:pt idx="534">
                <c:v>2102</c:v>
              </c:pt>
              <c:pt idx="535">
                <c:v>2085.1999999999998</c:v>
              </c:pt>
              <c:pt idx="536">
                <c:v>2090.6</c:v>
              </c:pt>
              <c:pt idx="537">
                <c:v>2093.5</c:v>
              </c:pt>
              <c:pt idx="538">
                <c:v>2107.3000000000002</c:v>
              </c:pt>
              <c:pt idx="539">
                <c:v>2111.4</c:v>
              </c:pt>
              <c:pt idx="540">
                <c:v>2111</c:v>
              </c:pt>
              <c:pt idx="541">
                <c:v>2119.6</c:v>
              </c:pt>
              <c:pt idx="542">
                <c:v>2124.6999999999998</c:v>
              </c:pt>
              <c:pt idx="543">
                <c:v>2126.1999999999998</c:v>
              </c:pt>
              <c:pt idx="544">
                <c:v>2137.6</c:v>
              </c:pt>
              <c:pt idx="545">
                <c:v>2126.6</c:v>
              </c:pt>
              <c:pt idx="546">
                <c:v>2117.6999999999998</c:v>
              </c:pt>
              <c:pt idx="547">
                <c:v>2111.3000000000002</c:v>
              </c:pt>
              <c:pt idx="548">
                <c:v>2138.1</c:v>
              </c:pt>
              <c:pt idx="549">
                <c:v>2144.8000000000002</c:v>
              </c:pt>
              <c:pt idx="550">
                <c:v>2165.3000000000002</c:v>
              </c:pt>
              <c:pt idx="551">
                <c:v>2224.3000000000002</c:v>
              </c:pt>
              <c:pt idx="552">
                <c:v>2223.5</c:v>
              </c:pt>
              <c:pt idx="553">
                <c:v>2198.4</c:v>
              </c:pt>
              <c:pt idx="554">
                <c:v>2210.3000000000002</c:v>
              </c:pt>
              <c:pt idx="555">
                <c:v>2191.3000000000002</c:v>
              </c:pt>
              <c:pt idx="556">
                <c:v>2209</c:v>
              </c:pt>
              <c:pt idx="557">
                <c:v>2223.1</c:v>
              </c:pt>
              <c:pt idx="558">
                <c:v>2229.1999999999998</c:v>
              </c:pt>
              <c:pt idx="559">
                <c:v>2229.1999999999998</c:v>
              </c:pt>
              <c:pt idx="560">
                <c:v>2204.5</c:v>
              </c:pt>
              <c:pt idx="561">
                <c:v>2217.1</c:v>
              </c:pt>
              <c:pt idx="562">
                <c:v>2224.5</c:v>
              </c:pt>
              <c:pt idx="563">
                <c:v>2242</c:v>
              </c:pt>
              <c:pt idx="564">
                <c:v>2268.8000000000002</c:v>
              </c:pt>
              <c:pt idx="565">
                <c:v>2289.9</c:v>
              </c:pt>
              <c:pt idx="566">
                <c:v>2287</c:v>
              </c:pt>
              <c:pt idx="567">
                <c:v>2290.5</c:v>
              </c:pt>
              <c:pt idx="568">
                <c:v>2351.3000000000002</c:v>
              </c:pt>
              <c:pt idx="569">
                <c:v>2391.9</c:v>
              </c:pt>
              <c:pt idx="570">
                <c:v>2369.1</c:v>
              </c:pt>
              <c:pt idx="571">
                <c:v>2391</c:v>
              </c:pt>
              <c:pt idx="572">
                <c:v>2396.1</c:v>
              </c:pt>
              <c:pt idx="573">
                <c:v>2389.9</c:v>
              </c:pt>
              <c:pt idx="574">
                <c:v>2380</c:v>
              </c:pt>
              <c:pt idx="575">
                <c:v>2377.6</c:v>
              </c:pt>
              <c:pt idx="576">
                <c:v>2370.4</c:v>
              </c:pt>
              <c:pt idx="577">
                <c:v>2358.1999999999998</c:v>
              </c:pt>
              <c:pt idx="578">
                <c:v>2364.1</c:v>
              </c:pt>
              <c:pt idx="579">
                <c:v>2362.5</c:v>
              </c:pt>
              <c:pt idx="580">
                <c:v>2348.8000000000002</c:v>
              </c:pt>
              <c:pt idx="581">
                <c:v>2357.1999999999998</c:v>
              </c:pt>
              <c:pt idx="582">
                <c:v>2359.4</c:v>
              </c:pt>
              <c:pt idx="583">
                <c:v>2346.4</c:v>
              </c:pt>
              <c:pt idx="584">
                <c:v>2329.9</c:v>
              </c:pt>
              <c:pt idx="585">
                <c:v>2333</c:v>
              </c:pt>
              <c:pt idx="586">
                <c:v>2338.4</c:v>
              </c:pt>
              <c:pt idx="587">
                <c:v>2337.9</c:v>
              </c:pt>
              <c:pt idx="588">
                <c:v>2327.8000000000002</c:v>
              </c:pt>
              <c:pt idx="589">
                <c:v>2320.3000000000002</c:v>
              </c:pt>
              <c:pt idx="590">
                <c:v>2320</c:v>
              </c:pt>
              <c:pt idx="591">
                <c:v>2322.8000000000002</c:v>
              </c:pt>
              <c:pt idx="592">
                <c:v>2326.5</c:v>
              </c:pt>
              <c:pt idx="593">
                <c:v>2322.3000000000002</c:v>
              </c:pt>
              <c:pt idx="594">
                <c:v>2359.3000000000002</c:v>
              </c:pt>
              <c:pt idx="595">
                <c:v>2362</c:v>
              </c:pt>
              <c:pt idx="596">
                <c:v>2390.1</c:v>
              </c:pt>
              <c:pt idx="597">
                <c:v>2376.1</c:v>
              </c:pt>
              <c:pt idx="598">
                <c:v>2392.6</c:v>
              </c:pt>
              <c:pt idx="599">
                <c:v>2467.1999999999998</c:v>
              </c:pt>
              <c:pt idx="600">
                <c:v>2391.8000000000002</c:v>
              </c:pt>
              <c:pt idx="601">
                <c:v>2386.1</c:v>
              </c:pt>
              <c:pt idx="602">
                <c:v>2372.1</c:v>
              </c:pt>
              <c:pt idx="603">
                <c:v>2371.1999999999998</c:v>
              </c:pt>
              <c:pt idx="604">
                <c:v>2369.1</c:v>
              </c:pt>
              <c:pt idx="605">
                <c:v>2351.3000000000002</c:v>
              </c:pt>
              <c:pt idx="606">
                <c:v>2348.1</c:v>
              </c:pt>
              <c:pt idx="607">
                <c:v>2358.9</c:v>
              </c:pt>
              <c:pt idx="608">
                <c:v>2351.1999999999998</c:v>
              </c:pt>
              <c:pt idx="609">
                <c:v>2361.9</c:v>
              </c:pt>
              <c:pt idx="610">
                <c:v>2355.3000000000002</c:v>
              </c:pt>
              <c:pt idx="611">
                <c:v>2352.4</c:v>
              </c:pt>
              <c:pt idx="612">
                <c:v>2350.1</c:v>
              </c:pt>
              <c:pt idx="613">
                <c:v>2333.6999999999998</c:v>
              </c:pt>
              <c:pt idx="614">
                <c:v>2335.5</c:v>
              </c:pt>
              <c:pt idx="615">
                <c:v>2329.8000000000002</c:v>
              </c:pt>
              <c:pt idx="616">
                <c:v>2324.4</c:v>
              </c:pt>
              <c:pt idx="617">
                <c:v>2343.8000000000002</c:v>
              </c:pt>
              <c:pt idx="618">
                <c:v>2335</c:v>
              </c:pt>
              <c:pt idx="619">
                <c:v>2333.5</c:v>
              </c:pt>
              <c:pt idx="620">
                <c:v>2324.5</c:v>
              </c:pt>
              <c:pt idx="621">
                <c:v>2311.5</c:v>
              </c:pt>
              <c:pt idx="622">
                <c:v>2306.4</c:v>
              </c:pt>
              <c:pt idx="623">
                <c:v>2301</c:v>
              </c:pt>
              <c:pt idx="624">
                <c:v>2287.6</c:v>
              </c:pt>
              <c:pt idx="625">
                <c:v>2272.1999999999998</c:v>
              </c:pt>
              <c:pt idx="626">
                <c:v>2300.1</c:v>
              </c:pt>
              <c:pt idx="627">
                <c:v>2308.3000000000002</c:v>
              </c:pt>
              <c:pt idx="628">
                <c:v>2315.5</c:v>
              </c:pt>
              <c:pt idx="629">
                <c:v>2321.6</c:v>
              </c:pt>
              <c:pt idx="630">
                <c:v>2314.1999999999998</c:v>
              </c:pt>
              <c:pt idx="631">
                <c:v>2301.5</c:v>
              </c:pt>
              <c:pt idx="632">
                <c:v>2298</c:v>
              </c:pt>
              <c:pt idx="633">
                <c:v>2295.1</c:v>
              </c:pt>
              <c:pt idx="634">
                <c:v>2306.1</c:v>
              </c:pt>
              <c:pt idx="635">
                <c:v>2320.5</c:v>
              </c:pt>
              <c:pt idx="636">
                <c:v>2304.1</c:v>
              </c:pt>
              <c:pt idx="637">
                <c:v>2289.6999999999998</c:v>
              </c:pt>
              <c:pt idx="638">
                <c:v>2289.1999999999998</c:v>
              </c:pt>
              <c:pt idx="639">
                <c:v>2295.4</c:v>
              </c:pt>
              <c:pt idx="640">
                <c:v>2291.5</c:v>
              </c:pt>
              <c:pt idx="641">
                <c:v>2290.6999999999998</c:v>
              </c:pt>
              <c:pt idx="642">
                <c:v>2293.3000000000002</c:v>
              </c:pt>
              <c:pt idx="643">
                <c:v>2291.1999999999998</c:v>
              </c:pt>
              <c:pt idx="644">
                <c:v>2301.1</c:v>
              </c:pt>
              <c:pt idx="645">
                <c:v>2311.9</c:v>
              </c:pt>
              <c:pt idx="646">
                <c:v>2301</c:v>
              </c:pt>
              <c:pt idx="647">
                <c:v>2300.5</c:v>
              </c:pt>
              <c:pt idx="648">
                <c:v>2300.1</c:v>
              </c:pt>
              <c:pt idx="649">
                <c:v>2300.1999999999998</c:v>
              </c:pt>
              <c:pt idx="650">
                <c:v>2290.6</c:v>
              </c:pt>
              <c:pt idx="651">
                <c:v>2291</c:v>
              </c:pt>
              <c:pt idx="652">
                <c:v>2280.6</c:v>
              </c:pt>
              <c:pt idx="653">
                <c:v>2284.8000000000002</c:v>
              </c:pt>
              <c:pt idx="654">
                <c:v>2280.5</c:v>
              </c:pt>
              <c:pt idx="655">
                <c:v>2285.6</c:v>
              </c:pt>
              <c:pt idx="656">
                <c:v>2301.9</c:v>
              </c:pt>
              <c:pt idx="657">
                <c:v>2309.6</c:v>
              </c:pt>
              <c:pt idx="658">
                <c:v>2314.1</c:v>
              </c:pt>
              <c:pt idx="659">
                <c:v>2312.1999999999998</c:v>
              </c:pt>
              <c:pt idx="660">
                <c:v>2313.6</c:v>
              </c:pt>
              <c:pt idx="661">
                <c:v>2321.4</c:v>
              </c:pt>
              <c:pt idx="662">
                <c:v>2337.8000000000002</c:v>
              </c:pt>
              <c:pt idx="663">
                <c:v>2342.5</c:v>
              </c:pt>
              <c:pt idx="664">
                <c:v>2317.9</c:v>
              </c:pt>
              <c:pt idx="665">
                <c:v>2325.1999999999998</c:v>
              </c:pt>
              <c:pt idx="666">
                <c:v>2330.4</c:v>
              </c:pt>
              <c:pt idx="667">
                <c:v>2321.4</c:v>
              </c:pt>
              <c:pt idx="668">
                <c:v>2318.4</c:v>
              </c:pt>
              <c:pt idx="669">
                <c:v>2311.1999999999998</c:v>
              </c:pt>
              <c:pt idx="670">
                <c:v>2303.6</c:v>
              </c:pt>
              <c:pt idx="671">
                <c:v>2284.4</c:v>
              </c:pt>
              <c:pt idx="672">
                <c:v>2322.1999999999998</c:v>
              </c:pt>
              <c:pt idx="673">
                <c:v>2311.4</c:v>
              </c:pt>
              <c:pt idx="674">
                <c:v>2310</c:v>
              </c:pt>
              <c:pt idx="675">
                <c:v>2301</c:v>
              </c:pt>
              <c:pt idx="676">
                <c:v>2310.6999999999998</c:v>
              </c:pt>
              <c:pt idx="677">
                <c:v>2315.5</c:v>
              </c:pt>
              <c:pt idx="678">
                <c:v>2319.1999999999998</c:v>
              </c:pt>
              <c:pt idx="679">
                <c:v>2306.3000000000002</c:v>
              </c:pt>
              <c:pt idx="680">
                <c:v>2314.8000000000002</c:v>
              </c:pt>
              <c:pt idx="681">
                <c:v>2309.3000000000002</c:v>
              </c:pt>
              <c:pt idx="682">
                <c:v>2303.5</c:v>
              </c:pt>
              <c:pt idx="683">
                <c:v>2306.3000000000002</c:v>
              </c:pt>
              <c:pt idx="684">
                <c:v>2310</c:v>
              </c:pt>
              <c:pt idx="685">
                <c:v>2311.6999999999998</c:v>
              </c:pt>
              <c:pt idx="686">
                <c:v>2314.1999999999998</c:v>
              </c:pt>
              <c:pt idx="687">
                <c:v>2336.9</c:v>
              </c:pt>
              <c:pt idx="688">
                <c:v>2339.1999999999998</c:v>
              </c:pt>
              <c:pt idx="689">
                <c:v>2346.8000000000002</c:v>
              </c:pt>
              <c:pt idx="690">
                <c:v>2350.6</c:v>
              </c:pt>
              <c:pt idx="691">
                <c:v>2333.4</c:v>
              </c:pt>
              <c:pt idx="692">
                <c:v>2333</c:v>
              </c:pt>
              <c:pt idx="693">
                <c:v>2356.9</c:v>
              </c:pt>
              <c:pt idx="694">
                <c:v>2358.5</c:v>
              </c:pt>
              <c:pt idx="695">
                <c:v>2352.1999999999998</c:v>
              </c:pt>
              <c:pt idx="696">
                <c:v>2356.1</c:v>
              </c:pt>
              <c:pt idx="697">
                <c:v>2352.5</c:v>
              </c:pt>
              <c:pt idx="698">
                <c:v>2361.8000000000002</c:v>
              </c:pt>
              <c:pt idx="699">
                <c:v>2368.1999999999998</c:v>
              </c:pt>
              <c:pt idx="700">
                <c:v>2393.1</c:v>
              </c:pt>
              <c:pt idx="701">
                <c:v>2394.6</c:v>
              </c:pt>
              <c:pt idx="702">
                <c:v>2406.6</c:v>
              </c:pt>
              <c:pt idx="703">
                <c:v>2406.1</c:v>
              </c:pt>
              <c:pt idx="704">
                <c:v>2402.9</c:v>
              </c:pt>
              <c:pt idx="705">
                <c:v>2408.9</c:v>
              </c:pt>
              <c:pt idx="706">
                <c:v>2426.8000000000002</c:v>
              </c:pt>
              <c:pt idx="707">
                <c:v>2406.9</c:v>
              </c:pt>
              <c:pt idx="708">
                <c:v>2405.8000000000002</c:v>
              </c:pt>
              <c:pt idx="709">
                <c:v>2400</c:v>
              </c:pt>
              <c:pt idx="710">
                <c:v>2399.6999999999998</c:v>
              </c:pt>
              <c:pt idx="711">
                <c:v>2408.1</c:v>
              </c:pt>
              <c:pt idx="712">
                <c:v>2398.6</c:v>
              </c:pt>
              <c:pt idx="713">
                <c:v>2398.6999999999998</c:v>
              </c:pt>
              <c:pt idx="714">
                <c:v>2399.4</c:v>
              </c:pt>
              <c:pt idx="715">
                <c:v>2388.3000000000002</c:v>
              </c:pt>
              <c:pt idx="716">
                <c:v>2388.6</c:v>
              </c:pt>
              <c:pt idx="717">
                <c:v>2389.3000000000002</c:v>
              </c:pt>
              <c:pt idx="718">
                <c:v>2381.6</c:v>
              </c:pt>
              <c:pt idx="719">
                <c:v>2360.4</c:v>
              </c:pt>
              <c:pt idx="720">
                <c:v>2350.4</c:v>
              </c:pt>
              <c:pt idx="721">
                <c:v>2365.1</c:v>
              </c:pt>
              <c:pt idx="722">
                <c:v>2352.4</c:v>
              </c:pt>
              <c:pt idx="723">
                <c:v>2357.6</c:v>
              </c:pt>
              <c:pt idx="724">
                <c:v>2355.9</c:v>
              </c:pt>
              <c:pt idx="725">
                <c:v>2360</c:v>
              </c:pt>
              <c:pt idx="726">
                <c:v>2363.8000000000002</c:v>
              </c:pt>
              <c:pt idx="727">
                <c:v>2353.9</c:v>
              </c:pt>
              <c:pt idx="728">
                <c:v>2350.1</c:v>
              </c:pt>
              <c:pt idx="729">
                <c:v>2348.4</c:v>
              </c:pt>
              <c:pt idx="730">
                <c:v>2349</c:v>
              </c:pt>
              <c:pt idx="731">
                <c:v>2342.1</c:v>
              </c:pt>
              <c:pt idx="732">
                <c:v>2346.4</c:v>
              </c:pt>
              <c:pt idx="733">
                <c:v>2354.1999999999998</c:v>
              </c:pt>
              <c:pt idx="734">
                <c:v>2347.6999999999998</c:v>
              </c:pt>
              <c:pt idx="735">
                <c:v>2350.4</c:v>
              </c:pt>
              <c:pt idx="736">
                <c:v>2355.1999999999998</c:v>
              </c:pt>
              <c:pt idx="737">
                <c:v>2347.3000000000002</c:v>
              </c:pt>
              <c:pt idx="738">
                <c:v>2345.4</c:v>
              </c:pt>
              <c:pt idx="739">
                <c:v>2345.6</c:v>
              </c:pt>
              <c:pt idx="740">
                <c:v>2340.6</c:v>
              </c:pt>
              <c:pt idx="741">
                <c:v>2337.6999999999998</c:v>
              </c:pt>
              <c:pt idx="742">
                <c:v>2329.9</c:v>
              </c:pt>
              <c:pt idx="743">
                <c:v>2331</c:v>
              </c:pt>
              <c:pt idx="744">
                <c:v>2323.8000000000002</c:v>
              </c:pt>
              <c:pt idx="745">
                <c:v>2324</c:v>
              </c:pt>
              <c:pt idx="746">
                <c:v>2327.6999999999998</c:v>
              </c:pt>
              <c:pt idx="747">
                <c:v>2310.9</c:v>
              </c:pt>
              <c:pt idx="748">
                <c:v>2327.4</c:v>
              </c:pt>
              <c:pt idx="749">
                <c:v>2337.6</c:v>
              </c:pt>
              <c:pt idx="750">
                <c:v>2343</c:v>
              </c:pt>
              <c:pt idx="751">
                <c:v>2355.4</c:v>
              </c:pt>
              <c:pt idx="752">
                <c:v>2358.6</c:v>
              </c:pt>
              <c:pt idx="753">
                <c:v>2403.8000000000002</c:v>
              </c:pt>
              <c:pt idx="754">
                <c:v>2367.4</c:v>
              </c:pt>
              <c:pt idx="755">
                <c:v>2353.1</c:v>
              </c:pt>
              <c:pt idx="756">
                <c:v>2369.9</c:v>
              </c:pt>
              <c:pt idx="757">
                <c:v>2366.6999999999998</c:v>
              </c:pt>
              <c:pt idx="758">
                <c:v>2375.1</c:v>
              </c:pt>
              <c:pt idx="759">
                <c:v>2365</c:v>
              </c:pt>
              <c:pt idx="760">
                <c:v>2377.6999999999998</c:v>
              </c:pt>
              <c:pt idx="761">
                <c:v>2372.5</c:v>
              </c:pt>
              <c:pt idx="762">
                <c:v>2347.1</c:v>
              </c:pt>
              <c:pt idx="763">
                <c:v>2338.9</c:v>
              </c:pt>
              <c:pt idx="764">
                <c:v>2335</c:v>
              </c:pt>
              <c:pt idx="765">
                <c:v>2341</c:v>
              </c:pt>
              <c:pt idx="766">
                <c:v>2326.1999999999998</c:v>
              </c:pt>
              <c:pt idx="767">
                <c:v>2346.5</c:v>
              </c:pt>
              <c:pt idx="768">
                <c:v>2342.1999999999998</c:v>
              </c:pt>
              <c:pt idx="769">
                <c:v>2346.6</c:v>
              </c:pt>
              <c:pt idx="770">
                <c:v>2339.6</c:v>
              </c:pt>
              <c:pt idx="771">
                <c:v>2349.9</c:v>
              </c:pt>
              <c:pt idx="772">
                <c:v>2344.8000000000002</c:v>
              </c:pt>
              <c:pt idx="773">
                <c:v>2346.3000000000002</c:v>
              </c:pt>
              <c:pt idx="774">
                <c:v>2350.6</c:v>
              </c:pt>
              <c:pt idx="775">
                <c:v>2394.1999999999998</c:v>
              </c:pt>
              <c:pt idx="776">
                <c:v>2392.1999999999998</c:v>
              </c:pt>
              <c:pt idx="777">
                <c:v>2385.4</c:v>
              </c:pt>
              <c:pt idx="778">
                <c:v>2396.5</c:v>
              </c:pt>
              <c:pt idx="779">
                <c:v>2401</c:v>
              </c:pt>
              <c:pt idx="780">
                <c:v>2401.6</c:v>
              </c:pt>
              <c:pt idx="781">
                <c:v>2399.1999999999998</c:v>
              </c:pt>
              <c:pt idx="782">
                <c:v>2404.3000000000002</c:v>
              </c:pt>
              <c:pt idx="783">
                <c:v>2401.3000000000002</c:v>
              </c:pt>
              <c:pt idx="784">
                <c:v>2412.5</c:v>
              </c:pt>
              <c:pt idx="785">
                <c:v>2415</c:v>
              </c:pt>
              <c:pt idx="786">
                <c:v>2408.6999999999998</c:v>
              </c:pt>
              <c:pt idx="787">
                <c:v>2407.3000000000002</c:v>
              </c:pt>
              <c:pt idx="788">
                <c:v>2424.5</c:v>
              </c:pt>
              <c:pt idx="789">
                <c:v>2380.6</c:v>
              </c:pt>
              <c:pt idx="790">
                <c:v>2376</c:v>
              </c:pt>
              <c:pt idx="791">
                <c:v>2399.9</c:v>
              </c:pt>
              <c:pt idx="792">
                <c:v>2414.9</c:v>
              </c:pt>
              <c:pt idx="793">
                <c:v>2421</c:v>
              </c:pt>
              <c:pt idx="794">
                <c:v>2403.1</c:v>
              </c:pt>
              <c:pt idx="795">
                <c:v>2397.4</c:v>
              </c:pt>
              <c:pt idx="796">
                <c:v>2400.8000000000002</c:v>
              </c:pt>
              <c:pt idx="797">
                <c:v>2401.4</c:v>
              </c:pt>
              <c:pt idx="798">
                <c:v>2403.3000000000002</c:v>
              </c:pt>
              <c:pt idx="799">
                <c:v>2408.9</c:v>
              </c:pt>
              <c:pt idx="800">
                <c:v>2407.3000000000002</c:v>
              </c:pt>
              <c:pt idx="801">
                <c:v>2399.5</c:v>
              </c:pt>
              <c:pt idx="802">
                <c:v>2400.9</c:v>
              </c:pt>
              <c:pt idx="803">
                <c:v>2387.3000000000002</c:v>
              </c:pt>
              <c:pt idx="804">
                <c:v>2382</c:v>
              </c:pt>
              <c:pt idx="805">
                <c:v>2407.6</c:v>
              </c:pt>
              <c:pt idx="806">
                <c:v>2426.1999999999998</c:v>
              </c:pt>
              <c:pt idx="807">
                <c:v>2407.9</c:v>
              </c:pt>
              <c:pt idx="808">
                <c:v>2419.6999999999998</c:v>
              </c:pt>
              <c:pt idx="809">
                <c:v>2432.1</c:v>
              </c:pt>
              <c:pt idx="810">
                <c:v>2418</c:v>
              </c:pt>
              <c:pt idx="811">
                <c:v>2430.1</c:v>
              </c:pt>
              <c:pt idx="812">
                <c:v>2449.6999999999998</c:v>
              </c:pt>
              <c:pt idx="813">
                <c:v>2458.5</c:v>
              </c:pt>
              <c:pt idx="814">
                <c:v>2460.4</c:v>
              </c:pt>
              <c:pt idx="815">
                <c:v>2461.8000000000002</c:v>
              </c:pt>
              <c:pt idx="816">
                <c:v>2479.6</c:v>
              </c:pt>
              <c:pt idx="817">
                <c:v>2461.9</c:v>
              </c:pt>
              <c:pt idx="818">
                <c:v>2463.6</c:v>
              </c:pt>
              <c:pt idx="819">
                <c:v>2473</c:v>
              </c:pt>
              <c:pt idx="820">
                <c:v>2471</c:v>
              </c:pt>
              <c:pt idx="821">
                <c:v>2475.6999999999998</c:v>
              </c:pt>
              <c:pt idx="822">
                <c:v>2478.8000000000002</c:v>
              </c:pt>
              <c:pt idx="823">
                <c:v>2493.1999999999998</c:v>
              </c:pt>
              <c:pt idx="824">
                <c:v>2469.9</c:v>
              </c:pt>
              <c:pt idx="825">
                <c:v>2467.1</c:v>
              </c:pt>
              <c:pt idx="826">
                <c:v>2470.8000000000002</c:v>
              </c:pt>
              <c:pt idx="827">
                <c:v>2462.8000000000002</c:v>
              </c:pt>
              <c:pt idx="828">
                <c:v>2471.5</c:v>
              </c:pt>
              <c:pt idx="829">
                <c:v>2463.1</c:v>
              </c:pt>
              <c:pt idx="830">
                <c:v>2469.5</c:v>
              </c:pt>
              <c:pt idx="831">
                <c:v>2472.6</c:v>
              </c:pt>
              <c:pt idx="832">
                <c:v>2486.9</c:v>
              </c:pt>
              <c:pt idx="833">
                <c:v>2472.8000000000002</c:v>
              </c:pt>
              <c:pt idx="834">
                <c:v>2474.1999999999998</c:v>
              </c:pt>
              <c:pt idx="835">
                <c:v>2469.6999999999998</c:v>
              </c:pt>
              <c:pt idx="836">
                <c:v>2469.1999999999998</c:v>
              </c:pt>
              <c:pt idx="837">
                <c:v>2471.1999999999998</c:v>
              </c:pt>
              <c:pt idx="838">
                <c:v>2471.1999999999998</c:v>
              </c:pt>
              <c:pt idx="839">
                <c:v>2470.6999999999998</c:v>
              </c:pt>
              <c:pt idx="840">
                <c:v>2476.3000000000002</c:v>
              </c:pt>
              <c:pt idx="841">
                <c:v>2470.4</c:v>
              </c:pt>
              <c:pt idx="842">
                <c:v>2470.3000000000002</c:v>
              </c:pt>
              <c:pt idx="843">
                <c:v>2470.6</c:v>
              </c:pt>
              <c:pt idx="844">
                <c:v>2474.6</c:v>
              </c:pt>
              <c:pt idx="845">
                <c:v>2474</c:v>
              </c:pt>
              <c:pt idx="846">
                <c:v>2461.4</c:v>
              </c:pt>
              <c:pt idx="847">
                <c:v>2452.8000000000002</c:v>
              </c:pt>
              <c:pt idx="848">
                <c:v>2440.9</c:v>
              </c:pt>
              <c:pt idx="849">
                <c:v>2444.6999999999998</c:v>
              </c:pt>
              <c:pt idx="850">
                <c:v>2432.9</c:v>
              </c:pt>
              <c:pt idx="851">
                <c:v>2432.4</c:v>
              </c:pt>
              <c:pt idx="852">
                <c:v>2430.6999999999998</c:v>
              </c:pt>
              <c:pt idx="853">
                <c:v>2436.1</c:v>
              </c:pt>
              <c:pt idx="854">
                <c:v>2432.9</c:v>
              </c:pt>
              <c:pt idx="855">
                <c:v>2434</c:v>
              </c:pt>
              <c:pt idx="856">
                <c:v>2431.5</c:v>
              </c:pt>
              <c:pt idx="857">
                <c:v>2427.1</c:v>
              </c:pt>
              <c:pt idx="858">
                <c:v>2432.4</c:v>
              </c:pt>
              <c:pt idx="859">
                <c:v>2424.5</c:v>
              </c:pt>
              <c:pt idx="860">
                <c:v>2425</c:v>
              </c:pt>
              <c:pt idx="861">
                <c:v>2422.1999999999998</c:v>
              </c:pt>
              <c:pt idx="862">
                <c:v>2421.5</c:v>
              </c:pt>
              <c:pt idx="863">
                <c:v>2421.5</c:v>
              </c:pt>
              <c:pt idx="864">
                <c:v>2421.5</c:v>
              </c:pt>
              <c:pt idx="865">
                <c:v>2421.5</c:v>
              </c:pt>
              <c:pt idx="866">
                <c:v>2421.5</c:v>
              </c:pt>
              <c:pt idx="867">
                <c:v>2421.5</c:v>
              </c:pt>
              <c:pt idx="868">
                <c:v>2421.5</c:v>
              </c:pt>
              <c:pt idx="869">
                <c:v>2421.5</c:v>
              </c:pt>
              <c:pt idx="870">
                <c:v>2421.5</c:v>
              </c:pt>
              <c:pt idx="871">
                <c:v>2421.5</c:v>
              </c:pt>
              <c:pt idx="872">
                <c:v>2421.5</c:v>
              </c:pt>
              <c:pt idx="873">
                <c:v>2421.5</c:v>
              </c:pt>
              <c:pt idx="874">
                <c:v>2421.5</c:v>
              </c:pt>
              <c:pt idx="875">
                <c:v>2421.5</c:v>
              </c:pt>
              <c:pt idx="876">
                <c:v>2421.5</c:v>
              </c:pt>
              <c:pt idx="877">
                <c:v>2421.5</c:v>
              </c:pt>
              <c:pt idx="878">
                <c:v>2421.5</c:v>
              </c:pt>
              <c:pt idx="879">
                <c:v>2421.5</c:v>
              </c:pt>
              <c:pt idx="880">
                <c:v>2421.5</c:v>
              </c:pt>
              <c:pt idx="881">
                <c:v>2421.5</c:v>
              </c:pt>
              <c:pt idx="882">
                <c:v>2421.5</c:v>
              </c:pt>
              <c:pt idx="883">
                <c:v>2421.5</c:v>
              </c:pt>
              <c:pt idx="884">
                <c:v>2421.5</c:v>
              </c:pt>
              <c:pt idx="885">
                <c:v>2421.5</c:v>
              </c:pt>
              <c:pt idx="886">
                <c:v>2421.5</c:v>
              </c:pt>
              <c:pt idx="887">
                <c:v>2421.5</c:v>
              </c:pt>
              <c:pt idx="888">
                <c:v>2421.5</c:v>
              </c:pt>
              <c:pt idx="889">
                <c:v>2421.5</c:v>
              </c:pt>
              <c:pt idx="890">
                <c:v>2421.5</c:v>
              </c:pt>
              <c:pt idx="891">
                <c:v>2421.5</c:v>
              </c:pt>
              <c:pt idx="892">
                <c:v>2421.5</c:v>
              </c:pt>
              <c:pt idx="893">
                <c:v>2421.5</c:v>
              </c:pt>
              <c:pt idx="894">
                <c:v>2421.5</c:v>
              </c:pt>
              <c:pt idx="895">
                <c:v>2421.5</c:v>
              </c:pt>
              <c:pt idx="896">
                <c:v>2421.5</c:v>
              </c:pt>
              <c:pt idx="897">
                <c:v>2421.5</c:v>
              </c:pt>
              <c:pt idx="898">
                <c:v>2421.5</c:v>
              </c:pt>
              <c:pt idx="899">
                <c:v>2421.5</c:v>
              </c:pt>
              <c:pt idx="900">
                <c:v>2421.5</c:v>
              </c:pt>
              <c:pt idx="901">
                <c:v>2421.5</c:v>
              </c:pt>
              <c:pt idx="902">
                <c:v>2421.5</c:v>
              </c:pt>
              <c:pt idx="903">
                <c:v>2421.5</c:v>
              </c:pt>
              <c:pt idx="904">
                <c:v>2421.5</c:v>
              </c:pt>
              <c:pt idx="905">
                <c:v>2421.5</c:v>
              </c:pt>
              <c:pt idx="906">
                <c:v>2421.5</c:v>
              </c:pt>
              <c:pt idx="907">
                <c:v>2421.5</c:v>
              </c:pt>
              <c:pt idx="908">
                <c:v>2421.5</c:v>
              </c:pt>
              <c:pt idx="909">
                <c:v>2421.5</c:v>
              </c:pt>
              <c:pt idx="910">
                <c:v>2421.5</c:v>
              </c:pt>
              <c:pt idx="911">
                <c:v>2421.5</c:v>
              </c:pt>
              <c:pt idx="912">
                <c:v>2421.5</c:v>
              </c:pt>
              <c:pt idx="913">
                <c:v>2421.5</c:v>
              </c:pt>
              <c:pt idx="914">
                <c:v>2421.5</c:v>
              </c:pt>
              <c:pt idx="915">
                <c:v>2421.5</c:v>
              </c:pt>
              <c:pt idx="916">
                <c:v>2421.5</c:v>
              </c:pt>
              <c:pt idx="917">
                <c:v>2421.5</c:v>
              </c:pt>
              <c:pt idx="918">
                <c:v>2421.5</c:v>
              </c:pt>
              <c:pt idx="919">
                <c:v>2421.5</c:v>
              </c:pt>
              <c:pt idx="920">
                <c:v>2421.5</c:v>
              </c:pt>
              <c:pt idx="921">
                <c:v>2421.5</c:v>
              </c:pt>
              <c:pt idx="922">
                <c:v>2421.5</c:v>
              </c:pt>
              <c:pt idx="923">
                <c:v>2421.5</c:v>
              </c:pt>
              <c:pt idx="924">
                <c:v>2421.5</c:v>
              </c:pt>
              <c:pt idx="925">
                <c:v>2421.5</c:v>
              </c:pt>
              <c:pt idx="926">
                <c:v>2421.5</c:v>
              </c:pt>
              <c:pt idx="927">
                <c:v>2421.5</c:v>
              </c:pt>
              <c:pt idx="928">
                <c:v>2421.5</c:v>
              </c:pt>
              <c:pt idx="929">
                <c:v>2421.5</c:v>
              </c:pt>
              <c:pt idx="930">
                <c:v>2421.5</c:v>
              </c:pt>
              <c:pt idx="931">
                <c:v>2421.5</c:v>
              </c:pt>
              <c:pt idx="932">
                <c:v>2421.5</c:v>
              </c:pt>
              <c:pt idx="933">
                <c:v>2421.5</c:v>
              </c:pt>
              <c:pt idx="934">
                <c:v>2421.5</c:v>
              </c:pt>
              <c:pt idx="935">
                <c:v>2421.5</c:v>
              </c:pt>
              <c:pt idx="936">
                <c:v>2421.5</c:v>
              </c:pt>
              <c:pt idx="937">
                <c:v>2421.5</c:v>
              </c:pt>
              <c:pt idx="938">
                <c:v>2421.5</c:v>
              </c:pt>
              <c:pt idx="939">
                <c:v>2421.5</c:v>
              </c:pt>
              <c:pt idx="940">
                <c:v>2421.5</c:v>
              </c:pt>
              <c:pt idx="941">
                <c:v>2421.5</c:v>
              </c:pt>
              <c:pt idx="942">
                <c:v>2421.5</c:v>
              </c:pt>
              <c:pt idx="943">
                <c:v>2421.5</c:v>
              </c:pt>
              <c:pt idx="944">
                <c:v>2421.5</c:v>
              </c:pt>
              <c:pt idx="945">
                <c:v>2421.5</c:v>
              </c:pt>
              <c:pt idx="946">
                <c:v>2421.5</c:v>
              </c:pt>
              <c:pt idx="947">
                <c:v>2421.5</c:v>
              </c:pt>
              <c:pt idx="948">
                <c:v>2421.5</c:v>
              </c:pt>
              <c:pt idx="949">
                <c:v>2421.5</c:v>
              </c:pt>
              <c:pt idx="950">
                <c:v>2421.5</c:v>
              </c:pt>
              <c:pt idx="951">
                <c:v>2421.5</c:v>
              </c:pt>
              <c:pt idx="952">
                <c:v>2421.5</c:v>
              </c:pt>
              <c:pt idx="953">
                <c:v>2421.5</c:v>
              </c:pt>
              <c:pt idx="954">
                <c:v>2421.5</c:v>
              </c:pt>
              <c:pt idx="955">
                <c:v>2421.5</c:v>
              </c:pt>
              <c:pt idx="956">
                <c:v>2421.5</c:v>
              </c:pt>
              <c:pt idx="957">
                <c:v>2421.5</c:v>
              </c:pt>
              <c:pt idx="958">
                <c:v>2421.5</c:v>
              </c:pt>
              <c:pt idx="959">
                <c:v>2421.5</c:v>
              </c:pt>
              <c:pt idx="960">
                <c:v>2421.5</c:v>
              </c:pt>
              <c:pt idx="961">
                <c:v>2421.5</c:v>
              </c:pt>
              <c:pt idx="962">
                <c:v>2421.5</c:v>
              </c:pt>
              <c:pt idx="963">
                <c:v>2421.5</c:v>
              </c:pt>
              <c:pt idx="964">
                <c:v>2421.5</c:v>
              </c:pt>
              <c:pt idx="965">
                <c:v>2421.5</c:v>
              </c:pt>
              <c:pt idx="966">
                <c:v>2421.5</c:v>
              </c:pt>
              <c:pt idx="967">
                <c:v>2421.5</c:v>
              </c:pt>
              <c:pt idx="968">
                <c:v>2421.5</c:v>
              </c:pt>
              <c:pt idx="969">
                <c:v>2421.5</c:v>
              </c:pt>
              <c:pt idx="970">
                <c:v>2421.5</c:v>
              </c:pt>
              <c:pt idx="971">
                <c:v>2421.5</c:v>
              </c:pt>
              <c:pt idx="972">
                <c:v>2421.5</c:v>
              </c:pt>
              <c:pt idx="973">
                <c:v>2421.5</c:v>
              </c:pt>
              <c:pt idx="974">
                <c:v>2421.5</c:v>
              </c:pt>
              <c:pt idx="975">
                <c:v>2421.5</c:v>
              </c:pt>
              <c:pt idx="976">
                <c:v>2421.5</c:v>
              </c:pt>
              <c:pt idx="977">
                <c:v>2421.5</c:v>
              </c:pt>
              <c:pt idx="978">
                <c:v>2421.5</c:v>
              </c:pt>
              <c:pt idx="979">
                <c:v>2421.5</c:v>
              </c:pt>
              <c:pt idx="980">
                <c:v>2421.5</c:v>
              </c:pt>
              <c:pt idx="981">
                <c:v>2421.5</c:v>
              </c:pt>
              <c:pt idx="982">
                <c:v>2421.5</c:v>
              </c:pt>
              <c:pt idx="983">
                <c:v>2421.5</c:v>
              </c:pt>
              <c:pt idx="984">
                <c:v>2421.5</c:v>
              </c:pt>
              <c:pt idx="985">
                <c:v>2421.5</c:v>
              </c:pt>
              <c:pt idx="986">
                <c:v>2421.5</c:v>
              </c:pt>
              <c:pt idx="987">
                <c:v>2421.5</c:v>
              </c:pt>
              <c:pt idx="988">
                <c:v>2421.5</c:v>
              </c:pt>
              <c:pt idx="989">
                <c:v>2421.5</c:v>
              </c:pt>
              <c:pt idx="990">
                <c:v>2421.5</c:v>
              </c:pt>
              <c:pt idx="991">
                <c:v>2421.5</c:v>
              </c:pt>
              <c:pt idx="992">
                <c:v>2421.5</c:v>
              </c:pt>
              <c:pt idx="993">
                <c:v>2421.5</c:v>
              </c:pt>
              <c:pt idx="994">
                <c:v>2421.5</c:v>
              </c:pt>
              <c:pt idx="995">
                <c:v>2421.5</c:v>
              </c:pt>
              <c:pt idx="996">
                <c:v>2421.5</c:v>
              </c:pt>
              <c:pt idx="997">
                <c:v>2421.5</c:v>
              </c:pt>
              <c:pt idx="998">
                <c:v>2421.5</c:v>
              </c:pt>
              <c:pt idx="999">
                <c:v>2421.5</c:v>
              </c:pt>
              <c:pt idx="1000">
                <c:v>2421.5</c:v>
              </c:pt>
              <c:pt idx="1001">
                <c:v>2421.5</c:v>
              </c:pt>
              <c:pt idx="1002">
                <c:v>2421.5</c:v>
              </c:pt>
              <c:pt idx="1003">
                <c:v>2421.5</c:v>
              </c:pt>
              <c:pt idx="1004">
                <c:v>2421.5</c:v>
              </c:pt>
              <c:pt idx="1005">
                <c:v>2421.5</c:v>
              </c:pt>
              <c:pt idx="1006">
                <c:v>2421.5</c:v>
              </c:pt>
              <c:pt idx="1007">
                <c:v>2421.5</c:v>
              </c:pt>
              <c:pt idx="1008">
                <c:v>2421.5</c:v>
              </c:pt>
              <c:pt idx="1009">
                <c:v>2421.5</c:v>
              </c:pt>
              <c:pt idx="1010">
                <c:v>2421.5</c:v>
              </c:pt>
              <c:pt idx="1011">
                <c:v>2421.5</c:v>
              </c:pt>
              <c:pt idx="1012">
                <c:v>2421.5</c:v>
              </c:pt>
              <c:pt idx="1013">
                <c:v>2421.5</c:v>
              </c:pt>
              <c:pt idx="1014">
                <c:v>2421.5</c:v>
              </c:pt>
              <c:pt idx="1015">
                <c:v>2421.5</c:v>
              </c:pt>
              <c:pt idx="1016">
                <c:v>2421.5</c:v>
              </c:pt>
              <c:pt idx="1017">
                <c:v>2421.5</c:v>
              </c:pt>
              <c:pt idx="1018">
                <c:v>2421.5</c:v>
              </c:pt>
              <c:pt idx="1019">
                <c:v>2421.5</c:v>
              </c:pt>
              <c:pt idx="1020">
                <c:v>2421.5</c:v>
              </c:pt>
              <c:pt idx="1021">
                <c:v>2421.5</c:v>
              </c:pt>
              <c:pt idx="1022">
                <c:v>2421.5</c:v>
              </c:pt>
              <c:pt idx="1023">
                <c:v>2421.5</c:v>
              </c:pt>
              <c:pt idx="1024">
                <c:v>2421.5</c:v>
              </c:pt>
              <c:pt idx="1025">
                <c:v>2421.5</c:v>
              </c:pt>
              <c:pt idx="1026">
                <c:v>2421.5</c:v>
              </c:pt>
              <c:pt idx="1027">
                <c:v>2421.5</c:v>
              </c:pt>
              <c:pt idx="1028">
                <c:v>2421.5</c:v>
              </c:pt>
              <c:pt idx="1029">
                <c:v>2421.5</c:v>
              </c:pt>
              <c:pt idx="1030">
                <c:v>2421.5</c:v>
              </c:pt>
              <c:pt idx="1031">
                <c:v>2421.5</c:v>
              </c:pt>
              <c:pt idx="1032">
                <c:v>2421.5</c:v>
              </c:pt>
              <c:pt idx="1033">
                <c:v>2421.5</c:v>
              </c:pt>
              <c:pt idx="1034">
                <c:v>2421.5</c:v>
              </c:pt>
              <c:pt idx="1035">
                <c:v>2421.5</c:v>
              </c:pt>
              <c:pt idx="1036">
                <c:v>2421.5</c:v>
              </c:pt>
              <c:pt idx="1037">
                <c:v>2421.5</c:v>
              </c:pt>
              <c:pt idx="1038">
                <c:v>2421.5</c:v>
              </c:pt>
              <c:pt idx="1039">
                <c:v>2421.5</c:v>
              </c:pt>
              <c:pt idx="1040">
                <c:v>2421.5</c:v>
              </c:pt>
              <c:pt idx="1041">
                <c:v>2421.5</c:v>
              </c:pt>
              <c:pt idx="1042">
                <c:v>2421.5</c:v>
              </c:pt>
              <c:pt idx="1043">
                <c:v>2421.5</c:v>
              </c:pt>
              <c:pt idx="1044">
                <c:v>2421.5</c:v>
              </c:pt>
              <c:pt idx="1045">
                <c:v>2421.5</c:v>
              </c:pt>
              <c:pt idx="1046">
                <c:v>2421.5</c:v>
              </c:pt>
              <c:pt idx="1047">
                <c:v>2421.5</c:v>
              </c:pt>
              <c:pt idx="1048">
                <c:v>2421.5</c:v>
              </c:pt>
              <c:pt idx="1049">
                <c:v>2421.5</c:v>
              </c:pt>
              <c:pt idx="1050">
                <c:v>2421.5</c:v>
              </c:pt>
              <c:pt idx="1051">
                <c:v>2421.5</c:v>
              </c:pt>
              <c:pt idx="1052">
                <c:v>2421.5</c:v>
              </c:pt>
              <c:pt idx="1053">
                <c:v>2421.5</c:v>
              </c:pt>
              <c:pt idx="1054">
                <c:v>2421.5</c:v>
              </c:pt>
              <c:pt idx="1055">
                <c:v>2421.5</c:v>
              </c:pt>
              <c:pt idx="1056">
                <c:v>2421.5</c:v>
              </c:pt>
              <c:pt idx="1057">
                <c:v>2421.5</c:v>
              </c:pt>
              <c:pt idx="1058">
                <c:v>2421.5</c:v>
              </c:pt>
              <c:pt idx="1059">
                <c:v>2448</c:v>
              </c:pt>
              <c:pt idx="1060">
                <c:v>2448.9</c:v>
              </c:pt>
              <c:pt idx="1061">
                <c:v>2435.1</c:v>
              </c:pt>
              <c:pt idx="1062">
                <c:v>2443.6</c:v>
              </c:pt>
              <c:pt idx="1063">
                <c:v>2451.1</c:v>
              </c:pt>
              <c:pt idx="1064">
                <c:v>2449.9</c:v>
              </c:pt>
              <c:pt idx="1065">
                <c:v>2460</c:v>
              </c:pt>
              <c:pt idx="1066">
                <c:v>2530.1999999999998</c:v>
              </c:pt>
              <c:pt idx="1067">
                <c:v>2579.3000000000002</c:v>
              </c:pt>
              <c:pt idx="1068">
                <c:v>2616</c:v>
              </c:pt>
              <c:pt idx="1069">
                <c:v>2587.6</c:v>
              </c:pt>
              <c:pt idx="1070">
                <c:v>2588.5</c:v>
              </c:pt>
              <c:pt idx="1071">
                <c:v>2583.1</c:v>
              </c:pt>
              <c:pt idx="1072">
                <c:v>2583.3000000000002</c:v>
              </c:pt>
              <c:pt idx="1073">
                <c:v>2581.1</c:v>
              </c:pt>
              <c:pt idx="1074">
                <c:v>2578.1999999999998</c:v>
              </c:pt>
              <c:pt idx="1075">
                <c:v>2564.3000000000002</c:v>
              </c:pt>
              <c:pt idx="1076">
                <c:v>2560.1999999999998</c:v>
              </c:pt>
              <c:pt idx="1077">
                <c:v>2551.6</c:v>
              </c:pt>
              <c:pt idx="1078">
                <c:v>2557</c:v>
              </c:pt>
              <c:pt idx="1079">
                <c:v>2552.6</c:v>
              </c:pt>
              <c:pt idx="1080">
                <c:v>2557.9</c:v>
              </c:pt>
              <c:pt idx="1081">
                <c:v>2537</c:v>
              </c:pt>
              <c:pt idx="1082">
                <c:v>2535.4</c:v>
              </c:pt>
              <c:pt idx="1083">
                <c:v>2540.1999999999998</c:v>
              </c:pt>
              <c:pt idx="1084">
                <c:v>2532</c:v>
              </c:pt>
              <c:pt idx="1085">
                <c:v>2519.9</c:v>
              </c:pt>
              <c:pt idx="1086">
                <c:v>2514.8000000000002</c:v>
              </c:pt>
              <c:pt idx="1087">
                <c:v>2510.9</c:v>
              </c:pt>
              <c:pt idx="1088">
                <c:v>2513.4</c:v>
              </c:pt>
              <c:pt idx="1089">
                <c:v>2505</c:v>
              </c:pt>
              <c:pt idx="1090">
                <c:v>2515.3000000000002</c:v>
              </c:pt>
              <c:pt idx="1091">
                <c:v>2512.8000000000002</c:v>
              </c:pt>
              <c:pt idx="1092">
                <c:v>2507.3000000000002</c:v>
              </c:pt>
              <c:pt idx="1093">
                <c:v>2486.8000000000002</c:v>
              </c:pt>
              <c:pt idx="1094">
                <c:v>2471.9</c:v>
              </c:pt>
              <c:pt idx="1095">
                <c:v>2479.8000000000002</c:v>
              </c:pt>
              <c:pt idx="1096">
                <c:v>2470</c:v>
              </c:pt>
              <c:pt idx="1097">
                <c:v>2470.6</c:v>
              </c:pt>
              <c:pt idx="1098">
                <c:v>2500.1999999999998</c:v>
              </c:pt>
              <c:pt idx="1099">
                <c:v>2502.5</c:v>
              </c:pt>
              <c:pt idx="1100">
                <c:v>2491.3000000000002</c:v>
              </c:pt>
              <c:pt idx="1101">
                <c:v>2485.3000000000002</c:v>
              </c:pt>
              <c:pt idx="1102">
                <c:v>2480.3000000000002</c:v>
              </c:pt>
              <c:pt idx="1103">
                <c:v>2466.4</c:v>
              </c:pt>
              <c:pt idx="1104">
                <c:v>2484.6</c:v>
              </c:pt>
              <c:pt idx="1105">
                <c:v>2472.1999999999998</c:v>
              </c:pt>
              <c:pt idx="1106">
                <c:v>2475.3000000000002</c:v>
              </c:pt>
              <c:pt idx="1107">
                <c:v>2484.4</c:v>
              </c:pt>
              <c:pt idx="1108">
                <c:v>2474.5</c:v>
              </c:pt>
              <c:pt idx="1109">
                <c:v>2478.9</c:v>
              </c:pt>
              <c:pt idx="1110">
                <c:v>2473.1</c:v>
              </c:pt>
              <c:pt idx="1111">
                <c:v>2470.1999999999998</c:v>
              </c:pt>
              <c:pt idx="1112">
                <c:v>2473.8000000000002</c:v>
              </c:pt>
              <c:pt idx="1113">
                <c:v>2471.3000000000002</c:v>
              </c:pt>
              <c:pt idx="1114">
                <c:v>2469.1</c:v>
              </c:pt>
              <c:pt idx="1115">
                <c:v>2473.1999999999998</c:v>
              </c:pt>
              <c:pt idx="1116">
                <c:v>2469.1</c:v>
              </c:pt>
              <c:pt idx="1117">
                <c:v>2468.4</c:v>
              </c:pt>
              <c:pt idx="1118">
                <c:v>2468.6</c:v>
              </c:pt>
              <c:pt idx="1119">
                <c:v>2456.6</c:v>
              </c:pt>
              <c:pt idx="1120">
                <c:v>2454.9</c:v>
              </c:pt>
              <c:pt idx="1121">
                <c:v>2450.6</c:v>
              </c:pt>
              <c:pt idx="1122">
                <c:v>2452.6999999999998</c:v>
              </c:pt>
              <c:pt idx="1123">
                <c:v>2451</c:v>
              </c:pt>
              <c:pt idx="1124">
                <c:v>2450</c:v>
              </c:pt>
              <c:pt idx="1125">
                <c:v>2442.3000000000002</c:v>
              </c:pt>
              <c:pt idx="1126">
                <c:v>2430.6</c:v>
              </c:pt>
              <c:pt idx="1127">
                <c:v>2426.1999999999998</c:v>
              </c:pt>
              <c:pt idx="1128">
                <c:v>2423.3000000000002</c:v>
              </c:pt>
              <c:pt idx="1129">
                <c:v>2421.5</c:v>
              </c:pt>
              <c:pt idx="1130">
                <c:v>2421.5</c:v>
              </c:pt>
              <c:pt idx="1131">
                <c:v>2421.5</c:v>
              </c:pt>
              <c:pt idx="1132">
                <c:v>2421.5</c:v>
              </c:pt>
              <c:pt idx="1133">
                <c:v>2421.5</c:v>
              </c:pt>
              <c:pt idx="1134">
                <c:v>2421.5</c:v>
              </c:pt>
              <c:pt idx="1135">
                <c:v>2421.5</c:v>
              </c:pt>
              <c:pt idx="1136">
                <c:v>2421.5</c:v>
              </c:pt>
              <c:pt idx="1137">
                <c:v>2421.5</c:v>
              </c:pt>
              <c:pt idx="1138">
                <c:v>2421.5</c:v>
              </c:pt>
              <c:pt idx="1139">
                <c:v>2421.6</c:v>
              </c:pt>
              <c:pt idx="1140">
                <c:v>2423.6</c:v>
              </c:pt>
              <c:pt idx="1141">
                <c:v>2422.3000000000002</c:v>
              </c:pt>
              <c:pt idx="1142">
                <c:v>2430.1</c:v>
              </c:pt>
              <c:pt idx="1143">
                <c:v>2442</c:v>
              </c:pt>
              <c:pt idx="1144">
                <c:v>2427.4</c:v>
              </c:pt>
              <c:pt idx="1145">
                <c:v>2437.1999999999998</c:v>
              </c:pt>
              <c:pt idx="1146">
                <c:v>2440.1</c:v>
              </c:pt>
              <c:pt idx="1147">
                <c:v>2462.6</c:v>
              </c:pt>
              <c:pt idx="1148">
                <c:v>2497.6</c:v>
              </c:pt>
              <c:pt idx="1149">
                <c:v>2499.3000000000002</c:v>
              </c:pt>
              <c:pt idx="1150">
                <c:v>2480.6</c:v>
              </c:pt>
              <c:pt idx="1151">
                <c:v>2475.4</c:v>
              </c:pt>
              <c:pt idx="1152">
                <c:v>2443.6</c:v>
              </c:pt>
              <c:pt idx="1153">
                <c:v>2452.8000000000002</c:v>
              </c:pt>
              <c:pt idx="1154">
                <c:v>2462.9</c:v>
              </c:pt>
              <c:pt idx="1155">
                <c:v>2474</c:v>
              </c:pt>
              <c:pt idx="1156">
                <c:v>2470.8000000000002</c:v>
              </c:pt>
              <c:pt idx="1157">
                <c:v>2460.6999999999998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4-E143-4B02-A1F9-796A9EF8E1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11196000"/>
        <c:axId val="1511192640"/>
      </c:lineChart>
      <c:dateAx>
        <c:axId val="1499709072"/>
        <c:scaling>
          <c:orientation val="minMax"/>
        </c:scaling>
        <c:delete val="0"/>
        <c:axPos val="b"/>
        <c:numFmt formatCode="[$-4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499687472"/>
        <c:crosses val="autoZero"/>
        <c:auto val="1"/>
        <c:lblOffset val="100"/>
        <c:baseTimeUnit val="days"/>
      </c:dateAx>
      <c:valAx>
        <c:axId val="149968747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rgbClr val="0159A9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600" b="1">
                    <a:solidFill>
                      <a:srgbClr val="FF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Closing</a:t>
                </a:r>
                <a:r>
                  <a:rPr lang="en-US" sz="1600" b="1" baseline="0">
                    <a:solidFill>
                      <a:srgbClr val="0159A9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</a:t>
                </a:r>
                <a:r>
                  <a:rPr lang="en-US" sz="1600" b="1" baseline="0">
                    <a:solidFill>
                      <a:srgbClr val="FF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Price</a:t>
                </a:r>
                <a:endParaRPr lang="en-US" sz="1600" b="1">
                  <a:solidFill>
                    <a:srgbClr val="FF0000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1.1642333519257655E-2"/>
              <c:y val="0.3791914263997578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rgbClr val="0159A9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499709072"/>
        <c:crosses val="autoZero"/>
        <c:crossBetween val="between"/>
      </c:valAx>
      <c:valAx>
        <c:axId val="1511192640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rgbClr val="0159A9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600" b="1">
                    <a:solidFill>
                      <a:srgbClr val="FF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Volume</a:t>
                </a:r>
              </a:p>
            </c:rich>
          </c:tx>
          <c:layout>
            <c:manualLayout>
              <c:xMode val="edge"/>
              <c:yMode val="edge"/>
              <c:x val="0.95563513679925249"/>
              <c:y val="0.4230102251293936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rgbClr val="0159A9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511196000"/>
        <c:crosses val="max"/>
        <c:crossBetween val="between"/>
      </c:valAx>
      <c:catAx>
        <c:axId val="1511196000"/>
        <c:scaling>
          <c:orientation val="minMax"/>
        </c:scaling>
        <c:delete val="1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="1">
                    <a:solidFill>
                      <a:srgbClr val="FF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out"/>
        <c:minorTickMark val="none"/>
        <c:tickLblPos val="nextTo"/>
        <c:crossAx val="151119264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0" baseline="0">
                <a:solidFill>
                  <a:schemeClr val="accent6">
                    <a:lumMod val="7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 sz="2000" b="1">
                <a:solidFill>
                  <a:srgbClr val="FF0000"/>
                </a:solidFill>
                <a:latin typeface="Times New Roman" panose="02020603050405020304" pitchFamily="18" charset="0"/>
                <a:cs typeface="Times New Roman" panose="02020603050405020304" pitchFamily="18" charset="0"/>
              </a:rPr>
              <a:t>Return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0" baseline="0">
              <a:solidFill>
                <a:schemeClr val="accent6">
                  <a:lumMod val="7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158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Lit>
              <c:formatCode>General</c:formatCode>
              <c:ptCount val="1157"/>
              <c:pt idx="0">
                <c:v>-1.9248472675539308E-3</c:v>
              </c:pt>
              <c:pt idx="1">
                <c:v>-2.5993627368773309E-3</c:v>
              </c:pt>
              <c:pt idx="2">
                <c:v>5.632618747372975E-3</c:v>
              </c:pt>
              <c:pt idx="3">
                <c:v>4.8486875104496452E-3</c:v>
              </c:pt>
              <c:pt idx="4">
                <c:v>4.4925124792014604E-3</c:v>
              </c:pt>
              <c:pt idx="5">
                <c:v>-6.2116945502732612E-3</c:v>
              </c:pt>
              <c:pt idx="6">
                <c:v>-1.000083340278346E-3</c:v>
              </c:pt>
              <c:pt idx="7">
                <c:v>8.4257946108283743E-3</c:v>
              </c:pt>
              <c:pt idx="8">
                <c:v>2.2584381204500348E-2</c:v>
              </c:pt>
              <c:pt idx="9">
                <c:v>-3.1550845400856176E-3</c:v>
              </c:pt>
              <c:pt idx="10">
                <c:v>-2.3535140399285837E-2</c:v>
              </c:pt>
              <c:pt idx="11">
                <c:v>1.4960106382977401E-3</c:v>
              </c:pt>
              <c:pt idx="12">
                <c:v>1.0788381742738551E-2</c:v>
              </c:pt>
              <c:pt idx="13">
                <c:v>-1.2068965517241459E-2</c:v>
              </c:pt>
              <c:pt idx="14">
                <c:v>1.35460816089088E-2</c:v>
              </c:pt>
              <c:pt idx="15">
                <c:v>1.8530665792063195E-2</c:v>
              </c:pt>
              <c:pt idx="16">
                <c:v>-1.9240057961680934E-2</c:v>
              </c:pt>
              <c:pt idx="17">
                <c:v>9.4393827464500646E-3</c:v>
              </c:pt>
              <c:pt idx="18">
                <c:v>6.2611806797854275E-3</c:v>
              </c:pt>
              <c:pt idx="19">
                <c:v>3.4747474747474083E-3</c:v>
              </c:pt>
              <c:pt idx="20">
                <c:v>-7.0059590916412562E-3</c:v>
              </c:pt>
              <c:pt idx="21">
                <c:v>4.0548211823858704E-3</c:v>
              </c:pt>
              <c:pt idx="22">
                <c:v>3.7315241095226659E-2</c:v>
              </c:pt>
              <c:pt idx="23">
                <c:v>-1.6195592930000724E-2</c:v>
              </c:pt>
              <c:pt idx="24">
                <c:v>5.4214483577364359E-2</c:v>
              </c:pt>
              <c:pt idx="25">
                <c:v>4.9324324324324431E-2</c:v>
              </c:pt>
              <c:pt idx="26">
                <c:v>3.2195750160979308E-3</c:v>
              </c:pt>
              <c:pt idx="27">
                <c:v>4.4644130651832814E-2</c:v>
              </c:pt>
              <c:pt idx="28">
                <c:v>-3.2427635172037172E-2</c:v>
              </c:pt>
              <c:pt idx="29">
                <c:v>-5.0095251534608032E-2</c:v>
              </c:pt>
              <c:pt idx="30">
                <c:v>-3.9367154423233242E-3</c:v>
              </c:pt>
              <c:pt idx="31">
                <c:v>-1.9686800894854639E-2</c:v>
              </c:pt>
              <c:pt idx="32">
                <c:v>-1.7952228814848592E-2</c:v>
              </c:pt>
              <c:pt idx="33">
                <c:v>-7.8233927188225971E-3</c:v>
              </c:pt>
              <c:pt idx="34">
                <c:v>7.2605199469122361E-3</c:v>
              </c:pt>
              <c:pt idx="35">
                <c:v>-6.7431405983569004E-3</c:v>
              </c:pt>
              <c:pt idx="36">
                <c:v>-1.3187670698400433E-2</c:v>
              </c:pt>
              <c:pt idx="37">
                <c:v>5.4562707575518399E-3</c:v>
              </c:pt>
              <c:pt idx="38">
                <c:v>3.1930790405033438E-2</c:v>
              </c:pt>
              <c:pt idx="39">
                <c:v>-1.5242740644767494E-3</c:v>
              </c:pt>
              <c:pt idx="40">
                <c:v>3.3585222502099388E-3</c:v>
              </c:pt>
              <c:pt idx="41">
                <c:v>-1.0270064663370104E-2</c:v>
              </c:pt>
              <c:pt idx="42">
                <c:v>1.5372790161416461E-4</c:v>
              </c:pt>
              <c:pt idx="43">
                <c:v>-1.5370427297878297E-4</c:v>
              </c:pt>
              <c:pt idx="44">
                <c:v>-4.7655649500384367E-3</c:v>
              </c:pt>
              <c:pt idx="45">
                <c:v>2.1238801359283244E-2</c:v>
              </c:pt>
              <c:pt idx="46">
                <c:v>4.3031082205248428E-2</c:v>
              </c:pt>
              <c:pt idx="47">
                <c:v>6.25E-2</c:v>
              </c:pt>
              <c:pt idx="48">
                <c:v>5.6230380783403699E-2</c:v>
              </c:pt>
              <c:pt idx="49">
                <c:v>-1.3761467889908174E-2</c:v>
              </c:pt>
              <c:pt idx="50">
                <c:v>6.2495905666557494E-2</c:v>
              </c:pt>
              <c:pt idx="51">
                <c:v>-2.0839755841913887E-2</c:v>
              </c:pt>
              <c:pt idx="52">
                <c:v>5.8938354007934013E-2</c:v>
              </c:pt>
              <c:pt idx="53">
                <c:v>-1.5817327704109041E-2</c:v>
              </c:pt>
              <c:pt idx="54">
                <c:v>-3.9514228747507651E-2</c:v>
              </c:pt>
              <c:pt idx="55">
                <c:v>-5.8124174372523152E-2</c:v>
              </c:pt>
              <c:pt idx="56">
                <c:v>-9.1498029786950541E-3</c:v>
              </c:pt>
              <c:pt idx="57">
                <c:v>-3.6128336478835177E-2</c:v>
              </c:pt>
              <c:pt idx="58">
                <c:v>4.7552447552448029E-3</c:v>
              </c:pt>
              <c:pt idx="59">
                <c:v>-3.4242761692650392E-2</c:v>
              </c:pt>
              <c:pt idx="60">
                <c:v>1.8737388296339086E-2</c:v>
              </c:pt>
              <c:pt idx="61">
                <c:v>2.3415393322014921E-2</c:v>
              </c:pt>
              <c:pt idx="62">
                <c:v>7.7417571023710163E-3</c:v>
              </c:pt>
              <c:pt idx="63">
                <c:v>1.0974689622059053E-2</c:v>
              </c:pt>
              <c:pt idx="64">
                <c:v>7.8702761381368447E-3</c:v>
              </c:pt>
              <c:pt idx="65">
                <c:v>-5.4123190844833413E-2</c:v>
              </c:pt>
              <c:pt idx="66">
                <c:v>-1.9713899366592957E-2</c:v>
              </c:pt>
              <c:pt idx="67">
                <c:v>2.2070567736314661E-2</c:v>
              </c:pt>
              <c:pt idx="68">
                <c:v>-2.1309845148458573E-2</c:v>
              </c:pt>
              <c:pt idx="69">
                <c:v>2.3225431847873068E-3</c:v>
              </c:pt>
              <c:pt idx="70">
                <c:v>7.5307748008690556E-3</c:v>
              </c:pt>
              <c:pt idx="71">
                <c:v>-1.3224090843754532E-2</c:v>
              </c:pt>
              <c:pt idx="72">
                <c:v>1.9664967225054841E-3</c:v>
              </c:pt>
              <c:pt idx="73">
                <c:v>5.3790797412225366E-3</c:v>
              </c:pt>
              <c:pt idx="74">
                <c:v>-1.9521365049525174E-3</c:v>
              </c:pt>
              <c:pt idx="75">
                <c:v>1.296725586786418E-2</c:v>
              </c:pt>
              <c:pt idx="76">
                <c:v>4.7915325752699633E-2</c:v>
              </c:pt>
              <c:pt idx="77">
                <c:v>-3.8490411519825241E-2</c:v>
              </c:pt>
              <c:pt idx="78">
                <c:v>-1.0930513166300004E-2</c:v>
              </c:pt>
              <c:pt idx="79">
                <c:v>9.687836383207804E-3</c:v>
              </c:pt>
              <c:pt idx="80">
                <c:v>-5.6858564321249361E-4</c:v>
              </c:pt>
              <c:pt idx="81">
                <c:v>3.697909258995935E-3</c:v>
              </c:pt>
              <c:pt idx="82">
                <c:v>-8.7147513107553864E-3</c:v>
              </c:pt>
              <c:pt idx="83">
                <c:v>9.291687513401925E-4</c:v>
              </c:pt>
              <c:pt idx="84">
                <c:v>7.8548986003990073E-4</c:v>
              </c:pt>
              <c:pt idx="85">
                <c:v>5.2800570816982084E-3</c:v>
              </c:pt>
              <c:pt idx="86">
                <c:v>-4.4715735680319613E-3</c:v>
              </c:pt>
              <c:pt idx="87">
                <c:v>-1.7824041066590857E-3</c:v>
              </c:pt>
              <c:pt idx="88">
                <c:v>5.4996071709163541E-3</c:v>
              </c:pt>
              <c:pt idx="89">
                <c:v>-2.6992470521380874E-3</c:v>
              </c:pt>
              <c:pt idx="90">
                <c:v>-4.985754985754931E-3</c:v>
              </c:pt>
              <c:pt idx="91">
                <c:v>-5.0107372942020945E-4</c:v>
              </c:pt>
              <c:pt idx="92">
                <c:v>7.1617847167515514E-4</c:v>
              </c:pt>
              <c:pt idx="93">
                <c:v>-2.8626637085793494E-4</c:v>
              </c:pt>
              <c:pt idx="94">
                <c:v>0</c:v>
              </c:pt>
              <c:pt idx="95">
                <c:v>2.6487221705202568E-3</c:v>
              </c:pt>
              <c:pt idx="96">
                <c:v>7.0683992574611665E-3</c:v>
              </c:pt>
              <c:pt idx="97">
                <c:v>5.3172633817795134E-3</c:v>
              </c:pt>
              <c:pt idx="98">
                <c:v>1.0014104372355392E-2</c:v>
              </c:pt>
              <c:pt idx="99">
                <c:v>1.9480519480519431E-2</c:v>
              </c:pt>
              <c:pt idx="100">
                <c:v>-1.0273268954180681E-3</c:v>
              </c:pt>
              <c:pt idx="101">
                <c:v>1.7551076374605845E-2</c:v>
              </c:pt>
              <c:pt idx="102">
                <c:v>1.0914971028163301E-2</c:v>
              </c:pt>
              <c:pt idx="103">
                <c:v>1.9994668088509915E-3</c:v>
              </c:pt>
              <c:pt idx="104">
                <c:v>-9.7113210057204746E-3</c:v>
              </c:pt>
              <c:pt idx="105">
                <c:v>7.1869962385815445E-3</c:v>
              </c:pt>
              <c:pt idx="106">
                <c:v>-6.0020006668892734E-4</c:v>
              </c:pt>
              <c:pt idx="107">
                <c:v>8.4078473241693263E-3</c:v>
              </c:pt>
              <c:pt idx="108">
                <c:v>1.6543144520910769E-3</c:v>
              </c:pt>
              <c:pt idx="109">
                <c:v>-9.0506705423796241E-3</c:v>
              </c:pt>
              <c:pt idx="110">
                <c:v>-1.7333333333332535E-3</c:v>
              </c:pt>
              <c:pt idx="111">
                <c:v>7.8135434753572319E-3</c:v>
              </c:pt>
              <c:pt idx="112">
                <c:v>1.722881187462777E-3</c:v>
              </c:pt>
              <c:pt idx="113">
                <c:v>3.8367400939338658E-3</c:v>
              </c:pt>
              <c:pt idx="114">
                <c:v>-2.7677100494234441E-3</c:v>
              </c:pt>
              <c:pt idx="115">
                <c:v>-8.2600938346659714E-3</c:v>
              </c:pt>
              <c:pt idx="116">
                <c:v>-2.0655650319828522E-3</c:v>
              </c:pt>
              <c:pt idx="117">
                <c:v>-1.1350737797957144E-3</c:v>
              </c:pt>
              <c:pt idx="118">
                <c:v>3.0748663101602958E-3</c:v>
              </c:pt>
              <c:pt idx="119">
                <c:v>-3.4652805544447274E-3</c:v>
              </c:pt>
              <c:pt idx="120">
                <c:v>-1.6717935000668538E-3</c:v>
              </c:pt>
              <c:pt idx="121">
                <c:v>4.8898117757385506E-3</c:v>
              </c:pt>
              <c:pt idx="122">
                <c:v>-3.199573390214594E-3</c:v>
              </c:pt>
              <c:pt idx="123">
                <c:v>3.6779457001470117E-3</c:v>
              </c:pt>
              <c:pt idx="124">
                <c:v>1.5324138850023594E-3</c:v>
              </c:pt>
              <c:pt idx="125">
                <c:v>-2.3283661522086607E-3</c:v>
              </c:pt>
              <c:pt idx="126">
                <c:v>-4.2008401680335705E-3</c:v>
              </c:pt>
              <c:pt idx="127">
                <c:v>4.1516003749830777E-3</c:v>
              </c:pt>
              <c:pt idx="128">
                <c:v>1.3336889837289867E-3</c:v>
              </c:pt>
              <c:pt idx="129">
                <c:v>1.7381459776238728E-2</c:v>
              </c:pt>
              <c:pt idx="130">
                <c:v>4.5820514498928766E-4</c:v>
              </c:pt>
              <c:pt idx="131">
                <c:v>8.1981156765244645E-2</c:v>
              </c:pt>
              <c:pt idx="132">
                <c:v>3.2593578037128701E-2</c:v>
              </c:pt>
              <c:pt idx="133">
                <c:v>1.1712344811432018E-4</c:v>
              </c:pt>
              <c:pt idx="134">
                <c:v>-1.5399929734160933E-2</c:v>
              </c:pt>
              <c:pt idx="135">
                <c:v>9.4558429973239377E-3</c:v>
              </c:pt>
              <c:pt idx="136">
                <c:v>2.2622834924001411E-2</c:v>
              </c:pt>
              <c:pt idx="137">
                <c:v>3.4162921995621653E-2</c:v>
              </c:pt>
              <c:pt idx="138">
                <c:v>4.0666258147179501E-3</c:v>
              </c:pt>
              <c:pt idx="139">
                <c:v>-1.0874389702618781E-2</c:v>
              </c:pt>
              <c:pt idx="140">
                <c:v>-1.4583800762844934E-2</c:v>
              </c:pt>
              <c:pt idx="141">
                <c:v>1.9182604735883402E-2</c:v>
              </c:pt>
              <c:pt idx="142">
                <c:v>4.0770734431723188E-3</c:v>
              </c:pt>
              <c:pt idx="143">
                <c:v>5.006118589387043E-3</c:v>
              </c:pt>
              <c:pt idx="144">
                <c:v>-1.6493247730794747E-2</c:v>
              </c:pt>
              <c:pt idx="145">
                <c:v>2.3072594259988755E-2</c:v>
              </c:pt>
              <c:pt idx="146">
                <c:v>-1.4466446644664455E-2</c:v>
              </c:pt>
              <c:pt idx="147">
                <c:v>-1.4790422503767386E-2</c:v>
              </c:pt>
              <c:pt idx="148">
                <c:v>1.9657829141173755E-2</c:v>
              </c:pt>
              <c:pt idx="149">
                <c:v>6.111450636145932E-4</c:v>
              </c:pt>
              <c:pt idx="150">
                <c:v>2.2709605774569708E-2</c:v>
              </c:pt>
              <c:pt idx="151">
                <c:v>-4.8319669906076168E-3</c:v>
              </c:pt>
              <c:pt idx="152">
                <c:v>-3.5515548281505716E-2</c:v>
              </c:pt>
              <c:pt idx="153">
                <c:v>1.1312857062040216E-4</c:v>
              </c:pt>
              <c:pt idx="154">
                <c:v>-1.9795260449069207E-3</c:v>
              </c:pt>
              <c:pt idx="155">
                <c:v>5.1003060183612003E-3</c:v>
              </c:pt>
              <c:pt idx="156">
                <c:v>1.8042399639153217E-3</c:v>
              </c:pt>
              <c:pt idx="157">
                <c:v>3.8833858622242534E-3</c:v>
              </c:pt>
              <c:pt idx="158">
                <c:v>-7.5685373100857767E-3</c:v>
              </c:pt>
              <c:pt idx="159">
                <c:v>-4.858208112077822E-3</c:v>
              </c:pt>
              <c:pt idx="160">
                <c:v>-3.7465940054495217E-3</c:v>
              </c:pt>
              <c:pt idx="161">
                <c:v>4.3874643874644015E-3</c:v>
              </c:pt>
              <c:pt idx="162">
                <c:v>3.6307936688033671E-3</c:v>
              </c:pt>
              <c:pt idx="163">
                <c:v>-1.5261997625910517E-3</c:v>
              </c:pt>
              <c:pt idx="164">
                <c:v>-2.1286231884058093E-2</c:v>
              </c:pt>
              <c:pt idx="165">
                <c:v>2.0245256825544011E-3</c:v>
              </c:pt>
              <c:pt idx="166">
                <c:v>8.543554811522247E-3</c:v>
              </c:pt>
              <c:pt idx="167">
                <c:v>-7.2691889416747202E-3</c:v>
              </c:pt>
              <c:pt idx="168">
                <c:v>-7.0917896678968084E-3</c:v>
              </c:pt>
              <c:pt idx="169">
                <c:v>9.4651878520413124E-3</c:v>
              </c:pt>
              <c:pt idx="170">
                <c:v>-8.2834790612057452E-3</c:v>
              </c:pt>
              <c:pt idx="171">
                <c:v>-1.6821345707657143E-3</c:v>
              </c:pt>
              <c:pt idx="172">
                <c:v>5.2873162512347971E-3</c:v>
              </c:pt>
              <c:pt idx="173">
                <c:v>6.8778175933417174E-3</c:v>
              </c:pt>
              <c:pt idx="174">
                <c:v>-4.8791688192411087E-3</c:v>
              </c:pt>
              <c:pt idx="175">
                <c:v>3.6340562990311298E-3</c:v>
              </c:pt>
              <c:pt idx="176">
                <c:v>-2.069084430139756E-3</c:v>
              </c:pt>
              <c:pt idx="177">
                <c:v>2.1309681506651579E-3</c:v>
              </c:pt>
              <c:pt idx="178">
                <c:v>1.3218390804596858E-3</c:v>
              </c:pt>
              <c:pt idx="179">
                <c:v>-3.4437238133500081E-4</c:v>
              </c:pt>
              <c:pt idx="180">
                <c:v>-5.6266865705919544E-3</c:v>
              </c:pt>
              <c:pt idx="181">
                <c:v>2.7715226052311692E-3</c:v>
              </c:pt>
              <c:pt idx="182">
                <c:v>5.4701445269764726E-3</c:v>
              </c:pt>
              <c:pt idx="183">
                <c:v>2.0616195166647255E-3</c:v>
              </c:pt>
              <c:pt idx="184">
                <c:v>2.5717224825694274E-3</c:v>
              </c:pt>
              <c:pt idx="185">
                <c:v>3.990195519580908E-4</c:v>
              </c:pt>
              <c:pt idx="186">
                <c:v>-5.8689458689458185E-3</c:v>
              </c:pt>
              <c:pt idx="187">
                <c:v>3.267037313005039E-3</c:v>
              </c:pt>
              <c:pt idx="188">
                <c:v>-3.8848263254114279E-3</c:v>
              </c:pt>
              <c:pt idx="189">
                <c:v>-3.613214039917434E-3</c:v>
              </c:pt>
              <c:pt idx="190">
                <c:v>-7.9433603868070968E-3</c:v>
              </c:pt>
              <c:pt idx="191">
                <c:v>-6.8465332172903404E-3</c:v>
              </c:pt>
              <c:pt idx="192">
                <c:v>-8.1790033300233045E-4</c:v>
              </c:pt>
              <c:pt idx="193">
                <c:v>8.5949833362568562E-3</c:v>
              </c:pt>
              <c:pt idx="194">
                <c:v>-5.1014492753622687E-3</c:v>
              </c:pt>
              <c:pt idx="195">
                <c:v>-2.1559258827642536E-3</c:v>
              </c:pt>
              <c:pt idx="196">
                <c:v>8.7591240875917187E-4</c:v>
              </c:pt>
              <c:pt idx="197">
                <c:v>-8.1680280046680931E-4</c:v>
              </c:pt>
              <c:pt idx="198">
                <c:v>-9.9264276538590934E-4</c:v>
              </c:pt>
              <c:pt idx="199">
                <c:v>-1.3443217020282505E-3</c:v>
              </c:pt>
              <c:pt idx="200">
                <c:v>5.7356900386282827E-3</c:v>
              </c:pt>
              <c:pt idx="201">
                <c:v>2.2695530726255519E-3</c:v>
              </c:pt>
              <c:pt idx="202">
                <c:v>-7.6641700052255679E-3</c:v>
              </c:pt>
              <c:pt idx="203">
                <c:v>1.2872271956001491E-3</c:v>
              </c:pt>
              <c:pt idx="204">
                <c:v>1.9283585578215856E-3</c:v>
              </c:pt>
              <c:pt idx="205">
                <c:v>1.7905050740697481E-2</c:v>
              </c:pt>
              <c:pt idx="206">
                <c:v>-8.4226207528791397E-3</c:v>
              </c:pt>
              <c:pt idx="207">
                <c:v>-3.1203050964982992E-3</c:v>
              </c:pt>
              <c:pt idx="208">
                <c:v>-8.115001159286761E-4</c:v>
              </c:pt>
              <c:pt idx="209">
                <c:v>-8.9917623854275375E-3</c:v>
              </c:pt>
              <c:pt idx="210">
                <c:v>-1.873207282093281E-3</c:v>
              </c:pt>
              <c:pt idx="211">
                <c:v>-1.7007800129024142E-3</c:v>
              </c:pt>
              <c:pt idx="212">
                <c:v>-1.233697567853409E-3</c:v>
              </c:pt>
              <c:pt idx="213">
                <c:v>5.8820069407681252E-3</c:v>
              </c:pt>
              <c:pt idx="214">
                <c:v>4.5611367756273058E-3</c:v>
              </c:pt>
              <c:pt idx="215">
                <c:v>-1.5716863612550425E-3</c:v>
              </c:pt>
              <c:pt idx="216">
                <c:v>9.3283582089553896E-4</c:v>
              </c:pt>
              <c:pt idx="217">
                <c:v>-4.9510717614166255E-3</c:v>
              </c:pt>
              <c:pt idx="218">
                <c:v>-1.0946555054732854E-2</c:v>
              </c:pt>
              <c:pt idx="219">
                <c:v>2.3674242424243097E-4</c:v>
              </c:pt>
              <c:pt idx="220">
                <c:v>-2.7218934911241721E-3</c:v>
              </c:pt>
              <c:pt idx="221">
                <c:v>2.3139907440370422E-3</c:v>
              </c:pt>
              <c:pt idx="222">
                <c:v>7.1035340081704312E-4</c:v>
              </c:pt>
              <c:pt idx="223">
                <c:v>-4.2590949423247926E-3</c:v>
              </c:pt>
              <c:pt idx="224">
                <c:v>-1.3307194201865324E-2</c:v>
              </c:pt>
              <c:pt idx="225">
                <c:v>-3.3114576434463139E-3</c:v>
              </c:pt>
              <c:pt idx="226">
                <c:v>2.6579678627520753E-3</c:v>
              </c:pt>
              <c:pt idx="227">
                <c:v>-5.663332931678422E-3</c:v>
              </c:pt>
              <c:pt idx="228">
                <c:v>-2.7266117304896031E-3</c:v>
              </c:pt>
              <c:pt idx="229">
                <c:v>2.1872531745548152E-3</c:v>
              </c:pt>
              <c:pt idx="230">
                <c:v>3.879963625341043E-3</c:v>
              </c:pt>
              <c:pt idx="231">
                <c:v>1.0507880910682887E-2</c:v>
              </c:pt>
              <c:pt idx="232">
                <c:v>-6.8726468654753958E-3</c:v>
              </c:pt>
              <c:pt idx="233">
                <c:v>5.4158141773985591E-4</c:v>
              </c:pt>
              <c:pt idx="234">
                <c:v>2.2854393456426259E-3</c:v>
              </c:pt>
              <c:pt idx="235">
                <c:v>-9.9609960996098756E-3</c:v>
              </c:pt>
              <c:pt idx="236">
                <c:v>-1.3819019334505245E-2</c:v>
              </c:pt>
              <c:pt idx="237">
                <c:v>-4.302132628603017E-3</c:v>
              </c:pt>
              <c:pt idx="238">
                <c:v>-1.0431454848466082E-2</c:v>
              </c:pt>
              <c:pt idx="239">
                <c:v>2.4950099800391534E-4</c:v>
              </c:pt>
              <c:pt idx="240">
                <c:v>-8.418558243951102E-3</c:v>
              </c:pt>
              <c:pt idx="241">
                <c:v>-1.1886044902836179E-2</c:v>
              </c:pt>
              <c:pt idx="242">
                <c:v>2.3548879837067549E-3</c:v>
              </c:pt>
              <c:pt idx="243">
                <c:v>1.688996126738207E-2</c:v>
              </c:pt>
              <c:pt idx="244">
                <c:v>2.3353106462691287E-2</c:v>
              </c:pt>
              <c:pt idx="245">
                <c:v>-1.5132100799316706E-2</c:v>
              </c:pt>
              <c:pt idx="246">
                <c:v>7.5583916733783507E-3</c:v>
              </c:pt>
              <c:pt idx="247">
                <c:v>-7.3787124146840188E-4</c:v>
              </c:pt>
              <c:pt idx="248">
                <c:v>1.9198818534243989E-2</c:v>
              </c:pt>
              <c:pt idx="249">
                <c:v>1.8716416108192968E-2</c:v>
              </c:pt>
              <c:pt idx="250">
                <c:v>-9.4233390624073321E-3</c:v>
              </c:pt>
              <c:pt idx="251">
                <c:v>5.2650472657651548E-3</c:v>
              </c:pt>
              <c:pt idx="252">
                <c:v>1.7259850017854461E-3</c:v>
              </c:pt>
              <c:pt idx="253">
                <c:v>9.9815816053712147E-3</c:v>
              </c:pt>
              <c:pt idx="254">
                <c:v>9.412318371669004E-3</c:v>
              </c:pt>
              <c:pt idx="255">
                <c:v>-6.2357946267265207E-3</c:v>
              </c:pt>
              <c:pt idx="256">
                <c:v>-2.9908515130190327E-3</c:v>
              </c:pt>
              <c:pt idx="257">
                <c:v>-1.3528615963767088E-3</c:v>
              </c:pt>
              <c:pt idx="258">
                <c:v>-3.239486394157165E-3</c:v>
              </c:pt>
              <c:pt idx="259">
                <c:v>-9.1000413638242517E-3</c:v>
              </c:pt>
              <c:pt idx="260">
                <c:v>2.9816924086112362E-3</c:v>
              </c:pt>
              <c:pt idx="261">
                <c:v>-3.5673940186697894E-4</c:v>
              </c:pt>
              <c:pt idx="262">
                <c:v>3.5686671028378747E-4</c:v>
              </c:pt>
              <c:pt idx="263">
                <c:v>-5.9456566977922343E-5</c:v>
              </c:pt>
              <c:pt idx="264">
                <c:v>5.529789511237837E-3</c:v>
              </c:pt>
              <c:pt idx="265">
                <c:v>5.6767784282421019E-3</c:v>
              </c:pt>
              <c:pt idx="266">
                <c:v>0</c:v>
              </c:pt>
              <c:pt idx="267">
                <c:v>-1.5405421297112976E-2</c:v>
              </c:pt>
              <c:pt idx="268">
                <c:v>8.3607046879663471E-4</c:v>
              </c:pt>
              <c:pt idx="269">
                <c:v>1.7900829405093077E-4</c:v>
              </c:pt>
              <c:pt idx="270">
                <c:v>-6.1448514497076667E-3</c:v>
              </c:pt>
              <c:pt idx="271">
                <c:v>-7.2033135242210999E-4</c:v>
              </c:pt>
              <c:pt idx="272">
                <c:v>-7.8692857571935892E-3</c:v>
              </c:pt>
              <c:pt idx="273">
                <c:v>-1.2593848389440554E-2</c:v>
              </c:pt>
              <c:pt idx="274">
                <c:v>7.3583517292119538E-4</c:v>
              </c:pt>
              <c:pt idx="275">
                <c:v>2.1078431372549167E-2</c:v>
              </c:pt>
              <c:pt idx="276">
                <c:v>-2.4603936629861156E-3</c:v>
              </c:pt>
              <c:pt idx="277">
                <c:v>-1.3956566203453091E-2</c:v>
              </c:pt>
              <c:pt idx="278">
                <c:v>-1.3605027149045212E-2</c:v>
              </c:pt>
              <c:pt idx="279">
                <c:v>1.7689262741217293E-2</c:v>
              </c:pt>
              <c:pt idx="280">
                <c:v>-1.0757262671690748E-2</c:v>
              </c:pt>
              <c:pt idx="281">
                <c:v>1.2963076734041845E-2</c:v>
              </c:pt>
              <c:pt idx="282">
                <c:v>1.9408054342553438E-3</c:v>
              </c:pt>
              <c:pt idx="283">
                <c:v>-1.8946731234866787E-2</c:v>
              </c:pt>
              <c:pt idx="284">
                <c:v>-1.8633923613253556E-2</c:v>
              </c:pt>
              <c:pt idx="285">
                <c:v>-5.7026092423766106E-2</c:v>
              </c:pt>
              <c:pt idx="286">
                <c:v>-3.3537805040672053E-2</c:v>
              </c:pt>
              <c:pt idx="287">
                <c:v>6.9334253190755479E-2</c:v>
              </c:pt>
              <c:pt idx="288">
                <c:v>8.0645161290322509E-3</c:v>
              </c:pt>
              <c:pt idx="289">
                <c:v>0</c:v>
              </c:pt>
              <c:pt idx="290">
                <c:v>0</c:v>
              </c:pt>
              <c:pt idx="291">
                <c:v>0</c:v>
              </c:pt>
              <c:pt idx="292">
                <c:v>0</c:v>
              </c:pt>
              <c:pt idx="293">
                <c:v>0</c:v>
              </c:pt>
              <c:pt idx="294">
                <c:v>0</c:v>
              </c:pt>
              <c:pt idx="295">
                <c:v>0</c:v>
              </c:pt>
              <c:pt idx="296">
                <c:v>0</c:v>
              </c:pt>
              <c:pt idx="297">
                <c:v>0</c:v>
              </c:pt>
              <c:pt idx="298">
                <c:v>0</c:v>
              </c:pt>
              <c:pt idx="299">
                <c:v>0</c:v>
              </c:pt>
              <c:pt idx="300">
                <c:v>0</c:v>
              </c:pt>
              <c:pt idx="301">
                <c:v>0</c:v>
              </c:pt>
              <c:pt idx="302">
                <c:v>0</c:v>
              </c:pt>
              <c:pt idx="303">
                <c:v>0</c:v>
              </c:pt>
              <c:pt idx="304">
                <c:v>0</c:v>
              </c:pt>
              <c:pt idx="305">
                <c:v>0</c:v>
              </c:pt>
              <c:pt idx="306">
                <c:v>0</c:v>
              </c:pt>
              <c:pt idx="307">
                <c:v>0</c:v>
              </c:pt>
              <c:pt idx="308">
                <c:v>0</c:v>
              </c:pt>
              <c:pt idx="309">
                <c:v>0</c:v>
              </c:pt>
              <c:pt idx="310">
                <c:v>0</c:v>
              </c:pt>
              <c:pt idx="311">
                <c:v>0</c:v>
              </c:pt>
              <c:pt idx="312">
                <c:v>0</c:v>
              </c:pt>
              <c:pt idx="313">
                <c:v>0</c:v>
              </c:pt>
              <c:pt idx="314">
                <c:v>0</c:v>
              </c:pt>
              <c:pt idx="315">
                <c:v>0</c:v>
              </c:pt>
              <c:pt idx="316">
                <c:v>0</c:v>
              </c:pt>
              <c:pt idx="317">
                <c:v>0</c:v>
              </c:pt>
              <c:pt idx="318">
                <c:v>0</c:v>
              </c:pt>
              <c:pt idx="319">
                <c:v>0</c:v>
              </c:pt>
              <c:pt idx="320">
                <c:v>0</c:v>
              </c:pt>
              <c:pt idx="321">
                <c:v>2.5600000000003398E-4</c:v>
              </c:pt>
              <c:pt idx="322">
                <c:v>-2.5593448077299019E-4</c:v>
              </c:pt>
              <c:pt idx="323">
                <c:v>0</c:v>
              </c:pt>
              <c:pt idx="324">
                <c:v>0</c:v>
              </c:pt>
              <c:pt idx="325">
                <c:v>0</c:v>
              </c:pt>
              <c:pt idx="326">
                <c:v>0</c:v>
              </c:pt>
              <c:pt idx="327">
                <c:v>0</c:v>
              </c:pt>
              <c:pt idx="328">
                <c:v>0</c:v>
              </c:pt>
              <c:pt idx="329">
                <c:v>0</c:v>
              </c:pt>
              <c:pt idx="330">
                <c:v>2.3679999999999923E-2</c:v>
              </c:pt>
              <c:pt idx="331">
                <c:v>4.432635198499546E-2</c:v>
              </c:pt>
              <c:pt idx="332">
                <c:v>-1.011733716475105E-2</c:v>
              </c:pt>
              <c:pt idx="333">
                <c:v>2.594496522527967E-2</c:v>
              </c:pt>
              <c:pt idx="334">
                <c:v>1.9452959207733045E-3</c:v>
              </c:pt>
              <c:pt idx="335">
                <c:v>6.4717303053485331E-4</c:v>
              </c:pt>
              <c:pt idx="336">
                <c:v>1.6110065851364208E-2</c:v>
              </c:pt>
              <c:pt idx="337">
                <c:v>2.025228561508996E-3</c:v>
              </c:pt>
              <c:pt idx="338">
                <c:v>1.9633885776981774E-3</c:v>
              </c:pt>
              <c:pt idx="339">
                <c:v>1.1930148118264094E-2</c:v>
              </c:pt>
              <c:pt idx="340">
                <c:v>6.2421688119375762E-2</c:v>
              </c:pt>
              <c:pt idx="341">
                <c:v>7.0226224938350068E-3</c:v>
              </c:pt>
              <c:pt idx="342">
                <c:v>-1.8206015437849388E-2</c:v>
              </c:pt>
              <c:pt idx="343">
                <c:v>-8.1873881689529249E-3</c:v>
              </c:pt>
              <c:pt idx="344">
                <c:v>1.000437349661043E-2</c:v>
              </c:pt>
              <c:pt idx="345">
                <c:v>-6.0081190798375594E-3</c:v>
              </c:pt>
              <c:pt idx="346">
                <c:v>1.7915486822043025E-2</c:v>
              </c:pt>
              <c:pt idx="347">
                <c:v>2.4073182474724231E-3</c:v>
              </c:pt>
              <c:pt idx="348">
                <c:v>2.4549044721955404E-2</c:v>
              </c:pt>
              <c:pt idx="349">
                <c:v>4.4848421710594888E-2</c:v>
              </c:pt>
              <c:pt idx="350">
                <c:v>-9.9705867690369487E-5</c:v>
              </c:pt>
              <c:pt idx="351">
                <c:v>1.1616891858204026E-2</c:v>
              </c:pt>
              <c:pt idx="352">
                <c:v>-1.3799901429275452E-2</c:v>
              </c:pt>
              <c:pt idx="353">
                <c:v>-8.7956021989005206E-3</c:v>
              </c:pt>
              <c:pt idx="354">
                <c:v>-7.2098416859938119E-3</c:v>
              </c:pt>
              <c:pt idx="355">
                <c:v>1.3204001828246437E-3</c:v>
              </c:pt>
              <c:pt idx="356">
                <c:v>2.5358827407819806E-3</c:v>
              </c:pt>
              <c:pt idx="357">
                <c:v>9.1060859007430217E-4</c:v>
              </c:pt>
              <c:pt idx="358">
                <c:v>3.9929239322720189E-3</c:v>
              </c:pt>
              <c:pt idx="359">
                <c:v>-2.9198550140959734E-3</c:v>
              </c:pt>
              <c:pt idx="360">
                <c:v>1.0047460365545824E-2</c:v>
              </c:pt>
              <c:pt idx="361">
                <c:v>-2.4993751562107924E-4</c:v>
              </c:pt>
              <c:pt idx="362">
                <c:v>-1.0000000000000009E-2</c:v>
              </c:pt>
              <c:pt idx="363">
                <c:v>7.6767676767677262E-3</c:v>
              </c:pt>
              <c:pt idx="364">
                <c:v>1.2680433039294225E-2</c:v>
              </c:pt>
              <c:pt idx="365">
                <c:v>4.850284583024056E-3</c:v>
              </c:pt>
              <c:pt idx="366">
                <c:v>-5.5656799487759923E-3</c:v>
              </c:pt>
              <c:pt idx="367">
                <c:v>-1.0599306587419588E-2</c:v>
              </c:pt>
              <c:pt idx="368">
                <c:v>3.4541449739688979E-3</c:v>
              </c:pt>
              <c:pt idx="369">
                <c:v>-1.5964080818159365E-3</c:v>
              </c:pt>
              <c:pt idx="370">
                <c:v>-3.4977264777891204E-4</c:v>
              </c:pt>
              <c:pt idx="371">
                <c:v>1.0746775967209743E-2</c:v>
              </c:pt>
              <c:pt idx="372">
                <c:v>3.3133870728450088E-3</c:v>
              </c:pt>
              <c:pt idx="373">
                <c:v>-1.577287066246047E-3</c:v>
              </c:pt>
              <c:pt idx="374">
                <c:v>9.2812006319116236E-3</c:v>
              </c:pt>
              <c:pt idx="375">
                <c:v>4.9843474858149106E-2</c:v>
              </c:pt>
              <c:pt idx="376">
                <c:v>1.2300237618226628E-2</c:v>
              </c:pt>
              <c:pt idx="377">
                <c:v>-5.3850048326965494E-3</c:v>
              </c:pt>
              <c:pt idx="378">
                <c:v>-8.6996760758908387E-3</c:v>
              </c:pt>
              <c:pt idx="379">
                <c:v>-2.5907945103164964E-2</c:v>
              </c:pt>
              <c:pt idx="380">
                <c:v>-1.9456558201945584E-2</c:v>
              </c:pt>
              <c:pt idx="381">
                <c:v>2.5023214896632728E-2</c:v>
              </c:pt>
              <c:pt idx="382">
                <c:v>9.8698326419681681E-3</c:v>
              </c:pt>
              <c:pt idx="383">
                <c:v>-1.506137865911239E-2</c:v>
              </c:pt>
              <c:pt idx="384">
                <c:v>1.1840276113321613E-2</c:v>
              </c:pt>
              <c:pt idx="385">
                <c:v>1.7671025203713997E-2</c:v>
              </c:pt>
              <c:pt idx="386">
                <c:v>4.929938084819141E-2</c:v>
              </c:pt>
              <c:pt idx="387">
                <c:v>3.6468500443655572E-2</c:v>
              </c:pt>
              <c:pt idx="388">
                <c:v>-1.6008903347315973E-2</c:v>
              </c:pt>
              <c:pt idx="389">
                <c:v>-3.8280842178528562E-3</c:v>
              </c:pt>
              <c:pt idx="390">
                <c:v>2.1834061135361793E-4</c:v>
              </c:pt>
              <c:pt idx="391">
                <c:v>-1.1787819253438081E-2</c:v>
              </c:pt>
              <c:pt idx="392">
                <c:v>-2.3547603269273298E-2</c:v>
              </c:pt>
              <c:pt idx="393">
                <c:v>-6.1080445208578915E-3</c:v>
              </c:pt>
              <c:pt idx="394">
                <c:v>-3.195702644876397E-2</c:v>
              </c:pt>
              <c:pt idx="395">
                <c:v>-1.2743945450270355E-2</c:v>
              </c:pt>
              <c:pt idx="396">
                <c:v>1.3861103172334799E-2</c:v>
              </c:pt>
              <c:pt idx="397">
                <c:v>-1.7852948085507192E-3</c:v>
              </c:pt>
              <c:pt idx="398">
                <c:v>-2.5415352755681075E-3</c:v>
              </c:pt>
              <c:pt idx="399">
                <c:v>7.5496626244508924E-4</c:v>
              </c:pt>
              <c:pt idx="400">
                <c:v>8.2512141072186296E-3</c:v>
              </c:pt>
              <c:pt idx="401">
                <c:v>5.1440329218106484E-3</c:v>
              </c:pt>
              <c:pt idx="402">
                <c:v>7.6300362891970064E-3</c:v>
              </c:pt>
              <c:pt idx="403">
                <c:v>-1.0896666358851448E-2</c:v>
              </c:pt>
              <c:pt idx="404">
                <c:v>-9.9897301839229069E-3</c:v>
              </c:pt>
              <c:pt idx="405">
                <c:v>-8.7702753677859624E-3</c:v>
              </c:pt>
              <c:pt idx="406">
                <c:v>3.6628294168015163E-3</c:v>
              </c:pt>
              <c:pt idx="407">
                <c:v>5.2609128394709437E-3</c:v>
              </c:pt>
              <c:pt idx="408">
                <c:v>-8.4394153701085051E-3</c:v>
              </c:pt>
              <c:pt idx="409">
                <c:v>-5.1828253530502577E-3</c:v>
              </c:pt>
              <c:pt idx="410">
                <c:v>2.8677946659019238E-3</c:v>
              </c:pt>
              <c:pt idx="411">
                <c:v>-6.8153655514249234E-3</c:v>
              </c:pt>
              <c:pt idx="412">
                <c:v>-6.2383031815349543E-4</c:v>
              </c:pt>
              <c:pt idx="413">
                <c:v>-3.0730817247671682E-3</c:v>
              </c:pt>
              <c:pt idx="414">
                <c:v>1.3438011752239687E-2</c:v>
              </c:pt>
              <c:pt idx="415">
                <c:v>-1.4733140059882688E-3</c:v>
              </c:pt>
              <c:pt idx="416">
                <c:v>4.7120418848167755E-3</c:v>
              </c:pt>
              <c:pt idx="417">
                <c:v>3.552986877635167E-3</c:v>
              </c:pt>
              <c:pt idx="418">
                <c:v>3.0683534743203289E-3</c:v>
              </c:pt>
              <c:pt idx="419">
                <c:v>4.894347969316204E-3</c:v>
              </c:pt>
              <c:pt idx="420">
                <c:v>7.8677469208072726E-3</c:v>
              </c:pt>
              <c:pt idx="421">
                <c:v>-5.1112866502486254E-3</c:v>
              </c:pt>
              <c:pt idx="422">
                <c:v>-8.8739433001727708E-4</c:v>
              </c:pt>
              <c:pt idx="423">
                <c:v>-7.5729244577411592E-3</c:v>
              </c:pt>
              <c:pt idx="424">
                <c:v>5.9821008007534537E-3</c:v>
              </c:pt>
              <c:pt idx="425">
                <c:v>4.9960200402678456E-2</c:v>
              </c:pt>
              <c:pt idx="426">
                <c:v>4.999108098465932E-2</c:v>
              </c:pt>
              <c:pt idx="427">
                <c:v>-3.3510299426629864E-2</c:v>
              </c:pt>
              <c:pt idx="428">
                <c:v>-3.0409562313235994E-2</c:v>
              </c:pt>
              <c:pt idx="429">
                <c:v>-2.6151196519216935E-2</c:v>
              </c:pt>
              <c:pt idx="430">
                <c:v>3.2112440080049875E-3</c:v>
              </c:pt>
              <c:pt idx="431">
                <c:v>-2.3612915197624873E-2</c:v>
              </c:pt>
              <c:pt idx="432">
                <c:v>-1.083289780016139E-2</c:v>
              </c:pt>
              <c:pt idx="433">
                <c:v>2.7619001873288918E-2</c:v>
              </c:pt>
              <c:pt idx="434">
                <c:v>7.1982798915584123E-3</c:v>
              </c:pt>
              <c:pt idx="435">
                <c:v>5.1512901429366931E-3</c:v>
              </c:pt>
              <c:pt idx="436">
                <c:v>-5.1248903458146478E-3</c:v>
              </c:pt>
              <c:pt idx="437">
                <c:v>-7.4252830889177668E-3</c:v>
              </c:pt>
              <c:pt idx="438">
                <c:v>8.3224237890404673E-3</c:v>
              </c:pt>
              <c:pt idx="439">
                <c:v>6.0743763331168044E-3</c:v>
              </c:pt>
              <c:pt idx="440">
                <c:v>-1.9265336221597318E-2</c:v>
              </c:pt>
              <c:pt idx="441">
                <c:v>-3.7595751680060685E-3</c:v>
              </c:pt>
              <c:pt idx="442">
                <c:v>1.3727062597292283E-2</c:v>
              </c:pt>
              <c:pt idx="443">
                <c:v>2.968822708236396E-2</c:v>
              </c:pt>
              <c:pt idx="444">
                <c:v>-1.7669920462762279E-2</c:v>
              </c:pt>
              <c:pt idx="445">
                <c:v>-3.1743110824858922E-3</c:v>
              </c:pt>
              <c:pt idx="446">
                <c:v>1.8460402436772938E-3</c:v>
              </c:pt>
              <c:pt idx="447">
                <c:v>3.8695411829738902E-3</c:v>
              </c:pt>
              <c:pt idx="448">
                <c:v>-1.8355359765050983E-3</c:v>
              </c:pt>
              <c:pt idx="449">
                <c:v>-1.5630746598012113E-3</c:v>
              </c:pt>
              <c:pt idx="450">
                <c:v>-8.6564140344415064E-3</c:v>
              </c:pt>
              <c:pt idx="451">
                <c:v>-4.4124477473292956E-3</c:v>
              </c:pt>
              <c:pt idx="452">
                <c:v>3.1723816188478082E-3</c:v>
              </c:pt>
              <c:pt idx="453">
                <c:v>7.9988838766682502E-3</c:v>
              </c:pt>
              <c:pt idx="454">
                <c:v>-3.0449826989619178E-3</c:v>
              </c:pt>
              <c:pt idx="455">
                <c:v>-1.2957563977973319E-3</c:v>
              </c:pt>
              <c:pt idx="456">
                <c:v>-6.950558361521475E-4</c:v>
              </c:pt>
              <c:pt idx="457">
                <c:v>-7.326347027728719E-3</c:v>
              </c:pt>
              <c:pt idx="458">
                <c:v>5.792227204783007E-3</c:v>
              </c:pt>
              <c:pt idx="459">
                <c:v>-1.5140256362623061E-2</c:v>
              </c:pt>
              <c:pt idx="460">
                <c:v>1.3109497312081553E-2</c:v>
              </c:pt>
              <c:pt idx="461">
                <c:v>-7.7732265872277884E-3</c:v>
              </c:pt>
              <c:pt idx="462">
                <c:v>-1.078951071914358E-3</c:v>
              </c:pt>
              <c:pt idx="463">
                <c:v>5.3536207382360868E-3</c:v>
              </c:pt>
              <c:pt idx="464">
                <c:v>-1.4153587443946236E-2</c:v>
              </c:pt>
              <c:pt idx="465">
                <c:v>2.132196162046851E-3</c:v>
              </c:pt>
              <c:pt idx="466">
                <c:v>-9.9290780141836343E-4</c:v>
              </c:pt>
              <c:pt idx="467">
                <c:v>5.6793979838136721E-3</c:v>
              </c:pt>
              <c:pt idx="468">
                <c:v>6.0708739234787146E-3</c:v>
              </c:pt>
              <c:pt idx="469">
                <c:v>-1.5389652914210905E-2</c:v>
              </c:pt>
              <c:pt idx="470">
                <c:v>-2.4704261485107848E-3</c:v>
              </c:pt>
              <c:pt idx="471">
                <c:v>-3.1433061865980827E-3</c:v>
              </c:pt>
              <c:pt idx="472">
                <c:v>1.9110410396061539E-4</c:v>
              </c:pt>
              <c:pt idx="473">
                <c:v>-2.5794124671603136E-3</c:v>
              </c:pt>
              <c:pt idx="474">
                <c:v>5.6510703510368465E-3</c:v>
              </c:pt>
              <c:pt idx="475">
                <c:v>-2.8572789180436597E-4</c:v>
              </c:pt>
              <c:pt idx="476">
                <c:v>2.7628257038059267E-3</c:v>
              </c:pt>
              <c:pt idx="477">
                <c:v>-5.7004417842376753E-4</c:v>
              </c:pt>
              <c:pt idx="478">
                <c:v>6.6543086648618299E-4</c:v>
              </c:pt>
              <c:pt idx="479">
                <c:v>5.6999002517454933E-3</c:v>
              </c:pt>
              <c:pt idx="480">
                <c:v>8.9736929107826491E-3</c:v>
              </c:pt>
              <c:pt idx="481">
                <c:v>4.9150400224686752E-3</c:v>
              </c:pt>
              <c:pt idx="482">
                <c:v>0</c:v>
              </c:pt>
              <c:pt idx="483">
                <c:v>-7.4063722750140615E-3</c:v>
              </c:pt>
              <c:pt idx="484">
                <c:v>3.7542822281664279E-3</c:v>
              </c:pt>
              <c:pt idx="485">
                <c:v>-4.5350413764085884E-3</c:v>
              </c:pt>
              <c:pt idx="486">
                <c:v>-8.9235393575037847E-4</c:v>
              </c:pt>
              <c:pt idx="487">
                <c:v>-1.4102383302783128E-4</c:v>
              </c:pt>
              <c:pt idx="488">
                <c:v>-3.2910202162661495E-4</c:v>
              </c:pt>
              <c:pt idx="489">
                <c:v>-1.3826835347787281E-2</c:v>
              </c:pt>
              <c:pt idx="490">
                <c:v>1.90757785302198E-4</c:v>
              </c:pt>
              <c:pt idx="491">
                <c:v>4.8633957945929396E-3</c:v>
              </c:pt>
              <c:pt idx="492">
                <c:v>-3.7485172004745326E-3</c:v>
              </c:pt>
              <c:pt idx="493">
                <c:v>-4.5246713659744531E-3</c:v>
              </c:pt>
              <c:pt idx="494">
                <c:v>-9.5689201473514451E-5</c:v>
              </c:pt>
              <c:pt idx="495">
                <c:v>1.4354753815972732E-3</c:v>
              </c:pt>
              <c:pt idx="496">
                <c:v>-8.1227005590345236E-4</c:v>
              </c:pt>
              <c:pt idx="497">
                <c:v>-6.7903596021422485E-3</c:v>
              </c:pt>
              <c:pt idx="498">
                <c:v>-3.3702455464601488E-4</c:v>
              </c:pt>
              <c:pt idx="499">
                <c:v>-1.7049559312238172E-2</c:v>
              </c:pt>
              <c:pt idx="500">
                <c:v>0</c:v>
              </c:pt>
              <c:pt idx="501">
                <c:v>3.5768533490125876E-3</c:v>
              </c:pt>
              <c:pt idx="502">
                <c:v>2.2849331120007976E-2</c:v>
              </c:pt>
              <c:pt idx="503">
                <c:v>-1.8758949880668396E-2</c:v>
              </c:pt>
              <c:pt idx="504">
                <c:v>-2.2863258257527219E-3</c:v>
              </c:pt>
              <c:pt idx="505">
                <c:v>3.0716723549488734E-3</c:v>
              </c:pt>
              <c:pt idx="506">
                <c:v>-1.895688523793404E-3</c:v>
              </c:pt>
              <c:pt idx="507">
                <c:v>-1.899288984123948E-3</c:v>
              </c:pt>
              <c:pt idx="508">
                <c:v>5.4159551110026793E-3</c:v>
              </c:pt>
              <c:pt idx="509">
                <c:v>-4.3676599048820819E-3</c:v>
              </c:pt>
              <c:pt idx="510">
                <c:v>6.5802300643400535E-3</c:v>
              </c:pt>
              <c:pt idx="511">
                <c:v>4.8423805142583376E-5</c:v>
              </c:pt>
              <c:pt idx="512">
                <c:v>-1.2589579701723919E-3</c:v>
              </c:pt>
              <c:pt idx="513">
                <c:v>1.5756811790943459E-2</c:v>
              </c:pt>
              <c:pt idx="514">
                <c:v>-5.5367285571094049E-3</c:v>
              </c:pt>
              <c:pt idx="515">
                <c:v>-3.0717542596592207E-3</c:v>
              </c:pt>
              <c:pt idx="516">
                <c:v>-1.2228587935101842E-2</c:v>
              </c:pt>
              <c:pt idx="517">
                <c:v>1.6084222839596318E-3</c:v>
              </c:pt>
              <c:pt idx="518">
                <c:v>3.1143552311436729E-3</c:v>
              </c:pt>
              <c:pt idx="519">
                <c:v>2.0859609973802318E-3</c:v>
              </c:pt>
              <c:pt idx="520">
                <c:v>8.3748850268674513E-3</c:v>
              </c:pt>
              <c:pt idx="521">
                <c:v>-3.408545367258764E-3</c:v>
              </c:pt>
              <c:pt idx="522">
                <c:v>2.4085938629037074E-4</c:v>
              </c:pt>
              <c:pt idx="523">
                <c:v>1.0161818532074651E-2</c:v>
              </c:pt>
              <c:pt idx="524">
                <c:v>2.4314660309892044E-3</c:v>
              </c:pt>
              <c:pt idx="525">
                <c:v>4.2328545610197388E-3</c:v>
              </c:pt>
              <c:pt idx="526">
                <c:v>1.662325361117678E-2</c:v>
              </c:pt>
              <c:pt idx="527">
                <c:v>-4.0995061958444268E-3</c:v>
              </c:pt>
              <c:pt idx="528">
                <c:v>-6.642342595191475E-3</c:v>
              </c:pt>
              <c:pt idx="529">
                <c:v>-3.0137502354492529E-3</c:v>
              </c:pt>
              <c:pt idx="530">
                <c:v>-4.7704515397695157E-3</c:v>
              </c:pt>
              <c:pt idx="531">
                <c:v>-7.0238716719660532E-3</c:v>
              </c:pt>
              <c:pt idx="532">
                <c:v>1.0180184485972354E-2</c:v>
              </c:pt>
              <c:pt idx="533">
                <c:v>-5.4882664647993851E-3</c:v>
              </c:pt>
              <c:pt idx="534">
                <c:v>-7.9923882017127745E-3</c:v>
              </c:pt>
              <c:pt idx="535">
                <c:v>2.5896796470363803E-3</c:v>
              </c:pt>
              <c:pt idx="536">
                <c:v>1.3871615804075255E-3</c:v>
              </c:pt>
              <c:pt idx="537">
                <c:v>6.5918318605207027E-3</c:v>
              </c:pt>
              <c:pt idx="538">
                <c:v>1.9456176149574844E-3</c:v>
              </c:pt>
              <c:pt idx="539">
                <c:v>-1.8944775978024797E-4</c:v>
              </c:pt>
              <c:pt idx="540">
                <c:v>4.0738986262434107E-3</c:v>
              </c:pt>
              <c:pt idx="541">
                <c:v>2.4061143612001956E-3</c:v>
              </c:pt>
              <c:pt idx="542">
                <c:v>7.0598202099114715E-4</c:v>
              </c:pt>
              <c:pt idx="543">
                <c:v>5.3616781111842648E-3</c:v>
              </c:pt>
              <c:pt idx="544">
                <c:v>-5.145958083832336E-3</c:v>
              </c:pt>
              <c:pt idx="545">
                <c:v>-4.1850841719176524E-3</c:v>
              </c:pt>
              <c:pt idx="546">
                <c:v>-3.0221466685553811E-3</c:v>
              </c:pt>
              <c:pt idx="547">
                <c:v>1.2693601098848983E-2</c:v>
              </c:pt>
              <c:pt idx="548">
                <c:v>3.1336233104160005E-3</c:v>
              </c:pt>
              <c:pt idx="549">
                <c:v>9.558000745990336E-3</c:v>
              </c:pt>
              <c:pt idx="550">
                <c:v>2.7247956403269713E-2</c:v>
              </c:pt>
              <c:pt idx="551">
                <c:v>-3.5966371442708311E-4</c:v>
              </c:pt>
              <c:pt idx="552">
                <c:v>-1.1288509107263311E-2</c:v>
              </c:pt>
              <c:pt idx="553">
                <c:v>5.4130276564774427E-3</c:v>
              </c:pt>
              <c:pt idx="554">
                <c:v>-8.5961181740035197E-3</c:v>
              </c:pt>
              <c:pt idx="555">
                <c:v>8.0773969789622591E-3</c:v>
              </c:pt>
              <c:pt idx="556">
                <c:v>6.382978723404209E-3</c:v>
              </c:pt>
              <c:pt idx="557">
                <c:v>2.74391615311953E-3</c:v>
              </c:pt>
              <c:pt idx="558">
                <c:v>0</c:v>
              </c:pt>
              <c:pt idx="559">
                <c:v>-1.108020814642019E-2</c:v>
              </c:pt>
              <c:pt idx="560">
                <c:v>5.7155817645724305E-3</c:v>
              </c:pt>
              <c:pt idx="561">
                <c:v>3.3376933832485189E-3</c:v>
              </c:pt>
              <c:pt idx="562">
                <c:v>7.8669363901999745E-3</c:v>
              </c:pt>
              <c:pt idx="563">
                <c:v>1.1953612845673645E-2</c:v>
              </c:pt>
              <c:pt idx="564">
                <c:v>9.3000705218617696E-3</c:v>
              </c:pt>
              <c:pt idx="565">
                <c:v>-1.2664308485087483E-3</c:v>
              </c:pt>
              <c:pt idx="566">
                <c:v>1.5303891560995986E-3</c:v>
              </c:pt>
              <c:pt idx="567">
                <c:v>2.6544422615149665E-2</c:v>
              </c:pt>
              <c:pt idx="568">
                <c:v>1.7267043763024681E-2</c:v>
              </c:pt>
              <c:pt idx="569">
                <c:v>-9.5321710773862423E-3</c:v>
              </c:pt>
              <c:pt idx="570">
                <c:v>9.2440167152083585E-3</c:v>
              </c:pt>
              <c:pt idx="571">
                <c:v>2.1329987452947119E-3</c:v>
              </c:pt>
              <c:pt idx="572">
                <c:v>-2.5875380827177219E-3</c:v>
              </c:pt>
              <c:pt idx="573">
                <c:v>-4.1424327377714842E-3</c:v>
              </c:pt>
              <c:pt idx="574">
                <c:v>-1.0084033613445564E-3</c:v>
              </c:pt>
              <c:pt idx="575">
                <c:v>-3.0282637954238689E-3</c:v>
              </c:pt>
              <c:pt idx="576">
                <c:v>-5.1468106648667744E-3</c:v>
              </c:pt>
              <c:pt idx="577">
                <c:v>2.5019082350945521E-3</c:v>
              </c:pt>
              <c:pt idx="578">
                <c:v>-6.7679032189837951E-4</c:v>
              </c:pt>
              <c:pt idx="579">
                <c:v>-5.7989417989416925E-3</c:v>
              </c:pt>
              <c:pt idx="580">
                <c:v>3.5762942779289375E-3</c:v>
              </c:pt>
              <c:pt idx="581">
                <c:v>9.3331070761926149E-4</c:v>
              </c:pt>
              <c:pt idx="582">
                <c:v>-5.5098753920488353E-3</c:v>
              </c:pt>
              <c:pt idx="583">
                <c:v>-7.0320490964882465E-3</c:v>
              </c:pt>
              <c:pt idx="584">
                <c:v>1.3305292072620656E-3</c:v>
              </c:pt>
              <c:pt idx="585">
                <c:v>2.3146163737677306E-3</c:v>
              </c:pt>
              <c:pt idx="586">
                <c:v>-2.1382141635306606E-4</c:v>
              </c:pt>
              <c:pt idx="587">
                <c:v>-4.3201163437271983E-3</c:v>
              </c:pt>
              <c:pt idx="588">
                <c:v>-3.2219262823266481E-3</c:v>
              </c:pt>
              <c:pt idx="589">
                <c:v>-1.292936258243671E-4</c:v>
              </c:pt>
              <c:pt idx="590">
                <c:v>1.2068965517242347E-3</c:v>
              </c:pt>
              <c:pt idx="591">
                <c:v>1.5929051145169293E-3</c:v>
              </c:pt>
              <c:pt idx="592">
                <c:v>-1.8052869116698123E-3</c:v>
              </c:pt>
              <c:pt idx="593">
                <c:v>1.5932480730310505E-2</c:v>
              </c:pt>
              <c:pt idx="594">
                <c:v>1.1444072394353189E-3</c:v>
              </c:pt>
              <c:pt idx="595">
                <c:v>1.1896697713801752E-2</c:v>
              </c:pt>
              <c:pt idx="596">
                <c:v>-5.8574955022802078E-3</c:v>
              </c:pt>
              <c:pt idx="597">
                <c:v>6.9441521821471675E-3</c:v>
              </c:pt>
              <c:pt idx="598">
                <c:v>3.1179470032600465E-2</c:v>
              </c:pt>
              <c:pt idx="599">
                <c:v>-3.0560959792477194E-2</c:v>
              </c:pt>
              <c:pt idx="600">
                <c:v>-2.3831424032111359E-3</c:v>
              </c:pt>
              <c:pt idx="601">
                <c:v>-5.8673148652612639E-3</c:v>
              </c:pt>
              <c:pt idx="602">
                <c:v>-3.7941064879221109E-4</c:v>
              </c:pt>
              <c:pt idx="603">
                <c:v>-8.8562753036436348E-4</c:v>
              </c:pt>
              <c:pt idx="604">
                <c:v>-7.5134017137308273E-3</c:v>
              </c:pt>
              <c:pt idx="605">
                <c:v>-1.3609492621103891E-3</c:v>
              </c:pt>
              <c:pt idx="606">
                <c:v>4.5994633959371978E-3</c:v>
              </c:pt>
              <c:pt idx="607">
                <c:v>-3.2642333290942016E-3</c:v>
              </c:pt>
              <c:pt idx="608">
                <c:v>4.5508676420551453E-3</c:v>
              </c:pt>
              <c:pt idx="609">
                <c:v>-2.794360472500923E-3</c:v>
              </c:pt>
              <c:pt idx="610">
                <c:v>-1.2312656561797031E-3</c:v>
              </c:pt>
              <c:pt idx="611">
                <c:v>-9.7772487672176389E-4</c:v>
              </c:pt>
              <c:pt idx="612">
                <c:v>-6.9784264499382909E-3</c:v>
              </c:pt>
              <c:pt idx="613">
                <c:v>7.713073659854075E-4</c:v>
              </c:pt>
              <c:pt idx="614">
                <c:v>-2.4405908798971199E-3</c:v>
              </c:pt>
              <c:pt idx="615">
                <c:v>-2.3177955189287447E-3</c:v>
              </c:pt>
              <c:pt idx="616">
                <c:v>8.3462398898641599E-3</c:v>
              </c:pt>
              <c:pt idx="617">
                <c:v>-3.7545865688199953E-3</c:v>
              </c:pt>
              <c:pt idx="618">
                <c:v>-6.4239828693790635E-4</c:v>
              </c:pt>
              <c:pt idx="619">
                <c:v>-3.856867366616723E-3</c:v>
              </c:pt>
              <c:pt idx="620">
                <c:v>-5.5926005592600303E-3</c:v>
              </c:pt>
              <c:pt idx="621">
                <c:v>-2.2063595068136932E-3</c:v>
              </c:pt>
              <c:pt idx="622">
                <c:v>-2.3413111342351911E-3</c:v>
              </c:pt>
              <c:pt idx="623">
                <c:v>-5.8235549760974337E-3</c:v>
              </c:pt>
              <c:pt idx="624">
                <c:v>-6.7319461444308448E-3</c:v>
              </c:pt>
              <c:pt idx="625">
                <c:v>1.227884869289686E-2</c:v>
              </c:pt>
              <c:pt idx="626">
                <c:v>3.5650623885918886E-3</c:v>
              </c:pt>
              <c:pt idx="627">
                <c:v>3.1191786162976243E-3</c:v>
              </c:pt>
              <c:pt idx="628">
                <c:v>2.6344202116173054E-3</c:v>
              </c:pt>
              <c:pt idx="629">
                <c:v>-3.1874569262577701E-3</c:v>
              </c:pt>
              <c:pt idx="630">
                <c:v>-5.4878575749718328E-3</c:v>
              </c:pt>
              <c:pt idx="631">
                <c:v>-1.5207473386921189E-3</c:v>
              </c:pt>
              <c:pt idx="632">
                <c:v>-1.2619669277632584E-3</c:v>
              </c:pt>
              <c:pt idx="633">
                <c:v>4.7928194849897743E-3</c:v>
              </c:pt>
              <c:pt idx="634">
                <c:v>6.244308572915358E-3</c:v>
              </c:pt>
              <c:pt idx="635">
                <c:v>-7.0674423615600945E-3</c:v>
              </c:pt>
              <c:pt idx="636">
                <c:v>-6.2497287444122085E-3</c:v>
              </c:pt>
              <c:pt idx="637">
                <c:v>-2.1836921867490755E-4</c:v>
              </c:pt>
              <c:pt idx="638">
                <c:v>2.7083697361525161E-3</c:v>
              </c:pt>
              <c:pt idx="639">
                <c:v>-1.6990502744620439E-3</c:v>
              </c:pt>
              <c:pt idx="640">
                <c:v>-3.4911629936729138E-4</c:v>
              </c:pt>
              <c:pt idx="641">
                <c:v>1.1350242284020595E-3</c:v>
              </c:pt>
              <c:pt idx="642">
                <c:v>-9.1571098417142505E-4</c:v>
              </c:pt>
              <c:pt idx="643">
                <c:v>4.3208798882681254E-3</c:v>
              </c:pt>
              <c:pt idx="644">
                <c:v>4.6934075007605269E-3</c:v>
              </c:pt>
              <c:pt idx="645">
                <c:v>-4.7147367965743037E-3</c:v>
              </c:pt>
              <c:pt idx="646">
                <c:v>-2.1729682746629564E-4</c:v>
              </c:pt>
              <c:pt idx="647">
                <c:v>-1.7387524451206726E-4</c:v>
              </c:pt>
              <c:pt idx="648">
                <c:v>4.347637059254339E-5</c:v>
              </c:pt>
              <c:pt idx="649">
                <c:v>-4.1735501260760088E-3</c:v>
              </c:pt>
              <c:pt idx="650">
                <c:v>1.7462673535328932E-4</c:v>
              </c:pt>
              <c:pt idx="651">
                <c:v>-4.5395024006984475E-3</c:v>
              </c:pt>
              <c:pt idx="652">
                <c:v>1.8416206261511192E-3</c:v>
              </c:pt>
              <c:pt idx="653">
                <c:v>-1.882002801120497E-3</c:v>
              </c:pt>
              <c:pt idx="654">
                <c:v>2.2363516772636594E-3</c:v>
              </c:pt>
              <c:pt idx="655">
                <c:v>7.1316065803290751E-3</c:v>
              </c:pt>
              <c:pt idx="656">
                <c:v>3.3450627742299677E-3</c:v>
              </c:pt>
              <c:pt idx="657">
                <c:v>1.9483893314860001E-3</c:v>
              </c:pt>
              <c:pt idx="658">
                <c:v>-8.2105354133354957E-4</c:v>
              </c:pt>
              <c:pt idx="659">
                <c:v>6.0548395467519001E-4</c:v>
              </c:pt>
              <c:pt idx="660">
                <c:v>3.3713692946057972E-3</c:v>
              </c:pt>
              <c:pt idx="661">
                <c:v>7.0647023347980564E-3</c:v>
              </c:pt>
              <c:pt idx="662">
                <c:v>2.0104371631448625E-3</c:v>
              </c:pt>
              <c:pt idx="663">
                <c:v>-1.0501600853788595E-2</c:v>
              </c:pt>
              <c:pt idx="664">
                <c:v>3.1494024763794037E-3</c:v>
              </c:pt>
              <c:pt idx="665">
                <c:v>2.2363667641494001E-3</c:v>
              </c:pt>
              <c:pt idx="666">
                <c:v>-3.8619979402677584E-3</c:v>
              </c:pt>
              <c:pt idx="667">
                <c:v>-1.2923235978289371E-3</c:v>
              </c:pt>
              <c:pt idx="668">
                <c:v>-3.1055900621119736E-3</c:v>
              </c:pt>
              <c:pt idx="669">
                <c:v>-3.2883350640359188E-3</c:v>
              </c:pt>
              <c:pt idx="670">
                <c:v>-8.3347803438096335E-3</c:v>
              </c:pt>
              <c:pt idx="671">
                <c:v>1.6547014533356608E-2</c:v>
              </c:pt>
              <c:pt idx="672">
                <c:v>-4.6507622082506694E-3</c:v>
              </c:pt>
              <c:pt idx="673">
                <c:v>-6.0569351907935332E-4</c:v>
              </c:pt>
              <c:pt idx="674">
                <c:v>-3.8961038961038419E-3</c:v>
              </c:pt>
              <c:pt idx="675">
                <c:v>4.2155584528464907E-3</c:v>
              </c:pt>
              <c:pt idx="676">
                <c:v>2.0772925953174148E-3</c:v>
              </c:pt>
              <c:pt idx="677">
                <c:v>1.5979270136039503E-3</c:v>
              </c:pt>
              <c:pt idx="678">
                <c:v>-5.5622628492582038E-3</c:v>
              </c:pt>
              <c:pt idx="679">
                <c:v>3.6855569526947907E-3</c:v>
              </c:pt>
              <c:pt idx="680">
                <c:v>-2.3760152064973283E-3</c:v>
              </c:pt>
              <c:pt idx="681">
                <c:v>-2.5115835967609579E-3</c:v>
              </c:pt>
              <c:pt idx="682">
                <c:v>1.2155415671804004E-3</c:v>
              </c:pt>
              <c:pt idx="683">
                <c:v>1.604301261761254E-3</c:v>
              </c:pt>
              <c:pt idx="684">
                <c:v>7.3593073593070102E-4</c:v>
              </c:pt>
              <c:pt idx="685">
                <c:v>1.081455206125348E-3</c:v>
              </c:pt>
              <c:pt idx="686">
                <c:v>9.8090052718002863E-3</c:v>
              </c:pt>
              <c:pt idx="687">
                <c:v>9.8420985065672539E-4</c:v>
              </c:pt>
              <c:pt idx="688">
                <c:v>3.2489740082080054E-3</c:v>
              </c:pt>
              <c:pt idx="689">
                <c:v>1.6192261803305019E-3</c:v>
              </c:pt>
              <c:pt idx="690">
                <c:v>-7.3172806942907176E-3</c:v>
              </c:pt>
              <c:pt idx="691">
                <c:v>-1.7142367360933886E-4</c:v>
              </c:pt>
              <c:pt idx="692">
                <c:v>1.0244320617231129E-2</c:v>
              </c:pt>
              <c:pt idx="693">
                <c:v>6.7885782171495102E-4</c:v>
              </c:pt>
              <c:pt idx="694">
                <c:v>-2.6711893152427946E-3</c:v>
              </c:pt>
              <c:pt idx="695">
                <c:v>1.6580222770172792E-3</c:v>
              </c:pt>
              <c:pt idx="696">
                <c:v>-1.5279487288315519E-3</c:v>
              </c:pt>
              <c:pt idx="697">
                <c:v>3.9532412327312194E-3</c:v>
              </c:pt>
              <c:pt idx="698">
                <c:v>2.7097976119907496E-3</c:v>
              </c:pt>
              <c:pt idx="699">
                <c:v>1.051431466936914E-2</c:v>
              </c:pt>
              <c:pt idx="700">
                <c:v>6.2680205591081339E-4</c:v>
              </c:pt>
              <c:pt idx="701">
                <c:v>5.0112753695814582E-3</c:v>
              </c:pt>
              <c:pt idx="702">
                <c:v>-2.0776198786665034E-4</c:v>
              </c:pt>
              <c:pt idx="703">
                <c:v>-1.3299530360333378E-3</c:v>
              </c:pt>
              <c:pt idx="704">
                <c:v>2.4969828124350446E-3</c:v>
              </c:pt>
              <c:pt idx="705">
                <c:v>7.4307775333140036E-3</c:v>
              </c:pt>
              <c:pt idx="706">
                <c:v>-8.2000988956650867E-3</c:v>
              </c:pt>
              <c:pt idx="707">
                <c:v>-4.5701940255093998E-4</c:v>
              </c:pt>
              <c:pt idx="708">
                <c:v>-2.4108404688669705E-3</c:v>
              </c:pt>
              <c:pt idx="709">
                <c:v>-1.2500000000004174E-4</c:v>
              </c:pt>
              <c:pt idx="710">
                <c:v>3.5004375546943134E-3</c:v>
              </c:pt>
              <c:pt idx="711">
                <c:v>-3.9450188945642228E-3</c:v>
              </c:pt>
              <c:pt idx="712">
                <c:v>4.1690986408715602E-5</c:v>
              </c:pt>
              <c:pt idx="713">
                <c:v>2.918247384000594E-4</c:v>
              </c:pt>
              <c:pt idx="714">
                <c:v>-4.6261565391347848E-3</c:v>
              </c:pt>
              <c:pt idx="715">
                <c:v>1.2561236025621092E-4</c:v>
              </c:pt>
              <c:pt idx="716">
                <c:v>2.9305869547036068E-4</c:v>
              </c:pt>
              <c:pt idx="717">
                <c:v>-3.2227012095593643E-3</c:v>
              </c:pt>
              <c:pt idx="718">
                <c:v>-8.9015787705742921E-3</c:v>
              </c:pt>
              <c:pt idx="719">
                <c:v>-4.2365700728690392E-3</c:v>
              </c:pt>
              <c:pt idx="720">
                <c:v>6.2542545949624273E-3</c:v>
              </c:pt>
              <c:pt idx="721">
                <c:v>-5.3697518075345174E-3</c:v>
              </c:pt>
              <c:pt idx="722">
                <c:v>2.2105084169357081E-3</c:v>
              </c:pt>
              <c:pt idx="723">
                <c:v>-7.2107227689166553E-4</c:v>
              </c:pt>
              <c:pt idx="724">
                <c:v>1.7403115582155237E-3</c:v>
              </c:pt>
              <c:pt idx="725">
                <c:v>1.6101694915255926E-3</c:v>
              </c:pt>
              <c:pt idx="726">
                <c:v>-4.1881715881209036E-3</c:v>
              </c:pt>
              <c:pt idx="727">
                <c:v>-1.6143421555716575E-3</c:v>
              </c:pt>
              <c:pt idx="728">
                <c:v>-7.2337347346917991E-4</c:v>
              </c:pt>
              <c:pt idx="729">
                <c:v>2.5549310168626604E-4</c:v>
              </c:pt>
              <c:pt idx="730">
                <c:v>-2.9374201787994991E-3</c:v>
              </c:pt>
              <c:pt idx="731">
                <c:v>1.8359591819308019E-3</c:v>
              </c:pt>
              <c:pt idx="732">
                <c:v>3.3242413910670177E-3</c:v>
              </c:pt>
              <c:pt idx="733">
                <c:v>-2.7610228527737979E-3</c:v>
              </c:pt>
              <c:pt idx="734">
                <c:v>1.1500617625761489E-3</c:v>
              </c:pt>
              <c:pt idx="735">
                <c:v>2.0422055820283891E-3</c:v>
              </c:pt>
              <c:pt idx="736">
                <c:v>-3.3542798913042127E-3</c:v>
              </c:pt>
              <c:pt idx="737">
                <c:v>-8.0944063391985566E-4</c:v>
              </c:pt>
              <c:pt idx="738">
                <c:v>8.5273300929333828E-5</c:v>
              </c:pt>
              <c:pt idx="739">
                <c:v>-2.131650750341052E-3</c:v>
              </c:pt>
              <c:pt idx="740">
                <c:v>-1.2389985473810761E-3</c:v>
              </c:pt>
              <c:pt idx="741">
                <c:v>-3.336612910125214E-3</c:v>
              </c:pt>
              <c:pt idx="742">
                <c:v>4.7212326709300534E-4</c:v>
              </c:pt>
              <c:pt idx="743">
                <c:v>-3.0888030888029938E-3</c:v>
              </c:pt>
              <c:pt idx="744">
                <c:v>8.6065926499623302E-5</c:v>
              </c:pt>
              <c:pt idx="745">
                <c:v>1.5920826161788248E-3</c:v>
              </c:pt>
              <c:pt idx="746">
                <c:v>-7.2174249258923906E-3</c:v>
              </c:pt>
              <c:pt idx="747">
                <c:v>7.1400752953394431E-3</c:v>
              </c:pt>
              <c:pt idx="748">
                <c:v>4.3825728280484366E-3</c:v>
              </c:pt>
              <c:pt idx="749">
                <c:v>2.31006160164271E-3</c:v>
              </c:pt>
              <c:pt idx="750">
                <c:v>5.2923602219376864E-3</c:v>
              </c:pt>
              <c:pt idx="751">
                <c:v>1.3585802836035832E-3</c:v>
              </c:pt>
              <c:pt idx="752">
                <c:v>1.9163910794539163E-2</c:v>
              </c:pt>
              <c:pt idx="753">
                <c:v>-1.5142690739662235E-2</c:v>
              </c:pt>
              <c:pt idx="754">
                <c:v>-6.0403818535103015E-3</c:v>
              </c:pt>
              <c:pt idx="755">
                <c:v>7.1395180825295501E-3</c:v>
              </c:pt>
              <c:pt idx="756">
                <c:v>-1.3502679437952247E-3</c:v>
              </c:pt>
              <c:pt idx="757">
                <c:v>3.549245785270605E-3</c:v>
              </c:pt>
              <c:pt idx="758">
                <c:v>-4.2524525283145209E-3</c:v>
              </c:pt>
              <c:pt idx="759">
                <c:v>5.3699788583507768E-3</c:v>
              </c:pt>
              <c:pt idx="760">
                <c:v>-2.186987424822262E-3</c:v>
              </c:pt>
              <c:pt idx="761">
                <c:v>-1.0706006322444672E-2</c:v>
              </c:pt>
              <c:pt idx="762">
                <c:v>-3.4936730433300367E-3</c:v>
              </c:pt>
              <c:pt idx="763">
                <c:v>-1.6674505109239846E-3</c:v>
              </c:pt>
              <c:pt idx="764">
                <c:v>2.5695931477516254E-3</c:v>
              </c:pt>
              <c:pt idx="765">
                <c:v>-6.3220845792397729E-3</c:v>
              </c:pt>
              <c:pt idx="766">
                <c:v>8.7266787034649962E-3</c:v>
              </c:pt>
              <c:pt idx="767">
                <c:v>-1.8325165139569943E-3</c:v>
              </c:pt>
              <c:pt idx="768">
                <c:v>1.878575698061713E-3</c:v>
              </c:pt>
              <c:pt idx="769">
                <c:v>-2.9830392908889447E-3</c:v>
              </c:pt>
              <c:pt idx="770">
                <c:v>4.4024619593092673E-3</c:v>
              </c:pt>
              <c:pt idx="771">
                <c:v>-2.1703051193667777E-3</c:v>
              </c:pt>
              <c:pt idx="772">
                <c:v>6.3971340839308333E-4</c:v>
              </c:pt>
              <c:pt idx="773">
                <c:v>1.8326727187485403E-3</c:v>
              </c:pt>
              <c:pt idx="774">
                <c:v>1.8548455713434775E-2</c:v>
              </c:pt>
              <c:pt idx="775">
                <c:v>-8.3535210091056911E-4</c:v>
              </c:pt>
              <c:pt idx="776">
                <c:v>-2.8425716913300647E-3</c:v>
              </c:pt>
              <c:pt idx="777">
                <c:v>4.6533076213632896E-3</c:v>
              </c:pt>
              <c:pt idx="778">
                <c:v>1.8777383684540627E-3</c:v>
              </c:pt>
              <c:pt idx="779">
                <c:v>2.49895876718087E-4</c:v>
              </c:pt>
              <c:pt idx="780">
                <c:v>-9.993337774817368E-4</c:v>
              </c:pt>
              <c:pt idx="781">
                <c:v>2.1257085695234323E-3</c:v>
              </c:pt>
              <c:pt idx="782">
                <c:v>-1.24776442207708E-3</c:v>
              </c:pt>
              <c:pt idx="783">
                <c:v>4.6641402573606161E-3</c:v>
              </c:pt>
              <c:pt idx="784">
                <c:v>1.0362694300518616E-3</c:v>
              </c:pt>
              <c:pt idx="785">
                <c:v>-2.6086956521740312E-3</c:v>
              </c:pt>
              <c:pt idx="786">
                <c:v>-5.8122638767788004E-4</c:v>
              </c:pt>
              <c:pt idx="787">
                <c:v>7.1449341586007353E-3</c:v>
              </c:pt>
              <c:pt idx="788">
                <c:v>-1.8106826149721589E-2</c:v>
              </c:pt>
              <c:pt idx="789">
                <c:v>-1.9322859783247326E-3</c:v>
              </c:pt>
              <c:pt idx="790">
                <c:v>1.005892255892249E-2</c:v>
              </c:pt>
              <c:pt idx="791">
                <c:v>6.2502604275178619E-3</c:v>
              </c:pt>
              <c:pt idx="792">
                <c:v>2.5259845128162706E-3</c:v>
              </c:pt>
              <c:pt idx="793">
                <c:v>-7.3936389921520629E-3</c:v>
              </c:pt>
              <c:pt idx="794">
                <c:v>-2.3719362490116636E-3</c:v>
              </c:pt>
              <c:pt idx="795">
                <c:v>1.4182030533078649E-3</c:v>
              </c:pt>
              <c:pt idx="796">
                <c:v>2.4991669443519271E-4</c:v>
              </c:pt>
              <c:pt idx="797">
                <c:v>7.9120513034069972E-4</c:v>
              </c:pt>
              <c:pt idx="798">
                <c:v>2.3301294054007826E-3</c:v>
              </c:pt>
              <c:pt idx="799">
                <c:v>-6.6420357839669375E-4</c:v>
              </c:pt>
              <c:pt idx="800">
                <c:v>-3.2401445602958656E-3</c:v>
              </c:pt>
              <c:pt idx="801">
                <c:v>5.8345488643474219E-4</c:v>
              </c:pt>
              <c:pt idx="802">
                <c:v>-5.6645424632428831E-3</c:v>
              </c:pt>
              <c:pt idx="803">
                <c:v>-2.2200812633519362E-3</c:v>
              </c:pt>
              <c:pt idx="804">
                <c:v>1.074727120067176E-2</c:v>
              </c:pt>
              <c:pt idx="805">
                <c:v>7.7255358032894961E-3</c:v>
              </c:pt>
              <c:pt idx="806">
                <c:v>-7.5426593026129973E-3</c:v>
              </c:pt>
              <c:pt idx="807">
                <c:v>4.9005357365337066E-3</c:v>
              </c:pt>
              <c:pt idx="808">
                <c:v>5.1246022234161526E-3</c:v>
              </c:pt>
              <c:pt idx="809">
                <c:v>-5.7974589860614323E-3</c:v>
              </c:pt>
              <c:pt idx="810">
                <c:v>5.0041356492969147E-3</c:v>
              </c:pt>
              <c:pt idx="811">
                <c:v>8.0655117073371585E-3</c:v>
              </c:pt>
              <c:pt idx="812">
                <c:v>3.5922766052987054E-3</c:v>
              </c:pt>
              <c:pt idx="813">
                <c:v>7.7282896074848395E-4</c:v>
              </c:pt>
              <c:pt idx="814">
                <c:v>5.6901316859048201E-4</c:v>
              </c:pt>
              <c:pt idx="815">
                <c:v>7.2304817613126904E-3</c:v>
              </c:pt>
              <c:pt idx="816">
                <c:v>-7.138248104532896E-3</c:v>
              </c:pt>
              <c:pt idx="817">
                <c:v>6.9052357934928921E-4</c:v>
              </c:pt>
              <c:pt idx="818">
                <c:v>3.8155544731288682E-3</c:v>
              </c:pt>
              <c:pt idx="819">
                <c:v>-8.0873433077233159E-4</c:v>
              </c:pt>
              <c:pt idx="820">
                <c:v>1.902063941723986E-3</c:v>
              </c:pt>
              <c:pt idx="821">
                <c:v>1.2521711031225902E-3</c:v>
              </c:pt>
              <c:pt idx="822">
                <c:v>5.8092625463932457E-3</c:v>
              </c:pt>
              <c:pt idx="823">
                <c:v>-9.345419541151867E-3</c:v>
              </c:pt>
              <c:pt idx="824">
                <c:v>-1.1336491355926626E-3</c:v>
              </c:pt>
              <c:pt idx="825">
                <c:v>1.4997365327713563E-3</c:v>
              </c:pt>
              <c:pt idx="826">
                <c:v>-3.2378177108628448E-3</c:v>
              </c:pt>
              <c:pt idx="827">
                <c:v>3.5325645606625322E-3</c:v>
              </c:pt>
              <c:pt idx="828">
                <c:v>-3.3987457009913014E-3</c:v>
              </c:pt>
              <c:pt idx="829">
                <c:v>2.598351670658916E-3</c:v>
              </c:pt>
              <c:pt idx="830">
                <c:v>1.255314841061006E-3</c:v>
              </c:pt>
              <c:pt idx="831">
                <c:v>5.7833859095688389E-3</c:v>
              </c:pt>
              <c:pt idx="832">
                <c:v>-5.6697092766093693E-3</c:v>
              </c:pt>
              <c:pt idx="833">
                <c:v>5.6615981882868205E-4</c:v>
              </c:pt>
              <c:pt idx="834">
                <c:v>-1.8187697033384964E-3</c:v>
              </c:pt>
              <c:pt idx="835">
                <c:v>-2.0245373932059607E-4</c:v>
              </c:pt>
              <c:pt idx="836">
                <c:v>8.0997894054757325E-4</c:v>
              </c:pt>
              <c:pt idx="837">
                <c:v>0</c:v>
              </c:pt>
              <c:pt idx="838">
                <c:v>-2.0233085140819451E-4</c:v>
              </c:pt>
              <c:pt idx="839">
                <c:v>2.2665641316228502E-3</c:v>
              </c:pt>
              <c:pt idx="840">
                <c:v>-2.38258692403992E-3</c:v>
              </c:pt>
              <c:pt idx="841">
                <c:v>-4.0479274611371352E-5</c:v>
              </c:pt>
              <c:pt idx="842">
                <c:v>1.2144273974801223E-4</c:v>
              </c:pt>
              <c:pt idx="843">
                <c:v>1.6190399093338748E-3</c:v>
              </c:pt>
              <c:pt idx="844">
                <c:v>-2.4246342843281532E-4</c:v>
              </c:pt>
              <c:pt idx="845">
                <c:v>-5.0929668552950336E-3</c:v>
              </c:pt>
              <c:pt idx="846">
                <c:v>-3.4939465344925313E-3</c:v>
              </c:pt>
              <c:pt idx="847">
                <c:v>-4.8515981735159919E-3</c:v>
              </c:pt>
              <c:pt idx="848">
                <c:v>1.5568028186323524E-3</c:v>
              </c:pt>
              <c:pt idx="849">
                <c:v>-4.8267681106065607E-3</c:v>
              </c:pt>
              <c:pt idx="850">
                <c:v>-2.0551605080354474E-4</c:v>
              </c:pt>
              <c:pt idx="851">
                <c:v>-6.988982075317729E-4</c:v>
              </c:pt>
              <c:pt idx="852">
                <c:v>2.2215822602542623E-3</c:v>
              </c:pt>
              <c:pt idx="853">
                <c:v>-1.3135749763966142E-3</c:v>
              </c:pt>
              <c:pt idx="854">
                <c:v>4.5213531176790944E-4</c:v>
              </c:pt>
              <c:pt idx="855">
                <c:v>-1.0271158586688811E-3</c:v>
              </c:pt>
              <c:pt idx="856">
                <c:v>-1.8095825622044259E-3</c:v>
              </c:pt>
              <c:pt idx="857">
                <c:v>2.1836759919247051E-3</c:v>
              </c:pt>
              <c:pt idx="858">
                <c:v>-3.2478210820588993E-3</c:v>
              </c:pt>
              <c:pt idx="859">
                <c:v>2.0622808826553651E-4</c:v>
              </c:pt>
              <c:pt idx="860">
                <c:v>-1.1546391752578211E-3</c:v>
              </c:pt>
              <c:pt idx="861">
                <c:v>-2.8899347700428457E-4</c:v>
              </c:pt>
              <c:pt idx="862">
                <c:v>0</c:v>
              </c:pt>
              <c:pt idx="863">
                <c:v>0</c:v>
              </c:pt>
              <c:pt idx="864">
                <c:v>0</c:v>
              </c:pt>
              <c:pt idx="865">
                <c:v>0</c:v>
              </c:pt>
              <c:pt idx="866">
                <c:v>0</c:v>
              </c:pt>
              <c:pt idx="867">
                <c:v>0</c:v>
              </c:pt>
              <c:pt idx="868">
                <c:v>0</c:v>
              </c:pt>
              <c:pt idx="869">
                <c:v>0</c:v>
              </c:pt>
              <c:pt idx="870">
                <c:v>0</c:v>
              </c:pt>
              <c:pt idx="871">
                <c:v>0</c:v>
              </c:pt>
              <c:pt idx="872">
                <c:v>0</c:v>
              </c:pt>
              <c:pt idx="873">
                <c:v>0</c:v>
              </c:pt>
              <c:pt idx="874">
                <c:v>0</c:v>
              </c:pt>
              <c:pt idx="875">
                <c:v>0</c:v>
              </c:pt>
              <c:pt idx="876">
                <c:v>0</c:v>
              </c:pt>
              <c:pt idx="877">
                <c:v>0</c:v>
              </c:pt>
              <c:pt idx="878">
                <c:v>0</c:v>
              </c:pt>
              <c:pt idx="879">
                <c:v>0</c:v>
              </c:pt>
              <c:pt idx="880">
                <c:v>0</c:v>
              </c:pt>
              <c:pt idx="881">
                <c:v>0</c:v>
              </c:pt>
              <c:pt idx="882">
                <c:v>0</c:v>
              </c:pt>
              <c:pt idx="883">
                <c:v>0</c:v>
              </c:pt>
              <c:pt idx="884">
                <c:v>0</c:v>
              </c:pt>
              <c:pt idx="885">
                <c:v>0</c:v>
              </c:pt>
              <c:pt idx="886">
                <c:v>0</c:v>
              </c:pt>
              <c:pt idx="887">
                <c:v>0</c:v>
              </c:pt>
              <c:pt idx="888">
                <c:v>0</c:v>
              </c:pt>
              <c:pt idx="889">
                <c:v>0</c:v>
              </c:pt>
              <c:pt idx="890">
                <c:v>0</c:v>
              </c:pt>
              <c:pt idx="891">
                <c:v>0</c:v>
              </c:pt>
              <c:pt idx="892">
                <c:v>0</c:v>
              </c:pt>
              <c:pt idx="893">
                <c:v>0</c:v>
              </c:pt>
              <c:pt idx="894">
                <c:v>0</c:v>
              </c:pt>
              <c:pt idx="895">
                <c:v>0</c:v>
              </c:pt>
              <c:pt idx="896">
                <c:v>0</c:v>
              </c:pt>
              <c:pt idx="897">
                <c:v>0</c:v>
              </c:pt>
              <c:pt idx="898">
                <c:v>0</c:v>
              </c:pt>
              <c:pt idx="899">
                <c:v>0</c:v>
              </c:pt>
              <c:pt idx="900">
                <c:v>0</c:v>
              </c:pt>
              <c:pt idx="901">
                <c:v>0</c:v>
              </c:pt>
              <c:pt idx="902">
                <c:v>0</c:v>
              </c:pt>
              <c:pt idx="903">
                <c:v>0</c:v>
              </c:pt>
              <c:pt idx="904">
                <c:v>0</c:v>
              </c:pt>
              <c:pt idx="905">
                <c:v>0</c:v>
              </c:pt>
              <c:pt idx="906">
                <c:v>0</c:v>
              </c:pt>
              <c:pt idx="907">
                <c:v>0</c:v>
              </c:pt>
              <c:pt idx="908">
                <c:v>0</c:v>
              </c:pt>
              <c:pt idx="909">
                <c:v>0</c:v>
              </c:pt>
              <c:pt idx="910">
                <c:v>0</c:v>
              </c:pt>
              <c:pt idx="911">
                <c:v>0</c:v>
              </c:pt>
              <c:pt idx="912">
                <c:v>0</c:v>
              </c:pt>
              <c:pt idx="913">
                <c:v>0</c:v>
              </c:pt>
              <c:pt idx="914">
                <c:v>0</c:v>
              </c:pt>
              <c:pt idx="915">
                <c:v>0</c:v>
              </c:pt>
              <c:pt idx="916">
                <c:v>0</c:v>
              </c:pt>
              <c:pt idx="917">
                <c:v>0</c:v>
              </c:pt>
              <c:pt idx="918">
                <c:v>0</c:v>
              </c:pt>
              <c:pt idx="919">
                <c:v>0</c:v>
              </c:pt>
              <c:pt idx="920">
                <c:v>0</c:v>
              </c:pt>
              <c:pt idx="921">
                <c:v>0</c:v>
              </c:pt>
              <c:pt idx="922">
                <c:v>0</c:v>
              </c:pt>
              <c:pt idx="923">
                <c:v>0</c:v>
              </c:pt>
              <c:pt idx="924">
                <c:v>0</c:v>
              </c:pt>
              <c:pt idx="925">
                <c:v>0</c:v>
              </c:pt>
              <c:pt idx="926">
                <c:v>0</c:v>
              </c:pt>
              <c:pt idx="927">
                <c:v>0</c:v>
              </c:pt>
              <c:pt idx="928">
                <c:v>0</c:v>
              </c:pt>
              <c:pt idx="929">
                <c:v>0</c:v>
              </c:pt>
              <c:pt idx="930">
                <c:v>0</c:v>
              </c:pt>
              <c:pt idx="931">
                <c:v>0</c:v>
              </c:pt>
              <c:pt idx="932">
                <c:v>0</c:v>
              </c:pt>
              <c:pt idx="933">
                <c:v>0</c:v>
              </c:pt>
              <c:pt idx="934">
                <c:v>0</c:v>
              </c:pt>
              <c:pt idx="935">
                <c:v>0</c:v>
              </c:pt>
              <c:pt idx="936">
                <c:v>0</c:v>
              </c:pt>
              <c:pt idx="937">
                <c:v>0</c:v>
              </c:pt>
              <c:pt idx="938">
                <c:v>0</c:v>
              </c:pt>
              <c:pt idx="939">
                <c:v>0</c:v>
              </c:pt>
              <c:pt idx="940">
                <c:v>0</c:v>
              </c:pt>
              <c:pt idx="941">
                <c:v>0</c:v>
              </c:pt>
              <c:pt idx="942">
                <c:v>0</c:v>
              </c:pt>
              <c:pt idx="943">
                <c:v>0</c:v>
              </c:pt>
              <c:pt idx="944">
                <c:v>0</c:v>
              </c:pt>
              <c:pt idx="945">
                <c:v>0</c:v>
              </c:pt>
              <c:pt idx="946">
                <c:v>0</c:v>
              </c:pt>
              <c:pt idx="947">
                <c:v>0</c:v>
              </c:pt>
              <c:pt idx="948">
                <c:v>0</c:v>
              </c:pt>
              <c:pt idx="949">
                <c:v>0</c:v>
              </c:pt>
              <c:pt idx="950">
                <c:v>0</c:v>
              </c:pt>
              <c:pt idx="951">
                <c:v>0</c:v>
              </c:pt>
              <c:pt idx="952">
                <c:v>0</c:v>
              </c:pt>
              <c:pt idx="953">
                <c:v>0</c:v>
              </c:pt>
              <c:pt idx="954">
                <c:v>0</c:v>
              </c:pt>
              <c:pt idx="955">
                <c:v>0</c:v>
              </c:pt>
              <c:pt idx="956">
                <c:v>0</c:v>
              </c:pt>
              <c:pt idx="957">
                <c:v>0</c:v>
              </c:pt>
              <c:pt idx="958">
                <c:v>0</c:v>
              </c:pt>
              <c:pt idx="959">
                <c:v>0</c:v>
              </c:pt>
              <c:pt idx="960">
                <c:v>0</c:v>
              </c:pt>
              <c:pt idx="961">
                <c:v>0</c:v>
              </c:pt>
              <c:pt idx="962">
                <c:v>0</c:v>
              </c:pt>
              <c:pt idx="963">
                <c:v>0</c:v>
              </c:pt>
              <c:pt idx="964">
                <c:v>0</c:v>
              </c:pt>
              <c:pt idx="965">
                <c:v>0</c:v>
              </c:pt>
              <c:pt idx="966">
                <c:v>0</c:v>
              </c:pt>
              <c:pt idx="967">
                <c:v>0</c:v>
              </c:pt>
              <c:pt idx="968">
                <c:v>0</c:v>
              </c:pt>
              <c:pt idx="969">
                <c:v>0</c:v>
              </c:pt>
              <c:pt idx="970">
                <c:v>0</c:v>
              </c:pt>
              <c:pt idx="971">
                <c:v>0</c:v>
              </c:pt>
              <c:pt idx="972">
                <c:v>0</c:v>
              </c:pt>
              <c:pt idx="973">
                <c:v>0</c:v>
              </c:pt>
              <c:pt idx="974">
                <c:v>0</c:v>
              </c:pt>
              <c:pt idx="975">
                <c:v>0</c:v>
              </c:pt>
              <c:pt idx="976">
                <c:v>0</c:v>
              </c:pt>
              <c:pt idx="977">
                <c:v>0</c:v>
              </c:pt>
              <c:pt idx="978">
                <c:v>0</c:v>
              </c:pt>
              <c:pt idx="979">
                <c:v>0</c:v>
              </c:pt>
              <c:pt idx="980">
                <c:v>0</c:v>
              </c:pt>
              <c:pt idx="981">
                <c:v>0</c:v>
              </c:pt>
              <c:pt idx="982">
                <c:v>0</c:v>
              </c:pt>
              <c:pt idx="983">
                <c:v>0</c:v>
              </c:pt>
              <c:pt idx="984">
                <c:v>0</c:v>
              </c:pt>
              <c:pt idx="985">
                <c:v>0</c:v>
              </c:pt>
              <c:pt idx="986">
                <c:v>0</c:v>
              </c:pt>
              <c:pt idx="987">
                <c:v>0</c:v>
              </c:pt>
              <c:pt idx="988">
                <c:v>0</c:v>
              </c:pt>
              <c:pt idx="989">
                <c:v>0</c:v>
              </c:pt>
              <c:pt idx="990">
                <c:v>0</c:v>
              </c:pt>
              <c:pt idx="991">
                <c:v>0</c:v>
              </c:pt>
              <c:pt idx="992">
                <c:v>0</c:v>
              </c:pt>
              <c:pt idx="993">
                <c:v>0</c:v>
              </c:pt>
              <c:pt idx="994">
                <c:v>0</c:v>
              </c:pt>
              <c:pt idx="995">
                <c:v>0</c:v>
              </c:pt>
              <c:pt idx="996">
                <c:v>0</c:v>
              </c:pt>
              <c:pt idx="997">
                <c:v>0</c:v>
              </c:pt>
              <c:pt idx="998">
                <c:v>0</c:v>
              </c:pt>
              <c:pt idx="999">
                <c:v>0</c:v>
              </c:pt>
              <c:pt idx="1000">
                <c:v>0</c:v>
              </c:pt>
              <c:pt idx="1001">
                <c:v>0</c:v>
              </c:pt>
              <c:pt idx="1002">
                <c:v>0</c:v>
              </c:pt>
              <c:pt idx="1003">
                <c:v>0</c:v>
              </c:pt>
              <c:pt idx="1004">
                <c:v>0</c:v>
              </c:pt>
              <c:pt idx="1005">
                <c:v>0</c:v>
              </c:pt>
              <c:pt idx="1006">
                <c:v>0</c:v>
              </c:pt>
              <c:pt idx="1007">
                <c:v>0</c:v>
              </c:pt>
              <c:pt idx="1008">
                <c:v>0</c:v>
              </c:pt>
              <c:pt idx="1009">
                <c:v>0</c:v>
              </c:pt>
              <c:pt idx="1010">
                <c:v>0</c:v>
              </c:pt>
              <c:pt idx="1011">
                <c:v>0</c:v>
              </c:pt>
              <c:pt idx="1012">
                <c:v>0</c:v>
              </c:pt>
              <c:pt idx="1013">
                <c:v>0</c:v>
              </c:pt>
              <c:pt idx="1014">
                <c:v>0</c:v>
              </c:pt>
              <c:pt idx="1015">
                <c:v>0</c:v>
              </c:pt>
              <c:pt idx="1016">
                <c:v>0</c:v>
              </c:pt>
              <c:pt idx="1017">
                <c:v>0</c:v>
              </c:pt>
              <c:pt idx="1018">
                <c:v>0</c:v>
              </c:pt>
              <c:pt idx="1019">
                <c:v>0</c:v>
              </c:pt>
              <c:pt idx="1020">
                <c:v>0</c:v>
              </c:pt>
              <c:pt idx="1021">
                <c:v>0</c:v>
              </c:pt>
              <c:pt idx="1022">
                <c:v>0</c:v>
              </c:pt>
              <c:pt idx="1023">
                <c:v>0</c:v>
              </c:pt>
              <c:pt idx="1024">
                <c:v>0</c:v>
              </c:pt>
              <c:pt idx="1025">
                <c:v>0</c:v>
              </c:pt>
              <c:pt idx="1026">
                <c:v>0</c:v>
              </c:pt>
              <c:pt idx="1027">
                <c:v>0</c:v>
              </c:pt>
              <c:pt idx="1028">
                <c:v>0</c:v>
              </c:pt>
              <c:pt idx="1029">
                <c:v>0</c:v>
              </c:pt>
              <c:pt idx="1030">
                <c:v>0</c:v>
              </c:pt>
              <c:pt idx="1031">
                <c:v>0</c:v>
              </c:pt>
              <c:pt idx="1032">
                <c:v>0</c:v>
              </c:pt>
              <c:pt idx="1033">
                <c:v>0</c:v>
              </c:pt>
              <c:pt idx="1034">
                <c:v>0</c:v>
              </c:pt>
              <c:pt idx="1035">
                <c:v>0</c:v>
              </c:pt>
              <c:pt idx="1036">
                <c:v>0</c:v>
              </c:pt>
              <c:pt idx="1037">
                <c:v>0</c:v>
              </c:pt>
              <c:pt idx="1038">
                <c:v>0</c:v>
              </c:pt>
              <c:pt idx="1039">
                <c:v>0</c:v>
              </c:pt>
              <c:pt idx="1040">
                <c:v>0</c:v>
              </c:pt>
              <c:pt idx="1041">
                <c:v>0</c:v>
              </c:pt>
              <c:pt idx="1042">
                <c:v>0</c:v>
              </c:pt>
              <c:pt idx="1043">
                <c:v>0</c:v>
              </c:pt>
              <c:pt idx="1044">
                <c:v>0</c:v>
              </c:pt>
              <c:pt idx="1045">
                <c:v>0</c:v>
              </c:pt>
              <c:pt idx="1046">
                <c:v>0</c:v>
              </c:pt>
              <c:pt idx="1047">
                <c:v>0</c:v>
              </c:pt>
              <c:pt idx="1048">
                <c:v>0</c:v>
              </c:pt>
              <c:pt idx="1049">
                <c:v>0</c:v>
              </c:pt>
              <c:pt idx="1050">
                <c:v>0</c:v>
              </c:pt>
              <c:pt idx="1051">
                <c:v>0</c:v>
              </c:pt>
              <c:pt idx="1052">
                <c:v>0</c:v>
              </c:pt>
              <c:pt idx="1053">
                <c:v>0</c:v>
              </c:pt>
              <c:pt idx="1054">
                <c:v>0</c:v>
              </c:pt>
              <c:pt idx="1055">
                <c:v>0</c:v>
              </c:pt>
              <c:pt idx="1056">
                <c:v>0</c:v>
              </c:pt>
              <c:pt idx="1057">
                <c:v>0</c:v>
              </c:pt>
              <c:pt idx="1058">
                <c:v>1.0943629981416514E-2</c:v>
              </c:pt>
              <c:pt idx="1059">
                <c:v>3.6764705882363913E-4</c:v>
              </c:pt>
              <c:pt idx="1060">
                <c:v>-5.6351831434522381E-3</c:v>
              </c:pt>
              <c:pt idx="1061">
                <c:v>3.4906164017904917E-3</c:v>
              </c:pt>
              <c:pt idx="1062">
                <c:v>3.0692421018170268E-3</c:v>
              </c:pt>
              <c:pt idx="1063">
                <c:v>-4.8957610868582968E-4</c:v>
              </c:pt>
              <c:pt idx="1064">
                <c:v>4.1226172496835467E-3</c:v>
              </c:pt>
              <c:pt idx="1065">
                <c:v>2.8536585365853684E-2</c:v>
              </c:pt>
              <c:pt idx="1066">
                <c:v>1.9405580586514981E-2</c:v>
              </c:pt>
              <c:pt idx="1067">
                <c:v>1.4228666692513325E-2</c:v>
              </c:pt>
              <c:pt idx="1068">
                <c:v>-1.0856269113149852E-2</c:v>
              </c:pt>
              <c:pt idx="1069">
                <c:v>3.4781264492189656E-4</c:v>
              </c:pt>
              <c:pt idx="1070">
                <c:v>-2.0861502800850751E-3</c:v>
              </c:pt>
              <c:pt idx="1071">
                <c:v>7.7426348186415694E-5</c:v>
              </c:pt>
              <c:pt idx="1072">
                <c:v>-8.5162389192128263E-4</c:v>
              </c:pt>
              <c:pt idx="1073">
                <c:v>-1.1235519739646316E-3</c:v>
              </c:pt>
              <c:pt idx="1074">
                <c:v>-5.3913583120004382E-3</c:v>
              </c:pt>
              <c:pt idx="1075">
                <c:v>-1.5988768864798608E-3</c:v>
              </c:pt>
              <c:pt idx="1076">
                <c:v>-3.3591125693305246E-3</c:v>
              </c:pt>
              <c:pt idx="1077">
                <c:v>2.1163191722841646E-3</c:v>
              </c:pt>
              <c:pt idx="1078">
                <c:v>-1.720766523269468E-3</c:v>
              </c:pt>
              <c:pt idx="1079">
                <c:v>2.076314346156849E-3</c:v>
              </c:pt>
              <c:pt idx="1080">
                <c:v>-8.1707650807303356E-3</c:v>
              </c:pt>
              <c:pt idx="1081">
                <c:v>-6.3066614111151331E-4</c:v>
              </c:pt>
              <c:pt idx="1082">
                <c:v>1.8931923956770902E-3</c:v>
              </c:pt>
              <c:pt idx="1083">
                <c:v>-3.2280922761986908E-3</c:v>
              </c:pt>
              <c:pt idx="1084">
                <c:v>-4.7788309636650483E-3</c:v>
              </c:pt>
              <c:pt idx="1085">
                <c:v>-2.0238898368982738E-3</c:v>
              </c:pt>
              <c:pt idx="1086">
                <c:v>-1.5508191506282687E-3</c:v>
              </c:pt>
              <c:pt idx="1087">
                <c:v>9.9565892707786929E-4</c:v>
              </c:pt>
              <c:pt idx="1088">
                <c:v>-3.3420864168060005E-3</c:v>
              </c:pt>
              <c:pt idx="1089">
                <c:v>4.1117764471059193E-3</c:v>
              </c:pt>
              <c:pt idx="1090">
                <c:v>-9.93917226573382E-4</c:v>
              </c:pt>
              <c:pt idx="1091">
                <c:v>-2.1887933779051183E-3</c:v>
              </c:pt>
              <c:pt idx="1092">
                <c:v>-8.1761257129182585E-3</c:v>
              </c:pt>
              <c:pt idx="1093">
                <c:v>-5.9916358372205103E-3</c:v>
              </c:pt>
              <c:pt idx="1094">
                <c:v>3.1959221651360892E-3</c:v>
              </c:pt>
              <c:pt idx="1095">
                <c:v>-3.9519316073877153E-3</c:v>
              </c:pt>
              <c:pt idx="1096">
                <c:v>2.4291497975714726E-4</c:v>
              </c:pt>
              <c:pt idx="1097">
                <c:v>1.1980895329069874E-2</c:v>
              </c:pt>
              <c:pt idx="1098">
                <c:v>9.1992640588767216E-4</c:v>
              </c:pt>
              <c:pt idx="1099">
                <c:v>-4.4755244755243506E-3</c:v>
              </c:pt>
              <c:pt idx="1100">
                <c:v>-2.4083811664592503E-3</c:v>
              </c:pt>
              <c:pt idx="1101">
                <c:v>-2.0118295577998824E-3</c:v>
              </c:pt>
              <c:pt idx="1102">
                <c:v>-5.6041607870016552E-3</c:v>
              </c:pt>
              <c:pt idx="1103">
                <c:v>7.3791761271488898E-3</c:v>
              </c:pt>
              <c:pt idx="1104">
                <c:v>-4.9907429767367395E-3</c:v>
              </c:pt>
              <c:pt idx="1105">
                <c:v>1.2539438556753435E-3</c:v>
              </c:pt>
              <c:pt idx="1106">
                <c:v>3.6763220619722148E-3</c:v>
              </c:pt>
              <c:pt idx="1107">
                <c:v>-3.9848655611013362E-3</c:v>
              </c:pt>
              <c:pt idx="1108">
                <c:v>1.7781369973732808E-3</c:v>
              </c:pt>
              <c:pt idx="1109">
                <c:v>-2.3397474686353004E-3</c:v>
              </c:pt>
              <c:pt idx="1110">
                <c:v>-1.1726173628240355E-3</c:v>
              </c:pt>
              <c:pt idx="1111">
                <c:v>1.4573718727231011E-3</c:v>
              </c:pt>
              <c:pt idx="1112">
                <c:v>-1.0105909936131141E-3</c:v>
              </c:pt>
              <c:pt idx="1113">
                <c:v>-8.9021972241343228E-4</c:v>
              </c:pt>
              <c:pt idx="1114">
                <c:v>1.6605240775990904E-3</c:v>
              </c:pt>
              <c:pt idx="1115">
                <c:v>-1.6577713084262591E-3</c:v>
              </c:pt>
              <c:pt idx="1116">
                <c:v>-2.8350411080957372E-4</c:v>
              </c:pt>
              <c:pt idx="1117">
                <c:v>8.1024145195174313E-5</c:v>
              </c:pt>
              <c:pt idx="1118">
                <c:v>-4.8610548489022021E-3</c:v>
              </c:pt>
              <c:pt idx="1119">
                <c:v>-6.9201335178692425E-4</c:v>
              </c:pt>
              <c:pt idx="1120">
                <c:v>-1.7515988431301421E-3</c:v>
              </c:pt>
              <c:pt idx="1121">
                <c:v>8.5693299600086981E-4</c:v>
              </c:pt>
              <c:pt idx="1122">
                <c:v>-6.9311371142000144E-4</c:v>
              </c:pt>
              <c:pt idx="1123">
                <c:v>-4.0799673602609499E-4</c:v>
              </c:pt>
              <c:pt idx="1124">
                <c:v>-3.1428571428571139E-3</c:v>
              </c:pt>
              <c:pt idx="1125">
                <c:v>-4.7905662695001405E-3</c:v>
              </c:pt>
              <c:pt idx="1126">
                <c:v>-1.8102526125236551E-3</c:v>
              </c:pt>
              <c:pt idx="1127">
                <c:v>-1.195284807517738E-3</c:v>
              </c:pt>
              <c:pt idx="1128">
                <c:v>-7.4278875913014186E-4</c:v>
              </c:pt>
              <c:pt idx="1129">
                <c:v>0</c:v>
              </c:pt>
              <c:pt idx="1130">
                <c:v>0</c:v>
              </c:pt>
              <c:pt idx="1131">
                <c:v>0</c:v>
              </c:pt>
              <c:pt idx="1132">
                <c:v>0</c:v>
              </c:pt>
              <c:pt idx="1133">
                <c:v>0</c:v>
              </c:pt>
              <c:pt idx="1134">
                <c:v>0</c:v>
              </c:pt>
              <c:pt idx="1135">
                <c:v>0</c:v>
              </c:pt>
              <c:pt idx="1136">
                <c:v>0</c:v>
              </c:pt>
              <c:pt idx="1137">
                <c:v>0</c:v>
              </c:pt>
              <c:pt idx="1138">
                <c:v>4.129671691099901E-5</c:v>
              </c:pt>
              <c:pt idx="1139">
                <c:v>8.2590023125206358E-4</c:v>
              </c:pt>
              <c:pt idx="1140">
                <c:v>-5.3639214391798529E-4</c:v>
              </c:pt>
              <c:pt idx="1141">
                <c:v>3.2200800891712955E-3</c:v>
              </c:pt>
              <c:pt idx="1142">
                <c:v>4.8969178223119414E-3</c:v>
              </c:pt>
              <c:pt idx="1143">
                <c:v>-5.9787059787059782E-3</c:v>
              </c:pt>
              <c:pt idx="1144">
                <c:v>4.0372414929552569E-3</c:v>
              </c:pt>
              <c:pt idx="1145">
                <c:v>1.1898900377482757E-3</c:v>
              </c:pt>
              <c:pt idx="1146">
                <c:v>9.2209335682964522E-3</c:v>
              </c:pt>
              <c:pt idx="1147">
                <c:v>1.421262080727681E-2</c:v>
              </c:pt>
              <c:pt idx="1148">
                <c:v>6.8065342729028977E-4</c:v>
              </c:pt>
              <c:pt idx="1149">
                <c:v>-7.4820949865963549E-3</c:v>
              </c:pt>
              <c:pt idx="1150">
                <c:v>-2.0962670321695853E-3</c:v>
              </c:pt>
              <c:pt idx="1151">
                <c:v>-1.2846408661226549E-2</c:v>
              </c:pt>
              <c:pt idx="1152">
                <c:v>3.7649369782288833E-3</c:v>
              </c:pt>
              <c:pt idx="1153">
                <c:v>4.1177429876060323E-3</c:v>
              </c:pt>
              <c:pt idx="1154">
                <c:v>4.5068821308213991E-3</c:v>
              </c:pt>
              <c:pt idx="1155">
                <c:v>-1.2934518997573807E-3</c:v>
              </c:pt>
              <c:pt idx="1156">
                <c:v>-4.0877448599645483E-3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617C-49B3-B438-4C2C31A188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0535824"/>
        <c:axId val="390537744"/>
      </c:lineChart>
      <c:catAx>
        <c:axId val="3905358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rgbClr val="0159A9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600" b="1">
                    <a:solidFill>
                      <a:srgbClr val="FF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No.</a:t>
                </a:r>
                <a:r>
                  <a:rPr lang="en-US" sz="1600" b="1" baseline="0">
                    <a:solidFill>
                      <a:srgbClr val="FF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of Trading Days</a:t>
                </a:r>
                <a:endParaRPr lang="en-US" sz="1600" b="1">
                  <a:solidFill>
                    <a:srgbClr val="FF0000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rgbClr val="0159A9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390537744"/>
        <c:crosses val="autoZero"/>
        <c:auto val="1"/>
        <c:lblAlgn val="ctr"/>
        <c:lblOffset val="100"/>
        <c:noMultiLvlLbl val="0"/>
      </c:catAx>
      <c:valAx>
        <c:axId val="390537744"/>
        <c:scaling>
          <c:orientation val="minMax"/>
          <c:max val="0.1"/>
          <c:min val="-5.000000000000001E-2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rgbClr val="0159A9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600" b="1">
                    <a:solidFill>
                      <a:srgbClr val="FF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Return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rgbClr val="0159A9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3905358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>
                <a:solidFill>
                  <a:srgbClr val="FF0000"/>
                </a:solidFill>
                <a:latin typeface="Times New Roman" panose="02020603050405020304" pitchFamily="18" charset="0"/>
                <a:cs typeface="Times New Roman" panose="02020603050405020304" pitchFamily="18" charset="0"/>
              </a:rPr>
              <a:t>Marico</a:t>
            </a:r>
            <a:r>
              <a:rPr lang="en-US" sz="1400" b="1" baseline="0">
                <a:solidFill>
                  <a:srgbClr val="FF0000"/>
                </a:solidFill>
                <a:latin typeface="Times New Roman" panose="02020603050405020304" pitchFamily="18" charset="0"/>
                <a:cs typeface="Times New Roman" panose="02020603050405020304" pitchFamily="18" charset="0"/>
              </a:rPr>
              <a:t> Beta</a:t>
            </a:r>
            <a:endParaRPr lang="en-US" sz="1400" b="1">
              <a:solidFill>
                <a:srgbClr val="FF0000"/>
              </a:solidFill>
              <a:latin typeface="Times New Roman" panose="02020603050405020304" pitchFamily="18" charset="0"/>
              <a:cs typeface="Times New Roman" panose="02020603050405020304" pitchFamily="18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Pt>
            <c:idx val="106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25400" cap="rnd">
                <a:solidFill>
                  <a:schemeClr val="accent2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1-1D53-4E07-B9EA-E0E32AC465B9}"/>
              </c:ext>
            </c:extLst>
          </c:dPt>
          <c:trendline>
            <c:spPr>
              <a:ln w="15875" cap="rnd" cmpd="dbl">
                <a:solidFill>
                  <a:schemeClr val="accent1">
                    <a:lumMod val="75000"/>
                  </a:schemeClr>
                </a:solidFill>
                <a:prstDash val="solid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6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6.8847112860892387E-2"/>
                  <c:y val="-0.26261628754738991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="1" baseline="0">
                        <a:solidFill>
                          <a:srgbClr val="FF0000"/>
                        </a:solidFill>
                      </a:rPr>
                      <a:t>y = 0.3417x + 0.0007</a:t>
                    </a:r>
                    <a:br>
                      <a:rPr lang="en-US" b="1" baseline="0">
                        <a:solidFill>
                          <a:srgbClr val="FF0000"/>
                        </a:solidFill>
                      </a:rPr>
                    </a:br>
                    <a:r>
                      <a:rPr lang="en-US" b="1" baseline="0">
                        <a:solidFill>
                          <a:srgbClr val="FF0000"/>
                        </a:solidFill>
                      </a:rPr>
                      <a:t>R² = 0.0744</a:t>
                    </a:r>
                    <a:endParaRPr lang="en-US" b="1">
                      <a:solidFill>
                        <a:srgbClr val="FF0000"/>
                      </a:solidFill>
                    </a:endParaRPr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'Sc plot &amp; Regression'!$F$4:$F$1091</c:f>
              <c:numCache>
                <c:formatCode>0.00%</c:formatCode>
                <c:ptCount val="1088"/>
                <c:pt idx="0">
                  <c:v>5.7051370019669534E-3</c:v>
                </c:pt>
                <c:pt idx="1">
                  <c:v>1.7109287301029896E-2</c:v>
                </c:pt>
                <c:pt idx="2">
                  <c:v>1.7266884537435967E-2</c:v>
                </c:pt>
                <c:pt idx="3">
                  <c:v>-5.5952171619482183E-3</c:v>
                </c:pt>
                <c:pt idx="4">
                  <c:v>2.0439667702884856E-2</c:v>
                </c:pt>
                <c:pt idx="5">
                  <c:v>4.8208471313186951E-3</c:v>
                </c:pt>
                <c:pt idx="6">
                  <c:v>-2.224678758111498E-4</c:v>
                </c:pt>
                <c:pt idx="7">
                  <c:v>1.0851603332585835E-2</c:v>
                </c:pt>
                <c:pt idx="8">
                  <c:v>-4.0920035288838363E-3</c:v>
                </c:pt>
                <c:pt idx="9">
                  <c:v>4.6331278924924835E-3</c:v>
                </c:pt>
                <c:pt idx="10">
                  <c:v>-4.0574628151186509E-3</c:v>
                </c:pt>
                <c:pt idx="11">
                  <c:v>-2.3820614164274945E-3</c:v>
                </c:pt>
                <c:pt idx="12">
                  <c:v>1.0591238282262605E-2</c:v>
                </c:pt>
                <c:pt idx="13">
                  <c:v>-4.7509286987007515E-3</c:v>
                </c:pt>
                <c:pt idx="14">
                  <c:v>1.0513201235642367E-3</c:v>
                </c:pt>
                <c:pt idx="15">
                  <c:v>1.0191869009421151E-2</c:v>
                </c:pt>
                <c:pt idx="16">
                  <c:v>4.1804213837752791E-3</c:v>
                </c:pt>
                <c:pt idx="17">
                  <c:v>-1.7747869331312671E-3</c:v>
                </c:pt>
                <c:pt idx="18">
                  <c:v>-5.9315256463139399E-3</c:v>
                </c:pt>
                <c:pt idx="19">
                  <c:v>3.4399124693862415E-3</c:v>
                </c:pt>
                <c:pt idx="20">
                  <c:v>-6.8224821209446063E-3</c:v>
                </c:pt>
                <c:pt idx="21">
                  <c:v>-1.0723796801895169E-2</c:v>
                </c:pt>
                <c:pt idx="22">
                  <c:v>-3.3808565867435858E-3</c:v>
                </c:pt>
                <c:pt idx="23">
                  <c:v>4.6092878701953222E-3</c:v>
                </c:pt>
                <c:pt idx="24">
                  <c:v>-4.7751657066575914E-3</c:v>
                </c:pt>
                <c:pt idx="25">
                  <c:v>-2.4550708246554587E-3</c:v>
                </c:pt>
                <c:pt idx="26">
                  <c:v>4.4797787763566355E-3</c:v>
                </c:pt>
                <c:pt idx="27">
                  <c:v>-8.2915800630429803E-3</c:v>
                </c:pt>
                <c:pt idx="28">
                  <c:v>-5.1737329819404598E-3</c:v>
                </c:pt>
                <c:pt idx="29">
                  <c:v>-3.4182608377186785E-4</c:v>
                </c:pt>
                <c:pt idx="30">
                  <c:v>2.8541770252707988E-3</c:v>
                </c:pt>
                <c:pt idx="31">
                  <c:v>3.4444906415975751E-4</c:v>
                </c:pt>
                <c:pt idx="32">
                  <c:v>4.4397760808585485E-3</c:v>
                </c:pt>
                <c:pt idx="33">
                  <c:v>-8.881855736501354E-3</c:v>
                </c:pt>
                <c:pt idx="34">
                  <c:v>1.9914333428827646E-3</c:v>
                </c:pt>
                <c:pt idx="35">
                  <c:v>1.7277088941267671E-3</c:v>
                </c:pt>
                <c:pt idx="36">
                  <c:v>-5.4926790385374513E-3</c:v>
                </c:pt>
                <c:pt idx="37">
                  <c:v>7.2660199815548498E-3</c:v>
                </c:pt>
                <c:pt idx="38">
                  <c:v>-2.9796083595822198E-3</c:v>
                </c:pt>
                <c:pt idx="39">
                  <c:v>-4.6735811969387253E-3</c:v>
                </c:pt>
                <c:pt idx="40">
                  <c:v>1.9695998823492378E-3</c:v>
                </c:pt>
                <c:pt idx="41">
                  <c:v>-7.1045784867213024E-3</c:v>
                </c:pt>
                <c:pt idx="42">
                  <c:v>8.922270656288589E-4</c:v>
                </c:pt>
                <c:pt idx="43">
                  <c:v>-1.9340727352001874E-4</c:v>
                </c:pt>
                <c:pt idx="44">
                  <c:v>3.6402772941657169E-4</c:v>
                </c:pt>
                <c:pt idx="45">
                  <c:v>3.7989258936970138E-3</c:v>
                </c:pt>
                <c:pt idx="46">
                  <c:v>-3.3694917391412504E-3</c:v>
                </c:pt>
                <c:pt idx="47">
                  <c:v>-1.474304230321688E-3</c:v>
                </c:pt>
                <c:pt idx="48">
                  <c:v>-5.1421662915337452E-3</c:v>
                </c:pt>
                <c:pt idx="49">
                  <c:v>4.5991569391556908E-4</c:v>
                </c:pt>
                <c:pt idx="50">
                  <c:v>-9.0013631999661392E-3</c:v>
                </c:pt>
                <c:pt idx="51">
                  <c:v>4.7083801673535319E-3</c:v>
                </c:pt>
                <c:pt idx="52">
                  <c:v>-5.4587847544700363E-3</c:v>
                </c:pt>
                <c:pt idx="53">
                  <c:v>-5.4280383176653624E-3</c:v>
                </c:pt>
                <c:pt idx="54">
                  <c:v>-1.0427008249328962E-2</c:v>
                </c:pt>
                <c:pt idx="55">
                  <c:v>3.2655608510052669E-3</c:v>
                </c:pt>
                <c:pt idx="56">
                  <c:v>-4.9890869374167313E-3</c:v>
                </c:pt>
                <c:pt idx="57">
                  <c:v>5.4702606824563738E-4</c:v>
                </c:pt>
                <c:pt idx="58">
                  <c:v>-2.4684451338573554E-3</c:v>
                </c:pt>
                <c:pt idx="59">
                  <c:v>2.03572534095664E-3</c:v>
                </c:pt>
                <c:pt idx="60">
                  <c:v>3.4689664696860856E-3</c:v>
                </c:pt>
                <c:pt idx="61">
                  <c:v>-1.2672554448704076E-2</c:v>
                </c:pt>
                <c:pt idx="62">
                  <c:v>1.4159447854900087E-3</c:v>
                </c:pt>
                <c:pt idx="63">
                  <c:v>-4.7656463201773969E-3</c:v>
                </c:pt>
                <c:pt idx="64">
                  <c:v>-1.1347303681156773E-2</c:v>
                </c:pt>
                <c:pt idx="65">
                  <c:v>-9.9548976868077954E-3</c:v>
                </c:pt>
                <c:pt idx="66">
                  <c:v>-1.0745005875440583E-2</c:v>
                </c:pt>
                <c:pt idx="67">
                  <c:v>1.2313744868481136E-2</c:v>
                </c:pt>
                <c:pt idx="68">
                  <c:v>-3.1766355824489612E-3</c:v>
                </c:pt>
                <c:pt idx="69">
                  <c:v>-1.1406034877304183E-2</c:v>
                </c:pt>
                <c:pt idx="70">
                  <c:v>2.0004153243244893E-3</c:v>
                </c:pt>
                <c:pt idx="71">
                  <c:v>1.1788394515734657E-2</c:v>
                </c:pt>
                <c:pt idx="72">
                  <c:v>4.3597467588463168E-4</c:v>
                </c:pt>
                <c:pt idx="73">
                  <c:v>-1.5660072918799339E-2</c:v>
                </c:pt>
                <c:pt idx="74">
                  <c:v>4.9252341442191927E-3</c:v>
                </c:pt>
                <c:pt idx="75">
                  <c:v>-5.3131592789447124E-3</c:v>
                </c:pt>
                <c:pt idx="76">
                  <c:v>-1.1975510624853136E-2</c:v>
                </c:pt>
                <c:pt idx="77">
                  <c:v>5.2922831980153351E-3</c:v>
                </c:pt>
                <c:pt idx="78">
                  <c:v>1.6125777218255255E-2</c:v>
                </c:pt>
                <c:pt idx="79">
                  <c:v>2.0456802383316708E-2</c:v>
                </c:pt>
                <c:pt idx="80">
                  <c:v>-9.7907282804129414E-3</c:v>
                </c:pt>
                <c:pt idx="81">
                  <c:v>-9.7508835509764191E-3</c:v>
                </c:pt>
                <c:pt idx="82">
                  <c:v>-3.328928788145058E-3</c:v>
                </c:pt>
                <c:pt idx="83">
                  <c:v>6.5435344189901379E-4</c:v>
                </c:pt>
                <c:pt idx="84">
                  <c:v>-3.6202834435528075E-4</c:v>
                </c:pt>
                <c:pt idx="85">
                  <c:v>-4.9488805290941462E-3</c:v>
                </c:pt>
                <c:pt idx="86">
                  <c:v>-5.6995095106158189E-3</c:v>
                </c:pt>
                <c:pt idx="87">
                  <c:v>-4.1932497877502639E-3</c:v>
                </c:pt>
                <c:pt idx="88">
                  <c:v>6.6877981843831424E-3</c:v>
                </c:pt>
                <c:pt idx="89">
                  <c:v>2.0058193997835927E-2</c:v>
                </c:pt>
                <c:pt idx="90">
                  <c:v>-1.1162546619937319E-2</c:v>
                </c:pt>
                <c:pt idx="91">
                  <c:v>-7.4486272161087275E-3</c:v>
                </c:pt>
                <c:pt idx="92">
                  <c:v>2.6924633939551246E-3</c:v>
                </c:pt>
                <c:pt idx="93">
                  <c:v>-6.665473229550134E-5</c:v>
                </c:pt>
                <c:pt idx="94">
                  <c:v>5.1994156847134931E-4</c:v>
                </c:pt>
                <c:pt idx="95">
                  <c:v>4.1878278878915154E-5</c:v>
                </c:pt>
                <c:pt idx="96">
                  <c:v>1.4317964648598913E-2</c:v>
                </c:pt>
                <c:pt idx="97">
                  <c:v>4.7722171762285548E-3</c:v>
                </c:pt>
                <c:pt idx="98">
                  <c:v>9.1087540785814713E-3</c:v>
                </c:pt>
                <c:pt idx="99">
                  <c:v>5.2989472437330321E-3</c:v>
                </c:pt>
                <c:pt idx="100">
                  <c:v>8.172560889168734E-3</c:v>
                </c:pt>
                <c:pt idx="101">
                  <c:v>-1.1596097867412336E-3</c:v>
                </c:pt>
                <c:pt idx="102">
                  <c:v>8.5380546764590726E-4</c:v>
                </c:pt>
                <c:pt idx="103">
                  <c:v>-7.9407412819904044E-3</c:v>
                </c:pt>
                <c:pt idx="104">
                  <c:v>-1.0226797745464311E-2</c:v>
                </c:pt>
                <c:pt idx="105">
                  <c:v>4.6397496693200146E-3</c:v>
                </c:pt>
                <c:pt idx="106">
                  <c:v>2.0684304187044145E-3</c:v>
                </c:pt>
                <c:pt idx="107">
                  <c:v>-2.9160660827142193E-3</c:v>
                </c:pt>
                <c:pt idx="108">
                  <c:v>-2.1739855660701801E-3</c:v>
                </c:pt>
                <c:pt idx="109">
                  <c:v>5.5350313620805558E-4</c:v>
                </c:pt>
                <c:pt idx="110">
                  <c:v>-1.0971120520821831E-3</c:v>
                </c:pt>
                <c:pt idx="111">
                  <c:v>5.5268948291753439E-3</c:v>
                </c:pt>
                <c:pt idx="112">
                  <c:v>3.5743988763006218E-3</c:v>
                </c:pt>
                <c:pt idx="113">
                  <c:v>-1.5506331445072075E-3</c:v>
                </c:pt>
                <c:pt idx="114">
                  <c:v>-6.7691944474160826E-3</c:v>
                </c:pt>
                <c:pt idx="115">
                  <c:v>-2.3602950461659722E-3</c:v>
                </c:pt>
                <c:pt idx="116">
                  <c:v>1.5971080802872351E-3</c:v>
                </c:pt>
                <c:pt idx="117">
                  <c:v>-8.8667277481560003E-3</c:v>
                </c:pt>
                <c:pt idx="118">
                  <c:v>-2.7132538795593408E-3</c:v>
                </c:pt>
                <c:pt idx="119">
                  <c:v>-7.2518947619771845E-3</c:v>
                </c:pt>
                <c:pt idx="120">
                  <c:v>-9.357883652396537E-3</c:v>
                </c:pt>
                <c:pt idx="121">
                  <c:v>-1.5925423897312774E-3</c:v>
                </c:pt>
                <c:pt idx="122">
                  <c:v>-8.1975374834843961E-3</c:v>
                </c:pt>
                <c:pt idx="123">
                  <c:v>-1.69920204498899E-2</c:v>
                </c:pt>
                <c:pt idx="124">
                  <c:v>6.4735597507994402E-3</c:v>
                </c:pt>
                <c:pt idx="125">
                  <c:v>1.6957950527278776E-3</c:v>
                </c:pt>
                <c:pt idx="126">
                  <c:v>-4.7534350386613244E-4</c:v>
                </c:pt>
                <c:pt idx="127">
                  <c:v>-1.889609389770186E-2</c:v>
                </c:pt>
                <c:pt idx="128">
                  <c:v>-1.3369780719703517E-2</c:v>
                </c:pt>
                <c:pt idx="129">
                  <c:v>2.2412432245230152E-2</c:v>
                </c:pt>
                <c:pt idx="130">
                  <c:v>-9.2560681404174616E-5</c:v>
                </c:pt>
                <c:pt idx="131">
                  <c:v>1.102361894557724E-2</c:v>
                </c:pt>
                <c:pt idx="132">
                  <c:v>1.3246968294944317E-4</c:v>
                </c:pt>
                <c:pt idx="133">
                  <c:v>5.2221202860185389E-3</c:v>
                </c:pt>
                <c:pt idx="134">
                  <c:v>-6.921488003658216E-3</c:v>
                </c:pt>
                <c:pt idx="135">
                  <c:v>2.6868187831461388E-3</c:v>
                </c:pt>
                <c:pt idx="136">
                  <c:v>6.0208726178729854E-3</c:v>
                </c:pt>
                <c:pt idx="137">
                  <c:v>6.054474798491416E-4</c:v>
                </c:pt>
                <c:pt idx="138">
                  <c:v>-2.4145250403064811E-3</c:v>
                </c:pt>
                <c:pt idx="139">
                  <c:v>5.2166801992881151E-3</c:v>
                </c:pt>
                <c:pt idx="140">
                  <c:v>-1.7350099955848464E-5</c:v>
                </c:pt>
                <c:pt idx="141">
                  <c:v>2.741363355953208E-3</c:v>
                </c:pt>
                <c:pt idx="142">
                  <c:v>2.90497594887551E-3</c:v>
                </c:pt>
                <c:pt idx="143">
                  <c:v>2.0569228970217512E-3</c:v>
                </c:pt>
                <c:pt idx="144">
                  <c:v>-7.3652353240516444E-4</c:v>
                </c:pt>
                <c:pt idx="145">
                  <c:v>2.5730317934071767E-3</c:v>
                </c:pt>
                <c:pt idx="146">
                  <c:v>-2.5072324011572444E-3</c:v>
                </c:pt>
                <c:pt idx="147">
                  <c:v>-1.1095541108635198E-2</c:v>
                </c:pt>
                <c:pt idx="148">
                  <c:v>2.5049557083565155E-3</c:v>
                </c:pt>
                <c:pt idx="149">
                  <c:v>-7.4748489003031438E-3</c:v>
                </c:pt>
                <c:pt idx="150">
                  <c:v>-8.6031295780729655E-3</c:v>
                </c:pt>
                <c:pt idx="151">
                  <c:v>-4.9236916108851281E-3</c:v>
                </c:pt>
                <c:pt idx="152">
                  <c:v>-7.3264335355417431E-3</c:v>
                </c:pt>
                <c:pt idx="153">
                  <c:v>-5.2607216009439295E-3</c:v>
                </c:pt>
                <c:pt idx="154">
                  <c:v>-4.1301764512038375E-3</c:v>
                </c:pt>
                <c:pt idx="155">
                  <c:v>5.3425638289978927E-3</c:v>
                </c:pt>
                <c:pt idx="156">
                  <c:v>4.1452141527744679E-3</c:v>
                </c:pt>
                <c:pt idx="157">
                  <c:v>-4.9326650495947755E-3</c:v>
                </c:pt>
                <c:pt idx="158">
                  <c:v>-1.5130885453267684E-2</c:v>
                </c:pt>
                <c:pt idx="159">
                  <c:v>1.4595077810009016E-4</c:v>
                </c:pt>
                <c:pt idx="160">
                  <c:v>1.6903498051232813E-3</c:v>
                </c:pt>
                <c:pt idx="161">
                  <c:v>3.5409116937090701E-3</c:v>
                </c:pt>
                <c:pt idx="162">
                  <c:v>-6.1999342706154925E-3</c:v>
                </c:pt>
                <c:pt idx="163">
                  <c:v>-8.3120645650822667E-3</c:v>
                </c:pt>
                <c:pt idx="164">
                  <c:v>-6.5527689182306448E-3</c:v>
                </c:pt>
                <c:pt idx="165">
                  <c:v>1.3381438968035342E-2</c:v>
                </c:pt>
                <c:pt idx="166">
                  <c:v>1.6108645467550975E-2</c:v>
                </c:pt>
                <c:pt idx="167">
                  <c:v>-8.3016181255660682E-3</c:v>
                </c:pt>
                <c:pt idx="168">
                  <c:v>-1.4096379710895057E-3</c:v>
                </c:pt>
                <c:pt idx="169">
                  <c:v>3.3786171701608581E-3</c:v>
                </c:pt>
                <c:pt idx="170">
                  <c:v>1.4632300551880029E-3</c:v>
                </c:pt>
                <c:pt idx="171">
                  <c:v>-5.6474125404712971E-3</c:v>
                </c:pt>
                <c:pt idx="172">
                  <c:v>3.5572587279175671E-4</c:v>
                </c:pt>
                <c:pt idx="173">
                  <c:v>-2.6306272086056293E-3</c:v>
                </c:pt>
                <c:pt idx="174">
                  <c:v>2.9373811120314564E-4</c:v>
                </c:pt>
                <c:pt idx="175">
                  <c:v>-4.2812415195367937E-3</c:v>
                </c:pt>
                <c:pt idx="176">
                  <c:v>-4.5498181699845652E-3</c:v>
                </c:pt>
                <c:pt idx="177">
                  <c:v>-6.5504637017271827E-3</c:v>
                </c:pt>
                <c:pt idx="178">
                  <c:v>-1.0702863900457604E-2</c:v>
                </c:pt>
                <c:pt idx="179">
                  <c:v>-1.0049457300201015E-2</c:v>
                </c:pt>
                <c:pt idx="180">
                  <c:v>-1.0619777524375817E-2</c:v>
                </c:pt>
                <c:pt idx="181">
                  <c:v>2.3420287394137596E-2</c:v>
                </c:pt>
                <c:pt idx="182">
                  <c:v>-8.3000804705454234E-3</c:v>
                </c:pt>
                <c:pt idx="183">
                  <c:v>-2.2230959381966953E-3</c:v>
                </c:pt>
                <c:pt idx="184">
                  <c:v>2.3265611539744491E-3</c:v>
                </c:pt>
                <c:pt idx="185">
                  <c:v>-4.3223778724365003E-3</c:v>
                </c:pt>
                <c:pt idx="186">
                  <c:v>-1.10765275905087E-2</c:v>
                </c:pt>
                <c:pt idx="187">
                  <c:v>3.8099849639388061E-3</c:v>
                </c:pt>
                <c:pt idx="188">
                  <c:v>9.6009410530146777E-3</c:v>
                </c:pt>
                <c:pt idx="189">
                  <c:v>-4.0569991617769308E-3</c:v>
                </c:pt>
                <c:pt idx="190">
                  <c:v>-1.1240068677619175E-2</c:v>
                </c:pt>
                <c:pt idx="191">
                  <c:v>-6.0605802665124608E-3</c:v>
                </c:pt>
                <c:pt idx="192">
                  <c:v>2.667671503873148E-3</c:v>
                </c:pt>
                <c:pt idx="193">
                  <c:v>-6.4058763238894478E-5</c:v>
                </c:pt>
                <c:pt idx="194">
                  <c:v>6.2311815328108811E-3</c:v>
                </c:pt>
                <c:pt idx="195">
                  <c:v>-7.1560754486341693E-3</c:v>
                </c:pt>
                <c:pt idx="196">
                  <c:v>5.4164279790354097E-3</c:v>
                </c:pt>
                <c:pt idx="197">
                  <c:v>1.084040223653715E-2</c:v>
                </c:pt>
                <c:pt idx="198">
                  <c:v>3.6216872183045812E-3</c:v>
                </c:pt>
                <c:pt idx="199">
                  <c:v>2.0033906758509801E-3</c:v>
                </c:pt>
                <c:pt idx="200">
                  <c:v>-4.7893221122374818E-4</c:v>
                </c:pt>
                <c:pt idx="201">
                  <c:v>-8.7902108729950301E-3</c:v>
                </c:pt>
                <c:pt idx="202">
                  <c:v>-4.1754887411682429E-3</c:v>
                </c:pt>
                <c:pt idx="203">
                  <c:v>9.7935510949898053E-4</c:v>
                </c:pt>
                <c:pt idx="204">
                  <c:v>7.6238720375432223E-5</c:v>
                </c:pt>
                <c:pt idx="205">
                  <c:v>-6.4459159278072997E-3</c:v>
                </c:pt>
                <c:pt idx="206">
                  <c:v>3.1394330264944426E-3</c:v>
                </c:pt>
                <c:pt idx="207">
                  <c:v>-3.8753595968266108E-3</c:v>
                </c:pt>
                <c:pt idx="208">
                  <c:v>1.1091156509015487E-3</c:v>
                </c:pt>
                <c:pt idx="209">
                  <c:v>6.1104222327330593E-3</c:v>
                </c:pt>
                <c:pt idx="210">
                  <c:v>1.7025601931262013E-3</c:v>
                </c:pt>
                <c:pt idx="211">
                  <c:v>2.3042741113754595E-4</c:v>
                </c:pt>
                <c:pt idx="212">
                  <c:v>5.7868340015598818E-3</c:v>
                </c:pt>
                <c:pt idx="213">
                  <c:v>-5.0895076710354425E-3</c:v>
                </c:pt>
                <c:pt idx="214">
                  <c:v>-7.8655173943255052E-3</c:v>
                </c:pt>
                <c:pt idx="215">
                  <c:v>1.1985481175553758E-3</c:v>
                </c:pt>
                <c:pt idx="216">
                  <c:v>-6.7297755890944888E-3</c:v>
                </c:pt>
                <c:pt idx="217">
                  <c:v>-1.6126028347387078E-2</c:v>
                </c:pt>
                <c:pt idx="218">
                  <c:v>-1.3544386422976507E-2</c:v>
                </c:pt>
                <c:pt idx="219">
                  <c:v>-5.9156327543423703E-3</c:v>
                </c:pt>
                <c:pt idx="220">
                  <c:v>1.2114676731167506E-3</c:v>
                </c:pt>
                <c:pt idx="221">
                  <c:v>4.5430470327234573E-4</c:v>
                </c:pt>
                <c:pt idx="222">
                  <c:v>-3.5331070963396938E-3</c:v>
                </c:pt>
                <c:pt idx="223">
                  <c:v>-1.7488090448128157E-2</c:v>
                </c:pt>
                <c:pt idx="224">
                  <c:v>-4.2309415315555654E-4</c:v>
                </c:pt>
                <c:pt idx="225">
                  <c:v>8.8004617526229456E-3</c:v>
                </c:pt>
                <c:pt idx="226">
                  <c:v>-5.8068178503555279E-3</c:v>
                </c:pt>
                <c:pt idx="227">
                  <c:v>-8.2397679955765746E-3</c:v>
                </c:pt>
                <c:pt idx="228">
                  <c:v>-8.579022583080631E-4</c:v>
                </c:pt>
                <c:pt idx="229">
                  <c:v>6.4135997467356098E-3</c:v>
                </c:pt>
                <c:pt idx="230">
                  <c:v>3.4194571866308365E-3</c:v>
                </c:pt>
                <c:pt idx="231">
                  <c:v>4.2828725693178082E-3</c:v>
                </c:pt>
                <c:pt idx="232">
                  <c:v>8.0845645451299575E-5</c:v>
                </c:pt>
                <c:pt idx="233">
                  <c:v>1.3473184993566534E-3</c:v>
                </c:pt>
                <c:pt idx="234">
                  <c:v>-1.3264443442790097E-2</c:v>
                </c:pt>
                <c:pt idx="235">
                  <c:v>-1.5497234178912578E-2</c:v>
                </c:pt>
                <c:pt idx="236">
                  <c:v>-1.1662184466579628E-2</c:v>
                </c:pt>
                <c:pt idx="237">
                  <c:v>-1.239539125946254E-2</c:v>
                </c:pt>
                <c:pt idx="238">
                  <c:v>-7.3243527041215728E-3</c:v>
                </c:pt>
                <c:pt idx="239">
                  <c:v>3.5855615036961552E-3</c:v>
                </c:pt>
                <c:pt idx="240">
                  <c:v>-2.111840168643353E-2</c:v>
                </c:pt>
                <c:pt idx="241">
                  <c:v>-2.1159312037405176E-2</c:v>
                </c:pt>
                <c:pt idx="242">
                  <c:v>7.9207577367987891E-3</c:v>
                </c:pt>
                <c:pt idx="243">
                  <c:v>2.0062927093063232E-2</c:v>
                </c:pt>
                <c:pt idx="244">
                  <c:v>5.5963873131846809E-2</c:v>
                </c:pt>
                <c:pt idx="245">
                  <c:v>1.248955970479626E-2</c:v>
                </c:pt>
                <c:pt idx="246">
                  <c:v>-6.4663867345534642E-3</c:v>
                </c:pt>
                <c:pt idx="247">
                  <c:v>7.3024659150200399E-3</c:v>
                </c:pt>
                <c:pt idx="248">
                  <c:v>1.6575493942963204E-2</c:v>
                </c:pt>
                <c:pt idx="249">
                  <c:v>3.1702146042547064E-3</c:v>
                </c:pt>
                <c:pt idx="250">
                  <c:v>-7.7712998542466272E-3</c:v>
                </c:pt>
                <c:pt idx="251">
                  <c:v>3.9528066930631933E-3</c:v>
                </c:pt>
                <c:pt idx="252">
                  <c:v>-6.4246237338637657E-3</c:v>
                </c:pt>
                <c:pt idx="253">
                  <c:v>-2.7087391421731777E-3</c:v>
                </c:pt>
                <c:pt idx="254">
                  <c:v>2.6534516125424901E-3</c:v>
                </c:pt>
                <c:pt idx="255">
                  <c:v>5.6588069646168471E-3</c:v>
                </c:pt>
                <c:pt idx="256">
                  <c:v>-6.0951391986012737E-3</c:v>
                </c:pt>
                <c:pt idx="257">
                  <c:v>-3.0160289324461242E-3</c:v>
                </c:pt>
                <c:pt idx="258">
                  <c:v>-2.8952795523401464E-3</c:v>
                </c:pt>
                <c:pt idx="259">
                  <c:v>-1.4419622004239852E-2</c:v>
                </c:pt>
                <c:pt idx="260">
                  <c:v>-7.3141555112499201E-4</c:v>
                </c:pt>
                <c:pt idx="261">
                  <c:v>1.9603059144369883E-2</c:v>
                </c:pt>
                <c:pt idx="262">
                  <c:v>2.0843070908931338E-3</c:v>
                </c:pt>
                <c:pt idx="263">
                  <c:v>1.8697428824570483E-2</c:v>
                </c:pt>
                <c:pt idx="264">
                  <c:v>3.7142275024591331E-2</c:v>
                </c:pt>
                <c:pt idx="265">
                  <c:v>7.1776348446923599E-3</c:v>
                </c:pt>
                <c:pt idx="266">
                  <c:v>-5.8156971391301049E-3</c:v>
                </c:pt>
                <c:pt idx="267">
                  <c:v>3.7127668551177884E-3</c:v>
                </c:pt>
                <c:pt idx="268">
                  <c:v>-5.2248844052121823E-3</c:v>
                </c:pt>
                <c:pt idx="269">
                  <c:v>-7.2362110565079574E-3</c:v>
                </c:pt>
                <c:pt idx="270">
                  <c:v>-1.0215178478321429E-2</c:v>
                </c:pt>
                <c:pt idx="271">
                  <c:v>-6.3858745315413801E-3</c:v>
                </c:pt>
                <c:pt idx="272">
                  <c:v>-1.5597714008729335E-2</c:v>
                </c:pt>
                <c:pt idx="273">
                  <c:v>-1.5143621499589921E-2</c:v>
                </c:pt>
                <c:pt idx="274">
                  <c:v>-1.5693425769270353E-2</c:v>
                </c:pt>
                <c:pt idx="275">
                  <c:v>5.6463737355185728E-3</c:v>
                </c:pt>
                <c:pt idx="276">
                  <c:v>7.0487799928293793E-3</c:v>
                </c:pt>
                <c:pt idx="277">
                  <c:v>-1.2639748145461205E-2</c:v>
                </c:pt>
                <c:pt idx="278">
                  <c:v>-5.7011715295196552E-3</c:v>
                </c:pt>
                <c:pt idx="279">
                  <c:v>-2.2146297850600183E-2</c:v>
                </c:pt>
                <c:pt idx="280">
                  <c:v>-6.5151677714594958E-2</c:v>
                </c:pt>
                <c:pt idx="281">
                  <c:v>3.6993051483888539E-2</c:v>
                </c:pt>
                <c:pt idx="282">
                  <c:v>1.8083304461639083E-2</c:v>
                </c:pt>
                <c:pt idx="283">
                  <c:v>-2.3991605773866276E-2</c:v>
                </c:pt>
                <c:pt idx="284">
                  <c:v>-3.8898681827426951E-2</c:v>
                </c:pt>
                <c:pt idx="285">
                  <c:v>-4.9570328344220926E-2</c:v>
                </c:pt>
                <c:pt idx="286">
                  <c:v>-4.4691256577116367E-2</c:v>
                </c:pt>
                <c:pt idx="287">
                  <c:v>0.1029453793754076</c:v>
                </c:pt>
                <c:pt idx="288">
                  <c:v>-3.720792158914743E-3</c:v>
                </c:pt>
                <c:pt idx="289">
                  <c:v>6.2068042533527379E-3</c:v>
                </c:pt>
                <c:pt idx="290">
                  <c:v>-2.0553359683794792E-3</c:v>
                </c:pt>
                <c:pt idx="291">
                  <c:v>7.9767437181885725E-3</c:v>
                </c:pt>
                <c:pt idx="292">
                  <c:v>0</c:v>
                </c:pt>
                <c:pt idx="293">
                  <c:v>1.3013062959673416E-2</c:v>
                </c:pt>
                <c:pt idx="294">
                  <c:v>-1.5010688496813196E-2</c:v>
                </c:pt>
                <c:pt idx="295">
                  <c:v>-7.4784535028216137E-3</c:v>
                </c:pt>
                <c:pt idx="296">
                  <c:v>-1.5568397664236233E-3</c:v>
                </c:pt>
                <c:pt idx="297">
                  <c:v>-2.5281324115657977E-3</c:v>
                </c:pt>
                <c:pt idx="298">
                  <c:v>2.056468136126588E-3</c:v>
                </c:pt>
                <c:pt idx="299">
                  <c:v>-1.3656408793617514E-3</c:v>
                </c:pt>
                <c:pt idx="300">
                  <c:v>1.5848942139986555E-3</c:v>
                </c:pt>
                <c:pt idx="301">
                  <c:v>1.1053990414828796E-3</c:v>
                </c:pt>
                <c:pt idx="302">
                  <c:v>1.4117350475828516E-4</c:v>
                </c:pt>
                <c:pt idx="303">
                  <c:v>-7.6374167887049982E-4</c:v>
                </c:pt>
                <c:pt idx="304">
                  <c:v>-1.4933354858890358E-3</c:v>
                </c:pt>
                <c:pt idx="305">
                  <c:v>5.7852241837519358E-4</c:v>
                </c:pt>
                <c:pt idx="306">
                  <c:v>3.1560476184466779E-4</c:v>
                </c:pt>
                <c:pt idx="307">
                  <c:v>2.7259648148603155E-4</c:v>
                </c:pt>
                <c:pt idx="308">
                  <c:v>-2.3719524196441633E-4</c:v>
                </c:pt>
                <c:pt idx="309">
                  <c:v>3.3063775226893632E-4</c:v>
                </c:pt>
                <c:pt idx="310">
                  <c:v>3.7342147425789562E-4</c:v>
                </c:pt>
                <c:pt idx="311">
                  <c:v>1.1223684243713006E-3</c:v>
                </c:pt>
                <c:pt idx="312">
                  <c:v>1.2445582070299555E-3</c:v>
                </c:pt>
                <c:pt idx="313">
                  <c:v>1.8670330278645064E-3</c:v>
                </c:pt>
                <c:pt idx="314">
                  <c:v>1.8685767673622955E-3</c:v>
                </c:pt>
                <c:pt idx="315">
                  <c:v>-5.8910826556501927E-4</c:v>
                </c:pt>
                <c:pt idx="316">
                  <c:v>-1.3068354265275417E-3</c:v>
                </c:pt>
                <c:pt idx="317">
                  <c:v>3.2977355381864637E-3</c:v>
                </c:pt>
                <c:pt idx="318">
                  <c:v>1.7923973314306618E-3</c:v>
                </c:pt>
                <c:pt idx="319">
                  <c:v>8.2062866552885527E-3</c:v>
                </c:pt>
                <c:pt idx="320">
                  <c:v>6.6697235200079419E-3</c:v>
                </c:pt>
                <c:pt idx="321">
                  <c:v>9.3215414766740778E-3</c:v>
                </c:pt>
                <c:pt idx="322">
                  <c:v>-2.4174151465329308E-3</c:v>
                </c:pt>
                <c:pt idx="323">
                  <c:v>-1.802171898344862E-3</c:v>
                </c:pt>
                <c:pt idx="324">
                  <c:v>-7.5205651937459983E-4</c:v>
                </c:pt>
                <c:pt idx="325">
                  <c:v>-2.4417330420904992E-3</c:v>
                </c:pt>
                <c:pt idx="326">
                  <c:v>-4.5390761124669554E-3</c:v>
                </c:pt>
                <c:pt idx="327">
                  <c:v>4.8165228210850231E-3</c:v>
                </c:pt>
                <c:pt idx="328">
                  <c:v>3.8426102232103077E-3</c:v>
                </c:pt>
                <c:pt idx="329">
                  <c:v>-2.2027563824865704E-3</c:v>
                </c:pt>
                <c:pt idx="330">
                  <c:v>1.0155048457241023E-3</c:v>
                </c:pt>
                <c:pt idx="331">
                  <c:v>1.1796330738336636E-2</c:v>
                </c:pt>
                <c:pt idx="332">
                  <c:v>3.9500420191471708E-3</c:v>
                </c:pt>
                <c:pt idx="333">
                  <c:v>2.6921536746933317E-3</c:v>
                </c:pt>
                <c:pt idx="334">
                  <c:v>3.5269719526336285E-3</c:v>
                </c:pt>
                <c:pt idx="335">
                  <c:v>1.0361526658995146E-2</c:v>
                </c:pt>
                <c:pt idx="336">
                  <c:v>1.3617532187110148E-2</c:v>
                </c:pt>
                <c:pt idx="337">
                  <c:v>6.3883927421866105E-3</c:v>
                </c:pt>
                <c:pt idx="338">
                  <c:v>1.8724849387079523E-3</c:v>
                </c:pt>
                <c:pt idx="339">
                  <c:v>1.3391685917602203E-2</c:v>
                </c:pt>
                <c:pt idx="340">
                  <c:v>4.1312032771035678E-2</c:v>
                </c:pt>
                <c:pt idx="341">
                  <c:v>-2.6621783659503961E-3</c:v>
                </c:pt>
                <c:pt idx="342">
                  <c:v>2.2130794939389631E-2</c:v>
                </c:pt>
                <c:pt idx="343">
                  <c:v>1.5097002829473904E-2</c:v>
                </c:pt>
                <c:pt idx="344">
                  <c:v>1.7374960666082684E-2</c:v>
                </c:pt>
                <c:pt idx="345">
                  <c:v>-1.357146439737178E-2</c:v>
                </c:pt>
                <c:pt idx="346">
                  <c:v>1.4675536535242895E-2</c:v>
                </c:pt>
                <c:pt idx="347">
                  <c:v>9.79251968421746E-4</c:v>
                </c:pt>
                <c:pt idx="348">
                  <c:v>1.7938866013356147E-4</c:v>
                </c:pt>
                <c:pt idx="349">
                  <c:v>-6.7759211832522093E-3</c:v>
                </c:pt>
                <c:pt idx="350">
                  <c:v>4.0189567090749279E-3</c:v>
                </c:pt>
                <c:pt idx="351">
                  <c:v>9.6202711661650397E-3</c:v>
                </c:pt>
                <c:pt idx="352">
                  <c:v>9.4457459964329971E-3</c:v>
                </c:pt>
                <c:pt idx="353">
                  <c:v>1.2250752590203806E-3</c:v>
                </c:pt>
                <c:pt idx="354">
                  <c:v>-3.4678242477158561E-3</c:v>
                </c:pt>
                <c:pt idx="355">
                  <c:v>6.0281106161381715E-3</c:v>
                </c:pt>
                <c:pt idx="356">
                  <c:v>7.418946628151124E-3</c:v>
                </c:pt>
                <c:pt idx="357">
                  <c:v>4.2087576250757763E-3</c:v>
                </c:pt>
                <c:pt idx="358">
                  <c:v>2.1460788593044011E-3</c:v>
                </c:pt>
                <c:pt idx="359">
                  <c:v>3.8595090317350422E-3</c:v>
                </c:pt>
                <c:pt idx="360">
                  <c:v>-1.3337832843206554E-3</c:v>
                </c:pt>
                <c:pt idx="361">
                  <c:v>7.9671258005342693E-3</c:v>
                </c:pt>
                <c:pt idx="362">
                  <c:v>1.6514709785304893E-2</c:v>
                </c:pt>
                <c:pt idx="363">
                  <c:v>-3.7494724237097099E-4</c:v>
                </c:pt>
                <c:pt idx="364">
                  <c:v>1.6496011500075625E-3</c:v>
                </c:pt>
                <c:pt idx="365">
                  <c:v>3.1898583287259807E-3</c:v>
                </c:pt>
                <c:pt idx="366">
                  <c:v>-2.3764806588481013E-3</c:v>
                </c:pt>
                <c:pt idx="367">
                  <c:v>-3.0912991096352371E-3</c:v>
                </c:pt>
                <c:pt idx="368">
                  <c:v>-1.5081933710234252E-2</c:v>
                </c:pt>
                <c:pt idx="369">
                  <c:v>-8.3836779646137005E-3</c:v>
                </c:pt>
                <c:pt idx="370">
                  <c:v>4.0844248606664024E-4</c:v>
                </c:pt>
                <c:pt idx="371">
                  <c:v>1.3354437635380023E-3</c:v>
                </c:pt>
                <c:pt idx="372">
                  <c:v>-1.4381061989208188E-3</c:v>
                </c:pt>
                <c:pt idx="373">
                  <c:v>6.438558133079697E-3</c:v>
                </c:pt>
                <c:pt idx="374">
                  <c:v>-4.2469252261362334E-3</c:v>
                </c:pt>
                <c:pt idx="375">
                  <c:v>-3.8295028269679232E-3</c:v>
                </c:pt>
                <c:pt idx="376">
                  <c:v>6.4513659286482561E-3</c:v>
                </c:pt>
                <c:pt idx="377">
                  <c:v>5.3650324003906569E-4</c:v>
                </c:pt>
                <c:pt idx="378">
                  <c:v>-1.0268127787370518E-2</c:v>
                </c:pt>
                <c:pt idx="379">
                  <c:v>-3.6004018865217757E-3</c:v>
                </c:pt>
                <c:pt idx="380">
                  <c:v>1.1361653607528943E-3</c:v>
                </c:pt>
                <c:pt idx="381">
                  <c:v>-3.5444607920622762E-3</c:v>
                </c:pt>
                <c:pt idx="382">
                  <c:v>-1.1919942566255393E-2</c:v>
                </c:pt>
                <c:pt idx="383">
                  <c:v>-1.0015725471146597E-2</c:v>
                </c:pt>
                <c:pt idx="384">
                  <c:v>6.2685822400567748E-3</c:v>
                </c:pt>
                <c:pt idx="385">
                  <c:v>-1.6529437895806964E-4</c:v>
                </c:pt>
                <c:pt idx="386">
                  <c:v>6.8691168721133344E-3</c:v>
                </c:pt>
                <c:pt idx="387">
                  <c:v>1.1000987215457059E-3</c:v>
                </c:pt>
                <c:pt idx="388">
                  <c:v>5.0229106229433551E-3</c:v>
                </c:pt>
                <c:pt idx="389">
                  <c:v>3.0802811011496622E-3</c:v>
                </c:pt>
                <c:pt idx="390">
                  <c:v>-8.1346280949690097E-5</c:v>
                </c:pt>
                <c:pt idx="391">
                  <c:v>-5.7353793587366919E-4</c:v>
                </c:pt>
                <c:pt idx="392">
                  <c:v>-4.4810471242543448E-3</c:v>
                </c:pt>
                <c:pt idx="393">
                  <c:v>-4.9161796480383657E-3</c:v>
                </c:pt>
                <c:pt idx="394">
                  <c:v>-6.0477078694154418E-3</c:v>
                </c:pt>
                <c:pt idx="395">
                  <c:v>1.5665947438472383E-3</c:v>
                </c:pt>
                <c:pt idx="396">
                  <c:v>1.0437258826685447E-2</c:v>
                </c:pt>
                <c:pt idx="397">
                  <c:v>4.4315740460882935E-3</c:v>
                </c:pt>
                <c:pt idx="398">
                  <c:v>1.9579617678993078E-3</c:v>
                </c:pt>
                <c:pt idx="399">
                  <c:v>-1.706571212314878E-3</c:v>
                </c:pt>
                <c:pt idx="400">
                  <c:v>4.5776079356043553E-3</c:v>
                </c:pt>
                <c:pt idx="401">
                  <c:v>-3.7372625512938074E-3</c:v>
                </c:pt>
                <c:pt idx="402">
                  <c:v>8.9770800117805472E-4</c:v>
                </c:pt>
                <c:pt idx="403">
                  <c:v>-5.7689927294051202E-3</c:v>
                </c:pt>
                <c:pt idx="404">
                  <c:v>-3.2553412087420464E-3</c:v>
                </c:pt>
                <c:pt idx="405">
                  <c:v>4.3696467220484259E-3</c:v>
                </c:pt>
                <c:pt idx="406">
                  <c:v>-7.604438708835648E-3</c:v>
                </c:pt>
                <c:pt idx="407">
                  <c:v>7.5599920291402611E-4</c:v>
                </c:pt>
                <c:pt idx="408">
                  <c:v>3.2249389807057494E-3</c:v>
                </c:pt>
                <c:pt idx="409">
                  <c:v>-1.4650755455155595E-3</c:v>
                </c:pt>
                <c:pt idx="410">
                  <c:v>-7.1455503733637293E-3</c:v>
                </c:pt>
                <c:pt idx="411">
                  <c:v>-5.6531457619982683E-3</c:v>
                </c:pt>
                <c:pt idx="412">
                  <c:v>3.2152271830956369E-3</c:v>
                </c:pt>
                <c:pt idx="413">
                  <c:v>5.9339690763244857E-3</c:v>
                </c:pt>
                <c:pt idx="414">
                  <c:v>1.485025309191812E-3</c:v>
                </c:pt>
                <c:pt idx="415">
                  <c:v>2.6144515710326832E-3</c:v>
                </c:pt>
                <c:pt idx="416">
                  <c:v>-3.0685277212186834E-3</c:v>
                </c:pt>
                <c:pt idx="417">
                  <c:v>7.6250708878862206E-3</c:v>
                </c:pt>
                <c:pt idx="418">
                  <c:v>6.3030822092393635E-3</c:v>
                </c:pt>
                <c:pt idx="419">
                  <c:v>8.0995205537746084E-3</c:v>
                </c:pt>
                <c:pt idx="420">
                  <c:v>9.9601393414447958E-3</c:v>
                </c:pt>
                <c:pt idx="421">
                  <c:v>5.7937496765769758E-3</c:v>
                </c:pt>
                <c:pt idx="422">
                  <c:v>-7.3018844402572558E-4</c:v>
                </c:pt>
                <c:pt idx="423">
                  <c:v>3.9763951047566692E-3</c:v>
                </c:pt>
                <c:pt idx="424">
                  <c:v>4.8876896494591815E-3</c:v>
                </c:pt>
                <c:pt idx="425">
                  <c:v>6.2359411619226091E-3</c:v>
                </c:pt>
                <c:pt idx="426">
                  <c:v>4.016440290806722E-3</c:v>
                </c:pt>
                <c:pt idx="427">
                  <c:v>-4.6551208271971012E-3</c:v>
                </c:pt>
                <c:pt idx="428">
                  <c:v>-2.9337934749935624E-3</c:v>
                </c:pt>
                <c:pt idx="429">
                  <c:v>-6.5485128317570584E-3</c:v>
                </c:pt>
                <c:pt idx="430">
                  <c:v>8.0026327301963018E-3</c:v>
                </c:pt>
                <c:pt idx="431">
                  <c:v>-3.2667408248765462E-3</c:v>
                </c:pt>
                <c:pt idx="432">
                  <c:v>6.8275250662943598E-3</c:v>
                </c:pt>
                <c:pt idx="433">
                  <c:v>1.6572217817423018E-2</c:v>
                </c:pt>
                <c:pt idx="434">
                  <c:v>2.1062172789918732E-2</c:v>
                </c:pt>
                <c:pt idx="435">
                  <c:v>2.9540545054960177E-3</c:v>
                </c:pt>
                <c:pt idx="436">
                  <c:v>2.6646656724069739E-3</c:v>
                </c:pt>
                <c:pt idx="437">
                  <c:v>8.1761769234358628E-3</c:v>
                </c:pt>
                <c:pt idx="438">
                  <c:v>4.0149498524636895E-2</c:v>
                </c:pt>
                <c:pt idx="439">
                  <c:v>5.9388319881827911E-3</c:v>
                </c:pt>
                <c:pt idx="440">
                  <c:v>-7.5402666515695937E-3</c:v>
                </c:pt>
                <c:pt idx="441">
                  <c:v>5.4352282653260531E-3</c:v>
                </c:pt>
                <c:pt idx="442">
                  <c:v>-3.2676204170425383E-3</c:v>
                </c:pt>
                <c:pt idx="443">
                  <c:v>2.184369307832279E-3</c:v>
                </c:pt>
                <c:pt idx="444">
                  <c:v>1.5035392009996373E-2</c:v>
                </c:pt>
                <c:pt idx="445">
                  <c:v>2.487781420765045E-2</c:v>
                </c:pt>
                <c:pt idx="446">
                  <c:v>-1.5529720082852583E-2</c:v>
                </c:pt>
                <c:pt idx="447">
                  <c:v>2.414211438474867E-2</c:v>
                </c:pt>
                <c:pt idx="448">
                  <c:v>-9.9622628737752184E-3</c:v>
                </c:pt>
                <c:pt idx="449">
                  <c:v>-8.3258837384602158E-3</c:v>
                </c:pt>
                <c:pt idx="450">
                  <c:v>3.2886799087166185E-3</c:v>
                </c:pt>
                <c:pt idx="451">
                  <c:v>1.1613523914237867E-3</c:v>
                </c:pt>
                <c:pt idx="452">
                  <c:v>1.479178249558899E-3</c:v>
                </c:pt>
                <c:pt idx="453">
                  <c:v>-3.5365598730676684E-3</c:v>
                </c:pt>
                <c:pt idx="454">
                  <c:v>-4.4054378441210629E-3</c:v>
                </c:pt>
                <c:pt idx="455">
                  <c:v>-1.6330104733744188E-2</c:v>
                </c:pt>
                <c:pt idx="456">
                  <c:v>3.401008187352117E-3</c:v>
                </c:pt>
                <c:pt idx="457">
                  <c:v>1.681616311503431E-3</c:v>
                </c:pt>
                <c:pt idx="458">
                  <c:v>-1.3012831151135162E-2</c:v>
                </c:pt>
                <c:pt idx="459">
                  <c:v>-8.8603965407991758E-3</c:v>
                </c:pt>
                <c:pt idx="460">
                  <c:v>-6.2698667809565345E-3</c:v>
                </c:pt>
                <c:pt idx="461">
                  <c:v>3.0855267768734596E-3</c:v>
                </c:pt>
                <c:pt idx="462">
                  <c:v>1.1789976817763392E-2</c:v>
                </c:pt>
                <c:pt idx="463">
                  <c:v>-2.5300699226406653E-2</c:v>
                </c:pt>
                <c:pt idx="464">
                  <c:v>-2.331246661991937E-2</c:v>
                </c:pt>
                <c:pt idx="465">
                  <c:v>2.2708292646634876E-2</c:v>
                </c:pt>
                <c:pt idx="466">
                  <c:v>1.9750697457869837E-3</c:v>
                </c:pt>
                <c:pt idx="467">
                  <c:v>-4.4269793443930672E-3</c:v>
                </c:pt>
                <c:pt idx="468">
                  <c:v>-6.8131142878499196E-3</c:v>
                </c:pt>
                <c:pt idx="469">
                  <c:v>1.4639366771666218E-2</c:v>
                </c:pt>
                <c:pt idx="470">
                  <c:v>-4.2913563182623848E-3</c:v>
                </c:pt>
                <c:pt idx="471">
                  <c:v>-5.0311882798206309E-3</c:v>
                </c:pt>
                <c:pt idx="472">
                  <c:v>-1.6576028400395848E-2</c:v>
                </c:pt>
                <c:pt idx="473">
                  <c:v>-1.2534330137543348E-2</c:v>
                </c:pt>
                <c:pt idx="474">
                  <c:v>1.2774295702473459E-2</c:v>
                </c:pt>
                <c:pt idx="475">
                  <c:v>5.7096278251052013E-3</c:v>
                </c:pt>
                <c:pt idx="476">
                  <c:v>-2.1416478503210046E-3</c:v>
                </c:pt>
                <c:pt idx="477">
                  <c:v>4.0760140541999945E-3</c:v>
                </c:pt>
                <c:pt idx="478">
                  <c:v>1.5006946978156632E-2</c:v>
                </c:pt>
                <c:pt idx="479">
                  <c:v>-3.6654043200575748E-3</c:v>
                </c:pt>
                <c:pt idx="480">
                  <c:v>5.0491338485114667E-3</c:v>
                </c:pt>
                <c:pt idx="481">
                  <c:v>1.2420727440180857E-2</c:v>
                </c:pt>
                <c:pt idx="482">
                  <c:v>3.5975925319065016E-3</c:v>
                </c:pt>
                <c:pt idx="483">
                  <c:v>-2.3196143016711579E-3</c:v>
                </c:pt>
                <c:pt idx="484">
                  <c:v>-4.957631210899649E-3</c:v>
                </c:pt>
                <c:pt idx="485">
                  <c:v>9.3283917421271845E-4</c:v>
                </c:pt>
                <c:pt idx="486">
                  <c:v>-8.9246433285149473E-3</c:v>
                </c:pt>
                <c:pt idx="487">
                  <c:v>2.504008769466326E-3</c:v>
                </c:pt>
                <c:pt idx="488">
                  <c:v>-2.9947749581148431E-3</c:v>
                </c:pt>
                <c:pt idx="489">
                  <c:v>-1.4812196359944907E-2</c:v>
                </c:pt>
                <c:pt idx="490">
                  <c:v>-1.5625546259308121E-2</c:v>
                </c:pt>
                <c:pt idx="491">
                  <c:v>1.1667791325608246E-2</c:v>
                </c:pt>
                <c:pt idx="492">
                  <c:v>2.8454285603429774E-4</c:v>
                </c:pt>
                <c:pt idx="493">
                  <c:v>-1.5444065367131277E-2</c:v>
                </c:pt>
                <c:pt idx="494">
                  <c:v>-5.459539372472122E-4</c:v>
                </c:pt>
                <c:pt idx="495">
                  <c:v>3.140480664362677E-3</c:v>
                </c:pt>
                <c:pt idx="496">
                  <c:v>5.4603906480985565E-3</c:v>
                </c:pt>
                <c:pt idx="497">
                  <c:v>-1.7673158239533082E-2</c:v>
                </c:pt>
                <c:pt idx="498">
                  <c:v>-1.4455795201357979E-3</c:v>
                </c:pt>
                <c:pt idx="499">
                  <c:v>-3.4446251136033834E-2</c:v>
                </c:pt>
                <c:pt idx="500">
                  <c:v>1.7390518335697935E-2</c:v>
                </c:pt>
                <c:pt idx="501">
                  <c:v>2.0065746270386375E-2</c:v>
                </c:pt>
                <c:pt idx="502">
                  <c:v>1.059573557618565E-2</c:v>
                </c:pt>
                <c:pt idx="503">
                  <c:v>-1.5468408361483998E-2</c:v>
                </c:pt>
                <c:pt idx="504">
                  <c:v>-1.7142520034178599E-2</c:v>
                </c:pt>
                <c:pt idx="505">
                  <c:v>4.5656176847015395E-3</c:v>
                </c:pt>
                <c:pt idx="506">
                  <c:v>1.3536304008850752E-2</c:v>
                </c:pt>
                <c:pt idx="507">
                  <c:v>9.827897689455245E-3</c:v>
                </c:pt>
                <c:pt idx="508">
                  <c:v>3.9998644113758974E-3</c:v>
                </c:pt>
                <c:pt idx="509">
                  <c:v>3.4681191877585782E-3</c:v>
                </c:pt>
                <c:pt idx="510">
                  <c:v>1.3433870850163787E-2</c:v>
                </c:pt>
                <c:pt idx="511">
                  <c:v>2.6559543175874722E-4</c:v>
                </c:pt>
                <c:pt idx="512">
                  <c:v>2.177673042952355E-3</c:v>
                </c:pt>
                <c:pt idx="513">
                  <c:v>1.162459084862455E-2</c:v>
                </c:pt>
                <c:pt idx="514">
                  <c:v>-2.2461855767604844E-3</c:v>
                </c:pt>
                <c:pt idx="515">
                  <c:v>-1.1571567630234703E-2</c:v>
                </c:pt>
                <c:pt idx="516">
                  <c:v>7.1850368288464139E-3</c:v>
                </c:pt>
                <c:pt idx="517">
                  <c:v>3.3453328304042795E-3</c:v>
                </c:pt>
                <c:pt idx="518">
                  <c:v>6.8253032606335751E-3</c:v>
                </c:pt>
                <c:pt idx="519">
                  <c:v>-1.0241054484223522E-3</c:v>
                </c:pt>
                <c:pt idx="520">
                  <c:v>4.3764152586656113E-3</c:v>
                </c:pt>
                <c:pt idx="521">
                  <c:v>9.6378272525599051E-3</c:v>
                </c:pt>
                <c:pt idx="522">
                  <c:v>3.0739886523656335E-3</c:v>
                </c:pt>
                <c:pt idx="523">
                  <c:v>7.0781179484160628E-3</c:v>
                </c:pt>
                <c:pt idx="524">
                  <c:v>1.3934523503770224E-2</c:v>
                </c:pt>
                <c:pt idx="525">
                  <c:v>4.5647024296167071E-3</c:v>
                </c:pt>
                <c:pt idx="526">
                  <c:v>1.089820171846223E-2</c:v>
                </c:pt>
                <c:pt idx="527">
                  <c:v>4.6308720214134347E-3</c:v>
                </c:pt>
                <c:pt idx="528">
                  <c:v>-1.8578512623115273E-3</c:v>
                </c:pt>
                <c:pt idx="529">
                  <c:v>7.5310118145965887E-3</c:v>
                </c:pt>
                <c:pt idx="530">
                  <c:v>-1.0227936381452474E-2</c:v>
                </c:pt>
                <c:pt idx="531">
                  <c:v>-4.3815133509718107E-3</c:v>
                </c:pt>
                <c:pt idx="532">
                  <c:v>9.5583826774183756E-3</c:v>
                </c:pt>
                <c:pt idx="533">
                  <c:v>7.1659498434855085E-3</c:v>
                </c:pt>
                <c:pt idx="534">
                  <c:v>1.7168016476401871E-2</c:v>
                </c:pt>
                <c:pt idx="535">
                  <c:v>3.8223732460600512E-3</c:v>
                </c:pt>
                <c:pt idx="536">
                  <c:v>-2.9473978521108446E-3</c:v>
                </c:pt>
                <c:pt idx="537">
                  <c:v>3.9225635872597309E-4</c:v>
                </c:pt>
                <c:pt idx="538">
                  <c:v>4.2830947069492087E-3</c:v>
                </c:pt>
                <c:pt idx="539">
                  <c:v>5.7185578999834341E-3</c:v>
                </c:pt>
                <c:pt idx="540">
                  <c:v>-2.4994135546517748E-3</c:v>
                </c:pt>
                <c:pt idx="541">
                  <c:v>-1.0334051527833177E-2</c:v>
                </c:pt>
                <c:pt idx="542">
                  <c:v>7.9084454365792034E-3</c:v>
                </c:pt>
                <c:pt idx="543">
                  <c:v>7.22047433651829E-3</c:v>
                </c:pt>
                <c:pt idx="544">
                  <c:v>-5.042329856394967E-3</c:v>
                </c:pt>
                <c:pt idx="545">
                  <c:v>-3.717663041227337E-3</c:v>
                </c:pt>
                <c:pt idx="546">
                  <c:v>1.446718360518906E-3</c:v>
                </c:pt>
                <c:pt idx="547">
                  <c:v>4.8851686479107759E-3</c:v>
                </c:pt>
                <c:pt idx="548">
                  <c:v>1.6854684528233577E-4</c:v>
                </c:pt>
                <c:pt idx="549">
                  <c:v>2.7508157449092074E-3</c:v>
                </c:pt>
                <c:pt idx="550">
                  <c:v>9.2282597950374967E-3</c:v>
                </c:pt>
                <c:pt idx="551">
                  <c:v>-3.212846160501992E-3</c:v>
                </c:pt>
                <c:pt idx="552">
                  <c:v>-1.1446624727919463E-2</c:v>
                </c:pt>
                <c:pt idx="553">
                  <c:v>9.4419335171243013E-3</c:v>
                </c:pt>
                <c:pt idx="554">
                  <c:v>-1.6429147046610582E-2</c:v>
                </c:pt>
                <c:pt idx="555">
                  <c:v>5.6585229102597001E-3</c:v>
                </c:pt>
                <c:pt idx="556">
                  <c:v>2.6299895132277928E-3</c:v>
                </c:pt>
                <c:pt idx="557">
                  <c:v>1.7871771405496784E-2</c:v>
                </c:pt>
                <c:pt idx="558">
                  <c:v>0</c:v>
                </c:pt>
                <c:pt idx="559">
                  <c:v>1.1293427504845077E-2</c:v>
                </c:pt>
                <c:pt idx="560">
                  <c:v>-3.7572709704595253E-3</c:v>
                </c:pt>
                <c:pt idx="561">
                  <c:v>-3.1243090935791917E-3</c:v>
                </c:pt>
                <c:pt idx="562">
                  <c:v>5.7550253269680329E-3</c:v>
                </c:pt>
                <c:pt idx="563">
                  <c:v>-7.0339108544348328E-4</c:v>
                </c:pt>
                <c:pt idx="564">
                  <c:v>9.2809891131195865E-3</c:v>
                </c:pt>
                <c:pt idx="565">
                  <c:v>1.1682075196177699E-3</c:v>
                </c:pt>
                <c:pt idx="566">
                  <c:v>5.4229571854182979E-3</c:v>
                </c:pt>
                <c:pt idx="567">
                  <c:v>6.210215066549285E-3</c:v>
                </c:pt>
                <c:pt idx="568">
                  <c:v>9.2208013210388629E-3</c:v>
                </c:pt>
                <c:pt idx="569">
                  <c:v>2.9929555475063374E-3</c:v>
                </c:pt>
                <c:pt idx="570">
                  <c:v>-3.1412422694775399E-3</c:v>
                </c:pt>
                <c:pt idx="571">
                  <c:v>-3.8038547602056161E-3</c:v>
                </c:pt>
                <c:pt idx="572">
                  <c:v>5.8811819420125921E-3</c:v>
                </c:pt>
                <c:pt idx="573">
                  <c:v>1.2560014585825119E-3</c:v>
                </c:pt>
                <c:pt idx="574">
                  <c:v>8.7638613283529399E-3</c:v>
                </c:pt>
                <c:pt idx="575">
                  <c:v>8.3791556353716157E-3</c:v>
                </c:pt>
                <c:pt idx="576">
                  <c:v>9.2107095153362017E-3</c:v>
                </c:pt>
                <c:pt idx="577">
                  <c:v>4.8619860007550475E-3</c:v>
                </c:pt>
                <c:pt idx="578">
                  <c:v>-1.5554891719246067E-3</c:v>
                </c:pt>
                <c:pt idx="579">
                  <c:v>8.2806599746443332E-4</c:v>
                </c:pt>
                <c:pt idx="580">
                  <c:v>1.1486703778020413E-2</c:v>
                </c:pt>
                <c:pt idx="581">
                  <c:v>7.3932104266209997E-3</c:v>
                </c:pt>
                <c:pt idx="582">
                  <c:v>5.6660917598667648E-3</c:v>
                </c:pt>
                <c:pt idx="583">
                  <c:v>-3.9117981600551577E-3</c:v>
                </c:pt>
                <c:pt idx="584">
                  <c:v>1.2072875080799017E-2</c:v>
                </c:pt>
                <c:pt idx="585">
                  <c:v>2.9493308468147017E-3</c:v>
                </c:pt>
                <c:pt idx="586">
                  <c:v>3.2437583880882137E-3</c:v>
                </c:pt>
                <c:pt idx="587">
                  <c:v>-8.5988144675053224E-4</c:v>
                </c:pt>
                <c:pt idx="588">
                  <c:v>-3.9876431037616511E-3</c:v>
                </c:pt>
                <c:pt idx="589">
                  <c:v>-4.0459356737094776E-3</c:v>
                </c:pt>
                <c:pt idx="590">
                  <c:v>6.688551497743056E-3</c:v>
                </c:pt>
                <c:pt idx="591">
                  <c:v>6.8624767805463005E-3</c:v>
                </c:pt>
                <c:pt idx="592">
                  <c:v>9.3502670472125349E-3</c:v>
                </c:pt>
                <c:pt idx="593">
                  <c:v>1.0280688435120755E-2</c:v>
                </c:pt>
                <c:pt idx="594">
                  <c:v>3.2143171100353918E-3</c:v>
                </c:pt>
                <c:pt idx="595">
                  <c:v>9.2403494316295465E-3</c:v>
                </c:pt>
                <c:pt idx="596">
                  <c:v>7.7651602675863352E-3</c:v>
                </c:pt>
                <c:pt idx="597">
                  <c:v>8.6738777597439309E-3</c:v>
                </c:pt>
                <c:pt idx="598">
                  <c:v>-7.804384783033913E-3</c:v>
                </c:pt>
                <c:pt idx="599">
                  <c:v>2.2160234043173688E-3</c:v>
                </c:pt>
                <c:pt idx="600">
                  <c:v>-1.0743898975485111E-2</c:v>
                </c:pt>
                <c:pt idx="601">
                  <c:v>7.849590364820358E-3</c:v>
                </c:pt>
                <c:pt idx="602">
                  <c:v>4.4132257817981468E-3</c:v>
                </c:pt>
                <c:pt idx="603">
                  <c:v>-5.0509731873702446E-3</c:v>
                </c:pt>
                <c:pt idx="604">
                  <c:v>1.9494424205344085E-3</c:v>
                </c:pt>
                <c:pt idx="605">
                  <c:v>7.320471507753501E-3</c:v>
                </c:pt>
                <c:pt idx="606">
                  <c:v>-2.3048617014094219E-3</c:v>
                </c:pt>
                <c:pt idx="607">
                  <c:v>1.2096373297394436E-3</c:v>
                </c:pt>
                <c:pt idx="608">
                  <c:v>-1.8563980911924238E-3</c:v>
                </c:pt>
                <c:pt idx="609">
                  <c:v>2.013226219196973E-3</c:v>
                </c:pt>
                <c:pt idx="610">
                  <c:v>6.2785191354866043E-3</c:v>
                </c:pt>
                <c:pt idx="611">
                  <c:v>7.687838141545722E-4</c:v>
                </c:pt>
                <c:pt idx="612">
                  <c:v>3.5849017849194365E-3</c:v>
                </c:pt>
                <c:pt idx="613">
                  <c:v>3.6853444453086581E-3</c:v>
                </c:pt>
                <c:pt idx="614">
                  <c:v>-3.8743671866928731E-3</c:v>
                </c:pt>
                <c:pt idx="615">
                  <c:v>5.2541507791170616E-4</c:v>
                </c:pt>
                <c:pt idx="616">
                  <c:v>2.6802557223117862E-3</c:v>
                </c:pt>
                <c:pt idx="617">
                  <c:v>-1.0991641998955304E-3</c:v>
                </c:pt>
                <c:pt idx="618">
                  <c:v>3.4087071153867665E-3</c:v>
                </c:pt>
                <c:pt idx="619">
                  <c:v>-3.0428922949135018E-3</c:v>
                </c:pt>
                <c:pt idx="620">
                  <c:v>-4.3005512165835702E-3</c:v>
                </c:pt>
                <c:pt idx="621">
                  <c:v>-8.960921413512235E-3</c:v>
                </c:pt>
                <c:pt idx="622">
                  <c:v>-7.1463652868741789E-4</c:v>
                </c:pt>
                <c:pt idx="623">
                  <c:v>-7.8417729033611883E-3</c:v>
                </c:pt>
                <c:pt idx="624">
                  <c:v>-1.2410839272743446E-2</c:v>
                </c:pt>
                <c:pt idx="625">
                  <c:v>-1.0801336288460361E-2</c:v>
                </c:pt>
                <c:pt idx="626">
                  <c:v>7.922388510400058E-3</c:v>
                </c:pt>
                <c:pt idx="627">
                  <c:v>-9.967171784975859E-3</c:v>
                </c:pt>
                <c:pt idx="628">
                  <c:v>-1.718743309019799E-2</c:v>
                </c:pt>
                <c:pt idx="629">
                  <c:v>1.7499626014300107E-2</c:v>
                </c:pt>
                <c:pt idx="630">
                  <c:v>8.7070961406165992E-4</c:v>
                </c:pt>
                <c:pt idx="631">
                  <c:v>7.197784331734125E-3</c:v>
                </c:pt>
                <c:pt idx="632">
                  <c:v>-8.6954059201258538E-3</c:v>
                </c:pt>
                <c:pt idx="633">
                  <c:v>-4.1565846871993717E-4</c:v>
                </c:pt>
                <c:pt idx="634">
                  <c:v>-6.2417566086454546E-3</c:v>
                </c:pt>
                <c:pt idx="635">
                  <c:v>-8.0640174854587077E-3</c:v>
                </c:pt>
                <c:pt idx="636">
                  <c:v>1.2234951661793669E-3</c:v>
                </c:pt>
                <c:pt idx="637">
                  <c:v>-7.3609576773890906E-3</c:v>
                </c:pt>
                <c:pt idx="638">
                  <c:v>-8.2017307796092842E-3</c:v>
                </c:pt>
                <c:pt idx="639">
                  <c:v>1.0065238747933636E-2</c:v>
                </c:pt>
                <c:pt idx="640">
                  <c:v>1.6613085462021449E-2</c:v>
                </c:pt>
                <c:pt idx="641">
                  <c:v>-7.4632851057979677E-3</c:v>
                </c:pt>
                <c:pt idx="642">
                  <c:v>1.6291321732679886E-3</c:v>
                </c:pt>
                <c:pt idx="643">
                  <c:v>1.6597611995343931E-2</c:v>
                </c:pt>
                <c:pt idx="644">
                  <c:v>5.9519001441210584E-4</c:v>
                </c:pt>
                <c:pt idx="645">
                  <c:v>4.3961211029392988E-3</c:v>
                </c:pt>
                <c:pt idx="646">
                  <c:v>-8.6578743649368128E-4</c:v>
                </c:pt>
                <c:pt idx="647">
                  <c:v>-8.944813969603449E-3</c:v>
                </c:pt>
                <c:pt idx="648">
                  <c:v>-1.3229302691857292E-3</c:v>
                </c:pt>
                <c:pt idx="649">
                  <c:v>-1.3559104520176835E-2</c:v>
                </c:pt>
                <c:pt idx="650">
                  <c:v>-9.5158797960656072E-3</c:v>
                </c:pt>
                <c:pt idx="651">
                  <c:v>-1.1411133553607011E-2</c:v>
                </c:pt>
                <c:pt idx="652">
                  <c:v>3.1916668265945525E-3</c:v>
                </c:pt>
                <c:pt idx="653">
                  <c:v>-1.3576611615610967E-2</c:v>
                </c:pt>
                <c:pt idx="654">
                  <c:v>2.1444821541789505E-2</c:v>
                </c:pt>
                <c:pt idx="655">
                  <c:v>1.3027603329925475E-2</c:v>
                </c:pt>
                <c:pt idx="656">
                  <c:v>4.2429572388340553E-3</c:v>
                </c:pt>
                <c:pt idx="657">
                  <c:v>1.8519502184295433E-3</c:v>
                </c:pt>
                <c:pt idx="658">
                  <c:v>1.0096682252566103E-2</c:v>
                </c:pt>
                <c:pt idx="659">
                  <c:v>-1.3740975657505539E-2</c:v>
                </c:pt>
                <c:pt idx="660">
                  <c:v>4.6906487651985351E-3</c:v>
                </c:pt>
                <c:pt idx="661">
                  <c:v>-9.2186681250839841E-3</c:v>
                </c:pt>
                <c:pt idx="662">
                  <c:v>-5.5387372025981207E-3</c:v>
                </c:pt>
                <c:pt idx="663">
                  <c:v>-6.4254390426067287E-3</c:v>
                </c:pt>
                <c:pt idx="664">
                  <c:v>4.4414870279914087E-3</c:v>
                </c:pt>
                <c:pt idx="665">
                  <c:v>-1.2373019304996902E-2</c:v>
                </c:pt>
                <c:pt idx="666">
                  <c:v>-6.8758209632929779E-3</c:v>
                </c:pt>
                <c:pt idx="667">
                  <c:v>3.0727894842315084E-3</c:v>
                </c:pt>
                <c:pt idx="668">
                  <c:v>-4.1584964297614047E-4</c:v>
                </c:pt>
                <c:pt idx="669">
                  <c:v>-7.6734710797637939E-3</c:v>
                </c:pt>
                <c:pt idx="670">
                  <c:v>-1.085248880659917E-2</c:v>
                </c:pt>
                <c:pt idx="671">
                  <c:v>5.933751340523985E-3</c:v>
                </c:pt>
                <c:pt idx="672">
                  <c:v>1.1008800142745523E-2</c:v>
                </c:pt>
                <c:pt idx="673">
                  <c:v>-1.704082828213882E-3</c:v>
                </c:pt>
                <c:pt idx="674">
                  <c:v>3.7898483763521007E-3</c:v>
                </c:pt>
                <c:pt idx="675">
                  <c:v>1.4279265612396674E-2</c:v>
                </c:pt>
                <c:pt idx="676">
                  <c:v>4.256449242900695E-3</c:v>
                </c:pt>
                <c:pt idx="677">
                  <c:v>1.5532598114003093E-3</c:v>
                </c:pt>
                <c:pt idx="678">
                  <c:v>5.3590676905088674E-3</c:v>
                </c:pt>
                <c:pt idx="679">
                  <c:v>8.3002281408324219E-3</c:v>
                </c:pt>
                <c:pt idx="680">
                  <c:v>9.5886195965610987E-4</c:v>
                </c:pt>
                <c:pt idx="681">
                  <c:v>7.863714675836242E-3</c:v>
                </c:pt>
                <c:pt idx="682">
                  <c:v>-7.5314044955773207E-3</c:v>
                </c:pt>
                <c:pt idx="683">
                  <c:v>3.0245595377969003E-3</c:v>
                </c:pt>
                <c:pt idx="684">
                  <c:v>3.377405867279748E-4</c:v>
                </c:pt>
                <c:pt idx="685">
                  <c:v>5.0829179481992615E-3</c:v>
                </c:pt>
                <c:pt idx="686">
                  <c:v>6.0947348577533589E-5</c:v>
                </c:pt>
                <c:pt idx="687">
                  <c:v>4.7805320520997174E-3</c:v>
                </c:pt>
                <c:pt idx="688">
                  <c:v>2.2935553351961513E-3</c:v>
                </c:pt>
                <c:pt idx="689">
                  <c:v>-4.6005384417275863E-3</c:v>
                </c:pt>
                <c:pt idx="690">
                  <c:v>-7.599321362929401E-3</c:v>
                </c:pt>
                <c:pt idx="691">
                  <c:v>1.8976386366065245E-3</c:v>
                </c:pt>
                <c:pt idx="692">
                  <c:v>-1.8485418559643918E-5</c:v>
                </c:pt>
                <c:pt idx="693">
                  <c:v>-6.9534898271428336E-4</c:v>
                </c:pt>
                <c:pt idx="694">
                  <c:v>-5.1226956763025244E-3</c:v>
                </c:pt>
                <c:pt idx="695">
                  <c:v>-9.3341247648948134E-3</c:v>
                </c:pt>
                <c:pt idx="696">
                  <c:v>1.0295555051838878E-2</c:v>
                </c:pt>
                <c:pt idx="697">
                  <c:v>2.7366525665941666E-3</c:v>
                </c:pt>
                <c:pt idx="698">
                  <c:v>9.6483414686288071E-4</c:v>
                </c:pt>
                <c:pt idx="699">
                  <c:v>5.8047816479485093E-3</c:v>
                </c:pt>
                <c:pt idx="700">
                  <c:v>-1.768047461245148E-3</c:v>
                </c:pt>
                <c:pt idx="701">
                  <c:v>2.9751269179498774E-3</c:v>
                </c:pt>
                <c:pt idx="702">
                  <c:v>1.2159292385738318E-3</c:v>
                </c:pt>
                <c:pt idx="703">
                  <c:v>6.4394228243647156E-4</c:v>
                </c:pt>
                <c:pt idx="704">
                  <c:v>5.0522584159629069E-4</c:v>
                </c:pt>
                <c:pt idx="705">
                  <c:v>-4.0609237296743705E-3</c:v>
                </c:pt>
                <c:pt idx="706">
                  <c:v>-2.4133481948750424E-3</c:v>
                </c:pt>
                <c:pt idx="707">
                  <c:v>-7.430764272703505E-3</c:v>
                </c:pt>
                <c:pt idx="708">
                  <c:v>-9.2585838214365168E-3</c:v>
                </c:pt>
                <c:pt idx="709">
                  <c:v>-1.2589112727420249E-3</c:v>
                </c:pt>
                <c:pt idx="710">
                  <c:v>4.4478815825612639E-3</c:v>
                </c:pt>
                <c:pt idx="711">
                  <c:v>-1.5719554965194837E-2</c:v>
                </c:pt>
                <c:pt idx="712">
                  <c:v>-2.387622378440335E-2</c:v>
                </c:pt>
                <c:pt idx="713">
                  <c:v>9.4815267504875234E-3</c:v>
                </c:pt>
                <c:pt idx="714">
                  <c:v>2.1277732274491701E-3</c:v>
                </c:pt>
                <c:pt idx="715">
                  <c:v>-7.9881192458148842E-3</c:v>
                </c:pt>
                <c:pt idx="716">
                  <c:v>-4.9404238615002871E-4</c:v>
                </c:pt>
                <c:pt idx="717">
                  <c:v>-8.6447886364858784E-3</c:v>
                </c:pt>
                <c:pt idx="718">
                  <c:v>-2.7433371041916788E-2</c:v>
                </c:pt>
                <c:pt idx="719">
                  <c:v>2.7522608963665984E-3</c:v>
                </c:pt>
                <c:pt idx="720">
                  <c:v>2.4055184514726102E-2</c:v>
                </c:pt>
                <c:pt idx="721">
                  <c:v>5.7496055818835323E-3</c:v>
                </c:pt>
                <c:pt idx="722">
                  <c:v>1.4635265606300907E-2</c:v>
                </c:pt>
                <c:pt idx="723">
                  <c:v>-2.6604667936780402E-4</c:v>
                </c:pt>
                <c:pt idx="724">
                  <c:v>2.2767828762271236E-4</c:v>
                </c:pt>
                <c:pt idx="725">
                  <c:v>1.6259033001286838E-5</c:v>
                </c:pt>
                <c:pt idx="726">
                  <c:v>-9.9828839508216971E-3</c:v>
                </c:pt>
                <c:pt idx="727">
                  <c:v>-9.3609473816214095E-4</c:v>
                </c:pt>
                <c:pt idx="728">
                  <c:v>1.1938545407268908E-2</c:v>
                </c:pt>
                <c:pt idx="729">
                  <c:v>-3.1395551460056126E-3</c:v>
                </c:pt>
                <c:pt idx="730">
                  <c:v>3.6590424271154554E-4</c:v>
                </c:pt>
                <c:pt idx="731">
                  <c:v>-1.676324288783837E-3</c:v>
                </c:pt>
                <c:pt idx="732">
                  <c:v>2.463825084735749E-3</c:v>
                </c:pt>
                <c:pt idx="733">
                  <c:v>1.0565005859584087E-3</c:v>
                </c:pt>
                <c:pt idx="734">
                  <c:v>-1.7057632329682271E-3</c:v>
                </c:pt>
                <c:pt idx="735">
                  <c:v>6.0262727724991194E-4</c:v>
                </c:pt>
                <c:pt idx="736">
                  <c:v>2.0835090554216507E-3</c:v>
                </c:pt>
                <c:pt idx="737">
                  <c:v>-7.8264477820880751E-3</c:v>
                </c:pt>
                <c:pt idx="738">
                  <c:v>-3.6627964952647973E-3</c:v>
                </c:pt>
                <c:pt idx="739">
                  <c:v>-4.7532975815246514E-3</c:v>
                </c:pt>
                <c:pt idx="740">
                  <c:v>-3.1895030078890052E-3</c:v>
                </c:pt>
                <c:pt idx="741">
                  <c:v>3.1951912522227843E-3</c:v>
                </c:pt>
                <c:pt idx="742">
                  <c:v>-3.5857679982588264E-3</c:v>
                </c:pt>
                <c:pt idx="743">
                  <c:v>-9.7144561471163016E-3</c:v>
                </c:pt>
                <c:pt idx="744">
                  <c:v>1.6580291965251348E-3</c:v>
                </c:pt>
                <c:pt idx="745">
                  <c:v>-4.5710155095619598E-3</c:v>
                </c:pt>
                <c:pt idx="746">
                  <c:v>-1.1058953114249426E-2</c:v>
                </c:pt>
                <c:pt idx="747">
                  <c:v>7.3553231991954071E-3</c:v>
                </c:pt>
                <c:pt idx="748">
                  <c:v>1.1692082461723041E-2</c:v>
                </c:pt>
                <c:pt idx="749">
                  <c:v>8.4690474856994324E-3</c:v>
                </c:pt>
                <c:pt idx="750">
                  <c:v>3.1325236102521803E-3</c:v>
                </c:pt>
                <c:pt idx="751">
                  <c:v>-2.4419330174181297E-3</c:v>
                </c:pt>
                <c:pt idx="752">
                  <c:v>1.5974416933781654E-3</c:v>
                </c:pt>
                <c:pt idx="753">
                  <c:v>1.1980423987090205E-5</c:v>
                </c:pt>
                <c:pt idx="754">
                  <c:v>-3.2915820559360487E-3</c:v>
                </c:pt>
                <c:pt idx="755">
                  <c:v>-1.8781007443289255E-3</c:v>
                </c:pt>
                <c:pt idx="756">
                  <c:v>3.9514327518830328E-3</c:v>
                </c:pt>
                <c:pt idx="757">
                  <c:v>4.2987310721638305E-3</c:v>
                </c:pt>
                <c:pt idx="758">
                  <c:v>-4.8476578362754985E-3</c:v>
                </c:pt>
                <c:pt idx="759">
                  <c:v>-1.1044750592968944E-2</c:v>
                </c:pt>
                <c:pt idx="760">
                  <c:v>-4.0230643553766932E-3</c:v>
                </c:pt>
                <c:pt idx="761">
                  <c:v>-2.0492059212821045E-2</c:v>
                </c:pt>
                <c:pt idx="762">
                  <c:v>-4.265323988909886E-3</c:v>
                </c:pt>
                <c:pt idx="763">
                  <c:v>-1.4615444678691358E-2</c:v>
                </c:pt>
                <c:pt idx="764">
                  <c:v>-8.1887063365404522E-3</c:v>
                </c:pt>
                <c:pt idx="765">
                  <c:v>-1.8465255407270953E-2</c:v>
                </c:pt>
                <c:pt idx="766">
                  <c:v>1.9349860321553392E-2</c:v>
                </c:pt>
                <c:pt idx="767">
                  <c:v>-7.9980324329158581E-3</c:v>
                </c:pt>
                <c:pt idx="768">
                  <c:v>-3.8348472017850632E-3</c:v>
                </c:pt>
                <c:pt idx="769">
                  <c:v>2.9363376020582921E-2</c:v>
                </c:pt>
                <c:pt idx="770">
                  <c:v>3.0332860756154822E-3</c:v>
                </c:pt>
                <c:pt idx="771">
                  <c:v>6.5741588598533518E-4</c:v>
                </c:pt>
                <c:pt idx="772">
                  <c:v>6.3070461531240518E-3</c:v>
                </c:pt>
                <c:pt idx="773">
                  <c:v>2.8539584683755503E-3</c:v>
                </c:pt>
                <c:pt idx="774">
                  <c:v>7.1083913428289236E-3</c:v>
                </c:pt>
                <c:pt idx="775">
                  <c:v>-1.2651233803112616E-3</c:v>
                </c:pt>
                <c:pt idx="776">
                  <c:v>-3.1698969205614658E-3</c:v>
                </c:pt>
                <c:pt idx="777">
                  <c:v>2.4178338434899249E-3</c:v>
                </c:pt>
                <c:pt idx="778">
                  <c:v>-6.0762710818840215E-4</c:v>
                </c:pt>
                <c:pt idx="779">
                  <c:v>-7.5366881162909349E-3</c:v>
                </c:pt>
                <c:pt idx="780">
                  <c:v>-6.137020210030153E-3</c:v>
                </c:pt>
                <c:pt idx="781">
                  <c:v>-4.7872415319797357E-3</c:v>
                </c:pt>
                <c:pt idx="782">
                  <c:v>2.0624423278559068E-3</c:v>
                </c:pt>
                <c:pt idx="783">
                  <c:v>8.0351274058712008E-3</c:v>
                </c:pt>
                <c:pt idx="784">
                  <c:v>-2.8572629102062708E-3</c:v>
                </c:pt>
                <c:pt idx="785">
                  <c:v>-7.8019530634253487E-3</c:v>
                </c:pt>
                <c:pt idx="786">
                  <c:v>-7.1932148149080888E-3</c:v>
                </c:pt>
                <c:pt idx="787">
                  <c:v>9.7438863054843949E-4</c:v>
                </c:pt>
                <c:pt idx="788">
                  <c:v>1.559087023963901E-3</c:v>
                </c:pt>
                <c:pt idx="789">
                  <c:v>-4.1990312359247994E-3</c:v>
                </c:pt>
                <c:pt idx="790">
                  <c:v>3.0550318358122386E-3</c:v>
                </c:pt>
                <c:pt idx="791">
                  <c:v>3.5219679985063479E-3</c:v>
                </c:pt>
                <c:pt idx="792">
                  <c:v>1.2408180254439571E-3</c:v>
                </c:pt>
                <c:pt idx="793">
                  <c:v>4.169776677594994E-3</c:v>
                </c:pt>
                <c:pt idx="794">
                  <c:v>-2.6925139643777518E-3</c:v>
                </c:pt>
                <c:pt idx="795">
                  <c:v>-2.026802856078147E-3</c:v>
                </c:pt>
                <c:pt idx="796">
                  <c:v>3.9783326610869363E-3</c:v>
                </c:pt>
                <c:pt idx="797">
                  <c:v>-9.541550470564264E-4</c:v>
                </c:pt>
                <c:pt idx="798">
                  <c:v>1.4137494992971789E-4</c:v>
                </c:pt>
                <c:pt idx="799">
                  <c:v>-1.7999198988526421E-3</c:v>
                </c:pt>
                <c:pt idx="800">
                  <c:v>-4.8273225195852865E-3</c:v>
                </c:pt>
                <c:pt idx="801">
                  <c:v>-4.9013330044811454E-5</c:v>
                </c:pt>
                <c:pt idx="802">
                  <c:v>-1.7014783777373643E-2</c:v>
                </c:pt>
                <c:pt idx="803">
                  <c:v>-1.0247889217920858E-2</c:v>
                </c:pt>
                <c:pt idx="804">
                  <c:v>-2.3386281564979905E-3</c:v>
                </c:pt>
                <c:pt idx="805">
                  <c:v>-1.9987652289782387E-3</c:v>
                </c:pt>
                <c:pt idx="806">
                  <c:v>-7.1198657639248708E-3</c:v>
                </c:pt>
                <c:pt idx="807">
                  <c:v>4.8250012329646985E-3</c:v>
                </c:pt>
                <c:pt idx="808">
                  <c:v>-1.2147736103726103E-2</c:v>
                </c:pt>
                <c:pt idx="809">
                  <c:v>-9.5213646902947424E-3</c:v>
                </c:pt>
                <c:pt idx="810">
                  <c:v>3.0679657754940637E-2</c:v>
                </c:pt>
                <c:pt idx="811">
                  <c:v>1.3828705108217099E-2</c:v>
                </c:pt>
                <c:pt idx="812">
                  <c:v>8.1418030701383426E-3</c:v>
                </c:pt>
                <c:pt idx="813">
                  <c:v>1.9269504818171246E-3</c:v>
                </c:pt>
                <c:pt idx="814">
                  <c:v>-8.443898768268121E-3</c:v>
                </c:pt>
                <c:pt idx="815">
                  <c:v>-1.247014275557401E-2</c:v>
                </c:pt>
                <c:pt idx="816">
                  <c:v>-5.1982720962965301E-3</c:v>
                </c:pt>
                <c:pt idx="817">
                  <c:v>1.2545598550604442E-2</c:v>
                </c:pt>
                <c:pt idx="818">
                  <c:v>2.4944144711374072E-3</c:v>
                </c:pt>
                <c:pt idx="819">
                  <c:v>9.4048809249149823E-3</c:v>
                </c:pt>
                <c:pt idx="820">
                  <c:v>2.4904208477907197E-3</c:v>
                </c:pt>
                <c:pt idx="821">
                  <c:v>-5.6176306202034842E-3</c:v>
                </c:pt>
                <c:pt idx="822">
                  <c:v>1.1897426098863795E-2</c:v>
                </c:pt>
                <c:pt idx="823">
                  <c:v>8.3256360669512475E-3</c:v>
                </c:pt>
                <c:pt idx="824">
                  <c:v>3.8779771472445823E-3</c:v>
                </c:pt>
                <c:pt idx="825">
                  <c:v>3.7914883496066309E-3</c:v>
                </c:pt>
                <c:pt idx="826">
                  <c:v>7.9585332387621666E-3</c:v>
                </c:pt>
                <c:pt idx="827">
                  <c:v>-1.1870430091832085E-2</c:v>
                </c:pt>
                <c:pt idx="828">
                  <c:v>6.16511307890244E-3</c:v>
                </c:pt>
                <c:pt idx="829">
                  <c:v>1.1815793540411068E-2</c:v>
                </c:pt>
                <c:pt idx="830">
                  <c:v>1.9183011427332808E-3</c:v>
                </c:pt>
                <c:pt idx="831">
                  <c:v>-4.8338267261380796E-3</c:v>
                </c:pt>
                <c:pt idx="832">
                  <c:v>1.42303291357182E-3</c:v>
                </c:pt>
                <c:pt idx="833">
                  <c:v>-7.7123103279490568E-3</c:v>
                </c:pt>
                <c:pt idx="834">
                  <c:v>4.2899996608696256E-3</c:v>
                </c:pt>
                <c:pt idx="835">
                  <c:v>1.3180332800717176E-2</c:v>
                </c:pt>
                <c:pt idx="836">
                  <c:v>-6.3930869823425329E-4</c:v>
                </c:pt>
                <c:pt idx="837">
                  <c:v>-6.8549841889683494E-3</c:v>
                </c:pt>
                <c:pt idx="838">
                  <c:v>1.9171357747305162E-3</c:v>
                </c:pt>
                <c:pt idx="839">
                  <c:v>-8.0773918342474937E-3</c:v>
                </c:pt>
                <c:pt idx="840">
                  <c:v>-3.3681565601491048E-3</c:v>
                </c:pt>
                <c:pt idx="841">
                  <c:v>1.1311362988419837E-3</c:v>
                </c:pt>
                <c:pt idx="842">
                  <c:v>2.8816003965277392E-3</c:v>
                </c:pt>
                <c:pt idx="843">
                  <c:v>4.9730549445836658E-4</c:v>
                </c:pt>
                <c:pt idx="844">
                  <c:v>4.0623777489701141E-3</c:v>
                </c:pt>
                <c:pt idx="845">
                  <c:v>3.7709153637299764E-3</c:v>
                </c:pt>
                <c:pt idx="846">
                  <c:v>-1.8247936299663148E-2</c:v>
                </c:pt>
                <c:pt idx="847">
                  <c:v>4.4963819630039481E-5</c:v>
                </c:pt>
                <c:pt idx="848">
                  <c:v>7.8962219686447011E-3</c:v>
                </c:pt>
                <c:pt idx="849">
                  <c:v>-1.0152518516809428E-3</c:v>
                </c:pt>
                <c:pt idx="850">
                  <c:v>-1.2507987835392753E-2</c:v>
                </c:pt>
                <c:pt idx="851">
                  <c:v>-1.9195324511697143E-3</c:v>
                </c:pt>
                <c:pt idx="852">
                  <c:v>-1.6451299933912811E-3</c:v>
                </c:pt>
                <c:pt idx="853">
                  <c:v>3.3175904278115453E-4</c:v>
                </c:pt>
                <c:pt idx="854">
                  <c:v>-1.2658980335716441E-2</c:v>
                </c:pt>
                <c:pt idx="855">
                  <c:v>2.6650272998931523E-3</c:v>
                </c:pt>
                <c:pt idx="856">
                  <c:v>2.5520685186941616E-3</c:v>
                </c:pt>
                <c:pt idx="857">
                  <c:v>5.3039318448697692E-3</c:v>
                </c:pt>
                <c:pt idx="858">
                  <c:v>-1.1078708058952613E-2</c:v>
                </c:pt>
                <c:pt idx="859">
                  <c:v>7.2233302786910425E-3</c:v>
                </c:pt>
                <c:pt idx="860">
                  <c:v>5.613184529899895E-3</c:v>
                </c:pt>
                <c:pt idx="861">
                  <c:v>3.4608738119388249E-3</c:v>
                </c:pt>
                <c:pt idx="862">
                  <c:v>-2.7516624627379471E-3</c:v>
                </c:pt>
                <c:pt idx="863">
                  <c:v>-1.3968337392440411E-3</c:v>
                </c:pt>
                <c:pt idx="864">
                  <c:v>-5.319465547218849E-3</c:v>
                </c:pt>
                <c:pt idx="865">
                  <c:v>5.7164094019968026E-4</c:v>
                </c:pt>
                <c:pt idx="866">
                  <c:v>-1.5782755749736088E-2</c:v>
                </c:pt>
                <c:pt idx="867">
                  <c:v>-5.6240595251612069E-3</c:v>
                </c:pt>
                <c:pt idx="868">
                  <c:v>5.6333543465116875E-3</c:v>
                </c:pt>
                <c:pt idx="869">
                  <c:v>2.0213165743161454E-3</c:v>
                </c:pt>
                <c:pt idx="870">
                  <c:v>-1.1969377544490123E-2</c:v>
                </c:pt>
                <c:pt idx="871">
                  <c:v>6.3834701719758247E-3</c:v>
                </c:pt>
                <c:pt idx="872">
                  <c:v>-3.6562014987537861E-3</c:v>
                </c:pt>
                <c:pt idx="873">
                  <c:v>1.1904512599614225E-3</c:v>
                </c:pt>
                <c:pt idx="874">
                  <c:v>-2.7642265957857903E-3</c:v>
                </c:pt>
                <c:pt idx="875">
                  <c:v>2.3427138694469551E-3</c:v>
                </c:pt>
                <c:pt idx="876">
                  <c:v>3.7811108642953339E-3</c:v>
                </c:pt>
                <c:pt idx="877">
                  <c:v>1.5121994243059156E-3</c:v>
                </c:pt>
                <c:pt idx="878">
                  <c:v>-5.2566857421005864E-3</c:v>
                </c:pt>
                <c:pt idx="879">
                  <c:v>2.6494756581436629E-3</c:v>
                </c:pt>
                <c:pt idx="880">
                  <c:v>7.4971785243560518E-4</c:v>
                </c:pt>
                <c:pt idx="881">
                  <c:v>-9.4005467075641835E-4</c:v>
                </c:pt>
                <c:pt idx="882">
                  <c:v>6.2847031545549825E-3</c:v>
                </c:pt>
                <c:pt idx="883">
                  <c:v>7.1007314551230216E-4</c:v>
                </c:pt>
                <c:pt idx="884">
                  <c:v>-1.6965881675731209E-3</c:v>
                </c:pt>
                <c:pt idx="885">
                  <c:v>-6.2931556342116224E-4</c:v>
                </c:pt>
                <c:pt idx="886">
                  <c:v>-2.851284116717312E-3</c:v>
                </c:pt>
                <c:pt idx="887">
                  <c:v>-2.0019265938877595E-3</c:v>
                </c:pt>
                <c:pt idx="888">
                  <c:v>-4.4455151369148238E-3</c:v>
                </c:pt>
                <c:pt idx="889">
                  <c:v>5.4687827683341794E-4</c:v>
                </c:pt>
                <c:pt idx="890">
                  <c:v>-2.0170229643949877E-3</c:v>
                </c:pt>
                <c:pt idx="891">
                  <c:v>-1.5234987156080848E-3</c:v>
                </c:pt>
                <c:pt idx="892">
                  <c:v>2.5160713043279603E-3</c:v>
                </c:pt>
                <c:pt idx="893">
                  <c:v>1.7737765138432504E-3</c:v>
                </c:pt>
                <c:pt idx="894">
                  <c:v>-4.6610094396316581E-3</c:v>
                </c:pt>
                <c:pt idx="895">
                  <c:v>1.1622109849982465E-3</c:v>
                </c:pt>
                <c:pt idx="896">
                  <c:v>2.8407161773693623E-3</c:v>
                </c:pt>
                <c:pt idx="897">
                  <c:v>-1.3977941615088696E-3</c:v>
                </c:pt>
                <c:pt idx="898">
                  <c:v>-3.8908872514509252E-4</c:v>
                </c:pt>
                <c:pt idx="899">
                  <c:v>2.2175384192972825E-3</c:v>
                </c:pt>
                <c:pt idx="900">
                  <c:v>6.8328906995351879E-4</c:v>
                </c:pt>
                <c:pt idx="901">
                  <c:v>-3.5912598719389788E-4</c:v>
                </c:pt>
                <c:pt idx="902">
                  <c:v>6.2474928672575647E-3</c:v>
                </c:pt>
                <c:pt idx="903">
                  <c:v>5.7107909453464334E-3</c:v>
                </c:pt>
                <c:pt idx="904">
                  <c:v>-3.7521451062921818E-3</c:v>
                </c:pt>
                <c:pt idx="905">
                  <c:v>1.1616814500083894E-3</c:v>
                </c:pt>
                <c:pt idx="906">
                  <c:v>-3.0803902040388298E-4</c:v>
                </c:pt>
                <c:pt idx="907">
                  <c:v>4.4368093928164321E-3</c:v>
                </c:pt>
                <c:pt idx="908">
                  <c:v>3.3379428734914285E-4</c:v>
                </c:pt>
                <c:pt idx="909">
                  <c:v>4.5444433851349331E-4</c:v>
                </c:pt>
                <c:pt idx="910">
                  <c:v>-2.7667218316905773E-3</c:v>
                </c:pt>
                <c:pt idx="911">
                  <c:v>-1.8777353778723915E-3</c:v>
                </c:pt>
                <c:pt idx="912">
                  <c:v>1.6163904867521062E-3</c:v>
                </c:pt>
                <c:pt idx="913">
                  <c:v>2.7958414447251112E-3</c:v>
                </c:pt>
                <c:pt idx="914">
                  <c:v>-2.2256713155288654E-3</c:v>
                </c:pt>
                <c:pt idx="915">
                  <c:v>7.4513750015903213E-4</c:v>
                </c:pt>
                <c:pt idx="916">
                  <c:v>1.6323543449900946E-3</c:v>
                </c:pt>
                <c:pt idx="917">
                  <c:v>-1.9616688321795195E-3</c:v>
                </c:pt>
                <c:pt idx="918">
                  <c:v>-1.9798482010279228E-3</c:v>
                </c:pt>
                <c:pt idx="919">
                  <c:v>-2.3441723397231717E-3</c:v>
                </c:pt>
                <c:pt idx="920">
                  <c:v>-1.7822405721071855E-3</c:v>
                </c:pt>
                <c:pt idx="921">
                  <c:v>1.905518316993593E-4</c:v>
                </c:pt>
                <c:pt idx="922">
                  <c:v>-4.3818571581807353E-3</c:v>
                </c:pt>
                <c:pt idx="923">
                  <c:v>-8.6832914176881992E-5</c:v>
                </c:pt>
                <c:pt idx="924">
                  <c:v>-2.1195503594230169E-3</c:v>
                </c:pt>
                <c:pt idx="925">
                  <c:v>-9.5405084833166676E-4</c:v>
                </c:pt>
                <c:pt idx="926">
                  <c:v>2.8632726803459185E-3</c:v>
                </c:pt>
                <c:pt idx="927">
                  <c:v>-3.6352230595393387E-4</c:v>
                </c:pt>
                <c:pt idx="928">
                  <c:v>-1.5286361829791595E-4</c:v>
                </c:pt>
                <c:pt idx="929">
                  <c:v>7.3611061936933453E-3</c:v>
                </c:pt>
                <c:pt idx="930">
                  <c:v>4.5211423313129551E-4</c:v>
                </c:pt>
                <c:pt idx="931">
                  <c:v>-3.4013007979483145E-4</c:v>
                </c:pt>
                <c:pt idx="932">
                  <c:v>-2.6532783402395399E-3</c:v>
                </c:pt>
                <c:pt idx="933">
                  <c:v>-1.8595130670433502E-3</c:v>
                </c:pt>
                <c:pt idx="934">
                  <c:v>-2.9830101605273773E-3</c:v>
                </c:pt>
                <c:pt idx="935">
                  <c:v>1.1056801703424046E-3</c:v>
                </c:pt>
                <c:pt idx="936">
                  <c:v>-2.5818939462142199E-3</c:v>
                </c:pt>
                <c:pt idx="937">
                  <c:v>3.0173205806407477E-3</c:v>
                </c:pt>
                <c:pt idx="938">
                  <c:v>-2.6129296630187371E-3</c:v>
                </c:pt>
                <c:pt idx="939">
                  <c:v>1.3952798937910682E-3</c:v>
                </c:pt>
                <c:pt idx="940">
                  <c:v>-1.8309655205702713E-3</c:v>
                </c:pt>
                <c:pt idx="941">
                  <c:v>-1.7472823634089307E-3</c:v>
                </c:pt>
                <c:pt idx="942">
                  <c:v>5.9259689847368513E-4</c:v>
                </c:pt>
                <c:pt idx="943">
                  <c:v>1.621817888409316E-3</c:v>
                </c:pt>
                <c:pt idx="944">
                  <c:v>1.0714055551974688E-3</c:v>
                </c:pt>
                <c:pt idx="945">
                  <c:v>-6.0674826384687908E-4</c:v>
                </c:pt>
                <c:pt idx="946">
                  <c:v>2.1740250705337694E-4</c:v>
                </c:pt>
                <c:pt idx="947">
                  <c:v>5.1038233594113969E-4</c:v>
                </c:pt>
                <c:pt idx="948">
                  <c:v>-2.0356602619805431E-3</c:v>
                </c:pt>
                <c:pt idx="949">
                  <c:v>-8.1592505099536972E-4</c:v>
                </c:pt>
                <c:pt idx="950">
                  <c:v>1.3539923408252275E-3</c:v>
                </c:pt>
                <c:pt idx="951">
                  <c:v>1.6599837547222052E-3</c:v>
                </c:pt>
                <c:pt idx="952">
                  <c:v>1.2678635212495237E-3</c:v>
                </c:pt>
                <c:pt idx="953">
                  <c:v>8.9827191124602912E-4</c:v>
                </c:pt>
                <c:pt idx="954">
                  <c:v>3.7744936703780763E-3</c:v>
                </c:pt>
                <c:pt idx="955">
                  <c:v>1.816972054458077E-3</c:v>
                </c:pt>
                <c:pt idx="956">
                  <c:v>4.5341916366514745E-4</c:v>
                </c:pt>
                <c:pt idx="957">
                  <c:v>1.228783536215694E-3</c:v>
                </c:pt>
                <c:pt idx="958">
                  <c:v>-5.2438134158738769E-4</c:v>
                </c:pt>
                <c:pt idx="959">
                  <c:v>-2.5674677910381138E-4</c:v>
                </c:pt>
                <c:pt idx="960">
                  <c:v>-1.2011178531095013E-3</c:v>
                </c:pt>
                <c:pt idx="961">
                  <c:v>1.9116428150498521E-3</c:v>
                </c:pt>
                <c:pt idx="962">
                  <c:v>8.7828360112207626E-4</c:v>
                </c:pt>
                <c:pt idx="963">
                  <c:v>-1.0638450353631645E-3</c:v>
                </c:pt>
                <c:pt idx="964">
                  <c:v>-1.9657453331484165E-3</c:v>
                </c:pt>
                <c:pt idx="965">
                  <c:v>2.7331831759875858E-3</c:v>
                </c:pt>
                <c:pt idx="966">
                  <c:v>6.4359803160951579E-4</c:v>
                </c:pt>
                <c:pt idx="967">
                  <c:v>1.4248756218904202E-3</c:v>
                </c:pt>
                <c:pt idx="968">
                  <c:v>-1.3592572573208894E-3</c:v>
                </c:pt>
                <c:pt idx="969">
                  <c:v>3.906616892058512E-3</c:v>
                </c:pt>
                <c:pt idx="970">
                  <c:v>-4.5986562409283671E-5</c:v>
                </c:pt>
                <c:pt idx="971">
                  <c:v>3.1446740354270641E-3</c:v>
                </c:pt>
                <c:pt idx="972">
                  <c:v>1.108172495506432E-3</c:v>
                </c:pt>
                <c:pt idx="973">
                  <c:v>2.0591402773522116E-3</c:v>
                </c:pt>
                <c:pt idx="974">
                  <c:v>-9.5181364623420084E-4</c:v>
                </c:pt>
                <c:pt idx="975">
                  <c:v>2.4953704726062842E-3</c:v>
                </c:pt>
                <c:pt idx="976">
                  <c:v>1.1643348501144679E-4</c:v>
                </c:pt>
                <c:pt idx="977">
                  <c:v>-6.3102748454290092E-3</c:v>
                </c:pt>
                <c:pt idx="978">
                  <c:v>3.6097710803506544E-3</c:v>
                </c:pt>
                <c:pt idx="979">
                  <c:v>2.1848906529273737E-3</c:v>
                </c:pt>
                <c:pt idx="980">
                  <c:v>-6.6489947802872429E-3</c:v>
                </c:pt>
                <c:pt idx="981">
                  <c:v>-1.8508541184674154E-3</c:v>
                </c:pt>
                <c:pt idx="982">
                  <c:v>-3.8355781626056018E-3</c:v>
                </c:pt>
                <c:pt idx="983">
                  <c:v>8.382790736218837E-4</c:v>
                </c:pt>
                <c:pt idx="984">
                  <c:v>5.433103716230292E-3</c:v>
                </c:pt>
                <c:pt idx="985">
                  <c:v>-1.954343742774145E-3</c:v>
                </c:pt>
                <c:pt idx="986">
                  <c:v>1.4535529531245484E-3</c:v>
                </c:pt>
                <c:pt idx="987">
                  <c:v>1.313587790130244E-3</c:v>
                </c:pt>
                <c:pt idx="988">
                  <c:v>3.9308462238398789E-3</c:v>
                </c:pt>
                <c:pt idx="989">
                  <c:v>-2.0065919619678407E-3</c:v>
                </c:pt>
                <c:pt idx="990">
                  <c:v>4.3434585934143399E-4</c:v>
                </c:pt>
                <c:pt idx="991">
                  <c:v>3.2206576772431106E-4</c:v>
                </c:pt>
                <c:pt idx="992">
                  <c:v>-2.1464138317428549E-4</c:v>
                </c:pt>
                <c:pt idx="993">
                  <c:v>-1.5138623379781224E-3</c:v>
                </c:pt>
                <c:pt idx="994">
                  <c:v>4.4109277176995754E-4</c:v>
                </c:pt>
                <c:pt idx="995">
                  <c:v>1.3906469510855946E-3</c:v>
                </c:pt>
                <c:pt idx="996">
                  <c:v>6.8015509429852905E-4</c:v>
                </c:pt>
                <c:pt idx="997">
                  <c:v>3.1634889845608694E-3</c:v>
                </c:pt>
                <c:pt idx="998">
                  <c:v>-1.5814725616082326E-3</c:v>
                </c:pt>
                <c:pt idx="999">
                  <c:v>2.3728173072381509E-3</c:v>
                </c:pt>
                <c:pt idx="1000">
                  <c:v>-8.796497737262321E-5</c:v>
                </c:pt>
                <c:pt idx="1001">
                  <c:v>-4.3546494365818145E-3</c:v>
                </c:pt>
                <c:pt idx="1002">
                  <c:v>-1.0823791514211756E-3</c:v>
                </c:pt>
                <c:pt idx="1003">
                  <c:v>2.3534875051933746E-4</c:v>
                </c:pt>
                <c:pt idx="1004">
                  <c:v>1.1038259650186788E-3</c:v>
                </c:pt>
                <c:pt idx="1005">
                  <c:v>-2.3187911999507094E-3</c:v>
                </c:pt>
                <c:pt idx="1006">
                  <c:v>2.2071809271742016E-3</c:v>
                </c:pt>
                <c:pt idx="1007">
                  <c:v>6.6732189367968431E-4</c:v>
                </c:pt>
                <c:pt idx="1008">
                  <c:v>-2.0715749645279224E-3</c:v>
                </c:pt>
                <c:pt idx="1009">
                  <c:v>-4.7710375900889002E-3</c:v>
                </c:pt>
                <c:pt idx="1010">
                  <c:v>2.5255331240099377E-3</c:v>
                </c:pt>
                <c:pt idx="1011">
                  <c:v>-2.9419355655941892E-3</c:v>
                </c:pt>
                <c:pt idx="1012">
                  <c:v>4.1289568508240393E-5</c:v>
                </c:pt>
                <c:pt idx="1013">
                  <c:v>-6.3694469808248666E-3</c:v>
                </c:pt>
                <c:pt idx="1014">
                  <c:v>-5.8077652090252618E-3</c:v>
                </c:pt>
                <c:pt idx="1015">
                  <c:v>5.4703575102881263E-3</c:v>
                </c:pt>
                <c:pt idx="1016">
                  <c:v>5.9154285568112641E-3</c:v>
                </c:pt>
                <c:pt idx="1017">
                  <c:v>-5.2607905807999789E-4</c:v>
                </c:pt>
                <c:pt idx="1018">
                  <c:v>-2.0306844853797967E-3</c:v>
                </c:pt>
                <c:pt idx="1019">
                  <c:v>6.9155081066019086E-4</c:v>
                </c:pt>
                <c:pt idx="1020">
                  <c:v>3.1161973793367714E-3</c:v>
                </c:pt>
                <c:pt idx="1021">
                  <c:v>-1.3762647507961079E-3</c:v>
                </c:pt>
                <c:pt idx="1022">
                  <c:v>3.4175861033003407E-4</c:v>
                </c:pt>
                <c:pt idx="1023">
                  <c:v>1.0106242670588905E-3</c:v>
                </c:pt>
                <c:pt idx="1024">
                  <c:v>1.3207397412493549E-3</c:v>
                </c:pt>
                <c:pt idx="1025">
                  <c:v>1.4521657244499497E-3</c:v>
                </c:pt>
                <c:pt idx="1026">
                  <c:v>-1.5672045819362657E-3</c:v>
                </c:pt>
                <c:pt idx="1027">
                  <c:v>-3.6815768945376304E-3</c:v>
                </c:pt>
                <c:pt idx="1028">
                  <c:v>2.6576021744597611E-3</c:v>
                </c:pt>
                <c:pt idx="1029">
                  <c:v>6.8565333875070245E-4</c:v>
                </c:pt>
                <c:pt idx="1030">
                  <c:v>-4.5203080788225325E-4</c:v>
                </c:pt>
                <c:pt idx="1031">
                  <c:v>1.4201773079467461E-3</c:v>
                </c:pt>
                <c:pt idx="1032">
                  <c:v>1.5845399605085575E-5</c:v>
                </c:pt>
                <c:pt idx="1033">
                  <c:v>-7.130316839587536E-5</c:v>
                </c:pt>
                <c:pt idx="1034">
                  <c:v>-1.3944725011605374E-4</c:v>
                </c:pt>
                <c:pt idx="1035">
                  <c:v>-4.2743373350767611E-3</c:v>
                </c:pt>
                <c:pt idx="1036">
                  <c:v>1.6234851451124577E-4</c:v>
                </c:pt>
                <c:pt idx="1037">
                  <c:v>1.3208568063904913E-4</c:v>
                </c:pt>
                <c:pt idx="1038">
                  <c:v>-1.8600935934176555E-3</c:v>
                </c:pt>
                <c:pt idx="1039">
                  <c:v>-1.6738562779174959E-3</c:v>
                </c:pt>
                <c:pt idx="1040">
                  <c:v>5.5888759014077749E-5</c:v>
                </c:pt>
                <c:pt idx="1041">
                  <c:v>-1.7085037179909168E-4</c:v>
                </c:pt>
                <c:pt idx="1042">
                  <c:v>-5.1279840043950697E-3</c:v>
                </c:pt>
                <c:pt idx="1043">
                  <c:v>2.8525060156254778E-3</c:v>
                </c:pt>
                <c:pt idx="1044">
                  <c:v>1.4101911521309241E-3</c:v>
                </c:pt>
                <c:pt idx="1045">
                  <c:v>2.1035166770830838E-3</c:v>
                </c:pt>
                <c:pt idx="1046">
                  <c:v>-6.6833084769557516E-4</c:v>
                </c:pt>
                <c:pt idx="1047">
                  <c:v>1.3646898084007653E-3</c:v>
                </c:pt>
                <c:pt idx="1048">
                  <c:v>7.6509752602538228E-4</c:v>
                </c:pt>
                <c:pt idx="1049">
                  <c:v>1.6723713110275984E-3</c:v>
                </c:pt>
                <c:pt idx="1050">
                  <c:v>-1.7681638286470847E-3</c:v>
                </c:pt>
                <c:pt idx="1051">
                  <c:v>7.3113737258845291E-4</c:v>
                </c:pt>
                <c:pt idx="1052">
                  <c:v>-1.0584991914021069E-3</c:v>
                </c:pt>
                <c:pt idx="1053">
                  <c:v>1.4340732620210517E-4</c:v>
                </c:pt>
                <c:pt idx="1054">
                  <c:v>3.0748494837284923E-4</c:v>
                </c:pt>
                <c:pt idx="1055">
                  <c:v>-7.8679208620946461E-4</c:v>
                </c:pt>
                <c:pt idx="1056">
                  <c:v>-9.2767927162840103E-4</c:v>
                </c:pt>
                <c:pt idx="1057">
                  <c:v>1.5523540579780448E-3</c:v>
                </c:pt>
                <c:pt idx="1058">
                  <c:v>-1.5451691163703707E-4</c:v>
                </c:pt>
                <c:pt idx="1059">
                  <c:v>-4.6043596435041412E-4</c:v>
                </c:pt>
                <c:pt idx="1060">
                  <c:v>-3.0763002150224761E-4</c:v>
                </c:pt>
                <c:pt idx="1061">
                  <c:v>-4.1502972014592077E-3</c:v>
                </c:pt>
                <c:pt idx="1062">
                  <c:v>0</c:v>
                </c:pt>
                <c:pt idx="1063">
                  <c:v>1.9805277458007087E-3</c:v>
                </c:pt>
                <c:pt idx="1064">
                  <c:v>-1.6458459168655626E-4</c:v>
                </c:pt>
                <c:pt idx="1065">
                  <c:v>-4.8888072045578657E-3</c:v>
                </c:pt>
                <c:pt idx="1066">
                  <c:v>-7.7570921985825603E-4</c:v>
                </c:pt>
                <c:pt idx="1067">
                  <c:v>4.403919810085366E-4</c:v>
                </c:pt>
                <c:pt idx="1068">
                  <c:v>1.4844637374749059E-3</c:v>
                </c:pt>
                <c:pt idx="1069">
                  <c:v>-3.8933476212400508E-3</c:v>
                </c:pt>
                <c:pt idx="1070">
                  <c:v>-1.0677291349943108E-3</c:v>
                </c:pt>
                <c:pt idx="1071">
                  <c:v>2.5359474173800578E-3</c:v>
                </c:pt>
                <c:pt idx="1072">
                  <c:v>7.220344325193917E-4</c:v>
                </c:pt>
                <c:pt idx="1073">
                  <c:v>3.4340184765297987E-3</c:v>
                </c:pt>
                <c:pt idx="1074">
                  <c:v>5.0765485875348126E-4</c:v>
                </c:pt>
                <c:pt idx="1075">
                  <c:v>4.6418047336804769E-4</c:v>
                </c:pt>
                <c:pt idx="1076">
                  <c:v>3.3437485501086606E-4</c:v>
                </c:pt>
                <c:pt idx="1077">
                  <c:v>1.8856276469159106E-3</c:v>
                </c:pt>
                <c:pt idx="1078">
                  <c:v>-7.6624071132735949E-5</c:v>
                </c:pt>
                <c:pt idx="1079">
                  <c:v>-1.5964571423099372E-4</c:v>
                </c:pt>
                <c:pt idx="1080">
                  <c:v>6.3549139611729366E-4</c:v>
                </c:pt>
                <c:pt idx="1081">
                  <c:v>-2.5020544611726869E-3</c:v>
                </c:pt>
                <c:pt idx="1082">
                  <c:v>1.5773047285547737E-3</c:v>
                </c:pt>
                <c:pt idx="1083">
                  <c:v>1.5332940426726616E-4</c:v>
                </c:pt>
                <c:pt idx="1084">
                  <c:v>-2.0281092751665009E-3</c:v>
                </c:pt>
                <c:pt idx="1085">
                  <c:v>-6.4807362116336975E-4</c:v>
                </c:pt>
                <c:pt idx="1086">
                  <c:v>-2.1776585047161845E-4</c:v>
                </c:pt>
                <c:pt idx="1087">
                  <c:v>4.1961088297659543E-4</c:v>
                </c:pt>
              </c:numCache>
            </c:numRef>
          </c:xVal>
          <c:yVal>
            <c:numRef>
              <c:f>'Sc plot &amp; Regression'!$C$4:$C$1091</c:f>
              <c:numCache>
                <c:formatCode>0.00%</c:formatCode>
                <c:ptCount val="1088"/>
                <c:pt idx="0">
                  <c:v>-1.9248472675539308E-3</c:v>
                </c:pt>
                <c:pt idx="1">
                  <c:v>-2.5993627368773309E-3</c:v>
                </c:pt>
                <c:pt idx="2">
                  <c:v>5.632618747372975E-3</c:v>
                </c:pt>
                <c:pt idx="3">
                  <c:v>4.8486875104496452E-3</c:v>
                </c:pt>
                <c:pt idx="4">
                  <c:v>4.4925124792014604E-3</c:v>
                </c:pt>
                <c:pt idx="5">
                  <c:v>-6.2116945502732612E-3</c:v>
                </c:pt>
                <c:pt idx="6">
                  <c:v>-1.000083340278346E-3</c:v>
                </c:pt>
                <c:pt idx="7">
                  <c:v>8.4257946108283743E-3</c:v>
                </c:pt>
                <c:pt idx="8">
                  <c:v>2.2584381204500348E-2</c:v>
                </c:pt>
                <c:pt idx="9">
                  <c:v>-3.1550845400856176E-3</c:v>
                </c:pt>
                <c:pt idx="10">
                  <c:v>-2.3535140399285837E-2</c:v>
                </c:pt>
                <c:pt idx="11">
                  <c:v>1.4960106382977401E-3</c:v>
                </c:pt>
                <c:pt idx="12">
                  <c:v>1.0788381742738551E-2</c:v>
                </c:pt>
                <c:pt idx="13">
                  <c:v>-1.2068965517241459E-2</c:v>
                </c:pt>
                <c:pt idx="14">
                  <c:v>1.35460816089088E-2</c:v>
                </c:pt>
                <c:pt idx="15">
                  <c:v>1.8530665792063195E-2</c:v>
                </c:pt>
                <c:pt idx="16">
                  <c:v>-1.9240057961680934E-2</c:v>
                </c:pt>
                <c:pt idx="17">
                  <c:v>9.4393827464500646E-3</c:v>
                </c:pt>
                <c:pt idx="18">
                  <c:v>6.2611806797854275E-3</c:v>
                </c:pt>
                <c:pt idx="19">
                  <c:v>3.4747474747474083E-3</c:v>
                </c:pt>
                <c:pt idx="20">
                  <c:v>-7.0059590916412562E-3</c:v>
                </c:pt>
                <c:pt idx="21">
                  <c:v>4.0548211823858704E-3</c:v>
                </c:pt>
                <c:pt idx="22">
                  <c:v>3.7315241095226659E-2</c:v>
                </c:pt>
                <c:pt idx="23">
                  <c:v>-1.6195592930000724E-2</c:v>
                </c:pt>
                <c:pt idx="24">
                  <c:v>5.4214483577364359E-2</c:v>
                </c:pt>
                <c:pt idx="25">
                  <c:v>4.9324324324324431E-2</c:v>
                </c:pt>
                <c:pt idx="26">
                  <c:v>3.2195750160979308E-3</c:v>
                </c:pt>
                <c:pt idx="27">
                  <c:v>4.4644130651832814E-2</c:v>
                </c:pt>
                <c:pt idx="28">
                  <c:v>-3.2427635172037172E-2</c:v>
                </c:pt>
                <c:pt idx="29">
                  <c:v>-5.0095251534608032E-2</c:v>
                </c:pt>
                <c:pt idx="30">
                  <c:v>-3.9367154423233242E-3</c:v>
                </c:pt>
                <c:pt idx="31">
                  <c:v>-1.9686800894854639E-2</c:v>
                </c:pt>
                <c:pt idx="32">
                  <c:v>-1.7952228814848592E-2</c:v>
                </c:pt>
                <c:pt idx="33">
                  <c:v>-7.8233927188225971E-3</c:v>
                </c:pt>
                <c:pt idx="34">
                  <c:v>7.2605199469122361E-3</c:v>
                </c:pt>
                <c:pt idx="35">
                  <c:v>-6.7431405983569004E-3</c:v>
                </c:pt>
                <c:pt idx="36">
                  <c:v>-1.3187670698400433E-2</c:v>
                </c:pt>
                <c:pt idx="37">
                  <c:v>5.4562707575518399E-3</c:v>
                </c:pt>
                <c:pt idx="38">
                  <c:v>3.1930790405033438E-2</c:v>
                </c:pt>
                <c:pt idx="39">
                  <c:v>-1.5242740644767494E-3</c:v>
                </c:pt>
                <c:pt idx="40">
                  <c:v>3.3585222502099388E-3</c:v>
                </c:pt>
                <c:pt idx="41">
                  <c:v>-1.0270064663370104E-2</c:v>
                </c:pt>
                <c:pt idx="42">
                  <c:v>1.5372790161416461E-4</c:v>
                </c:pt>
                <c:pt idx="43">
                  <c:v>-1.5370427297878297E-4</c:v>
                </c:pt>
                <c:pt idx="44">
                  <c:v>-4.7655649500384367E-3</c:v>
                </c:pt>
                <c:pt idx="45">
                  <c:v>2.1238801359283244E-2</c:v>
                </c:pt>
                <c:pt idx="46">
                  <c:v>4.3031082205248428E-2</c:v>
                </c:pt>
                <c:pt idx="47">
                  <c:v>6.25E-2</c:v>
                </c:pt>
                <c:pt idx="48">
                  <c:v>5.6230380783403699E-2</c:v>
                </c:pt>
                <c:pt idx="49">
                  <c:v>-1.3761467889908174E-2</c:v>
                </c:pt>
                <c:pt idx="50">
                  <c:v>6.2495905666557494E-2</c:v>
                </c:pt>
                <c:pt idx="51">
                  <c:v>-2.0839755841913887E-2</c:v>
                </c:pt>
                <c:pt idx="52">
                  <c:v>5.8938354007934013E-2</c:v>
                </c:pt>
                <c:pt idx="53">
                  <c:v>-1.5817327704109041E-2</c:v>
                </c:pt>
                <c:pt idx="54">
                  <c:v>-3.9514228747507651E-2</c:v>
                </c:pt>
                <c:pt idx="55">
                  <c:v>-5.8124174372523152E-2</c:v>
                </c:pt>
                <c:pt idx="56">
                  <c:v>-9.1498029786950541E-3</c:v>
                </c:pt>
                <c:pt idx="57">
                  <c:v>-3.6128336478835177E-2</c:v>
                </c:pt>
                <c:pt idx="58">
                  <c:v>4.7552447552448029E-3</c:v>
                </c:pt>
                <c:pt idx="59">
                  <c:v>-3.4242761692650392E-2</c:v>
                </c:pt>
                <c:pt idx="60">
                  <c:v>1.8737388296339086E-2</c:v>
                </c:pt>
                <c:pt idx="61">
                  <c:v>2.3415393322014921E-2</c:v>
                </c:pt>
                <c:pt idx="62">
                  <c:v>7.7417571023710163E-3</c:v>
                </c:pt>
                <c:pt idx="63">
                  <c:v>1.0974689622059053E-2</c:v>
                </c:pt>
                <c:pt idx="64">
                  <c:v>7.8702761381368447E-3</c:v>
                </c:pt>
                <c:pt idx="65">
                  <c:v>-5.4123190844833413E-2</c:v>
                </c:pt>
                <c:pt idx="66">
                  <c:v>-1.9713899366592957E-2</c:v>
                </c:pt>
                <c:pt idx="67">
                  <c:v>2.2070567736314661E-2</c:v>
                </c:pt>
                <c:pt idx="68">
                  <c:v>-2.1309845148458573E-2</c:v>
                </c:pt>
                <c:pt idx="69">
                  <c:v>2.3225431847873068E-3</c:v>
                </c:pt>
                <c:pt idx="70">
                  <c:v>7.5307748008690556E-3</c:v>
                </c:pt>
                <c:pt idx="71">
                  <c:v>-1.3224090843754532E-2</c:v>
                </c:pt>
                <c:pt idx="72">
                  <c:v>1.9664967225054841E-3</c:v>
                </c:pt>
                <c:pt idx="73">
                  <c:v>5.3790797412225366E-3</c:v>
                </c:pt>
                <c:pt idx="74">
                  <c:v>-1.9521365049525174E-3</c:v>
                </c:pt>
                <c:pt idx="75">
                  <c:v>1.296725586786418E-2</c:v>
                </c:pt>
                <c:pt idx="76">
                  <c:v>4.7915325752699633E-2</c:v>
                </c:pt>
                <c:pt idx="77">
                  <c:v>-3.8490411519825241E-2</c:v>
                </c:pt>
                <c:pt idx="78">
                  <c:v>-1.0930513166300004E-2</c:v>
                </c:pt>
                <c:pt idx="79">
                  <c:v>9.687836383207804E-3</c:v>
                </c:pt>
                <c:pt idx="80">
                  <c:v>-5.6858564321249361E-4</c:v>
                </c:pt>
                <c:pt idx="81">
                  <c:v>3.697909258995935E-3</c:v>
                </c:pt>
                <c:pt idx="82">
                  <c:v>-8.7147513107553864E-3</c:v>
                </c:pt>
                <c:pt idx="83">
                  <c:v>9.291687513401925E-4</c:v>
                </c:pt>
                <c:pt idx="84">
                  <c:v>7.8548986003990073E-4</c:v>
                </c:pt>
                <c:pt idx="85">
                  <c:v>5.2800570816982084E-3</c:v>
                </c:pt>
                <c:pt idx="86">
                  <c:v>-4.4715735680319613E-3</c:v>
                </c:pt>
                <c:pt idx="87">
                  <c:v>-1.7824041066590857E-3</c:v>
                </c:pt>
                <c:pt idx="88">
                  <c:v>5.4996071709163541E-3</c:v>
                </c:pt>
                <c:pt idx="89">
                  <c:v>-2.6992470521380874E-3</c:v>
                </c:pt>
                <c:pt idx="90">
                  <c:v>-4.985754985754931E-3</c:v>
                </c:pt>
                <c:pt idx="91">
                  <c:v>-5.0107372942020945E-4</c:v>
                </c:pt>
                <c:pt idx="92">
                  <c:v>7.1617847167515514E-4</c:v>
                </c:pt>
                <c:pt idx="93">
                  <c:v>-2.8626637085793494E-4</c:v>
                </c:pt>
                <c:pt idx="94">
                  <c:v>0</c:v>
                </c:pt>
                <c:pt idx="95">
                  <c:v>2.6487221705202568E-3</c:v>
                </c:pt>
                <c:pt idx="96">
                  <c:v>7.0683992574611665E-3</c:v>
                </c:pt>
                <c:pt idx="97">
                  <c:v>5.3172633817795134E-3</c:v>
                </c:pt>
                <c:pt idx="98">
                  <c:v>1.0014104372355392E-2</c:v>
                </c:pt>
                <c:pt idx="99">
                  <c:v>1.9480519480519431E-2</c:v>
                </c:pt>
                <c:pt idx="100">
                  <c:v>-1.0273268954180681E-3</c:v>
                </c:pt>
                <c:pt idx="101">
                  <c:v>1.7551076374605845E-2</c:v>
                </c:pt>
                <c:pt idx="102">
                  <c:v>1.0914971028163301E-2</c:v>
                </c:pt>
                <c:pt idx="103">
                  <c:v>1.9994668088509915E-3</c:v>
                </c:pt>
                <c:pt idx="104">
                  <c:v>-9.7113210057204746E-3</c:v>
                </c:pt>
                <c:pt idx="105">
                  <c:v>7.1869962385815445E-3</c:v>
                </c:pt>
                <c:pt idx="106">
                  <c:v>-6.0020006668892734E-4</c:v>
                </c:pt>
                <c:pt idx="107">
                  <c:v>8.4078473241693263E-3</c:v>
                </c:pt>
                <c:pt idx="108">
                  <c:v>1.6543144520910769E-3</c:v>
                </c:pt>
                <c:pt idx="109">
                  <c:v>-9.0506705423796241E-3</c:v>
                </c:pt>
                <c:pt idx="110">
                  <c:v>-1.7333333333332535E-3</c:v>
                </c:pt>
                <c:pt idx="111">
                  <c:v>7.8135434753572319E-3</c:v>
                </c:pt>
                <c:pt idx="112">
                  <c:v>1.722881187462777E-3</c:v>
                </c:pt>
                <c:pt idx="113">
                  <c:v>3.8367400939338658E-3</c:v>
                </c:pt>
                <c:pt idx="114">
                  <c:v>-2.7677100494234441E-3</c:v>
                </c:pt>
                <c:pt idx="115">
                  <c:v>-8.2600938346659714E-3</c:v>
                </c:pt>
                <c:pt idx="116">
                  <c:v>-2.0655650319828522E-3</c:v>
                </c:pt>
                <c:pt idx="117">
                  <c:v>-1.1350737797957144E-3</c:v>
                </c:pt>
                <c:pt idx="118">
                  <c:v>3.0748663101602958E-3</c:v>
                </c:pt>
                <c:pt idx="119">
                  <c:v>-3.4652805544447274E-3</c:v>
                </c:pt>
                <c:pt idx="120">
                  <c:v>-1.6717935000668538E-3</c:v>
                </c:pt>
                <c:pt idx="121">
                  <c:v>4.8898117757385506E-3</c:v>
                </c:pt>
                <c:pt idx="122">
                  <c:v>-3.199573390214594E-3</c:v>
                </c:pt>
                <c:pt idx="123">
                  <c:v>3.6779457001470117E-3</c:v>
                </c:pt>
                <c:pt idx="124">
                  <c:v>1.5324138850023594E-3</c:v>
                </c:pt>
                <c:pt idx="125">
                  <c:v>-2.3283661522086607E-3</c:v>
                </c:pt>
                <c:pt idx="126">
                  <c:v>-4.2008401680335705E-3</c:v>
                </c:pt>
                <c:pt idx="127">
                  <c:v>4.1516003749830777E-3</c:v>
                </c:pt>
                <c:pt idx="128">
                  <c:v>1.3336889837289867E-3</c:v>
                </c:pt>
                <c:pt idx="129">
                  <c:v>1.7381459776238728E-2</c:v>
                </c:pt>
                <c:pt idx="130">
                  <c:v>4.5820514498928766E-4</c:v>
                </c:pt>
                <c:pt idx="131">
                  <c:v>8.1981156765244645E-2</c:v>
                </c:pt>
                <c:pt idx="132">
                  <c:v>3.2593578037128701E-2</c:v>
                </c:pt>
                <c:pt idx="133">
                  <c:v>1.1712344811432018E-4</c:v>
                </c:pt>
                <c:pt idx="134">
                  <c:v>-1.5399929734160933E-2</c:v>
                </c:pt>
                <c:pt idx="135">
                  <c:v>9.4558429973239377E-3</c:v>
                </c:pt>
                <c:pt idx="136">
                  <c:v>2.2622834924001411E-2</c:v>
                </c:pt>
                <c:pt idx="137">
                  <c:v>3.4162921995621653E-2</c:v>
                </c:pt>
                <c:pt idx="138">
                  <c:v>4.0666258147179501E-3</c:v>
                </c:pt>
                <c:pt idx="139">
                  <c:v>-1.0874389702618781E-2</c:v>
                </c:pt>
                <c:pt idx="140">
                  <c:v>-1.4583800762844934E-2</c:v>
                </c:pt>
                <c:pt idx="141">
                  <c:v>1.9182604735883402E-2</c:v>
                </c:pt>
                <c:pt idx="142">
                  <c:v>4.0770734431723188E-3</c:v>
                </c:pt>
                <c:pt idx="143">
                  <c:v>5.006118589387043E-3</c:v>
                </c:pt>
                <c:pt idx="144">
                  <c:v>-1.6493247730794747E-2</c:v>
                </c:pt>
                <c:pt idx="145">
                  <c:v>2.3072594259988755E-2</c:v>
                </c:pt>
                <c:pt idx="146">
                  <c:v>-1.4466446644664455E-2</c:v>
                </c:pt>
                <c:pt idx="147">
                  <c:v>-1.4790422503767386E-2</c:v>
                </c:pt>
                <c:pt idx="148">
                  <c:v>1.9657829141173755E-2</c:v>
                </c:pt>
                <c:pt idx="149">
                  <c:v>6.111450636145932E-4</c:v>
                </c:pt>
                <c:pt idx="150">
                  <c:v>2.2709605774569708E-2</c:v>
                </c:pt>
                <c:pt idx="151">
                  <c:v>-4.8319669906076168E-3</c:v>
                </c:pt>
                <c:pt idx="152">
                  <c:v>-3.5515548281505716E-2</c:v>
                </c:pt>
                <c:pt idx="153">
                  <c:v>1.1312857062040216E-4</c:v>
                </c:pt>
                <c:pt idx="154">
                  <c:v>-1.9795260449069207E-3</c:v>
                </c:pt>
                <c:pt idx="155">
                  <c:v>5.1003060183612003E-3</c:v>
                </c:pt>
                <c:pt idx="156">
                  <c:v>1.8042399639153217E-3</c:v>
                </c:pt>
                <c:pt idx="157">
                  <c:v>3.8833858622242534E-3</c:v>
                </c:pt>
                <c:pt idx="158">
                  <c:v>-7.5685373100857767E-3</c:v>
                </c:pt>
                <c:pt idx="159">
                  <c:v>-4.858208112077822E-3</c:v>
                </c:pt>
                <c:pt idx="160">
                  <c:v>-3.7465940054495217E-3</c:v>
                </c:pt>
                <c:pt idx="161">
                  <c:v>4.3874643874644015E-3</c:v>
                </c:pt>
                <c:pt idx="162">
                  <c:v>3.6307936688033671E-3</c:v>
                </c:pt>
                <c:pt idx="163">
                  <c:v>-1.5261997625910517E-3</c:v>
                </c:pt>
                <c:pt idx="164">
                  <c:v>-2.1286231884058093E-2</c:v>
                </c:pt>
                <c:pt idx="165">
                  <c:v>2.0245256825544011E-3</c:v>
                </c:pt>
                <c:pt idx="166">
                  <c:v>8.543554811522247E-3</c:v>
                </c:pt>
                <c:pt idx="167">
                  <c:v>-7.2691889416747202E-3</c:v>
                </c:pt>
                <c:pt idx="168">
                  <c:v>-7.0917896678968084E-3</c:v>
                </c:pt>
                <c:pt idx="169">
                  <c:v>9.4651878520413124E-3</c:v>
                </c:pt>
                <c:pt idx="170">
                  <c:v>-8.2834790612057452E-3</c:v>
                </c:pt>
                <c:pt idx="171">
                  <c:v>-1.6821345707657143E-3</c:v>
                </c:pt>
                <c:pt idx="172">
                  <c:v>5.2873162512347971E-3</c:v>
                </c:pt>
                <c:pt idx="173">
                  <c:v>6.8778175933417174E-3</c:v>
                </c:pt>
                <c:pt idx="174">
                  <c:v>-4.8791688192411087E-3</c:v>
                </c:pt>
                <c:pt idx="175">
                  <c:v>3.6340562990311298E-3</c:v>
                </c:pt>
                <c:pt idx="176">
                  <c:v>-2.069084430139756E-3</c:v>
                </c:pt>
                <c:pt idx="177">
                  <c:v>2.1309681506651579E-3</c:v>
                </c:pt>
                <c:pt idx="178">
                  <c:v>1.3218390804596858E-3</c:v>
                </c:pt>
                <c:pt idx="179">
                  <c:v>-3.4437238133500081E-4</c:v>
                </c:pt>
                <c:pt idx="180">
                  <c:v>-5.6266865705919544E-3</c:v>
                </c:pt>
                <c:pt idx="181">
                  <c:v>2.7715226052311692E-3</c:v>
                </c:pt>
                <c:pt idx="182">
                  <c:v>5.4701445269764726E-3</c:v>
                </c:pt>
                <c:pt idx="183">
                  <c:v>2.0616195166647255E-3</c:v>
                </c:pt>
                <c:pt idx="184">
                  <c:v>2.5717224825694274E-3</c:v>
                </c:pt>
                <c:pt idx="185">
                  <c:v>3.990195519580908E-4</c:v>
                </c:pt>
                <c:pt idx="186">
                  <c:v>-5.8689458689458185E-3</c:v>
                </c:pt>
                <c:pt idx="187">
                  <c:v>3.267037313005039E-3</c:v>
                </c:pt>
                <c:pt idx="188">
                  <c:v>-3.8848263254114279E-3</c:v>
                </c:pt>
                <c:pt idx="189">
                  <c:v>-3.613214039917434E-3</c:v>
                </c:pt>
                <c:pt idx="190">
                  <c:v>-7.9433603868070968E-3</c:v>
                </c:pt>
                <c:pt idx="191">
                  <c:v>-6.8465332172903404E-3</c:v>
                </c:pt>
                <c:pt idx="192">
                  <c:v>-8.1790033300233045E-4</c:v>
                </c:pt>
                <c:pt idx="193">
                  <c:v>8.5949833362568562E-3</c:v>
                </c:pt>
                <c:pt idx="194">
                  <c:v>-5.1014492753622687E-3</c:v>
                </c:pt>
                <c:pt idx="195">
                  <c:v>-2.1559258827642536E-3</c:v>
                </c:pt>
                <c:pt idx="196">
                  <c:v>8.7591240875917187E-4</c:v>
                </c:pt>
                <c:pt idx="197">
                  <c:v>-8.1680280046680931E-4</c:v>
                </c:pt>
                <c:pt idx="198">
                  <c:v>-9.9264276538590934E-4</c:v>
                </c:pt>
                <c:pt idx="199">
                  <c:v>-1.3443217020282505E-3</c:v>
                </c:pt>
                <c:pt idx="200">
                  <c:v>5.7356900386282827E-3</c:v>
                </c:pt>
                <c:pt idx="201">
                  <c:v>2.2695530726255519E-3</c:v>
                </c:pt>
                <c:pt idx="202">
                  <c:v>-7.6641700052255679E-3</c:v>
                </c:pt>
                <c:pt idx="203">
                  <c:v>1.2872271956001491E-3</c:v>
                </c:pt>
                <c:pt idx="204">
                  <c:v>1.9283585578215856E-3</c:v>
                </c:pt>
                <c:pt idx="205">
                  <c:v>1.7905050740697481E-2</c:v>
                </c:pt>
                <c:pt idx="206">
                  <c:v>-8.4226207528791397E-3</c:v>
                </c:pt>
                <c:pt idx="207">
                  <c:v>-3.1203050964982992E-3</c:v>
                </c:pt>
                <c:pt idx="208">
                  <c:v>-8.115001159286761E-4</c:v>
                </c:pt>
                <c:pt idx="209">
                  <c:v>-8.9917623854275375E-3</c:v>
                </c:pt>
                <c:pt idx="210">
                  <c:v>-1.873207282093281E-3</c:v>
                </c:pt>
                <c:pt idx="211">
                  <c:v>-1.7007800129024142E-3</c:v>
                </c:pt>
                <c:pt idx="212">
                  <c:v>-1.233697567853409E-3</c:v>
                </c:pt>
                <c:pt idx="213">
                  <c:v>5.8820069407681252E-3</c:v>
                </c:pt>
                <c:pt idx="214">
                  <c:v>4.5611367756273058E-3</c:v>
                </c:pt>
                <c:pt idx="215">
                  <c:v>-1.5716863612550425E-3</c:v>
                </c:pt>
                <c:pt idx="216">
                  <c:v>9.3283582089553896E-4</c:v>
                </c:pt>
                <c:pt idx="217">
                  <c:v>-4.9510717614166255E-3</c:v>
                </c:pt>
                <c:pt idx="218">
                  <c:v>-1.0946555054732854E-2</c:v>
                </c:pt>
                <c:pt idx="219">
                  <c:v>2.3674242424243097E-4</c:v>
                </c:pt>
                <c:pt idx="220">
                  <c:v>-2.7218934911241721E-3</c:v>
                </c:pt>
                <c:pt idx="221">
                  <c:v>2.3139907440370422E-3</c:v>
                </c:pt>
                <c:pt idx="222">
                  <c:v>7.1035340081704312E-4</c:v>
                </c:pt>
                <c:pt idx="223">
                  <c:v>-4.2590949423247926E-3</c:v>
                </c:pt>
                <c:pt idx="224">
                  <c:v>-1.3307194201865324E-2</c:v>
                </c:pt>
                <c:pt idx="225">
                  <c:v>-3.3114576434463139E-3</c:v>
                </c:pt>
                <c:pt idx="226">
                  <c:v>2.6579678627520753E-3</c:v>
                </c:pt>
                <c:pt idx="227">
                  <c:v>-5.663332931678422E-3</c:v>
                </c:pt>
                <c:pt idx="228">
                  <c:v>-2.7266117304896031E-3</c:v>
                </c:pt>
                <c:pt idx="229">
                  <c:v>2.1872531745548152E-3</c:v>
                </c:pt>
                <c:pt idx="230">
                  <c:v>3.879963625341043E-3</c:v>
                </c:pt>
                <c:pt idx="231">
                  <c:v>1.0507880910682887E-2</c:v>
                </c:pt>
                <c:pt idx="232">
                  <c:v>-6.8726468654753958E-3</c:v>
                </c:pt>
                <c:pt idx="233">
                  <c:v>5.4158141773985591E-4</c:v>
                </c:pt>
                <c:pt idx="234">
                  <c:v>2.2854393456426259E-3</c:v>
                </c:pt>
                <c:pt idx="235">
                  <c:v>-9.9609960996098756E-3</c:v>
                </c:pt>
                <c:pt idx="236">
                  <c:v>-1.3819019334505245E-2</c:v>
                </c:pt>
                <c:pt idx="237">
                  <c:v>-4.302132628603017E-3</c:v>
                </c:pt>
                <c:pt idx="238">
                  <c:v>-1.0431454848466082E-2</c:v>
                </c:pt>
                <c:pt idx="239">
                  <c:v>2.4950099800391534E-4</c:v>
                </c:pt>
                <c:pt idx="240">
                  <c:v>-8.418558243951102E-3</c:v>
                </c:pt>
                <c:pt idx="241">
                  <c:v>-1.1886044902836179E-2</c:v>
                </c:pt>
                <c:pt idx="242">
                  <c:v>2.3548879837067549E-3</c:v>
                </c:pt>
                <c:pt idx="243">
                  <c:v>1.688996126738207E-2</c:v>
                </c:pt>
                <c:pt idx="244">
                  <c:v>2.3353106462691287E-2</c:v>
                </c:pt>
                <c:pt idx="245">
                  <c:v>-1.5132100799316706E-2</c:v>
                </c:pt>
                <c:pt idx="246">
                  <c:v>7.5583916733783507E-3</c:v>
                </c:pt>
                <c:pt idx="247">
                  <c:v>-7.3787124146840188E-4</c:v>
                </c:pt>
                <c:pt idx="248">
                  <c:v>1.9198818534243989E-2</c:v>
                </c:pt>
                <c:pt idx="249">
                  <c:v>1.8716416108192968E-2</c:v>
                </c:pt>
                <c:pt idx="250">
                  <c:v>-9.4233390624073321E-3</c:v>
                </c:pt>
                <c:pt idx="251">
                  <c:v>5.2650472657651548E-3</c:v>
                </c:pt>
                <c:pt idx="252">
                  <c:v>1.7259850017854461E-3</c:v>
                </c:pt>
                <c:pt idx="253">
                  <c:v>9.9815816053712147E-3</c:v>
                </c:pt>
                <c:pt idx="254">
                  <c:v>9.412318371669004E-3</c:v>
                </c:pt>
                <c:pt idx="255">
                  <c:v>-6.2357946267265207E-3</c:v>
                </c:pt>
                <c:pt idx="256">
                  <c:v>-2.9908515130190327E-3</c:v>
                </c:pt>
                <c:pt idx="257">
                  <c:v>-1.3528615963767088E-3</c:v>
                </c:pt>
                <c:pt idx="258">
                  <c:v>-3.239486394157165E-3</c:v>
                </c:pt>
                <c:pt idx="259">
                  <c:v>-9.1000413638242517E-3</c:v>
                </c:pt>
                <c:pt idx="260">
                  <c:v>2.9816924086112362E-3</c:v>
                </c:pt>
                <c:pt idx="261">
                  <c:v>-3.5673940186697894E-4</c:v>
                </c:pt>
                <c:pt idx="262">
                  <c:v>3.5686671028378747E-4</c:v>
                </c:pt>
                <c:pt idx="263">
                  <c:v>-5.9456566977922343E-5</c:v>
                </c:pt>
                <c:pt idx="264">
                  <c:v>5.529789511237837E-3</c:v>
                </c:pt>
                <c:pt idx="265">
                  <c:v>5.6767784282421019E-3</c:v>
                </c:pt>
                <c:pt idx="266">
                  <c:v>0</c:v>
                </c:pt>
                <c:pt idx="267">
                  <c:v>-1.5405421297112976E-2</c:v>
                </c:pt>
                <c:pt idx="268">
                  <c:v>8.3607046879663471E-4</c:v>
                </c:pt>
                <c:pt idx="269">
                  <c:v>1.7900829405093077E-4</c:v>
                </c:pt>
                <c:pt idx="270">
                  <c:v>-6.1448514497076667E-3</c:v>
                </c:pt>
                <c:pt idx="271">
                  <c:v>-7.2033135242210999E-4</c:v>
                </c:pt>
                <c:pt idx="272">
                  <c:v>-7.8692857571935892E-3</c:v>
                </c:pt>
                <c:pt idx="273">
                  <c:v>-1.2593848389440554E-2</c:v>
                </c:pt>
                <c:pt idx="274">
                  <c:v>7.3583517292119538E-4</c:v>
                </c:pt>
                <c:pt idx="275">
                  <c:v>2.1078431372549167E-2</c:v>
                </c:pt>
                <c:pt idx="276">
                  <c:v>-2.4603936629861156E-3</c:v>
                </c:pt>
                <c:pt idx="277">
                  <c:v>-1.3956566203453091E-2</c:v>
                </c:pt>
                <c:pt idx="278">
                  <c:v>-1.3605027149045212E-2</c:v>
                </c:pt>
                <c:pt idx="279">
                  <c:v>1.7689262741217293E-2</c:v>
                </c:pt>
                <c:pt idx="280">
                  <c:v>-1.0757262671690748E-2</c:v>
                </c:pt>
                <c:pt idx="281">
                  <c:v>1.2963076734041845E-2</c:v>
                </c:pt>
                <c:pt idx="282">
                  <c:v>1.9408054342553438E-3</c:v>
                </c:pt>
                <c:pt idx="283">
                  <c:v>-1.8946731234866787E-2</c:v>
                </c:pt>
                <c:pt idx="284">
                  <c:v>-1.8633923613253556E-2</c:v>
                </c:pt>
                <c:pt idx="285">
                  <c:v>-5.7026092423766106E-2</c:v>
                </c:pt>
                <c:pt idx="286">
                  <c:v>-3.3537805040672053E-2</c:v>
                </c:pt>
                <c:pt idx="287">
                  <c:v>6.9334253190755479E-2</c:v>
                </c:pt>
                <c:pt idx="288">
                  <c:v>8.0645161290322509E-3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2.5600000000003398E-4</c:v>
                </c:pt>
                <c:pt idx="322">
                  <c:v>-2.5593448077299019E-4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2.3679999999999923E-2</c:v>
                </c:pt>
                <c:pt idx="331">
                  <c:v>4.432635198499546E-2</c:v>
                </c:pt>
                <c:pt idx="332">
                  <c:v>-1.011733716475105E-2</c:v>
                </c:pt>
                <c:pt idx="333">
                  <c:v>2.594496522527967E-2</c:v>
                </c:pt>
                <c:pt idx="334">
                  <c:v>1.9452959207733045E-3</c:v>
                </c:pt>
                <c:pt idx="335">
                  <c:v>6.4717303053485331E-4</c:v>
                </c:pt>
                <c:pt idx="336">
                  <c:v>1.6110065851364208E-2</c:v>
                </c:pt>
                <c:pt idx="337">
                  <c:v>2.025228561508996E-3</c:v>
                </c:pt>
                <c:pt idx="338">
                  <c:v>1.9633885776981774E-3</c:v>
                </c:pt>
                <c:pt idx="339">
                  <c:v>1.1930148118264094E-2</c:v>
                </c:pt>
                <c:pt idx="340">
                  <c:v>6.2421688119375762E-2</c:v>
                </c:pt>
                <c:pt idx="341">
                  <c:v>7.0226224938350068E-3</c:v>
                </c:pt>
                <c:pt idx="342">
                  <c:v>-1.8206015437849388E-2</c:v>
                </c:pt>
                <c:pt idx="343">
                  <c:v>-8.1873881689529249E-3</c:v>
                </c:pt>
                <c:pt idx="344">
                  <c:v>1.000437349661043E-2</c:v>
                </c:pt>
                <c:pt idx="345">
                  <c:v>-6.0081190798375594E-3</c:v>
                </c:pt>
                <c:pt idx="346">
                  <c:v>1.7915486822043025E-2</c:v>
                </c:pt>
                <c:pt idx="347">
                  <c:v>2.4073182474724231E-3</c:v>
                </c:pt>
                <c:pt idx="348">
                  <c:v>2.4549044721955404E-2</c:v>
                </c:pt>
                <c:pt idx="349">
                  <c:v>4.4848421710594888E-2</c:v>
                </c:pt>
                <c:pt idx="350">
                  <c:v>-9.9705867690369487E-5</c:v>
                </c:pt>
                <c:pt idx="351">
                  <c:v>1.1616891858204026E-2</c:v>
                </c:pt>
                <c:pt idx="352">
                  <c:v>-1.3799901429275452E-2</c:v>
                </c:pt>
                <c:pt idx="353">
                  <c:v>-8.7956021989005206E-3</c:v>
                </c:pt>
                <c:pt idx="354">
                  <c:v>-7.2098416859938119E-3</c:v>
                </c:pt>
                <c:pt idx="355">
                  <c:v>1.3204001828246437E-3</c:v>
                </c:pt>
                <c:pt idx="356">
                  <c:v>2.5358827407819806E-3</c:v>
                </c:pt>
                <c:pt idx="357">
                  <c:v>9.1060859007430217E-4</c:v>
                </c:pt>
                <c:pt idx="358">
                  <c:v>3.9929239322720189E-3</c:v>
                </c:pt>
                <c:pt idx="359">
                  <c:v>-2.9198550140959734E-3</c:v>
                </c:pt>
                <c:pt idx="360">
                  <c:v>1.0047460365545824E-2</c:v>
                </c:pt>
                <c:pt idx="361">
                  <c:v>-2.4993751562107924E-4</c:v>
                </c:pt>
                <c:pt idx="362">
                  <c:v>-1.0000000000000009E-2</c:v>
                </c:pt>
                <c:pt idx="363">
                  <c:v>7.6767676767677262E-3</c:v>
                </c:pt>
                <c:pt idx="364">
                  <c:v>1.2680433039294225E-2</c:v>
                </c:pt>
                <c:pt idx="365">
                  <c:v>4.850284583024056E-3</c:v>
                </c:pt>
                <c:pt idx="366">
                  <c:v>-5.5656799487759923E-3</c:v>
                </c:pt>
                <c:pt idx="367">
                  <c:v>-1.0599306587419588E-2</c:v>
                </c:pt>
                <c:pt idx="368">
                  <c:v>3.4541449739688979E-3</c:v>
                </c:pt>
                <c:pt idx="369">
                  <c:v>-1.5964080818159365E-3</c:v>
                </c:pt>
                <c:pt idx="370">
                  <c:v>-3.4977264777891204E-4</c:v>
                </c:pt>
                <c:pt idx="371">
                  <c:v>1.0746775967209743E-2</c:v>
                </c:pt>
                <c:pt idx="372">
                  <c:v>3.3133870728450088E-3</c:v>
                </c:pt>
                <c:pt idx="373">
                  <c:v>-1.577287066246047E-3</c:v>
                </c:pt>
                <c:pt idx="374">
                  <c:v>9.2812006319116236E-3</c:v>
                </c:pt>
                <c:pt idx="375">
                  <c:v>4.9843474858149106E-2</c:v>
                </c:pt>
                <c:pt idx="376">
                  <c:v>1.2300237618226628E-2</c:v>
                </c:pt>
                <c:pt idx="377">
                  <c:v>-5.3850048326965494E-3</c:v>
                </c:pt>
                <c:pt idx="378">
                  <c:v>-8.6996760758908387E-3</c:v>
                </c:pt>
                <c:pt idx="379">
                  <c:v>-2.5907945103164964E-2</c:v>
                </c:pt>
                <c:pt idx="380">
                  <c:v>-1.9456558201945584E-2</c:v>
                </c:pt>
                <c:pt idx="381">
                  <c:v>2.5023214896632728E-2</c:v>
                </c:pt>
                <c:pt idx="382">
                  <c:v>9.8698326419681681E-3</c:v>
                </c:pt>
                <c:pt idx="383">
                  <c:v>-1.506137865911239E-2</c:v>
                </c:pt>
                <c:pt idx="384">
                  <c:v>1.1840276113321613E-2</c:v>
                </c:pt>
                <c:pt idx="385">
                  <c:v>1.7671025203713997E-2</c:v>
                </c:pt>
                <c:pt idx="386">
                  <c:v>4.929938084819141E-2</c:v>
                </c:pt>
                <c:pt idx="387">
                  <c:v>3.6468500443655572E-2</c:v>
                </c:pt>
                <c:pt idx="388">
                  <c:v>-1.6008903347315973E-2</c:v>
                </c:pt>
                <c:pt idx="389">
                  <c:v>-3.8280842178528562E-3</c:v>
                </c:pt>
                <c:pt idx="390">
                  <c:v>2.1834061135361793E-4</c:v>
                </c:pt>
                <c:pt idx="391">
                  <c:v>-1.1787819253438081E-2</c:v>
                </c:pt>
                <c:pt idx="392">
                  <c:v>-2.3547603269273298E-2</c:v>
                </c:pt>
                <c:pt idx="393">
                  <c:v>-6.1080445208578915E-3</c:v>
                </c:pt>
                <c:pt idx="394">
                  <c:v>-3.195702644876397E-2</c:v>
                </c:pt>
                <c:pt idx="395">
                  <c:v>-1.2743945450270355E-2</c:v>
                </c:pt>
                <c:pt idx="396">
                  <c:v>1.3861103172334799E-2</c:v>
                </c:pt>
                <c:pt idx="397">
                  <c:v>-1.7852948085507192E-3</c:v>
                </c:pt>
                <c:pt idx="398">
                  <c:v>-2.5415352755681075E-3</c:v>
                </c:pt>
                <c:pt idx="399">
                  <c:v>7.5496626244508924E-4</c:v>
                </c:pt>
                <c:pt idx="400">
                  <c:v>8.2512141072186296E-3</c:v>
                </c:pt>
                <c:pt idx="401">
                  <c:v>5.1440329218106484E-3</c:v>
                </c:pt>
                <c:pt idx="402">
                  <c:v>7.6300362891970064E-3</c:v>
                </c:pt>
                <c:pt idx="403">
                  <c:v>-1.0896666358851448E-2</c:v>
                </c:pt>
                <c:pt idx="404">
                  <c:v>-9.9897301839229069E-3</c:v>
                </c:pt>
                <c:pt idx="405">
                  <c:v>-8.7702753677859624E-3</c:v>
                </c:pt>
                <c:pt idx="406">
                  <c:v>3.6628294168015163E-3</c:v>
                </c:pt>
                <c:pt idx="407">
                  <c:v>5.2609128394709437E-3</c:v>
                </c:pt>
                <c:pt idx="408">
                  <c:v>-8.4394153701085051E-3</c:v>
                </c:pt>
                <c:pt idx="409">
                  <c:v>-5.1828253530502577E-3</c:v>
                </c:pt>
                <c:pt idx="410">
                  <c:v>2.8677946659019238E-3</c:v>
                </c:pt>
                <c:pt idx="411">
                  <c:v>-6.8153655514249234E-3</c:v>
                </c:pt>
                <c:pt idx="412">
                  <c:v>-6.2383031815349543E-4</c:v>
                </c:pt>
                <c:pt idx="413">
                  <c:v>-3.0730817247671682E-3</c:v>
                </c:pt>
                <c:pt idx="414">
                  <c:v>1.3438011752239687E-2</c:v>
                </c:pt>
                <c:pt idx="415">
                  <c:v>-1.4733140059882688E-3</c:v>
                </c:pt>
                <c:pt idx="416">
                  <c:v>4.7120418848167755E-3</c:v>
                </c:pt>
                <c:pt idx="417">
                  <c:v>3.552986877635167E-3</c:v>
                </c:pt>
                <c:pt idx="418">
                  <c:v>3.0683534743203289E-3</c:v>
                </c:pt>
                <c:pt idx="419">
                  <c:v>4.894347969316204E-3</c:v>
                </c:pt>
                <c:pt idx="420">
                  <c:v>7.8677469208072726E-3</c:v>
                </c:pt>
                <c:pt idx="421">
                  <c:v>-5.1112866502486254E-3</c:v>
                </c:pt>
                <c:pt idx="422">
                  <c:v>-8.8739433001727708E-4</c:v>
                </c:pt>
                <c:pt idx="423">
                  <c:v>-7.5729244577411592E-3</c:v>
                </c:pt>
                <c:pt idx="424">
                  <c:v>5.9821008007536758E-3</c:v>
                </c:pt>
                <c:pt idx="425">
                  <c:v>4.9960200402678456E-2</c:v>
                </c:pt>
                <c:pt idx="426">
                  <c:v>4.999108098465932E-2</c:v>
                </c:pt>
                <c:pt idx="427">
                  <c:v>-3.3510299426629864E-2</c:v>
                </c:pt>
                <c:pt idx="428">
                  <c:v>-3.0409562313235994E-2</c:v>
                </c:pt>
                <c:pt idx="429">
                  <c:v>-2.6151196519216935E-2</c:v>
                </c:pt>
                <c:pt idx="430">
                  <c:v>3.2112440080049875E-3</c:v>
                </c:pt>
                <c:pt idx="431">
                  <c:v>-2.3612915197624873E-2</c:v>
                </c:pt>
                <c:pt idx="432">
                  <c:v>-1.083289780016139E-2</c:v>
                </c:pt>
                <c:pt idx="433">
                  <c:v>2.7619001873288918E-2</c:v>
                </c:pt>
                <c:pt idx="434">
                  <c:v>7.1982798915584123E-3</c:v>
                </c:pt>
                <c:pt idx="435">
                  <c:v>5.1512901429366931E-3</c:v>
                </c:pt>
                <c:pt idx="436">
                  <c:v>-5.1248903458146478E-3</c:v>
                </c:pt>
                <c:pt idx="437">
                  <c:v>-7.4252830889177668E-3</c:v>
                </c:pt>
                <c:pt idx="438">
                  <c:v>8.3224237890404673E-3</c:v>
                </c:pt>
                <c:pt idx="439">
                  <c:v>6.0743763331168044E-3</c:v>
                </c:pt>
                <c:pt idx="440">
                  <c:v>-1.9265336221597318E-2</c:v>
                </c:pt>
                <c:pt idx="441">
                  <c:v>-3.7595751680060685E-3</c:v>
                </c:pt>
                <c:pt idx="442">
                  <c:v>1.3727062597292283E-2</c:v>
                </c:pt>
                <c:pt idx="443">
                  <c:v>2.968822708236396E-2</c:v>
                </c:pt>
                <c:pt idx="444">
                  <c:v>-1.7669920462762279E-2</c:v>
                </c:pt>
                <c:pt idx="445">
                  <c:v>-3.1743110824858922E-3</c:v>
                </c:pt>
                <c:pt idx="446">
                  <c:v>1.8460402436772938E-3</c:v>
                </c:pt>
                <c:pt idx="447">
                  <c:v>3.8695411829738902E-3</c:v>
                </c:pt>
                <c:pt idx="448">
                  <c:v>-1.8355359765050983E-3</c:v>
                </c:pt>
                <c:pt idx="449">
                  <c:v>-1.5630746598012113E-3</c:v>
                </c:pt>
                <c:pt idx="450">
                  <c:v>-8.6564140344415064E-3</c:v>
                </c:pt>
                <c:pt idx="451">
                  <c:v>-4.4124477473292956E-3</c:v>
                </c:pt>
                <c:pt idx="452">
                  <c:v>3.1723816188478082E-3</c:v>
                </c:pt>
                <c:pt idx="453">
                  <c:v>7.9988838766682502E-3</c:v>
                </c:pt>
                <c:pt idx="454">
                  <c:v>-3.0449826989619178E-3</c:v>
                </c:pt>
                <c:pt idx="455">
                  <c:v>-1.2957563977973319E-3</c:v>
                </c:pt>
                <c:pt idx="456">
                  <c:v>-6.950558361521475E-4</c:v>
                </c:pt>
                <c:pt idx="457">
                  <c:v>-7.326347027728719E-3</c:v>
                </c:pt>
                <c:pt idx="458">
                  <c:v>5.792227204783007E-3</c:v>
                </c:pt>
                <c:pt idx="459">
                  <c:v>-1.5140256362623061E-2</c:v>
                </c:pt>
                <c:pt idx="460">
                  <c:v>1.3109497312081553E-2</c:v>
                </c:pt>
                <c:pt idx="461">
                  <c:v>-7.7732265872277884E-3</c:v>
                </c:pt>
                <c:pt idx="462">
                  <c:v>-1.078951071914358E-3</c:v>
                </c:pt>
                <c:pt idx="463">
                  <c:v>5.3536207382360868E-3</c:v>
                </c:pt>
                <c:pt idx="464">
                  <c:v>-1.4153587443946236E-2</c:v>
                </c:pt>
                <c:pt idx="465">
                  <c:v>2.132196162046851E-3</c:v>
                </c:pt>
                <c:pt idx="466">
                  <c:v>-9.9290780141836343E-4</c:v>
                </c:pt>
                <c:pt idx="467">
                  <c:v>5.6793979838136721E-3</c:v>
                </c:pt>
                <c:pt idx="468">
                  <c:v>6.0708739234787146E-3</c:v>
                </c:pt>
                <c:pt idx="469">
                  <c:v>-1.5389652914210905E-2</c:v>
                </c:pt>
                <c:pt idx="470">
                  <c:v>-2.4704261485107848E-3</c:v>
                </c:pt>
                <c:pt idx="471">
                  <c:v>-3.1433061865980827E-3</c:v>
                </c:pt>
                <c:pt idx="472">
                  <c:v>1.9110410396061539E-4</c:v>
                </c:pt>
                <c:pt idx="473">
                  <c:v>-2.5794124671603136E-3</c:v>
                </c:pt>
                <c:pt idx="474">
                  <c:v>5.6510703510368465E-3</c:v>
                </c:pt>
                <c:pt idx="475">
                  <c:v>-2.8572789180436597E-4</c:v>
                </c:pt>
                <c:pt idx="476">
                  <c:v>2.7628257038059267E-3</c:v>
                </c:pt>
                <c:pt idx="477">
                  <c:v>-5.7004417842376753E-4</c:v>
                </c:pt>
                <c:pt idx="478">
                  <c:v>6.6543086648618299E-4</c:v>
                </c:pt>
                <c:pt idx="479">
                  <c:v>5.6999002517454933E-3</c:v>
                </c:pt>
                <c:pt idx="480">
                  <c:v>8.9736929107826491E-3</c:v>
                </c:pt>
                <c:pt idx="481">
                  <c:v>4.9150400224686752E-3</c:v>
                </c:pt>
                <c:pt idx="482">
                  <c:v>0</c:v>
                </c:pt>
                <c:pt idx="483">
                  <c:v>-7.4063722750140615E-3</c:v>
                </c:pt>
                <c:pt idx="484">
                  <c:v>3.7542822281664279E-3</c:v>
                </c:pt>
                <c:pt idx="485">
                  <c:v>-4.5350413764085884E-3</c:v>
                </c:pt>
                <c:pt idx="486">
                  <c:v>-8.9235393575037847E-4</c:v>
                </c:pt>
                <c:pt idx="487">
                  <c:v>-1.4102383302783128E-4</c:v>
                </c:pt>
                <c:pt idx="488">
                  <c:v>-3.2910202162661495E-4</c:v>
                </c:pt>
                <c:pt idx="489">
                  <c:v>-1.3826835347787281E-2</c:v>
                </c:pt>
                <c:pt idx="490">
                  <c:v>1.90757785302198E-4</c:v>
                </c:pt>
                <c:pt idx="491">
                  <c:v>4.8633957945929396E-3</c:v>
                </c:pt>
                <c:pt idx="492">
                  <c:v>-3.7485172004745326E-3</c:v>
                </c:pt>
                <c:pt idx="493">
                  <c:v>-4.5246713659744531E-3</c:v>
                </c:pt>
                <c:pt idx="494">
                  <c:v>-9.5689201473514451E-5</c:v>
                </c:pt>
                <c:pt idx="495">
                  <c:v>1.4354753815972732E-3</c:v>
                </c:pt>
                <c:pt idx="496">
                  <c:v>-8.1227005590345236E-4</c:v>
                </c:pt>
                <c:pt idx="497">
                  <c:v>-6.7903596021422485E-3</c:v>
                </c:pt>
                <c:pt idx="498">
                  <c:v>-3.3702455464601488E-4</c:v>
                </c:pt>
                <c:pt idx="499">
                  <c:v>-1.7049559312238172E-2</c:v>
                </c:pt>
                <c:pt idx="500">
                  <c:v>0</c:v>
                </c:pt>
                <c:pt idx="501">
                  <c:v>3.5768533490125876E-3</c:v>
                </c:pt>
                <c:pt idx="502">
                  <c:v>2.2849331120007976E-2</c:v>
                </c:pt>
                <c:pt idx="503">
                  <c:v>-1.8758949880668396E-2</c:v>
                </c:pt>
                <c:pt idx="504">
                  <c:v>-2.2863258257527219E-3</c:v>
                </c:pt>
                <c:pt idx="505">
                  <c:v>3.0716723549488734E-3</c:v>
                </c:pt>
                <c:pt idx="506">
                  <c:v>-1.895688523793404E-3</c:v>
                </c:pt>
                <c:pt idx="507">
                  <c:v>-1.899288984123948E-3</c:v>
                </c:pt>
                <c:pt idx="508">
                  <c:v>5.4159551110026793E-3</c:v>
                </c:pt>
                <c:pt idx="509">
                  <c:v>-4.3676599048820819E-3</c:v>
                </c:pt>
                <c:pt idx="510">
                  <c:v>6.5802300643400535E-3</c:v>
                </c:pt>
                <c:pt idx="511">
                  <c:v>4.8423805142583376E-5</c:v>
                </c:pt>
                <c:pt idx="512">
                  <c:v>-1.2589579701723919E-3</c:v>
                </c:pt>
                <c:pt idx="513">
                  <c:v>1.5756811790943459E-2</c:v>
                </c:pt>
                <c:pt idx="514">
                  <c:v>-5.5367285571094049E-3</c:v>
                </c:pt>
                <c:pt idx="515">
                  <c:v>-3.0717542596592207E-3</c:v>
                </c:pt>
                <c:pt idx="516">
                  <c:v>-1.2228587935101842E-2</c:v>
                </c:pt>
                <c:pt idx="517">
                  <c:v>1.6084222839596318E-3</c:v>
                </c:pt>
                <c:pt idx="518">
                  <c:v>3.1143552311436729E-3</c:v>
                </c:pt>
                <c:pt idx="519">
                  <c:v>2.0859609973802318E-3</c:v>
                </c:pt>
                <c:pt idx="520">
                  <c:v>8.3748850268674513E-3</c:v>
                </c:pt>
                <c:pt idx="521">
                  <c:v>-3.408545367258764E-3</c:v>
                </c:pt>
                <c:pt idx="522">
                  <c:v>2.4085938629037074E-4</c:v>
                </c:pt>
                <c:pt idx="523">
                  <c:v>1.0161818532074651E-2</c:v>
                </c:pt>
                <c:pt idx="524">
                  <c:v>2.4314660309892044E-3</c:v>
                </c:pt>
                <c:pt idx="525">
                  <c:v>4.2328545610197388E-3</c:v>
                </c:pt>
                <c:pt idx="526">
                  <c:v>1.662325361117678E-2</c:v>
                </c:pt>
                <c:pt idx="527">
                  <c:v>-4.0995061958444268E-3</c:v>
                </c:pt>
                <c:pt idx="528">
                  <c:v>-6.642342595191475E-3</c:v>
                </c:pt>
                <c:pt idx="529">
                  <c:v>-3.0137502354492529E-3</c:v>
                </c:pt>
                <c:pt idx="530">
                  <c:v>-4.7704515397695157E-3</c:v>
                </c:pt>
                <c:pt idx="531">
                  <c:v>-7.0238716719660532E-3</c:v>
                </c:pt>
                <c:pt idx="532">
                  <c:v>1.0180184485972354E-2</c:v>
                </c:pt>
                <c:pt idx="533">
                  <c:v>-5.4882664647993851E-3</c:v>
                </c:pt>
                <c:pt idx="534">
                  <c:v>-7.9923882017127745E-3</c:v>
                </c:pt>
                <c:pt idx="535">
                  <c:v>2.5896796470363803E-3</c:v>
                </c:pt>
                <c:pt idx="536">
                  <c:v>1.3871615804075255E-3</c:v>
                </c:pt>
                <c:pt idx="537">
                  <c:v>6.5918318605207027E-3</c:v>
                </c:pt>
                <c:pt idx="538">
                  <c:v>1.9456176149574844E-3</c:v>
                </c:pt>
                <c:pt idx="539">
                  <c:v>-1.8944775978024797E-4</c:v>
                </c:pt>
                <c:pt idx="540">
                  <c:v>4.0738986262434107E-3</c:v>
                </c:pt>
                <c:pt idx="541">
                  <c:v>2.4061143612001956E-3</c:v>
                </c:pt>
                <c:pt idx="542">
                  <c:v>7.0598202099114715E-4</c:v>
                </c:pt>
                <c:pt idx="543">
                  <c:v>5.3616781111842648E-3</c:v>
                </c:pt>
                <c:pt idx="544">
                  <c:v>-5.145958083832336E-3</c:v>
                </c:pt>
                <c:pt idx="545">
                  <c:v>-4.1850841719176524E-3</c:v>
                </c:pt>
                <c:pt idx="546">
                  <c:v>-3.0221466685553811E-3</c:v>
                </c:pt>
                <c:pt idx="547">
                  <c:v>1.2693601098848983E-2</c:v>
                </c:pt>
                <c:pt idx="548">
                  <c:v>3.1336233104160005E-3</c:v>
                </c:pt>
                <c:pt idx="549">
                  <c:v>9.558000745990336E-3</c:v>
                </c:pt>
                <c:pt idx="550">
                  <c:v>2.7247956403269713E-2</c:v>
                </c:pt>
                <c:pt idx="551">
                  <c:v>-3.5966371442708311E-4</c:v>
                </c:pt>
                <c:pt idx="552">
                  <c:v>-1.1288509107263311E-2</c:v>
                </c:pt>
                <c:pt idx="553">
                  <c:v>5.4130276564774427E-3</c:v>
                </c:pt>
                <c:pt idx="554">
                  <c:v>-8.5961181740035197E-3</c:v>
                </c:pt>
                <c:pt idx="555">
                  <c:v>8.0773969789622591E-3</c:v>
                </c:pt>
                <c:pt idx="556">
                  <c:v>6.382978723404209E-3</c:v>
                </c:pt>
                <c:pt idx="557">
                  <c:v>2.74391615311953E-3</c:v>
                </c:pt>
                <c:pt idx="558">
                  <c:v>0</c:v>
                </c:pt>
                <c:pt idx="559">
                  <c:v>-1.108020814642019E-2</c:v>
                </c:pt>
                <c:pt idx="560">
                  <c:v>5.7155817645724305E-3</c:v>
                </c:pt>
                <c:pt idx="561">
                  <c:v>3.3376933832485189E-3</c:v>
                </c:pt>
                <c:pt idx="562">
                  <c:v>7.8669363901999745E-3</c:v>
                </c:pt>
                <c:pt idx="563">
                  <c:v>1.1953612845673645E-2</c:v>
                </c:pt>
                <c:pt idx="564">
                  <c:v>9.3000705218617696E-3</c:v>
                </c:pt>
                <c:pt idx="565">
                  <c:v>-1.2664308485087483E-3</c:v>
                </c:pt>
                <c:pt idx="566">
                  <c:v>1.5303891560995986E-3</c:v>
                </c:pt>
                <c:pt idx="567">
                  <c:v>2.6544422615149665E-2</c:v>
                </c:pt>
                <c:pt idx="568">
                  <c:v>1.7267043763024681E-2</c:v>
                </c:pt>
                <c:pt idx="569">
                  <c:v>-9.5321710773862423E-3</c:v>
                </c:pt>
                <c:pt idx="570">
                  <c:v>9.2440167152083585E-3</c:v>
                </c:pt>
                <c:pt idx="571">
                  <c:v>2.1329987452947119E-3</c:v>
                </c:pt>
                <c:pt idx="572">
                  <c:v>-2.5875380827177219E-3</c:v>
                </c:pt>
                <c:pt idx="573">
                  <c:v>-4.1424327377714842E-3</c:v>
                </c:pt>
                <c:pt idx="574">
                  <c:v>-1.0084033613445564E-3</c:v>
                </c:pt>
                <c:pt idx="575">
                  <c:v>-3.0282637954238689E-3</c:v>
                </c:pt>
                <c:pt idx="576">
                  <c:v>-5.1468106648667744E-3</c:v>
                </c:pt>
                <c:pt idx="577">
                  <c:v>2.5019082350945521E-3</c:v>
                </c:pt>
                <c:pt idx="578">
                  <c:v>-6.7679032189837951E-4</c:v>
                </c:pt>
                <c:pt idx="579">
                  <c:v>-5.7989417989416925E-3</c:v>
                </c:pt>
                <c:pt idx="580">
                  <c:v>3.5762942779289375E-3</c:v>
                </c:pt>
                <c:pt idx="581">
                  <c:v>9.3331070761926149E-4</c:v>
                </c:pt>
                <c:pt idx="582">
                  <c:v>-5.5098753920488353E-3</c:v>
                </c:pt>
                <c:pt idx="583">
                  <c:v>-7.0320490964882465E-3</c:v>
                </c:pt>
                <c:pt idx="584">
                  <c:v>1.3305292072620656E-3</c:v>
                </c:pt>
                <c:pt idx="585">
                  <c:v>2.3146163737677306E-3</c:v>
                </c:pt>
                <c:pt idx="586">
                  <c:v>-2.1382141635306606E-4</c:v>
                </c:pt>
                <c:pt idx="587">
                  <c:v>-4.3201163437271983E-3</c:v>
                </c:pt>
                <c:pt idx="588">
                  <c:v>-3.2219262823266481E-3</c:v>
                </c:pt>
                <c:pt idx="589">
                  <c:v>-1.292936258243671E-4</c:v>
                </c:pt>
                <c:pt idx="590">
                  <c:v>1.2068965517242347E-3</c:v>
                </c:pt>
                <c:pt idx="591">
                  <c:v>1.5929051145169293E-3</c:v>
                </c:pt>
                <c:pt idx="592">
                  <c:v>-1.8052869116698123E-3</c:v>
                </c:pt>
                <c:pt idx="593">
                  <c:v>1.5932480730310505E-2</c:v>
                </c:pt>
                <c:pt idx="594">
                  <c:v>1.1444072394353189E-3</c:v>
                </c:pt>
                <c:pt idx="595">
                  <c:v>1.1896697713801752E-2</c:v>
                </c:pt>
                <c:pt idx="596">
                  <c:v>-5.8574955022802078E-3</c:v>
                </c:pt>
                <c:pt idx="597">
                  <c:v>6.9441521821471675E-3</c:v>
                </c:pt>
                <c:pt idx="598">
                  <c:v>3.1179470032600465E-2</c:v>
                </c:pt>
                <c:pt idx="599">
                  <c:v>-3.0560959792477194E-2</c:v>
                </c:pt>
                <c:pt idx="600">
                  <c:v>-2.3831424032111359E-3</c:v>
                </c:pt>
                <c:pt idx="601">
                  <c:v>-5.8673148652612639E-3</c:v>
                </c:pt>
                <c:pt idx="602">
                  <c:v>-3.7941064879221109E-4</c:v>
                </c:pt>
                <c:pt idx="603">
                  <c:v>-8.8562753036436348E-4</c:v>
                </c:pt>
                <c:pt idx="604">
                  <c:v>-7.5134017137308273E-3</c:v>
                </c:pt>
                <c:pt idx="605">
                  <c:v>-1.3609492621103891E-3</c:v>
                </c:pt>
                <c:pt idx="606">
                  <c:v>4.5994633959371978E-3</c:v>
                </c:pt>
                <c:pt idx="607">
                  <c:v>-3.2642333290942016E-3</c:v>
                </c:pt>
                <c:pt idx="608">
                  <c:v>4.5508676420551453E-3</c:v>
                </c:pt>
                <c:pt idx="609">
                  <c:v>-2.794360472500923E-3</c:v>
                </c:pt>
                <c:pt idx="610">
                  <c:v>-1.2312656561797031E-3</c:v>
                </c:pt>
                <c:pt idx="611">
                  <c:v>-9.7772487672176389E-4</c:v>
                </c:pt>
                <c:pt idx="612">
                  <c:v>-6.9784264499382909E-3</c:v>
                </c:pt>
                <c:pt idx="613">
                  <c:v>7.713073659854075E-4</c:v>
                </c:pt>
                <c:pt idx="614">
                  <c:v>-2.4405908798971199E-3</c:v>
                </c:pt>
                <c:pt idx="615">
                  <c:v>-2.3177955189287447E-3</c:v>
                </c:pt>
                <c:pt idx="616">
                  <c:v>8.3462398898641599E-3</c:v>
                </c:pt>
                <c:pt idx="617">
                  <c:v>-3.7545865688199953E-3</c:v>
                </c:pt>
                <c:pt idx="618">
                  <c:v>-6.4239828693790635E-4</c:v>
                </c:pt>
                <c:pt idx="619">
                  <c:v>-3.856867366616723E-3</c:v>
                </c:pt>
                <c:pt idx="620">
                  <c:v>-5.5926005592600303E-3</c:v>
                </c:pt>
                <c:pt idx="621">
                  <c:v>-2.2063595068136932E-3</c:v>
                </c:pt>
                <c:pt idx="622">
                  <c:v>-2.3413111342351911E-3</c:v>
                </c:pt>
                <c:pt idx="623">
                  <c:v>-5.8235549760974337E-3</c:v>
                </c:pt>
                <c:pt idx="624">
                  <c:v>-6.7319461444308448E-3</c:v>
                </c:pt>
                <c:pt idx="625">
                  <c:v>1.227884869289686E-2</c:v>
                </c:pt>
                <c:pt idx="626">
                  <c:v>3.5650623885918886E-3</c:v>
                </c:pt>
                <c:pt idx="627">
                  <c:v>3.1191786162976243E-3</c:v>
                </c:pt>
                <c:pt idx="628">
                  <c:v>2.6344202116173054E-3</c:v>
                </c:pt>
                <c:pt idx="629">
                  <c:v>-3.1874569262577701E-3</c:v>
                </c:pt>
                <c:pt idx="630">
                  <c:v>-5.4878575749718328E-3</c:v>
                </c:pt>
                <c:pt idx="631">
                  <c:v>-1.5207473386921189E-3</c:v>
                </c:pt>
                <c:pt idx="632">
                  <c:v>-1.2619669277632584E-3</c:v>
                </c:pt>
                <c:pt idx="633">
                  <c:v>4.7928194849897743E-3</c:v>
                </c:pt>
                <c:pt idx="634">
                  <c:v>6.244308572915358E-3</c:v>
                </c:pt>
                <c:pt idx="635">
                  <c:v>-7.0674423615600945E-3</c:v>
                </c:pt>
                <c:pt idx="636">
                  <c:v>-6.2497287444122085E-3</c:v>
                </c:pt>
                <c:pt idx="637">
                  <c:v>-2.1836921867490755E-4</c:v>
                </c:pt>
                <c:pt idx="638">
                  <c:v>2.7083697361525161E-3</c:v>
                </c:pt>
                <c:pt idx="639">
                  <c:v>-1.6990502744620439E-3</c:v>
                </c:pt>
                <c:pt idx="640">
                  <c:v>-3.4911629936729138E-4</c:v>
                </c:pt>
                <c:pt idx="641">
                  <c:v>1.1350242284020595E-3</c:v>
                </c:pt>
                <c:pt idx="642">
                  <c:v>-9.1571098417142505E-4</c:v>
                </c:pt>
                <c:pt idx="643">
                  <c:v>4.3208798882681254E-3</c:v>
                </c:pt>
                <c:pt idx="644">
                  <c:v>4.6934075007605269E-3</c:v>
                </c:pt>
                <c:pt idx="645">
                  <c:v>-4.7147367965743037E-3</c:v>
                </c:pt>
                <c:pt idx="646">
                  <c:v>-2.1729682746629564E-4</c:v>
                </c:pt>
                <c:pt idx="647">
                  <c:v>-1.7387524451206726E-4</c:v>
                </c:pt>
                <c:pt idx="648">
                  <c:v>4.347637059254339E-5</c:v>
                </c:pt>
                <c:pt idx="649">
                  <c:v>-4.1735501260760088E-3</c:v>
                </c:pt>
                <c:pt idx="650">
                  <c:v>1.7462673535328932E-4</c:v>
                </c:pt>
                <c:pt idx="651">
                  <c:v>-4.5395024006984475E-3</c:v>
                </c:pt>
                <c:pt idx="652">
                  <c:v>1.8416206261511192E-3</c:v>
                </c:pt>
                <c:pt idx="653">
                  <c:v>-1.882002801120497E-3</c:v>
                </c:pt>
                <c:pt idx="654">
                  <c:v>2.2363516772636594E-3</c:v>
                </c:pt>
                <c:pt idx="655">
                  <c:v>7.1316065803290751E-3</c:v>
                </c:pt>
                <c:pt idx="656">
                  <c:v>3.3450627742299677E-3</c:v>
                </c:pt>
                <c:pt idx="657">
                  <c:v>1.9483893314860001E-3</c:v>
                </c:pt>
                <c:pt idx="658">
                  <c:v>-8.2105354133354957E-4</c:v>
                </c:pt>
                <c:pt idx="659">
                  <c:v>6.0548395467519001E-4</c:v>
                </c:pt>
                <c:pt idx="660">
                  <c:v>3.3713692946057972E-3</c:v>
                </c:pt>
                <c:pt idx="661">
                  <c:v>7.0647023347980564E-3</c:v>
                </c:pt>
                <c:pt idx="662">
                  <c:v>2.0104371631448625E-3</c:v>
                </c:pt>
                <c:pt idx="663">
                  <c:v>-1.0501600853788595E-2</c:v>
                </c:pt>
                <c:pt idx="664">
                  <c:v>3.1494024763794037E-3</c:v>
                </c:pt>
                <c:pt idx="665">
                  <c:v>2.2363667641494001E-3</c:v>
                </c:pt>
                <c:pt idx="666">
                  <c:v>-3.8619979402677584E-3</c:v>
                </c:pt>
                <c:pt idx="667">
                  <c:v>-1.2923235978289371E-3</c:v>
                </c:pt>
                <c:pt idx="668">
                  <c:v>-3.1055900621119736E-3</c:v>
                </c:pt>
                <c:pt idx="669">
                  <c:v>-3.2883350640359188E-3</c:v>
                </c:pt>
                <c:pt idx="670">
                  <c:v>-8.3347803438096335E-3</c:v>
                </c:pt>
                <c:pt idx="671">
                  <c:v>1.6547014533356608E-2</c:v>
                </c:pt>
                <c:pt idx="672">
                  <c:v>-4.6507622082506694E-3</c:v>
                </c:pt>
                <c:pt idx="673">
                  <c:v>-6.0569351907935332E-4</c:v>
                </c:pt>
                <c:pt idx="674">
                  <c:v>-3.8961038961038419E-3</c:v>
                </c:pt>
                <c:pt idx="675">
                  <c:v>4.2155584528464907E-3</c:v>
                </c:pt>
                <c:pt idx="676">
                  <c:v>2.0772925953174148E-3</c:v>
                </c:pt>
                <c:pt idx="677">
                  <c:v>1.5979270136039503E-3</c:v>
                </c:pt>
                <c:pt idx="678">
                  <c:v>-5.5622628492582038E-3</c:v>
                </c:pt>
                <c:pt idx="679">
                  <c:v>3.6855569526947907E-3</c:v>
                </c:pt>
                <c:pt idx="680">
                  <c:v>-2.3760152064973283E-3</c:v>
                </c:pt>
                <c:pt idx="681">
                  <c:v>-2.5115835967609579E-3</c:v>
                </c:pt>
                <c:pt idx="682">
                  <c:v>1.2155415671804004E-3</c:v>
                </c:pt>
                <c:pt idx="683">
                  <c:v>1.604301261761254E-3</c:v>
                </c:pt>
                <c:pt idx="684">
                  <c:v>7.3593073593070102E-4</c:v>
                </c:pt>
                <c:pt idx="685">
                  <c:v>1.081455206125348E-3</c:v>
                </c:pt>
                <c:pt idx="686">
                  <c:v>9.8090052718002863E-3</c:v>
                </c:pt>
                <c:pt idx="687">
                  <c:v>9.8420985065672539E-4</c:v>
                </c:pt>
                <c:pt idx="688">
                  <c:v>3.2489740082080054E-3</c:v>
                </c:pt>
                <c:pt idx="689">
                  <c:v>1.6192261803305019E-3</c:v>
                </c:pt>
                <c:pt idx="690">
                  <c:v>-7.3172806942907176E-3</c:v>
                </c:pt>
                <c:pt idx="691">
                  <c:v>-1.7142367360933886E-4</c:v>
                </c:pt>
                <c:pt idx="692">
                  <c:v>1.0244320617231129E-2</c:v>
                </c:pt>
                <c:pt idx="693">
                  <c:v>6.7885782171495102E-4</c:v>
                </c:pt>
                <c:pt idx="694">
                  <c:v>-2.6711893152427946E-3</c:v>
                </c:pt>
                <c:pt idx="695">
                  <c:v>1.6580222770172792E-3</c:v>
                </c:pt>
                <c:pt idx="696">
                  <c:v>-1.5279487288315519E-3</c:v>
                </c:pt>
                <c:pt idx="697">
                  <c:v>3.9532412327312194E-3</c:v>
                </c:pt>
                <c:pt idx="698">
                  <c:v>2.7097976119907496E-3</c:v>
                </c:pt>
                <c:pt idx="699">
                  <c:v>1.051431466936914E-2</c:v>
                </c:pt>
                <c:pt idx="700">
                  <c:v>6.2680205591081339E-4</c:v>
                </c:pt>
                <c:pt idx="701">
                  <c:v>5.0112753695814582E-3</c:v>
                </c:pt>
                <c:pt idx="702">
                  <c:v>-2.0776198786665034E-4</c:v>
                </c:pt>
                <c:pt idx="703">
                  <c:v>-1.3299530360333378E-3</c:v>
                </c:pt>
                <c:pt idx="704">
                  <c:v>2.4969828124350446E-3</c:v>
                </c:pt>
                <c:pt idx="705">
                  <c:v>7.4307775333140036E-3</c:v>
                </c:pt>
                <c:pt idx="706">
                  <c:v>-8.2000988956650867E-3</c:v>
                </c:pt>
                <c:pt idx="707">
                  <c:v>-4.5701940255093998E-4</c:v>
                </c:pt>
                <c:pt idx="708">
                  <c:v>-2.4108404688669705E-3</c:v>
                </c:pt>
                <c:pt idx="709">
                  <c:v>-1.2500000000004174E-4</c:v>
                </c:pt>
                <c:pt idx="710">
                  <c:v>3.5004375546943134E-3</c:v>
                </c:pt>
                <c:pt idx="711">
                  <c:v>-3.9450188945642228E-3</c:v>
                </c:pt>
                <c:pt idx="712">
                  <c:v>4.1690986408715602E-5</c:v>
                </c:pt>
                <c:pt idx="713">
                  <c:v>2.918247384000594E-4</c:v>
                </c:pt>
                <c:pt idx="714">
                  <c:v>-4.6261565391347848E-3</c:v>
                </c:pt>
                <c:pt idx="715">
                  <c:v>1.2561236025621092E-4</c:v>
                </c:pt>
                <c:pt idx="716">
                  <c:v>2.9305869547036068E-4</c:v>
                </c:pt>
                <c:pt idx="717">
                  <c:v>-3.2227012095593643E-3</c:v>
                </c:pt>
                <c:pt idx="718">
                  <c:v>-8.9015787705742921E-3</c:v>
                </c:pt>
                <c:pt idx="719">
                  <c:v>-4.2365700728690392E-3</c:v>
                </c:pt>
                <c:pt idx="720">
                  <c:v>6.2542545949624273E-3</c:v>
                </c:pt>
                <c:pt idx="721">
                  <c:v>-5.3697518075345174E-3</c:v>
                </c:pt>
                <c:pt idx="722">
                  <c:v>2.2105084169357081E-3</c:v>
                </c:pt>
                <c:pt idx="723">
                  <c:v>-7.2107227689166553E-4</c:v>
                </c:pt>
                <c:pt idx="724">
                  <c:v>1.7403115582155237E-3</c:v>
                </c:pt>
                <c:pt idx="725">
                  <c:v>1.6101694915255926E-3</c:v>
                </c:pt>
                <c:pt idx="726">
                  <c:v>-4.1881715881209036E-3</c:v>
                </c:pt>
                <c:pt idx="727">
                  <c:v>-1.6143421555716575E-3</c:v>
                </c:pt>
                <c:pt idx="728">
                  <c:v>-7.2337347346917991E-4</c:v>
                </c:pt>
                <c:pt idx="729">
                  <c:v>2.5549310168626604E-4</c:v>
                </c:pt>
                <c:pt idx="730">
                  <c:v>-2.9374201787994991E-3</c:v>
                </c:pt>
                <c:pt idx="731">
                  <c:v>1.8359591819308019E-3</c:v>
                </c:pt>
                <c:pt idx="732">
                  <c:v>3.3242413910670177E-3</c:v>
                </c:pt>
                <c:pt idx="733">
                  <c:v>-2.7610228527737979E-3</c:v>
                </c:pt>
                <c:pt idx="734">
                  <c:v>1.1500617625761489E-3</c:v>
                </c:pt>
                <c:pt idx="735">
                  <c:v>2.0422055820283891E-3</c:v>
                </c:pt>
                <c:pt idx="736">
                  <c:v>-3.3542798913042127E-3</c:v>
                </c:pt>
                <c:pt idx="737">
                  <c:v>-8.0944063391985566E-4</c:v>
                </c:pt>
                <c:pt idx="738">
                  <c:v>8.5273300929333828E-5</c:v>
                </c:pt>
                <c:pt idx="739">
                  <c:v>-2.131650750341052E-3</c:v>
                </c:pt>
                <c:pt idx="740">
                  <c:v>-1.2389985473810761E-3</c:v>
                </c:pt>
                <c:pt idx="741">
                  <c:v>-3.336612910125214E-3</c:v>
                </c:pt>
                <c:pt idx="742">
                  <c:v>4.7212326709300534E-4</c:v>
                </c:pt>
                <c:pt idx="743">
                  <c:v>-3.0888030888029938E-3</c:v>
                </c:pt>
                <c:pt idx="744">
                  <c:v>8.6065926499623302E-5</c:v>
                </c:pt>
                <c:pt idx="745">
                  <c:v>1.5920826161788248E-3</c:v>
                </c:pt>
                <c:pt idx="746">
                  <c:v>-7.2174249258923906E-3</c:v>
                </c:pt>
                <c:pt idx="747">
                  <c:v>7.1400752953394431E-3</c:v>
                </c:pt>
                <c:pt idx="748">
                  <c:v>4.3825728280484366E-3</c:v>
                </c:pt>
                <c:pt idx="749">
                  <c:v>2.31006160164271E-3</c:v>
                </c:pt>
                <c:pt idx="750">
                  <c:v>5.2923602219376864E-3</c:v>
                </c:pt>
                <c:pt idx="751">
                  <c:v>1.3585802836035832E-3</c:v>
                </c:pt>
                <c:pt idx="752">
                  <c:v>1.9163910794539163E-2</c:v>
                </c:pt>
                <c:pt idx="753">
                  <c:v>-1.5142690739662235E-2</c:v>
                </c:pt>
                <c:pt idx="754">
                  <c:v>-6.0403818535103015E-3</c:v>
                </c:pt>
                <c:pt idx="755">
                  <c:v>7.1395180825295501E-3</c:v>
                </c:pt>
                <c:pt idx="756">
                  <c:v>-1.3502679437952247E-3</c:v>
                </c:pt>
                <c:pt idx="757">
                  <c:v>3.549245785270605E-3</c:v>
                </c:pt>
                <c:pt idx="758">
                  <c:v>-4.2524525283145209E-3</c:v>
                </c:pt>
                <c:pt idx="759">
                  <c:v>5.3699788583507768E-3</c:v>
                </c:pt>
                <c:pt idx="760">
                  <c:v>-2.186987424822262E-3</c:v>
                </c:pt>
                <c:pt idx="761">
                  <c:v>-1.0706006322444672E-2</c:v>
                </c:pt>
                <c:pt idx="762">
                  <c:v>-3.4936730433300367E-3</c:v>
                </c:pt>
                <c:pt idx="763">
                  <c:v>-1.6674505109239846E-3</c:v>
                </c:pt>
                <c:pt idx="764">
                  <c:v>2.5695931477516254E-3</c:v>
                </c:pt>
                <c:pt idx="765">
                  <c:v>-6.3220845792397729E-3</c:v>
                </c:pt>
                <c:pt idx="766">
                  <c:v>8.7266787034649962E-3</c:v>
                </c:pt>
                <c:pt idx="767">
                  <c:v>-1.8325165139569943E-3</c:v>
                </c:pt>
                <c:pt idx="768">
                  <c:v>1.878575698061713E-3</c:v>
                </c:pt>
                <c:pt idx="769">
                  <c:v>-2.9830392908889447E-3</c:v>
                </c:pt>
                <c:pt idx="770">
                  <c:v>4.4024619593092673E-3</c:v>
                </c:pt>
                <c:pt idx="771">
                  <c:v>-2.1703051193667777E-3</c:v>
                </c:pt>
                <c:pt idx="772">
                  <c:v>6.3971340839308333E-4</c:v>
                </c:pt>
                <c:pt idx="773">
                  <c:v>1.8326727187485403E-3</c:v>
                </c:pt>
                <c:pt idx="774">
                  <c:v>1.8548455713434775E-2</c:v>
                </c:pt>
                <c:pt idx="775">
                  <c:v>-8.3535210091056911E-4</c:v>
                </c:pt>
                <c:pt idx="776">
                  <c:v>-2.8425716913300647E-3</c:v>
                </c:pt>
                <c:pt idx="777">
                  <c:v>4.6533076213632896E-3</c:v>
                </c:pt>
                <c:pt idx="778">
                  <c:v>1.8777383684540627E-3</c:v>
                </c:pt>
                <c:pt idx="779">
                  <c:v>2.49895876718087E-4</c:v>
                </c:pt>
                <c:pt idx="780">
                  <c:v>-9.993337774817368E-4</c:v>
                </c:pt>
                <c:pt idx="781">
                  <c:v>2.1257085695234323E-3</c:v>
                </c:pt>
                <c:pt idx="782">
                  <c:v>-1.24776442207708E-3</c:v>
                </c:pt>
                <c:pt idx="783">
                  <c:v>4.6641402573606161E-3</c:v>
                </c:pt>
                <c:pt idx="784">
                  <c:v>1.0362694300518616E-3</c:v>
                </c:pt>
                <c:pt idx="785">
                  <c:v>-2.6086956521740312E-3</c:v>
                </c:pt>
                <c:pt idx="786">
                  <c:v>-5.8122638767788004E-4</c:v>
                </c:pt>
                <c:pt idx="787">
                  <c:v>7.1449341586007353E-3</c:v>
                </c:pt>
                <c:pt idx="788">
                  <c:v>-1.8106826149721589E-2</c:v>
                </c:pt>
                <c:pt idx="789">
                  <c:v>-1.9322859783247326E-3</c:v>
                </c:pt>
                <c:pt idx="790">
                  <c:v>1.005892255892249E-2</c:v>
                </c:pt>
                <c:pt idx="791">
                  <c:v>6.2502604275178619E-3</c:v>
                </c:pt>
                <c:pt idx="792">
                  <c:v>2.5259845128162706E-3</c:v>
                </c:pt>
                <c:pt idx="793">
                  <c:v>-7.3936389921520629E-3</c:v>
                </c:pt>
                <c:pt idx="794">
                  <c:v>-2.3719362490116636E-3</c:v>
                </c:pt>
                <c:pt idx="795">
                  <c:v>1.4182030533078649E-3</c:v>
                </c:pt>
                <c:pt idx="796">
                  <c:v>2.4991669443519271E-4</c:v>
                </c:pt>
                <c:pt idx="797">
                  <c:v>7.9120513034069972E-4</c:v>
                </c:pt>
                <c:pt idx="798">
                  <c:v>2.3301294054007826E-3</c:v>
                </c:pt>
                <c:pt idx="799">
                  <c:v>-6.6420357839669375E-4</c:v>
                </c:pt>
                <c:pt idx="800">
                  <c:v>-3.2401445602958656E-3</c:v>
                </c:pt>
                <c:pt idx="801">
                  <c:v>5.8345488643474219E-4</c:v>
                </c:pt>
                <c:pt idx="802">
                  <c:v>-5.6645424632428831E-3</c:v>
                </c:pt>
                <c:pt idx="803">
                  <c:v>-2.2200812633519362E-3</c:v>
                </c:pt>
                <c:pt idx="804">
                  <c:v>1.074727120067176E-2</c:v>
                </c:pt>
                <c:pt idx="805">
                  <c:v>7.7255358032894961E-3</c:v>
                </c:pt>
                <c:pt idx="806">
                  <c:v>-2.67908663754024E-3</c:v>
                </c:pt>
                <c:pt idx="807">
                  <c:v>5.1246022234161526E-3</c:v>
                </c:pt>
                <c:pt idx="808">
                  <c:v>-5.7974589860614323E-3</c:v>
                </c:pt>
                <c:pt idx="809">
                  <c:v>5.0041356492969147E-3</c:v>
                </c:pt>
                <c:pt idx="810">
                  <c:v>1.1686761861651851E-2</c:v>
                </c:pt>
                <c:pt idx="811">
                  <c:v>7.7282896074848395E-4</c:v>
                </c:pt>
                <c:pt idx="812">
                  <c:v>5.6901316859048201E-4</c:v>
                </c:pt>
                <c:pt idx="813">
                  <c:v>7.2304817613126904E-3</c:v>
                </c:pt>
                <c:pt idx="814">
                  <c:v>-6.452653653815088E-3</c:v>
                </c:pt>
                <c:pt idx="815">
                  <c:v>3.8155544731288682E-3</c:v>
                </c:pt>
                <c:pt idx="816">
                  <c:v>-8.0873433077233159E-4</c:v>
                </c:pt>
                <c:pt idx="817">
                  <c:v>3.1566167543506385E-3</c:v>
                </c:pt>
                <c:pt idx="818">
                  <c:v>5.8092625463932457E-3</c:v>
                </c:pt>
                <c:pt idx="819">
                  <c:v>-9.345419541151867E-3</c:v>
                </c:pt>
                <c:pt idx="820">
                  <c:v>-1.1336491355926626E-3</c:v>
                </c:pt>
                <c:pt idx="821">
                  <c:v>1.4997365327713563E-3</c:v>
                </c:pt>
                <c:pt idx="822">
                  <c:v>-3.2378177108628448E-3</c:v>
                </c:pt>
                <c:pt idx="823">
                  <c:v>1.2181257105714494E-4</c:v>
                </c:pt>
                <c:pt idx="824">
                  <c:v>2.598351670658916E-3</c:v>
                </c:pt>
                <c:pt idx="825">
                  <c:v>1.255314841061006E-3</c:v>
                </c:pt>
                <c:pt idx="826">
                  <c:v>5.7833859095688389E-3</c:v>
                </c:pt>
                <c:pt idx="827">
                  <c:v>-5.1067594193575649E-3</c:v>
                </c:pt>
                <c:pt idx="828">
                  <c:v>-1.8187697033384964E-3</c:v>
                </c:pt>
                <c:pt idx="829">
                  <c:v>-2.0245373932059607E-4</c:v>
                </c:pt>
                <c:pt idx="830">
                  <c:v>8.0997894054757325E-4</c:v>
                </c:pt>
                <c:pt idx="831">
                  <c:v>-2.0233085140819451E-4</c:v>
                </c:pt>
                <c:pt idx="832">
                  <c:v>2.2665641316228502E-3</c:v>
                </c:pt>
                <c:pt idx="833">
                  <c:v>-2.38258692403992E-3</c:v>
                </c:pt>
                <c:pt idx="834">
                  <c:v>-4.0479274611371352E-5</c:v>
                </c:pt>
                <c:pt idx="835">
                  <c:v>1.7406792697243212E-3</c:v>
                </c:pt>
                <c:pt idx="836">
                  <c:v>-2.4246342843281532E-4</c:v>
                </c:pt>
                <c:pt idx="837">
                  <c:v>-5.0929668552950336E-3</c:v>
                </c:pt>
                <c:pt idx="838">
                  <c:v>-3.4939465344925313E-3</c:v>
                </c:pt>
                <c:pt idx="839">
                  <c:v>-3.3023483365950401E-3</c:v>
                </c:pt>
                <c:pt idx="840">
                  <c:v>-4.8267681106065607E-3</c:v>
                </c:pt>
                <c:pt idx="841">
                  <c:v>-2.0551605080354474E-4</c:v>
                </c:pt>
                <c:pt idx="842">
                  <c:v>-6.988982075317729E-4</c:v>
                </c:pt>
                <c:pt idx="843">
                  <c:v>9.0508906899255948E-4</c:v>
                </c:pt>
                <c:pt idx="844">
                  <c:v>4.5213531176790944E-4</c:v>
                </c:pt>
                <c:pt idx="845">
                  <c:v>-1.0271158586688811E-3</c:v>
                </c:pt>
                <c:pt idx="846">
                  <c:v>-1.8095825622044259E-3</c:v>
                </c:pt>
                <c:pt idx="847">
                  <c:v>2.183675991924483E-3</c:v>
                </c:pt>
                <c:pt idx="848">
                  <c:v>-3.2478210820588993E-3</c:v>
                </c:pt>
                <c:pt idx="849">
                  <c:v>2.0622808826553651E-4</c:v>
                </c:pt>
                <c:pt idx="850">
                  <c:v>-1.4432989690721376E-3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1.0943629981416514E-2</c:v>
                </c:pt>
                <c:pt idx="1010">
                  <c:v>3.6764705882363913E-4</c:v>
                </c:pt>
                <c:pt idx="1011">
                  <c:v>-5.6351831434522381E-3</c:v>
                </c:pt>
                <c:pt idx="1012">
                  <c:v>3.4906164017904917E-3</c:v>
                </c:pt>
                <c:pt idx="1013">
                  <c:v>2.5781633655264091E-3</c:v>
                </c:pt>
                <c:pt idx="1014">
                  <c:v>4.1226172496835467E-3</c:v>
                </c:pt>
                <c:pt idx="1015">
                  <c:v>2.8536585365853684E-2</c:v>
                </c:pt>
                <c:pt idx="1016">
                  <c:v>3.3910362817168638E-2</c:v>
                </c:pt>
                <c:pt idx="1017">
                  <c:v>-1.0856269113149852E-2</c:v>
                </c:pt>
                <c:pt idx="1018">
                  <c:v>3.4781264492189656E-4</c:v>
                </c:pt>
                <c:pt idx="1019">
                  <c:v>-2.0861502800850751E-3</c:v>
                </c:pt>
                <c:pt idx="1020">
                  <c:v>-7.7426348186282468E-4</c:v>
                </c:pt>
                <c:pt idx="1021">
                  <c:v>-1.1235519739646316E-3</c:v>
                </c:pt>
                <c:pt idx="1022">
                  <c:v>-5.3913583120004382E-3</c:v>
                </c:pt>
                <c:pt idx="1023">
                  <c:v>-1.5988768864798608E-3</c:v>
                </c:pt>
                <c:pt idx="1024">
                  <c:v>-1.2499023513786733E-3</c:v>
                </c:pt>
                <c:pt idx="1025">
                  <c:v>-1.720766523269468E-3</c:v>
                </c:pt>
                <c:pt idx="1026">
                  <c:v>2.076314346156849E-3</c:v>
                </c:pt>
                <c:pt idx="1027">
                  <c:v>-8.7962781969584958E-3</c:v>
                </c:pt>
                <c:pt idx="1028">
                  <c:v>1.8931923956770902E-3</c:v>
                </c:pt>
                <c:pt idx="1029">
                  <c:v>-3.2280922761986908E-3</c:v>
                </c:pt>
                <c:pt idx="1030">
                  <c:v>-4.7788309636650483E-3</c:v>
                </c:pt>
                <c:pt idx="1031">
                  <c:v>-3.5715703004087773E-3</c:v>
                </c:pt>
                <c:pt idx="1032">
                  <c:v>9.9565892707786929E-4</c:v>
                </c:pt>
                <c:pt idx="1033">
                  <c:v>-3.3420864168060005E-3</c:v>
                </c:pt>
                <c:pt idx="1034">
                  <c:v>4.1117764471059193E-3</c:v>
                </c:pt>
                <c:pt idx="1035">
                  <c:v>-3.1805351250348002E-3</c:v>
                </c:pt>
                <c:pt idx="1036">
                  <c:v>-8.1761257129182585E-3</c:v>
                </c:pt>
                <c:pt idx="1037">
                  <c:v>-5.9916358372205103E-3</c:v>
                </c:pt>
                <c:pt idx="1038">
                  <c:v>-7.6863950807071202E-4</c:v>
                </c:pt>
                <c:pt idx="1039">
                  <c:v>2.4291497975714726E-4</c:v>
                </c:pt>
                <c:pt idx="1040">
                  <c:v>1.1980895329069874E-2</c:v>
                </c:pt>
                <c:pt idx="1041">
                  <c:v>9.1992640588767216E-4</c:v>
                </c:pt>
                <c:pt idx="1042">
                  <c:v>-6.8731268731268003E-3</c:v>
                </c:pt>
                <c:pt idx="1043">
                  <c:v>-2.0118295577998824E-3</c:v>
                </c:pt>
                <c:pt idx="1044">
                  <c:v>-5.6041607870016552E-3</c:v>
                </c:pt>
                <c:pt idx="1045">
                  <c:v>7.3791761271488898E-3</c:v>
                </c:pt>
                <c:pt idx="1046">
                  <c:v>-3.7430572325524158E-3</c:v>
                </c:pt>
                <c:pt idx="1047">
                  <c:v>3.6763220619722148E-3</c:v>
                </c:pt>
                <c:pt idx="1048">
                  <c:v>-3.9848655611013362E-3</c:v>
                </c:pt>
                <c:pt idx="1049">
                  <c:v>1.7781369973732808E-3</c:v>
                </c:pt>
                <c:pt idx="1050">
                  <c:v>-3.5096212029530616E-3</c:v>
                </c:pt>
                <c:pt idx="1051">
                  <c:v>1.4573718727231011E-3</c:v>
                </c:pt>
                <c:pt idx="1052">
                  <c:v>-1.0105909936131141E-3</c:v>
                </c:pt>
                <c:pt idx="1053">
                  <c:v>7.6882612390227756E-4</c:v>
                </c:pt>
                <c:pt idx="1054">
                  <c:v>-1.6577713084262591E-3</c:v>
                </c:pt>
                <c:pt idx="1055">
                  <c:v>-2.8350411080957372E-4</c:v>
                </c:pt>
                <c:pt idx="1056">
                  <c:v>8.1024145195174313E-5</c:v>
                </c:pt>
                <c:pt idx="1057">
                  <c:v>-5.5497042858299039E-3</c:v>
                </c:pt>
                <c:pt idx="1058">
                  <c:v>-1.7515988431301421E-3</c:v>
                </c:pt>
                <c:pt idx="1059">
                  <c:v>8.5693299600086981E-4</c:v>
                </c:pt>
                <c:pt idx="1060">
                  <c:v>-6.9311371142000144E-4</c:v>
                </c:pt>
                <c:pt idx="1061">
                  <c:v>-4.0799673602609499E-4</c:v>
                </c:pt>
                <c:pt idx="1062">
                  <c:v>-3.1428571428571139E-3</c:v>
                </c:pt>
                <c:pt idx="1063">
                  <c:v>-4.7905662695001405E-3</c:v>
                </c:pt>
                <c:pt idx="1064">
                  <c:v>-3.0033736525959531E-3</c:v>
                </c:pt>
                <c:pt idx="1065">
                  <c:v>-7.4278875913014186E-4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8.672310551309792E-4</c:v>
                </c:pt>
                <c:pt idx="1074">
                  <c:v>-5.3639214391798529E-4</c:v>
                </c:pt>
                <c:pt idx="1075">
                  <c:v>3.2200800891712955E-3</c:v>
                </c:pt>
                <c:pt idx="1076">
                  <c:v>4.8969178223119414E-3</c:v>
                </c:pt>
                <c:pt idx="1077">
                  <c:v>-1.9656019656020263E-3</c:v>
                </c:pt>
                <c:pt idx="1078">
                  <c:v>1.1898900377482757E-3</c:v>
                </c:pt>
                <c:pt idx="1079">
                  <c:v>9.2209335682964522E-3</c:v>
                </c:pt>
                <c:pt idx="1080">
                  <c:v>1.421262080727681E-2</c:v>
                </c:pt>
                <c:pt idx="1081">
                  <c:v>-6.8065342729020095E-3</c:v>
                </c:pt>
                <c:pt idx="1082">
                  <c:v>-2.0962670321695853E-3</c:v>
                </c:pt>
                <c:pt idx="1083">
                  <c:v>-1.2846408661226549E-2</c:v>
                </c:pt>
                <c:pt idx="1084">
                  <c:v>3.7649369782288833E-3</c:v>
                </c:pt>
                <c:pt idx="1085">
                  <c:v>8.6431833007174497E-3</c:v>
                </c:pt>
                <c:pt idx="1086">
                  <c:v>-1.2934518997573807E-3</c:v>
                </c:pt>
                <c:pt idx="1087">
                  <c:v>-4.0877448599645483E-3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D53-4E07-B9EA-E0E32AC465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6873679"/>
        <c:axId val="1726888111"/>
      </c:scatterChart>
      <c:valAx>
        <c:axId val="1726873679"/>
        <c:scaling>
          <c:orientation val="minMax"/>
          <c:max val="8.0000000000000016E-2"/>
          <c:min val="-4.0000000000000008E-2"/>
        </c:scaling>
        <c:delete val="0"/>
        <c:axPos val="b"/>
        <c:majorGridlines>
          <c:spPr>
            <a:ln w="9525" cap="flat" cmpd="sng" algn="ctr">
              <a:solidFill>
                <a:schemeClr val="bg1"/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>
                    <a:solidFill>
                      <a:srgbClr val="FF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Marico</a:t>
                </a:r>
                <a:endParaRPr lang="en-US">
                  <a:solidFill>
                    <a:srgbClr val="FF0000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6888111"/>
        <c:crosses val="autoZero"/>
        <c:crossBetween val="midCat"/>
        <c:majorUnit val="5.000000000000001E-2"/>
      </c:valAx>
      <c:valAx>
        <c:axId val="1726888111"/>
        <c:scaling>
          <c:orientation val="minMax"/>
          <c:max val="0.1"/>
          <c:min val="-5.000000000000001E-2"/>
        </c:scaling>
        <c:delete val="0"/>
        <c:axPos val="l"/>
        <c:majorGridlines>
          <c:spPr>
            <a:ln w="9525" cap="flat" cmpd="sng" algn="ctr">
              <a:solidFill>
                <a:schemeClr val="bg1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>
                    <a:solidFill>
                      <a:srgbClr val="FF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Dsex</a:t>
                </a:r>
                <a:endParaRPr lang="en-US">
                  <a:solidFill>
                    <a:srgbClr val="FF0000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687367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lvl="0">
              <a:defRPr sz="1400" b="1" i="0">
                <a:solidFill>
                  <a:srgbClr val="757575"/>
                </a:solidFill>
                <a:latin typeface="+mn-lt"/>
              </a:defRPr>
            </a:pPr>
            <a:r>
              <a:rPr lang="en-US" sz="1400" b="1" i="0">
                <a:solidFill>
                  <a:srgbClr val="757575"/>
                </a:solidFill>
                <a:latin typeface="+mn-lt"/>
              </a:rPr>
              <a:t>Regression Equation</a:t>
            </a:r>
          </a:p>
        </c:rich>
      </c:tx>
      <c:layout>
        <c:manualLayout>
          <c:xMode val="edge"/>
          <c:yMode val="edge"/>
          <c:x val="0.32524999999999998"/>
          <c:y val="2.3148148148148147E-2"/>
        </c:manualLayout>
      </c:layout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Return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trendline>
            <c:name>Linear (Return)</c:name>
            <c:spPr>
              <a:ln w="19050">
                <a:solidFill>
                  <a:srgbClr val="000000">
                    <a:alpha val="0"/>
                  </a:srgbClr>
                </a:solidFill>
              </a:ln>
            </c:spPr>
            <c:trendlineType val="linear"/>
            <c:dispRSqr val="0"/>
            <c:dispEq val="0"/>
          </c:trendline>
          <c:xVal>
            <c:numRef>
              <c:f>Beta!$C$3:$C$809</c:f>
              <c:numCache>
                <c:formatCode>0.00%</c:formatCode>
                <c:ptCount val="807"/>
                <c:pt idx="0">
                  <c:v>1.313587790130244E-3</c:v>
                </c:pt>
                <c:pt idx="1">
                  <c:v>1.9114387863317095E-3</c:v>
                </c:pt>
                <c:pt idx="2">
                  <c:v>-1.8508541184674154E-3</c:v>
                </c:pt>
                <c:pt idx="3">
                  <c:v>-6.6489947802872429E-3</c:v>
                </c:pt>
                <c:pt idx="4">
                  <c:v>2.1848906529273737E-3</c:v>
                </c:pt>
                <c:pt idx="5">
                  <c:v>3.6097710803506544E-3</c:v>
                </c:pt>
                <c:pt idx="6">
                  <c:v>-6.3102748454290092E-3</c:v>
                </c:pt>
                <c:pt idx="7">
                  <c:v>1.1643348501144679E-4</c:v>
                </c:pt>
                <c:pt idx="8">
                  <c:v>2.8172250490654527E-4</c:v>
                </c:pt>
                <c:pt idx="9">
                  <c:v>5.7164094019968026E-4</c:v>
                </c:pt>
                <c:pt idx="10">
                  <c:v>-5.319465547218849E-3</c:v>
                </c:pt>
                <c:pt idx="11">
                  <c:v>-1.3968337392440411E-3</c:v>
                </c:pt>
                <c:pt idx="12">
                  <c:v>-2.7516624627379471E-3</c:v>
                </c:pt>
                <c:pt idx="13">
                  <c:v>3.4608738119388249E-3</c:v>
                </c:pt>
                <c:pt idx="14">
                  <c:v>5.613184529899895E-3</c:v>
                </c:pt>
                <c:pt idx="15">
                  <c:v>7.2233302786910425E-3</c:v>
                </c:pt>
                <c:pt idx="16">
                  <c:v>-1.1078708058952613E-2</c:v>
                </c:pt>
                <c:pt idx="17">
                  <c:v>5.3039318448697692E-3</c:v>
                </c:pt>
                <c:pt idx="18">
                  <c:v>2.5520685186941616E-3</c:v>
                </c:pt>
                <c:pt idx="19">
                  <c:v>2.6650272998931523E-3</c:v>
                </c:pt>
                <c:pt idx="20">
                  <c:v>-1.2658980335716441E-2</c:v>
                </c:pt>
                <c:pt idx="21">
                  <c:v>3.3175904278115453E-4</c:v>
                </c:pt>
                <c:pt idx="22">
                  <c:v>-1.6451299933912811E-3</c:v>
                </c:pt>
                <c:pt idx="23">
                  <c:v>-1.9195324511697143E-3</c:v>
                </c:pt>
                <c:pt idx="24">
                  <c:v>-1.2507987835392753E-2</c:v>
                </c:pt>
                <c:pt idx="25">
                  <c:v>-1.0152518516809428E-3</c:v>
                </c:pt>
                <c:pt idx="26">
                  <c:v>7.9415408325749226E-3</c:v>
                </c:pt>
                <c:pt idx="27">
                  <c:v>-1.8247936299663148E-2</c:v>
                </c:pt>
                <c:pt idx="28">
                  <c:v>3.7709153637299764E-3</c:v>
                </c:pt>
                <c:pt idx="29">
                  <c:v>4.0623777489701141E-3</c:v>
                </c:pt>
                <c:pt idx="30">
                  <c:v>4.9730549445836658E-4</c:v>
                </c:pt>
                <c:pt idx="31">
                  <c:v>2.8816003965277392E-3</c:v>
                </c:pt>
                <c:pt idx="32">
                  <c:v>1.1311362988419837E-3</c:v>
                </c:pt>
                <c:pt idx="33">
                  <c:v>-3.3681565601491048E-3</c:v>
                </c:pt>
                <c:pt idx="34">
                  <c:v>-8.0773918342474937E-3</c:v>
                </c:pt>
                <c:pt idx="35">
                  <c:v>1.9171357747305162E-3</c:v>
                </c:pt>
                <c:pt idx="36">
                  <c:v>-6.8549841889683494E-3</c:v>
                </c:pt>
                <c:pt idx="37">
                  <c:v>-6.3930869823425329E-4</c:v>
                </c:pt>
                <c:pt idx="38">
                  <c:v>1.7526876084831944E-2</c:v>
                </c:pt>
                <c:pt idx="39">
                  <c:v>-7.7123103279490568E-3</c:v>
                </c:pt>
                <c:pt idx="40">
                  <c:v>1.42303291357182E-3</c:v>
                </c:pt>
                <c:pt idx="41">
                  <c:v>-4.8338267261380796E-3</c:v>
                </c:pt>
                <c:pt idx="42">
                  <c:v>1.9183011427332808E-3</c:v>
                </c:pt>
                <c:pt idx="43">
                  <c:v>1.1815793540411068E-2</c:v>
                </c:pt>
                <c:pt idx="44">
                  <c:v>6.16511307890244E-3</c:v>
                </c:pt>
                <c:pt idx="45">
                  <c:v>-1.1870430091832085E-2</c:v>
                </c:pt>
                <c:pt idx="46">
                  <c:v>7.9585332387621666E-3</c:v>
                </c:pt>
                <c:pt idx="47">
                  <c:v>3.7914883496066309E-3</c:v>
                </c:pt>
                <c:pt idx="48">
                  <c:v>3.8779771472445823E-3</c:v>
                </c:pt>
                <c:pt idx="49">
                  <c:v>8.3256360669512475E-3</c:v>
                </c:pt>
                <c:pt idx="50">
                  <c:v>1.1897426098863795E-2</c:v>
                </c:pt>
                <c:pt idx="51">
                  <c:v>-5.6176306202034842E-3</c:v>
                </c:pt>
                <c:pt idx="52">
                  <c:v>2.4904208477907197E-3</c:v>
                </c:pt>
                <c:pt idx="53">
                  <c:v>9.4048809249149823E-3</c:v>
                </c:pt>
                <c:pt idx="54">
                  <c:v>2.4944144711374072E-3</c:v>
                </c:pt>
                <c:pt idx="55">
                  <c:v>1.2545598550604442E-2</c:v>
                </c:pt>
                <c:pt idx="56">
                  <c:v>-5.1982720962965301E-3</c:v>
                </c:pt>
                <c:pt idx="57">
                  <c:v>-1.247014275557401E-2</c:v>
                </c:pt>
                <c:pt idx="58">
                  <c:v>-6.5332192612509443E-3</c:v>
                </c:pt>
                <c:pt idx="59">
                  <c:v>8.1418030701383426E-3</c:v>
                </c:pt>
                <c:pt idx="60">
                  <c:v>1.3828705108217099E-2</c:v>
                </c:pt>
                <c:pt idx="61">
                  <c:v>3.0679657754940637E-2</c:v>
                </c:pt>
                <c:pt idx="62">
                  <c:v>-9.5213646902947424E-3</c:v>
                </c:pt>
                <c:pt idx="63">
                  <c:v>-1.2147736103726103E-2</c:v>
                </c:pt>
                <c:pt idx="64">
                  <c:v>4.8250012329646985E-3</c:v>
                </c:pt>
                <c:pt idx="65">
                  <c:v>-7.1198657639248708E-3</c:v>
                </c:pt>
                <c:pt idx="66">
                  <c:v>-1.9987652289782387E-3</c:v>
                </c:pt>
                <c:pt idx="67">
                  <c:v>-2.3386281564979905E-3</c:v>
                </c:pt>
                <c:pt idx="68">
                  <c:v>-1.0247889217920858E-2</c:v>
                </c:pt>
                <c:pt idx="69">
                  <c:v>-1.7014783777373643E-2</c:v>
                </c:pt>
                <c:pt idx="70">
                  <c:v>-4.9013330044811454E-5</c:v>
                </c:pt>
                <c:pt idx="71">
                  <c:v>-6.6185536245768617E-3</c:v>
                </c:pt>
                <c:pt idx="72">
                  <c:v>1.4137494992971789E-4</c:v>
                </c:pt>
                <c:pt idx="73">
                  <c:v>3.0203816678431306E-3</c:v>
                </c:pt>
                <c:pt idx="74">
                  <c:v>-2.026802856078147E-3</c:v>
                </c:pt>
                <c:pt idx="75">
                  <c:v>-2.6925139643777518E-3</c:v>
                </c:pt>
                <c:pt idx="76">
                  <c:v>4.169776677594994E-3</c:v>
                </c:pt>
                <c:pt idx="77">
                  <c:v>1.2408180254439571E-3</c:v>
                </c:pt>
                <c:pt idx="78">
                  <c:v>3.5219679985063479E-3</c:v>
                </c:pt>
                <c:pt idx="79">
                  <c:v>3.0550318358122386E-3</c:v>
                </c:pt>
                <c:pt idx="80">
                  <c:v>-4.1990312359247994E-3</c:v>
                </c:pt>
                <c:pt idx="81">
                  <c:v>2.5349948111825782E-3</c:v>
                </c:pt>
                <c:pt idx="82">
                  <c:v>-7.1932148149080888E-3</c:v>
                </c:pt>
                <c:pt idx="83">
                  <c:v>-7.8019530634253487E-3</c:v>
                </c:pt>
                <c:pt idx="84">
                  <c:v>-2.8572629102062708E-3</c:v>
                </c:pt>
                <c:pt idx="85">
                  <c:v>8.0351274058712008E-3</c:v>
                </c:pt>
                <c:pt idx="86">
                  <c:v>2.0624423278559068E-3</c:v>
                </c:pt>
                <c:pt idx="87">
                  <c:v>-4.7872415319797357E-3</c:v>
                </c:pt>
                <c:pt idx="88">
                  <c:v>-6.137020210030153E-3</c:v>
                </c:pt>
                <c:pt idx="89">
                  <c:v>-7.5366881162909349E-3</c:v>
                </c:pt>
                <c:pt idx="90">
                  <c:v>-6.0762710818840215E-4</c:v>
                </c:pt>
                <c:pt idx="91">
                  <c:v>2.4178338434899249E-3</c:v>
                </c:pt>
                <c:pt idx="92">
                  <c:v>-3.1698969205614658E-3</c:v>
                </c:pt>
                <c:pt idx="93">
                  <c:v>-1.2651233803112616E-3</c:v>
                </c:pt>
                <c:pt idx="94">
                  <c:v>7.1083913428289236E-3</c:v>
                </c:pt>
                <c:pt idx="95">
                  <c:v>2.8539584683755503E-3</c:v>
                </c:pt>
                <c:pt idx="96">
                  <c:v>6.3070461531240518E-3</c:v>
                </c:pt>
                <c:pt idx="97">
                  <c:v>6.5741588598533518E-4</c:v>
                </c:pt>
                <c:pt idx="98">
                  <c:v>3.0332860756154822E-3</c:v>
                </c:pt>
                <c:pt idx="99">
                  <c:v>2.1058132693809073E-2</c:v>
                </c:pt>
                <c:pt idx="100">
                  <c:v>8.1339573730856429E-3</c:v>
                </c:pt>
                <c:pt idx="101">
                  <c:v>-3.8348472017850632E-3</c:v>
                </c:pt>
                <c:pt idx="102">
                  <c:v>-7.9980324329158581E-3</c:v>
                </c:pt>
                <c:pt idx="103">
                  <c:v>1.9349860321553392E-2</c:v>
                </c:pt>
                <c:pt idx="104">
                  <c:v>-1.8465255407270953E-2</c:v>
                </c:pt>
                <c:pt idx="105">
                  <c:v>-8.1887063365404522E-3</c:v>
                </c:pt>
                <c:pt idx="106">
                  <c:v>-1.4615444678691358E-2</c:v>
                </c:pt>
                <c:pt idx="107">
                  <c:v>-4.265323988909886E-3</c:v>
                </c:pt>
                <c:pt idx="108">
                  <c:v>-2.0492059212821045E-2</c:v>
                </c:pt>
                <c:pt idx="109">
                  <c:v>-4.0230643553766932E-3</c:v>
                </c:pt>
                <c:pt idx="110">
                  <c:v>-1.1044750592968944E-2</c:v>
                </c:pt>
                <c:pt idx="111">
                  <c:v>-4.8476578362754985E-3</c:v>
                </c:pt>
                <c:pt idx="112">
                  <c:v>8.2671499707971385E-3</c:v>
                </c:pt>
                <c:pt idx="113">
                  <c:v>-1.8781007443289255E-3</c:v>
                </c:pt>
                <c:pt idx="114">
                  <c:v>-3.2915820559360487E-3</c:v>
                </c:pt>
                <c:pt idx="115">
                  <c:v>1.1980423987090205E-5</c:v>
                </c:pt>
                <c:pt idx="116">
                  <c:v>-8.4839216965437725E-4</c:v>
                </c:pt>
                <c:pt idx="117">
                  <c:v>3.1325236102521803E-3</c:v>
                </c:pt>
                <c:pt idx="118">
                  <c:v>8.4690474856994324E-3</c:v>
                </c:pt>
                <c:pt idx="119">
                  <c:v>1.1692082461723041E-2</c:v>
                </c:pt>
                <c:pt idx="120">
                  <c:v>7.3553231991954071E-3</c:v>
                </c:pt>
                <c:pt idx="121">
                  <c:v>-1.1058953114249426E-2</c:v>
                </c:pt>
                <c:pt idx="122">
                  <c:v>-4.5710155095619598E-3</c:v>
                </c:pt>
                <c:pt idx="123">
                  <c:v>1.6580291965251348E-3</c:v>
                </c:pt>
                <c:pt idx="124">
                  <c:v>-9.7144561471163016E-3</c:v>
                </c:pt>
                <c:pt idx="125">
                  <c:v>-3.5857679982588264E-3</c:v>
                </c:pt>
                <c:pt idx="126">
                  <c:v>3.1951912522227843E-3</c:v>
                </c:pt>
                <c:pt idx="127">
                  <c:v>-7.9276399324799129E-3</c:v>
                </c:pt>
                <c:pt idx="128">
                  <c:v>-1.1460577591846266E-2</c:v>
                </c:pt>
                <c:pt idx="129">
                  <c:v>2.0835090554216507E-3</c:v>
                </c:pt>
                <c:pt idx="130">
                  <c:v>6.0262727724991194E-4</c:v>
                </c:pt>
                <c:pt idx="131">
                  <c:v>-1.7057632329682271E-3</c:v>
                </c:pt>
                <c:pt idx="132">
                  <c:v>1.0565005859584087E-3</c:v>
                </c:pt>
                <c:pt idx="133">
                  <c:v>2.463825084735749E-3</c:v>
                </c:pt>
                <c:pt idx="134">
                  <c:v>-1.676324288783837E-3</c:v>
                </c:pt>
                <c:pt idx="135">
                  <c:v>3.6590424271154554E-4</c:v>
                </c:pt>
                <c:pt idx="136">
                  <c:v>-3.1395551460056126E-3</c:v>
                </c:pt>
                <c:pt idx="137">
                  <c:v>1.1938545407268908E-2</c:v>
                </c:pt>
                <c:pt idx="138">
                  <c:v>-9.3609473816214095E-4</c:v>
                </c:pt>
                <c:pt idx="139">
                  <c:v>-9.9828839508216971E-3</c:v>
                </c:pt>
                <c:pt idx="140">
                  <c:v>1.6259033001286838E-5</c:v>
                </c:pt>
                <c:pt idx="141">
                  <c:v>2.2767828762271236E-4</c:v>
                </c:pt>
                <c:pt idx="142">
                  <c:v>-2.6604667936780402E-4</c:v>
                </c:pt>
                <c:pt idx="143">
                  <c:v>1.4635265606300907E-2</c:v>
                </c:pt>
                <c:pt idx="144">
                  <c:v>5.7496055818835323E-3</c:v>
                </c:pt>
                <c:pt idx="145">
                  <c:v>2.4055184514726102E-2</c:v>
                </c:pt>
                <c:pt idx="146">
                  <c:v>2.7522608963665984E-3</c:v>
                </c:pt>
                <c:pt idx="147">
                  <c:v>-2.7433371041916788E-2</c:v>
                </c:pt>
                <c:pt idx="148">
                  <c:v>-8.6447886364858784E-3</c:v>
                </c:pt>
                <c:pt idx="149">
                  <c:v>-4.9404238615002871E-4</c:v>
                </c:pt>
                <c:pt idx="150">
                  <c:v>-7.9881192458148842E-3</c:v>
                </c:pt>
                <c:pt idx="151">
                  <c:v>2.1277732274491701E-3</c:v>
                </c:pt>
                <c:pt idx="152">
                  <c:v>9.4815267504875234E-3</c:v>
                </c:pt>
                <c:pt idx="153">
                  <c:v>-2.387622378440335E-2</c:v>
                </c:pt>
                <c:pt idx="154">
                  <c:v>-1.5719554965194837E-2</c:v>
                </c:pt>
                <c:pt idx="155">
                  <c:v>4.4478815825612639E-3</c:v>
                </c:pt>
                <c:pt idx="156">
                  <c:v>-1.2589112727420249E-3</c:v>
                </c:pt>
                <c:pt idx="157">
                  <c:v>-9.2585838214365168E-3</c:v>
                </c:pt>
                <c:pt idx="158">
                  <c:v>-7.430764272703505E-3</c:v>
                </c:pt>
                <c:pt idx="159">
                  <c:v>9.8340573871236181E-4</c:v>
                </c:pt>
                <c:pt idx="160">
                  <c:v>-3.3934168280048693E-3</c:v>
                </c:pt>
                <c:pt idx="161">
                  <c:v>-4.0609237296743705E-3</c:v>
                </c:pt>
                <c:pt idx="162">
                  <c:v>5.0522584159629069E-4</c:v>
                </c:pt>
                <c:pt idx="163">
                  <c:v>6.4394228243647156E-4</c:v>
                </c:pt>
                <c:pt idx="164">
                  <c:v>1.2159292385738318E-3</c:v>
                </c:pt>
                <c:pt idx="165">
                  <c:v>2.9751269179498774E-3</c:v>
                </c:pt>
                <c:pt idx="166">
                  <c:v>-1.768047461245148E-3</c:v>
                </c:pt>
                <c:pt idx="167">
                  <c:v>5.8047816479485093E-3</c:v>
                </c:pt>
                <c:pt idx="168">
                  <c:v>9.6483414686288071E-4</c:v>
                </c:pt>
                <c:pt idx="169">
                  <c:v>2.7366525665941666E-3</c:v>
                </c:pt>
                <c:pt idx="170">
                  <c:v>1.0295555051838878E-2</c:v>
                </c:pt>
                <c:pt idx="171">
                  <c:v>-9.3341247648948134E-3</c:v>
                </c:pt>
                <c:pt idx="172">
                  <c:v>-5.1226956763025244E-3</c:v>
                </c:pt>
                <c:pt idx="173">
                  <c:v>-6.9534898271428336E-4</c:v>
                </c:pt>
                <c:pt idx="174">
                  <c:v>-1.8485418559643918E-5</c:v>
                </c:pt>
                <c:pt idx="175">
                  <c:v>1.8976386366065245E-3</c:v>
                </c:pt>
                <c:pt idx="176">
                  <c:v>-7.599321362929401E-3</c:v>
                </c:pt>
                <c:pt idx="177">
                  <c:v>-4.6005384417275863E-3</c:v>
                </c:pt>
                <c:pt idx="178">
                  <c:v>2.2935553351961513E-3</c:v>
                </c:pt>
                <c:pt idx="179">
                  <c:v>4.7805320520997174E-3</c:v>
                </c:pt>
                <c:pt idx="180">
                  <c:v>6.0947348577533589E-5</c:v>
                </c:pt>
                <c:pt idx="181">
                  <c:v>5.0829179481992615E-3</c:v>
                </c:pt>
                <c:pt idx="182">
                  <c:v>3.377405867279748E-4</c:v>
                </c:pt>
                <c:pt idx="183">
                  <c:v>3.0245595377969003E-3</c:v>
                </c:pt>
                <c:pt idx="184">
                  <c:v>-7.5314044955773207E-3</c:v>
                </c:pt>
                <c:pt idx="185">
                  <c:v>7.863714675836242E-3</c:v>
                </c:pt>
                <c:pt idx="186">
                  <c:v>9.5886195965610987E-4</c:v>
                </c:pt>
                <c:pt idx="187">
                  <c:v>8.3002281408324219E-3</c:v>
                </c:pt>
                <c:pt idx="188">
                  <c:v>5.3590676905088674E-3</c:v>
                </c:pt>
                <c:pt idx="189">
                  <c:v>5.8163204258492307E-3</c:v>
                </c:pt>
                <c:pt idx="190">
                  <c:v>1.4279265612396674E-2</c:v>
                </c:pt>
                <c:pt idx="191">
                  <c:v>3.7898483763521007E-3</c:v>
                </c:pt>
                <c:pt idx="192">
                  <c:v>-1.704082828213882E-3</c:v>
                </c:pt>
                <c:pt idx="193">
                  <c:v>1.1008800142745523E-2</c:v>
                </c:pt>
                <c:pt idx="194">
                  <c:v>5.933751340523985E-3</c:v>
                </c:pt>
                <c:pt idx="195">
                  <c:v>-1.085248880659917E-2</c:v>
                </c:pt>
                <c:pt idx="196">
                  <c:v>-7.6734710797637939E-3</c:v>
                </c:pt>
                <c:pt idx="197">
                  <c:v>-4.1584964297614047E-4</c:v>
                </c:pt>
                <c:pt idx="198">
                  <c:v>3.0727894842315084E-3</c:v>
                </c:pt>
                <c:pt idx="199">
                  <c:v>-6.8758209632929779E-3</c:v>
                </c:pt>
                <c:pt idx="200">
                  <c:v>-1.2373019304996902E-2</c:v>
                </c:pt>
                <c:pt idx="201">
                  <c:v>4.4414870279914087E-3</c:v>
                </c:pt>
                <c:pt idx="202">
                  <c:v>-6.4254390426067287E-3</c:v>
                </c:pt>
                <c:pt idx="203">
                  <c:v>-5.5387372025981207E-3</c:v>
                </c:pt>
                <c:pt idx="204">
                  <c:v>-9.2186681250839841E-3</c:v>
                </c:pt>
                <c:pt idx="205">
                  <c:v>4.6906487651985351E-3</c:v>
                </c:pt>
                <c:pt idx="206">
                  <c:v>-1.3740975657505539E-2</c:v>
                </c:pt>
                <c:pt idx="207">
                  <c:v>1.0096682252566103E-2</c:v>
                </c:pt>
                <c:pt idx="208">
                  <c:v>1.8519502184295433E-3</c:v>
                </c:pt>
                <c:pt idx="209">
                  <c:v>4.2429572388340553E-3</c:v>
                </c:pt>
                <c:pt idx="210">
                  <c:v>1.3027603329925475E-2</c:v>
                </c:pt>
                <c:pt idx="211">
                  <c:v>2.1444821541789505E-2</c:v>
                </c:pt>
                <c:pt idx="212">
                  <c:v>-1.3576611615610967E-2</c:v>
                </c:pt>
                <c:pt idx="213">
                  <c:v>3.1916668265945525E-3</c:v>
                </c:pt>
                <c:pt idx="214">
                  <c:v>-1.1411133553607011E-2</c:v>
                </c:pt>
                <c:pt idx="215">
                  <c:v>-9.5158797960656072E-3</c:v>
                </c:pt>
                <c:pt idx="216">
                  <c:v>-1.3559104520176835E-2</c:v>
                </c:pt>
                <c:pt idx="217">
                  <c:v>-1.3229302691857292E-3</c:v>
                </c:pt>
                <c:pt idx="218">
                  <c:v>-8.944813969603449E-3</c:v>
                </c:pt>
                <c:pt idx="219">
                  <c:v>3.5265275600253609E-3</c:v>
                </c:pt>
                <c:pt idx="220">
                  <c:v>5.9519001441210584E-4</c:v>
                </c:pt>
                <c:pt idx="221">
                  <c:v>1.6597611995343931E-2</c:v>
                </c:pt>
                <c:pt idx="222">
                  <c:v>1.6291321732679886E-3</c:v>
                </c:pt>
                <c:pt idx="223">
                  <c:v>-9.4126290752324371E-3</c:v>
                </c:pt>
                <c:pt idx="224">
                  <c:v>1.9678667694043028E-3</c:v>
                </c:pt>
                <c:pt idx="225">
                  <c:v>1.6613085462021449E-2</c:v>
                </c:pt>
                <c:pt idx="226">
                  <c:v>1.0065238747933636E-2</c:v>
                </c:pt>
                <c:pt idx="227">
                  <c:v>-8.2017307796092842E-3</c:v>
                </c:pt>
                <c:pt idx="228">
                  <c:v>-7.3609576773890906E-3</c:v>
                </c:pt>
                <c:pt idx="229">
                  <c:v>1.2234951661793669E-3</c:v>
                </c:pt>
                <c:pt idx="230">
                  <c:v>-8.0640174854587077E-3</c:v>
                </c:pt>
                <c:pt idx="231">
                  <c:v>-6.2417566086454546E-3</c:v>
                </c:pt>
                <c:pt idx="232">
                  <c:v>-4.1565846871993717E-4</c:v>
                </c:pt>
                <c:pt idx="233">
                  <c:v>-8.6954059201258538E-3</c:v>
                </c:pt>
                <c:pt idx="234">
                  <c:v>7.197784331734125E-3</c:v>
                </c:pt>
                <c:pt idx="235">
                  <c:v>8.7070961406165992E-4</c:v>
                </c:pt>
                <c:pt idx="236">
                  <c:v>1.7499626014300107E-2</c:v>
                </c:pt>
                <c:pt idx="237">
                  <c:v>-1.718743309019799E-2</c:v>
                </c:pt>
                <c:pt idx="238">
                  <c:v>-9.967171784975859E-3</c:v>
                </c:pt>
                <c:pt idx="239">
                  <c:v>7.922388510400058E-3</c:v>
                </c:pt>
                <c:pt idx="240">
                  <c:v>-1.0801336288460361E-2</c:v>
                </c:pt>
                <c:pt idx="241">
                  <c:v>-1.2410839272743446E-2</c:v>
                </c:pt>
                <c:pt idx="242">
                  <c:v>-7.8417729033611883E-3</c:v>
                </c:pt>
                <c:pt idx="243">
                  <c:v>-7.1463652868741789E-4</c:v>
                </c:pt>
                <c:pt idx="244">
                  <c:v>-8.960921413512235E-3</c:v>
                </c:pt>
                <c:pt idx="245">
                  <c:v>-4.3005512165835702E-3</c:v>
                </c:pt>
                <c:pt idx="246">
                  <c:v>-3.0428922949135018E-3</c:v>
                </c:pt>
                <c:pt idx="247">
                  <c:v>3.4087071153867665E-3</c:v>
                </c:pt>
                <c:pt idx="248">
                  <c:v>-1.0991641998955304E-3</c:v>
                </c:pt>
                <c:pt idx="249">
                  <c:v>2.6802557223117862E-3</c:v>
                </c:pt>
                <c:pt idx="250">
                  <c:v>5.2541507791170616E-4</c:v>
                </c:pt>
                <c:pt idx="251">
                  <c:v>-3.8743671866928731E-3</c:v>
                </c:pt>
                <c:pt idx="252">
                  <c:v>3.6853444453086581E-3</c:v>
                </c:pt>
                <c:pt idx="253">
                  <c:v>3.5849017849194365E-3</c:v>
                </c:pt>
                <c:pt idx="254">
                  <c:v>7.687838141545722E-4</c:v>
                </c:pt>
                <c:pt idx="255">
                  <c:v>6.2785191354866043E-3</c:v>
                </c:pt>
                <c:pt idx="256">
                  <c:v>2.013226219196973E-3</c:v>
                </c:pt>
                <c:pt idx="257">
                  <c:v>-6.4900632988296181E-4</c:v>
                </c:pt>
                <c:pt idx="258">
                  <c:v>-2.3048617014094219E-3</c:v>
                </c:pt>
                <c:pt idx="259">
                  <c:v>7.320471507753501E-3</c:v>
                </c:pt>
                <c:pt idx="260">
                  <c:v>1.9494424205344085E-3</c:v>
                </c:pt>
                <c:pt idx="261">
                  <c:v>-5.0509731873702446E-3</c:v>
                </c:pt>
                <c:pt idx="262">
                  <c:v>4.4132257817981468E-3</c:v>
                </c:pt>
                <c:pt idx="263">
                  <c:v>7.849590364820358E-3</c:v>
                </c:pt>
                <c:pt idx="264">
                  <c:v>-1.0743898975485111E-2</c:v>
                </c:pt>
                <c:pt idx="265">
                  <c:v>2.2160234043173688E-3</c:v>
                </c:pt>
                <c:pt idx="266">
                  <c:v>-7.804384783033913E-3</c:v>
                </c:pt>
                <c:pt idx="267">
                  <c:v>8.6738777597439309E-3</c:v>
                </c:pt>
                <c:pt idx="268">
                  <c:v>7.7651602675863352E-3</c:v>
                </c:pt>
                <c:pt idx="269">
                  <c:v>9.2403494316295465E-3</c:v>
                </c:pt>
                <c:pt idx="270">
                  <c:v>3.2143171100353918E-3</c:v>
                </c:pt>
                <c:pt idx="271">
                  <c:v>1.0280688435120755E-2</c:v>
                </c:pt>
                <c:pt idx="272">
                  <c:v>9.3502670472125349E-3</c:v>
                </c:pt>
                <c:pt idx="273">
                  <c:v>6.8624767805463005E-3</c:v>
                </c:pt>
                <c:pt idx="274">
                  <c:v>6.688551497743056E-3</c:v>
                </c:pt>
                <c:pt idx="275">
                  <c:v>-4.0459356737094776E-3</c:v>
                </c:pt>
                <c:pt idx="276">
                  <c:v>-3.9876431037616511E-3</c:v>
                </c:pt>
                <c:pt idx="277">
                  <c:v>-8.5988144675053224E-4</c:v>
                </c:pt>
                <c:pt idx="278">
                  <c:v>3.2437583880882137E-3</c:v>
                </c:pt>
                <c:pt idx="279">
                  <c:v>2.9493308468147017E-3</c:v>
                </c:pt>
                <c:pt idx="280">
                  <c:v>1.2072875080799017E-2</c:v>
                </c:pt>
                <c:pt idx="281">
                  <c:v>-1.6583380587846808E-3</c:v>
                </c:pt>
                <c:pt idx="282">
                  <c:v>-2.2572033074216291E-3</c:v>
                </c:pt>
                <c:pt idx="283">
                  <c:v>5.6660917598667648E-3</c:v>
                </c:pt>
                <c:pt idx="284">
                  <c:v>7.3932104266209997E-3</c:v>
                </c:pt>
                <c:pt idx="285">
                  <c:v>1.1486703778020413E-2</c:v>
                </c:pt>
                <c:pt idx="286">
                  <c:v>8.2806599746443332E-4</c:v>
                </c:pt>
                <c:pt idx="287">
                  <c:v>-1.5554891719246067E-3</c:v>
                </c:pt>
                <c:pt idx="288">
                  <c:v>4.8619860007550475E-3</c:v>
                </c:pt>
                <c:pt idx="289">
                  <c:v>9.2107095153362017E-3</c:v>
                </c:pt>
                <c:pt idx="290">
                  <c:v>8.3791556353716157E-3</c:v>
                </c:pt>
                <c:pt idx="291">
                  <c:v>8.7638613283529399E-3</c:v>
                </c:pt>
                <c:pt idx="292">
                  <c:v>1.2560014585825119E-3</c:v>
                </c:pt>
                <c:pt idx="293">
                  <c:v>5.8811819420125921E-3</c:v>
                </c:pt>
                <c:pt idx="294">
                  <c:v>-3.8038547602056161E-3</c:v>
                </c:pt>
                <c:pt idx="295">
                  <c:v>-3.1412422694775399E-3</c:v>
                </c:pt>
                <c:pt idx="296">
                  <c:v>2.9929555475063374E-3</c:v>
                </c:pt>
                <c:pt idx="297">
                  <c:v>9.2208013210388629E-3</c:v>
                </c:pt>
                <c:pt idx="298">
                  <c:v>6.210215066549285E-3</c:v>
                </c:pt>
                <c:pt idx="299">
                  <c:v>5.4229571854182979E-3</c:v>
                </c:pt>
                <c:pt idx="300">
                  <c:v>1.1682075196177699E-3</c:v>
                </c:pt>
                <c:pt idx="301">
                  <c:v>9.2809891131195865E-3</c:v>
                </c:pt>
                <c:pt idx="302">
                  <c:v>-7.0339108544348328E-4</c:v>
                </c:pt>
                <c:pt idx="303">
                  <c:v>2.6127357554259767E-3</c:v>
                </c:pt>
                <c:pt idx="304">
                  <c:v>-3.7572709704595253E-3</c:v>
                </c:pt>
                <c:pt idx="305">
                  <c:v>1.1293427504845077E-2</c:v>
                </c:pt>
                <c:pt idx="306">
                  <c:v>1.7871771405496784E-2</c:v>
                </c:pt>
                <c:pt idx="307">
                  <c:v>2.6299895132277928E-3</c:v>
                </c:pt>
                <c:pt idx="308">
                  <c:v>5.6585229102597001E-3</c:v>
                </c:pt>
                <c:pt idx="309">
                  <c:v>-1.6429147046610582E-2</c:v>
                </c:pt>
                <c:pt idx="310">
                  <c:v>9.4419335171243013E-3</c:v>
                </c:pt>
                <c:pt idx="311">
                  <c:v>-1.1446624727919463E-2</c:v>
                </c:pt>
                <c:pt idx="312">
                  <c:v>-3.212846160501992E-3</c:v>
                </c:pt>
                <c:pt idx="313">
                  <c:v>9.2282597950374967E-3</c:v>
                </c:pt>
                <c:pt idx="314">
                  <c:v>2.7508157449092074E-3</c:v>
                </c:pt>
                <c:pt idx="315">
                  <c:v>1.6854684528233577E-4</c:v>
                </c:pt>
                <c:pt idx="316">
                  <c:v>4.8851686479107759E-3</c:v>
                </c:pt>
                <c:pt idx="317">
                  <c:v>1.446718360518906E-3</c:v>
                </c:pt>
                <c:pt idx="318">
                  <c:v>-8.7412472142736064E-3</c:v>
                </c:pt>
                <c:pt idx="319">
                  <c:v>1.9141047555346624E-3</c:v>
                </c:pt>
                <c:pt idx="320">
                  <c:v>5.2962320380531835E-3</c:v>
                </c:pt>
                <c:pt idx="321">
                  <c:v>7.9084454365792034E-3</c:v>
                </c:pt>
                <c:pt idx="322">
                  <c:v>-1.0334051527833177E-2</c:v>
                </c:pt>
                <c:pt idx="323">
                  <c:v>-2.4994135546517748E-3</c:v>
                </c:pt>
                <c:pt idx="324">
                  <c:v>5.7185578999834341E-3</c:v>
                </c:pt>
                <c:pt idx="325">
                  <c:v>4.2830947069492087E-3</c:v>
                </c:pt>
                <c:pt idx="326">
                  <c:v>3.9225635872597309E-4</c:v>
                </c:pt>
                <c:pt idx="327">
                  <c:v>-2.9473978521108446E-3</c:v>
                </c:pt>
                <c:pt idx="328">
                  <c:v>3.8223732460600512E-3</c:v>
                </c:pt>
                <c:pt idx="329">
                  <c:v>1.7168016476401871E-2</c:v>
                </c:pt>
                <c:pt idx="330">
                  <c:v>7.1659498434855085E-3</c:v>
                </c:pt>
                <c:pt idx="331">
                  <c:v>9.5583826774183756E-3</c:v>
                </c:pt>
                <c:pt idx="332">
                  <c:v>-4.3815133509718107E-3</c:v>
                </c:pt>
                <c:pt idx="333">
                  <c:v>-1.0227936381452474E-2</c:v>
                </c:pt>
                <c:pt idx="334">
                  <c:v>7.5310118145965887E-3</c:v>
                </c:pt>
                <c:pt idx="335">
                  <c:v>-1.8578512623115273E-3</c:v>
                </c:pt>
                <c:pt idx="336">
                  <c:v>4.6308720214134347E-3</c:v>
                </c:pt>
                <c:pt idx="337">
                  <c:v>1.089820171846223E-2</c:v>
                </c:pt>
                <c:pt idx="338">
                  <c:v>4.5647024296167071E-3</c:v>
                </c:pt>
                <c:pt idx="339">
                  <c:v>1.3934523503770224E-2</c:v>
                </c:pt>
                <c:pt idx="340">
                  <c:v>7.0781179484160628E-3</c:v>
                </c:pt>
                <c:pt idx="341">
                  <c:v>3.0739886523656335E-3</c:v>
                </c:pt>
                <c:pt idx="342">
                  <c:v>9.6378272525599051E-3</c:v>
                </c:pt>
                <c:pt idx="343">
                  <c:v>4.3764152586656113E-3</c:v>
                </c:pt>
                <c:pt idx="344">
                  <c:v>-1.0241054484223522E-3</c:v>
                </c:pt>
                <c:pt idx="345">
                  <c:v>6.8253032606335751E-3</c:v>
                </c:pt>
                <c:pt idx="346">
                  <c:v>3.3453328304042795E-3</c:v>
                </c:pt>
                <c:pt idx="347">
                  <c:v>7.1850368288464139E-3</c:v>
                </c:pt>
                <c:pt idx="348">
                  <c:v>-1.1571567630234703E-2</c:v>
                </c:pt>
                <c:pt idx="349">
                  <c:v>-2.2461855767604844E-3</c:v>
                </c:pt>
                <c:pt idx="350">
                  <c:v>1.162459084862455E-2</c:v>
                </c:pt>
                <c:pt idx="351">
                  <c:v>2.177673042952355E-3</c:v>
                </c:pt>
                <c:pt idx="352">
                  <c:v>2.6559543175874722E-4</c:v>
                </c:pt>
                <c:pt idx="353">
                  <c:v>1.3433870850163787E-2</c:v>
                </c:pt>
                <c:pt idx="354">
                  <c:v>3.4681191877585782E-3</c:v>
                </c:pt>
                <c:pt idx="355">
                  <c:v>3.9998644113758974E-3</c:v>
                </c:pt>
                <c:pt idx="356">
                  <c:v>9.827897689455245E-3</c:v>
                </c:pt>
                <c:pt idx="357">
                  <c:v>1.3536304008850752E-2</c:v>
                </c:pt>
                <c:pt idx="358">
                  <c:v>4.5656176847015395E-3</c:v>
                </c:pt>
                <c:pt idx="359">
                  <c:v>-1.7142520034178599E-2</c:v>
                </c:pt>
                <c:pt idx="360">
                  <c:v>-1.5468408361483998E-2</c:v>
                </c:pt>
                <c:pt idx="361">
                  <c:v>1.059573557618565E-2</c:v>
                </c:pt>
                <c:pt idx="362">
                  <c:v>2.0065746270386375E-2</c:v>
                </c:pt>
                <c:pt idx="363">
                  <c:v>1.7390518335697935E-2</c:v>
                </c:pt>
                <c:pt idx="364">
                  <c:v>-3.5842035860981891E-2</c:v>
                </c:pt>
                <c:pt idx="365">
                  <c:v>-1.7673158239533082E-2</c:v>
                </c:pt>
                <c:pt idx="366">
                  <c:v>5.4603906480985565E-3</c:v>
                </c:pt>
                <c:pt idx="367">
                  <c:v>3.140480664362677E-3</c:v>
                </c:pt>
                <c:pt idx="368">
                  <c:v>-5.459539372472122E-4</c:v>
                </c:pt>
                <c:pt idx="369">
                  <c:v>-1.5444065367131277E-2</c:v>
                </c:pt>
                <c:pt idx="370">
                  <c:v>2.8454285603429774E-4</c:v>
                </c:pt>
                <c:pt idx="371">
                  <c:v>1.1667791325608246E-2</c:v>
                </c:pt>
                <c:pt idx="372">
                  <c:v>-1.5625546259308121E-2</c:v>
                </c:pt>
                <c:pt idx="373">
                  <c:v>-1.7762612123326305E-2</c:v>
                </c:pt>
                <c:pt idx="374">
                  <c:v>2.504008769466326E-3</c:v>
                </c:pt>
                <c:pt idx="375">
                  <c:v>-8.9246433285149473E-3</c:v>
                </c:pt>
                <c:pt idx="376">
                  <c:v>9.3283917421271845E-4</c:v>
                </c:pt>
                <c:pt idx="377">
                  <c:v>-4.957631210899649E-3</c:v>
                </c:pt>
                <c:pt idx="378">
                  <c:v>-2.3196143016711579E-3</c:v>
                </c:pt>
                <c:pt idx="379">
                  <c:v>3.5975925319065016E-3</c:v>
                </c:pt>
                <c:pt idx="380">
                  <c:v>1.2420727440180857E-2</c:v>
                </c:pt>
                <c:pt idx="381">
                  <c:v>5.0491338485114667E-3</c:v>
                </c:pt>
                <c:pt idx="382">
                  <c:v>-3.6654043200575748E-3</c:v>
                </c:pt>
                <c:pt idx="383">
                  <c:v>1.5006946978156632E-2</c:v>
                </c:pt>
                <c:pt idx="384">
                  <c:v>1.9256368171418625E-3</c:v>
                </c:pt>
                <c:pt idx="385">
                  <c:v>5.7096278251052013E-3</c:v>
                </c:pt>
                <c:pt idx="386">
                  <c:v>1.2774295702473459E-2</c:v>
                </c:pt>
                <c:pt idx="387">
                  <c:v>-1.2534330137543348E-2</c:v>
                </c:pt>
                <c:pt idx="388">
                  <c:v>-1.6576028400395848E-2</c:v>
                </c:pt>
                <c:pt idx="389">
                  <c:v>-5.0311882798206309E-3</c:v>
                </c:pt>
                <c:pt idx="390">
                  <c:v>-4.2913563182623848E-3</c:v>
                </c:pt>
                <c:pt idx="391">
                  <c:v>-3.1920131143047259E-3</c:v>
                </c:pt>
                <c:pt idx="392">
                  <c:v>1.788848014920208E-2</c:v>
                </c:pt>
                <c:pt idx="393">
                  <c:v>-6.8131142878499196E-3</c:v>
                </c:pt>
                <c:pt idx="394">
                  <c:v>-4.4269793443930672E-3</c:v>
                </c:pt>
                <c:pt idx="395">
                  <c:v>1.9750697457869837E-3</c:v>
                </c:pt>
                <c:pt idx="396">
                  <c:v>2.2708292646634876E-2</c:v>
                </c:pt>
                <c:pt idx="397">
                  <c:v>-2.331246661991937E-2</c:v>
                </c:pt>
                <c:pt idx="398">
                  <c:v>-2.5300699226406653E-2</c:v>
                </c:pt>
                <c:pt idx="399">
                  <c:v>1.1789976817763392E-2</c:v>
                </c:pt>
                <c:pt idx="400">
                  <c:v>3.0855267768734596E-3</c:v>
                </c:pt>
                <c:pt idx="401">
                  <c:v>-6.2698667809565345E-3</c:v>
                </c:pt>
                <c:pt idx="402">
                  <c:v>-8.8603965407991758E-3</c:v>
                </c:pt>
                <c:pt idx="403">
                  <c:v>-1.3012831151135162E-2</c:v>
                </c:pt>
                <c:pt idx="404">
                  <c:v>1.681616311503431E-3</c:v>
                </c:pt>
                <c:pt idx="405">
                  <c:v>3.401008187352117E-3</c:v>
                </c:pt>
                <c:pt idx="406">
                  <c:v>-1.6330104733744188E-2</c:v>
                </c:pt>
                <c:pt idx="407">
                  <c:v>-4.4054378441210629E-3</c:v>
                </c:pt>
                <c:pt idx="408">
                  <c:v>-3.5365598730676684E-3</c:v>
                </c:pt>
                <c:pt idx="409">
                  <c:v>1.479178249558899E-3</c:v>
                </c:pt>
                <c:pt idx="410">
                  <c:v>1.1613523914237867E-3</c:v>
                </c:pt>
                <c:pt idx="411">
                  <c:v>3.2886799087166185E-3</c:v>
                </c:pt>
                <c:pt idx="412">
                  <c:v>-8.3258837384602158E-3</c:v>
                </c:pt>
                <c:pt idx="413">
                  <c:v>-9.9622628737752184E-3</c:v>
                </c:pt>
                <c:pt idx="414">
                  <c:v>2.414211438474867E-2</c:v>
                </c:pt>
                <c:pt idx="415">
                  <c:v>-1.5529720082852583E-2</c:v>
                </c:pt>
                <c:pt idx="416">
                  <c:v>2.487781420765045E-2</c:v>
                </c:pt>
                <c:pt idx="417">
                  <c:v>1.5035392009996373E-2</c:v>
                </c:pt>
                <c:pt idx="418">
                  <c:v>2.184369307832279E-3</c:v>
                </c:pt>
                <c:pt idx="419">
                  <c:v>-3.2676204170425383E-3</c:v>
                </c:pt>
                <c:pt idx="420">
                  <c:v>5.4352282653260531E-3</c:v>
                </c:pt>
                <c:pt idx="421">
                  <c:v>-1.6462150401765907E-3</c:v>
                </c:pt>
                <c:pt idx="422">
                  <c:v>4.0149498524636895E-2</c:v>
                </c:pt>
                <c:pt idx="423">
                  <c:v>8.1761769234358628E-3</c:v>
                </c:pt>
                <c:pt idx="424">
                  <c:v>2.6646656724069739E-3</c:v>
                </c:pt>
                <c:pt idx="425">
                  <c:v>2.9540545054960177E-3</c:v>
                </c:pt>
                <c:pt idx="426">
                  <c:v>2.1062172789918732E-2</c:v>
                </c:pt>
                <c:pt idx="427">
                  <c:v>1.6572217817423018E-2</c:v>
                </c:pt>
                <c:pt idx="428">
                  <c:v>6.8275250662943598E-3</c:v>
                </c:pt>
                <c:pt idx="429">
                  <c:v>-3.2667408248765462E-3</c:v>
                </c:pt>
                <c:pt idx="430">
                  <c:v>8.0026327301963018E-3</c:v>
                </c:pt>
                <c:pt idx="431">
                  <c:v>-6.5485128317570584E-3</c:v>
                </c:pt>
                <c:pt idx="432">
                  <c:v>-2.9337934749935624E-3</c:v>
                </c:pt>
                <c:pt idx="433">
                  <c:v>-4.6551208271971012E-3</c:v>
                </c:pt>
                <c:pt idx="434">
                  <c:v>4.016440290806722E-3</c:v>
                </c:pt>
                <c:pt idx="435">
                  <c:v>6.2359411619226091E-3</c:v>
                </c:pt>
                <c:pt idx="436">
                  <c:v>4.8876896494591815E-3</c:v>
                </c:pt>
                <c:pt idx="437">
                  <c:v>3.9763951047566692E-3</c:v>
                </c:pt>
                <c:pt idx="438">
                  <c:v>-7.3018844402572558E-4</c:v>
                </c:pt>
                <c:pt idx="439">
                  <c:v>5.7937496765769758E-3</c:v>
                </c:pt>
                <c:pt idx="440">
                  <c:v>9.9601393414447958E-3</c:v>
                </c:pt>
                <c:pt idx="441">
                  <c:v>8.0995205537746084E-3</c:v>
                </c:pt>
                <c:pt idx="442">
                  <c:v>6.3030822092393635E-3</c:v>
                </c:pt>
                <c:pt idx="443">
                  <c:v>7.6250708878862206E-3</c:v>
                </c:pt>
                <c:pt idx="444">
                  <c:v>-3.0685277212186834E-3</c:v>
                </c:pt>
                <c:pt idx="445">
                  <c:v>2.6144515710326832E-3</c:v>
                </c:pt>
                <c:pt idx="446">
                  <c:v>1.485025309191812E-3</c:v>
                </c:pt>
                <c:pt idx="447">
                  <c:v>5.9339690763244857E-3</c:v>
                </c:pt>
                <c:pt idx="448">
                  <c:v>3.2152271830956369E-3</c:v>
                </c:pt>
                <c:pt idx="449">
                  <c:v>-5.6531457619982683E-3</c:v>
                </c:pt>
                <c:pt idx="450">
                  <c:v>-7.1455503733637293E-3</c:v>
                </c:pt>
                <c:pt idx="451">
                  <c:v>-1.4650755455155595E-3</c:v>
                </c:pt>
                <c:pt idx="452">
                  <c:v>-3.6635413417491769E-3</c:v>
                </c:pt>
                <c:pt idx="453">
                  <c:v>1.2232341086715337E-5</c:v>
                </c:pt>
                <c:pt idx="454">
                  <c:v>4.3696467220484259E-3</c:v>
                </c:pt>
                <c:pt idx="455">
                  <c:v>-3.2553412087420464E-3</c:v>
                </c:pt>
                <c:pt idx="456">
                  <c:v>-5.7689927294051202E-3</c:v>
                </c:pt>
                <c:pt idx="457">
                  <c:v>8.9770800117805472E-4</c:v>
                </c:pt>
                <c:pt idx="458">
                  <c:v>-3.7372625512938074E-3</c:v>
                </c:pt>
                <c:pt idx="459">
                  <c:v>4.5776079356043553E-3</c:v>
                </c:pt>
                <c:pt idx="460">
                  <c:v>-1.706571212314878E-3</c:v>
                </c:pt>
                <c:pt idx="461">
                  <c:v>1.9579617678993078E-3</c:v>
                </c:pt>
                <c:pt idx="462">
                  <c:v>4.4315740460882935E-3</c:v>
                </c:pt>
                <c:pt idx="463">
                  <c:v>1.0437258826685447E-2</c:v>
                </c:pt>
                <c:pt idx="464">
                  <c:v>1.5665947438472383E-3</c:v>
                </c:pt>
                <c:pt idx="465">
                  <c:v>-1.0934155899108955E-2</c:v>
                </c:pt>
                <c:pt idx="466">
                  <c:v>-4.4810471242543448E-3</c:v>
                </c:pt>
                <c:pt idx="467">
                  <c:v>-5.7353793587366919E-4</c:v>
                </c:pt>
                <c:pt idx="468">
                  <c:v>-8.1346280949690097E-5</c:v>
                </c:pt>
                <c:pt idx="469">
                  <c:v>3.0802811011496622E-3</c:v>
                </c:pt>
                <c:pt idx="470">
                  <c:v>5.0229106229433551E-3</c:v>
                </c:pt>
                <c:pt idx="471">
                  <c:v>1.1000987215457059E-3</c:v>
                </c:pt>
                <c:pt idx="472">
                  <c:v>6.8691168721133344E-3</c:v>
                </c:pt>
                <c:pt idx="473">
                  <c:v>-1.6529437895806964E-4</c:v>
                </c:pt>
                <c:pt idx="474">
                  <c:v>-3.8099276298996232E-3</c:v>
                </c:pt>
                <c:pt idx="475">
                  <c:v>-1.1919942566255393E-2</c:v>
                </c:pt>
                <c:pt idx="476">
                  <c:v>-3.5444607920622762E-3</c:v>
                </c:pt>
                <c:pt idx="477">
                  <c:v>1.1361653607528943E-3</c:v>
                </c:pt>
                <c:pt idx="478">
                  <c:v>-3.6004018865217757E-3</c:v>
                </c:pt>
                <c:pt idx="479">
                  <c:v>-1.0268127787370518E-2</c:v>
                </c:pt>
                <c:pt idx="480">
                  <c:v>5.3650324003906569E-4</c:v>
                </c:pt>
                <c:pt idx="481">
                  <c:v>2.5971575776186917E-3</c:v>
                </c:pt>
                <c:pt idx="482">
                  <c:v>-4.2469252261362334E-3</c:v>
                </c:pt>
                <c:pt idx="483">
                  <c:v>6.438558133079697E-3</c:v>
                </c:pt>
                <c:pt idx="484">
                  <c:v>-1.4381061989208188E-3</c:v>
                </c:pt>
                <c:pt idx="485">
                  <c:v>1.3354437635380023E-3</c:v>
                </c:pt>
                <c:pt idx="486">
                  <c:v>4.0844248606664024E-4</c:v>
                </c:pt>
                <c:pt idx="487">
                  <c:v>-8.3836779646137005E-3</c:v>
                </c:pt>
                <c:pt idx="488">
                  <c:v>-1.5081933710234252E-2</c:v>
                </c:pt>
                <c:pt idx="489">
                  <c:v>-3.0912991096352371E-3</c:v>
                </c:pt>
                <c:pt idx="490">
                  <c:v>-2.3764806588481013E-3</c:v>
                </c:pt>
                <c:pt idx="491">
                  <c:v>3.1898583287259807E-3</c:v>
                </c:pt>
                <c:pt idx="492">
                  <c:v>1.6496011500075625E-3</c:v>
                </c:pt>
                <c:pt idx="493">
                  <c:v>-3.7494724237097099E-4</c:v>
                </c:pt>
                <c:pt idx="494">
                  <c:v>1.6514709785304893E-2</c:v>
                </c:pt>
                <c:pt idx="495">
                  <c:v>7.9671258005342693E-3</c:v>
                </c:pt>
                <c:pt idx="496">
                  <c:v>-1.3337832843206554E-3</c:v>
                </c:pt>
                <c:pt idx="497">
                  <c:v>3.8595090317350422E-3</c:v>
                </c:pt>
                <c:pt idx="498">
                  <c:v>2.1460788593044011E-3</c:v>
                </c:pt>
                <c:pt idx="499">
                  <c:v>4.2087576250757763E-3</c:v>
                </c:pt>
                <c:pt idx="500">
                  <c:v>7.418946628151124E-3</c:v>
                </c:pt>
                <c:pt idx="501">
                  <c:v>6.0281106161381715E-3</c:v>
                </c:pt>
                <c:pt idx="502">
                  <c:v>-3.4678242477158561E-3</c:v>
                </c:pt>
                <c:pt idx="503">
                  <c:v>1.2250752590203806E-3</c:v>
                </c:pt>
                <c:pt idx="504">
                  <c:v>9.4457459964329971E-3</c:v>
                </c:pt>
                <c:pt idx="505">
                  <c:v>9.6202711661650397E-3</c:v>
                </c:pt>
                <c:pt idx="506">
                  <c:v>4.0189567090749279E-3</c:v>
                </c:pt>
                <c:pt idx="507">
                  <c:v>-6.7759211832522093E-3</c:v>
                </c:pt>
                <c:pt idx="508">
                  <c:v>1.7938866013356147E-4</c:v>
                </c:pt>
                <c:pt idx="509">
                  <c:v>9.79251968421746E-4</c:v>
                </c:pt>
                <c:pt idx="510">
                  <c:v>1.4675536535242895E-2</c:v>
                </c:pt>
                <c:pt idx="511">
                  <c:v>-1.357146439737178E-2</c:v>
                </c:pt>
                <c:pt idx="512">
                  <c:v>-1.5318511445668981E-2</c:v>
                </c:pt>
                <c:pt idx="513">
                  <c:v>4.8800333234772841E-2</c:v>
                </c:pt>
                <c:pt idx="514">
                  <c:v>2.2130794939389631E-2</c:v>
                </c:pt>
                <c:pt idx="515">
                  <c:v>-2.6621783659503961E-3</c:v>
                </c:pt>
                <c:pt idx="516">
                  <c:v>4.1312032771035678E-2</c:v>
                </c:pt>
                <c:pt idx="517">
                  <c:v>1.3391685917602203E-2</c:v>
                </c:pt>
                <c:pt idx="518">
                  <c:v>1.8724849387079523E-3</c:v>
                </c:pt>
                <c:pt idx="519">
                  <c:v>6.3883927421866105E-3</c:v>
                </c:pt>
                <c:pt idx="520">
                  <c:v>1.3617532187110148E-2</c:v>
                </c:pt>
                <c:pt idx="521">
                  <c:v>1.0361526658995146E-2</c:v>
                </c:pt>
                <c:pt idx="522">
                  <c:v>3.5269719526336285E-3</c:v>
                </c:pt>
                <c:pt idx="523">
                  <c:v>2.6921536746933317E-3</c:v>
                </c:pt>
                <c:pt idx="524">
                  <c:v>1.6256156427813195E-2</c:v>
                </c:pt>
                <c:pt idx="525">
                  <c:v>-7.5205651937459983E-4</c:v>
                </c:pt>
                <c:pt idx="526">
                  <c:v>-1.802171898344862E-3</c:v>
                </c:pt>
                <c:pt idx="527">
                  <c:v>-2.4174151465329308E-3</c:v>
                </c:pt>
                <c:pt idx="528">
                  <c:v>3.5162631907216024E-2</c:v>
                </c:pt>
                <c:pt idx="529">
                  <c:v>-3.720792158914743E-3</c:v>
                </c:pt>
                <c:pt idx="530">
                  <c:v>0.1029453793754076</c:v>
                </c:pt>
                <c:pt idx="531">
                  <c:v>-4.4691256577116367E-2</c:v>
                </c:pt>
                <c:pt idx="532">
                  <c:v>-4.9570328344220926E-2</c:v>
                </c:pt>
                <c:pt idx="533">
                  <c:v>-3.8898681827426951E-2</c:v>
                </c:pt>
                <c:pt idx="534">
                  <c:v>-2.3991605773866276E-2</c:v>
                </c:pt>
                <c:pt idx="535">
                  <c:v>1.8083304461639083E-2</c:v>
                </c:pt>
                <c:pt idx="536">
                  <c:v>3.6993051483888539E-2</c:v>
                </c:pt>
                <c:pt idx="537">
                  <c:v>-6.5151677714594958E-2</c:v>
                </c:pt>
                <c:pt idx="538">
                  <c:v>-2.2146297850600183E-2</c:v>
                </c:pt>
                <c:pt idx="539">
                  <c:v>-5.7011715295196552E-3</c:v>
                </c:pt>
                <c:pt idx="540">
                  <c:v>-1.2639748145461205E-2</c:v>
                </c:pt>
                <c:pt idx="541">
                  <c:v>7.0487799928293793E-3</c:v>
                </c:pt>
                <c:pt idx="542">
                  <c:v>5.6463737355185728E-3</c:v>
                </c:pt>
                <c:pt idx="543">
                  <c:v>-1.5693425769270353E-2</c:v>
                </c:pt>
                <c:pt idx="544">
                  <c:v>-1.5143621499589921E-2</c:v>
                </c:pt>
                <c:pt idx="545">
                  <c:v>-1.5597714008729335E-2</c:v>
                </c:pt>
                <c:pt idx="546">
                  <c:v>-6.3858745315413801E-3</c:v>
                </c:pt>
                <c:pt idx="547">
                  <c:v>-1.0215178478321429E-2</c:v>
                </c:pt>
                <c:pt idx="548">
                  <c:v>-7.2362110565079574E-3</c:v>
                </c:pt>
                <c:pt idx="549">
                  <c:v>-5.2248844052121823E-3</c:v>
                </c:pt>
                <c:pt idx="550">
                  <c:v>3.7127668551177884E-3</c:v>
                </c:pt>
                <c:pt idx="551">
                  <c:v>-5.8156971391301049E-3</c:v>
                </c:pt>
                <c:pt idx="552">
                  <c:v>7.1776348446923599E-3</c:v>
                </c:pt>
                <c:pt idx="553">
                  <c:v>3.7142275024591331E-2</c:v>
                </c:pt>
                <c:pt idx="554">
                  <c:v>1.8697428824570483E-2</c:v>
                </c:pt>
                <c:pt idx="555">
                  <c:v>2.0843070908931338E-3</c:v>
                </c:pt>
                <c:pt idx="556">
                  <c:v>1.9603059144369883E-2</c:v>
                </c:pt>
                <c:pt idx="557">
                  <c:v>-7.3141555112499201E-4</c:v>
                </c:pt>
                <c:pt idx="558">
                  <c:v>-1.4419622004239852E-2</c:v>
                </c:pt>
                <c:pt idx="559">
                  <c:v>-2.8952795523401464E-3</c:v>
                </c:pt>
                <c:pt idx="560">
                  <c:v>-9.0927850148772027E-3</c:v>
                </c:pt>
                <c:pt idx="561">
                  <c:v>5.6588069646168471E-3</c:v>
                </c:pt>
                <c:pt idx="562">
                  <c:v>2.6534516125424901E-3</c:v>
                </c:pt>
                <c:pt idx="563">
                  <c:v>-2.7087391421731777E-3</c:v>
                </c:pt>
                <c:pt idx="564">
                  <c:v>-6.4246237338637657E-3</c:v>
                </c:pt>
                <c:pt idx="565">
                  <c:v>3.9528066930631933E-3</c:v>
                </c:pt>
                <c:pt idx="566">
                  <c:v>-7.7712998542466272E-3</c:v>
                </c:pt>
                <c:pt idx="567">
                  <c:v>3.1702146042547064E-3</c:v>
                </c:pt>
                <c:pt idx="568">
                  <c:v>1.6575493942963204E-2</c:v>
                </c:pt>
                <c:pt idx="569">
                  <c:v>7.8885861174415872E-4</c:v>
                </c:pt>
                <c:pt idx="570">
                  <c:v>1.248955970479626E-2</c:v>
                </c:pt>
                <c:pt idx="571">
                  <c:v>5.5963873131846809E-2</c:v>
                </c:pt>
                <c:pt idx="572">
                  <c:v>2.0062927093063232E-2</c:v>
                </c:pt>
                <c:pt idx="573">
                  <c:v>7.9207577367987891E-3</c:v>
                </c:pt>
                <c:pt idx="574">
                  <c:v>-2.1159312037405176E-2</c:v>
                </c:pt>
                <c:pt idx="575">
                  <c:v>-2.111840168643353E-2</c:v>
                </c:pt>
                <c:pt idx="576">
                  <c:v>3.5855615036961552E-3</c:v>
                </c:pt>
                <c:pt idx="577">
                  <c:v>-7.3243527041215728E-3</c:v>
                </c:pt>
                <c:pt idx="578">
                  <c:v>-1.239539125946254E-2</c:v>
                </c:pt>
                <c:pt idx="579">
                  <c:v>-1.1662184466579628E-2</c:v>
                </c:pt>
                <c:pt idx="580">
                  <c:v>-1.5497234178912578E-2</c:v>
                </c:pt>
                <c:pt idx="581">
                  <c:v>-1.3264443442790097E-2</c:v>
                </c:pt>
                <c:pt idx="582">
                  <c:v>1.3473184993566534E-3</c:v>
                </c:pt>
                <c:pt idx="583">
                  <c:v>8.0845645451299575E-5</c:v>
                </c:pt>
                <c:pt idx="584">
                  <c:v>4.2828725693178082E-3</c:v>
                </c:pt>
                <c:pt idx="585">
                  <c:v>3.4194571866308365E-3</c:v>
                </c:pt>
                <c:pt idx="586">
                  <c:v>6.4135997467356098E-3</c:v>
                </c:pt>
                <c:pt idx="587">
                  <c:v>-8.579022583080631E-4</c:v>
                </c:pt>
                <c:pt idx="588">
                  <c:v>-8.2397679955765746E-3</c:v>
                </c:pt>
                <c:pt idx="589">
                  <c:v>-5.8068178503555279E-3</c:v>
                </c:pt>
                <c:pt idx="590">
                  <c:v>8.8004617526229456E-3</c:v>
                </c:pt>
                <c:pt idx="591">
                  <c:v>-4.2309415315555654E-4</c:v>
                </c:pt>
                <c:pt idx="592">
                  <c:v>-1.7488090448128157E-2</c:v>
                </c:pt>
                <c:pt idx="593">
                  <c:v>-3.5331070963396938E-3</c:v>
                </c:pt>
                <c:pt idx="594">
                  <c:v>4.5430470327234573E-4</c:v>
                </c:pt>
                <c:pt idx="595">
                  <c:v>1.2114676731167506E-3</c:v>
                </c:pt>
                <c:pt idx="596">
                  <c:v>-5.9156327543423703E-3</c:v>
                </c:pt>
                <c:pt idx="597">
                  <c:v>-1.3544386422976507E-2</c:v>
                </c:pt>
                <c:pt idx="598">
                  <c:v>-1.6126028347387078E-2</c:v>
                </c:pt>
                <c:pt idx="599">
                  <c:v>-6.7297755890944888E-3</c:v>
                </c:pt>
                <c:pt idx="600">
                  <c:v>1.1985481175553758E-3</c:v>
                </c:pt>
                <c:pt idx="601">
                  <c:v>-7.8655173943255052E-3</c:v>
                </c:pt>
                <c:pt idx="602">
                  <c:v>-5.0895076710354425E-3</c:v>
                </c:pt>
                <c:pt idx="603">
                  <c:v>5.7868340015598818E-3</c:v>
                </c:pt>
                <c:pt idx="604">
                  <c:v>2.3042741113754595E-4</c:v>
                </c:pt>
                <c:pt idx="605">
                  <c:v>1.7025601931262013E-3</c:v>
                </c:pt>
                <c:pt idx="606">
                  <c:v>6.1104222327330593E-3</c:v>
                </c:pt>
                <c:pt idx="607">
                  <c:v>1.1091156509015487E-3</c:v>
                </c:pt>
                <c:pt idx="608">
                  <c:v>-3.8753595968266108E-3</c:v>
                </c:pt>
                <c:pt idx="609">
                  <c:v>3.1394330264944426E-3</c:v>
                </c:pt>
                <c:pt idx="610">
                  <c:v>-6.4459159278072997E-3</c:v>
                </c:pt>
                <c:pt idx="611">
                  <c:v>7.6238720375432223E-5</c:v>
                </c:pt>
                <c:pt idx="612">
                  <c:v>9.7935510949898053E-4</c:v>
                </c:pt>
                <c:pt idx="613">
                  <c:v>1.4924549291350786E-3</c:v>
                </c:pt>
                <c:pt idx="614">
                  <c:v>-5.6594971259212867E-3</c:v>
                </c:pt>
                <c:pt idx="615">
                  <c:v>-8.7902108729950301E-3</c:v>
                </c:pt>
                <c:pt idx="616">
                  <c:v>-4.7893221122374818E-4</c:v>
                </c:pt>
                <c:pt idx="617">
                  <c:v>2.0033906758509801E-3</c:v>
                </c:pt>
                <c:pt idx="618">
                  <c:v>3.6216872183045812E-3</c:v>
                </c:pt>
                <c:pt idx="619">
                  <c:v>1.084040223653715E-2</c:v>
                </c:pt>
                <c:pt idx="620">
                  <c:v>5.4164279790354097E-3</c:v>
                </c:pt>
                <c:pt idx="621">
                  <c:v>-7.1560754486341693E-3</c:v>
                </c:pt>
                <c:pt idx="622">
                  <c:v>6.2311815328108811E-3</c:v>
                </c:pt>
                <c:pt idx="623">
                  <c:v>-6.4058763238894478E-5</c:v>
                </c:pt>
                <c:pt idx="624">
                  <c:v>2.667671503873148E-3</c:v>
                </c:pt>
                <c:pt idx="625">
                  <c:v>-6.0605802665124608E-3</c:v>
                </c:pt>
                <c:pt idx="626">
                  <c:v>-1.5251466890192744E-2</c:v>
                </c:pt>
                <c:pt idx="627">
                  <c:v>9.6009410530146777E-3</c:v>
                </c:pt>
                <c:pt idx="628">
                  <c:v>3.8099849639388061E-3</c:v>
                </c:pt>
                <c:pt idx="629">
                  <c:v>-1.10765275905087E-2</c:v>
                </c:pt>
                <c:pt idx="630">
                  <c:v>-4.3223778724365003E-3</c:v>
                </c:pt>
                <c:pt idx="631">
                  <c:v>2.3265611539744491E-3</c:v>
                </c:pt>
                <c:pt idx="632">
                  <c:v>-2.2230959381966953E-3</c:v>
                </c:pt>
                <c:pt idx="633">
                  <c:v>-8.3000804705454234E-3</c:v>
                </c:pt>
                <c:pt idx="634">
                  <c:v>2.3420287394137596E-2</c:v>
                </c:pt>
                <c:pt idx="635">
                  <c:v>-1.0619777524375817E-2</c:v>
                </c:pt>
                <c:pt idx="636">
                  <c:v>-1.0049457300201015E-2</c:v>
                </c:pt>
                <c:pt idx="637">
                  <c:v>-1.0702863900457604E-2</c:v>
                </c:pt>
                <c:pt idx="638">
                  <c:v>-6.5504637017271827E-3</c:v>
                </c:pt>
                <c:pt idx="639">
                  <c:v>-4.5498181699845652E-3</c:v>
                </c:pt>
                <c:pt idx="640">
                  <c:v>-4.2812415195367937E-3</c:v>
                </c:pt>
                <c:pt idx="641">
                  <c:v>2.9373811120314564E-4</c:v>
                </c:pt>
                <c:pt idx="642">
                  <c:v>-2.6306272086056293E-3</c:v>
                </c:pt>
                <c:pt idx="643">
                  <c:v>3.5572587279175671E-4</c:v>
                </c:pt>
                <c:pt idx="644">
                  <c:v>-5.6474125404712971E-3</c:v>
                </c:pt>
                <c:pt idx="645">
                  <c:v>1.4632300551880029E-3</c:v>
                </c:pt>
                <c:pt idx="646">
                  <c:v>3.3786171701608581E-3</c:v>
                </c:pt>
                <c:pt idx="647">
                  <c:v>-1.4096379710895057E-3</c:v>
                </c:pt>
                <c:pt idx="648">
                  <c:v>-8.3016181255660682E-3</c:v>
                </c:pt>
                <c:pt idx="649">
                  <c:v>1.6108645467550975E-2</c:v>
                </c:pt>
                <c:pt idx="650">
                  <c:v>1.3381438968035342E-2</c:v>
                </c:pt>
                <c:pt idx="651">
                  <c:v>-6.5527689182306448E-3</c:v>
                </c:pt>
                <c:pt idx="652">
                  <c:v>-8.3120645650822667E-3</c:v>
                </c:pt>
                <c:pt idx="653">
                  <c:v>-6.1999342706154925E-3</c:v>
                </c:pt>
                <c:pt idx="654">
                  <c:v>5.2372468782238002E-3</c:v>
                </c:pt>
                <c:pt idx="655">
                  <c:v>1.4595077810009016E-4</c:v>
                </c:pt>
                <c:pt idx="656">
                  <c:v>-1.5130885453267684E-2</c:v>
                </c:pt>
                <c:pt idx="657">
                  <c:v>-4.9326650495947755E-3</c:v>
                </c:pt>
                <c:pt idx="658">
                  <c:v>4.1452141527744679E-3</c:v>
                </c:pt>
                <c:pt idx="659">
                  <c:v>5.3425638289978927E-3</c:v>
                </c:pt>
                <c:pt idx="660">
                  <c:v>-4.1301764512038375E-3</c:v>
                </c:pt>
                <c:pt idx="661">
                  <c:v>-5.2607216009439295E-3</c:v>
                </c:pt>
                <c:pt idx="662">
                  <c:v>-7.3264335355417431E-3</c:v>
                </c:pt>
                <c:pt idx="663">
                  <c:v>-4.9236916108851281E-3</c:v>
                </c:pt>
                <c:pt idx="664">
                  <c:v>-8.6031295780729655E-3</c:v>
                </c:pt>
                <c:pt idx="665">
                  <c:v>-7.4748489003031438E-3</c:v>
                </c:pt>
                <c:pt idx="666">
                  <c:v>2.5049557083565155E-3</c:v>
                </c:pt>
                <c:pt idx="667">
                  <c:v>-1.1095541108635198E-2</c:v>
                </c:pt>
                <c:pt idx="668">
                  <c:v>-2.5072324011572444E-3</c:v>
                </c:pt>
                <c:pt idx="669">
                  <c:v>2.5730317934071767E-3</c:v>
                </c:pt>
                <c:pt idx="670">
                  <c:v>-7.8048929792307042E-4</c:v>
                </c:pt>
                <c:pt idx="671">
                  <c:v>4.4000107130681698E-5</c:v>
                </c:pt>
                <c:pt idx="672">
                  <c:v>2.0569228970217512E-3</c:v>
                </c:pt>
                <c:pt idx="673">
                  <c:v>2.90497594887551E-3</c:v>
                </c:pt>
                <c:pt idx="674">
                  <c:v>2.741363355953208E-3</c:v>
                </c:pt>
                <c:pt idx="675">
                  <c:v>-1.7350099955848464E-5</c:v>
                </c:pt>
                <c:pt idx="676">
                  <c:v>5.2166801992881151E-3</c:v>
                </c:pt>
                <c:pt idx="677">
                  <c:v>-2.4145250403064811E-3</c:v>
                </c:pt>
                <c:pt idx="678">
                  <c:v>6.6299654198751501E-3</c:v>
                </c:pt>
                <c:pt idx="679">
                  <c:v>2.6868187831461388E-3</c:v>
                </c:pt>
                <c:pt idx="680">
                  <c:v>-6.921488003658216E-3</c:v>
                </c:pt>
                <c:pt idx="681">
                  <c:v>5.2221202860185389E-3</c:v>
                </c:pt>
                <c:pt idx="682">
                  <c:v>1.3246968294944317E-4</c:v>
                </c:pt>
                <c:pt idx="683">
                  <c:v>1.102361894557724E-2</c:v>
                </c:pt>
                <c:pt idx="684">
                  <c:v>-9.2560681404174616E-5</c:v>
                </c:pt>
                <c:pt idx="685">
                  <c:v>2.2412432245230152E-2</c:v>
                </c:pt>
                <c:pt idx="686">
                  <c:v>-1.3369780719703517E-2</c:v>
                </c:pt>
                <c:pt idx="687">
                  <c:v>-1.889609389770186E-2</c:v>
                </c:pt>
                <c:pt idx="688">
                  <c:v>-4.7534350386613244E-4</c:v>
                </c:pt>
                <c:pt idx="689">
                  <c:v>1.6957950527278776E-3</c:v>
                </c:pt>
                <c:pt idx="690">
                  <c:v>6.4735597507994402E-3</c:v>
                </c:pt>
                <c:pt idx="691">
                  <c:v>-1.69920204498899E-2</c:v>
                </c:pt>
                <c:pt idx="692">
                  <c:v>-8.1975374834843961E-3</c:v>
                </c:pt>
                <c:pt idx="693">
                  <c:v>-1.5925423897312774E-3</c:v>
                </c:pt>
                <c:pt idx="694">
                  <c:v>-9.357883652396537E-3</c:v>
                </c:pt>
                <c:pt idx="695">
                  <c:v>-9.945472409939482E-3</c:v>
                </c:pt>
                <c:pt idx="696">
                  <c:v>-8.8667277481560003E-3</c:v>
                </c:pt>
                <c:pt idx="697">
                  <c:v>1.5971080802872351E-3</c:v>
                </c:pt>
                <c:pt idx="698">
                  <c:v>-2.3602950461659722E-3</c:v>
                </c:pt>
                <c:pt idx="699">
                  <c:v>-6.7691944474160826E-3</c:v>
                </c:pt>
                <c:pt idx="700">
                  <c:v>-1.5506331445072075E-3</c:v>
                </c:pt>
                <c:pt idx="701">
                  <c:v>9.1210490321429472E-3</c:v>
                </c:pt>
                <c:pt idx="702">
                  <c:v>-1.0971120520821831E-3</c:v>
                </c:pt>
                <c:pt idx="703">
                  <c:v>5.5350313620805558E-4</c:v>
                </c:pt>
                <c:pt idx="704">
                  <c:v>-2.1739855660701801E-3</c:v>
                </c:pt>
                <c:pt idx="705">
                  <c:v>-2.9160660827142193E-3</c:v>
                </c:pt>
                <c:pt idx="706">
                  <c:v>6.7177770873756426E-3</c:v>
                </c:pt>
                <c:pt idx="707">
                  <c:v>-1.0226797745464311E-2</c:v>
                </c:pt>
                <c:pt idx="708">
                  <c:v>-7.9407412819904044E-3</c:v>
                </c:pt>
                <c:pt idx="709">
                  <c:v>8.5380546764590726E-4</c:v>
                </c:pt>
                <c:pt idx="710">
                  <c:v>-1.1596097867412336E-3</c:v>
                </c:pt>
                <c:pt idx="711">
                  <c:v>8.172560889168734E-3</c:v>
                </c:pt>
                <c:pt idx="712">
                  <c:v>5.2989472437330321E-3</c:v>
                </c:pt>
                <c:pt idx="713">
                  <c:v>4.6897023656777836E-3</c:v>
                </c:pt>
                <c:pt idx="714">
                  <c:v>4.3984244115355953E-3</c:v>
                </c:pt>
                <c:pt idx="715">
                  <c:v>4.7722171762285548E-3</c:v>
                </c:pt>
                <c:pt idx="716">
                  <c:v>1.4317964648598913E-2</c:v>
                </c:pt>
                <c:pt idx="717">
                  <c:v>4.1878278878915154E-5</c:v>
                </c:pt>
                <c:pt idx="718">
                  <c:v>5.1994156847134931E-4</c:v>
                </c:pt>
                <c:pt idx="719">
                  <c:v>-6.665473229550134E-5</c:v>
                </c:pt>
                <c:pt idx="720">
                  <c:v>2.6924633939551246E-3</c:v>
                </c:pt>
                <c:pt idx="721">
                  <c:v>-7.4486272161087275E-3</c:v>
                </c:pt>
                <c:pt idx="722">
                  <c:v>-1.1162546619937319E-2</c:v>
                </c:pt>
                <c:pt idx="723">
                  <c:v>2.0058193997835927E-2</c:v>
                </c:pt>
                <c:pt idx="724">
                  <c:v>6.6877981843831424E-3</c:v>
                </c:pt>
                <c:pt idx="725">
                  <c:v>-4.1932497877502639E-3</c:v>
                </c:pt>
                <c:pt idx="726">
                  <c:v>-1.062018384806751E-2</c:v>
                </c:pt>
                <c:pt idx="727">
                  <c:v>-3.6202834435528075E-4</c:v>
                </c:pt>
                <c:pt idx="728">
                  <c:v>6.5435344189901379E-4</c:v>
                </c:pt>
                <c:pt idx="729">
                  <c:v>-3.328928788145058E-3</c:v>
                </c:pt>
                <c:pt idx="730">
                  <c:v>-9.7508835509764191E-3</c:v>
                </c:pt>
                <c:pt idx="731">
                  <c:v>-9.7907282804129414E-3</c:v>
                </c:pt>
                <c:pt idx="732">
                  <c:v>2.0456802383316708E-2</c:v>
                </c:pt>
                <c:pt idx="733">
                  <c:v>1.6125777218255255E-2</c:v>
                </c:pt>
                <c:pt idx="734">
                  <c:v>5.2922831980153351E-3</c:v>
                </c:pt>
                <c:pt idx="735">
                  <c:v>-1.1975510624853136E-2</c:v>
                </c:pt>
                <c:pt idx="736">
                  <c:v>-5.3131592789447124E-3</c:v>
                </c:pt>
                <c:pt idx="737">
                  <c:v>4.9252341442191927E-3</c:v>
                </c:pt>
                <c:pt idx="738">
                  <c:v>-3.8948078732525815E-3</c:v>
                </c:pt>
                <c:pt idx="739">
                  <c:v>-1.13804424015439E-2</c:v>
                </c:pt>
                <c:pt idx="740">
                  <c:v>1.1788394515734657E-2</c:v>
                </c:pt>
                <c:pt idx="741">
                  <c:v>2.0004153243244893E-3</c:v>
                </c:pt>
                <c:pt idx="742">
                  <c:v>-1.1406034877304183E-2</c:v>
                </c:pt>
                <c:pt idx="743">
                  <c:v>-3.1766355824489612E-3</c:v>
                </c:pt>
                <c:pt idx="744">
                  <c:v>1.2313744868481136E-2</c:v>
                </c:pt>
                <c:pt idx="745">
                  <c:v>-1.0745005875440583E-2</c:v>
                </c:pt>
                <c:pt idx="746">
                  <c:v>-9.9548976868077954E-3</c:v>
                </c:pt>
                <c:pt idx="747">
                  <c:v>-1.1347303681156773E-2</c:v>
                </c:pt>
                <c:pt idx="748">
                  <c:v>-4.7656463201773969E-3</c:v>
                </c:pt>
                <c:pt idx="749">
                  <c:v>1.4159447854900087E-3</c:v>
                </c:pt>
                <c:pt idx="750">
                  <c:v>-1.2672554448704076E-2</c:v>
                </c:pt>
                <c:pt idx="751">
                  <c:v>3.4689664696860856E-3</c:v>
                </c:pt>
                <c:pt idx="752">
                  <c:v>2.03572534095664E-3</c:v>
                </c:pt>
                <c:pt idx="753">
                  <c:v>-1.9227693694479076E-3</c:v>
                </c:pt>
                <c:pt idx="754">
                  <c:v>-4.9890869374167313E-3</c:v>
                </c:pt>
                <c:pt idx="755">
                  <c:v>-7.1954974282559814E-3</c:v>
                </c:pt>
                <c:pt idx="756">
                  <c:v>-5.4280383176653624E-3</c:v>
                </c:pt>
                <c:pt idx="757">
                  <c:v>-5.4587847544700363E-3</c:v>
                </c:pt>
                <c:pt idx="758">
                  <c:v>4.7083801673535319E-3</c:v>
                </c:pt>
                <c:pt idx="759">
                  <c:v>-9.0013631999661392E-3</c:v>
                </c:pt>
                <c:pt idx="760">
                  <c:v>4.5991569391556908E-4</c:v>
                </c:pt>
                <c:pt idx="761">
                  <c:v>-5.1421662915337452E-3</c:v>
                </c:pt>
                <c:pt idx="762">
                  <c:v>-1.474304230321688E-3</c:v>
                </c:pt>
                <c:pt idx="763">
                  <c:v>-3.3694917391412504E-3</c:v>
                </c:pt>
                <c:pt idx="764">
                  <c:v>3.7989258936970138E-3</c:v>
                </c:pt>
                <c:pt idx="765">
                  <c:v>3.6402772941657169E-4</c:v>
                </c:pt>
                <c:pt idx="766">
                  <c:v>-1.9340727352001874E-4</c:v>
                </c:pt>
                <c:pt idx="767">
                  <c:v>8.922270656288589E-4</c:v>
                </c:pt>
                <c:pt idx="768">
                  <c:v>-7.1045784867213024E-3</c:v>
                </c:pt>
                <c:pt idx="769">
                  <c:v>1.9695998823492378E-3</c:v>
                </c:pt>
                <c:pt idx="770">
                  <c:v>-4.6735811969387253E-3</c:v>
                </c:pt>
                <c:pt idx="771">
                  <c:v>-2.9796083595822198E-3</c:v>
                </c:pt>
                <c:pt idx="772">
                  <c:v>7.2660199815548498E-3</c:v>
                </c:pt>
                <c:pt idx="773">
                  <c:v>-5.4926790385374513E-3</c:v>
                </c:pt>
                <c:pt idx="774">
                  <c:v>1.7277088941267671E-3</c:v>
                </c:pt>
                <c:pt idx="775">
                  <c:v>1.9914333428827646E-3</c:v>
                </c:pt>
                <c:pt idx="776">
                  <c:v>-8.881855736501354E-3</c:v>
                </c:pt>
                <c:pt idx="777">
                  <c:v>4.4397760808585485E-3</c:v>
                </c:pt>
                <c:pt idx="778">
                  <c:v>3.4444906415975751E-4</c:v>
                </c:pt>
                <c:pt idx="779">
                  <c:v>2.5113753093439772E-3</c:v>
                </c:pt>
                <c:pt idx="780">
                  <c:v>-5.1737329819404598E-3</c:v>
                </c:pt>
                <c:pt idx="781">
                  <c:v>-8.2915800630429803E-3</c:v>
                </c:pt>
                <c:pt idx="782">
                  <c:v>4.4797787763566355E-3</c:v>
                </c:pt>
                <c:pt idx="783">
                  <c:v>-2.4550708246554587E-3</c:v>
                </c:pt>
                <c:pt idx="784">
                  <c:v>-4.7751657066575914E-3</c:v>
                </c:pt>
                <c:pt idx="785">
                  <c:v>4.6092878701953222E-3</c:v>
                </c:pt>
                <c:pt idx="786">
                  <c:v>-3.3808565867435858E-3</c:v>
                </c:pt>
                <c:pt idx="787">
                  <c:v>-1.0723796801895169E-2</c:v>
                </c:pt>
                <c:pt idx="788">
                  <c:v>-3.4060383928784521E-3</c:v>
                </c:pt>
                <c:pt idx="789">
                  <c:v>-7.6957853852346325E-3</c:v>
                </c:pt>
                <c:pt idx="790">
                  <c:v>4.1804213837752791E-3</c:v>
                </c:pt>
                <c:pt idx="791">
                  <c:v>1.0191869009421151E-2</c:v>
                </c:pt>
                <c:pt idx="792">
                  <c:v>1.0513201235642367E-3</c:v>
                </c:pt>
                <c:pt idx="793">
                  <c:v>-4.7509286987007515E-3</c:v>
                </c:pt>
                <c:pt idx="794">
                  <c:v>1.0591238282262605E-2</c:v>
                </c:pt>
                <c:pt idx="795">
                  <c:v>-2.3820614164274945E-3</c:v>
                </c:pt>
                <c:pt idx="796">
                  <c:v>-4.0574628151186509E-3</c:v>
                </c:pt>
                <c:pt idx="797">
                  <c:v>4.6331278924924835E-3</c:v>
                </c:pt>
                <c:pt idx="798">
                  <c:v>-4.0920035288838363E-3</c:v>
                </c:pt>
                <c:pt idx="799">
                  <c:v>1.0851603332585835E-2</c:v>
                </c:pt>
                <c:pt idx="800">
                  <c:v>-2.224678758111498E-4</c:v>
                </c:pt>
                <c:pt idx="801">
                  <c:v>4.8208471313186951E-3</c:v>
                </c:pt>
                <c:pt idx="802">
                  <c:v>2.0439667702884856E-2</c:v>
                </c:pt>
                <c:pt idx="803">
                  <c:v>-5.5952171619482183E-3</c:v>
                </c:pt>
                <c:pt idx="804">
                  <c:v>1.7266884537435967E-2</c:v>
                </c:pt>
                <c:pt idx="805">
                  <c:v>1.7109287301029896E-2</c:v>
                </c:pt>
                <c:pt idx="806">
                  <c:v>5.7051370019669534E-3</c:v>
                </c:pt>
              </c:numCache>
            </c:numRef>
          </c:xVal>
          <c:yVal>
            <c:numRef>
              <c:f>Beta!$F$3:$F$809</c:f>
              <c:numCache>
                <c:formatCode>0.00%</c:formatCode>
                <c:ptCount val="807"/>
                <c:pt idx="0">
                  <c:v>-7.763975155279601E-3</c:v>
                </c:pt>
                <c:pt idx="1">
                  <c:v>7.8247261345854024E-3</c:v>
                </c:pt>
                <c:pt idx="2">
                  <c:v>-1.5625000000000222E-3</c:v>
                </c:pt>
                <c:pt idx="3">
                  <c:v>-7.7519379844961378E-3</c:v>
                </c:pt>
                <c:pt idx="4">
                  <c:v>-1.0736196319018454E-2</c:v>
                </c:pt>
                <c:pt idx="5">
                  <c:v>-1.2121212121212088E-2</c:v>
                </c:pt>
                <c:pt idx="6">
                  <c:v>-3.083700440528625E-2</c:v>
                </c:pt>
                <c:pt idx="7">
                  <c:v>6.0747663551401709E-2</c:v>
                </c:pt>
                <c:pt idx="8">
                  <c:v>4.6948356807512415E-3</c:v>
                </c:pt>
                <c:pt idx="9">
                  <c:v>-3.1201248049921304E-3</c:v>
                </c:pt>
                <c:pt idx="10">
                  <c:v>-9.2735703245750978E-3</c:v>
                </c:pt>
                <c:pt idx="11">
                  <c:v>7.7881619937694158E-3</c:v>
                </c:pt>
                <c:pt idx="12">
                  <c:v>-1.0785824345146411E-2</c:v>
                </c:pt>
                <c:pt idx="13">
                  <c:v>1.0903426791277315E-2</c:v>
                </c:pt>
                <c:pt idx="14">
                  <c:v>3.1250000000000444E-3</c:v>
                </c:pt>
                <c:pt idx="15">
                  <c:v>1.5649452269170805E-3</c:v>
                </c:pt>
                <c:pt idx="16">
                  <c:v>-1.0835913312693402E-2</c:v>
                </c:pt>
                <c:pt idx="17">
                  <c:v>9.3749999999999112E-3</c:v>
                </c:pt>
                <c:pt idx="18">
                  <c:v>-6.2111801242237252E-3</c:v>
                </c:pt>
                <c:pt idx="19">
                  <c:v>7.8247261345854024E-3</c:v>
                </c:pt>
                <c:pt idx="20">
                  <c:v>-4.6728971962617383E-3</c:v>
                </c:pt>
                <c:pt idx="21">
                  <c:v>1.5600624024962872E-3</c:v>
                </c:pt>
                <c:pt idx="22">
                  <c:v>1.5624999999999112E-3</c:v>
                </c:pt>
                <c:pt idx="23">
                  <c:v>1.5649452269170805E-3</c:v>
                </c:pt>
                <c:pt idx="24">
                  <c:v>-2.1439509954058189E-2</c:v>
                </c:pt>
                <c:pt idx="25">
                  <c:v>-9.1047040971169446E-3</c:v>
                </c:pt>
                <c:pt idx="26">
                  <c:v>1.0736196319018454E-2</c:v>
                </c:pt>
                <c:pt idx="27">
                  <c:v>-2.102102102102088E-2</c:v>
                </c:pt>
                <c:pt idx="28">
                  <c:v>-1.3333333333333419E-2</c:v>
                </c:pt>
                <c:pt idx="29">
                  <c:v>-2.954209748892267E-3</c:v>
                </c:pt>
                <c:pt idx="30">
                  <c:v>3.2012195121951414E-2</c:v>
                </c:pt>
                <c:pt idx="31">
                  <c:v>3.0581039755350758E-3</c:v>
                </c:pt>
                <c:pt idx="32">
                  <c:v>-9.0909090909090384E-3</c:v>
                </c:pt>
                <c:pt idx="33">
                  <c:v>-1.0494752623688153E-2</c:v>
                </c:pt>
                <c:pt idx="34">
                  <c:v>4.5180722891566827E-3</c:v>
                </c:pt>
                <c:pt idx="35">
                  <c:v>1.5290519877675823E-2</c:v>
                </c:pt>
                <c:pt idx="36">
                  <c:v>-9.0909090909090384E-3</c:v>
                </c:pt>
                <c:pt idx="37">
                  <c:v>1.0719754977029039E-2</c:v>
                </c:pt>
                <c:pt idx="38">
                  <c:v>-2.5373134328358304E-2</c:v>
                </c:pt>
                <c:pt idx="39">
                  <c:v>-8.8757396449703485E-3</c:v>
                </c:pt>
                <c:pt idx="40">
                  <c:v>-1.477104874446189E-3</c:v>
                </c:pt>
                <c:pt idx="41">
                  <c:v>-5.87371512481627E-3</c:v>
                </c:pt>
                <c:pt idx="42">
                  <c:v>-4.3859649122808264E-3</c:v>
                </c:pt>
                <c:pt idx="43">
                  <c:v>7.3637702503681624E-3</c:v>
                </c:pt>
                <c:pt idx="44">
                  <c:v>-8.7591240875911636E-3</c:v>
                </c:pt>
                <c:pt idx="45">
                  <c:v>-2.1428571428571463E-2</c:v>
                </c:pt>
                <c:pt idx="46">
                  <c:v>1.0101010101010166E-2</c:v>
                </c:pt>
                <c:pt idx="47">
                  <c:v>1.4641288433382194E-2</c:v>
                </c:pt>
                <c:pt idx="48">
                  <c:v>4.4117647058823373E-3</c:v>
                </c:pt>
                <c:pt idx="49">
                  <c:v>1.1904761904761862E-2</c:v>
                </c:pt>
                <c:pt idx="50">
                  <c:v>4.484304932735439E-3</c:v>
                </c:pt>
                <c:pt idx="51">
                  <c:v>1.4970059880241582E-3</c:v>
                </c:pt>
                <c:pt idx="52">
                  <c:v>1.4992503748125774E-3</c:v>
                </c:pt>
                <c:pt idx="53">
                  <c:v>1.060606060606073E-2</c:v>
                </c:pt>
                <c:pt idx="54">
                  <c:v>1.2269938650306678E-2</c:v>
                </c:pt>
                <c:pt idx="55">
                  <c:v>1.3996889580093486E-2</c:v>
                </c:pt>
                <c:pt idx="56">
                  <c:v>-9.24499229583986E-3</c:v>
                </c:pt>
                <c:pt idx="57">
                  <c:v>-1.8154311649016486E-2</c:v>
                </c:pt>
                <c:pt idx="58">
                  <c:v>1.5151515151514694E-3</c:v>
                </c:pt>
                <c:pt idx="59">
                  <c:v>3.0395136778116338E-3</c:v>
                </c:pt>
                <c:pt idx="60">
                  <c:v>1.2307692307692353E-2</c:v>
                </c:pt>
                <c:pt idx="61">
                  <c:v>3.5031847133758065E-2</c:v>
                </c:pt>
                <c:pt idx="62">
                  <c:v>-1.7214397496087663E-2</c:v>
                </c:pt>
                <c:pt idx="63">
                  <c:v>-1.5408320493066396E-2</c:v>
                </c:pt>
                <c:pt idx="64">
                  <c:v>3.0911901081915882E-3</c:v>
                </c:pt>
                <c:pt idx="65">
                  <c:v>6.2208398133749565E-3</c:v>
                </c:pt>
                <c:pt idx="66">
                  <c:v>6.2597809076680999E-3</c:v>
                </c:pt>
                <c:pt idx="67">
                  <c:v>-1.2364760432766686E-2</c:v>
                </c:pt>
                <c:pt idx="68">
                  <c:v>-1.8209408194233778E-2</c:v>
                </c:pt>
                <c:pt idx="69">
                  <c:v>-2.2255192878338326E-2</c:v>
                </c:pt>
                <c:pt idx="70">
                  <c:v>1.5060240963855387E-2</c:v>
                </c:pt>
                <c:pt idx="71">
                  <c:v>-1.0432190760059412E-2</c:v>
                </c:pt>
                <c:pt idx="72">
                  <c:v>2.989536621823552E-3</c:v>
                </c:pt>
                <c:pt idx="73">
                  <c:v>-1.4925373134327957E-3</c:v>
                </c:pt>
                <c:pt idx="74">
                  <c:v>1.494768310911665E-3</c:v>
                </c:pt>
                <c:pt idx="75">
                  <c:v>-4.4642857142856984E-3</c:v>
                </c:pt>
                <c:pt idx="76">
                  <c:v>1.3574660633484337E-2</c:v>
                </c:pt>
                <c:pt idx="77">
                  <c:v>-5.9970014992504206E-3</c:v>
                </c:pt>
                <c:pt idx="78">
                  <c:v>6.0331825037707176E-3</c:v>
                </c:pt>
                <c:pt idx="79">
                  <c:v>-7.4850299401197917E-3</c:v>
                </c:pt>
                <c:pt idx="80">
                  <c:v>-1.494768310911887E-3</c:v>
                </c:pt>
                <c:pt idx="81">
                  <c:v>1.0574018126888296E-2</c:v>
                </c:pt>
                <c:pt idx="82">
                  <c:v>-6.0060060060058706E-3</c:v>
                </c:pt>
                <c:pt idx="83">
                  <c:v>-2.9940119760479833E-3</c:v>
                </c:pt>
                <c:pt idx="84">
                  <c:v>-5.9523809523810423E-3</c:v>
                </c:pt>
                <c:pt idx="85">
                  <c:v>-1.4858841010400026E-3</c:v>
                </c:pt>
                <c:pt idx="86">
                  <c:v>4.4776119402984982E-3</c:v>
                </c:pt>
                <c:pt idx="87">
                  <c:v>-2.9761904761904656E-3</c:v>
                </c:pt>
                <c:pt idx="88">
                  <c:v>-2.9673590504450953E-3</c:v>
                </c:pt>
                <c:pt idx="89">
                  <c:v>-1.1730205278592365E-2</c:v>
                </c:pt>
                <c:pt idx="90">
                  <c:v>-1.1594202898550732E-2</c:v>
                </c:pt>
                <c:pt idx="91">
                  <c:v>1.6200294550809957E-2</c:v>
                </c:pt>
                <c:pt idx="92">
                  <c:v>7.4183976261128493E-3</c:v>
                </c:pt>
                <c:pt idx="93">
                  <c:v>5.9701492537314049E-3</c:v>
                </c:pt>
                <c:pt idx="94">
                  <c:v>-1.4903129657226621E-3</c:v>
                </c:pt>
                <c:pt idx="95">
                  <c:v>-2.9717682020802272E-3</c:v>
                </c:pt>
                <c:pt idx="96">
                  <c:v>1.4880952380951218E-3</c:v>
                </c:pt>
                <c:pt idx="97">
                  <c:v>-4.444444444444362E-3</c:v>
                </c:pt>
                <c:pt idx="98">
                  <c:v>-7.3529411764705621E-3</c:v>
                </c:pt>
                <c:pt idx="99">
                  <c:v>2.409638554216853E-2</c:v>
                </c:pt>
                <c:pt idx="100">
                  <c:v>-7.4738415545589909E-3</c:v>
                </c:pt>
                <c:pt idx="101">
                  <c:v>9.0497737556562985E-3</c:v>
                </c:pt>
                <c:pt idx="102">
                  <c:v>-3.2116788321167933E-2</c:v>
                </c:pt>
                <c:pt idx="103">
                  <c:v>3.7878787878787845E-2</c:v>
                </c:pt>
                <c:pt idx="104">
                  <c:v>-3.790087463556846E-2</c:v>
                </c:pt>
                <c:pt idx="105">
                  <c:v>-2.4182076813655806E-2</c:v>
                </c:pt>
                <c:pt idx="106">
                  <c:v>-3.5665294924554281E-2</c:v>
                </c:pt>
                <c:pt idx="107">
                  <c:v>-1.3531799729364025E-2</c:v>
                </c:pt>
                <c:pt idx="108">
                  <c:v>-1.3351134846461998E-2</c:v>
                </c:pt>
                <c:pt idx="109">
                  <c:v>-5.312084993359778E-3</c:v>
                </c:pt>
                <c:pt idx="110">
                  <c:v>-7.905138339921014E-3</c:v>
                </c:pt>
                <c:pt idx="111">
                  <c:v>1.3192612137205018E-3</c:v>
                </c:pt>
                <c:pt idx="112">
                  <c:v>-1.3175230566535578E-3</c:v>
                </c:pt>
                <c:pt idx="113">
                  <c:v>-2.6281208935609035E-3</c:v>
                </c:pt>
                <c:pt idx="114">
                  <c:v>-1.312335958005395E-3</c:v>
                </c:pt>
                <c:pt idx="115">
                  <c:v>2.6315789473685403E-3</c:v>
                </c:pt>
                <c:pt idx="116">
                  <c:v>-2.5641025641025661E-2</c:v>
                </c:pt>
                <c:pt idx="117">
                  <c:v>-5.1020408163265918E-3</c:v>
                </c:pt>
                <c:pt idx="118">
                  <c:v>9.009009009009139E-3</c:v>
                </c:pt>
                <c:pt idx="119">
                  <c:v>1.9685039370078705E-2</c:v>
                </c:pt>
                <c:pt idx="120">
                  <c:v>1.3140604467807293E-3</c:v>
                </c:pt>
                <c:pt idx="121">
                  <c:v>-1.0403120936281041E-2</c:v>
                </c:pt>
                <c:pt idx="122">
                  <c:v>-9.0206185567008879E-3</c:v>
                </c:pt>
                <c:pt idx="123">
                  <c:v>7.7922077922076838E-3</c:v>
                </c:pt>
                <c:pt idx="124">
                  <c:v>-1.4084507042253502E-2</c:v>
                </c:pt>
                <c:pt idx="125">
                  <c:v>6.4432989690721421E-3</c:v>
                </c:pt>
                <c:pt idx="126">
                  <c:v>1.290322580645098E-3</c:v>
                </c:pt>
                <c:pt idx="127">
                  <c:v>-1.2886597938143174E-3</c:v>
                </c:pt>
                <c:pt idx="128">
                  <c:v>9.1027308192457301E-3</c:v>
                </c:pt>
                <c:pt idx="129">
                  <c:v>2.2606382978723527E-2</c:v>
                </c:pt>
                <c:pt idx="130">
                  <c:v>-6.6050198150594541E-3</c:v>
                </c:pt>
                <c:pt idx="131">
                  <c:v>9.3333333333334156E-3</c:v>
                </c:pt>
                <c:pt idx="132">
                  <c:v>-1.055408970976246E-2</c:v>
                </c:pt>
                <c:pt idx="133">
                  <c:v>1.0666666666666602E-2</c:v>
                </c:pt>
                <c:pt idx="134">
                  <c:v>1.6260162601626105E-2</c:v>
                </c:pt>
                <c:pt idx="135">
                  <c:v>1.3568521031206426E-3</c:v>
                </c:pt>
                <c:pt idx="136">
                  <c:v>5.4570259208732708E-3</c:v>
                </c:pt>
                <c:pt idx="137">
                  <c:v>1.5235457063711877E-2</c:v>
                </c:pt>
                <c:pt idx="138">
                  <c:v>-1.0958904109588996E-2</c:v>
                </c:pt>
                <c:pt idx="139">
                  <c:v>-1.0840108401083959E-2</c:v>
                </c:pt>
                <c:pt idx="140">
                  <c:v>-5.3908355795149188E-3</c:v>
                </c:pt>
                <c:pt idx="141">
                  <c:v>-2.6881720430107503E-3</c:v>
                </c:pt>
                <c:pt idx="142">
                  <c:v>4.0485829959515662E-3</c:v>
                </c:pt>
                <c:pt idx="143">
                  <c:v>2.631578947368407E-2</c:v>
                </c:pt>
                <c:pt idx="144">
                  <c:v>8.379888268156499E-3</c:v>
                </c:pt>
                <c:pt idx="145">
                  <c:v>4.3731778425655898E-2</c:v>
                </c:pt>
                <c:pt idx="146">
                  <c:v>4.3923865300146137E-3</c:v>
                </c:pt>
                <c:pt idx="147">
                  <c:v>-3.6671368124118642E-2</c:v>
                </c:pt>
                <c:pt idx="148">
                  <c:v>-2.8129395218001729E-3</c:v>
                </c:pt>
                <c:pt idx="149">
                  <c:v>-9.7493036211699913E-3</c:v>
                </c:pt>
                <c:pt idx="150">
                  <c:v>-1.3736263736263687E-2</c:v>
                </c:pt>
                <c:pt idx="151">
                  <c:v>-4.1039671682626677E-3</c:v>
                </c:pt>
                <c:pt idx="152">
                  <c:v>4.1208791208791062E-3</c:v>
                </c:pt>
                <c:pt idx="153">
                  <c:v>-1.4884979702300516E-2</c:v>
                </c:pt>
                <c:pt idx="154">
                  <c:v>-3.0183727034120644E-2</c:v>
                </c:pt>
                <c:pt idx="155">
                  <c:v>3.9525691699604515E-3</c:v>
                </c:pt>
                <c:pt idx="156">
                  <c:v>-5.2424639580601617E-3</c:v>
                </c:pt>
                <c:pt idx="157">
                  <c:v>-3.916449086161844E-3</c:v>
                </c:pt>
                <c:pt idx="158">
                  <c:v>-2.6041666666667407E-3</c:v>
                </c:pt>
                <c:pt idx="159">
                  <c:v>6.5530799475752577E-3</c:v>
                </c:pt>
                <c:pt idx="160">
                  <c:v>-1.3089005235603635E-3</c:v>
                </c:pt>
                <c:pt idx="161">
                  <c:v>-1.3071895424835445E-3</c:v>
                </c:pt>
                <c:pt idx="162">
                  <c:v>-3.90625E-3</c:v>
                </c:pt>
                <c:pt idx="163">
                  <c:v>5.2356020942407877E-3</c:v>
                </c:pt>
                <c:pt idx="164">
                  <c:v>1.3106159895150959E-3</c:v>
                </c:pt>
                <c:pt idx="165">
                  <c:v>5.2700922266137873E-3</c:v>
                </c:pt>
                <c:pt idx="166">
                  <c:v>-3.937007874015741E-3</c:v>
                </c:pt>
                <c:pt idx="167">
                  <c:v>9.2715231788080832E-3</c:v>
                </c:pt>
                <c:pt idx="168">
                  <c:v>-1.6927083333333259E-2</c:v>
                </c:pt>
                <c:pt idx="169">
                  <c:v>-3.8910505836575737E-3</c:v>
                </c:pt>
                <c:pt idx="170">
                  <c:v>1.8494055482166427E-2</c:v>
                </c:pt>
                <c:pt idx="171">
                  <c:v>-3.9473684210525883E-3</c:v>
                </c:pt>
                <c:pt idx="172">
                  <c:v>-1.8087855297157729E-2</c:v>
                </c:pt>
                <c:pt idx="173">
                  <c:v>-1.7766497461928821E-2</c:v>
                </c:pt>
                <c:pt idx="174">
                  <c:v>-3.7926675094815954E-3</c:v>
                </c:pt>
                <c:pt idx="175">
                  <c:v>2.4611398963730435E-2</c:v>
                </c:pt>
                <c:pt idx="176">
                  <c:v>-8.9858793324775199E-3</c:v>
                </c:pt>
                <c:pt idx="177">
                  <c:v>-1.2820512820511665E-3</c:v>
                </c:pt>
                <c:pt idx="178">
                  <c:v>-3.8314176245209941E-3</c:v>
                </c:pt>
                <c:pt idx="179">
                  <c:v>1.4248704663212264E-2</c:v>
                </c:pt>
                <c:pt idx="180">
                  <c:v>1.4454664914586246E-2</c:v>
                </c:pt>
                <c:pt idx="181">
                  <c:v>1.1968085106382809E-2</c:v>
                </c:pt>
                <c:pt idx="182">
                  <c:v>9.3959731543624692E-3</c:v>
                </c:pt>
                <c:pt idx="183">
                  <c:v>1.3605442176870763E-2</c:v>
                </c:pt>
                <c:pt idx="184">
                  <c:v>-2.5198938992042508E-2</c:v>
                </c:pt>
                <c:pt idx="185">
                  <c:v>-5.2770448548811189E-3</c:v>
                </c:pt>
                <c:pt idx="186">
                  <c:v>3.5519125683060038E-2</c:v>
                </c:pt>
                <c:pt idx="187">
                  <c:v>5.494505494505475E-3</c:v>
                </c:pt>
                <c:pt idx="188">
                  <c:v>1.2517385257301727E-2</c:v>
                </c:pt>
                <c:pt idx="189">
                  <c:v>7.0028011204481544E-3</c:v>
                </c:pt>
                <c:pt idx="190">
                  <c:v>4.2194092827005925E-3</c:v>
                </c:pt>
                <c:pt idx="191">
                  <c:v>8.5106382978723527E-3</c:v>
                </c:pt>
                <c:pt idx="192">
                  <c:v>1.4204545454543638E-3</c:v>
                </c:pt>
                <c:pt idx="193">
                  <c:v>1.4224751066858055E-3</c:v>
                </c:pt>
                <c:pt idx="194">
                  <c:v>7.1633237822350537E-3</c:v>
                </c:pt>
                <c:pt idx="195">
                  <c:v>2.8735632183909399E-3</c:v>
                </c:pt>
                <c:pt idx="196">
                  <c:v>-2.2471910112359716E-2</c:v>
                </c:pt>
                <c:pt idx="197">
                  <c:v>-2.8011204481792618E-3</c:v>
                </c:pt>
                <c:pt idx="198">
                  <c:v>-1.3986013986013734E-3</c:v>
                </c:pt>
                <c:pt idx="199">
                  <c:v>-1.1065006915629283E-2</c:v>
                </c:pt>
                <c:pt idx="200">
                  <c:v>-8.2304526748971929E-3</c:v>
                </c:pt>
                <c:pt idx="201">
                  <c:v>1.6736401673640211E-2</c:v>
                </c:pt>
                <c:pt idx="202">
                  <c:v>4.2016806722688926E-3</c:v>
                </c:pt>
                <c:pt idx="203">
                  <c:v>-8.3333333333333037E-3</c:v>
                </c:pt>
                <c:pt idx="204">
                  <c:v>-8.2644628099173278E-3</c:v>
                </c:pt>
                <c:pt idx="205">
                  <c:v>5.5401662049860967E-3</c:v>
                </c:pt>
                <c:pt idx="206">
                  <c:v>-8.2417582417582125E-3</c:v>
                </c:pt>
                <c:pt idx="207">
                  <c:v>1.1111111111111072E-2</c:v>
                </c:pt>
                <c:pt idx="208">
                  <c:v>-1.2345679012345734E-2</c:v>
                </c:pt>
                <c:pt idx="209">
                  <c:v>-1.0854816824966029E-2</c:v>
                </c:pt>
                <c:pt idx="210">
                  <c:v>8.5419734904270905E-2</c:v>
                </c:pt>
                <c:pt idx="211">
                  <c:v>1.0416666666666741E-2</c:v>
                </c:pt>
                <c:pt idx="212">
                  <c:v>-4.444444444444362E-3</c:v>
                </c:pt>
                <c:pt idx="213">
                  <c:v>2.9717682020802272E-3</c:v>
                </c:pt>
                <c:pt idx="214">
                  <c:v>-2.0378457059679889E-2</c:v>
                </c:pt>
                <c:pt idx="215">
                  <c:v>-5.7887120115772683E-3</c:v>
                </c:pt>
                <c:pt idx="216">
                  <c:v>-1.4450867052023808E-3</c:v>
                </c:pt>
                <c:pt idx="217">
                  <c:v>-1.4245014245014231E-2</c:v>
                </c:pt>
                <c:pt idx="218">
                  <c:v>4.2918454935620964E-3</c:v>
                </c:pt>
                <c:pt idx="219">
                  <c:v>-3.9835164835164694E-2</c:v>
                </c:pt>
                <c:pt idx="220">
                  <c:v>2.5352112676056304E-2</c:v>
                </c:pt>
                <c:pt idx="221">
                  <c:v>-2.8089887640450062E-3</c:v>
                </c:pt>
                <c:pt idx="222">
                  <c:v>1.4245014245014342E-2</c:v>
                </c:pt>
                <c:pt idx="223">
                  <c:v>4.0000000000000036E-2</c:v>
                </c:pt>
                <c:pt idx="224">
                  <c:v>-1.171303074670571E-2</c:v>
                </c:pt>
                <c:pt idx="225">
                  <c:v>2.398800599700146E-2</c:v>
                </c:pt>
                <c:pt idx="226">
                  <c:v>3.5714285714285587E-2</c:v>
                </c:pt>
                <c:pt idx="227">
                  <c:v>-6.1728395061727559E-3</c:v>
                </c:pt>
                <c:pt idx="228">
                  <c:v>1.0920436817472678E-2</c:v>
                </c:pt>
                <c:pt idx="229">
                  <c:v>3.1298904538339389E-3</c:v>
                </c:pt>
                <c:pt idx="230">
                  <c:v>-3.7650602409638689E-2</c:v>
                </c:pt>
                <c:pt idx="231">
                  <c:v>-3.0030030030028243E-3</c:v>
                </c:pt>
                <c:pt idx="232">
                  <c:v>-1.624815361890708E-2</c:v>
                </c:pt>
                <c:pt idx="233">
                  <c:v>-7.3313782991202281E-3</c:v>
                </c:pt>
                <c:pt idx="234">
                  <c:v>8.8757396449705706E-3</c:v>
                </c:pt>
                <c:pt idx="235">
                  <c:v>-3.9772727272727404E-2</c:v>
                </c:pt>
                <c:pt idx="236">
                  <c:v>4.2796005706136064E-3</c:v>
                </c:pt>
                <c:pt idx="237">
                  <c:v>-2.6388888888889017E-2</c:v>
                </c:pt>
                <c:pt idx="238">
                  <c:v>3.0042918454935563E-2</c:v>
                </c:pt>
                <c:pt idx="239">
                  <c:v>-3.0513176144243981E-2</c:v>
                </c:pt>
                <c:pt idx="240">
                  <c:v>-5.5172413793104225E-3</c:v>
                </c:pt>
                <c:pt idx="241">
                  <c:v>5.5478502080443803E-3</c:v>
                </c:pt>
                <c:pt idx="242">
                  <c:v>-1.3850415512466352E-3</c:v>
                </c:pt>
                <c:pt idx="243">
                  <c:v>-1.9021739130434701E-2</c:v>
                </c:pt>
                <c:pt idx="244">
                  <c:v>-1.9973368841544659E-2</c:v>
                </c:pt>
                <c:pt idx="245">
                  <c:v>-3.5943517329910302E-2</c:v>
                </c:pt>
                <c:pt idx="246">
                  <c:v>-2.560819462227748E-3</c:v>
                </c:pt>
                <c:pt idx="247">
                  <c:v>-1.13924050632912E-2</c:v>
                </c:pt>
                <c:pt idx="248">
                  <c:v>-1.1264080100125251E-2</c:v>
                </c:pt>
                <c:pt idx="249">
                  <c:v>2.9639175257732076E-2</c:v>
                </c:pt>
                <c:pt idx="250">
                  <c:v>2.509907529722577E-2</c:v>
                </c:pt>
                <c:pt idx="251">
                  <c:v>2.4357239512855067E-2</c:v>
                </c:pt>
                <c:pt idx="252">
                  <c:v>2.0718232044198981E-2</c:v>
                </c:pt>
                <c:pt idx="253">
                  <c:v>1.3831258644538824E-3</c:v>
                </c:pt>
                <c:pt idx="254">
                  <c:v>-9.5890410958904271E-3</c:v>
                </c:pt>
                <c:pt idx="255">
                  <c:v>1.9553072625698498E-2</c:v>
                </c:pt>
                <c:pt idx="256">
                  <c:v>2.2857142857142687E-2</c:v>
                </c:pt>
                <c:pt idx="257">
                  <c:v>2.8653295128939771E-3</c:v>
                </c:pt>
                <c:pt idx="258">
                  <c:v>-7.1123755334281391E-3</c:v>
                </c:pt>
                <c:pt idx="259">
                  <c:v>5.7224606580827952E-3</c:v>
                </c:pt>
                <c:pt idx="260">
                  <c:v>-2.8530670470754416E-3</c:v>
                </c:pt>
                <c:pt idx="261">
                  <c:v>1.4285714285713347E-3</c:v>
                </c:pt>
                <c:pt idx="262">
                  <c:v>-1.5471167369901506E-2</c:v>
                </c:pt>
                <c:pt idx="263">
                  <c:v>2.8208744710858102E-3</c:v>
                </c:pt>
                <c:pt idx="264">
                  <c:v>-3.2742155525238625E-2</c:v>
                </c:pt>
                <c:pt idx="265">
                  <c:v>1.5235457063711877E-2</c:v>
                </c:pt>
                <c:pt idx="266">
                  <c:v>-1.2311901504787892E-2</c:v>
                </c:pt>
                <c:pt idx="267">
                  <c:v>4.2796005706134066E-2</c:v>
                </c:pt>
                <c:pt idx="268">
                  <c:v>-8.4865629420085575E-3</c:v>
                </c:pt>
                <c:pt idx="269">
                  <c:v>2.4637681159420222E-2</c:v>
                </c:pt>
                <c:pt idx="270">
                  <c:v>-1.4471780028942893E-3</c:v>
                </c:pt>
                <c:pt idx="271">
                  <c:v>1.6176470588235237E-2</c:v>
                </c:pt>
                <c:pt idx="272">
                  <c:v>1.7964071856287456E-2</c:v>
                </c:pt>
                <c:pt idx="273">
                  <c:v>3.0030030030030463E-3</c:v>
                </c:pt>
                <c:pt idx="274">
                  <c:v>1.6793893129770865E-2</c:v>
                </c:pt>
                <c:pt idx="275">
                  <c:v>-4.5592705167172287E-3</c:v>
                </c:pt>
                <c:pt idx="276">
                  <c:v>-4.5385779122540937E-3</c:v>
                </c:pt>
                <c:pt idx="277">
                  <c:v>-7.5075075075075048E-3</c:v>
                </c:pt>
                <c:pt idx="278">
                  <c:v>1.5037593984961184E-3</c:v>
                </c:pt>
                <c:pt idx="279">
                  <c:v>-1.1887072808320909E-2</c:v>
                </c:pt>
                <c:pt idx="280">
                  <c:v>2.2796352583586588E-2</c:v>
                </c:pt>
                <c:pt idx="281">
                  <c:v>-3.0303030303030498E-3</c:v>
                </c:pt>
                <c:pt idx="282">
                  <c:v>-1.4925373134328401E-2</c:v>
                </c:pt>
                <c:pt idx="283">
                  <c:v>1.494768310911665E-3</c:v>
                </c:pt>
                <c:pt idx="284">
                  <c:v>2.6073619631901801E-2</c:v>
                </c:pt>
                <c:pt idx="285">
                  <c:v>3.0015797788309762E-2</c:v>
                </c:pt>
                <c:pt idx="286">
                  <c:v>-7.8369905956112706E-3</c:v>
                </c:pt>
                <c:pt idx="287">
                  <c:v>-1.391035548686248E-2</c:v>
                </c:pt>
                <c:pt idx="288">
                  <c:v>4.6925566343042124E-2</c:v>
                </c:pt>
                <c:pt idx="289">
                  <c:v>4.8780487804878092E-3</c:v>
                </c:pt>
                <c:pt idx="290">
                  <c:v>-3.2414910858995505E-3</c:v>
                </c:pt>
                <c:pt idx="291">
                  <c:v>4.2229729729729826E-2</c:v>
                </c:pt>
                <c:pt idx="292">
                  <c:v>3.3898305084745228E-3</c:v>
                </c:pt>
                <c:pt idx="293">
                  <c:v>-5.0590219224282418E-3</c:v>
                </c:pt>
                <c:pt idx="294">
                  <c:v>-1.0016694490818101E-2</c:v>
                </c:pt>
                <c:pt idx="295">
                  <c:v>3.3500837520936688E-3</c:v>
                </c:pt>
                <c:pt idx="296">
                  <c:v>4.3706293706293753E-2</c:v>
                </c:pt>
                <c:pt idx="297">
                  <c:v>3.5087719298245723E-3</c:v>
                </c:pt>
                <c:pt idx="298">
                  <c:v>1.243339253996445E-2</c:v>
                </c:pt>
                <c:pt idx="299">
                  <c:v>1.0771992818671361E-2</c:v>
                </c:pt>
                <c:pt idx="300">
                  <c:v>-3.5778175313058158E-3</c:v>
                </c:pt>
                <c:pt idx="301">
                  <c:v>-7.1047957371225268E-3</c:v>
                </c:pt>
                <c:pt idx="302">
                  <c:v>-5.300353356890497E-3</c:v>
                </c:pt>
                <c:pt idx="303">
                  <c:v>-1.7636684303351524E-3</c:v>
                </c:pt>
                <c:pt idx="304">
                  <c:v>-1.7331022530329254E-2</c:v>
                </c:pt>
                <c:pt idx="305">
                  <c:v>3.0357142857142971E-2</c:v>
                </c:pt>
                <c:pt idx="306">
                  <c:v>7.194244604316502E-3</c:v>
                </c:pt>
                <c:pt idx="307">
                  <c:v>-1.067615658362997E-2</c:v>
                </c:pt>
                <c:pt idx="308">
                  <c:v>3.5714285714285587E-3</c:v>
                </c:pt>
                <c:pt idx="309">
                  <c:v>-1.5817223198594021E-2</c:v>
                </c:pt>
                <c:pt idx="310">
                  <c:v>1.7605633802817433E-3</c:v>
                </c:pt>
                <c:pt idx="311">
                  <c:v>-3.5653650254668934E-2</c:v>
                </c:pt>
                <c:pt idx="312">
                  <c:v>6.8376068376068133E-3</c:v>
                </c:pt>
                <c:pt idx="313">
                  <c:v>-1.7064846416382506E-3</c:v>
                </c:pt>
                <c:pt idx="314">
                  <c:v>-1.1804384485666009E-2</c:v>
                </c:pt>
                <c:pt idx="315">
                  <c:v>1.6891891891890332E-3</c:v>
                </c:pt>
                <c:pt idx="316">
                  <c:v>9.8330241187384093E-2</c:v>
                </c:pt>
                <c:pt idx="317">
                  <c:v>1.8587360594795044E-3</c:v>
                </c:pt>
                <c:pt idx="318">
                  <c:v>-3.4111310592459754E-2</c:v>
                </c:pt>
                <c:pt idx="319">
                  <c:v>5.6925996204933549E-2</c:v>
                </c:pt>
                <c:pt idx="320">
                  <c:v>3.7401574803149762E-2</c:v>
                </c:pt>
                <c:pt idx="321">
                  <c:v>-2.6819923371647625E-2</c:v>
                </c:pt>
                <c:pt idx="322">
                  <c:v>-1.1363636363636243E-2</c:v>
                </c:pt>
                <c:pt idx="323">
                  <c:v>4.5544554455445585E-2</c:v>
                </c:pt>
                <c:pt idx="324">
                  <c:v>-7.8585461689587577E-3</c:v>
                </c:pt>
                <c:pt idx="325">
                  <c:v>-3.9138943248533398E-3</c:v>
                </c:pt>
                <c:pt idx="326">
                  <c:v>3.9292730844793233E-3</c:v>
                </c:pt>
                <c:pt idx="327">
                  <c:v>-2.115384615384619E-2</c:v>
                </c:pt>
                <c:pt idx="328">
                  <c:v>1.7612524461839474E-2</c:v>
                </c:pt>
                <c:pt idx="329">
                  <c:v>4.4989775051124781E-2</c:v>
                </c:pt>
                <c:pt idx="330">
                  <c:v>-1.8072289156626509E-2</c:v>
                </c:pt>
                <c:pt idx="331">
                  <c:v>2.6804123711340111E-2</c:v>
                </c:pt>
                <c:pt idx="332">
                  <c:v>-2.2177419354838745E-2</c:v>
                </c:pt>
                <c:pt idx="333">
                  <c:v>-2.0120724346076591E-3</c:v>
                </c:pt>
                <c:pt idx="334">
                  <c:v>-2.0080321285139702E-3</c:v>
                </c:pt>
                <c:pt idx="335">
                  <c:v>-4.0000000000000036E-3</c:v>
                </c:pt>
                <c:pt idx="336">
                  <c:v>-1.5748031496062964E-2</c:v>
                </c:pt>
                <c:pt idx="337">
                  <c:v>-1.9646365422396617E-3</c:v>
                </c:pt>
                <c:pt idx="338">
                  <c:v>4.0899795501022407E-2</c:v>
                </c:pt>
                <c:pt idx="339">
                  <c:v>-2.0408163265306367E-3</c:v>
                </c:pt>
                <c:pt idx="340">
                  <c:v>-6.0851926977687487E-3</c:v>
                </c:pt>
                <c:pt idx="341">
                  <c:v>2.4948024948024949E-2</c:v>
                </c:pt>
                <c:pt idx="342">
                  <c:v>1.9067796610169552E-2</c:v>
                </c:pt>
                <c:pt idx="343">
                  <c:v>-2.1141649048624922E-3</c:v>
                </c:pt>
                <c:pt idx="344">
                  <c:v>-1.8672199170124637E-2</c:v>
                </c:pt>
                <c:pt idx="345">
                  <c:v>8.3682008368202165E-3</c:v>
                </c:pt>
                <c:pt idx="346">
                  <c:v>8.4388185654007408E-3</c:v>
                </c:pt>
                <c:pt idx="347">
                  <c:v>3.9473684210526327E-2</c:v>
                </c:pt>
                <c:pt idx="348">
                  <c:v>-2.3554603854389788E-2</c:v>
                </c:pt>
                <c:pt idx="349">
                  <c:v>-6.382978723404209E-3</c:v>
                </c:pt>
                <c:pt idx="350">
                  <c:v>5.1454138702460739E-2</c:v>
                </c:pt>
                <c:pt idx="351">
                  <c:v>-2.2321428571426827E-3</c:v>
                </c:pt>
                <c:pt idx="352">
                  <c:v>-8.8495575221240186E-3</c:v>
                </c:pt>
                <c:pt idx="353">
                  <c:v>2.9612756264236983E-2</c:v>
                </c:pt>
                <c:pt idx="354">
                  <c:v>-4.5351473922903285E-3</c:v>
                </c:pt>
                <c:pt idx="355">
                  <c:v>9.1533180778031742E-3</c:v>
                </c:pt>
                <c:pt idx="356">
                  <c:v>1.1574074074074181E-2</c:v>
                </c:pt>
                <c:pt idx="357">
                  <c:v>4.6004842615012143E-2</c:v>
                </c:pt>
                <c:pt idx="358">
                  <c:v>-3.2786885245901787E-2</c:v>
                </c:pt>
                <c:pt idx="359">
                  <c:v>-6.9767441860464352E-3</c:v>
                </c:pt>
                <c:pt idx="360">
                  <c:v>2.3310023310023631E-3</c:v>
                </c:pt>
                <c:pt idx="361">
                  <c:v>3.125E-2</c:v>
                </c:pt>
                <c:pt idx="362">
                  <c:v>1.7114914425427896E-2</c:v>
                </c:pt>
                <c:pt idx="363">
                  <c:v>9.8765432098764094E-3</c:v>
                </c:pt>
                <c:pt idx="364">
                  <c:v>-4.9295774647887369E-2</c:v>
                </c:pt>
                <c:pt idx="365">
                  <c:v>-3.1818181818181746E-2</c:v>
                </c:pt>
                <c:pt idx="366">
                  <c:v>2.3255813953488413E-2</c:v>
                </c:pt>
                <c:pt idx="367">
                  <c:v>-1.1494252873563204E-2</c:v>
                </c:pt>
                <c:pt idx="368">
                  <c:v>2.3041474654377225E-3</c:v>
                </c:pt>
                <c:pt idx="369">
                  <c:v>-1.8099547511312264E-2</c:v>
                </c:pt>
                <c:pt idx="370">
                  <c:v>-1.5590200445434244E-2</c:v>
                </c:pt>
                <c:pt idx="371">
                  <c:v>1.814058956916087E-2</c:v>
                </c:pt>
                <c:pt idx="372">
                  <c:v>-2.6490066225165476E-2</c:v>
                </c:pt>
                <c:pt idx="373">
                  <c:v>-1.5217391304347849E-2</c:v>
                </c:pt>
                <c:pt idx="374">
                  <c:v>-1.2875536480686733E-2</c:v>
                </c:pt>
                <c:pt idx="375">
                  <c:v>-2.1008403361344574E-2</c:v>
                </c:pt>
                <c:pt idx="376">
                  <c:v>-4.1841004184099972E-3</c:v>
                </c:pt>
                <c:pt idx="377">
                  <c:v>-1.8480492813141791E-2</c:v>
                </c:pt>
                <c:pt idx="378">
                  <c:v>4.1237113402061709E-3</c:v>
                </c:pt>
                <c:pt idx="379">
                  <c:v>2.0661157024792765E-3</c:v>
                </c:pt>
                <c:pt idx="380">
                  <c:v>3.8626609442059978E-2</c:v>
                </c:pt>
                <c:pt idx="381">
                  <c:v>2.1505376344086446E-3</c:v>
                </c:pt>
                <c:pt idx="382">
                  <c:v>-1.6913319238900604E-2</c:v>
                </c:pt>
                <c:pt idx="383">
                  <c:v>5.1111111111111107E-2</c:v>
                </c:pt>
                <c:pt idx="384">
                  <c:v>-1.098901098901095E-2</c:v>
                </c:pt>
                <c:pt idx="385">
                  <c:v>-8.7145969498910736E-3</c:v>
                </c:pt>
                <c:pt idx="386">
                  <c:v>2.2271714922049046E-2</c:v>
                </c:pt>
                <c:pt idx="387">
                  <c:v>-6.6371681415929862E-3</c:v>
                </c:pt>
                <c:pt idx="388">
                  <c:v>-1.525054466230924E-2</c:v>
                </c:pt>
                <c:pt idx="389">
                  <c:v>6.5789473684210176E-3</c:v>
                </c:pt>
                <c:pt idx="390">
                  <c:v>-1.5118790496760126E-2</c:v>
                </c:pt>
                <c:pt idx="391">
                  <c:v>-1.4893617021276673E-2</c:v>
                </c:pt>
                <c:pt idx="392">
                  <c:v>3.9823008849557473E-2</c:v>
                </c:pt>
                <c:pt idx="393">
                  <c:v>-3.2119914346895095E-2</c:v>
                </c:pt>
                <c:pt idx="394">
                  <c:v>-4.8879837067209775E-2</c:v>
                </c:pt>
                <c:pt idx="395">
                  <c:v>3.1512605042016695E-2</c:v>
                </c:pt>
                <c:pt idx="396">
                  <c:v>4.1575492341356712E-2</c:v>
                </c:pt>
                <c:pt idx="397">
                  <c:v>-4.7916666666666607E-2</c:v>
                </c:pt>
                <c:pt idx="398">
                  <c:v>-3.8076152304609145E-2</c:v>
                </c:pt>
                <c:pt idx="399">
                  <c:v>2.0449897750511203E-2</c:v>
                </c:pt>
                <c:pt idx="400">
                  <c:v>-1.2121212121212199E-2</c:v>
                </c:pt>
                <c:pt idx="401">
                  <c:v>-8.0160320641282645E-3</c:v>
                </c:pt>
                <c:pt idx="402">
                  <c:v>-2.5390625000000111E-2</c:v>
                </c:pt>
                <c:pt idx="403">
                  <c:v>6.8893528183716191E-2</c:v>
                </c:pt>
                <c:pt idx="404">
                  <c:v>1.6985138004246281E-2</c:v>
                </c:pt>
                <c:pt idx="405">
                  <c:v>-2.1186440677966045E-3</c:v>
                </c:pt>
                <c:pt idx="406">
                  <c:v>-1.4613778705636626E-2</c:v>
                </c:pt>
                <c:pt idx="407">
                  <c:v>-2.0449897750511203E-2</c:v>
                </c:pt>
                <c:pt idx="408">
                  <c:v>-4.3052837573385627E-2</c:v>
                </c:pt>
                <c:pt idx="409">
                  <c:v>2.200000000000002E-2</c:v>
                </c:pt>
                <c:pt idx="410">
                  <c:v>1.0101010101010166E-2</c:v>
                </c:pt>
                <c:pt idx="411">
                  <c:v>-1.394422310756982E-2</c:v>
                </c:pt>
                <c:pt idx="412">
                  <c:v>-1.953125E-2</c:v>
                </c:pt>
                <c:pt idx="413">
                  <c:v>-5.3604436229205188E-2</c:v>
                </c:pt>
                <c:pt idx="414">
                  <c:v>4.6421663442939964E-2</c:v>
                </c:pt>
                <c:pt idx="415">
                  <c:v>-5.1376146788990829E-2</c:v>
                </c:pt>
                <c:pt idx="416">
                  <c:v>9.879032258064524E-2</c:v>
                </c:pt>
                <c:pt idx="417">
                  <c:v>8.0610021786492458E-2</c:v>
                </c:pt>
                <c:pt idx="418">
                  <c:v>2.2271714922049046E-2</c:v>
                </c:pt>
                <c:pt idx="419">
                  <c:v>2.7459954233409523E-2</c:v>
                </c:pt>
                <c:pt idx="420">
                  <c:v>-2.4553571428571286E-2</c:v>
                </c:pt>
                <c:pt idx="421">
                  <c:v>1.3574660633484115E-2</c:v>
                </c:pt>
                <c:pt idx="422">
                  <c:v>4.0000000000000036E-2</c:v>
                </c:pt>
                <c:pt idx="423">
                  <c:v>-2.2988505747126409E-2</c:v>
                </c:pt>
                <c:pt idx="424">
                  <c:v>9.2807424593968069E-3</c:v>
                </c:pt>
                <c:pt idx="425">
                  <c:v>-1.5981735159817267E-2</c:v>
                </c:pt>
                <c:pt idx="426">
                  <c:v>7.8817733990147687E-2</c:v>
                </c:pt>
                <c:pt idx="427">
                  <c:v>4.3701799485861281E-2</c:v>
                </c:pt>
                <c:pt idx="428">
                  <c:v>-5.1150895140665842E-3</c:v>
                </c:pt>
                <c:pt idx="429">
                  <c:v>-2.2499999999999964E-2</c:v>
                </c:pt>
                <c:pt idx="430">
                  <c:v>2.3017902813299296E-2</c:v>
                </c:pt>
                <c:pt idx="431">
                  <c:v>-7.6142131979695105E-3</c:v>
                </c:pt>
                <c:pt idx="432">
                  <c:v>-1.7456359102244412E-2</c:v>
                </c:pt>
                <c:pt idx="433">
                  <c:v>-1.2315270935960632E-2</c:v>
                </c:pt>
                <c:pt idx="434">
                  <c:v>-9.7560975609756184E-3</c:v>
                </c:pt>
                <c:pt idx="435">
                  <c:v>-4.8543689320389438E-3</c:v>
                </c:pt>
                <c:pt idx="436">
                  <c:v>4.8780487804878092E-3</c:v>
                </c:pt>
                <c:pt idx="437">
                  <c:v>-1.2048192771084376E-2</c:v>
                </c:pt>
                <c:pt idx="438">
                  <c:v>1.9656019656019597E-2</c:v>
                </c:pt>
                <c:pt idx="439">
                  <c:v>-4.8899755501221609E-3</c:v>
                </c:pt>
                <c:pt idx="440">
                  <c:v>1.2376237623762387E-2</c:v>
                </c:pt>
                <c:pt idx="441">
                  <c:v>-4.9261083743843415E-3</c:v>
                </c:pt>
                <c:pt idx="442">
                  <c:v>6.0052219321149014E-2</c:v>
                </c:pt>
                <c:pt idx="443">
                  <c:v>1.8617021276595702E-2</c:v>
                </c:pt>
                <c:pt idx="444">
                  <c:v>-1.5706806282722585E-2</c:v>
                </c:pt>
                <c:pt idx="445">
                  <c:v>-5.2083333333332593E-3</c:v>
                </c:pt>
                <c:pt idx="446">
                  <c:v>1.3192612137203241E-2</c:v>
                </c:pt>
                <c:pt idx="447">
                  <c:v>-2.6315789473684292E-3</c:v>
                </c:pt>
                <c:pt idx="448">
                  <c:v>1.3333333333333419E-2</c:v>
                </c:pt>
                <c:pt idx="449">
                  <c:v>-1.5748031496063075E-2</c:v>
                </c:pt>
                <c:pt idx="450">
                  <c:v>-2.3076923076922995E-2</c:v>
                </c:pt>
                <c:pt idx="451">
                  <c:v>-1.015228426395931E-2</c:v>
                </c:pt>
                <c:pt idx="452">
                  <c:v>-3.4313725490196068E-2</c:v>
                </c:pt>
                <c:pt idx="453">
                  <c:v>5.1546391752577359E-2</c:v>
                </c:pt>
                <c:pt idx="454">
                  <c:v>-2.5706940874036244E-3</c:v>
                </c:pt>
                <c:pt idx="455">
                  <c:v>-1.0178117048346036E-2</c:v>
                </c:pt>
                <c:pt idx="456">
                  <c:v>5.1150895140663621E-3</c:v>
                </c:pt>
                <c:pt idx="457">
                  <c:v>-2.5510204081633514E-3</c:v>
                </c:pt>
                <c:pt idx="458">
                  <c:v>-5.0761421319795996E-3</c:v>
                </c:pt>
                <c:pt idx="459">
                  <c:v>2.5445292620864812E-3</c:v>
                </c:pt>
                <c:pt idx="460">
                  <c:v>2.5510204081631294E-3</c:v>
                </c:pt>
                <c:pt idx="461">
                  <c:v>-5.0761421319795996E-3</c:v>
                </c:pt>
                <c:pt idx="462">
                  <c:v>1.8087855297157507E-2</c:v>
                </c:pt>
                <c:pt idx="463">
                  <c:v>-5.1413881748071377E-3</c:v>
                </c:pt>
                <c:pt idx="464">
                  <c:v>-2.564102564102555E-3</c:v>
                </c:pt>
                <c:pt idx="465">
                  <c:v>-2.010050251256279E-2</c:v>
                </c:pt>
                <c:pt idx="466">
                  <c:v>1.0152284263959421E-2</c:v>
                </c:pt>
                <c:pt idx="467">
                  <c:v>-2.5316455696202667E-3</c:v>
                </c:pt>
                <c:pt idx="468">
                  <c:v>-5.0377833753149082E-3</c:v>
                </c:pt>
                <c:pt idx="469">
                  <c:v>2.0565552699228995E-2</c:v>
                </c:pt>
                <c:pt idx="470">
                  <c:v>-7.6530612244899432E-3</c:v>
                </c:pt>
                <c:pt idx="471">
                  <c:v>-5.0761421319795996E-3</c:v>
                </c:pt>
                <c:pt idx="472">
                  <c:v>-2.5316455696202667E-3</c:v>
                </c:pt>
                <c:pt idx="473">
                  <c:v>-7.5376884422110324E-3</c:v>
                </c:pt>
                <c:pt idx="474">
                  <c:v>-2.5062656641604564E-3</c:v>
                </c:pt>
                <c:pt idx="475">
                  <c:v>-2.6829268292682951E-2</c:v>
                </c:pt>
                <c:pt idx="476">
                  <c:v>-1.6786570743405393E-2</c:v>
                </c:pt>
                <c:pt idx="477">
                  <c:v>3.2178217821782207E-2</c:v>
                </c:pt>
                <c:pt idx="478">
                  <c:v>-1.2224938875305624E-2</c:v>
                </c:pt>
                <c:pt idx="479">
                  <c:v>-1.2077294685990392E-2</c:v>
                </c:pt>
                <c:pt idx="480">
                  <c:v>7.2992700729925808E-3</c:v>
                </c:pt>
                <c:pt idx="481">
                  <c:v>-4.842615012106477E-3</c:v>
                </c:pt>
                <c:pt idx="482">
                  <c:v>-1.4319809069212486E-2</c:v>
                </c:pt>
                <c:pt idx="483">
                  <c:v>-4.7505938242280443E-3</c:v>
                </c:pt>
                <c:pt idx="484">
                  <c:v>7.1770334928231705E-3</c:v>
                </c:pt>
                <c:pt idx="485">
                  <c:v>-9.4786729857820884E-3</c:v>
                </c:pt>
                <c:pt idx="486">
                  <c:v>-3.2110091743119185E-2</c:v>
                </c:pt>
                <c:pt idx="487">
                  <c:v>1.8691588785046731E-2</c:v>
                </c:pt>
                <c:pt idx="488">
                  <c:v>-6.9605568445476607E-3</c:v>
                </c:pt>
                <c:pt idx="489">
                  <c:v>-1.3729977116704872E-2</c:v>
                </c:pt>
                <c:pt idx="490">
                  <c:v>-1.5765765765765716E-2</c:v>
                </c:pt>
                <c:pt idx="491">
                  <c:v>2.2573363431150906E-3</c:v>
                </c:pt>
                <c:pt idx="492">
                  <c:v>2.7842227378190199E-2</c:v>
                </c:pt>
                <c:pt idx="493">
                  <c:v>5.8968058968059012E-2</c:v>
                </c:pt>
                <c:pt idx="494">
                  <c:v>1.4962593516209433E-2</c:v>
                </c:pt>
                <c:pt idx="495">
                  <c:v>2.4999999999999467E-3</c:v>
                </c:pt>
                <c:pt idx="496">
                  <c:v>-1.9607843137254832E-2</c:v>
                </c:pt>
                <c:pt idx="497">
                  <c:v>-4.8780487804879202E-3</c:v>
                </c:pt>
                <c:pt idx="498">
                  <c:v>1.2345679012345734E-2</c:v>
                </c:pt>
                <c:pt idx="499">
                  <c:v>2.2727272727272707E-2</c:v>
                </c:pt>
                <c:pt idx="500">
                  <c:v>1.0204081632652962E-2</c:v>
                </c:pt>
                <c:pt idx="501">
                  <c:v>-1.0101010101010055E-2</c:v>
                </c:pt>
                <c:pt idx="502">
                  <c:v>-2.5188916876575096E-3</c:v>
                </c:pt>
                <c:pt idx="503">
                  <c:v>-2.5125628140701961E-3</c:v>
                </c:pt>
                <c:pt idx="504">
                  <c:v>5.050505050504972E-3</c:v>
                </c:pt>
                <c:pt idx="505">
                  <c:v>-1.0000000000000009E-2</c:v>
                </c:pt>
                <c:pt idx="506">
                  <c:v>-2.4937655860349794E-3</c:v>
                </c:pt>
                <c:pt idx="507">
                  <c:v>-2.4330900243308973E-2</c:v>
                </c:pt>
                <c:pt idx="508">
                  <c:v>6.201550387596888E-2</c:v>
                </c:pt>
                <c:pt idx="509">
                  <c:v>7.812500000000222E-3</c:v>
                </c:pt>
                <c:pt idx="510">
                  <c:v>-5.1813471502590858E-3</c:v>
                </c:pt>
                <c:pt idx="511">
                  <c:v>-1.2787723785166238E-2</c:v>
                </c:pt>
                <c:pt idx="512">
                  <c:v>-2.4937655860349128E-2</c:v>
                </c:pt>
                <c:pt idx="513">
                  <c:v>-7.4257425742573213E-3</c:v>
                </c:pt>
                <c:pt idx="514">
                  <c:v>4.1237113402061931E-2</c:v>
                </c:pt>
                <c:pt idx="515">
                  <c:v>-2.5125628140703515E-2</c:v>
                </c:pt>
                <c:pt idx="516">
                  <c:v>2.5773195876288568E-2</c:v>
                </c:pt>
                <c:pt idx="517">
                  <c:v>8.0779944289693484E-2</c:v>
                </c:pt>
                <c:pt idx="518">
                  <c:v>1.6997167138810276E-2</c:v>
                </c:pt>
                <c:pt idx="519">
                  <c:v>-8.4269662921349076E-3</c:v>
                </c:pt>
                <c:pt idx="520">
                  <c:v>4.705882352941182E-2</c:v>
                </c:pt>
                <c:pt idx="521">
                  <c:v>5.9171597633136397E-3</c:v>
                </c:pt>
                <c:pt idx="522">
                  <c:v>2.9673590504448732E-3</c:v>
                </c:pt>
                <c:pt idx="523">
                  <c:v>-2.9585798816565978E-3</c:v>
                </c:pt>
                <c:pt idx="524">
                  <c:v>5.9523809523809312E-3</c:v>
                </c:pt>
                <c:pt idx="525">
                  <c:v>-2.9673590504450953E-3</c:v>
                </c:pt>
                <c:pt idx="526">
                  <c:v>2.9761904761904656E-3</c:v>
                </c:pt>
                <c:pt idx="527">
                  <c:v>-8.8495575221237965E-3</c:v>
                </c:pt>
                <c:pt idx="528">
                  <c:v>8.9285714285713969E-3</c:v>
                </c:pt>
                <c:pt idx="529">
                  <c:v>-3.7249283667621702E-2</c:v>
                </c:pt>
                <c:pt idx="530">
                  <c:v>0.11858974358974361</c:v>
                </c:pt>
                <c:pt idx="531">
                  <c:v>-2.8037383177570208E-2</c:v>
                </c:pt>
                <c:pt idx="532">
                  <c:v>-4.4642857142857095E-2</c:v>
                </c:pt>
                <c:pt idx="533">
                  <c:v>-3.9999999999999925E-2</c:v>
                </c:pt>
                <c:pt idx="534">
                  <c:v>-3.3149171270718258E-2</c:v>
                </c:pt>
                <c:pt idx="535">
                  <c:v>2.7700831024930483E-3</c:v>
                </c:pt>
                <c:pt idx="536">
                  <c:v>2.8490028490028463E-2</c:v>
                </c:pt>
                <c:pt idx="537">
                  <c:v>-7.8740157480314932E-2</c:v>
                </c:pt>
                <c:pt idx="538">
                  <c:v>-2.3076923076922995E-2</c:v>
                </c:pt>
                <c:pt idx="539">
                  <c:v>-1.015228426395931E-2</c:v>
                </c:pt>
                <c:pt idx="540">
                  <c:v>-4.1362530413625365E-2</c:v>
                </c:pt>
                <c:pt idx="541">
                  <c:v>3.007518796992481E-2</c:v>
                </c:pt>
                <c:pt idx="542">
                  <c:v>2.5706940874036022E-2</c:v>
                </c:pt>
                <c:pt idx="543">
                  <c:v>-2.750000000000008E-2</c:v>
                </c:pt>
                <c:pt idx="544">
                  <c:v>-3.1476997578692378E-2</c:v>
                </c:pt>
                <c:pt idx="545">
                  <c:v>-3.7296037296037365E-2</c:v>
                </c:pt>
                <c:pt idx="546">
                  <c:v>-2.277904328018221E-2</c:v>
                </c:pt>
                <c:pt idx="547">
                  <c:v>-9.0293453724604733E-3</c:v>
                </c:pt>
                <c:pt idx="548">
                  <c:v>-6.3424947145877431E-2</c:v>
                </c:pt>
                <c:pt idx="549">
                  <c:v>9.7447795823665695E-2</c:v>
                </c:pt>
                <c:pt idx="550">
                  <c:v>9.9489795918367374E-2</c:v>
                </c:pt>
                <c:pt idx="551">
                  <c:v>-1.9999999999999907E-2</c:v>
                </c:pt>
                <c:pt idx="552">
                  <c:v>-7.4441687344912744E-3</c:v>
                </c:pt>
                <c:pt idx="553">
                  <c:v>3.3333333333333215E-2</c:v>
                </c:pt>
                <c:pt idx="554">
                  <c:v>6.5573770491803129E-2</c:v>
                </c:pt>
                <c:pt idx="555">
                  <c:v>-2.7247956403270157E-3</c:v>
                </c:pt>
                <c:pt idx="556">
                  <c:v>1.6620498614958512E-2</c:v>
                </c:pt>
                <c:pt idx="557">
                  <c:v>8.379888268156499E-3</c:v>
                </c:pt>
                <c:pt idx="558">
                  <c:v>-8.3102493074793671E-3</c:v>
                </c:pt>
                <c:pt idx="559">
                  <c:v>-1.3661202185792365E-2</c:v>
                </c:pt>
                <c:pt idx="560">
                  <c:v>-2.7247956403270157E-3</c:v>
                </c:pt>
                <c:pt idx="561">
                  <c:v>1.3812154696132506E-2</c:v>
                </c:pt>
                <c:pt idx="562">
                  <c:v>2.7700831024930483E-3</c:v>
                </c:pt>
                <c:pt idx="563">
                  <c:v>-1.6348773841961872E-2</c:v>
                </c:pt>
                <c:pt idx="564">
                  <c:v>-8.1081081081080253E-3</c:v>
                </c:pt>
                <c:pt idx="565">
                  <c:v>-2.3746701846965701E-2</c:v>
                </c:pt>
                <c:pt idx="566">
                  <c:v>-8.0097087378640852E-2</c:v>
                </c:pt>
                <c:pt idx="567">
                  <c:v>-9.6153846153845812E-3</c:v>
                </c:pt>
                <c:pt idx="568">
                  <c:v>4.7858942065491128E-2</c:v>
                </c:pt>
                <c:pt idx="569">
                  <c:v>1.2755102040816313E-2</c:v>
                </c:pt>
                <c:pt idx="570">
                  <c:v>3.1578947368421151E-2</c:v>
                </c:pt>
                <c:pt idx="571">
                  <c:v>3.2608695652174058E-2</c:v>
                </c:pt>
                <c:pt idx="572">
                  <c:v>-1.0752688172043112E-2</c:v>
                </c:pt>
                <c:pt idx="573">
                  <c:v>3.6211699164345523E-2</c:v>
                </c:pt>
                <c:pt idx="574">
                  <c:v>-3.7533512064343078E-2</c:v>
                </c:pt>
                <c:pt idx="575">
                  <c:v>-2.673796791443861E-3</c:v>
                </c:pt>
                <c:pt idx="576">
                  <c:v>-1.0582010582010581E-2</c:v>
                </c:pt>
                <c:pt idx="577">
                  <c:v>-7.8740157480315931E-3</c:v>
                </c:pt>
                <c:pt idx="578">
                  <c:v>-3.2994923857867953E-2</c:v>
                </c:pt>
                <c:pt idx="579">
                  <c:v>-7.5566750629724178E-3</c:v>
                </c:pt>
                <c:pt idx="580">
                  <c:v>2.525252525252597E-3</c:v>
                </c:pt>
                <c:pt idx="581">
                  <c:v>-1.4925373134328401E-2</c:v>
                </c:pt>
                <c:pt idx="582">
                  <c:v>1.0050251256281451E-2</c:v>
                </c:pt>
                <c:pt idx="583">
                  <c:v>1.5306122448979442E-2</c:v>
                </c:pt>
                <c:pt idx="584">
                  <c:v>1.2919896640826822E-2</c:v>
                </c:pt>
                <c:pt idx="585">
                  <c:v>-3.9702233250620167E-2</c:v>
                </c:pt>
                <c:pt idx="586">
                  <c:v>1.7676767676767513E-2</c:v>
                </c:pt>
                <c:pt idx="587">
                  <c:v>7.6335877862596657E-3</c:v>
                </c:pt>
                <c:pt idx="588">
                  <c:v>-7.5757575757576801E-3</c:v>
                </c:pt>
                <c:pt idx="589">
                  <c:v>-1.9801980198019709E-2</c:v>
                </c:pt>
                <c:pt idx="590">
                  <c:v>4.9751243781093191E-3</c:v>
                </c:pt>
                <c:pt idx="591">
                  <c:v>5.0000000000001155E-3</c:v>
                </c:pt>
                <c:pt idx="592">
                  <c:v>-2.6763990267639981E-2</c:v>
                </c:pt>
                <c:pt idx="593">
                  <c:v>-1.9093078758949833E-2</c:v>
                </c:pt>
                <c:pt idx="594">
                  <c:v>2.3923444976077235E-3</c:v>
                </c:pt>
                <c:pt idx="595">
                  <c:v>-9.4786729857820884E-3</c:v>
                </c:pt>
                <c:pt idx="596">
                  <c:v>-4.7169811320754151E-3</c:v>
                </c:pt>
                <c:pt idx="597">
                  <c:v>-3.4168564920273314E-2</c:v>
                </c:pt>
                <c:pt idx="598">
                  <c:v>2.5700934579439227E-2</c:v>
                </c:pt>
                <c:pt idx="599">
                  <c:v>-6.9605568445476607E-3</c:v>
                </c:pt>
                <c:pt idx="600">
                  <c:v>-6.9124423963132786E-3</c:v>
                </c:pt>
                <c:pt idx="601">
                  <c:v>4.6296296296295392E-3</c:v>
                </c:pt>
                <c:pt idx="602">
                  <c:v>-1.5945330296127436E-2</c:v>
                </c:pt>
                <c:pt idx="603">
                  <c:v>2.2831050228311334E-3</c:v>
                </c:pt>
                <c:pt idx="604">
                  <c:v>4.5871559633026138E-3</c:v>
                </c:pt>
                <c:pt idx="605">
                  <c:v>2.2988505747125743E-3</c:v>
                </c:pt>
                <c:pt idx="606">
                  <c:v>-2.2471910112359605E-2</c:v>
                </c:pt>
                <c:pt idx="607">
                  <c:v>-1.3303769401330379E-2</c:v>
                </c:pt>
                <c:pt idx="608">
                  <c:v>-3.426124197002145E-2</c:v>
                </c:pt>
                <c:pt idx="609">
                  <c:v>1.3015184381778733E-2</c:v>
                </c:pt>
                <c:pt idx="610">
                  <c:v>-1.2847965738758016E-2</c:v>
                </c:pt>
                <c:pt idx="611">
                  <c:v>-1.2684989429175397E-2</c:v>
                </c:pt>
                <c:pt idx="612">
                  <c:v>1.0683760683760646E-2</c:v>
                </c:pt>
                <c:pt idx="613">
                  <c:v>8.6206896551723755E-3</c:v>
                </c:pt>
                <c:pt idx="614">
                  <c:v>-1.6949152542372947E-2</c:v>
                </c:pt>
                <c:pt idx="615">
                  <c:v>-4.065040650406504E-2</c:v>
                </c:pt>
                <c:pt idx="616">
                  <c:v>1.8633540372670954E-2</c:v>
                </c:pt>
                <c:pt idx="617">
                  <c:v>6.2499999999998668E-3</c:v>
                </c:pt>
                <c:pt idx="618">
                  <c:v>1.2658227848101333E-2</c:v>
                </c:pt>
                <c:pt idx="619">
                  <c:v>-2.1052631578947212E-3</c:v>
                </c:pt>
                <c:pt idx="620">
                  <c:v>1.0638297872340496E-2</c:v>
                </c:pt>
                <c:pt idx="621">
                  <c:v>-1.0526315789473717E-2</c:v>
                </c:pt>
                <c:pt idx="622">
                  <c:v>-2.1008403361344463E-3</c:v>
                </c:pt>
                <c:pt idx="623">
                  <c:v>8.4745762711864181E-3</c:v>
                </c:pt>
                <c:pt idx="624">
                  <c:v>4.2553191489362874E-3</c:v>
                </c:pt>
                <c:pt idx="625">
                  <c:v>1.0752688172043001E-2</c:v>
                </c:pt>
                <c:pt idx="626">
                  <c:v>-8.10276679841897E-2</c:v>
                </c:pt>
                <c:pt idx="627">
                  <c:v>3.476482617586929E-2</c:v>
                </c:pt>
                <c:pt idx="628">
                  <c:v>2.087682672233826E-2</c:v>
                </c:pt>
                <c:pt idx="629">
                  <c:v>-4.1580041580042693E-3</c:v>
                </c:pt>
                <c:pt idx="630">
                  <c:v>-1.43442622950819E-2</c:v>
                </c:pt>
                <c:pt idx="631">
                  <c:v>-8.1300813008131634E-3</c:v>
                </c:pt>
                <c:pt idx="632">
                  <c:v>6.1349693251535609E-3</c:v>
                </c:pt>
                <c:pt idx="633">
                  <c:v>-1.4112903225806495E-2</c:v>
                </c:pt>
                <c:pt idx="634">
                  <c:v>5.5319148936170182E-2</c:v>
                </c:pt>
                <c:pt idx="635">
                  <c:v>-1.8789144050104345E-2</c:v>
                </c:pt>
                <c:pt idx="636">
                  <c:v>-2.0449897750511203E-2</c:v>
                </c:pt>
                <c:pt idx="637">
                  <c:v>-1.4112903225806495E-2</c:v>
                </c:pt>
                <c:pt idx="638">
                  <c:v>-1.195219123505975E-2</c:v>
                </c:pt>
                <c:pt idx="639">
                  <c:v>-1.1811023622047112E-2</c:v>
                </c:pt>
                <c:pt idx="640">
                  <c:v>-7.812500000000111E-3</c:v>
                </c:pt>
                <c:pt idx="641">
                  <c:v>1.9569471624265589E-3</c:v>
                </c:pt>
                <c:pt idx="642">
                  <c:v>-1.953125E-3</c:v>
                </c:pt>
                <c:pt idx="643">
                  <c:v>1.5873015873016039E-2</c:v>
                </c:pt>
                <c:pt idx="644">
                  <c:v>-1.176470588235301E-2</c:v>
                </c:pt>
                <c:pt idx="645">
                  <c:v>-1.3539651837524258E-2</c:v>
                </c:pt>
                <c:pt idx="646">
                  <c:v>7.7972709551659136E-3</c:v>
                </c:pt>
                <c:pt idx="647">
                  <c:v>1.1834319526627057E-2</c:v>
                </c:pt>
                <c:pt idx="648">
                  <c:v>-7.8277886497064575E-3</c:v>
                </c:pt>
                <c:pt idx="649">
                  <c:v>1.388888888888884E-2</c:v>
                </c:pt>
                <c:pt idx="650">
                  <c:v>-1.176470588235301E-2</c:v>
                </c:pt>
                <c:pt idx="651">
                  <c:v>1.9646365422396617E-3</c:v>
                </c:pt>
                <c:pt idx="652">
                  <c:v>-1.9267822736030782E-2</c:v>
                </c:pt>
                <c:pt idx="653">
                  <c:v>1.7647058823529349E-2</c:v>
                </c:pt>
                <c:pt idx="654">
                  <c:v>5.9171597633136397E-3</c:v>
                </c:pt>
                <c:pt idx="655">
                  <c:v>-2.4999999999999911E-2</c:v>
                </c:pt>
                <c:pt idx="656">
                  <c:v>-1.1406844106463865E-2</c:v>
                </c:pt>
                <c:pt idx="657">
                  <c:v>-7.547169811320753E-3</c:v>
                </c:pt>
                <c:pt idx="658">
                  <c:v>-3.7593984962406291E-3</c:v>
                </c:pt>
                <c:pt idx="659">
                  <c:v>7.5757575757577911E-3</c:v>
                </c:pt>
                <c:pt idx="660">
                  <c:v>-5.6497175141243527E-3</c:v>
                </c:pt>
                <c:pt idx="661">
                  <c:v>-1.4842300556586197E-2</c:v>
                </c:pt>
                <c:pt idx="662">
                  <c:v>1.8903591682419618E-2</c:v>
                </c:pt>
                <c:pt idx="663">
                  <c:v>-3.4671532846715314E-2</c:v>
                </c:pt>
                <c:pt idx="664">
                  <c:v>-9.0415913200723175E-3</c:v>
                </c:pt>
                <c:pt idx="665">
                  <c:v>-8.960573476702538E-3</c:v>
                </c:pt>
                <c:pt idx="666">
                  <c:v>1.2704174228675091E-2</c:v>
                </c:pt>
                <c:pt idx="667">
                  <c:v>3.6429872495447047E-3</c:v>
                </c:pt>
                <c:pt idx="668">
                  <c:v>-9.0252707581227609E-3</c:v>
                </c:pt>
                <c:pt idx="669">
                  <c:v>-1.8018018018017834E-3</c:v>
                </c:pt>
                <c:pt idx="670">
                  <c:v>5.4347826086955653E-3</c:v>
                </c:pt>
                <c:pt idx="671">
                  <c:v>3.6363636363636598E-3</c:v>
                </c:pt>
                <c:pt idx="672">
                  <c:v>-1.8148820326678861E-3</c:v>
                </c:pt>
                <c:pt idx="673">
                  <c:v>9.157509157509125E-3</c:v>
                </c:pt>
                <c:pt idx="674">
                  <c:v>1.8348623853210455E-3</c:v>
                </c:pt>
                <c:pt idx="675">
                  <c:v>-9.0909090909090384E-3</c:v>
                </c:pt>
                <c:pt idx="676">
                  <c:v>-5.4249547920433017E-3</c:v>
                </c:pt>
                <c:pt idx="677">
                  <c:v>-3.6036036036036778E-3</c:v>
                </c:pt>
                <c:pt idx="678">
                  <c:v>3.6166365280290158E-3</c:v>
                </c:pt>
                <c:pt idx="679">
                  <c:v>-1.4260249554367332E-2</c:v>
                </c:pt>
                <c:pt idx="680">
                  <c:v>-3.5523978685612079E-3</c:v>
                </c:pt>
                <c:pt idx="681">
                  <c:v>3.3027522935779707E-2</c:v>
                </c:pt>
                <c:pt idx="682">
                  <c:v>-5.4744525547444356E-3</c:v>
                </c:pt>
                <c:pt idx="683">
                  <c:v>2.814258911819878E-2</c:v>
                </c:pt>
                <c:pt idx="684">
                  <c:v>7.5614366729679361E-3</c:v>
                </c:pt>
                <c:pt idx="685">
                  <c:v>2.5193798449612448E-2</c:v>
                </c:pt>
                <c:pt idx="686">
                  <c:v>-2.6415094339622636E-2</c:v>
                </c:pt>
                <c:pt idx="687">
                  <c:v>-1.3035381750465591E-2</c:v>
                </c:pt>
                <c:pt idx="688">
                  <c:v>-1.4678899082568808E-2</c:v>
                </c:pt>
                <c:pt idx="689">
                  <c:v>-1.9784172661870492E-2</c:v>
                </c:pt>
                <c:pt idx="690">
                  <c:v>1.2750455373406355E-2</c:v>
                </c:pt>
                <c:pt idx="691">
                  <c:v>-3.0035335689046039E-2</c:v>
                </c:pt>
                <c:pt idx="692">
                  <c:v>1.0714285714285676E-2</c:v>
                </c:pt>
                <c:pt idx="693">
                  <c:v>-7.0921985815602939E-3</c:v>
                </c:pt>
                <c:pt idx="694">
                  <c:v>-5.2910052910053462E-3</c:v>
                </c:pt>
                <c:pt idx="695">
                  <c:v>-1.3913043478260834E-2</c:v>
                </c:pt>
                <c:pt idx="696">
                  <c:v>1.7421602787457413E-3</c:v>
                </c:pt>
                <c:pt idx="697">
                  <c:v>1.7452006980802626E-3</c:v>
                </c:pt>
                <c:pt idx="698">
                  <c:v>-3.4782608695652639E-3</c:v>
                </c:pt>
                <c:pt idx="699">
                  <c:v>-1.3722126929674006E-2</c:v>
                </c:pt>
                <c:pt idx="700">
                  <c:v>1.5679442508710784E-2</c:v>
                </c:pt>
                <c:pt idx="701">
                  <c:v>5.2539404553415547E-3</c:v>
                </c:pt>
                <c:pt idx="702">
                  <c:v>1.6014234875444844E-2</c:v>
                </c:pt>
                <c:pt idx="703">
                  <c:v>-1.7482517482517501E-2</c:v>
                </c:pt>
                <c:pt idx="704">
                  <c:v>5.2724077328647478E-3</c:v>
                </c:pt>
                <c:pt idx="705">
                  <c:v>-1.215277777777779E-2</c:v>
                </c:pt>
                <c:pt idx="706">
                  <c:v>-1.7331022530329143E-3</c:v>
                </c:pt>
                <c:pt idx="707">
                  <c:v>-1.7301038062282892E-3</c:v>
                </c:pt>
                <c:pt idx="708">
                  <c:v>-8.5763293310463506E-3</c:v>
                </c:pt>
                <c:pt idx="709">
                  <c:v>-3.4188034188035177E-3</c:v>
                </c:pt>
                <c:pt idx="710">
                  <c:v>-1.7064846416382506E-3</c:v>
                </c:pt>
                <c:pt idx="711">
                  <c:v>8.6058519793459354E-3</c:v>
                </c:pt>
                <c:pt idx="712">
                  <c:v>8.6805555555555802E-3</c:v>
                </c:pt>
                <c:pt idx="713">
                  <c:v>1.2302284710017597E-2</c:v>
                </c:pt>
                <c:pt idx="714">
                  <c:v>-3.5026269702277402E-3</c:v>
                </c:pt>
                <c:pt idx="715">
                  <c:v>5.2816901408452299E-3</c:v>
                </c:pt>
                <c:pt idx="716">
                  <c:v>-8.7260034904014239E-3</c:v>
                </c:pt>
                <c:pt idx="717">
                  <c:v>3.5026269702276291E-3</c:v>
                </c:pt>
                <c:pt idx="718">
                  <c:v>-1.2110726643598579E-2</c:v>
                </c:pt>
                <c:pt idx="719">
                  <c:v>3.4722222222220989E-3</c:v>
                </c:pt>
                <c:pt idx="720">
                  <c:v>8.7565674255691839E-3</c:v>
                </c:pt>
                <c:pt idx="721">
                  <c:v>-1.2110726643598579E-2</c:v>
                </c:pt>
                <c:pt idx="722">
                  <c:v>-1.7271157167529916E-3</c:v>
                </c:pt>
                <c:pt idx="723">
                  <c:v>6.9565217391303058E-3</c:v>
                </c:pt>
                <c:pt idx="724">
                  <c:v>1.7421602787457413E-3</c:v>
                </c:pt>
                <c:pt idx="725">
                  <c:v>-3.4722222222223209E-3</c:v>
                </c:pt>
                <c:pt idx="726">
                  <c:v>-5.1813471502589747E-3</c:v>
                </c:pt>
                <c:pt idx="727">
                  <c:v>-5.1546391752578247E-3</c:v>
                </c:pt>
                <c:pt idx="728">
                  <c:v>5.1813471502590858E-3</c:v>
                </c:pt>
                <c:pt idx="729">
                  <c:v>-8.5616438356164171E-3</c:v>
                </c:pt>
                <c:pt idx="730">
                  <c:v>-6.8027210884353817E-3</c:v>
                </c:pt>
                <c:pt idx="731">
                  <c:v>-8.4317032040471807E-3</c:v>
                </c:pt>
                <c:pt idx="732">
                  <c:v>2.06540447504302E-2</c:v>
                </c:pt>
                <c:pt idx="733">
                  <c:v>5.1903114186850896E-3</c:v>
                </c:pt>
                <c:pt idx="734">
                  <c:v>-8.5763293310463506E-3</c:v>
                </c:pt>
                <c:pt idx="735">
                  <c:v>-6.8143100511074417E-3</c:v>
                </c:pt>
                <c:pt idx="736">
                  <c:v>-3.3955857385398192E-3</c:v>
                </c:pt>
                <c:pt idx="737">
                  <c:v>1.7006802721089009E-3</c:v>
                </c:pt>
                <c:pt idx="738">
                  <c:v>-3.3898305084746339E-3</c:v>
                </c:pt>
                <c:pt idx="739">
                  <c:v>-1.3377926421404673E-2</c:v>
                </c:pt>
                <c:pt idx="740">
                  <c:v>5.0420168067226712E-3</c:v>
                </c:pt>
                <c:pt idx="741">
                  <c:v>8.4745762711864181E-3</c:v>
                </c:pt>
                <c:pt idx="742">
                  <c:v>6.8259385665527805E-3</c:v>
                </c:pt>
                <c:pt idx="743">
                  <c:v>1.384083044982698E-2</c:v>
                </c:pt>
                <c:pt idx="744">
                  <c:v>1.2259194395796813E-2</c:v>
                </c:pt>
                <c:pt idx="745">
                  <c:v>7.0546737213403876E-3</c:v>
                </c:pt>
                <c:pt idx="746">
                  <c:v>-1.3913043478260834E-2</c:v>
                </c:pt>
                <c:pt idx="747">
                  <c:v>-1.5410958904109595E-2</c:v>
                </c:pt>
                <c:pt idx="748">
                  <c:v>-1.1844331641285955E-2</c:v>
                </c:pt>
                <c:pt idx="749">
                  <c:v>-3.3726812816188279E-3</c:v>
                </c:pt>
                <c:pt idx="750">
                  <c:v>-6.7001675041876707E-3</c:v>
                </c:pt>
                <c:pt idx="751">
                  <c:v>1.0152284263959421E-2</c:v>
                </c:pt>
                <c:pt idx="752">
                  <c:v>-5.050505050504972E-3</c:v>
                </c:pt>
                <c:pt idx="753">
                  <c:v>-6.6889632107023367E-3</c:v>
                </c:pt>
                <c:pt idx="754">
                  <c:v>-3.3333333333334103E-3</c:v>
                </c:pt>
                <c:pt idx="755">
                  <c:v>1.0101010101010166E-2</c:v>
                </c:pt>
                <c:pt idx="756">
                  <c:v>1.6863406408094139E-3</c:v>
                </c:pt>
                <c:pt idx="757">
                  <c:v>1.6891891891890332E-3</c:v>
                </c:pt>
                <c:pt idx="758">
                  <c:v>3.3898305084745228E-3</c:v>
                </c:pt>
                <c:pt idx="759">
                  <c:v>-6.7340067340067034E-3</c:v>
                </c:pt>
                <c:pt idx="760">
                  <c:v>-5.0251256281407253E-3</c:v>
                </c:pt>
                <c:pt idx="761">
                  <c:v>-5.0000000000000044E-3</c:v>
                </c:pt>
                <c:pt idx="762">
                  <c:v>-8.2644628099173278E-3</c:v>
                </c:pt>
                <c:pt idx="763">
                  <c:v>4.983388704318914E-3</c:v>
                </c:pt>
                <c:pt idx="764">
                  <c:v>5.008347245408995E-3</c:v>
                </c:pt>
                <c:pt idx="765">
                  <c:v>1.6722408026756952E-3</c:v>
                </c:pt>
                <c:pt idx="766">
                  <c:v>-9.9337748344371368E-3</c:v>
                </c:pt>
                <c:pt idx="767">
                  <c:v>-4.9423393739703725E-3</c:v>
                </c:pt>
                <c:pt idx="768">
                  <c:v>4.9668874172186239E-3</c:v>
                </c:pt>
                <c:pt idx="769">
                  <c:v>6.6666666666665986E-3</c:v>
                </c:pt>
                <c:pt idx="770">
                  <c:v>-6.6225165562913135E-3</c:v>
                </c:pt>
                <c:pt idx="771">
                  <c:v>-2.2653721682847849E-2</c:v>
                </c:pt>
                <c:pt idx="772">
                  <c:v>3.2467532467532756E-3</c:v>
                </c:pt>
                <c:pt idx="773">
                  <c:v>1.6260162601626771E-3</c:v>
                </c:pt>
                <c:pt idx="774">
                  <c:v>-1.12540192926045E-2</c:v>
                </c:pt>
                <c:pt idx="775">
                  <c:v>-4.7999999999999154E-3</c:v>
                </c:pt>
                <c:pt idx="776">
                  <c:v>-1.1075949367088667E-2</c:v>
                </c:pt>
                <c:pt idx="777">
                  <c:v>6.3694267515923553E-3</c:v>
                </c:pt>
                <c:pt idx="778">
                  <c:v>3.1948881789136685E-3</c:v>
                </c:pt>
                <c:pt idx="779">
                  <c:v>1.4586709886547755E-2</c:v>
                </c:pt>
                <c:pt idx="780">
                  <c:v>-6.441223832528209E-3</c:v>
                </c:pt>
                <c:pt idx="781">
                  <c:v>-3.2102728731941976E-3</c:v>
                </c:pt>
                <c:pt idx="782">
                  <c:v>-3.2000000000000917E-3</c:v>
                </c:pt>
                <c:pt idx="783">
                  <c:v>-4.7770700636942109E-3</c:v>
                </c:pt>
                <c:pt idx="784">
                  <c:v>-3.1746031746032743E-3</c:v>
                </c:pt>
                <c:pt idx="785">
                  <c:v>-3.1645569620253333E-3</c:v>
                </c:pt>
                <c:pt idx="786">
                  <c:v>4.7694753577107729E-3</c:v>
                </c:pt>
                <c:pt idx="787">
                  <c:v>-9.4488188976378229E-3</c:v>
                </c:pt>
                <c:pt idx="788">
                  <c:v>-4.7021943573667402E-3</c:v>
                </c:pt>
                <c:pt idx="789">
                  <c:v>6.3091482649841879E-3</c:v>
                </c:pt>
                <c:pt idx="790">
                  <c:v>-9.3750000000000222E-3</c:v>
                </c:pt>
                <c:pt idx="791">
                  <c:v>-9.2879256965943124E-3</c:v>
                </c:pt>
                <c:pt idx="792">
                  <c:v>-4.6224961479200966E-3</c:v>
                </c:pt>
                <c:pt idx="793">
                  <c:v>1.5432098765433278E-3</c:v>
                </c:pt>
                <c:pt idx="794">
                  <c:v>-1.5408320493067729E-3</c:v>
                </c:pt>
                <c:pt idx="795">
                  <c:v>-1.3677811550151797E-2</c:v>
                </c:pt>
                <c:pt idx="796">
                  <c:v>1.7001545595054068E-2</c:v>
                </c:pt>
                <c:pt idx="797">
                  <c:v>7.7881619937694158E-3</c:v>
                </c:pt>
                <c:pt idx="798">
                  <c:v>3.1250000000000444E-3</c:v>
                </c:pt>
                <c:pt idx="799">
                  <c:v>-3.1152647975077885E-3</c:v>
                </c:pt>
                <c:pt idx="800">
                  <c:v>3.1250000000000444E-3</c:v>
                </c:pt>
                <c:pt idx="801">
                  <c:v>-4.6656298600310508E-3</c:v>
                </c:pt>
                <c:pt idx="802">
                  <c:v>1.579778830963674E-2</c:v>
                </c:pt>
                <c:pt idx="803">
                  <c:v>1.5822784810126667E-3</c:v>
                </c:pt>
                <c:pt idx="804">
                  <c:v>4.7694753577107729E-3</c:v>
                </c:pt>
                <c:pt idx="805">
                  <c:v>2.1103896103896069E-2</c:v>
                </c:pt>
                <c:pt idx="806">
                  <c:v>-1.6207455429497752E-3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0FB-4F7A-9B4F-282A9C19A3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7492404"/>
        <c:axId val="2076919137"/>
      </c:scatterChart>
      <c:valAx>
        <c:axId val="1737492404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0.0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076919137"/>
        <c:crosses val="autoZero"/>
        <c:crossBetween val="midCat"/>
      </c:valAx>
      <c:valAx>
        <c:axId val="207691913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0.0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737492404"/>
        <c:crosses val="autoZero"/>
        <c:crossBetween val="midCat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lvl="0">
              <a:defRPr sz="1400" b="1" i="0">
                <a:solidFill>
                  <a:srgbClr val="757575"/>
                </a:solidFill>
                <a:latin typeface="+mn-lt"/>
              </a:defRPr>
            </a:pPr>
            <a:r>
              <a:rPr lang="en-US" sz="1400" b="1" i="0">
                <a:solidFill>
                  <a:srgbClr val="757575"/>
                </a:solidFill>
                <a:latin typeface="+mn-lt"/>
              </a:rPr>
              <a:t>Price volume Chart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Vol.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'Price volume Chart (4)'!$A$2:$A$1075</c:f>
              <c:strCache>
                <c:ptCount val="1074"/>
                <c:pt idx="0">
                  <c:v>Dec 28, 2023</c:v>
                </c:pt>
                <c:pt idx="1">
                  <c:v>Dec 27, 2023</c:v>
                </c:pt>
                <c:pt idx="2">
                  <c:v>Dec 26, 2023</c:v>
                </c:pt>
                <c:pt idx="3">
                  <c:v>Dec 21, 2023</c:v>
                </c:pt>
                <c:pt idx="4">
                  <c:v>Dec 20, 2023</c:v>
                </c:pt>
                <c:pt idx="5">
                  <c:v>Dec 19, 2023</c:v>
                </c:pt>
                <c:pt idx="6">
                  <c:v>Dec 18, 2023</c:v>
                </c:pt>
                <c:pt idx="7">
                  <c:v>Dec 14, 2023</c:v>
                </c:pt>
                <c:pt idx="8">
                  <c:v>Dec 13, 2023</c:v>
                </c:pt>
                <c:pt idx="9">
                  <c:v>Dec 12, 2023</c:v>
                </c:pt>
                <c:pt idx="10">
                  <c:v>Dec 11, 2023</c:v>
                </c:pt>
                <c:pt idx="11">
                  <c:v>Dec 07, 2023</c:v>
                </c:pt>
                <c:pt idx="12">
                  <c:v>Dec 06, 2023</c:v>
                </c:pt>
                <c:pt idx="13">
                  <c:v>Dec 05, 2023</c:v>
                </c:pt>
                <c:pt idx="14">
                  <c:v>Dec 04, 2023</c:v>
                </c:pt>
                <c:pt idx="15">
                  <c:v>Nov 30, 2023</c:v>
                </c:pt>
                <c:pt idx="16">
                  <c:v>Nov 28, 2023</c:v>
                </c:pt>
                <c:pt idx="17">
                  <c:v>Nov 23, 2023</c:v>
                </c:pt>
                <c:pt idx="18">
                  <c:v>Nov 22, 2023</c:v>
                </c:pt>
                <c:pt idx="19">
                  <c:v>Nov 21, 2023</c:v>
                </c:pt>
                <c:pt idx="20">
                  <c:v>Nov 16, 2023</c:v>
                </c:pt>
                <c:pt idx="21">
                  <c:v>Nov 15, 2023</c:v>
                </c:pt>
                <c:pt idx="22">
                  <c:v>Nov 14, 2023</c:v>
                </c:pt>
                <c:pt idx="23">
                  <c:v>Nov 13, 2023</c:v>
                </c:pt>
                <c:pt idx="24">
                  <c:v>Nov 09, 2023</c:v>
                </c:pt>
                <c:pt idx="25">
                  <c:v>Nov 07, 2023</c:v>
                </c:pt>
                <c:pt idx="26">
                  <c:v>Nov 06, 2023</c:v>
                </c:pt>
                <c:pt idx="27">
                  <c:v>Nov 02, 2023</c:v>
                </c:pt>
                <c:pt idx="28">
                  <c:v>Nov 01, 2023</c:v>
                </c:pt>
                <c:pt idx="29">
                  <c:v>Oct 31, 2023</c:v>
                </c:pt>
                <c:pt idx="30">
                  <c:v>Oct 30, 2023</c:v>
                </c:pt>
                <c:pt idx="31">
                  <c:v>Oct 26, 2023</c:v>
                </c:pt>
                <c:pt idx="32">
                  <c:v>Oct 25, 2023</c:v>
                </c:pt>
                <c:pt idx="33">
                  <c:v>Oct 23, 2023</c:v>
                </c:pt>
                <c:pt idx="34">
                  <c:v>Oct 19, 2023</c:v>
                </c:pt>
                <c:pt idx="35">
                  <c:v>Oct 18, 2023</c:v>
                </c:pt>
                <c:pt idx="36">
                  <c:v>Oct 17, 2023</c:v>
                </c:pt>
                <c:pt idx="37">
                  <c:v>Oct 16, 2023</c:v>
                </c:pt>
                <c:pt idx="38">
                  <c:v>Oct 12, 2023</c:v>
                </c:pt>
                <c:pt idx="39">
                  <c:v>Oct 11, 2023</c:v>
                </c:pt>
                <c:pt idx="40">
                  <c:v>Oct 10, 2023</c:v>
                </c:pt>
                <c:pt idx="41">
                  <c:v>Oct 05, 2023</c:v>
                </c:pt>
                <c:pt idx="42">
                  <c:v>Oct 04, 2023</c:v>
                </c:pt>
                <c:pt idx="43">
                  <c:v>Oct 03, 2023</c:v>
                </c:pt>
                <c:pt idx="44">
                  <c:v>Sep 27, 2023</c:v>
                </c:pt>
                <c:pt idx="45">
                  <c:v>Sep 26, 2023</c:v>
                </c:pt>
                <c:pt idx="46">
                  <c:v>Sep 21, 2023</c:v>
                </c:pt>
                <c:pt idx="47">
                  <c:v>Sep 20, 2023</c:v>
                </c:pt>
                <c:pt idx="48">
                  <c:v>Sep 19, 2023</c:v>
                </c:pt>
                <c:pt idx="49">
                  <c:v>Sep 18, 2023</c:v>
                </c:pt>
                <c:pt idx="50">
                  <c:v>Sep 14, 2023</c:v>
                </c:pt>
                <c:pt idx="51">
                  <c:v>Sep 13, 2023</c:v>
                </c:pt>
                <c:pt idx="52">
                  <c:v>Sep 12, 2023</c:v>
                </c:pt>
                <c:pt idx="53">
                  <c:v>Sep 11, 2023</c:v>
                </c:pt>
                <c:pt idx="54">
                  <c:v>Sep 07, 2023</c:v>
                </c:pt>
                <c:pt idx="55">
                  <c:v>Sep 05, 2023</c:v>
                </c:pt>
                <c:pt idx="56">
                  <c:v>Sep 04, 2023</c:v>
                </c:pt>
                <c:pt idx="57">
                  <c:v>Aug 31, 2023</c:v>
                </c:pt>
                <c:pt idx="58">
                  <c:v>Aug 30, 2023</c:v>
                </c:pt>
                <c:pt idx="59">
                  <c:v>Aug 29, 2023</c:v>
                </c:pt>
                <c:pt idx="60">
                  <c:v>Aug 28, 2023</c:v>
                </c:pt>
                <c:pt idx="61">
                  <c:v>Aug 24, 2023</c:v>
                </c:pt>
                <c:pt idx="62">
                  <c:v>Aug 23, 2023</c:v>
                </c:pt>
                <c:pt idx="63">
                  <c:v>Aug 22, 2023</c:v>
                </c:pt>
                <c:pt idx="64">
                  <c:v>Aug 21, 2023</c:v>
                </c:pt>
                <c:pt idx="65">
                  <c:v>Aug 17, 2023</c:v>
                </c:pt>
                <c:pt idx="66">
                  <c:v>Aug 14, 2023</c:v>
                </c:pt>
                <c:pt idx="67">
                  <c:v>Aug 10, 2023</c:v>
                </c:pt>
                <c:pt idx="68">
                  <c:v>Aug 09, 2023</c:v>
                </c:pt>
                <c:pt idx="69">
                  <c:v>Aug 08, 2023</c:v>
                </c:pt>
                <c:pt idx="70">
                  <c:v>Aug 07, 2023</c:v>
                </c:pt>
                <c:pt idx="71">
                  <c:v>Aug 03, 2023</c:v>
                </c:pt>
                <c:pt idx="72">
                  <c:v>Aug 02, 2023</c:v>
                </c:pt>
                <c:pt idx="73">
                  <c:v>Aug 01, 2023</c:v>
                </c:pt>
                <c:pt idx="74">
                  <c:v>Jul 31, 2023</c:v>
                </c:pt>
                <c:pt idx="75">
                  <c:v>Jul 27, 2023</c:v>
                </c:pt>
                <c:pt idx="76">
                  <c:v>Jul 26, 2023</c:v>
                </c:pt>
                <c:pt idx="77">
                  <c:v>Jul 25, 2023</c:v>
                </c:pt>
                <c:pt idx="78">
                  <c:v>Jul 24, 2023</c:v>
                </c:pt>
                <c:pt idx="79">
                  <c:v>Jul 20, 2023</c:v>
                </c:pt>
                <c:pt idx="80">
                  <c:v>Jul 19, 2023</c:v>
                </c:pt>
                <c:pt idx="81">
                  <c:v>Jul 18, 2023</c:v>
                </c:pt>
                <c:pt idx="82">
                  <c:v>Jul 17, 2023</c:v>
                </c:pt>
                <c:pt idx="83">
                  <c:v>Jul 13, 2023</c:v>
                </c:pt>
                <c:pt idx="84">
                  <c:v>Jul 12, 2023</c:v>
                </c:pt>
                <c:pt idx="85">
                  <c:v>Jul 11, 2023</c:v>
                </c:pt>
                <c:pt idx="86">
                  <c:v>Jul 10, 2023</c:v>
                </c:pt>
                <c:pt idx="87">
                  <c:v>Jul 06, 2023</c:v>
                </c:pt>
                <c:pt idx="88">
                  <c:v>Jul 05, 2023</c:v>
                </c:pt>
                <c:pt idx="89">
                  <c:v>Jul 04, 2023</c:v>
                </c:pt>
                <c:pt idx="90">
                  <c:v>Jul 03, 2023</c:v>
                </c:pt>
                <c:pt idx="91">
                  <c:v>Jun 26, 2023</c:v>
                </c:pt>
                <c:pt idx="92">
                  <c:v>Jun 22, 2023</c:v>
                </c:pt>
                <c:pt idx="93">
                  <c:v>Jun 21, 2023</c:v>
                </c:pt>
                <c:pt idx="94">
                  <c:v>Jun 20, 2023</c:v>
                </c:pt>
                <c:pt idx="95">
                  <c:v>Jun 19, 2023</c:v>
                </c:pt>
                <c:pt idx="96">
                  <c:v>Jun 15, 2023</c:v>
                </c:pt>
                <c:pt idx="97">
                  <c:v>Jun 14, 2023</c:v>
                </c:pt>
                <c:pt idx="98">
                  <c:v>Jun 13, 2023</c:v>
                </c:pt>
                <c:pt idx="99">
                  <c:v>Jun 12, 2023</c:v>
                </c:pt>
                <c:pt idx="100">
                  <c:v>Jun 08, 2023</c:v>
                </c:pt>
                <c:pt idx="101">
                  <c:v>Jun 07, 2023</c:v>
                </c:pt>
                <c:pt idx="102">
                  <c:v>Jun 06, 2023</c:v>
                </c:pt>
                <c:pt idx="103">
                  <c:v>Jun 05, 2023</c:v>
                </c:pt>
                <c:pt idx="104">
                  <c:v>Jun 01, 2023</c:v>
                </c:pt>
                <c:pt idx="105">
                  <c:v>May 31, 2023</c:v>
                </c:pt>
                <c:pt idx="106">
                  <c:v>May 30, 2023</c:v>
                </c:pt>
                <c:pt idx="107">
                  <c:v>May 29, 2023</c:v>
                </c:pt>
                <c:pt idx="108">
                  <c:v>May 25, 2023</c:v>
                </c:pt>
                <c:pt idx="109">
                  <c:v>May 24, 2023</c:v>
                </c:pt>
                <c:pt idx="110">
                  <c:v>May 23, 2023</c:v>
                </c:pt>
                <c:pt idx="111">
                  <c:v>May 22, 2023</c:v>
                </c:pt>
                <c:pt idx="112">
                  <c:v>May 18, 2023</c:v>
                </c:pt>
                <c:pt idx="113">
                  <c:v>May 17, 2023</c:v>
                </c:pt>
                <c:pt idx="114">
                  <c:v>May 16, 2023</c:v>
                </c:pt>
                <c:pt idx="115">
                  <c:v>May 15, 2023</c:v>
                </c:pt>
                <c:pt idx="116">
                  <c:v>May 11, 2023</c:v>
                </c:pt>
                <c:pt idx="117">
                  <c:v>May 10, 2023</c:v>
                </c:pt>
                <c:pt idx="118">
                  <c:v>May 09, 2023</c:v>
                </c:pt>
                <c:pt idx="119">
                  <c:v>May 08, 2023</c:v>
                </c:pt>
                <c:pt idx="120">
                  <c:v>May 03, 2023</c:v>
                </c:pt>
                <c:pt idx="121">
                  <c:v>May 02, 2023</c:v>
                </c:pt>
                <c:pt idx="122">
                  <c:v>Apr 27, 2023</c:v>
                </c:pt>
                <c:pt idx="123">
                  <c:v>Apr 26, 2023</c:v>
                </c:pt>
                <c:pt idx="124">
                  <c:v>Apr 25, 2023</c:v>
                </c:pt>
                <c:pt idx="125">
                  <c:v>Apr 24, 2023</c:v>
                </c:pt>
                <c:pt idx="126">
                  <c:v>Apr 18, 2023</c:v>
                </c:pt>
                <c:pt idx="127">
                  <c:v>Apr 17, 2023</c:v>
                </c:pt>
                <c:pt idx="128">
                  <c:v>Apr 13, 2023</c:v>
                </c:pt>
                <c:pt idx="129">
                  <c:v>Apr 11, 2023</c:v>
                </c:pt>
                <c:pt idx="130">
                  <c:v>Apr 10, 2023</c:v>
                </c:pt>
                <c:pt idx="131">
                  <c:v>Apr 06, 2023</c:v>
                </c:pt>
                <c:pt idx="132">
                  <c:v>Apr 05, 2023</c:v>
                </c:pt>
                <c:pt idx="133">
                  <c:v>Apr 04, 2023</c:v>
                </c:pt>
                <c:pt idx="134">
                  <c:v>Apr 03, 2023</c:v>
                </c:pt>
                <c:pt idx="135">
                  <c:v>Mar 30, 2023</c:v>
                </c:pt>
                <c:pt idx="136">
                  <c:v>Mar 29, 2023</c:v>
                </c:pt>
                <c:pt idx="137">
                  <c:v>Mar 28, 2023</c:v>
                </c:pt>
                <c:pt idx="138">
                  <c:v>Mar 23, 2023</c:v>
                </c:pt>
                <c:pt idx="139">
                  <c:v>Mar 22, 2023</c:v>
                </c:pt>
                <c:pt idx="140">
                  <c:v>Mar 21, 2023</c:v>
                </c:pt>
                <c:pt idx="141">
                  <c:v>Mar 20, 2023</c:v>
                </c:pt>
                <c:pt idx="142">
                  <c:v>Mar 16, 2023</c:v>
                </c:pt>
                <c:pt idx="143">
                  <c:v>Mar 15, 2023</c:v>
                </c:pt>
                <c:pt idx="144">
                  <c:v>Mar 14, 2023</c:v>
                </c:pt>
                <c:pt idx="145">
                  <c:v>Mar 13, 2023</c:v>
                </c:pt>
                <c:pt idx="146">
                  <c:v>Mar 09, 2023</c:v>
                </c:pt>
                <c:pt idx="147">
                  <c:v>Mar 07, 2023</c:v>
                </c:pt>
                <c:pt idx="148">
                  <c:v>Mar 06, 2023</c:v>
                </c:pt>
                <c:pt idx="149">
                  <c:v>Mar 02, 2023</c:v>
                </c:pt>
                <c:pt idx="150">
                  <c:v>Mar 01, 2023</c:v>
                </c:pt>
                <c:pt idx="151">
                  <c:v>Feb 27, 2023</c:v>
                </c:pt>
                <c:pt idx="152">
                  <c:v>Feb 22, 2023</c:v>
                </c:pt>
                <c:pt idx="153">
                  <c:v>Feb 20, 2023</c:v>
                </c:pt>
                <c:pt idx="154">
                  <c:v>Feb 15, 2023</c:v>
                </c:pt>
                <c:pt idx="155">
                  <c:v>Feb 13, 2023</c:v>
                </c:pt>
                <c:pt idx="156">
                  <c:v>Feb 09, 2023</c:v>
                </c:pt>
                <c:pt idx="157">
                  <c:v>Feb 07, 2023</c:v>
                </c:pt>
                <c:pt idx="158">
                  <c:v>Feb 06, 2023</c:v>
                </c:pt>
                <c:pt idx="159">
                  <c:v>Feb 01, 2023</c:v>
                </c:pt>
                <c:pt idx="160">
                  <c:v>Jan 31, 2023</c:v>
                </c:pt>
                <c:pt idx="161">
                  <c:v>Jan 30, 2023</c:v>
                </c:pt>
                <c:pt idx="162">
                  <c:v>Jan 26, 2023</c:v>
                </c:pt>
                <c:pt idx="163">
                  <c:v>Jan 25, 2023</c:v>
                </c:pt>
                <c:pt idx="164">
                  <c:v>Jan 24, 2023</c:v>
                </c:pt>
                <c:pt idx="165">
                  <c:v>Jan 23, 2023</c:v>
                </c:pt>
                <c:pt idx="166">
                  <c:v>Jan 19, 2023</c:v>
                </c:pt>
                <c:pt idx="167">
                  <c:v>Jan 18, 2023</c:v>
                </c:pt>
                <c:pt idx="168">
                  <c:v>Jan 17, 2023</c:v>
                </c:pt>
                <c:pt idx="169">
                  <c:v>Jan 16, 2023</c:v>
                </c:pt>
                <c:pt idx="170">
                  <c:v>Jan 11, 2023</c:v>
                </c:pt>
                <c:pt idx="171">
                  <c:v>Jan 10, 2023</c:v>
                </c:pt>
                <c:pt idx="172">
                  <c:v>Jan 05, 2023</c:v>
                </c:pt>
                <c:pt idx="173">
                  <c:v>Jan 04, 2023</c:v>
                </c:pt>
                <c:pt idx="174">
                  <c:v>Jan 03, 2023</c:v>
                </c:pt>
                <c:pt idx="175">
                  <c:v>Jan 02, 2023</c:v>
                </c:pt>
                <c:pt idx="176">
                  <c:v>Dec 29, 2022</c:v>
                </c:pt>
                <c:pt idx="177">
                  <c:v>Dec 28, 2022</c:v>
                </c:pt>
                <c:pt idx="178">
                  <c:v>Dec 26, 2022</c:v>
                </c:pt>
                <c:pt idx="179">
                  <c:v>Dec 21, 2022</c:v>
                </c:pt>
                <c:pt idx="180">
                  <c:v>Dec 19, 2022</c:v>
                </c:pt>
                <c:pt idx="181">
                  <c:v>Dec 15, 2022</c:v>
                </c:pt>
                <c:pt idx="182">
                  <c:v>Dec 14, 2022</c:v>
                </c:pt>
                <c:pt idx="183">
                  <c:v>Dec 13, 2022</c:v>
                </c:pt>
                <c:pt idx="184">
                  <c:v>Dec 12, 2022</c:v>
                </c:pt>
                <c:pt idx="185">
                  <c:v>Dec 08, 2022</c:v>
                </c:pt>
                <c:pt idx="186">
                  <c:v>Dec 07, 2022</c:v>
                </c:pt>
                <c:pt idx="187">
                  <c:v>Dec 06, 2022</c:v>
                </c:pt>
                <c:pt idx="188">
                  <c:v>Dec 05, 2022</c:v>
                </c:pt>
                <c:pt idx="189">
                  <c:v>Dec 01, 2022</c:v>
                </c:pt>
                <c:pt idx="190">
                  <c:v>Nov 30, 2022</c:v>
                </c:pt>
                <c:pt idx="191">
                  <c:v>Nov 29, 2022</c:v>
                </c:pt>
                <c:pt idx="192">
                  <c:v>Nov 28, 2022</c:v>
                </c:pt>
                <c:pt idx="193">
                  <c:v>Nov 24, 2022</c:v>
                </c:pt>
                <c:pt idx="194">
                  <c:v>Nov 22, 2022</c:v>
                </c:pt>
                <c:pt idx="195">
                  <c:v>Nov 21, 2022</c:v>
                </c:pt>
                <c:pt idx="196">
                  <c:v>Nov 17, 2022</c:v>
                </c:pt>
                <c:pt idx="197">
                  <c:v>Nov 16, 2022</c:v>
                </c:pt>
                <c:pt idx="198">
                  <c:v>Nov 15, 2022</c:v>
                </c:pt>
                <c:pt idx="199">
                  <c:v>Nov 14, 2022</c:v>
                </c:pt>
                <c:pt idx="200">
                  <c:v>Nov 10, 2022</c:v>
                </c:pt>
                <c:pt idx="201">
                  <c:v>Nov 09, 2022</c:v>
                </c:pt>
                <c:pt idx="202">
                  <c:v>Nov 08, 2022</c:v>
                </c:pt>
                <c:pt idx="203">
                  <c:v>Nov 07, 2022</c:v>
                </c:pt>
                <c:pt idx="204">
                  <c:v>Nov 03, 2022</c:v>
                </c:pt>
                <c:pt idx="205">
                  <c:v>Nov 02, 2022</c:v>
                </c:pt>
                <c:pt idx="206">
                  <c:v>Nov 01, 2022</c:v>
                </c:pt>
                <c:pt idx="207">
                  <c:v>Oct 31, 2022</c:v>
                </c:pt>
                <c:pt idx="208">
                  <c:v>Oct 27, 2022</c:v>
                </c:pt>
                <c:pt idx="209">
                  <c:v>Oct 26, 2022</c:v>
                </c:pt>
                <c:pt idx="210">
                  <c:v>Oct 25, 2022</c:v>
                </c:pt>
                <c:pt idx="211">
                  <c:v>Oct 24, 2022</c:v>
                </c:pt>
                <c:pt idx="212">
                  <c:v>Oct 20, 2022</c:v>
                </c:pt>
                <c:pt idx="213">
                  <c:v>Oct 19, 2022</c:v>
                </c:pt>
                <c:pt idx="214">
                  <c:v>Oct 18, 2022</c:v>
                </c:pt>
                <c:pt idx="215">
                  <c:v>Oct 17, 2022</c:v>
                </c:pt>
                <c:pt idx="216">
                  <c:v>Oct 13, 2022</c:v>
                </c:pt>
                <c:pt idx="217">
                  <c:v>Oct 12, 2022</c:v>
                </c:pt>
                <c:pt idx="218">
                  <c:v>Oct 11, 2022</c:v>
                </c:pt>
                <c:pt idx="219">
                  <c:v>Oct 10, 2022</c:v>
                </c:pt>
                <c:pt idx="220">
                  <c:v>Oct 06, 2022</c:v>
                </c:pt>
                <c:pt idx="221">
                  <c:v>Oct 04, 2022</c:v>
                </c:pt>
                <c:pt idx="222">
                  <c:v>Oct 03, 2022</c:v>
                </c:pt>
                <c:pt idx="223">
                  <c:v>Sep 29, 2022</c:v>
                </c:pt>
                <c:pt idx="224">
                  <c:v>Sep 28, 2022</c:v>
                </c:pt>
                <c:pt idx="225">
                  <c:v>Sep 27, 2022</c:v>
                </c:pt>
                <c:pt idx="226">
                  <c:v>Sep 26, 2022</c:v>
                </c:pt>
                <c:pt idx="227">
                  <c:v>Sep 22, 2022</c:v>
                </c:pt>
                <c:pt idx="228">
                  <c:v>Sep 21, 2022</c:v>
                </c:pt>
                <c:pt idx="229">
                  <c:v>Sep 20, 2022</c:v>
                </c:pt>
                <c:pt idx="230">
                  <c:v>Sep 19, 2022</c:v>
                </c:pt>
                <c:pt idx="231">
                  <c:v>Sep 15, 2022</c:v>
                </c:pt>
                <c:pt idx="232">
                  <c:v>Sep 14, 2022</c:v>
                </c:pt>
                <c:pt idx="233">
                  <c:v>Sep 13, 2022</c:v>
                </c:pt>
                <c:pt idx="234">
                  <c:v>Sep 12, 2022</c:v>
                </c:pt>
                <c:pt idx="235">
                  <c:v>Sep 08, 2022</c:v>
                </c:pt>
                <c:pt idx="236">
                  <c:v>Sep 07, 2022</c:v>
                </c:pt>
                <c:pt idx="237">
                  <c:v>Sep 06, 2022</c:v>
                </c:pt>
                <c:pt idx="238">
                  <c:v>Sep 05, 2022</c:v>
                </c:pt>
                <c:pt idx="239">
                  <c:v>Sep 01, 2022</c:v>
                </c:pt>
                <c:pt idx="240">
                  <c:v>Aug 31, 2022</c:v>
                </c:pt>
                <c:pt idx="241">
                  <c:v>Aug 30, 2022</c:v>
                </c:pt>
                <c:pt idx="242">
                  <c:v>Aug 29, 2022</c:v>
                </c:pt>
                <c:pt idx="243">
                  <c:v>Aug 25, 2022</c:v>
                </c:pt>
                <c:pt idx="244">
                  <c:v>Aug 24, 2022</c:v>
                </c:pt>
                <c:pt idx="245">
                  <c:v>Aug 23, 2022</c:v>
                </c:pt>
                <c:pt idx="246">
                  <c:v>Aug 22, 2022</c:v>
                </c:pt>
                <c:pt idx="247">
                  <c:v>Aug 17, 2022</c:v>
                </c:pt>
                <c:pt idx="248">
                  <c:v>Aug 16, 2022</c:v>
                </c:pt>
                <c:pt idx="249">
                  <c:v>Aug 11, 2022</c:v>
                </c:pt>
                <c:pt idx="250">
                  <c:v>Aug 10, 2022</c:v>
                </c:pt>
                <c:pt idx="251">
                  <c:v>Aug 08, 2022</c:v>
                </c:pt>
                <c:pt idx="252">
                  <c:v>Aug 04, 2022</c:v>
                </c:pt>
                <c:pt idx="253">
                  <c:v>Aug 03, 2022</c:v>
                </c:pt>
                <c:pt idx="254">
                  <c:v>Aug 02, 2022</c:v>
                </c:pt>
                <c:pt idx="255">
                  <c:v>Aug 01, 2022</c:v>
                </c:pt>
                <c:pt idx="256">
                  <c:v>Jul 28, 2022</c:v>
                </c:pt>
                <c:pt idx="257">
                  <c:v>Jul 27, 2022</c:v>
                </c:pt>
                <c:pt idx="258">
                  <c:v>Jul 26, 2022</c:v>
                </c:pt>
                <c:pt idx="259">
                  <c:v>Jul 25, 2022</c:v>
                </c:pt>
                <c:pt idx="260">
                  <c:v>Jul 21, 2022</c:v>
                </c:pt>
                <c:pt idx="261">
                  <c:v>Jul 20, 2022</c:v>
                </c:pt>
                <c:pt idx="262">
                  <c:v>Jul 19, 2022</c:v>
                </c:pt>
                <c:pt idx="263">
                  <c:v>Jul 18, 2022</c:v>
                </c:pt>
                <c:pt idx="264">
                  <c:v>Jul 14, 2022</c:v>
                </c:pt>
                <c:pt idx="265">
                  <c:v>Jul 13, 2022</c:v>
                </c:pt>
                <c:pt idx="266">
                  <c:v>Jul 12, 2022</c:v>
                </c:pt>
                <c:pt idx="267">
                  <c:v>Jul 07, 2022</c:v>
                </c:pt>
                <c:pt idx="268">
                  <c:v>Jul 06, 2022</c:v>
                </c:pt>
                <c:pt idx="269">
                  <c:v>Jul 05, 2022</c:v>
                </c:pt>
                <c:pt idx="270">
                  <c:v>Jul 04, 2022</c:v>
                </c:pt>
                <c:pt idx="271">
                  <c:v>Jul 03, 2022</c:v>
                </c:pt>
                <c:pt idx="272">
                  <c:v>Jun 30, 2022</c:v>
                </c:pt>
                <c:pt idx="273">
                  <c:v>Jun 29, 2022</c:v>
                </c:pt>
                <c:pt idx="274">
                  <c:v>Jun 28, 2022</c:v>
                </c:pt>
                <c:pt idx="275">
                  <c:v>Jun 27, 2022</c:v>
                </c:pt>
                <c:pt idx="276">
                  <c:v>Jun 26, 2022</c:v>
                </c:pt>
                <c:pt idx="277">
                  <c:v>Jun 23, 2022</c:v>
                </c:pt>
                <c:pt idx="278">
                  <c:v>Jun 22, 2022</c:v>
                </c:pt>
                <c:pt idx="279">
                  <c:v>Jun 21, 2022</c:v>
                </c:pt>
                <c:pt idx="280">
                  <c:v>Jun 20, 2022</c:v>
                </c:pt>
                <c:pt idx="281">
                  <c:v>Jun 19, 2022</c:v>
                </c:pt>
                <c:pt idx="282">
                  <c:v>Jun 16, 2022</c:v>
                </c:pt>
                <c:pt idx="283">
                  <c:v>Jun 15, 2022</c:v>
                </c:pt>
                <c:pt idx="284">
                  <c:v>Jun 14, 2022</c:v>
                </c:pt>
                <c:pt idx="285">
                  <c:v>Jun 13, 2022</c:v>
                </c:pt>
                <c:pt idx="286">
                  <c:v>Jun 12, 2022</c:v>
                </c:pt>
                <c:pt idx="287">
                  <c:v>Jun 09, 2022</c:v>
                </c:pt>
                <c:pt idx="288">
                  <c:v>Jun 08, 2022</c:v>
                </c:pt>
                <c:pt idx="289">
                  <c:v>Jun 07, 2022</c:v>
                </c:pt>
                <c:pt idx="290">
                  <c:v>Jun 06, 2022</c:v>
                </c:pt>
                <c:pt idx="291">
                  <c:v>Jun 05, 2022</c:v>
                </c:pt>
                <c:pt idx="292">
                  <c:v>Jun 02, 2022</c:v>
                </c:pt>
                <c:pt idx="293">
                  <c:v>Jun 01, 2022</c:v>
                </c:pt>
                <c:pt idx="294">
                  <c:v>May 31, 2022</c:v>
                </c:pt>
                <c:pt idx="295">
                  <c:v>May 30, 2022</c:v>
                </c:pt>
                <c:pt idx="296">
                  <c:v>May 29, 2022</c:v>
                </c:pt>
                <c:pt idx="297">
                  <c:v>May 26, 2022</c:v>
                </c:pt>
                <c:pt idx="298">
                  <c:v>May 25, 2022</c:v>
                </c:pt>
                <c:pt idx="299">
                  <c:v>May 24, 2022</c:v>
                </c:pt>
                <c:pt idx="300">
                  <c:v>May 23, 2022</c:v>
                </c:pt>
                <c:pt idx="301">
                  <c:v>May 22, 2022</c:v>
                </c:pt>
                <c:pt idx="302">
                  <c:v>May 19, 2022</c:v>
                </c:pt>
                <c:pt idx="303">
                  <c:v>May 18, 2022</c:v>
                </c:pt>
                <c:pt idx="304">
                  <c:v>May 17, 2022</c:v>
                </c:pt>
                <c:pt idx="305">
                  <c:v>May 16, 2022</c:v>
                </c:pt>
                <c:pt idx="306">
                  <c:v>May 12, 2022</c:v>
                </c:pt>
                <c:pt idx="307">
                  <c:v>May 11, 2022</c:v>
                </c:pt>
                <c:pt idx="308">
                  <c:v>May 10, 2022</c:v>
                </c:pt>
                <c:pt idx="309">
                  <c:v>May 09, 2022</c:v>
                </c:pt>
                <c:pt idx="310">
                  <c:v>May 08, 2022</c:v>
                </c:pt>
                <c:pt idx="311">
                  <c:v>May 05, 2022</c:v>
                </c:pt>
                <c:pt idx="312">
                  <c:v>Apr 28, 2022</c:v>
                </c:pt>
                <c:pt idx="313">
                  <c:v>Apr 27, 2022</c:v>
                </c:pt>
                <c:pt idx="314">
                  <c:v>Apr 26, 2022</c:v>
                </c:pt>
                <c:pt idx="315">
                  <c:v>Apr 25, 2022</c:v>
                </c:pt>
                <c:pt idx="316">
                  <c:v>Apr 24, 2022</c:v>
                </c:pt>
                <c:pt idx="317">
                  <c:v>Apr 21, 2022</c:v>
                </c:pt>
                <c:pt idx="318">
                  <c:v>Apr 20, 2022</c:v>
                </c:pt>
                <c:pt idx="319">
                  <c:v>Apr 19, 2022</c:v>
                </c:pt>
                <c:pt idx="320">
                  <c:v>Apr 18, 2022</c:v>
                </c:pt>
                <c:pt idx="321">
                  <c:v>Apr 17, 2022</c:v>
                </c:pt>
                <c:pt idx="322">
                  <c:v>Apr 13, 2022</c:v>
                </c:pt>
                <c:pt idx="323">
                  <c:v>Apr 12, 2022</c:v>
                </c:pt>
                <c:pt idx="324">
                  <c:v>Apr 11, 2022</c:v>
                </c:pt>
                <c:pt idx="325">
                  <c:v>Apr 10, 2022</c:v>
                </c:pt>
                <c:pt idx="326">
                  <c:v>Apr 07, 2022</c:v>
                </c:pt>
                <c:pt idx="327">
                  <c:v>Apr 06, 2022</c:v>
                </c:pt>
                <c:pt idx="328">
                  <c:v>Apr 05, 2022</c:v>
                </c:pt>
                <c:pt idx="329">
                  <c:v>Apr 04, 2022</c:v>
                </c:pt>
                <c:pt idx="330">
                  <c:v>Apr 03, 2022</c:v>
                </c:pt>
                <c:pt idx="331">
                  <c:v>Mar 31, 2022</c:v>
                </c:pt>
                <c:pt idx="332">
                  <c:v>Mar 30, 2022</c:v>
                </c:pt>
                <c:pt idx="333">
                  <c:v>Mar 29, 2022</c:v>
                </c:pt>
                <c:pt idx="334">
                  <c:v>Mar 28, 2022</c:v>
                </c:pt>
                <c:pt idx="335">
                  <c:v>Mar 27, 2022</c:v>
                </c:pt>
                <c:pt idx="336">
                  <c:v>Mar 24, 2022</c:v>
                </c:pt>
                <c:pt idx="337">
                  <c:v>Mar 23, 2022</c:v>
                </c:pt>
                <c:pt idx="338">
                  <c:v>Mar 22, 2022</c:v>
                </c:pt>
                <c:pt idx="339">
                  <c:v>Mar 21, 2022</c:v>
                </c:pt>
                <c:pt idx="340">
                  <c:v>Mar 20, 2022</c:v>
                </c:pt>
                <c:pt idx="341">
                  <c:v>Mar 16, 2022</c:v>
                </c:pt>
                <c:pt idx="342">
                  <c:v>Mar 15, 2022</c:v>
                </c:pt>
                <c:pt idx="343">
                  <c:v>Mar 14, 2022</c:v>
                </c:pt>
                <c:pt idx="344">
                  <c:v>Mar 13, 2022</c:v>
                </c:pt>
                <c:pt idx="345">
                  <c:v>Mar 10, 2022</c:v>
                </c:pt>
                <c:pt idx="346">
                  <c:v>Mar 09, 2022</c:v>
                </c:pt>
                <c:pt idx="347">
                  <c:v>Mar 08, 2022</c:v>
                </c:pt>
                <c:pt idx="348">
                  <c:v>Mar 07, 2022</c:v>
                </c:pt>
                <c:pt idx="349">
                  <c:v>Mar 06, 2022</c:v>
                </c:pt>
                <c:pt idx="350">
                  <c:v>Mar 03, 2022</c:v>
                </c:pt>
                <c:pt idx="351">
                  <c:v>Mar 02, 2022</c:v>
                </c:pt>
                <c:pt idx="352">
                  <c:v>Mar 01, 2022</c:v>
                </c:pt>
                <c:pt idx="353">
                  <c:v>Feb 28, 2022</c:v>
                </c:pt>
                <c:pt idx="354">
                  <c:v>Feb 27, 2022</c:v>
                </c:pt>
                <c:pt idx="355">
                  <c:v>Feb 24, 2022</c:v>
                </c:pt>
                <c:pt idx="356">
                  <c:v>Feb 23, 2022</c:v>
                </c:pt>
                <c:pt idx="357">
                  <c:v>Feb 22, 2022</c:v>
                </c:pt>
                <c:pt idx="358">
                  <c:v>Feb 20, 2022</c:v>
                </c:pt>
                <c:pt idx="359">
                  <c:v>Feb 17, 2022</c:v>
                </c:pt>
                <c:pt idx="360">
                  <c:v>Feb 16, 2022</c:v>
                </c:pt>
                <c:pt idx="361">
                  <c:v>Feb 15, 2022</c:v>
                </c:pt>
                <c:pt idx="362">
                  <c:v>Feb 14, 2022</c:v>
                </c:pt>
                <c:pt idx="363">
                  <c:v>Feb 13, 2022</c:v>
                </c:pt>
                <c:pt idx="364">
                  <c:v>Feb 10, 2022</c:v>
                </c:pt>
                <c:pt idx="365">
                  <c:v>Feb 09, 2022</c:v>
                </c:pt>
                <c:pt idx="366">
                  <c:v>Feb 08, 2022</c:v>
                </c:pt>
                <c:pt idx="367">
                  <c:v>Feb 07, 2022</c:v>
                </c:pt>
                <c:pt idx="368">
                  <c:v>Feb 06, 2022</c:v>
                </c:pt>
                <c:pt idx="369">
                  <c:v>Feb 03, 2022</c:v>
                </c:pt>
                <c:pt idx="370">
                  <c:v>Feb 02, 2022</c:v>
                </c:pt>
                <c:pt idx="371">
                  <c:v>Feb 01, 2022</c:v>
                </c:pt>
                <c:pt idx="372">
                  <c:v>Jan 31, 2022</c:v>
                </c:pt>
                <c:pt idx="373">
                  <c:v>Jan 30, 2022</c:v>
                </c:pt>
                <c:pt idx="374">
                  <c:v>Jan 27, 2022</c:v>
                </c:pt>
                <c:pt idx="375">
                  <c:v>Jan 26, 2022</c:v>
                </c:pt>
                <c:pt idx="376">
                  <c:v>Jan 25, 2022</c:v>
                </c:pt>
                <c:pt idx="377">
                  <c:v>Jan 24, 2022</c:v>
                </c:pt>
                <c:pt idx="378">
                  <c:v>Jan 23, 2022</c:v>
                </c:pt>
                <c:pt idx="379">
                  <c:v>Jan 20, 2022</c:v>
                </c:pt>
                <c:pt idx="380">
                  <c:v>Jan 19, 2022</c:v>
                </c:pt>
                <c:pt idx="381">
                  <c:v>Jan 18, 2022</c:v>
                </c:pt>
                <c:pt idx="382">
                  <c:v>Jan 17, 2022</c:v>
                </c:pt>
                <c:pt idx="383">
                  <c:v>Jan 16, 2022</c:v>
                </c:pt>
                <c:pt idx="384">
                  <c:v>Jan 13, 2022</c:v>
                </c:pt>
                <c:pt idx="385">
                  <c:v>Jan 12, 2022</c:v>
                </c:pt>
                <c:pt idx="386">
                  <c:v>Jan 11, 2022</c:v>
                </c:pt>
                <c:pt idx="387">
                  <c:v>Jan 10, 2022</c:v>
                </c:pt>
                <c:pt idx="388">
                  <c:v>Jan 06, 2022</c:v>
                </c:pt>
                <c:pt idx="389">
                  <c:v>Jan 05, 2022</c:v>
                </c:pt>
                <c:pt idx="390">
                  <c:v>Jan 04, 2022</c:v>
                </c:pt>
                <c:pt idx="391">
                  <c:v>Jan 03, 2022</c:v>
                </c:pt>
                <c:pt idx="392">
                  <c:v>Jan 02, 2022</c:v>
                </c:pt>
                <c:pt idx="393">
                  <c:v>Dec 30, 2021</c:v>
                </c:pt>
                <c:pt idx="394">
                  <c:v>Dec 29, 2021</c:v>
                </c:pt>
                <c:pt idx="395">
                  <c:v>Dec 28, 2021</c:v>
                </c:pt>
                <c:pt idx="396">
                  <c:v>Dec 27, 2021</c:v>
                </c:pt>
                <c:pt idx="397">
                  <c:v>Dec 26, 2021</c:v>
                </c:pt>
                <c:pt idx="398">
                  <c:v>Dec 23, 2021</c:v>
                </c:pt>
                <c:pt idx="399">
                  <c:v>Dec 22, 2021</c:v>
                </c:pt>
                <c:pt idx="400">
                  <c:v>Dec 21, 2021</c:v>
                </c:pt>
                <c:pt idx="401">
                  <c:v>Dec 20, 2021</c:v>
                </c:pt>
                <c:pt idx="402">
                  <c:v>Dec 19, 2021</c:v>
                </c:pt>
                <c:pt idx="403">
                  <c:v>Dec 15, 2021</c:v>
                </c:pt>
                <c:pt idx="404">
                  <c:v>Dec 14, 2021</c:v>
                </c:pt>
                <c:pt idx="405">
                  <c:v>Dec 13, 2021</c:v>
                </c:pt>
                <c:pt idx="406">
                  <c:v>Dec 12, 2021</c:v>
                </c:pt>
                <c:pt idx="407">
                  <c:v>Dec 09, 2021</c:v>
                </c:pt>
                <c:pt idx="408">
                  <c:v>Dec 08, 2021</c:v>
                </c:pt>
                <c:pt idx="409">
                  <c:v>Dec 07, 2021</c:v>
                </c:pt>
                <c:pt idx="410">
                  <c:v>Dec 06, 2021</c:v>
                </c:pt>
                <c:pt idx="411">
                  <c:v>Dec 05, 2021</c:v>
                </c:pt>
                <c:pt idx="412">
                  <c:v>Dec 02, 2021</c:v>
                </c:pt>
                <c:pt idx="413">
                  <c:v>Dec 01, 2021</c:v>
                </c:pt>
                <c:pt idx="414">
                  <c:v>Nov 30, 2021</c:v>
                </c:pt>
                <c:pt idx="415">
                  <c:v>Nov 29, 2021</c:v>
                </c:pt>
                <c:pt idx="416">
                  <c:v>Nov 28, 2021</c:v>
                </c:pt>
                <c:pt idx="417">
                  <c:v>Nov 25, 2021</c:v>
                </c:pt>
                <c:pt idx="418">
                  <c:v>Nov 24, 2021</c:v>
                </c:pt>
                <c:pt idx="419">
                  <c:v>Nov 23, 2021</c:v>
                </c:pt>
                <c:pt idx="420">
                  <c:v>Nov 22, 2021</c:v>
                </c:pt>
                <c:pt idx="421">
                  <c:v>Nov 21, 2021</c:v>
                </c:pt>
                <c:pt idx="422">
                  <c:v>Nov 17, 2021</c:v>
                </c:pt>
                <c:pt idx="423">
                  <c:v>Nov 16, 2021</c:v>
                </c:pt>
                <c:pt idx="424">
                  <c:v>Nov 15, 2021</c:v>
                </c:pt>
                <c:pt idx="425">
                  <c:v>Nov 14, 2021</c:v>
                </c:pt>
                <c:pt idx="426">
                  <c:v>Nov 11, 2021</c:v>
                </c:pt>
                <c:pt idx="427">
                  <c:v>Nov 10, 2021</c:v>
                </c:pt>
                <c:pt idx="428">
                  <c:v>Nov 09, 2021</c:v>
                </c:pt>
                <c:pt idx="429">
                  <c:v>Nov 08, 2021</c:v>
                </c:pt>
                <c:pt idx="430">
                  <c:v>Nov 07, 2021</c:v>
                </c:pt>
                <c:pt idx="431">
                  <c:v>Nov 04, 2021</c:v>
                </c:pt>
                <c:pt idx="432">
                  <c:v>Nov 03, 2021</c:v>
                </c:pt>
                <c:pt idx="433">
                  <c:v>Nov 02, 2021</c:v>
                </c:pt>
                <c:pt idx="434">
                  <c:v>Nov 01, 2021</c:v>
                </c:pt>
                <c:pt idx="435">
                  <c:v>Oct 31, 2021</c:v>
                </c:pt>
                <c:pt idx="436">
                  <c:v>Oct 28, 2021</c:v>
                </c:pt>
                <c:pt idx="437">
                  <c:v>Oct 27, 2021</c:v>
                </c:pt>
                <c:pt idx="438">
                  <c:v>Oct 26, 2021</c:v>
                </c:pt>
                <c:pt idx="439">
                  <c:v>Oct 25, 2021</c:v>
                </c:pt>
                <c:pt idx="440">
                  <c:v>Oct 24, 2021</c:v>
                </c:pt>
                <c:pt idx="441">
                  <c:v>Oct 21, 2021</c:v>
                </c:pt>
                <c:pt idx="442">
                  <c:v>Oct 19, 2021</c:v>
                </c:pt>
                <c:pt idx="443">
                  <c:v>Oct 18, 2021</c:v>
                </c:pt>
                <c:pt idx="444">
                  <c:v>Oct 17, 2021</c:v>
                </c:pt>
                <c:pt idx="445">
                  <c:v>Oct 14, 2021</c:v>
                </c:pt>
                <c:pt idx="446">
                  <c:v>Oct 13, 2021</c:v>
                </c:pt>
                <c:pt idx="447">
                  <c:v>Oct 12, 2021</c:v>
                </c:pt>
                <c:pt idx="448">
                  <c:v>Oct 11, 2021</c:v>
                </c:pt>
                <c:pt idx="449">
                  <c:v>Oct 10, 2021</c:v>
                </c:pt>
                <c:pt idx="450">
                  <c:v>Oct 07, 2021</c:v>
                </c:pt>
                <c:pt idx="451">
                  <c:v>Oct 06, 2021</c:v>
                </c:pt>
                <c:pt idx="452">
                  <c:v>Oct 05, 2021</c:v>
                </c:pt>
                <c:pt idx="453">
                  <c:v>Oct 04, 2021</c:v>
                </c:pt>
                <c:pt idx="454">
                  <c:v>Oct 03, 2021</c:v>
                </c:pt>
                <c:pt idx="455">
                  <c:v>Sep 30, 2021</c:v>
                </c:pt>
                <c:pt idx="456">
                  <c:v>Sep 29, 2021</c:v>
                </c:pt>
                <c:pt idx="457">
                  <c:v>Sep 28, 2021</c:v>
                </c:pt>
                <c:pt idx="458">
                  <c:v>Sep 27, 2021</c:v>
                </c:pt>
                <c:pt idx="459">
                  <c:v>Sep 26, 2021</c:v>
                </c:pt>
                <c:pt idx="460">
                  <c:v>Sep 23, 2021</c:v>
                </c:pt>
                <c:pt idx="461">
                  <c:v>Sep 22, 2021</c:v>
                </c:pt>
                <c:pt idx="462">
                  <c:v>Sep 21, 2021</c:v>
                </c:pt>
                <c:pt idx="463">
                  <c:v>Sep 20, 2021</c:v>
                </c:pt>
                <c:pt idx="464">
                  <c:v>Sep 19, 2021</c:v>
                </c:pt>
                <c:pt idx="465">
                  <c:v>Sep 16, 2021</c:v>
                </c:pt>
                <c:pt idx="466">
                  <c:v>Sep 15, 2021</c:v>
                </c:pt>
                <c:pt idx="467">
                  <c:v>Sep 14, 2021</c:v>
                </c:pt>
                <c:pt idx="468">
                  <c:v>Sep 13, 2021</c:v>
                </c:pt>
                <c:pt idx="469">
                  <c:v>Sep 12, 2021</c:v>
                </c:pt>
                <c:pt idx="470">
                  <c:v>Sep 09, 2021</c:v>
                </c:pt>
                <c:pt idx="471">
                  <c:v>Sep 08, 2021</c:v>
                </c:pt>
                <c:pt idx="472">
                  <c:v>Sep 07, 2021</c:v>
                </c:pt>
                <c:pt idx="473">
                  <c:v>Sep 06, 2021</c:v>
                </c:pt>
                <c:pt idx="474">
                  <c:v>Sep 05, 2021</c:v>
                </c:pt>
                <c:pt idx="475">
                  <c:v>Sep 02, 2021</c:v>
                </c:pt>
                <c:pt idx="476">
                  <c:v>Sep 01, 2021</c:v>
                </c:pt>
                <c:pt idx="477">
                  <c:v>Aug 31, 2021</c:v>
                </c:pt>
                <c:pt idx="478">
                  <c:v>Aug 29, 2021</c:v>
                </c:pt>
                <c:pt idx="479">
                  <c:v>Aug 26, 2021</c:v>
                </c:pt>
                <c:pt idx="480">
                  <c:v>Aug 25, 2021</c:v>
                </c:pt>
                <c:pt idx="481">
                  <c:v>Aug 24, 2021</c:v>
                </c:pt>
                <c:pt idx="482">
                  <c:v>Aug 23, 2021</c:v>
                </c:pt>
                <c:pt idx="483">
                  <c:v>Aug 22, 2021</c:v>
                </c:pt>
                <c:pt idx="484">
                  <c:v>Aug 19, 2021</c:v>
                </c:pt>
                <c:pt idx="485">
                  <c:v>Aug 18, 2021</c:v>
                </c:pt>
                <c:pt idx="486">
                  <c:v>Aug 17, 2021</c:v>
                </c:pt>
                <c:pt idx="487">
                  <c:v>Aug 16, 2021</c:v>
                </c:pt>
                <c:pt idx="488">
                  <c:v>Aug 12, 2021</c:v>
                </c:pt>
                <c:pt idx="489">
                  <c:v>Aug 11, 2021</c:v>
                </c:pt>
                <c:pt idx="490">
                  <c:v>Aug 10, 2021</c:v>
                </c:pt>
                <c:pt idx="491">
                  <c:v>Aug 09, 2021</c:v>
                </c:pt>
                <c:pt idx="492">
                  <c:v>Aug 05, 2021</c:v>
                </c:pt>
                <c:pt idx="493">
                  <c:v>Aug 03, 2021</c:v>
                </c:pt>
                <c:pt idx="494">
                  <c:v>Aug 02, 2021</c:v>
                </c:pt>
                <c:pt idx="495">
                  <c:v>Jul 29, 2021</c:v>
                </c:pt>
                <c:pt idx="496">
                  <c:v>Jul 28, 2021</c:v>
                </c:pt>
                <c:pt idx="497">
                  <c:v>Jul 27, 2021</c:v>
                </c:pt>
                <c:pt idx="498">
                  <c:v>Jul 26, 2021</c:v>
                </c:pt>
                <c:pt idx="499">
                  <c:v>Jul 25, 2021</c:v>
                </c:pt>
                <c:pt idx="500">
                  <c:v>Jul 19, 2021</c:v>
                </c:pt>
                <c:pt idx="501">
                  <c:v>Jul 18, 2021</c:v>
                </c:pt>
                <c:pt idx="502">
                  <c:v>Jul 15, 2021</c:v>
                </c:pt>
                <c:pt idx="503">
                  <c:v>Jul 14, 2021</c:v>
                </c:pt>
                <c:pt idx="504">
                  <c:v>Jul 13, 2021</c:v>
                </c:pt>
                <c:pt idx="505">
                  <c:v>Jul 12, 2021</c:v>
                </c:pt>
                <c:pt idx="506">
                  <c:v>Jul 08, 2021</c:v>
                </c:pt>
                <c:pt idx="507">
                  <c:v>Jul 07, 2021</c:v>
                </c:pt>
                <c:pt idx="508">
                  <c:v>Jul 06, 2021</c:v>
                </c:pt>
                <c:pt idx="509">
                  <c:v>Jul 05, 2021</c:v>
                </c:pt>
                <c:pt idx="510">
                  <c:v>Jul 04, 2021</c:v>
                </c:pt>
                <c:pt idx="511">
                  <c:v>Jun 30, 2021</c:v>
                </c:pt>
                <c:pt idx="512">
                  <c:v>Jun 29, 2021</c:v>
                </c:pt>
                <c:pt idx="513">
                  <c:v>Jun 28, 2021</c:v>
                </c:pt>
                <c:pt idx="514">
                  <c:v>Jun 27, 2021</c:v>
                </c:pt>
                <c:pt idx="515">
                  <c:v>Jun 24, 2021</c:v>
                </c:pt>
                <c:pt idx="516">
                  <c:v>Jun 23, 2021</c:v>
                </c:pt>
                <c:pt idx="517">
                  <c:v>Jun 22, 2021</c:v>
                </c:pt>
                <c:pt idx="518">
                  <c:v>Jun 21, 2021</c:v>
                </c:pt>
                <c:pt idx="519">
                  <c:v>Jun 20, 2021</c:v>
                </c:pt>
                <c:pt idx="520">
                  <c:v>Jun 17, 2021</c:v>
                </c:pt>
                <c:pt idx="521">
                  <c:v>Jun 16, 2021</c:v>
                </c:pt>
                <c:pt idx="522">
                  <c:v>Jun 15, 2021</c:v>
                </c:pt>
                <c:pt idx="523">
                  <c:v>Jun 14, 2021</c:v>
                </c:pt>
                <c:pt idx="524">
                  <c:v>Jun 13, 2021</c:v>
                </c:pt>
                <c:pt idx="525">
                  <c:v>Jun 10, 2021</c:v>
                </c:pt>
                <c:pt idx="526">
                  <c:v>Jun 09, 2021</c:v>
                </c:pt>
                <c:pt idx="527">
                  <c:v>Jun 08, 2021</c:v>
                </c:pt>
                <c:pt idx="528">
                  <c:v>Jun 07, 2021</c:v>
                </c:pt>
                <c:pt idx="529">
                  <c:v>Jun 06, 2021</c:v>
                </c:pt>
                <c:pt idx="530">
                  <c:v>Jun 03, 2021</c:v>
                </c:pt>
                <c:pt idx="531">
                  <c:v>Jun 02, 2021</c:v>
                </c:pt>
                <c:pt idx="532">
                  <c:v>Jun 01, 2021</c:v>
                </c:pt>
                <c:pt idx="533">
                  <c:v>May 31, 2021</c:v>
                </c:pt>
                <c:pt idx="534">
                  <c:v>May 30, 2021</c:v>
                </c:pt>
                <c:pt idx="535">
                  <c:v>May 27, 2021</c:v>
                </c:pt>
                <c:pt idx="536">
                  <c:v>May 25, 2021</c:v>
                </c:pt>
                <c:pt idx="537">
                  <c:v>May 24, 2021</c:v>
                </c:pt>
                <c:pt idx="538">
                  <c:v>May 23, 2021</c:v>
                </c:pt>
                <c:pt idx="539">
                  <c:v>May 20, 2021</c:v>
                </c:pt>
                <c:pt idx="540">
                  <c:v>May 19, 2021</c:v>
                </c:pt>
                <c:pt idx="541">
                  <c:v>May 18, 2021</c:v>
                </c:pt>
                <c:pt idx="542">
                  <c:v>May 17, 2021</c:v>
                </c:pt>
                <c:pt idx="543">
                  <c:v>May 16, 2021</c:v>
                </c:pt>
                <c:pt idx="544">
                  <c:v>May 12, 2021</c:v>
                </c:pt>
                <c:pt idx="545">
                  <c:v>May 11, 2021</c:v>
                </c:pt>
                <c:pt idx="546">
                  <c:v>May 09, 2021</c:v>
                </c:pt>
                <c:pt idx="547">
                  <c:v>May 06, 2021</c:v>
                </c:pt>
                <c:pt idx="548">
                  <c:v>May 05, 2021</c:v>
                </c:pt>
                <c:pt idx="549">
                  <c:v>May 04, 2021</c:v>
                </c:pt>
                <c:pt idx="550">
                  <c:v>May 03, 2021</c:v>
                </c:pt>
                <c:pt idx="551">
                  <c:v>May 02, 2021</c:v>
                </c:pt>
                <c:pt idx="552">
                  <c:v>Apr 29, 2021</c:v>
                </c:pt>
                <c:pt idx="553">
                  <c:v>Apr 28, 2021</c:v>
                </c:pt>
                <c:pt idx="554">
                  <c:v>Apr 27, 2021</c:v>
                </c:pt>
                <c:pt idx="555">
                  <c:v>Apr 26, 2021</c:v>
                </c:pt>
                <c:pt idx="556">
                  <c:v>Apr 25, 2021</c:v>
                </c:pt>
                <c:pt idx="557">
                  <c:v>Apr 22, 2021</c:v>
                </c:pt>
                <c:pt idx="558">
                  <c:v>Apr 21, 2021</c:v>
                </c:pt>
                <c:pt idx="559">
                  <c:v>Apr 20, 2021</c:v>
                </c:pt>
                <c:pt idx="560">
                  <c:v>Apr 19, 2021</c:v>
                </c:pt>
                <c:pt idx="561">
                  <c:v>Apr 18, 2021</c:v>
                </c:pt>
                <c:pt idx="562">
                  <c:v>Apr 15, 2021</c:v>
                </c:pt>
                <c:pt idx="563">
                  <c:v>Apr 13, 2021</c:v>
                </c:pt>
                <c:pt idx="564">
                  <c:v>Apr 12, 2021</c:v>
                </c:pt>
                <c:pt idx="565">
                  <c:v>Apr 11, 2021</c:v>
                </c:pt>
                <c:pt idx="566">
                  <c:v>Apr 08, 2021</c:v>
                </c:pt>
                <c:pt idx="567">
                  <c:v>Apr 07, 2021</c:v>
                </c:pt>
                <c:pt idx="568">
                  <c:v>Apr 06, 2021</c:v>
                </c:pt>
                <c:pt idx="569">
                  <c:v>Apr 05, 2021</c:v>
                </c:pt>
                <c:pt idx="570">
                  <c:v>Apr 04, 2021</c:v>
                </c:pt>
                <c:pt idx="571">
                  <c:v>Apr 01, 2021</c:v>
                </c:pt>
                <c:pt idx="572">
                  <c:v>Mar 31, 2021</c:v>
                </c:pt>
                <c:pt idx="573">
                  <c:v>Mar 29, 2021</c:v>
                </c:pt>
                <c:pt idx="574">
                  <c:v>Mar 28, 2021</c:v>
                </c:pt>
                <c:pt idx="575">
                  <c:v>Mar 25, 2021</c:v>
                </c:pt>
                <c:pt idx="576">
                  <c:v>Mar 24, 2021</c:v>
                </c:pt>
                <c:pt idx="577">
                  <c:v>Mar 23, 2021</c:v>
                </c:pt>
                <c:pt idx="578">
                  <c:v>Mar 22, 2021</c:v>
                </c:pt>
                <c:pt idx="579">
                  <c:v>Mar 21, 2021</c:v>
                </c:pt>
                <c:pt idx="580">
                  <c:v>Mar 18, 2021</c:v>
                </c:pt>
                <c:pt idx="581">
                  <c:v>Mar 16, 2021</c:v>
                </c:pt>
                <c:pt idx="582">
                  <c:v>Mar 15, 2021</c:v>
                </c:pt>
                <c:pt idx="583">
                  <c:v>Mar 14, 2021</c:v>
                </c:pt>
                <c:pt idx="584">
                  <c:v>Mar 11, 2021</c:v>
                </c:pt>
                <c:pt idx="585">
                  <c:v>Mar 10, 2021</c:v>
                </c:pt>
                <c:pt idx="586">
                  <c:v>Mar 09, 2021</c:v>
                </c:pt>
                <c:pt idx="587">
                  <c:v>Mar 08, 2021</c:v>
                </c:pt>
                <c:pt idx="588">
                  <c:v>Mar 07, 2021</c:v>
                </c:pt>
                <c:pt idx="589">
                  <c:v>Mar 04, 2021</c:v>
                </c:pt>
                <c:pt idx="590">
                  <c:v>Mar 03, 2021</c:v>
                </c:pt>
                <c:pt idx="591">
                  <c:v>Mar 02, 2021</c:v>
                </c:pt>
                <c:pt idx="592">
                  <c:v>Mar 01, 2021</c:v>
                </c:pt>
                <c:pt idx="593">
                  <c:v>Feb 25, 2021</c:v>
                </c:pt>
                <c:pt idx="594">
                  <c:v>Feb 24, 2021</c:v>
                </c:pt>
                <c:pt idx="595">
                  <c:v>Feb 23, 2021</c:v>
                </c:pt>
                <c:pt idx="596">
                  <c:v>Feb 22, 2021</c:v>
                </c:pt>
                <c:pt idx="597">
                  <c:v>Feb 18, 2021</c:v>
                </c:pt>
                <c:pt idx="598">
                  <c:v>Feb 17, 2021</c:v>
                </c:pt>
                <c:pt idx="599">
                  <c:v>Feb 16, 2021</c:v>
                </c:pt>
                <c:pt idx="600">
                  <c:v>Feb 15, 2021</c:v>
                </c:pt>
                <c:pt idx="601">
                  <c:v>Feb 14, 2021</c:v>
                </c:pt>
                <c:pt idx="602">
                  <c:v>Feb 11, 2021</c:v>
                </c:pt>
                <c:pt idx="603">
                  <c:v>Feb 10, 2021</c:v>
                </c:pt>
                <c:pt idx="604">
                  <c:v>Feb 09, 2021</c:v>
                </c:pt>
                <c:pt idx="605">
                  <c:v>Feb 08, 2021</c:v>
                </c:pt>
                <c:pt idx="606">
                  <c:v>Feb 07, 2021</c:v>
                </c:pt>
                <c:pt idx="607">
                  <c:v>Feb 04, 2021</c:v>
                </c:pt>
                <c:pt idx="608">
                  <c:v>Feb 03, 2021</c:v>
                </c:pt>
                <c:pt idx="609">
                  <c:v>Feb 02, 2021</c:v>
                </c:pt>
                <c:pt idx="610">
                  <c:v>Feb 01, 2021</c:v>
                </c:pt>
                <c:pt idx="611">
                  <c:v>Jan 31, 2021</c:v>
                </c:pt>
                <c:pt idx="612">
                  <c:v>Jan 28, 2021</c:v>
                </c:pt>
                <c:pt idx="613">
                  <c:v>Jan 27, 2021</c:v>
                </c:pt>
                <c:pt idx="614">
                  <c:v>Jan 26, 2021</c:v>
                </c:pt>
                <c:pt idx="615">
                  <c:v>Jan 25, 2021</c:v>
                </c:pt>
                <c:pt idx="616">
                  <c:v>Jan 24, 2021</c:v>
                </c:pt>
                <c:pt idx="617">
                  <c:v>Jan 21, 2021</c:v>
                </c:pt>
                <c:pt idx="618">
                  <c:v>Jan 20, 2021</c:v>
                </c:pt>
                <c:pt idx="619">
                  <c:v>Jan 19, 2021</c:v>
                </c:pt>
                <c:pt idx="620">
                  <c:v>Jan 18, 2021</c:v>
                </c:pt>
                <c:pt idx="621">
                  <c:v>Jan 17, 2021</c:v>
                </c:pt>
                <c:pt idx="622">
                  <c:v>Jan 14, 2021</c:v>
                </c:pt>
                <c:pt idx="623">
                  <c:v>Jan 13, 2021</c:v>
                </c:pt>
                <c:pt idx="624">
                  <c:v>Jan 12, 2021</c:v>
                </c:pt>
                <c:pt idx="625">
                  <c:v>Jan 11, 2021</c:v>
                </c:pt>
                <c:pt idx="626">
                  <c:v>Jan 10, 2021</c:v>
                </c:pt>
                <c:pt idx="627">
                  <c:v>Jan 07, 2021</c:v>
                </c:pt>
                <c:pt idx="628">
                  <c:v>Jan 06, 2021</c:v>
                </c:pt>
                <c:pt idx="629">
                  <c:v>Jan 05, 2021</c:v>
                </c:pt>
                <c:pt idx="630">
                  <c:v>Jan 04, 2021</c:v>
                </c:pt>
                <c:pt idx="631">
                  <c:v>Jan 03, 2021</c:v>
                </c:pt>
                <c:pt idx="632">
                  <c:v>Dec 30, 2020</c:v>
                </c:pt>
                <c:pt idx="633">
                  <c:v>Dec 29, 2020</c:v>
                </c:pt>
                <c:pt idx="634">
                  <c:v>Dec 28, 2020</c:v>
                </c:pt>
                <c:pt idx="635">
                  <c:v>Dec 27, 2020</c:v>
                </c:pt>
                <c:pt idx="636">
                  <c:v>Dec 24, 2020</c:v>
                </c:pt>
                <c:pt idx="637">
                  <c:v>Dec 23, 2020</c:v>
                </c:pt>
                <c:pt idx="638">
                  <c:v>Dec 22, 2020</c:v>
                </c:pt>
                <c:pt idx="639">
                  <c:v>Dec 21, 2020</c:v>
                </c:pt>
                <c:pt idx="640">
                  <c:v>Dec 20, 2020</c:v>
                </c:pt>
                <c:pt idx="641">
                  <c:v>Dec 17, 2020</c:v>
                </c:pt>
                <c:pt idx="642">
                  <c:v>Dec 15, 2020</c:v>
                </c:pt>
                <c:pt idx="643">
                  <c:v>Dec 14, 2020</c:v>
                </c:pt>
                <c:pt idx="644">
                  <c:v>Dec 13, 2020</c:v>
                </c:pt>
                <c:pt idx="645">
                  <c:v>Dec 10, 2020</c:v>
                </c:pt>
                <c:pt idx="646">
                  <c:v>Dec 09, 2020</c:v>
                </c:pt>
                <c:pt idx="647">
                  <c:v>Dec 08, 2020</c:v>
                </c:pt>
                <c:pt idx="648">
                  <c:v>Dec 07, 2020</c:v>
                </c:pt>
                <c:pt idx="649">
                  <c:v>Dec 06, 2020</c:v>
                </c:pt>
                <c:pt idx="650">
                  <c:v>Dec 03, 2020</c:v>
                </c:pt>
                <c:pt idx="651">
                  <c:v>Dec 02, 2020</c:v>
                </c:pt>
                <c:pt idx="652">
                  <c:v>Dec 01, 2020</c:v>
                </c:pt>
                <c:pt idx="653">
                  <c:v>Nov 30, 2020</c:v>
                </c:pt>
                <c:pt idx="654">
                  <c:v>Nov 29, 2020</c:v>
                </c:pt>
                <c:pt idx="655">
                  <c:v>Nov 26, 2020</c:v>
                </c:pt>
                <c:pt idx="656">
                  <c:v>Nov 25, 2020</c:v>
                </c:pt>
                <c:pt idx="657">
                  <c:v>Nov 24, 2020</c:v>
                </c:pt>
                <c:pt idx="658">
                  <c:v>Nov 23, 2020</c:v>
                </c:pt>
                <c:pt idx="659">
                  <c:v>Nov 22, 2020</c:v>
                </c:pt>
                <c:pt idx="660">
                  <c:v>Nov 19, 2020</c:v>
                </c:pt>
                <c:pt idx="661">
                  <c:v>Nov 18, 2020</c:v>
                </c:pt>
                <c:pt idx="662">
                  <c:v>Nov 17, 2020</c:v>
                </c:pt>
                <c:pt idx="663">
                  <c:v>Nov 16, 2020</c:v>
                </c:pt>
                <c:pt idx="664">
                  <c:v>Nov 12, 2020</c:v>
                </c:pt>
                <c:pt idx="665">
                  <c:v>Nov 11, 2020</c:v>
                </c:pt>
                <c:pt idx="666">
                  <c:v>Nov 10, 2020</c:v>
                </c:pt>
                <c:pt idx="667">
                  <c:v>Nov 09, 2020</c:v>
                </c:pt>
                <c:pt idx="668">
                  <c:v>Nov 08, 2020</c:v>
                </c:pt>
                <c:pt idx="669">
                  <c:v>Nov 05, 2020</c:v>
                </c:pt>
                <c:pt idx="670">
                  <c:v>Nov 04, 2020</c:v>
                </c:pt>
                <c:pt idx="671">
                  <c:v>Nov 03, 2020</c:v>
                </c:pt>
                <c:pt idx="672">
                  <c:v>Nov 02, 2020</c:v>
                </c:pt>
                <c:pt idx="673">
                  <c:v>Nov 01, 2020</c:v>
                </c:pt>
                <c:pt idx="674">
                  <c:v>Oct 29, 2020</c:v>
                </c:pt>
                <c:pt idx="675">
                  <c:v>Oct 28, 2020</c:v>
                </c:pt>
                <c:pt idx="676">
                  <c:v>Oct 27, 2020</c:v>
                </c:pt>
                <c:pt idx="677">
                  <c:v>Oct 25, 2020</c:v>
                </c:pt>
                <c:pt idx="678">
                  <c:v>Oct 22, 2020</c:v>
                </c:pt>
                <c:pt idx="679">
                  <c:v>Oct 21, 2020</c:v>
                </c:pt>
                <c:pt idx="680">
                  <c:v>Oct 20, 2020</c:v>
                </c:pt>
                <c:pt idx="681">
                  <c:v>Oct 19, 2020</c:v>
                </c:pt>
                <c:pt idx="682">
                  <c:v>Oct 18, 2020</c:v>
                </c:pt>
                <c:pt idx="683">
                  <c:v>Oct 15, 2020</c:v>
                </c:pt>
                <c:pt idx="684">
                  <c:v>Oct 14, 2020</c:v>
                </c:pt>
                <c:pt idx="685">
                  <c:v>Oct 13, 2020</c:v>
                </c:pt>
                <c:pt idx="686">
                  <c:v>Oct 12, 2020</c:v>
                </c:pt>
                <c:pt idx="687">
                  <c:v>Oct 11, 2020</c:v>
                </c:pt>
                <c:pt idx="688">
                  <c:v>Oct 08, 2020</c:v>
                </c:pt>
                <c:pt idx="689">
                  <c:v>Oct 07, 2020</c:v>
                </c:pt>
                <c:pt idx="690">
                  <c:v>Oct 06, 2020</c:v>
                </c:pt>
                <c:pt idx="691">
                  <c:v>Oct 05, 2020</c:v>
                </c:pt>
                <c:pt idx="692">
                  <c:v>Oct 04, 2020</c:v>
                </c:pt>
                <c:pt idx="693">
                  <c:v>Oct 01, 2020</c:v>
                </c:pt>
                <c:pt idx="694">
                  <c:v>Sep 30, 2020</c:v>
                </c:pt>
                <c:pt idx="695">
                  <c:v>Sep 29, 2020</c:v>
                </c:pt>
                <c:pt idx="696">
                  <c:v>Sep 28, 2020</c:v>
                </c:pt>
                <c:pt idx="697">
                  <c:v>Sep 27, 2020</c:v>
                </c:pt>
                <c:pt idx="698">
                  <c:v>Sep 24, 2020</c:v>
                </c:pt>
                <c:pt idx="699">
                  <c:v>Sep 23, 2020</c:v>
                </c:pt>
                <c:pt idx="700">
                  <c:v>Sep 22, 2020</c:v>
                </c:pt>
                <c:pt idx="701">
                  <c:v>Sep 21, 2020</c:v>
                </c:pt>
                <c:pt idx="702">
                  <c:v>Sep 20, 2020</c:v>
                </c:pt>
                <c:pt idx="703">
                  <c:v>Sep 17, 2020</c:v>
                </c:pt>
                <c:pt idx="704">
                  <c:v>Sep 16, 2020</c:v>
                </c:pt>
                <c:pt idx="705">
                  <c:v>Sep 15, 2020</c:v>
                </c:pt>
                <c:pt idx="706">
                  <c:v>Sep 14, 2020</c:v>
                </c:pt>
                <c:pt idx="707">
                  <c:v>Sep 13, 2020</c:v>
                </c:pt>
                <c:pt idx="708">
                  <c:v>Sep 10, 2020</c:v>
                </c:pt>
                <c:pt idx="709">
                  <c:v>Sep 09, 2020</c:v>
                </c:pt>
                <c:pt idx="710">
                  <c:v>Sep 08, 2020</c:v>
                </c:pt>
                <c:pt idx="711">
                  <c:v>Sep 07, 2020</c:v>
                </c:pt>
                <c:pt idx="712">
                  <c:v>Sep 06, 2020</c:v>
                </c:pt>
                <c:pt idx="713">
                  <c:v>Sep 03, 2020</c:v>
                </c:pt>
                <c:pt idx="714">
                  <c:v>Sep 02, 2020</c:v>
                </c:pt>
                <c:pt idx="715">
                  <c:v>Sep 01, 2020</c:v>
                </c:pt>
                <c:pt idx="716">
                  <c:v>Aug 31, 2020</c:v>
                </c:pt>
                <c:pt idx="717">
                  <c:v>Aug 27, 2020</c:v>
                </c:pt>
                <c:pt idx="718">
                  <c:v>Aug 26, 2020</c:v>
                </c:pt>
                <c:pt idx="719">
                  <c:v>Aug 25, 2020</c:v>
                </c:pt>
                <c:pt idx="720">
                  <c:v>Aug 24, 2020</c:v>
                </c:pt>
                <c:pt idx="721">
                  <c:v>Aug 23, 2020</c:v>
                </c:pt>
                <c:pt idx="722">
                  <c:v>Aug 20, 2020</c:v>
                </c:pt>
                <c:pt idx="723">
                  <c:v>Aug 19, 2020</c:v>
                </c:pt>
                <c:pt idx="724">
                  <c:v>Aug 18, 2020</c:v>
                </c:pt>
                <c:pt idx="725">
                  <c:v>Aug 17, 2020</c:v>
                </c:pt>
                <c:pt idx="726">
                  <c:v>Aug 16, 2020</c:v>
                </c:pt>
                <c:pt idx="727">
                  <c:v>Aug 13, 2020</c:v>
                </c:pt>
                <c:pt idx="728">
                  <c:v>Aug 12, 2020</c:v>
                </c:pt>
                <c:pt idx="729">
                  <c:v>Aug 10, 2020</c:v>
                </c:pt>
                <c:pt idx="730">
                  <c:v>Aug 09, 2020</c:v>
                </c:pt>
                <c:pt idx="731">
                  <c:v>Aug 06, 2020</c:v>
                </c:pt>
                <c:pt idx="732">
                  <c:v>Aug 05, 2020</c:v>
                </c:pt>
                <c:pt idx="733">
                  <c:v>Aug 04, 2020</c:v>
                </c:pt>
                <c:pt idx="734">
                  <c:v>Aug 03, 2020</c:v>
                </c:pt>
                <c:pt idx="735">
                  <c:v>Jul 30, 2020</c:v>
                </c:pt>
                <c:pt idx="736">
                  <c:v>Jul 29, 2020</c:v>
                </c:pt>
                <c:pt idx="737">
                  <c:v>Jul 28, 2020</c:v>
                </c:pt>
                <c:pt idx="738">
                  <c:v>Jul 27, 2020</c:v>
                </c:pt>
                <c:pt idx="739">
                  <c:v>Jul 26, 2020</c:v>
                </c:pt>
                <c:pt idx="740">
                  <c:v>Jul 23, 2020</c:v>
                </c:pt>
                <c:pt idx="741">
                  <c:v>Jul 22, 2020</c:v>
                </c:pt>
                <c:pt idx="742">
                  <c:v>Jul 21, 2020</c:v>
                </c:pt>
                <c:pt idx="743">
                  <c:v>Jul 20, 2020</c:v>
                </c:pt>
                <c:pt idx="744">
                  <c:v>Jul 19, 2020</c:v>
                </c:pt>
                <c:pt idx="745">
                  <c:v>Jul 16, 2020</c:v>
                </c:pt>
                <c:pt idx="746">
                  <c:v>Jul 15, 2020</c:v>
                </c:pt>
                <c:pt idx="747">
                  <c:v>Jul 14, 2020</c:v>
                </c:pt>
                <c:pt idx="748">
                  <c:v>Jul 13, 2020</c:v>
                </c:pt>
                <c:pt idx="749">
                  <c:v>Jul 12, 2020</c:v>
                </c:pt>
                <c:pt idx="750">
                  <c:v>Jul 09, 2020</c:v>
                </c:pt>
                <c:pt idx="751">
                  <c:v>Jul 08, 2020</c:v>
                </c:pt>
                <c:pt idx="752">
                  <c:v>Jul 07, 2020</c:v>
                </c:pt>
                <c:pt idx="753">
                  <c:v>Jul 05, 2020</c:v>
                </c:pt>
                <c:pt idx="754">
                  <c:v>Jul 02, 2020</c:v>
                </c:pt>
                <c:pt idx="755">
                  <c:v>Jun 30, 2020</c:v>
                </c:pt>
                <c:pt idx="756">
                  <c:v>Jun 29, 2020</c:v>
                </c:pt>
                <c:pt idx="757">
                  <c:v>Jun 28, 2020</c:v>
                </c:pt>
                <c:pt idx="758">
                  <c:v>Jun 25, 2020</c:v>
                </c:pt>
                <c:pt idx="759">
                  <c:v>Jun 23, 2020</c:v>
                </c:pt>
                <c:pt idx="760">
                  <c:v>Jun 22, 2020</c:v>
                </c:pt>
                <c:pt idx="761">
                  <c:v>Jun 21, 2020</c:v>
                </c:pt>
                <c:pt idx="762">
                  <c:v>Jun 18, 2020</c:v>
                </c:pt>
                <c:pt idx="763">
                  <c:v>Jun 17, 2020</c:v>
                </c:pt>
                <c:pt idx="764">
                  <c:v>Jun 16, 2020</c:v>
                </c:pt>
                <c:pt idx="765">
                  <c:v>Jun 15, 2020</c:v>
                </c:pt>
                <c:pt idx="766">
                  <c:v>Jun 14, 2020</c:v>
                </c:pt>
                <c:pt idx="767">
                  <c:v>Jun 11, 2020</c:v>
                </c:pt>
                <c:pt idx="768">
                  <c:v>Jun 10, 2020</c:v>
                </c:pt>
                <c:pt idx="769">
                  <c:v>Jun 09, 2020</c:v>
                </c:pt>
                <c:pt idx="770">
                  <c:v>Jun 08, 2020</c:v>
                </c:pt>
                <c:pt idx="771">
                  <c:v>Jun 07, 2020</c:v>
                </c:pt>
                <c:pt idx="772">
                  <c:v>Jun 04, 2020</c:v>
                </c:pt>
                <c:pt idx="773">
                  <c:v>Jun 03, 2020</c:v>
                </c:pt>
                <c:pt idx="774">
                  <c:v>Jun 02, 2020</c:v>
                </c:pt>
                <c:pt idx="775">
                  <c:v>Jun 01, 2020</c:v>
                </c:pt>
                <c:pt idx="776">
                  <c:v>May 31, 2020</c:v>
                </c:pt>
                <c:pt idx="777">
                  <c:v>Mar 29, 2020</c:v>
                </c:pt>
                <c:pt idx="778">
                  <c:v>Mar 25, 2020</c:v>
                </c:pt>
                <c:pt idx="779">
                  <c:v>Mar 24, 2020</c:v>
                </c:pt>
                <c:pt idx="780">
                  <c:v>Mar 23, 2020</c:v>
                </c:pt>
                <c:pt idx="781">
                  <c:v>Mar 22, 2020</c:v>
                </c:pt>
                <c:pt idx="782">
                  <c:v>Mar 19, 2020</c:v>
                </c:pt>
                <c:pt idx="783">
                  <c:v>Mar 18, 2020</c:v>
                </c:pt>
                <c:pt idx="784">
                  <c:v>Mar 16, 2020</c:v>
                </c:pt>
                <c:pt idx="785">
                  <c:v>Mar 15, 2020</c:v>
                </c:pt>
                <c:pt idx="786">
                  <c:v>Mar 12, 2020</c:v>
                </c:pt>
                <c:pt idx="787">
                  <c:v>Mar 11, 2020</c:v>
                </c:pt>
                <c:pt idx="788">
                  <c:v>Mar 10, 2020</c:v>
                </c:pt>
                <c:pt idx="789">
                  <c:v>Mar 09, 2020</c:v>
                </c:pt>
                <c:pt idx="790">
                  <c:v>Mar 08, 2020</c:v>
                </c:pt>
                <c:pt idx="791">
                  <c:v>Mar 05, 2020</c:v>
                </c:pt>
                <c:pt idx="792">
                  <c:v>Mar 04, 2020</c:v>
                </c:pt>
                <c:pt idx="793">
                  <c:v>Mar 03, 2020</c:v>
                </c:pt>
                <c:pt idx="794">
                  <c:v>Mar 02, 2020</c:v>
                </c:pt>
                <c:pt idx="795">
                  <c:v>Mar 01, 2020</c:v>
                </c:pt>
                <c:pt idx="796">
                  <c:v>Feb 27, 2020</c:v>
                </c:pt>
                <c:pt idx="797">
                  <c:v>Feb 26, 2020</c:v>
                </c:pt>
                <c:pt idx="798">
                  <c:v>Feb 25, 2020</c:v>
                </c:pt>
                <c:pt idx="799">
                  <c:v>Feb 24, 2020</c:v>
                </c:pt>
                <c:pt idx="800">
                  <c:v>Feb 23, 2020</c:v>
                </c:pt>
                <c:pt idx="801">
                  <c:v>Feb 20, 2020</c:v>
                </c:pt>
                <c:pt idx="802">
                  <c:v>Feb 19, 2020</c:v>
                </c:pt>
                <c:pt idx="803">
                  <c:v>Feb 18, 2020</c:v>
                </c:pt>
                <c:pt idx="804">
                  <c:v>Feb 17, 2020</c:v>
                </c:pt>
                <c:pt idx="805">
                  <c:v>Feb 16, 2020</c:v>
                </c:pt>
                <c:pt idx="806">
                  <c:v>Feb 13, 2020</c:v>
                </c:pt>
                <c:pt idx="807">
                  <c:v>Feb 12, 2020</c:v>
                </c:pt>
                <c:pt idx="808">
                  <c:v>Feb 11, 2020</c:v>
                </c:pt>
                <c:pt idx="809">
                  <c:v>Feb 10, 2020</c:v>
                </c:pt>
                <c:pt idx="810">
                  <c:v>Feb 09, 2020</c:v>
                </c:pt>
                <c:pt idx="811">
                  <c:v>Feb 06, 2020</c:v>
                </c:pt>
                <c:pt idx="812">
                  <c:v>Feb 05, 2020</c:v>
                </c:pt>
                <c:pt idx="813">
                  <c:v>Feb 04, 2020</c:v>
                </c:pt>
                <c:pt idx="814">
                  <c:v>Feb 03, 2020</c:v>
                </c:pt>
                <c:pt idx="815">
                  <c:v>Feb 02, 2020</c:v>
                </c:pt>
                <c:pt idx="816">
                  <c:v>Jan 30, 2020</c:v>
                </c:pt>
                <c:pt idx="817">
                  <c:v>Jan 29, 2020</c:v>
                </c:pt>
                <c:pt idx="818">
                  <c:v>Jan 28, 2020</c:v>
                </c:pt>
                <c:pt idx="819">
                  <c:v>Jan 27, 2020</c:v>
                </c:pt>
                <c:pt idx="820">
                  <c:v>Jan 26, 2020</c:v>
                </c:pt>
                <c:pt idx="821">
                  <c:v>Jan 23, 2020</c:v>
                </c:pt>
                <c:pt idx="822">
                  <c:v>Jan 22, 2020</c:v>
                </c:pt>
                <c:pt idx="823">
                  <c:v>Jan 21, 2020</c:v>
                </c:pt>
                <c:pt idx="824">
                  <c:v>Jan 20, 2020</c:v>
                </c:pt>
                <c:pt idx="825">
                  <c:v>Jan 19, 2020</c:v>
                </c:pt>
                <c:pt idx="826">
                  <c:v>Jan 16, 2020</c:v>
                </c:pt>
                <c:pt idx="827">
                  <c:v>Jan 15, 2020</c:v>
                </c:pt>
                <c:pt idx="828">
                  <c:v>Jan 14, 2020</c:v>
                </c:pt>
                <c:pt idx="829">
                  <c:v>Jan 13, 2020</c:v>
                </c:pt>
                <c:pt idx="830">
                  <c:v>Jan 12, 2020</c:v>
                </c:pt>
                <c:pt idx="831">
                  <c:v>Jan 09, 2020</c:v>
                </c:pt>
                <c:pt idx="832">
                  <c:v>Jan 08, 2020</c:v>
                </c:pt>
                <c:pt idx="833">
                  <c:v>Jan 07, 2020</c:v>
                </c:pt>
                <c:pt idx="834">
                  <c:v>Jan 06, 2020</c:v>
                </c:pt>
                <c:pt idx="835">
                  <c:v>Jan 05, 2020</c:v>
                </c:pt>
                <c:pt idx="836">
                  <c:v>Jan 02, 2020</c:v>
                </c:pt>
                <c:pt idx="837">
                  <c:v>Jan 01, 2020</c:v>
                </c:pt>
                <c:pt idx="838">
                  <c:v>Dec 30, 2019</c:v>
                </c:pt>
                <c:pt idx="839">
                  <c:v>Dec 29, 2019</c:v>
                </c:pt>
                <c:pt idx="840">
                  <c:v>Dec 26, 2019</c:v>
                </c:pt>
                <c:pt idx="841">
                  <c:v>Dec 24, 2019</c:v>
                </c:pt>
                <c:pt idx="842">
                  <c:v>Dec 23, 2019</c:v>
                </c:pt>
                <c:pt idx="843">
                  <c:v>Dec 22, 2019</c:v>
                </c:pt>
                <c:pt idx="844">
                  <c:v>Dec 19, 2019</c:v>
                </c:pt>
                <c:pt idx="845">
                  <c:v>Dec 18, 2019</c:v>
                </c:pt>
                <c:pt idx="846">
                  <c:v>Dec 17, 2019</c:v>
                </c:pt>
                <c:pt idx="847">
                  <c:v>Dec 15, 2019</c:v>
                </c:pt>
                <c:pt idx="848">
                  <c:v>Dec 12, 2019</c:v>
                </c:pt>
                <c:pt idx="849">
                  <c:v>Dec 11, 2019</c:v>
                </c:pt>
                <c:pt idx="850">
                  <c:v>Dec 10, 2019</c:v>
                </c:pt>
                <c:pt idx="851">
                  <c:v>Dec 09, 2019</c:v>
                </c:pt>
                <c:pt idx="852">
                  <c:v>Dec 08, 2019</c:v>
                </c:pt>
                <c:pt idx="853">
                  <c:v>Dec 05, 2019</c:v>
                </c:pt>
                <c:pt idx="854">
                  <c:v>Dec 04, 2019</c:v>
                </c:pt>
                <c:pt idx="855">
                  <c:v>Dec 03, 2019</c:v>
                </c:pt>
                <c:pt idx="856">
                  <c:v>Dec 02, 2019</c:v>
                </c:pt>
                <c:pt idx="857">
                  <c:v>Dec 01, 2019</c:v>
                </c:pt>
                <c:pt idx="858">
                  <c:v>Nov 28, 2019</c:v>
                </c:pt>
                <c:pt idx="859">
                  <c:v>Nov 27, 2019</c:v>
                </c:pt>
                <c:pt idx="860">
                  <c:v>Nov 26, 2019</c:v>
                </c:pt>
                <c:pt idx="861">
                  <c:v>Nov 25, 2019</c:v>
                </c:pt>
                <c:pt idx="862">
                  <c:v>Nov 24, 2019</c:v>
                </c:pt>
                <c:pt idx="863">
                  <c:v>Nov 21, 2019</c:v>
                </c:pt>
                <c:pt idx="864">
                  <c:v>Nov 20, 2019</c:v>
                </c:pt>
                <c:pt idx="865">
                  <c:v>Nov 19, 2019</c:v>
                </c:pt>
                <c:pt idx="866">
                  <c:v>Nov 18, 2019</c:v>
                </c:pt>
                <c:pt idx="867">
                  <c:v>Nov 17, 2019</c:v>
                </c:pt>
                <c:pt idx="868">
                  <c:v>Nov 14, 2019</c:v>
                </c:pt>
                <c:pt idx="869">
                  <c:v>Nov 13, 2019</c:v>
                </c:pt>
                <c:pt idx="870">
                  <c:v>Nov 12, 2019</c:v>
                </c:pt>
                <c:pt idx="871">
                  <c:v>Nov 11, 2019</c:v>
                </c:pt>
                <c:pt idx="872">
                  <c:v>Nov 07, 2019</c:v>
                </c:pt>
                <c:pt idx="873">
                  <c:v>Nov 06, 2019</c:v>
                </c:pt>
                <c:pt idx="874">
                  <c:v>Nov 05, 2019</c:v>
                </c:pt>
                <c:pt idx="875">
                  <c:v>Nov 04, 2019</c:v>
                </c:pt>
                <c:pt idx="876">
                  <c:v>Nov 03, 2019</c:v>
                </c:pt>
                <c:pt idx="877">
                  <c:v>Oct 31, 2019</c:v>
                </c:pt>
                <c:pt idx="878">
                  <c:v>Oct 30, 2019</c:v>
                </c:pt>
                <c:pt idx="879">
                  <c:v>Oct 29, 2019</c:v>
                </c:pt>
                <c:pt idx="880">
                  <c:v>Oct 28, 2019</c:v>
                </c:pt>
                <c:pt idx="881">
                  <c:v>Oct 24, 2019</c:v>
                </c:pt>
                <c:pt idx="882">
                  <c:v>Oct 23, 2019</c:v>
                </c:pt>
                <c:pt idx="883">
                  <c:v>Oct 22, 2019</c:v>
                </c:pt>
                <c:pt idx="884">
                  <c:v>Oct 21, 2019</c:v>
                </c:pt>
                <c:pt idx="885">
                  <c:v>Oct 20, 2019</c:v>
                </c:pt>
                <c:pt idx="886">
                  <c:v>Oct 17, 2019</c:v>
                </c:pt>
                <c:pt idx="887">
                  <c:v>Oct 16, 2019</c:v>
                </c:pt>
                <c:pt idx="888">
                  <c:v>Oct 15, 2019</c:v>
                </c:pt>
                <c:pt idx="889">
                  <c:v>Oct 14, 2019</c:v>
                </c:pt>
                <c:pt idx="890">
                  <c:v>Oct 13, 2019</c:v>
                </c:pt>
                <c:pt idx="891">
                  <c:v>Oct 10, 2019</c:v>
                </c:pt>
                <c:pt idx="892">
                  <c:v>Oct 09, 2019</c:v>
                </c:pt>
                <c:pt idx="893">
                  <c:v>Oct 07, 2019</c:v>
                </c:pt>
                <c:pt idx="894">
                  <c:v>Oct 06, 2019</c:v>
                </c:pt>
                <c:pt idx="895">
                  <c:v>Oct 03, 2019</c:v>
                </c:pt>
                <c:pt idx="896">
                  <c:v>Oct 02, 2019</c:v>
                </c:pt>
                <c:pt idx="897">
                  <c:v>Oct 01, 2019</c:v>
                </c:pt>
                <c:pt idx="898">
                  <c:v>Sep 30, 2019</c:v>
                </c:pt>
                <c:pt idx="899">
                  <c:v>Sep 29, 2019</c:v>
                </c:pt>
                <c:pt idx="900">
                  <c:v>Sep 26, 2019</c:v>
                </c:pt>
                <c:pt idx="901">
                  <c:v>Sep 25, 2019</c:v>
                </c:pt>
                <c:pt idx="902">
                  <c:v>Sep 24, 2019</c:v>
                </c:pt>
                <c:pt idx="903">
                  <c:v>Sep 23, 2019</c:v>
                </c:pt>
                <c:pt idx="904">
                  <c:v>Sep 22, 2019</c:v>
                </c:pt>
                <c:pt idx="905">
                  <c:v>Sep 19, 2019</c:v>
                </c:pt>
                <c:pt idx="906">
                  <c:v>Sep 18, 2019</c:v>
                </c:pt>
                <c:pt idx="907">
                  <c:v>Sep 17, 2019</c:v>
                </c:pt>
                <c:pt idx="908">
                  <c:v>Sep 16, 2019</c:v>
                </c:pt>
                <c:pt idx="909">
                  <c:v>Sep 15, 2019</c:v>
                </c:pt>
                <c:pt idx="910">
                  <c:v>Sep 12, 2019</c:v>
                </c:pt>
                <c:pt idx="911">
                  <c:v>Sep 11, 2019</c:v>
                </c:pt>
                <c:pt idx="912">
                  <c:v>Sep 09, 2019</c:v>
                </c:pt>
                <c:pt idx="913">
                  <c:v>Sep 08, 2019</c:v>
                </c:pt>
                <c:pt idx="914">
                  <c:v>Sep 05, 2019</c:v>
                </c:pt>
                <c:pt idx="915">
                  <c:v>Sep 04, 2019</c:v>
                </c:pt>
                <c:pt idx="916">
                  <c:v>Sep 03, 2019</c:v>
                </c:pt>
                <c:pt idx="917">
                  <c:v>Sep 02, 2019</c:v>
                </c:pt>
                <c:pt idx="918">
                  <c:v>Sep 01, 2019</c:v>
                </c:pt>
                <c:pt idx="919">
                  <c:v>Aug 29, 2019</c:v>
                </c:pt>
                <c:pt idx="920">
                  <c:v>Aug 28, 2019</c:v>
                </c:pt>
                <c:pt idx="921">
                  <c:v>Aug 27, 2019</c:v>
                </c:pt>
                <c:pt idx="922">
                  <c:v>Aug 26, 2019</c:v>
                </c:pt>
                <c:pt idx="923">
                  <c:v>Aug 25, 2019</c:v>
                </c:pt>
                <c:pt idx="924">
                  <c:v>Aug 22, 2019</c:v>
                </c:pt>
                <c:pt idx="925">
                  <c:v>Aug 21, 2019</c:v>
                </c:pt>
                <c:pt idx="926">
                  <c:v>Aug 20, 2019</c:v>
                </c:pt>
                <c:pt idx="927">
                  <c:v>Aug 19, 2019</c:v>
                </c:pt>
                <c:pt idx="928">
                  <c:v>Aug 18, 2019</c:v>
                </c:pt>
                <c:pt idx="929">
                  <c:v>Aug 08, 2019</c:v>
                </c:pt>
                <c:pt idx="930">
                  <c:v>Aug 07, 2019</c:v>
                </c:pt>
                <c:pt idx="931">
                  <c:v>Aug 06, 2019</c:v>
                </c:pt>
                <c:pt idx="932">
                  <c:v>Aug 05, 2019</c:v>
                </c:pt>
                <c:pt idx="933">
                  <c:v>Aug 04, 2019</c:v>
                </c:pt>
                <c:pt idx="934">
                  <c:v>Aug 01, 2019</c:v>
                </c:pt>
                <c:pt idx="935">
                  <c:v>Jul 31, 2019</c:v>
                </c:pt>
                <c:pt idx="936">
                  <c:v>Jul 30, 2019</c:v>
                </c:pt>
                <c:pt idx="937">
                  <c:v>Jul 29, 2019</c:v>
                </c:pt>
                <c:pt idx="938">
                  <c:v>Jul 28, 2019</c:v>
                </c:pt>
                <c:pt idx="939">
                  <c:v>Jul 25, 2019</c:v>
                </c:pt>
                <c:pt idx="940">
                  <c:v>Jul 24, 2019</c:v>
                </c:pt>
                <c:pt idx="941">
                  <c:v>Jul 23, 2019</c:v>
                </c:pt>
                <c:pt idx="942">
                  <c:v>Jul 22, 2019</c:v>
                </c:pt>
                <c:pt idx="943">
                  <c:v>Jul 21, 2019</c:v>
                </c:pt>
                <c:pt idx="944">
                  <c:v>Jul 18, 2019</c:v>
                </c:pt>
                <c:pt idx="945">
                  <c:v>Jul 17, 2019</c:v>
                </c:pt>
                <c:pt idx="946">
                  <c:v>Jul 16, 2019</c:v>
                </c:pt>
                <c:pt idx="947">
                  <c:v>Jul 15, 2019</c:v>
                </c:pt>
                <c:pt idx="948">
                  <c:v>Jul 14, 2019</c:v>
                </c:pt>
                <c:pt idx="949">
                  <c:v>Jul 11, 2019</c:v>
                </c:pt>
                <c:pt idx="950">
                  <c:v>Jul 10, 2019</c:v>
                </c:pt>
                <c:pt idx="951">
                  <c:v>Jul 09, 2019</c:v>
                </c:pt>
                <c:pt idx="952">
                  <c:v>Jul 08, 2019</c:v>
                </c:pt>
                <c:pt idx="953">
                  <c:v>Jul 07, 2019</c:v>
                </c:pt>
                <c:pt idx="954">
                  <c:v>Jul 04, 2019</c:v>
                </c:pt>
                <c:pt idx="955">
                  <c:v>Jul 03, 2019</c:v>
                </c:pt>
                <c:pt idx="956">
                  <c:v>Jul 02, 2019</c:v>
                </c:pt>
                <c:pt idx="957">
                  <c:v>Jun 30, 2019</c:v>
                </c:pt>
                <c:pt idx="958">
                  <c:v>Jun 27, 2019</c:v>
                </c:pt>
                <c:pt idx="959">
                  <c:v>Jun 26, 2019</c:v>
                </c:pt>
                <c:pt idx="960">
                  <c:v>Jun 25, 2019</c:v>
                </c:pt>
                <c:pt idx="961">
                  <c:v>Jun 24, 2019</c:v>
                </c:pt>
                <c:pt idx="962">
                  <c:v>Jun 23, 2019</c:v>
                </c:pt>
                <c:pt idx="963">
                  <c:v>Jun 20, 2019</c:v>
                </c:pt>
                <c:pt idx="964">
                  <c:v>Jun 19, 2019</c:v>
                </c:pt>
                <c:pt idx="965">
                  <c:v>Jun 18, 2019</c:v>
                </c:pt>
                <c:pt idx="966">
                  <c:v>Jun 17, 2019</c:v>
                </c:pt>
                <c:pt idx="967">
                  <c:v>Jun 16, 2019</c:v>
                </c:pt>
                <c:pt idx="968">
                  <c:v>Jun 13, 2019</c:v>
                </c:pt>
                <c:pt idx="969">
                  <c:v>Jun 12, 2019</c:v>
                </c:pt>
                <c:pt idx="970">
                  <c:v>Jun 11, 2019</c:v>
                </c:pt>
                <c:pt idx="971">
                  <c:v>Jun 10, 2019</c:v>
                </c:pt>
                <c:pt idx="972">
                  <c:v>Jun 09, 2019</c:v>
                </c:pt>
                <c:pt idx="973">
                  <c:v>May 30, 2019</c:v>
                </c:pt>
                <c:pt idx="974">
                  <c:v>May 29, 2019</c:v>
                </c:pt>
                <c:pt idx="975">
                  <c:v>May 28, 2019</c:v>
                </c:pt>
                <c:pt idx="976">
                  <c:v>May 27, 2019</c:v>
                </c:pt>
                <c:pt idx="977">
                  <c:v>May 26, 2019</c:v>
                </c:pt>
                <c:pt idx="978">
                  <c:v>May 23, 2019</c:v>
                </c:pt>
                <c:pt idx="979">
                  <c:v>May 22, 2019</c:v>
                </c:pt>
                <c:pt idx="980">
                  <c:v>May 21, 2019</c:v>
                </c:pt>
                <c:pt idx="981">
                  <c:v>May 20, 2019</c:v>
                </c:pt>
                <c:pt idx="982">
                  <c:v>May 19, 2019</c:v>
                </c:pt>
                <c:pt idx="983">
                  <c:v>May 16, 2019</c:v>
                </c:pt>
                <c:pt idx="984">
                  <c:v>May 15, 2019</c:v>
                </c:pt>
                <c:pt idx="985">
                  <c:v>May 14, 2019</c:v>
                </c:pt>
                <c:pt idx="986">
                  <c:v>May 13, 2019</c:v>
                </c:pt>
                <c:pt idx="987">
                  <c:v>May 12, 2019</c:v>
                </c:pt>
                <c:pt idx="988">
                  <c:v>May 09, 2019</c:v>
                </c:pt>
                <c:pt idx="989">
                  <c:v>May 08, 2019</c:v>
                </c:pt>
                <c:pt idx="990">
                  <c:v>May 07, 2019</c:v>
                </c:pt>
                <c:pt idx="991">
                  <c:v>May 06, 2019</c:v>
                </c:pt>
                <c:pt idx="992">
                  <c:v>May 05, 2019</c:v>
                </c:pt>
                <c:pt idx="993">
                  <c:v>May 02, 2019</c:v>
                </c:pt>
                <c:pt idx="994">
                  <c:v>Apr 30, 2019</c:v>
                </c:pt>
                <c:pt idx="995">
                  <c:v>Apr 29, 2019</c:v>
                </c:pt>
                <c:pt idx="996">
                  <c:v>Apr 28, 2019</c:v>
                </c:pt>
                <c:pt idx="997">
                  <c:v>Apr 25, 2019</c:v>
                </c:pt>
                <c:pt idx="998">
                  <c:v>Apr 24, 2019</c:v>
                </c:pt>
                <c:pt idx="999">
                  <c:v>Apr 23, 2019</c:v>
                </c:pt>
                <c:pt idx="1000">
                  <c:v>Apr 21, 2019</c:v>
                </c:pt>
                <c:pt idx="1001">
                  <c:v>Apr 18, 2019</c:v>
                </c:pt>
                <c:pt idx="1002">
                  <c:v>Apr 17, 2019</c:v>
                </c:pt>
                <c:pt idx="1003">
                  <c:v>Apr 16, 2019</c:v>
                </c:pt>
                <c:pt idx="1004">
                  <c:v>Apr 15, 2019</c:v>
                </c:pt>
                <c:pt idx="1005">
                  <c:v>Apr 11, 2019</c:v>
                </c:pt>
                <c:pt idx="1006">
                  <c:v>Apr 10, 2019</c:v>
                </c:pt>
                <c:pt idx="1007">
                  <c:v>Apr 09, 2019</c:v>
                </c:pt>
                <c:pt idx="1008">
                  <c:v>Apr 08, 2019</c:v>
                </c:pt>
                <c:pt idx="1009">
                  <c:v>Apr 07, 2019</c:v>
                </c:pt>
                <c:pt idx="1010">
                  <c:v>Apr 04, 2019</c:v>
                </c:pt>
                <c:pt idx="1011">
                  <c:v>Apr 03, 2019</c:v>
                </c:pt>
                <c:pt idx="1012">
                  <c:v>Apr 02, 2019</c:v>
                </c:pt>
                <c:pt idx="1013">
                  <c:v>Apr 01, 2019</c:v>
                </c:pt>
                <c:pt idx="1014">
                  <c:v>Mar 31, 2019</c:v>
                </c:pt>
                <c:pt idx="1015">
                  <c:v>Mar 28, 2019</c:v>
                </c:pt>
                <c:pt idx="1016">
                  <c:v>Mar 27, 2019</c:v>
                </c:pt>
                <c:pt idx="1017">
                  <c:v>Mar 25, 2019</c:v>
                </c:pt>
                <c:pt idx="1018">
                  <c:v>Mar 24, 2019</c:v>
                </c:pt>
                <c:pt idx="1019">
                  <c:v>Mar 21, 2019</c:v>
                </c:pt>
                <c:pt idx="1020">
                  <c:v>Mar 20, 2019</c:v>
                </c:pt>
                <c:pt idx="1021">
                  <c:v>Mar 19, 2019</c:v>
                </c:pt>
                <c:pt idx="1022">
                  <c:v>Mar 18, 2019</c:v>
                </c:pt>
                <c:pt idx="1023">
                  <c:v>Mar 14, 2019</c:v>
                </c:pt>
                <c:pt idx="1024">
                  <c:v>Mar 13, 2019</c:v>
                </c:pt>
                <c:pt idx="1025">
                  <c:v>Mar 12, 2019</c:v>
                </c:pt>
                <c:pt idx="1026">
                  <c:v>Mar 11, 2019</c:v>
                </c:pt>
                <c:pt idx="1027">
                  <c:v>Mar 10, 2019</c:v>
                </c:pt>
                <c:pt idx="1028">
                  <c:v>Mar 07, 2019</c:v>
                </c:pt>
                <c:pt idx="1029">
                  <c:v>Mar 06, 2019</c:v>
                </c:pt>
                <c:pt idx="1030">
                  <c:v>Mar 05, 2019</c:v>
                </c:pt>
                <c:pt idx="1031">
                  <c:v>Mar 04, 2019</c:v>
                </c:pt>
                <c:pt idx="1032">
                  <c:v>Mar 03, 2019</c:v>
                </c:pt>
                <c:pt idx="1033">
                  <c:v>Feb 27, 2019</c:v>
                </c:pt>
                <c:pt idx="1034">
                  <c:v>Feb 26, 2019</c:v>
                </c:pt>
                <c:pt idx="1035">
                  <c:v>Feb 25, 2019</c:v>
                </c:pt>
                <c:pt idx="1036">
                  <c:v>Feb 24, 2019</c:v>
                </c:pt>
                <c:pt idx="1037">
                  <c:v>Feb 20, 2019</c:v>
                </c:pt>
                <c:pt idx="1038">
                  <c:v>Feb 19, 2019</c:v>
                </c:pt>
                <c:pt idx="1039">
                  <c:v>Feb 18, 2019</c:v>
                </c:pt>
                <c:pt idx="1040">
                  <c:v>Feb 17, 2019</c:v>
                </c:pt>
                <c:pt idx="1041">
                  <c:v>Feb 14, 2019</c:v>
                </c:pt>
                <c:pt idx="1042">
                  <c:v>Feb 13, 2019</c:v>
                </c:pt>
                <c:pt idx="1043">
                  <c:v>Feb 12, 2019</c:v>
                </c:pt>
                <c:pt idx="1044">
                  <c:v>Feb 11, 2019</c:v>
                </c:pt>
                <c:pt idx="1045">
                  <c:v>Feb 10, 2019</c:v>
                </c:pt>
                <c:pt idx="1046">
                  <c:v>Feb 07, 2019</c:v>
                </c:pt>
                <c:pt idx="1047">
                  <c:v>Feb 06, 2019</c:v>
                </c:pt>
                <c:pt idx="1048">
                  <c:v>Feb 05, 2019</c:v>
                </c:pt>
                <c:pt idx="1049">
                  <c:v>Feb 04, 2019</c:v>
                </c:pt>
                <c:pt idx="1050">
                  <c:v>Feb 03, 2019</c:v>
                </c:pt>
                <c:pt idx="1051">
                  <c:v>Jan 31, 2019</c:v>
                </c:pt>
                <c:pt idx="1052">
                  <c:v>Jan 30, 2019</c:v>
                </c:pt>
                <c:pt idx="1053">
                  <c:v>Jan 29, 2019</c:v>
                </c:pt>
                <c:pt idx="1054">
                  <c:v>Jan 28, 2019</c:v>
                </c:pt>
                <c:pt idx="1055">
                  <c:v>Jan 27, 2019</c:v>
                </c:pt>
                <c:pt idx="1056">
                  <c:v>Jan 24, 2019</c:v>
                </c:pt>
                <c:pt idx="1057">
                  <c:v>Jan 23, 2019</c:v>
                </c:pt>
                <c:pt idx="1058">
                  <c:v>Jan 22, 2019</c:v>
                </c:pt>
                <c:pt idx="1059">
                  <c:v>Jan 21, 2019</c:v>
                </c:pt>
                <c:pt idx="1060">
                  <c:v>Jan 20, 2019</c:v>
                </c:pt>
                <c:pt idx="1061">
                  <c:v>Jan 17, 2019</c:v>
                </c:pt>
                <c:pt idx="1062">
                  <c:v>Jan 16, 2019</c:v>
                </c:pt>
                <c:pt idx="1063">
                  <c:v>Jan 15, 2019</c:v>
                </c:pt>
                <c:pt idx="1064">
                  <c:v>Jan 14, 2019</c:v>
                </c:pt>
                <c:pt idx="1065">
                  <c:v>Jan 13, 2019</c:v>
                </c:pt>
                <c:pt idx="1066">
                  <c:v>Jan 10, 2019</c:v>
                </c:pt>
                <c:pt idx="1067">
                  <c:v>Jan 09, 2019</c:v>
                </c:pt>
                <c:pt idx="1068">
                  <c:v>Jan 08, 2019</c:v>
                </c:pt>
                <c:pt idx="1069">
                  <c:v>Jan 07, 2019</c:v>
                </c:pt>
                <c:pt idx="1070">
                  <c:v>Jan 06, 2019</c:v>
                </c:pt>
                <c:pt idx="1071">
                  <c:v>Jan 03, 2019</c:v>
                </c:pt>
                <c:pt idx="1072">
                  <c:v>Jan 02, 2019</c:v>
                </c:pt>
                <c:pt idx="1073">
                  <c:v>Jan 01, 2019</c:v>
                </c:pt>
              </c:strCache>
            </c:strRef>
          </c:cat>
          <c:val>
            <c:numRef>
              <c:f>'Price volume Chart (4)'!$D$2:$D$1075</c:f>
              <c:numCache>
                <c:formatCode>0.00</c:formatCode>
                <c:ptCount val="1074"/>
                <c:pt idx="0">
                  <c:v>1000</c:v>
                </c:pt>
                <c:pt idx="1">
                  <c:v>30</c:v>
                </c:pt>
                <c:pt idx="2">
                  <c:v>500</c:v>
                </c:pt>
                <c:pt idx="3">
                  <c:v>680</c:v>
                </c:pt>
                <c:pt idx="4">
                  <c:v>4000</c:v>
                </c:pt>
                <c:pt idx="5">
                  <c:v>2160</c:v>
                </c:pt>
                <c:pt idx="6">
                  <c:v>330</c:v>
                </c:pt>
                <c:pt idx="7">
                  <c:v>10</c:v>
                </c:pt>
                <c:pt idx="8">
                  <c:v>8750</c:v>
                </c:pt>
                <c:pt idx="9">
                  <c:v>1630</c:v>
                </c:pt>
                <c:pt idx="10">
                  <c:v>3580</c:v>
                </c:pt>
                <c:pt idx="11">
                  <c:v>40</c:v>
                </c:pt>
                <c:pt idx="12">
                  <c:v>2550</c:v>
                </c:pt>
                <c:pt idx="13">
                  <c:v>420</c:v>
                </c:pt>
                <c:pt idx="14">
                  <c:v>3020</c:v>
                </c:pt>
                <c:pt idx="15">
                  <c:v>620</c:v>
                </c:pt>
                <c:pt idx="16">
                  <c:v>20</c:v>
                </c:pt>
                <c:pt idx="17">
                  <c:v>510</c:v>
                </c:pt>
                <c:pt idx="18">
                  <c:v>230</c:v>
                </c:pt>
                <c:pt idx="19">
                  <c:v>50</c:v>
                </c:pt>
                <c:pt idx="20">
                  <c:v>10</c:v>
                </c:pt>
                <c:pt idx="21">
                  <c:v>1010</c:v>
                </c:pt>
                <c:pt idx="22">
                  <c:v>0</c:v>
                </c:pt>
                <c:pt idx="23">
                  <c:v>8830</c:v>
                </c:pt>
                <c:pt idx="24">
                  <c:v>0</c:v>
                </c:pt>
                <c:pt idx="25">
                  <c:v>12160</c:v>
                </c:pt>
                <c:pt idx="26">
                  <c:v>16309.999999999998</c:v>
                </c:pt>
                <c:pt idx="27">
                  <c:v>820</c:v>
                </c:pt>
                <c:pt idx="28">
                  <c:v>1080</c:v>
                </c:pt>
                <c:pt idx="29">
                  <c:v>1410</c:v>
                </c:pt>
                <c:pt idx="30">
                  <c:v>620</c:v>
                </c:pt>
                <c:pt idx="31">
                  <c:v>3170</c:v>
                </c:pt>
                <c:pt idx="32">
                  <c:v>920</c:v>
                </c:pt>
                <c:pt idx="33">
                  <c:v>21040</c:v>
                </c:pt>
                <c:pt idx="34">
                  <c:v>13660</c:v>
                </c:pt>
                <c:pt idx="35">
                  <c:v>1580</c:v>
                </c:pt>
                <c:pt idx="36">
                  <c:v>4230</c:v>
                </c:pt>
                <c:pt idx="37">
                  <c:v>11510</c:v>
                </c:pt>
                <c:pt idx="38">
                  <c:v>40</c:v>
                </c:pt>
                <c:pt idx="39">
                  <c:v>300</c:v>
                </c:pt>
                <c:pt idx="40">
                  <c:v>60</c:v>
                </c:pt>
                <c:pt idx="41">
                  <c:v>1230</c:v>
                </c:pt>
                <c:pt idx="42">
                  <c:v>50</c:v>
                </c:pt>
                <c:pt idx="43">
                  <c:v>60</c:v>
                </c:pt>
                <c:pt idx="44">
                  <c:v>20</c:v>
                </c:pt>
                <c:pt idx="45">
                  <c:v>20</c:v>
                </c:pt>
                <c:pt idx="46">
                  <c:v>1690</c:v>
                </c:pt>
                <c:pt idx="47">
                  <c:v>110</c:v>
                </c:pt>
                <c:pt idx="48">
                  <c:v>820</c:v>
                </c:pt>
                <c:pt idx="49">
                  <c:v>210</c:v>
                </c:pt>
                <c:pt idx="50">
                  <c:v>0</c:v>
                </c:pt>
                <c:pt idx="51">
                  <c:v>50</c:v>
                </c:pt>
                <c:pt idx="52">
                  <c:v>180</c:v>
                </c:pt>
                <c:pt idx="53">
                  <c:v>20</c:v>
                </c:pt>
                <c:pt idx="54">
                  <c:v>20</c:v>
                </c:pt>
                <c:pt idx="55">
                  <c:v>1800</c:v>
                </c:pt>
                <c:pt idx="56">
                  <c:v>30</c:v>
                </c:pt>
                <c:pt idx="57">
                  <c:v>1420</c:v>
                </c:pt>
                <c:pt idx="58">
                  <c:v>80</c:v>
                </c:pt>
                <c:pt idx="59">
                  <c:v>150</c:v>
                </c:pt>
                <c:pt idx="60">
                  <c:v>50</c:v>
                </c:pt>
                <c:pt idx="61">
                  <c:v>210</c:v>
                </c:pt>
                <c:pt idx="62">
                  <c:v>200</c:v>
                </c:pt>
                <c:pt idx="63">
                  <c:v>210</c:v>
                </c:pt>
                <c:pt idx="64">
                  <c:v>5900</c:v>
                </c:pt>
                <c:pt idx="65">
                  <c:v>30</c:v>
                </c:pt>
                <c:pt idx="66">
                  <c:v>40</c:v>
                </c:pt>
                <c:pt idx="67">
                  <c:v>400</c:v>
                </c:pt>
                <c:pt idx="68">
                  <c:v>60</c:v>
                </c:pt>
                <c:pt idx="69">
                  <c:v>890</c:v>
                </c:pt>
                <c:pt idx="70">
                  <c:v>1380</c:v>
                </c:pt>
                <c:pt idx="71">
                  <c:v>110</c:v>
                </c:pt>
                <c:pt idx="72">
                  <c:v>10</c:v>
                </c:pt>
                <c:pt idx="73">
                  <c:v>2740</c:v>
                </c:pt>
                <c:pt idx="74">
                  <c:v>20</c:v>
                </c:pt>
                <c:pt idx="75">
                  <c:v>760</c:v>
                </c:pt>
                <c:pt idx="76">
                  <c:v>130</c:v>
                </c:pt>
                <c:pt idx="77">
                  <c:v>70</c:v>
                </c:pt>
                <c:pt idx="78">
                  <c:v>1800</c:v>
                </c:pt>
                <c:pt idx="79">
                  <c:v>7360</c:v>
                </c:pt>
                <c:pt idx="80">
                  <c:v>5690</c:v>
                </c:pt>
                <c:pt idx="81">
                  <c:v>5100</c:v>
                </c:pt>
                <c:pt idx="82">
                  <c:v>21040</c:v>
                </c:pt>
                <c:pt idx="83">
                  <c:v>3390</c:v>
                </c:pt>
                <c:pt idx="84">
                  <c:v>9990</c:v>
                </c:pt>
                <c:pt idx="85">
                  <c:v>2530</c:v>
                </c:pt>
                <c:pt idx="86">
                  <c:v>10770</c:v>
                </c:pt>
                <c:pt idx="87">
                  <c:v>10930</c:v>
                </c:pt>
                <c:pt idx="88">
                  <c:v>22520</c:v>
                </c:pt>
                <c:pt idx="89">
                  <c:v>18590</c:v>
                </c:pt>
                <c:pt idx="90">
                  <c:v>11160</c:v>
                </c:pt>
                <c:pt idx="91">
                  <c:v>26600</c:v>
                </c:pt>
                <c:pt idx="92">
                  <c:v>38640</c:v>
                </c:pt>
                <c:pt idx="93">
                  <c:v>34940</c:v>
                </c:pt>
                <c:pt idx="94">
                  <c:v>54670</c:v>
                </c:pt>
                <c:pt idx="95">
                  <c:v>2630</c:v>
                </c:pt>
                <c:pt idx="96">
                  <c:v>8770</c:v>
                </c:pt>
                <c:pt idx="97">
                  <c:v>9440</c:v>
                </c:pt>
                <c:pt idx="98">
                  <c:v>25390</c:v>
                </c:pt>
                <c:pt idx="99">
                  <c:v>127940</c:v>
                </c:pt>
                <c:pt idx="100">
                  <c:v>37810</c:v>
                </c:pt>
                <c:pt idx="101">
                  <c:v>218520</c:v>
                </c:pt>
                <c:pt idx="102">
                  <c:v>229250</c:v>
                </c:pt>
                <c:pt idx="103">
                  <c:v>475690</c:v>
                </c:pt>
                <c:pt idx="104">
                  <c:v>212700</c:v>
                </c:pt>
                <c:pt idx="105">
                  <c:v>101260</c:v>
                </c:pt>
                <c:pt idx="106">
                  <c:v>70390</c:v>
                </c:pt>
                <c:pt idx="107">
                  <c:v>133530</c:v>
                </c:pt>
                <c:pt idx="108">
                  <c:v>100</c:v>
                </c:pt>
                <c:pt idx="109">
                  <c:v>270</c:v>
                </c:pt>
                <c:pt idx="110">
                  <c:v>1570</c:v>
                </c:pt>
                <c:pt idx="111">
                  <c:v>350</c:v>
                </c:pt>
                <c:pt idx="112">
                  <c:v>100</c:v>
                </c:pt>
                <c:pt idx="113">
                  <c:v>850</c:v>
                </c:pt>
                <c:pt idx="114">
                  <c:v>1450</c:v>
                </c:pt>
                <c:pt idx="115">
                  <c:v>520</c:v>
                </c:pt>
                <c:pt idx="116">
                  <c:v>670</c:v>
                </c:pt>
                <c:pt idx="117">
                  <c:v>2840</c:v>
                </c:pt>
                <c:pt idx="118">
                  <c:v>2540</c:v>
                </c:pt>
                <c:pt idx="119">
                  <c:v>500</c:v>
                </c:pt>
                <c:pt idx="120">
                  <c:v>5810</c:v>
                </c:pt>
                <c:pt idx="121">
                  <c:v>1860</c:v>
                </c:pt>
                <c:pt idx="122">
                  <c:v>50</c:v>
                </c:pt>
                <c:pt idx="123">
                  <c:v>3770</c:v>
                </c:pt>
                <c:pt idx="124">
                  <c:v>3070</c:v>
                </c:pt>
                <c:pt idx="125">
                  <c:v>320</c:v>
                </c:pt>
                <c:pt idx="126">
                  <c:v>210</c:v>
                </c:pt>
                <c:pt idx="127">
                  <c:v>210</c:v>
                </c:pt>
                <c:pt idx="128">
                  <c:v>20</c:v>
                </c:pt>
                <c:pt idx="129">
                  <c:v>130</c:v>
                </c:pt>
                <c:pt idx="130">
                  <c:v>50</c:v>
                </c:pt>
                <c:pt idx="131">
                  <c:v>410</c:v>
                </c:pt>
                <c:pt idx="132">
                  <c:v>50</c:v>
                </c:pt>
                <c:pt idx="133">
                  <c:v>0</c:v>
                </c:pt>
                <c:pt idx="134">
                  <c:v>10</c:v>
                </c:pt>
                <c:pt idx="135">
                  <c:v>1690</c:v>
                </c:pt>
                <c:pt idx="136">
                  <c:v>0</c:v>
                </c:pt>
                <c:pt idx="137">
                  <c:v>180</c:v>
                </c:pt>
                <c:pt idx="138">
                  <c:v>0</c:v>
                </c:pt>
                <c:pt idx="139">
                  <c:v>1000</c:v>
                </c:pt>
                <c:pt idx="140">
                  <c:v>7580</c:v>
                </c:pt>
                <c:pt idx="141">
                  <c:v>0</c:v>
                </c:pt>
                <c:pt idx="142">
                  <c:v>110</c:v>
                </c:pt>
                <c:pt idx="143">
                  <c:v>10</c:v>
                </c:pt>
                <c:pt idx="144">
                  <c:v>10</c:v>
                </c:pt>
                <c:pt idx="145">
                  <c:v>1340</c:v>
                </c:pt>
                <c:pt idx="146">
                  <c:v>20</c:v>
                </c:pt>
                <c:pt idx="147">
                  <c:v>10</c:v>
                </c:pt>
                <c:pt idx="148">
                  <c:v>20</c:v>
                </c:pt>
                <c:pt idx="149">
                  <c:v>310</c:v>
                </c:pt>
                <c:pt idx="150">
                  <c:v>20</c:v>
                </c:pt>
                <c:pt idx="151">
                  <c:v>90</c:v>
                </c:pt>
                <c:pt idx="152">
                  <c:v>0</c:v>
                </c:pt>
                <c:pt idx="153">
                  <c:v>9360</c:v>
                </c:pt>
                <c:pt idx="154">
                  <c:v>0</c:v>
                </c:pt>
                <c:pt idx="155">
                  <c:v>10</c:v>
                </c:pt>
                <c:pt idx="156">
                  <c:v>1000</c:v>
                </c:pt>
                <c:pt idx="157">
                  <c:v>110</c:v>
                </c:pt>
                <c:pt idx="158">
                  <c:v>1880</c:v>
                </c:pt>
                <c:pt idx="159">
                  <c:v>60</c:v>
                </c:pt>
                <c:pt idx="160">
                  <c:v>350</c:v>
                </c:pt>
                <c:pt idx="161">
                  <c:v>620</c:v>
                </c:pt>
                <c:pt idx="162">
                  <c:v>2300</c:v>
                </c:pt>
                <c:pt idx="163">
                  <c:v>440</c:v>
                </c:pt>
                <c:pt idx="164">
                  <c:v>1710</c:v>
                </c:pt>
                <c:pt idx="165">
                  <c:v>870</c:v>
                </c:pt>
                <c:pt idx="166">
                  <c:v>100</c:v>
                </c:pt>
                <c:pt idx="167">
                  <c:v>6530</c:v>
                </c:pt>
                <c:pt idx="168">
                  <c:v>210</c:v>
                </c:pt>
                <c:pt idx="169">
                  <c:v>850</c:v>
                </c:pt>
                <c:pt idx="170">
                  <c:v>750</c:v>
                </c:pt>
                <c:pt idx="171">
                  <c:v>300</c:v>
                </c:pt>
                <c:pt idx="172">
                  <c:v>130</c:v>
                </c:pt>
                <c:pt idx="173">
                  <c:v>400</c:v>
                </c:pt>
                <c:pt idx="174">
                  <c:v>130</c:v>
                </c:pt>
                <c:pt idx="175">
                  <c:v>10</c:v>
                </c:pt>
                <c:pt idx="176">
                  <c:v>1050</c:v>
                </c:pt>
                <c:pt idx="177">
                  <c:v>1000</c:v>
                </c:pt>
                <c:pt idx="178">
                  <c:v>130</c:v>
                </c:pt>
                <c:pt idx="179">
                  <c:v>1300</c:v>
                </c:pt>
                <c:pt idx="180">
                  <c:v>1080</c:v>
                </c:pt>
                <c:pt idx="181">
                  <c:v>30</c:v>
                </c:pt>
                <c:pt idx="182">
                  <c:v>330</c:v>
                </c:pt>
                <c:pt idx="183">
                  <c:v>300</c:v>
                </c:pt>
                <c:pt idx="184">
                  <c:v>1120</c:v>
                </c:pt>
                <c:pt idx="185">
                  <c:v>170</c:v>
                </c:pt>
                <c:pt idx="186">
                  <c:v>220</c:v>
                </c:pt>
                <c:pt idx="187">
                  <c:v>790</c:v>
                </c:pt>
                <c:pt idx="188">
                  <c:v>340</c:v>
                </c:pt>
                <c:pt idx="189">
                  <c:v>2190</c:v>
                </c:pt>
                <c:pt idx="190">
                  <c:v>1130</c:v>
                </c:pt>
                <c:pt idx="191">
                  <c:v>1810</c:v>
                </c:pt>
                <c:pt idx="192">
                  <c:v>640</c:v>
                </c:pt>
                <c:pt idx="193">
                  <c:v>530</c:v>
                </c:pt>
                <c:pt idx="194">
                  <c:v>26200</c:v>
                </c:pt>
                <c:pt idx="195">
                  <c:v>3530</c:v>
                </c:pt>
                <c:pt idx="196">
                  <c:v>10850</c:v>
                </c:pt>
                <c:pt idx="197">
                  <c:v>37300</c:v>
                </c:pt>
                <c:pt idx="198">
                  <c:v>960</c:v>
                </c:pt>
                <c:pt idx="199">
                  <c:v>18620</c:v>
                </c:pt>
                <c:pt idx="200">
                  <c:v>19640</c:v>
                </c:pt>
                <c:pt idx="201">
                  <c:v>57620</c:v>
                </c:pt>
                <c:pt idx="202">
                  <c:v>80850</c:v>
                </c:pt>
                <c:pt idx="203">
                  <c:v>33410</c:v>
                </c:pt>
                <c:pt idx="204">
                  <c:v>85120</c:v>
                </c:pt>
                <c:pt idx="205">
                  <c:v>36000</c:v>
                </c:pt>
                <c:pt idx="206">
                  <c:v>87080</c:v>
                </c:pt>
                <c:pt idx="207">
                  <c:v>23850</c:v>
                </c:pt>
                <c:pt idx="208">
                  <c:v>12780</c:v>
                </c:pt>
                <c:pt idx="209">
                  <c:v>35910</c:v>
                </c:pt>
                <c:pt idx="210">
                  <c:v>41720</c:v>
                </c:pt>
                <c:pt idx="211">
                  <c:v>30390</c:v>
                </c:pt>
                <c:pt idx="212">
                  <c:v>39460</c:v>
                </c:pt>
                <c:pt idx="213">
                  <c:v>68460</c:v>
                </c:pt>
                <c:pt idx="214">
                  <c:v>52290</c:v>
                </c:pt>
                <c:pt idx="215">
                  <c:v>165690</c:v>
                </c:pt>
                <c:pt idx="216">
                  <c:v>32180</c:v>
                </c:pt>
                <c:pt idx="217">
                  <c:v>28170</c:v>
                </c:pt>
                <c:pt idx="218">
                  <c:v>15600</c:v>
                </c:pt>
                <c:pt idx="219">
                  <c:v>94710</c:v>
                </c:pt>
                <c:pt idx="220">
                  <c:v>39470</c:v>
                </c:pt>
                <c:pt idx="221">
                  <c:v>100760</c:v>
                </c:pt>
                <c:pt idx="222">
                  <c:v>100190</c:v>
                </c:pt>
                <c:pt idx="223">
                  <c:v>43880</c:v>
                </c:pt>
                <c:pt idx="224">
                  <c:v>50870</c:v>
                </c:pt>
                <c:pt idx="225">
                  <c:v>70940</c:v>
                </c:pt>
                <c:pt idx="226">
                  <c:v>29330</c:v>
                </c:pt>
                <c:pt idx="227">
                  <c:v>40400</c:v>
                </c:pt>
                <c:pt idx="228">
                  <c:v>102020</c:v>
                </c:pt>
                <c:pt idx="229">
                  <c:v>139270</c:v>
                </c:pt>
                <c:pt idx="230">
                  <c:v>217570</c:v>
                </c:pt>
                <c:pt idx="231">
                  <c:v>24610</c:v>
                </c:pt>
                <c:pt idx="232">
                  <c:v>52050</c:v>
                </c:pt>
                <c:pt idx="233">
                  <c:v>112540</c:v>
                </c:pt>
                <c:pt idx="234">
                  <c:v>54790</c:v>
                </c:pt>
                <c:pt idx="235">
                  <c:v>76040</c:v>
                </c:pt>
                <c:pt idx="236">
                  <c:v>105890</c:v>
                </c:pt>
                <c:pt idx="237">
                  <c:v>80300</c:v>
                </c:pt>
                <c:pt idx="238">
                  <c:v>97070</c:v>
                </c:pt>
                <c:pt idx="239">
                  <c:v>158950</c:v>
                </c:pt>
                <c:pt idx="240">
                  <c:v>264040</c:v>
                </c:pt>
                <c:pt idx="241">
                  <c:v>147030</c:v>
                </c:pt>
                <c:pt idx="242">
                  <c:v>164500</c:v>
                </c:pt>
                <c:pt idx="243">
                  <c:v>75020</c:v>
                </c:pt>
                <c:pt idx="244">
                  <c:v>174630</c:v>
                </c:pt>
                <c:pt idx="245">
                  <c:v>136540</c:v>
                </c:pt>
                <c:pt idx="246">
                  <c:v>156940</c:v>
                </c:pt>
                <c:pt idx="247">
                  <c:v>142820</c:v>
                </c:pt>
                <c:pt idx="248">
                  <c:v>126410</c:v>
                </c:pt>
                <c:pt idx="249">
                  <c:v>106180</c:v>
                </c:pt>
                <c:pt idx="250">
                  <c:v>32140</c:v>
                </c:pt>
                <c:pt idx="251">
                  <c:v>31250</c:v>
                </c:pt>
                <c:pt idx="252">
                  <c:v>63520</c:v>
                </c:pt>
                <c:pt idx="253">
                  <c:v>61330</c:v>
                </c:pt>
                <c:pt idx="254">
                  <c:v>56440</c:v>
                </c:pt>
                <c:pt idx="255">
                  <c:v>51930</c:v>
                </c:pt>
                <c:pt idx="256">
                  <c:v>60400</c:v>
                </c:pt>
                <c:pt idx="257">
                  <c:v>52880</c:v>
                </c:pt>
                <c:pt idx="258">
                  <c:v>90250</c:v>
                </c:pt>
                <c:pt idx="259">
                  <c:v>21800</c:v>
                </c:pt>
                <c:pt idx="260">
                  <c:v>47520</c:v>
                </c:pt>
                <c:pt idx="261">
                  <c:v>148210</c:v>
                </c:pt>
                <c:pt idx="262">
                  <c:v>114240</c:v>
                </c:pt>
                <c:pt idx="263">
                  <c:v>62250</c:v>
                </c:pt>
                <c:pt idx="264">
                  <c:v>98310</c:v>
                </c:pt>
                <c:pt idx="265">
                  <c:v>80330</c:v>
                </c:pt>
                <c:pt idx="266">
                  <c:v>86360</c:v>
                </c:pt>
                <c:pt idx="267">
                  <c:v>40290</c:v>
                </c:pt>
                <c:pt idx="268">
                  <c:v>54640</c:v>
                </c:pt>
                <c:pt idx="269">
                  <c:v>75780</c:v>
                </c:pt>
                <c:pt idx="270">
                  <c:v>52900</c:v>
                </c:pt>
                <c:pt idx="271">
                  <c:v>38780</c:v>
                </c:pt>
                <c:pt idx="272">
                  <c:v>138220</c:v>
                </c:pt>
                <c:pt idx="273">
                  <c:v>255130</c:v>
                </c:pt>
                <c:pt idx="274">
                  <c:v>39680</c:v>
                </c:pt>
                <c:pt idx="275">
                  <c:v>79030</c:v>
                </c:pt>
                <c:pt idx="276">
                  <c:v>52120</c:v>
                </c:pt>
                <c:pt idx="277">
                  <c:v>49030</c:v>
                </c:pt>
                <c:pt idx="278">
                  <c:v>75760</c:v>
                </c:pt>
                <c:pt idx="279">
                  <c:v>41690</c:v>
                </c:pt>
                <c:pt idx="280">
                  <c:v>88920</c:v>
                </c:pt>
                <c:pt idx="281">
                  <c:v>93930</c:v>
                </c:pt>
                <c:pt idx="282">
                  <c:v>154520</c:v>
                </c:pt>
                <c:pt idx="283">
                  <c:v>43270</c:v>
                </c:pt>
                <c:pt idx="284">
                  <c:v>107620</c:v>
                </c:pt>
                <c:pt idx="285">
                  <c:v>72320</c:v>
                </c:pt>
                <c:pt idx="286">
                  <c:v>151130</c:v>
                </c:pt>
                <c:pt idx="287">
                  <c:v>135430</c:v>
                </c:pt>
                <c:pt idx="288">
                  <c:v>178510</c:v>
                </c:pt>
                <c:pt idx="289">
                  <c:v>141480</c:v>
                </c:pt>
                <c:pt idx="290">
                  <c:v>300880</c:v>
                </c:pt>
                <c:pt idx="291">
                  <c:v>221190</c:v>
                </c:pt>
                <c:pt idx="292">
                  <c:v>357880</c:v>
                </c:pt>
                <c:pt idx="293">
                  <c:v>187380</c:v>
                </c:pt>
                <c:pt idx="294">
                  <c:v>157540</c:v>
                </c:pt>
                <c:pt idx="295">
                  <c:v>298240</c:v>
                </c:pt>
                <c:pt idx="296">
                  <c:v>377490</c:v>
                </c:pt>
                <c:pt idx="297">
                  <c:v>185280</c:v>
                </c:pt>
                <c:pt idx="298">
                  <c:v>66910</c:v>
                </c:pt>
                <c:pt idx="299">
                  <c:v>350140</c:v>
                </c:pt>
                <c:pt idx="300">
                  <c:v>213280</c:v>
                </c:pt>
                <c:pt idx="301">
                  <c:v>180160</c:v>
                </c:pt>
                <c:pt idx="302">
                  <c:v>216220</c:v>
                </c:pt>
                <c:pt idx="303">
                  <c:v>238190</c:v>
                </c:pt>
                <c:pt idx="304">
                  <c:v>363600</c:v>
                </c:pt>
                <c:pt idx="305">
                  <c:v>235500</c:v>
                </c:pt>
                <c:pt idx="306">
                  <c:v>117300</c:v>
                </c:pt>
                <c:pt idx="307">
                  <c:v>310160</c:v>
                </c:pt>
                <c:pt idx="308">
                  <c:v>247410</c:v>
                </c:pt>
                <c:pt idx="309">
                  <c:v>478700</c:v>
                </c:pt>
                <c:pt idx="310">
                  <c:v>98460</c:v>
                </c:pt>
                <c:pt idx="311">
                  <c:v>90910</c:v>
                </c:pt>
                <c:pt idx="312">
                  <c:v>72890</c:v>
                </c:pt>
                <c:pt idx="313">
                  <c:v>106060</c:v>
                </c:pt>
                <c:pt idx="314">
                  <c:v>142920</c:v>
                </c:pt>
                <c:pt idx="315">
                  <c:v>94300</c:v>
                </c:pt>
                <c:pt idx="316">
                  <c:v>146800</c:v>
                </c:pt>
                <c:pt idx="317">
                  <c:v>225320</c:v>
                </c:pt>
                <c:pt idx="318">
                  <c:v>243120</c:v>
                </c:pt>
                <c:pt idx="319">
                  <c:v>104840</c:v>
                </c:pt>
                <c:pt idx="320">
                  <c:v>137580</c:v>
                </c:pt>
                <c:pt idx="321">
                  <c:v>79320</c:v>
                </c:pt>
                <c:pt idx="322">
                  <c:v>480290</c:v>
                </c:pt>
                <c:pt idx="323">
                  <c:v>168590</c:v>
                </c:pt>
                <c:pt idx="324">
                  <c:v>525170</c:v>
                </c:pt>
                <c:pt idx="325">
                  <c:v>398400</c:v>
                </c:pt>
                <c:pt idx="326">
                  <c:v>221040</c:v>
                </c:pt>
                <c:pt idx="327">
                  <c:v>171060</c:v>
                </c:pt>
                <c:pt idx="328">
                  <c:v>455680</c:v>
                </c:pt>
                <c:pt idx="329">
                  <c:v>305500</c:v>
                </c:pt>
                <c:pt idx="330">
                  <c:v>327130</c:v>
                </c:pt>
                <c:pt idx="331">
                  <c:v>173690</c:v>
                </c:pt>
                <c:pt idx="332">
                  <c:v>100860</c:v>
                </c:pt>
                <c:pt idx="333">
                  <c:v>244430</c:v>
                </c:pt>
                <c:pt idx="334">
                  <c:v>266220</c:v>
                </c:pt>
                <c:pt idx="335">
                  <c:v>269760</c:v>
                </c:pt>
                <c:pt idx="336">
                  <c:v>99740</c:v>
                </c:pt>
                <c:pt idx="337">
                  <c:v>57860</c:v>
                </c:pt>
                <c:pt idx="338">
                  <c:v>104730</c:v>
                </c:pt>
                <c:pt idx="339">
                  <c:v>78720</c:v>
                </c:pt>
                <c:pt idx="340">
                  <c:v>50140</c:v>
                </c:pt>
                <c:pt idx="341">
                  <c:v>45560</c:v>
                </c:pt>
                <c:pt idx="342">
                  <c:v>32940</c:v>
                </c:pt>
                <c:pt idx="343">
                  <c:v>42870</c:v>
                </c:pt>
                <c:pt idx="344">
                  <c:v>53780</c:v>
                </c:pt>
                <c:pt idx="345">
                  <c:v>133790</c:v>
                </c:pt>
                <c:pt idx="346">
                  <c:v>100390</c:v>
                </c:pt>
                <c:pt idx="347">
                  <c:v>110180</c:v>
                </c:pt>
                <c:pt idx="348">
                  <c:v>83900</c:v>
                </c:pt>
                <c:pt idx="349">
                  <c:v>37900</c:v>
                </c:pt>
                <c:pt idx="350">
                  <c:v>211980</c:v>
                </c:pt>
                <c:pt idx="351">
                  <c:v>221330</c:v>
                </c:pt>
                <c:pt idx="352">
                  <c:v>135230</c:v>
                </c:pt>
                <c:pt idx="353">
                  <c:v>103290</c:v>
                </c:pt>
                <c:pt idx="354">
                  <c:v>234590</c:v>
                </c:pt>
                <c:pt idx="355">
                  <c:v>410170</c:v>
                </c:pt>
                <c:pt idx="356">
                  <c:v>76100</c:v>
                </c:pt>
                <c:pt idx="357">
                  <c:v>216050</c:v>
                </c:pt>
                <c:pt idx="358">
                  <c:v>261269.99999999997</c:v>
                </c:pt>
                <c:pt idx="359">
                  <c:v>188790</c:v>
                </c:pt>
                <c:pt idx="360">
                  <c:v>111740</c:v>
                </c:pt>
                <c:pt idx="361">
                  <c:v>203220</c:v>
                </c:pt>
                <c:pt idx="362">
                  <c:v>84570</c:v>
                </c:pt>
                <c:pt idx="363">
                  <c:v>168440</c:v>
                </c:pt>
                <c:pt idx="364">
                  <c:v>139590</c:v>
                </c:pt>
                <c:pt idx="365">
                  <c:v>177720</c:v>
                </c:pt>
                <c:pt idx="366">
                  <c:v>101860</c:v>
                </c:pt>
                <c:pt idx="367">
                  <c:v>79680</c:v>
                </c:pt>
                <c:pt idx="368">
                  <c:v>145830</c:v>
                </c:pt>
                <c:pt idx="369">
                  <c:v>164590</c:v>
                </c:pt>
                <c:pt idx="370">
                  <c:v>126330</c:v>
                </c:pt>
                <c:pt idx="371">
                  <c:v>132680</c:v>
                </c:pt>
                <c:pt idx="372">
                  <c:v>288010</c:v>
                </c:pt>
                <c:pt idx="373">
                  <c:v>339960</c:v>
                </c:pt>
                <c:pt idx="374">
                  <c:v>466610</c:v>
                </c:pt>
                <c:pt idx="375">
                  <c:v>238110</c:v>
                </c:pt>
                <c:pt idx="376">
                  <c:v>402880</c:v>
                </c:pt>
                <c:pt idx="377">
                  <c:v>446380</c:v>
                </c:pt>
                <c:pt idx="378">
                  <c:v>513190.00000000006</c:v>
                </c:pt>
                <c:pt idx="379">
                  <c:v>575290</c:v>
                </c:pt>
                <c:pt idx="380">
                  <c:v>0</c:v>
                </c:pt>
                <c:pt idx="381">
                  <c:v>461020</c:v>
                </c:pt>
                <c:pt idx="382">
                  <c:v>449690</c:v>
                </c:pt>
                <c:pt idx="383">
                  <c:v>167610</c:v>
                </c:pt>
                <c:pt idx="384">
                  <c:v>99810</c:v>
                </c:pt>
                <c:pt idx="385">
                  <c:v>233950</c:v>
                </c:pt>
                <c:pt idx="386">
                  <c:v>474510</c:v>
                </c:pt>
                <c:pt idx="387">
                  <c:v>575540</c:v>
                </c:pt>
                <c:pt idx="388">
                  <c:v>180960</c:v>
                </c:pt>
                <c:pt idx="389">
                  <c:v>87130</c:v>
                </c:pt>
                <c:pt idx="390">
                  <c:v>78470</c:v>
                </c:pt>
                <c:pt idx="391">
                  <c:v>158000</c:v>
                </c:pt>
                <c:pt idx="392">
                  <c:v>67310</c:v>
                </c:pt>
                <c:pt idx="393">
                  <c:v>85730</c:v>
                </c:pt>
                <c:pt idx="394">
                  <c:v>103220</c:v>
                </c:pt>
                <c:pt idx="395">
                  <c:v>81040</c:v>
                </c:pt>
                <c:pt idx="396">
                  <c:v>83320</c:v>
                </c:pt>
                <c:pt idx="397">
                  <c:v>106810</c:v>
                </c:pt>
                <c:pt idx="398">
                  <c:v>330640</c:v>
                </c:pt>
                <c:pt idx="399">
                  <c:v>112890</c:v>
                </c:pt>
                <c:pt idx="400">
                  <c:v>116550</c:v>
                </c:pt>
                <c:pt idx="401">
                  <c:v>147510</c:v>
                </c:pt>
                <c:pt idx="402">
                  <c:v>173130</c:v>
                </c:pt>
                <c:pt idx="403">
                  <c:v>215480</c:v>
                </c:pt>
                <c:pt idx="404">
                  <c:v>111080</c:v>
                </c:pt>
                <c:pt idx="405">
                  <c:v>147760</c:v>
                </c:pt>
                <c:pt idx="406">
                  <c:v>112280</c:v>
                </c:pt>
                <c:pt idx="407">
                  <c:v>243780</c:v>
                </c:pt>
                <c:pt idx="408">
                  <c:v>155080</c:v>
                </c:pt>
                <c:pt idx="409">
                  <c:v>153730</c:v>
                </c:pt>
                <c:pt idx="410">
                  <c:v>249880</c:v>
                </c:pt>
                <c:pt idx="411">
                  <c:v>154780</c:v>
                </c:pt>
                <c:pt idx="412">
                  <c:v>771270</c:v>
                </c:pt>
                <c:pt idx="413">
                  <c:v>138330</c:v>
                </c:pt>
                <c:pt idx="414">
                  <c:v>47690</c:v>
                </c:pt>
                <c:pt idx="415">
                  <c:v>162090</c:v>
                </c:pt>
                <c:pt idx="416">
                  <c:v>102190</c:v>
                </c:pt>
                <c:pt idx="417">
                  <c:v>157900</c:v>
                </c:pt>
                <c:pt idx="418">
                  <c:v>234950</c:v>
                </c:pt>
                <c:pt idx="419">
                  <c:v>196580</c:v>
                </c:pt>
                <c:pt idx="420">
                  <c:v>129009.99999999999</c:v>
                </c:pt>
                <c:pt idx="421">
                  <c:v>283230</c:v>
                </c:pt>
                <c:pt idx="422">
                  <c:v>0</c:v>
                </c:pt>
                <c:pt idx="423">
                  <c:v>360270</c:v>
                </c:pt>
                <c:pt idx="424">
                  <c:v>427060</c:v>
                </c:pt>
                <c:pt idx="425">
                  <c:v>625350</c:v>
                </c:pt>
                <c:pt idx="426">
                  <c:v>161590</c:v>
                </c:pt>
                <c:pt idx="427">
                  <c:v>266770</c:v>
                </c:pt>
                <c:pt idx="428">
                  <c:v>174720</c:v>
                </c:pt>
                <c:pt idx="429">
                  <c:v>111200</c:v>
                </c:pt>
                <c:pt idx="430">
                  <c:v>140510</c:v>
                </c:pt>
                <c:pt idx="431">
                  <c:v>167000</c:v>
                </c:pt>
                <c:pt idx="432">
                  <c:v>324840</c:v>
                </c:pt>
                <c:pt idx="433">
                  <c:v>211360</c:v>
                </c:pt>
                <c:pt idx="434">
                  <c:v>141270</c:v>
                </c:pt>
                <c:pt idx="435">
                  <c:v>229010</c:v>
                </c:pt>
                <c:pt idx="436">
                  <c:v>273820</c:v>
                </c:pt>
                <c:pt idx="437">
                  <c:v>310750</c:v>
                </c:pt>
                <c:pt idx="438">
                  <c:v>396430</c:v>
                </c:pt>
                <c:pt idx="439">
                  <c:v>314250</c:v>
                </c:pt>
                <c:pt idx="440">
                  <c:v>0</c:v>
                </c:pt>
                <c:pt idx="441">
                  <c:v>417710</c:v>
                </c:pt>
                <c:pt idx="442">
                  <c:v>422620</c:v>
                </c:pt>
                <c:pt idx="443">
                  <c:v>442460</c:v>
                </c:pt>
                <c:pt idx="444">
                  <c:v>461560</c:v>
                </c:pt>
                <c:pt idx="445">
                  <c:v>392920</c:v>
                </c:pt>
                <c:pt idx="446">
                  <c:v>342350</c:v>
                </c:pt>
                <c:pt idx="447">
                  <c:v>632360</c:v>
                </c:pt>
                <c:pt idx="448">
                  <c:v>0</c:v>
                </c:pt>
                <c:pt idx="449">
                  <c:v>645630</c:v>
                </c:pt>
                <c:pt idx="450">
                  <c:v>825640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873820</c:v>
                </c:pt>
                <c:pt idx="455">
                  <c:v>398970</c:v>
                </c:pt>
                <c:pt idx="456">
                  <c:v>407560</c:v>
                </c:pt>
                <c:pt idx="457">
                  <c:v>705990</c:v>
                </c:pt>
                <c:pt idx="458">
                  <c:v>675010</c:v>
                </c:pt>
                <c:pt idx="459">
                  <c:v>223450</c:v>
                </c:pt>
                <c:pt idx="460">
                  <c:v>133950</c:v>
                </c:pt>
                <c:pt idx="461">
                  <c:v>202660</c:v>
                </c:pt>
                <c:pt idx="462">
                  <c:v>158700</c:v>
                </c:pt>
                <c:pt idx="463">
                  <c:v>238530</c:v>
                </c:pt>
                <c:pt idx="464">
                  <c:v>215060</c:v>
                </c:pt>
                <c:pt idx="465">
                  <c:v>515900</c:v>
                </c:pt>
                <c:pt idx="466">
                  <c:v>403990</c:v>
                </c:pt>
                <c:pt idx="467">
                  <c:v>405570</c:v>
                </c:pt>
                <c:pt idx="468">
                  <c:v>677870</c:v>
                </c:pt>
                <c:pt idx="469">
                  <c:v>873380</c:v>
                </c:pt>
                <c:pt idx="470">
                  <c:v>775050</c:v>
                </c:pt>
                <c:pt idx="471">
                  <c:v>416920</c:v>
                </c:pt>
                <c:pt idx="472">
                  <c:v>908670</c:v>
                </c:pt>
                <c:pt idx="473">
                  <c:v>384740</c:v>
                </c:pt>
                <c:pt idx="474">
                  <c:v>936320</c:v>
                </c:pt>
                <c:pt idx="475">
                  <c:v>761650</c:v>
                </c:pt>
                <c:pt idx="476">
                  <c:v>383860</c:v>
                </c:pt>
                <c:pt idx="477">
                  <c:v>331200</c:v>
                </c:pt>
                <c:pt idx="478">
                  <c:v>160930</c:v>
                </c:pt>
                <c:pt idx="479">
                  <c:v>171150</c:v>
                </c:pt>
                <c:pt idx="480">
                  <c:v>254020</c:v>
                </c:pt>
                <c:pt idx="481">
                  <c:v>259620</c:v>
                </c:pt>
                <c:pt idx="482">
                  <c:v>305840</c:v>
                </c:pt>
                <c:pt idx="483">
                  <c:v>540920</c:v>
                </c:pt>
                <c:pt idx="484">
                  <c:v>602130</c:v>
                </c:pt>
                <c:pt idx="485">
                  <c:v>696180</c:v>
                </c:pt>
                <c:pt idx="486">
                  <c:v>980720</c:v>
                </c:pt>
                <c:pt idx="487">
                  <c:v>765900</c:v>
                </c:pt>
                <c:pt idx="488">
                  <c:v>766930</c:v>
                </c:pt>
                <c:pt idx="489">
                  <c:v>484570</c:v>
                </c:pt>
                <c:pt idx="490">
                  <c:v>489150</c:v>
                </c:pt>
                <c:pt idx="491">
                  <c:v>0</c:v>
                </c:pt>
                <c:pt idx="492">
                  <c:v>618950</c:v>
                </c:pt>
                <c:pt idx="493">
                  <c:v>558570</c:v>
                </c:pt>
                <c:pt idx="494">
                  <c:v>778160</c:v>
                </c:pt>
                <c:pt idx="495">
                  <c:v>325900</c:v>
                </c:pt>
                <c:pt idx="496">
                  <c:v>333830</c:v>
                </c:pt>
                <c:pt idx="497">
                  <c:v>502860</c:v>
                </c:pt>
                <c:pt idx="498">
                  <c:v>763010</c:v>
                </c:pt>
                <c:pt idx="499">
                  <c:v>0</c:v>
                </c:pt>
                <c:pt idx="500">
                  <c:v>369620</c:v>
                </c:pt>
                <c:pt idx="501">
                  <c:v>368370</c:v>
                </c:pt>
                <c:pt idx="502">
                  <c:v>396070</c:v>
                </c:pt>
                <c:pt idx="503">
                  <c:v>124490</c:v>
                </c:pt>
                <c:pt idx="504">
                  <c:v>380680</c:v>
                </c:pt>
                <c:pt idx="505">
                  <c:v>95960</c:v>
                </c:pt>
                <c:pt idx="506">
                  <c:v>267490</c:v>
                </c:pt>
                <c:pt idx="507">
                  <c:v>217830</c:v>
                </c:pt>
                <c:pt idx="508">
                  <c:v>265890</c:v>
                </c:pt>
                <c:pt idx="509">
                  <c:v>154590</c:v>
                </c:pt>
                <c:pt idx="510">
                  <c:v>211120</c:v>
                </c:pt>
                <c:pt idx="511">
                  <c:v>211120</c:v>
                </c:pt>
                <c:pt idx="512">
                  <c:v>239090</c:v>
                </c:pt>
                <c:pt idx="513">
                  <c:v>104860</c:v>
                </c:pt>
                <c:pt idx="514">
                  <c:v>259690</c:v>
                </c:pt>
                <c:pt idx="515">
                  <c:v>255060</c:v>
                </c:pt>
                <c:pt idx="516">
                  <c:v>596870</c:v>
                </c:pt>
                <c:pt idx="517">
                  <c:v>576880</c:v>
                </c:pt>
                <c:pt idx="518">
                  <c:v>742140</c:v>
                </c:pt>
                <c:pt idx="519">
                  <c:v>700020</c:v>
                </c:pt>
                <c:pt idx="520">
                  <c:v>0</c:v>
                </c:pt>
                <c:pt idx="521">
                  <c:v>610380</c:v>
                </c:pt>
                <c:pt idx="522">
                  <c:v>249220</c:v>
                </c:pt>
                <c:pt idx="523">
                  <c:v>241400</c:v>
                </c:pt>
                <c:pt idx="524">
                  <c:v>580140</c:v>
                </c:pt>
                <c:pt idx="525">
                  <c:v>769010</c:v>
                </c:pt>
                <c:pt idx="526">
                  <c:v>453320</c:v>
                </c:pt>
                <c:pt idx="527">
                  <c:v>148610</c:v>
                </c:pt>
                <c:pt idx="528">
                  <c:v>348620</c:v>
                </c:pt>
                <c:pt idx="529">
                  <c:v>363570</c:v>
                </c:pt>
                <c:pt idx="530">
                  <c:v>296600</c:v>
                </c:pt>
                <c:pt idx="531">
                  <c:v>134470</c:v>
                </c:pt>
                <c:pt idx="532">
                  <c:v>203100</c:v>
                </c:pt>
                <c:pt idx="533">
                  <c:v>246450</c:v>
                </c:pt>
                <c:pt idx="534">
                  <c:v>317280</c:v>
                </c:pt>
                <c:pt idx="535">
                  <c:v>294850</c:v>
                </c:pt>
                <c:pt idx="536">
                  <c:v>132290</c:v>
                </c:pt>
                <c:pt idx="537">
                  <c:v>114460</c:v>
                </c:pt>
                <c:pt idx="538">
                  <c:v>89650</c:v>
                </c:pt>
                <c:pt idx="539">
                  <c:v>81690</c:v>
                </c:pt>
                <c:pt idx="540">
                  <c:v>171760</c:v>
                </c:pt>
                <c:pt idx="541">
                  <c:v>99870</c:v>
                </c:pt>
                <c:pt idx="542">
                  <c:v>166240</c:v>
                </c:pt>
                <c:pt idx="543">
                  <c:v>267120</c:v>
                </c:pt>
                <c:pt idx="544">
                  <c:v>411900</c:v>
                </c:pt>
                <c:pt idx="545">
                  <c:v>113680</c:v>
                </c:pt>
                <c:pt idx="546">
                  <c:v>174040</c:v>
                </c:pt>
                <c:pt idx="547">
                  <c:v>263300</c:v>
                </c:pt>
                <c:pt idx="548">
                  <c:v>115050</c:v>
                </c:pt>
                <c:pt idx="549">
                  <c:v>41260</c:v>
                </c:pt>
                <c:pt idx="550">
                  <c:v>114110</c:v>
                </c:pt>
                <c:pt idx="551">
                  <c:v>157820</c:v>
                </c:pt>
                <c:pt idx="552">
                  <c:v>211240</c:v>
                </c:pt>
                <c:pt idx="553">
                  <c:v>82330</c:v>
                </c:pt>
                <c:pt idx="554">
                  <c:v>38190</c:v>
                </c:pt>
                <c:pt idx="555">
                  <c:v>68860</c:v>
                </c:pt>
                <c:pt idx="556">
                  <c:v>132570</c:v>
                </c:pt>
                <c:pt idx="557">
                  <c:v>22610</c:v>
                </c:pt>
                <c:pt idx="558">
                  <c:v>81860</c:v>
                </c:pt>
                <c:pt idx="559">
                  <c:v>88070</c:v>
                </c:pt>
                <c:pt idx="560">
                  <c:v>11910</c:v>
                </c:pt>
                <c:pt idx="561">
                  <c:v>61930</c:v>
                </c:pt>
                <c:pt idx="562">
                  <c:v>9370</c:v>
                </c:pt>
                <c:pt idx="563">
                  <c:v>25300</c:v>
                </c:pt>
                <c:pt idx="564">
                  <c:v>47420</c:v>
                </c:pt>
                <c:pt idx="565">
                  <c:v>45560</c:v>
                </c:pt>
                <c:pt idx="566">
                  <c:v>77520</c:v>
                </c:pt>
                <c:pt idx="567">
                  <c:v>43900</c:v>
                </c:pt>
                <c:pt idx="568">
                  <c:v>80730</c:v>
                </c:pt>
                <c:pt idx="569">
                  <c:v>32020.000000000004</c:v>
                </c:pt>
                <c:pt idx="570">
                  <c:v>101360</c:v>
                </c:pt>
                <c:pt idx="571">
                  <c:v>46110</c:v>
                </c:pt>
                <c:pt idx="572">
                  <c:v>38690</c:v>
                </c:pt>
                <c:pt idx="573">
                  <c:v>39000</c:v>
                </c:pt>
                <c:pt idx="574">
                  <c:v>8880</c:v>
                </c:pt>
                <c:pt idx="575">
                  <c:v>43900</c:v>
                </c:pt>
                <c:pt idx="576">
                  <c:v>55020</c:v>
                </c:pt>
                <c:pt idx="577">
                  <c:v>57680</c:v>
                </c:pt>
                <c:pt idx="578">
                  <c:v>145060</c:v>
                </c:pt>
                <c:pt idx="579">
                  <c:v>67300</c:v>
                </c:pt>
                <c:pt idx="580">
                  <c:v>57840</c:v>
                </c:pt>
                <c:pt idx="581">
                  <c:v>56090</c:v>
                </c:pt>
                <c:pt idx="582">
                  <c:v>42820</c:v>
                </c:pt>
                <c:pt idx="583">
                  <c:v>67250</c:v>
                </c:pt>
                <c:pt idx="584">
                  <c:v>66170</c:v>
                </c:pt>
                <c:pt idx="585">
                  <c:v>70030</c:v>
                </c:pt>
                <c:pt idx="586">
                  <c:v>292700</c:v>
                </c:pt>
                <c:pt idx="587">
                  <c:v>375190</c:v>
                </c:pt>
                <c:pt idx="588">
                  <c:v>95250</c:v>
                </c:pt>
                <c:pt idx="589">
                  <c:v>37280</c:v>
                </c:pt>
                <c:pt idx="590">
                  <c:v>47750</c:v>
                </c:pt>
                <c:pt idx="591">
                  <c:v>154510</c:v>
                </c:pt>
                <c:pt idx="592">
                  <c:v>51430</c:v>
                </c:pt>
                <c:pt idx="593">
                  <c:v>113560</c:v>
                </c:pt>
                <c:pt idx="594">
                  <c:v>54870</c:v>
                </c:pt>
                <c:pt idx="595">
                  <c:v>36380</c:v>
                </c:pt>
                <c:pt idx="596">
                  <c:v>63360</c:v>
                </c:pt>
                <c:pt idx="597">
                  <c:v>35060</c:v>
                </c:pt>
                <c:pt idx="598">
                  <c:v>65650</c:v>
                </c:pt>
                <c:pt idx="599">
                  <c:v>52540</c:v>
                </c:pt>
                <c:pt idx="600">
                  <c:v>101350</c:v>
                </c:pt>
                <c:pt idx="601">
                  <c:v>192350</c:v>
                </c:pt>
                <c:pt idx="602">
                  <c:v>145190</c:v>
                </c:pt>
                <c:pt idx="603">
                  <c:v>309120</c:v>
                </c:pt>
                <c:pt idx="604">
                  <c:v>78430</c:v>
                </c:pt>
                <c:pt idx="605">
                  <c:v>261649.99999999997</c:v>
                </c:pt>
                <c:pt idx="606">
                  <c:v>145720</c:v>
                </c:pt>
                <c:pt idx="607">
                  <c:v>84150</c:v>
                </c:pt>
                <c:pt idx="608">
                  <c:v>159210</c:v>
                </c:pt>
                <c:pt idx="609">
                  <c:v>257950</c:v>
                </c:pt>
                <c:pt idx="610">
                  <c:v>244100</c:v>
                </c:pt>
                <c:pt idx="611">
                  <c:v>974910</c:v>
                </c:pt>
                <c:pt idx="612">
                  <c:v>167560</c:v>
                </c:pt>
                <c:pt idx="613">
                  <c:v>80290</c:v>
                </c:pt>
                <c:pt idx="614">
                  <c:v>207250</c:v>
                </c:pt>
                <c:pt idx="615">
                  <c:v>222860</c:v>
                </c:pt>
                <c:pt idx="616">
                  <c:v>138330</c:v>
                </c:pt>
                <c:pt idx="617">
                  <c:v>726300</c:v>
                </c:pt>
                <c:pt idx="618">
                  <c:v>232980</c:v>
                </c:pt>
                <c:pt idx="619">
                  <c:v>144710</c:v>
                </c:pt>
                <c:pt idx="620">
                  <c:v>209930</c:v>
                </c:pt>
                <c:pt idx="621">
                  <c:v>550690</c:v>
                </c:pt>
                <c:pt idx="622">
                  <c:v>822820</c:v>
                </c:pt>
                <c:pt idx="623">
                  <c:v>646860</c:v>
                </c:pt>
                <c:pt idx="624">
                  <c:v>0</c:v>
                </c:pt>
                <c:pt idx="625">
                  <c:v>0</c:v>
                </c:pt>
                <c:pt idx="626">
                  <c:v>453890</c:v>
                </c:pt>
                <c:pt idx="627">
                  <c:v>205860</c:v>
                </c:pt>
                <c:pt idx="628">
                  <c:v>118880</c:v>
                </c:pt>
                <c:pt idx="629">
                  <c:v>445370</c:v>
                </c:pt>
                <c:pt idx="630">
                  <c:v>271140</c:v>
                </c:pt>
                <c:pt idx="631">
                  <c:v>285320</c:v>
                </c:pt>
                <c:pt idx="632">
                  <c:v>132810</c:v>
                </c:pt>
                <c:pt idx="633">
                  <c:v>178130</c:v>
                </c:pt>
                <c:pt idx="634">
                  <c:v>171970</c:v>
                </c:pt>
                <c:pt idx="635">
                  <c:v>397940</c:v>
                </c:pt>
                <c:pt idx="636">
                  <c:v>278450</c:v>
                </c:pt>
                <c:pt idx="637">
                  <c:v>131970</c:v>
                </c:pt>
                <c:pt idx="638">
                  <c:v>78110</c:v>
                </c:pt>
                <c:pt idx="639">
                  <c:v>126720</c:v>
                </c:pt>
                <c:pt idx="640">
                  <c:v>37960</c:v>
                </c:pt>
                <c:pt idx="641">
                  <c:v>126470</c:v>
                </c:pt>
                <c:pt idx="642">
                  <c:v>55800</c:v>
                </c:pt>
                <c:pt idx="643">
                  <c:v>71130</c:v>
                </c:pt>
                <c:pt idx="644">
                  <c:v>72080</c:v>
                </c:pt>
                <c:pt idx="645">
                  <c:v>99690</c:v>
                </c:pt>
                <c:pt idx="646">
                  <c:v>58330</c:v>
                </c:pt>
                <c:pt idx="647">
                  <c:v>230670</c:v>
                </c:pt>
                <c:pt idx="648">
                  <c:v>114340</c:v>
                </c:pt>
                <c:pt idx="649">
                  <c:v>143580</c:v>
                </c:pt>
                <c:pt idx="650">
                  <c:v>127800</c:v>
                </c:pt>
                <c:pt idx="651">
                  <c:v>206580</c:v>
                </c:pt>
                <c:pt idx="652">
                  <c:v>58990</c:v>
                </c:pt>
                <c:pt idx="653">
                  <c:v>57010</c:v>
                </c:pt>
                <c:pt idx="654">
                  <c:v>73570</c:v>
                </c:pt>
                <c:pt idx="655">
                  <c:v>89600</c:v>
                </c:pt>
                <c:pt idx="656">
                  <c:v>39900</c:v>
                </c:pt>
                <c:pt idx="657">
                  <c:v>76720</c:v>
                </c:pt>
                <c:pt idx="658">
                  <c:v>41700</c:v>
                </c:pt>
                <c:pt idx="659">
                  <c:v>84460</c:v>
                </c:pt>
                <c:pt idx="660">
                  <c:v>76750</c:v>
                </c:pt>
                <c:pt idx="661">
                  <c:v>85000</c:v>
                </c:pt>
                <c:pt idx="662">
                  <c:v>602740</c:v>
                </c:pt>
                <c:pt idx="663">
                  <c:v>179600</c:v>
                </c:pt>
                <c:pt idx="664">
                  <c:v>53060</c:v>
                </c:pt>
                <c:pt idx="665">
                  <c:v>63450</c:v>
                </c:pt>
                <c:pt idx="666">
                  <c:v>110380</c:v>
                </c:pt>
                <c:pt idx="667">
                  <c:v>168620</c:v>
                </c:pt>
                <c:pt idx="668">
                  <c:v>107560</c:v>
                </c:pt>
                <c:pt idx="669">
                  <c:v>46580</c:v>
                </c:pt>
                <c:pt idx="670">
                  <c:v>146020</c:v>
                </c:pt>
                <c:pt idx="671">
                  <c:v>72490</c:v>
                </c:pt>
                <c:pt idx="672">
                  <c:v>237750</c:v>
                </c:pt>
                <c:pt idx="673">
                  <c:v>83050</c:v>
                </c:pt>
                <c:pt idx="674">
                  <c:v>123480</c:v>
                </c:pt>
                <c:pt idx="675">
                  <c:v>80120</c:v>
                </c:pt>
                <c:pt idx="676">
                  <c:v>43110</c:v>
                </c:pt>
                <c:pt idx="677">
                  <c:v>56430</c:v>
                </c:pt>
                <c:pt idx="678">
                  <c:v>13680</c:v>
                </c:pt>
                <c:pt idx="679">
                  <c:v>29780</c:v>
                </c:pt>
                <c:pt idx="680">
                  <c:v>53550</c:v>
                </c:pt>
                <c:pt idx="681">
                  <c:v>62740</c:v>
                </c:pt>
                <c:pt idx="682">
                  <c:v>71500</c:v>
                </c:pt>
                <c:pt idx="683">
                  <c:v>64530</c:v>
                </c:pt>
                <c:pt idx="684">
                  <c:v>47470</c:v>
                </c:pt>
                <c:pt idx="685">
                  <c:v>21650</c:v>
                </c:pt>
                <c:pt idx="686">
                  <c:v>90410</c:v>
                </c:pt>
                <c:pt idx="687">
                  <c:v>105230</c:v>
                </c:pt>
                <c:pt idx="688">
                  <c:v>45040</c:v>
                </c:pt>
                <c:pt idx="689">
                  <c:v>101020</c:v>
                </c:pt>
                <c:pt idx="690">
                  <c:v>52920</c:v>
                </c:pt>
                <c:pt idx="691">
                  <c:v>50570</c:v>
                </c:pt>
                <c:pt idx="692">
                  <c:v>52040</c:v>
                </c:pt>
                <c:pt idx="693">
                  <c:v>80810</c:v>
                </c:pt>
                <c:pt idx="694">
                  <c:v>51020</c:v>
                </c:pt>
                <c:pt idx="695">
                  <c:v>73700</c:v>
                </c:pt>
                <c:pt idx="696">
                  <c:v>113720</c:v>
                </c:pt>
                <c:pt idx="697">
                  <c:v>109900</c:v>
                </c:pt>
                <c:pt idx="698">
                  <c:v>68200</c:v>
                </c:pt>
                <c:pt idx="699">
                  <c:v>117720</c:v>
                </c:pt>
                <c:pt idx="700">
                  <c:v>259100.00000000003</c:v>
                </c:pt>
                <c:pt idx="701">
                  <c:v>180500</c:v>
                </c:pt>
                <c:pt idx="702">
                  <c:v>233760</c:v>
                </c:pt>
                <c:pt idx="703">
                  <c:v>158840</c:v>
                </c:pt>
                <c:pt idx="704">
                  <c:v>0</c:v>
                </c:pt>
                <c:pt idx="705">
                  <c:v>457780</c:v>
                </c:pt>
                <c:pt idx="706">
                  <c:v>930350</c:v>
                </c:pt>
                <c:pt idx="707">
                  <c:v>214880</c:v>
                </c:pt>
                <c:pt idx="708">
                  <c:v>125870</c:v>
                </c:pt>
                <c:pt idx="709">
                  <c:v>245570</c:v>
                </c:pt>
                <c:pt idx="710">
                  <c:v>271720</c:v>
                </c:pt>
                <c:pt idx="711">
                  <c:v>264790</c:v>
                </c:pt>
                <c:pt idx="712">
                  <c:v>247490</c:v>
                </c:pt>
                <c:pt idx="713">
                  <c:v>146450</c:v>
                </c:pt>
                <c:pt idx="714">
                  <c:v>87300</c:v>
                </c:pt>
                <c:pt idx="715">
                  <c:v>151790</c:v>
                </c:pt>
                <c:pt idx="716">
                  <c:v>164440</c:v>
                </c:pt>
                <c:pt idx="717">
                  <c:v>184270</c:v>
                </c:pt>
                <c:pt idx="718">
                  <c:v>98410</c:v>
                </c:pt>
                <c:pt idx="719">
                  <c:v>196040</c:v>
                </c:pt>
                <c:pt idx="720">
                  <c:v>242510</c:v>
                </c:pt>
                <c:pt idx="721">
                  <c:v>509390</c:v>
                </c:pt>
                <c:pt idx="722">
                  <c:v>219850</c:v>
                </c:pt>
                <c:pt idx="723">
                  <c:v>243070</c:v>
                </c:pt>
                <c:pt idx="724">
                  <c:v>145210</c:v>
                </c:pt>
                <c:pt idx="725">
                  <c:v>274030</c:v>
                </c:pt>
                <c:pt idx="726">
                  <c:v>425470</c:v>
                </c:pt>
                <c:pt idx="727">
                  <c:v>296900</c:v>
                </c:pt>
                <c:pt idx="728">
                  <c:v>317000</c:v>
                </c:pt>
                <c:pt idx="729">
                  <c:v>233700</c:v>
                </c:pt>
                <c:pt idx="730">
                  <c:v>316020</c:v>
                </c:pt>
                <c:pt idx="731">
                  <c:v>665910</c:v>
                </c:pt>
                <c:pt idx="732">
                  <c:v>403110</c:v>
                </c:pt>
                <c:pt idx="733">
                  <c:v>163130</c:v>
                </c:pt>
                <c:pt idx="734">
                  <c:v>579270</c:v>
                </c:pt>
                <c:pt idx="735">
                  <c:v>330290</c:v>
                </c:pt>
                <c:pt idx="736">
                  <c:v>74300</c:v>
                </c:pt>
                <c:pt idx="737">
                  <c:v>57280</c:v>
                </c:pt>
                <c:pt idx="738">
                  <c:v>64900.000000000007</c:v>
                </c:pt>
                <c:pt idx="739">
                  <c:v>31700</c:v>
                </c:pt>
                <c:pt idx="740">
                  <c:v>6310</c:v>
                </c:pt>
                <c:pt idx="741">
                  <c:v>21630</c:v>
                </c:pt>
                <c:pt idx="742">
                  <c:v>26670</c:v>
                </c:pt>
                <c:pt idx="743">
                  <c:v>28410</c:v>
                </c:pt>
                <c:pt idx="744">
                  <c:v>57440</c:v>
                </c:pt>
                <c:pt idx="745">
                  <c:v>23860</c:v>
                </c:pt>
                <c:pt idx="746">
                  <c:v>33830</c:v>
                </c:pt>
                <c:pt idx="747">
                  <c:v>26570</c:v>
                </c:pt>
                <c:pt idx="748">
                  <c:v>222250</c:v>
                </c:pt>
                <c:pt idx="749">
                  <c:v>216660</c:v>
                </c:pt>
                <c:pt idx="750">
                  <c:v>156390</c:v>
                </c:pt>
                <c:pt idx="751">
                  <c:v>51790</c:v>
                </c:pt>
                <c:pt idx="752">
                  <c:v>5780</c:v>
                </c:pt>
                <c:pt idx="753">
                  <c:v>940</c:v>
                </c:pt>
                <c:pt idx="754">
                  <c:v>400</c:v>
                </c:pt>
                <c:pt idx="755">
                  <c:v>13310</c:v>
                </c:pt>
                <c:pt idx="756">
                  <c:v>1550</c:v>
                </c:pt>
                <c:pt idx="757">
                  <c:v>90</c:v>
                </c:pt>
                <c:pt idx="758">
                  <c:v>1150</c:v>
                </c:pt>
                <c:pt idx="759">
                  <c:v>8050.0000000000009</c:v>
                </c:pt>
                <c:pt idx="760">
                  <c:v>0</c:v>
                </c:pt>
                <c:pt idx="761">
                  <c:v>2000</c:v>
                </c:pt>
                <c:pt idx="762">
                  <c:v>520</c:v>
                </c:pt>
                <c:pt idx="763">
                  <c:v>140</c:v>
                </c:pt>
                <c:pt idx="764">
                  <c:v>160</c:v>
                </c:pt>
                <c:pt idx="765">
                  <c:v>500</c:v>
                </c:pt>
                <c:pt idx="766">
                  <c:v>14040</c:v>
                </c:pt>
                <c:pt idx="767">
                  <c:v>1200</c:v>
                </c:pt>
                <c:pt idx="768">
                  <c:v>620</c:v>
                </c:pt>
                <c:pt idx="769">
                  <c:v>550</c:v>
                </c:pt>
                <c:pt idx="770">
                  <c:v>300</c:v>
                </c:pt>
                <c:pt idx="771">
                  <c:v>430</c:v>
                </c:pt>
                <c:pt idx="772">
                  <c:v>120</c:v>
                </c:pt>
                <c:pt idx="773">
                  <c:v>630</c:v>
                </c:pt>
                <c:pt idx="774">
                  <c:v>6200</c:v>
                </c:pt>
                <c:pt idx="775">
                  <c:v>960</c:v>
                </c:pt>
                <c:pt idx="776">
                  <c:v>2670</c:v>
                </c:pt>
                <c:pt idx="777">
                  <c:v>17010</c:v>
                </c:pt>
                <c:pt idx="778">
                  <c:v>17010</c:v>
                </c:pt>
                <c:pt idx="779">
                  <c:v>1240</c:v>
                </c:pt>
                <c:pt idx="780">
                  <c:v>101650</c:v>
                </c:pt>
                <c:pt idx="781">
                  <c:v>21540</c:v>
                </c:pt>
                <c:pt idx="782">
                  <c:v>410</c:v>
                </c:pt>
                <c:pt idx="783">
                  <c:v>80840</c:v>
                </c:pt>
                <c:pt idx="784">
                  <c:v>134640</c:v>
                </c:pt>
                <c:pt idx="785">
                  <c:v>93400</c:v>
                </c:pt>
                <c:pt idx="786">
                  <c:v>204570</c:v>
                </c:pt>
                <c:pt idx="787">
                  <c:v>144680</c:v>
                </c:pt>
                <c:pt idx="788">
                  <c:v>239160</c:v>
                </c:pt>
                <c:pt idx="789">
                  <c:v>301140</c:v>
                </c:pt>
                <c:pt idx="790">
                  <c:v>90950</c:v>
                </c:pt>
                <c:pt idx="791">
                  <c:v>113820</c:v>
                </c:pt>
                <c:pt idx="792">
                  <c:v>139130</c:v>
                </c:pt>
                <c:pt idx="793">
                  <c:v>197060</c:v>
                </c:pt>
                <c:pt idx="794">
                  <c:v>332690</c:v>
                </c:pt>
                <c:pt idx="795">
                  <c:v>106200</c:v>
                </c:pt>
                <c:pt idx="796">
                  <c:v>178340</c:v>
                </c:pt>
                <c:pt idx="797">
                  <c:v>202470</c:v>
                </c:pt>
                <c:pt idx="798">
                  <c:v>257410.00000000003</c:v>
                </c:pt>
                <c:pt idx="799">
                  <c:v>330450</c:v>
                </c:pt>
                <c:pt idx="800">
                  <c:v>613000</c:v>
                </c:pt>
                <c:pt idx="801">
                  <c:v>0</c:v>
                </c:pt>
                <c:pt idx="802">
                  <c:v>0</c:v>
                </c:pt>
                <c:pt idx="803">
                  <c:v>260070</c:v>
                </c:pt>
                <c:pt idx="804">
                  <c:v>215650</c:v>
                </c:pt>
                <c:pt idx="805">
                  <c:v>352490</c:v>
                </c:pt>
                <c:pt idx="806">
                  <c:v>552370</c:v>
                </c:pt>
                <c:pt idx="807">
                  <c:v>136900</c:v>
                </c:pt>
                <c:pt idx="808">
                  <c:v>58530</c:v>
                </c:pt>
                <c:pt idx="809">
                  <c:v>50770</c:v>
                </c:pt>
                <c:pt idx="810">
                  <c:v>35510</c:v>
                </c:pt>
                <c:pt idx="811">
                  <c:v>58940</c:v>
                </c:pt>
                <c:pt idx="812">
                  <c:v>56630</c:v>
                </c:pt>
                <c:pt idx="813">
                  <c:v>104570</c:v>
                </c:pt>
                <c:pt idx="814">
                  <c:v>143950</c:v>
                </c:pt>
                <c:pt idx="815">
                  <c:v>46460</c:v>
                </c:pt>
                <c:pt idx="816">
                  <c:v>101200</c:v>
                </c:pt>
                <c:pt idx="817">
                  <c:v>40900</c:v>
                </c:pt>
                <c:pt idx="818">
                  <c:v>72460</c:v>
                </c:pt>
                <c:pt idx="819">
                  <c:v>204630</c:v>
                </c:pt>
                <c:pt idx="820">
                  <c:v>174490</c:v>
                </c:pt>
                <c:pt idx="821">
                  <c:v>297460</c:v>
                </c:pt>
                <c:pt idx="822">
                  <c:v>245020</c:v>
                </c:pt>
                <c:pt idx="823">
                  <c:v>184050</c:v>
                </c:pt>
                <c:pt idx="824">
                  <c:v>717700</c:v>
                </c:pt>
                <c:pt idx="825">
                  <c:v>204000</c:v>
                </c:pt>
                <c:pt idx="826">
                  <c:v>55440</c:v>
                </c:pt>
                <c:pt idx="827">
                  <c:v>77900</c:v>
                </c:pt>
                <c:pt idx="828">
                  <c:v>32060.000000000004</c:v>
                </c:pt>
                <c:pt idx="829">
                  <c:v>59580</c:v>
                </c:pt>
                <c:pt idx="830">
                  <c:v>6290</c:v>
                </c:pt>
                <c:pt idx="831">
                  <c:v>27690</c:v>
                </c:pt>
                <c:pt idx="832">
                  <c:v>55800</c:v>
                </c:pt>
                <c:pt idx="833">
                  <c:v>43610</c:v>
                </c:pt>
                <c:pt idx="834">
                  <c:v>33450</c:v>
                </c:pt>
                <c:pt idx="835">
                  <c:v>9310</c:v>
                </c:pt>
                <c:pt idx="836">
                  <c:v>32970</c:v>
                </c:pt>
                <c:pt idx="837">
                  <c:v>14430</c:v>
                </c:pt>
                <c:pt idx="838">
                  <c:v>14100</c:v>
                </c:pt>
                <c:pt idx="839">
                  <c:v>79660</c:v>
                </c:pt>
                <c:pt idx="840">
                  <c:v>18320</c:v>
                </c:pt>
                <c:pt idx="841">
                  <c:v>3380</c:v>
                </c:pt>
                <c:pt idx="842">
                  <c:v>12690</c:v>
                </c:pt>
                <c:pt idx="843">
                  <c:v>7750</c:v>
                </c:pt>
                <c:pt idx="844">
                  <c:v>3400</c:v>
                </c:pt>
                <c:pt idx="845">
                  <c:v>19460</c:v>
                </c:pt>
                <c:pt idx="846">
                  <c:v>39290</c:v>
                </c:pt>
                <c:pt idx="847">
                  <c:v>10000</c:v>
                </c:pt>
                <c:pt idx="848">
                  <c:v>26580</c:v>
                </c:pt>
                <c:pt idx="849">
                  <c:v>11880</c:v>
                </c:pt>
                <c:pt idx="850">
                  <c:v>15520</c:v>
                </c:pt>
                <c:pt idx="851">
                  <c:v>11650</c:v>
                </c:pt>
                <c:pt idx="852">
                  <c:v>233660</c:v>
                </c:pt>
                <c:pt idx="853">
                  <c:v>33500</c:v>
                </c:pt>
                <c:pt idx="854">
                  <c:v>11840</c:v>
                </c:pt>
                <c:pt idx="855">
                  <c:v>41440</c:v>
                </c:pt>
                <c:pt idx="856">
                  <c:v>32189.999999999996</c:v>
                </c:pt>
                <c:pt idx="857">
                  <c:v>42980</c:v>
                </c:pt>
                <c:pt idx="858">
                  <c:v>42450</c:v>
                </c:pt>
                <c:pt idx="859">
                  <c:v>109320</c:v>
                </c:pt>
                <c:pt idx="860">
                  <c:v>189770</c:v>
                </c:pt>
                <c:pt idx="861">
                  <c:v>56330</c:v>
                </c:pt>
                <c:pt idx="862">
                  <c:v>34110</c:v>
                </c:pt>
                <c:pt idx="863">
                  <c:v>23880</c:v>
                </c:pt>
                <c:pt idx="864">
                  <c:v>26580</c:v>
                </c:pt>
                <c:pt idx="865">
                  <c:v>39850</c:v>
                </c:pt>
                <c:pt idx="866">
                  <c:v>39630</c:v>
                </c:pt>
                <c:pt idx="867">
                  <c:v>310330</c:v>
                </c:pt>
                <c:pt idx="868">
                  <c:v>22460</c:v>
                </c:pt>
                <c:pt idx="869">
                  <c:v>176080</c:v>
                </c:pt>
                <c:pt idx="870">
                  <c:v>309620</c:v>
                </c:pt>
                <c:pt idx="871">
                  <c:v>140980</c:v>
                </c:pt>
                <c:pt idx="872">
                  <c:v>90700</c:v>
                </c:pt>
                <c:pt idx="873">
                  <c:v>49420</c:v>
                </c:pt>
                <c:pt idx="874">
                  <c:v>92990</c:v>
                </c:pt>
                <c:pt idx="875">
                  <c:v>18120</c:v>
                </c:pt>
                <c:pt idx="876">
                  <c:v>79320</c:v>
                </c:pt>
                <c:pt idx="877">
                  <c:v>19960</c:v>
                </c:pt>
                <c:pt idx="878">
                  <c:v>27260</c:v>
                </c:pt>
                <c:pt idx="879">
                  <c:v>51010</c:v>
                </c:pt>
                <c:pt idx="880">
                  <c:v>53010</c:v>
                </c:pt>
                <c:pt idx="881">
                  <c:v>128660</c:v>
                </c:pt>
                <c:pt idx="882">
                  <c:v>43880</c:v>
                </c:pt>
                <c:pt idx="883">
                  <c:v>44580</c:v>
                </c:pt>
                <c:pt idx="884">
                  <c:v>31440</c:v>
                </c:pt>
                <c:pt idx="885">
                  <c:v>36060</c:v>
                </c:pt>
                <c:pt idx="886">
                  <c:v>23120</c:v>
                </c:pt>
                <c:pt idx="887">
                  <c:v>4330</c:v>
                </c:pt>
                <c:pt idx="888">
                  <c:v>35360</c:v>
                </c:pt>
                <c:pt idx="889">
                  <c:v>86410</c:v>
                </c:pt>
                <c:pt idx="890">
                  <c:v>34200</c:v>
                </c:pt>
                <c:pt idx="891">
                  <c:v>47570</c:v>
                </c:pt>
                <c:pt idx="892">
                  <c:v>10650</c:v>
                </c:pt>
                <c:pt idx="893">
                  <c:v>51500</c:v>
                </c:pt>
                <c:pt idx="894">
                  <c:v>13390</c:v>
                </c:pt>
                <c:pt idx="895">
                  <c:v>34060</c:v>
                </c:pt>
                <c:pt idx="896">
                  <c:v>34080</c:v>
                </c:pt>
                <c:pt idx="897">
                  <c:v>23370</c:v>
                </c:pt>
                <c:pt idx="898">
                  <c:v>24700</c:v>
                </c:pt>
                <c:pt idx="899">
                  <c:v>13990</c:v>
                </c:pt>
                <c:pt idx="900">
                  <c:v>54200</c:v>
                </c:pt>
                <c:pt idx="901">
                  <c:v>32830</c:v>
                </c:pt>
                <c:pt idx="902">
                  <c:v>37670</c:v>
                </c:pt>
                <c:pt idx="903">
                  <c:v>22810</c:v>
                </c:pt>
                <c:pt idx="904">
                  <c:v>23700</c:v>
                </c:pt>
                <c:pt idx="905">
                  <c:v>48430</c:v>
                </c:pt>
                <c:pt idx="906">
                  <c:v>18360</c:v>
                </c:pt>
                <c:pt idx="907">
                  <c:v>59190</c:v>
                </c:pt>
                <c:pt idx="908">
                  <c:v>22340</c:v>
                </c:pt>
                <c:pt idx="909">
                  <c:v>34710</c:v>
                </c:pt>
                <c:pt idx="910">
                  <c:v>18550</c:v>
                </c:pt>
                <c:pt idx="911">
                  <c:v>13080</c:v>
                </c:pt>
                <c:pt idx="912">
                  <c:v>10190</c:v>
                </c:pt>
                <c:pt idx="913">
                  <c:v>23320</c:v>
                </c:pt>
                <c:pt idx="914">
                  <c:v>14490</c:v>
                </c:pt>
                <c:pt idx="915">
                  <c:v>30930</c:v>
                </c:pt>
                <c:pt idx="916">
                  <c:v>16090</c:v>
                </c:pt>
                <c:pt idx="917">
                  <c:v>36940</c:v>
                </c:pt>
                <c:pt idx="918">
                  <c:v>21090</c:v>
                </c:pt>
                <c:pt idx="919">
                  <c:v>26420</c:v>
                </c:pt>
                <c:pt idx="920">
                  <c:v>22010</c:v>
                </c:pt>
                <c:pt idx="921">
                  <c:v>70940</c:v>
                </c:pt>
                <c:pt idx="922">
                  <c:v>44130</c:v>
                </c:pt>
                <c:pt idx="923">
                  <c:v>66240</c:v>
                </c:pt>
                <c:pt idx="924">
                  <c:v>20260</c:v>
                </c:pt>
                <c:pt idx="925">
                  <c:v>43730</c:v>
                </c:pt>
                <c:pt idx="926">
                  <c:v>40820</c:v>
                </c:pt>
                <c:pt idx="927">
                  <c:v>51970</c:v>
                </c:pt>
                <c:pt idx="928">
                  <c:v>35000</c:v>
                </c:pt>
                <c:pt idx="929">
                  <c:v>49470</c:v>
                </c:pt>
                <c:pt idx="930">
                  <c:v>14270</c:v>
                </c:pt>
                <c:pt idx="931">
                  <c:v>27920</c:v>
                </c:pt>
                <c:pt idx="932">
                  <c:v>18740</c:v>
                </c:pt>
                <c:pt idx="933">
                  <c:v>29440</c:v>
                </c:pt>
                <c:pt idx="934">
                  <c:v>17910</c:v>
                </c:pt>
                <c:pt idx="935">
                  <c:v>55350</c:v>
                </c:pt>
                <c:pt idx="936">
                  <c:v>21980</c:v>
                </c:pt>
                <c:pt idx="937">
                  <c:v>33760</c:v>
                </c:pt>
                <c:pt idx="938">
                  <c:v>23910</c:v>
                </c:pt>
                <c:pt idx="939">
                  <c:v>23070</c:v>
                </c:pt>
                <c:pt idx="940">
                  <c:v>17620</c:v>
                </c:pt>
                <c:pt idx="941">
                  <c:v>27130</c:v>
                </c:pt>
                <c:pt idx="942">
                  <c:v>39640</c:v>
                </c:pt>
                <c:pt idx="943">
                  <c:v>21990</c:v>
                </c:pt>
                <c:pt idx="944">
                  <c:v>28300</c:v>
                </c:pt>
                <c:pt idx="945">
                  <c:v>38840</c:v>
                </c:pt>
                <c:pt idx="946">
                  <c:v>22370</c:v>
                </c:pt>
                <c:pt idx="947">
                  <c:v>15710</c:v>
                </c:pt>
                <c:pt idx="948">
                  <c:v>26740</c:v>
                </c:pt>
                <c:pt idx="949">
                  <c:v>30800</c:v>
                </c:pt>
                <c:pt idx="950">
                  <c:v>22390</c:v>
                </c:pt>
                <c:pt idx="951">
                  <c:v>29730</c:v>
                </c:pt>
                <c:pt idx="952">
                  <c:v>33840</c:v>
                </c:pt>
                <c:pt idx="953">
                  <c:v>44660</c:v>
                </c:pt>
                <c:pt idx="954">
                  <c:v>46360</c:v>
                </c:pt>
                <c:pt idx="955">
                  <c:v>76120</c:v>
                </c:pt>
                <c:pt idx="956">
                  <c:v>23480</c:v>
                </c:pt>
                <c:pt idx="957">
                  <c:v>44940</c:v>
                </c:pt>
                <c:pt idx="958">
                  <c:v>36360</c:v>
                </c:pt>
                <c:pt idx="959">
                  <c:v>47330</c:v>
                </c:pt>
                <c:pt idx="960">
                  <c:v>16910</c:v>
                </c:pt>
                <c:pt idx="961">
                  <c:v>106680</c:v>
                </c:pt>
                <c:pt idx="962">
                  <c:v>48670</c:v>
                </c:pt>
                <c:pt idx="963">
                  <c:v>40090</c:v>
                </c:pt>
                <c:pt idx="964">
                  <c:v>52540</c:v>
                </c:pt>
                <c:pt idx="965">
                  <c:v>17390</c:v>
                </c:pt>
                <c:pt idx="966">
                  <c:v>23840</c:v>
                </c:pt>
                <c:pt idx="967">
                  <c:v>58810</c:v>
                </c:pt>
                <c:pt idx="968">
                  <c:v>57540</c:v>
                </c:pt>
                <c:pt idx="969">
                  <c:v>45090</c:v>
                </c:pt>
                <c:pt idx="970">
                  <c:v>83340</c:v>
                </c:pt>
                <c:pt idx="971">
                  <c:v>41380</c:v>
                </c:pt>
                <c:pt idx="972">
                  <c:v>50410</c:v>
                </c:pt>
                <c:pt idx="973">
                  <c:v>22440</c:v>
                </c:pt>
                <c:pt idx="974">
                  <c:v>23020</c:v>
                </c:pt>
                <c:pt idx="975">
                  <c:v>70340</c:v>
                </c:pt>
                <c:pt idx="976">
                  <c:v>27320</c:v>
                </c:pt>
                <c:pt idx="977">
                  <c:v>43820</c:v>
                </c:pt>
                <c:pt idx="978">
                  <c:v>30700</c:v>
                </c:pt>
                <c:pt idx="979">
                  <c:v>19700</c:v>
                </c:pt>
                <c:pt idx="980">
                  <c:v>14270</c:v>
                </c:pt>
                <c:pt idx="981">
                  <c:v>94710</c:v>
                </c:pt>
                <c:pt idx="982">
                  <c:v>25420</c:v>
                </c:pt>
                <c:pt idx="983">
                  <c:v>55760</c:v>
                </c:pt>
                <c:pt idx="984">
                  <c:v>12540</c:v>
                </c:pt>
                <c:pt idx="985">
                  <c:v>28470</c:v>
                </c:pt>
                <c:pt idx="986">
                  <c:v>22030</c:v>
                </c:pt>
                <c:pt idx="987">
                  <c:v>46420</c:v>
                </c:pt>
                <c:pt idx="988">
                  <c:v>36600</c:v>
                </c:pt>
                <c:pt idx="989">
                  <c:v>39860</c:v>
                </c:pt>
                <c:pt idx="990">
                  <c:v>32369.999999999996</c:v>
                </c:pt>
                <c:pt idx="991">
                  <c:v>12390</c:v>
                </c:pt>
                <c:pt idx="992">
                  <c:v>70710</c:v>
                </c:pt>
                <c:pt idx="993">
                  <c:v>50960</c:v>
                </c:pt>
                <c:pt idx="994">
                  <c:v>26160</c:v>
                </c:pt>
                <c:pt idx="995">
                  <c:v>36310</c:v>
                </c:pt>
                <c:pt idx="996">
                  <c:v>16149.999999999998</c:v>
                </c:pt>
                <c:pt idx="997">
                  <c:v>14410</c:v>
                </c:pt>
                <c:pt idx="998">
                  <c:v>19890</c:v>
                </c:pt>
                <c:pt idx="999">
                  <c:v>43500</c:v>
                </c:pt>
                <c:pt idx="1000">
                  <c:v>40420</c:v>
                </c:pt>
                <c:pt idx="1001">
                  <c:v>66450</c:v>
                </c:pt>
                <c:pt idx="1002">
                  <c:v>93940</c:v>
                </c:pt>
                <c:pt idx="1003">
                  <c:v>74200</c:v>
                </c:pt>
                <c:pt idx="1004">
                  <c:v>66700</c:v>
                </c:pt>
                <c:pt idx="1005">
                  <c:v>114440</c:v>
                </c:pt>
                <c:pt idx="1006">
                  <c:v>38820</c:v>
                </c:pt>
                <c:pt idx="1007">
                  <c:v>78760</c:v>
                </c:pt>
                <c:pt idx="1008">
                  <c:v>41310</c:v>
                </c:pt>
                <c:pt idx="1009">
                  <c:v>49680</c:v>
                </c:pt>
                <c:pt idx="1010">
                  <c:v>30990</c:v>
                </c:pt>
                <c:pt idx="1011">
                  <c:v>34180</c:v>
                </c:pt>
                <c:pt idx="1012">
                  <c:v>27160</c:v>
                </c:pt>
                <c:pt idx="1013">
                  <c:v>8680</c:v>
                </c:pt>
                <c:pt idx="1014">
                  <c:v>46710</c:v>
                </c:pt>
                <c:pt idx="1015">
                  <c:v>6910</c:v>
                </c:pt>
                <c:pt idx="1016">
                  <c:v>31790</c:v>
                </c:pt>
                <c:pt idx="1017">
                  <c:v>54430</c:v>
                </c:pt>
                <c:pt idx="1018">
                  <c:v>9760</c:v>
                </c:pt>
                <c:pt idx="1019">
                  <c:v>29270</c:v>
                </c:pt>
                <c:pt idx="1020">
                  <c:v>24620</c:v>
                </c:pt>
                <c:pt idx="1021">
                  <c:v>10040</c:v>
                </c:pt>
                <c:pt idx="1022">
                  <c:v>21170</c:v>
                </c:pt>
                <c:pt idx="1023">
                  <c:v>30480</c:v>
                </c:pt>
                <c:pt idx="1024">
                  <c:v>32560.000000000004</c:v>
                </c:pt>
                <c:pt idx="1025">
                  <c:v>55020</c:v>
                </c:pt>
                <c:pt idx="1026">
                  <c:v>50720</c:v>
                </c:pt>
                <c:pt idx="1027">
                  <c:v>49900</c:v>
                </c:pt>
                <c:pt idx="1028">
                  <c:v>173050</c:v>
                </c:pt>
                <c:pt idx="1029">
                  <c:v>138190</c:v>
                </c:pt>
                <c:pt idx="1030">
                  <c:v>65890</c:v>
                </c:pt>
                <c:pt idx="1031">
                  <c:v>46400</c:v>
                </c:pt>
                <c:pt idx="1032">
                  <c:v>63650</c:v>
                </c:pt>
                <c:pt idx="1033">
                  <c:v>89180</c:v>
                </c:pt>
                <c:pt idx="1034">
                  <c:v>61390</c:v>
                </c:pt>
                <c:pt idx="1035">
                  <c:v>66530</c:v>
                </c:pt>
                <c:pt idx="1036">
                  <c:v>12300</c:v>
                </c:pt>
                <c:pt idx="1037">
                  <c:v>33550</c:v>
                </c:pt>
                <c:pt idx="1038">
                  <c:v>19500</c:v>
                </c:pt>
                <c:pt idx="1039">
                  <c:v>133110</c:v>
                </c:pt>
                <c:pt idx="1040">
                  <c:v>116660</c:v>
                </c:pt>
                <c:pt idx="1041">
                  <c:v>65190</c:v>
                </c:pt>
                <c:pt idx="1042">
                  <c:v>31320</c:v>
                </c:pt>
                <c:pt idx="1043">
                  <c:v>82500</c:v>
                </c:pt>
                <c:pt idx="1044">
                  <c:v>35610</c:v>
                </c:pt>
                <c:pt idx="1045">
                  <c:v>39650</c:v>
                </c:pt>
                <c:pt idx="1046">
                  <c:v>35760</c:v>
                </c:pt>
                <c:pt idx="1047">
                  <c:v>47240</c:v>
                </c:pt>
                <c:pt idx="1048">
                  <c:v>95670</c:v>
                </c:pt>
                <c:pt idx="1049">
                  <c:v>176720</c:v>
                </c:pt>
                <c:pt idx="1050">
                  <c:v>54320</c:v>
                </c:pt>
                <c:pt idx="1051">
                  <c:v>97480</c:v>
                </c:pt>
                <c:pt idx="1052">
                  <c:v>86500</c:v>
                </c:pt>
                <c:pt idx="1053">
                  <c:v>71710</c:v>
                </c:pt>
                <c:pt idx="1054">
                  <c:v>31750</c:v>
                </c:pt>
                <c:pt idx="1055">
                  <c:v>55830</c:v>
                </c:pt>
                <c:pt idx="1056">
                  <c:v>54130</c:v>
                </c:pt>
                <c:pt idx="1057">
                  <c:v>105370</c:v>
                </c:pt>
                <c:pt idx="1058">
                  <c:v>241400</c:v>
                </c:pt>
                <c:pt idx="1059">
                  <c:v>77210</c:v>
                </c:pt>
                <c:pt idx="1060">
                  <c:v>88990</c:v>
                </c:pt>
                <c:pt idx="1061">
                  <c:v>64349.999999999993</c:v>
                </c:pt>
                <c:pt idx="1062">
                  <c:v>230950</c:v>
                </c:pt>
                <c:pt idx="1063">
                  <c:v>45730</c:v>
                </c:pt>
                <c:pt idx="1064">
                  <c:v>66390</c:v>
                </c:pt>
                <c:pt idx="1065">
                  <c:v>89240</c:v>
                </c:pt>
                <c:pt idx="1066">
                  <c:v>37510</c:v>
                </c:pt>
                <c:pt idx="1067">
                  <c:v>109380</c:v>
                </c:pt>
                <c:pt idx="1068">
                  <c:v>98660</c:v>
                </c:pt>
                <c:pt idx="1069">
                  <c:v>98940</c:v>
                </c:pt>
                <c:pt idx="1070">
                  <c:v>96220</c:v>
                </c:pt>
                <c:pt idx="1071">
                  <c:v>179640</c:v>
                </c:pt>
                <c:pt idx="1072">
                  <c:v>50980</c:v>
                </c:pt>
                <c:pt idx="1073">
                  <c:v>74610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FB94-4CEC-A25E-C1BCDE3FB3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07908328"/>
        <c:axId val="1196278927"/>
      </c:barChart>
      <c:lineChart>
        <c:grouping val="standard"/>
        <c:varyColors val="0"/>
        <c:ser>
          <c:idx val="1"/>
          <c:order val="1"/>
          <c:tx>
            <c:v>Price</c:v>
          </c:tx>
          <c:spPr>
            <a:ln w="28575" cmpd="sng">
              <a:solidFill>
                <a:schemeClr val="accent1"/>
              </a:solidFill>
            </a:ln>
          </c:spPr>
          <c:marker>
            <c:symbol val="none"/>
          </c:marker>
          <c:cat>
            <c:strRef>
              <c:f>'Price volume Chart (4)'!$A$2:$A$1075</c:f>
              <c:strCache>
                <c:ptCount val="1074"/>
                <c:pt idx="0">
                  <c:v>Dec 28, 2023</c:v>
                </c:pt>
                <c:pt idx="1">
                  <c:v>Dec 27, 2023</c:v>
                </c:pt>
                <c:pt idx="2">
                  <c:v>Dec 26, 2023</c:v>
                </c:pt>
                <c:pt idx="3">
                  <c:v>Dec 21, 2023</c:v>
                </c:pt>
                <c:pt idx="4">
                  <c:v>Dec 20, 2023</c:v>
                </c:pt>
                <c:pt idx="5">
                  <c:v>Dec 19, 2023</c:v>
                </c:pt>
                <c:pt idx="6">
                  <c:v>Dec 18, 2023</c:v>
                </c:pt>
                <c:pt idx="7">
                  <c:v>Dec 14, 2023</c:v>
                </c:pt>
                <c:pt idx="8">
                  <c:v>Dec 13, 2023</c:v>
                </c:pt>
                <c:pt idx="9">
                  <c:v>Dec 12, 2023</c:v>
                </c:pt>
                <c:pt idx="10">
                  <c:v>Dec 11, 2023</c:v>
                </c:pt>
                <c:pt idx="11">
                  <c:v>Dec 07, 2023</c:v>
                </c:pt>
                <c:pt idx="12">
                  <c:v>Dec 06, 2023</c:v>
                </c:pt>
                <c:pt idx="13">
                  <c:v>Dec 05, 2023</c:v>
                </c:pt>
                <c:pt idx="14">
                  <c:v>Dec 04, 2023</c:v>
                </c:pt>
                <c:pt idx="15">
                  <c:v>Nov 30, 2023</c:v>
                </c:pt>
                <c:pt idx="16">
                  <c:v>Nov 28, 2023</c:v>
                </c:pt>
                <c:pt idx="17">
                  <c:v>Nov 23, 2023</c:v>
                </c:pt>
                <c:pt idx="18">
                  <c:v>Nov 22, 2023</c:v>
                </c:pt>
                <c:pt idx="19">
                  <c:v>Nov 21, 2023</c:v>
                </c:pt>
                <c:pt idx="20">
                  <c:v>Nov 16, 2023</c:v>
                </c:pt>
                <c:pt idx="21">
                  <c:v>Nov 15, 2023</c:v>
                </c:pt>
                <c:pt idx="22">
                  <c:v>Nov 14, 2023</c:v>
                </c:pt>
                <c:pt idx="23">
                  <c:v>Nov 13, 2023</c:v>
                </c:pt>
                <c:pt idx="24">
                  <c:v>Nov 09, 2023</c:v>
                </c:pt>
                <c:pt idx="25">
                  <c:v>Nov 07, 2023</c:v>
                </c:pt>
                <c:pt idx="26">
                  <c:v>Nov 06, 2023</c:v>
                </c:pt>
                <c:pt idx="27">
                  <c:v>Nov 02, 2023</c:v>
                </c:pt>
                <c:pt idx="28">
                  <c:v>Nov 01, 2023</c:v>
                </c:pt>
                <c:pt idx="29">
                  <c:v>Oct 31, 2023</c:v>
                </c:pt>
                <c:pt idx="30">
                  <c:v>Oct 30, 2023</c:v>
                </c:pt>
                <c:pt idx="31">
                  <c:v>Oct 26, 2023</c:v>
                </c:pt>
                <c:pt idx="32">
                  <c:v>Oct 25, 2023</c:v>
                </c:pt>
                <c:pt idx="33">
                  <c:v>Oct 23, 2023</c:v>
                </c:pt>
                <c:pt idx="34">
                  <c:v>Oct 19, 2023</c:v>
                </c:pt>
                <c:pt idx="35">
                  <c:v>Oct 18, 2023</c:v>
                </c:pt>
                <c:pt idx="36">
                  <c:v>Oct 17, 2023</c:v>
                </c:pt>
                <c:pt idx="37">
                  <c:v>Oct 16, 2023</c:v>
                </c:pt>
                <c:pt idx="38">
                  <c:v>Oct 12, 2023</c:v>
                </c:pt>
                <c:pt idx="39">
                  <c:v>Oct 11, 2023</c:v>
                </c:pt>
                <c:pt idx="40">
                  <c:v>Oct 10, 2023</c:v>
                </c:pt>
                <c:pt idx="41">
                  <c:v>Oct 05, 2023</c:v>
                </c:pt>
                <c:pt idx="42">
                  <c:v>Oct 04, 2023</c:v>
                </c:pt>
                <c:pt idx="43">
                  <c:v>Oct 03, 2023</c:v>
                </c:pt>
                <c:pt idx="44">
                  <c:v>Sep 27, 2023</c:v>
                </c:pt>
                <c:pt idx="45">
                  <c:v>Sep 26, 2023</c:v>
                </c:pt>
                <c:pt idx="46">
                  <c:v>Sep 21, 2023</c:v>
                </c:pt>
                <c:pt idx="47">
                  <c:v>Sep 20, 2023</c:v>
                </c:pt>
                <c:pt idx="48">
                  <c:v>Sep 19, 2023</c:v>
                </c:pt>
                <c:pt idx="49">
                  <c:v>Sep 18, 2023</c:v>
                </c:pt>
                <c:pt idx="50">
                  <c:v>Sep 14, 2023</c:v>
                </c:pt>
                <c:pt idx="51">
                  <c:v>Sep 13, 2023</c:v>
                </c:pt>
                <c:pt idx="52">
                  <c:v>Sep 12, 2023</c:v>
                </c:pt>
                <c:pt idx="53">
                  <c:v>Sep 11, 2023</c:v>
                </c:pt>
                <c:pt idx="54">
                  <c:v>Sep 07, 2023</c:v>
                </c:pt>
                <c:pt idx="55">
                  <c:v>Sep 05, 2023</c:v>
                </c:pt>
                <c:pt idx="56">
                  <c:v>Sep 04, 2023</c:v>
                </c:pt>
                <c:pt idx="57">
                  <c:v>Aug 31, 2023</c:v>
                </c:pt>
                <c:pt idx="58">
                  <c:v>Aug 30, 2023</c:v>
                </c:pt>
                <c:pt idx="59">
                  <c:v>Aug 29, 2023</c:v>
                </c:pt>
                <c:pt idx="60">
                  <c:v>Aug 28, 2023</c:v>
                </c:pt>
                <c:pt idx="61">
                  <c:v>Aug 24, 2023</c:v>
                </c:pt>
                <c:pt idx="62">
                  <c:v>Aug 23, 2023</c:v>
                </c:pt>
                <c:pt idx="63">
                  <c:v>Aug 22, 2023</c:v>
                </c:pt>
                <c:pt idx="64">
                  <c:v>Aug 21, 2023</c:v>
                </c:pt>
                <c:pt idx="65">
                  <c:v>Aug 17, 2023</c:v>
                </c:pt>
                <c:pt idx="66">
                  <c:v>Aug 14, 2023</c:v>
                </c:pt>
                <c:pt idx="67">
                  <c:v>Aug 10, 2023</c:v>
                </c:pt>
                <c:pt idx="68">
                  <c:v>Aug 09, 2023</c:v>
                </c:pt>
                <c:pt idx="69">
                  <c:v>Aug 08, 2023</c:v>
                </c:pt>
                <c:pt idx="70">
                  <c:v>Aug 07, 2023</c:v>
                </c:pt>
                <c:pt idx="71">
                  <c:v>Aug 03, 2023</c:v>
                </c:pt>
                <c:pt idx="72">
                  <c:v>Aug 02, 2023</c:v>
                </c:pt>
                <c:pt idx="73">
                  <c:v>Aug 01, 2023</c:v>
                </c:pt>
                <c:pt idx="74">
                  <c:v>Jul 31, 2023</c:v>
                </c:pt>
                <c:pt idx="75">
                  <c:v>Jul 27, 2023</c:v>
                </c:pt>
                <c:pt idx="76">
                  <c:v>Jul 26, 2023</c:v>
                </c:pt>
                <c:pt idx="77">
                  <c:v>Jul 25, 2023</c:v>
                </c:pt>
                <c:pt idx="78">
                  <c:v>Jul 24, 2023</c:v>
                </c:pt>
                <c:pt idx="79">
                  <c:v>Jul 20, 2023</c:v>
                </c:pt>
                <c:pt idx="80">
                  <c:v>Jul 19, 2023</c:v>
                </c:pt>
                <c:pt idx="81">
                  <c:v>Jul 18, 2023</c:v>
                </c:pt>
                <c:pt idx="82">
                  <c:v>Jul 17, 2023</c:v>
                </c:pt>
                <c:pt idx="83">
                  <c:v>Jul 13, 2023</c:v>
                </c:pt>
                <c:pt idx="84">
                  <c:v>Jul 12, 2023</c:v>
                </c:pt>
                <c:pt idx="85">
                  <c:v>Jul 11, 2023</c:v>
                </c:pt>
                <c:pt idx="86">
                  <c:v>Jul 10, 2023</c:v>
                </c:pt>
                <c:pt idx="87">
                  <c:v>Jul 06, 2023</c:v>
                </c:pt>
                <c:pt idx="88">
                  <c:v>Jul 05, 2023</c:v>
                </c:pt>
                <c:pt idx="89">
                  <c:v>Jul 04, 2023</c:v>
                </c:pt>
                <c:pt idx="90">
                  <c:v>Jul 03, 2023</c:v>
                </c:pt>
                <c:pt idx="91">
                  <c:v>Jun 26, 2023</c:v>
                </c:pt>
                <c:pt idx="92">
                  <c:v>Jun 22, 2023</c:v>
                </c:pt>
                <c:pt idx="93">
                  <c:v>Jun 21, 2023</c:v>
                </c:pt>
                <c:pt idx="94">
                  <c:v>Jun 20, 2023</c:v>
                </c:pt>
                <c:pt idx="95">
                  <c:v>Jun 19, 2023</c:v>
                </c:pt>
                <c:pt idx="96">
                  <c:v>Jun 15, 2023</c:v>
                </c:pt>
                <c:pt idx="97">
                  <c:v>Jun 14, 2023</c:v>
                </c:pt>
                <c:pt idx="98">
                  <c:v>Jun 13, 2023</c:v>
                </c:pt>
                <c:pt idx="99">
                  <c:v>Jun 12, 2023</c:v>
                </c:pt>
                <c:pt idx="100">
                  <c:v>Jun 08, 2023</c:v>
                </c:pt>
                <c:pt idx="101">
                  <c:v>Jun 07, 2023</c:v>
                </c:pt>
                <c:pt idx="102">
                  <c:v>Jun 06, 2023</c:v>
                </c:pt>
                <c:pt idx="103">
                  <c:v>Jun 05, 2023</c:v>
                </c:pt>
                <c:pt idx="104">
                  <c:v>Jun 01, 2023</c:v>
                </c:pt>
                <c:pt idx="105">
                  <c:v>May 31, 2023</c:v>
                </c:pt>
                <c:pt idx="106">
                  <c:v>May 30, 2023</c:v>
                </c:pt>
                <c:pt idx="107">
                  <c:v>May 29, 2023</c:v>
                </c:pt>
                <c:pt idx="108">
                  <c:v>May 25, 2023</c:v>
                </c:pt>
                <c:pt idx="109">
                  <c:v>May 24, 2023</c:v>
                </c:pt>
                <c:pt idx="110">
                  <c:v>May 23, 2023</c:v>
                </c:pt>
                <c:pt idx="111">
                  <c:v>May 22, 2023</c:v>
                </c:pt>
                <c:pt idx="112">
                  <c:v>May 18, 2023</c:v>
                </c:pt>
                <c:pt idx="113">
                  <c:v>May 17, 2023</c:v>
                </c:pt>
                <c:pt idx="114">
                  <c:v>May 16, 2023</c:v>
                </c:pt>
                <c:pt idx="115">
                  <c:v>May 15, 2023</c:v>
                </c:pt>
                <c:pt idx="116">
                  <c:v>May 11, 2023</c:v>
                </c:pt>
                <c:pt idx="117">
                  <c:v>May 10, 2023</c:v>
                </c:pt>
                <c:pt idx="118">
                  <c:v>May 09, 2023</c:v>
                </c:pt>
                <c:pt idx="119">
                  <c:v>May 08, 2023</c:v>
                </c:pt>
                <c:pt idx="120">
                  <c:v>May 03, 2023</c:v>
                </c:pt>
                <c:pt idx="121">
                  <c:v>May 02, 2023</c:v>
                </c:pt>
                <c:pt idx="122">
                  <c:v>Apr 27, 2023</c:v>
                </c:pt>
                <c:pt idx="123">
                  <c:v>Apr 26, 2023</c:v>
                </c:pt>
                <c:pt idx="124">
                  <c:v>Apr 25, 2023</c:v>
                </c:pt>
                <c:pt idx="125">
                  <c:v>Apr 24, 2023</c:v>
                </c:pt>
                <c:pt idx="126">
                  <c:v>Apr 18, 2023</c:v>
                </c:pt>
                <c:pt idx="127">
                  <c:v>Apr 17, 2023</c:v>
                </c:pt>
                <c:pt idx="128">
                  <c:v>Apr 13, 2023</c:v>
                </c:pt>
                <c:pt idx="129">
                  <c:v>Apr 11, 2023</c:v>
                </c:pt>
                <c:pt idx="130">
                  <c:v>Apr 10, 2023</c:v>
                </c:pt>
                <c:pt idx="131">
                  <c:v>Apr 06, 2023</c:v>
                </c:pt>
                <c:pt idx="132">
                  <c:v>Apr 05, 2023</c:v>
                </c:pt>
                <c:pt idx="133">
                  <c:v>Apr 04, 2023</c:v>
                </c:pt>
                <c:pt idx="134">
                  <c:v>Apr 03, 2023</c:v>
                </c:pt>
                <c:pt idx="135">
                  <c:v>Mar 30, 2023</c:v>
                </c:pt>
                <c:pt idx="136">
                  <c:v>Mar 29, 2023</c:v>
                </c:pt>
                <c:pt idx="137">
                  <c:v>Mar 28, 2023</c:v>
                </c:pt>
                <c:pt idx="138">
                  <c:v>Mar 23, 2023</c:v>
                </c:pt>
                <c:pt idx="139">
                  <c:v>Mar 22, 2023</c:v>
                </c:pt>
                <c:pt idx="140">
                  <c:v>Mar 21, 2023</c:v>
                </c:pt>
                <c:pt idx="141">
                  <c:v>Mar 20, 2023</c:v>
                </c:pt>
                <c:pt idx="142">
                  <c:v>Mar 16, 2023</c:v>
                </c:pt>
                <c:pt idx="143">
                  <c:v>Mar 15, 2023</c:v>
                </c:pt>
                <c:pt idx="144">
                  <c:v>Mar 14, 2023</c:v>
                </c:pt>
                <c:pt idx="145">
                  <c:v>Mar 13, 2023</c:v>
                </c:pt>
                <c:pt idx="146">
                  <c:v>Mar 09, 2023</c:v>
                </c:pt>
                <c:pt idx="147">
                  <c:v>Mar 07, 2023</c:v>
                </c:pt>
                <c:pt idx="148">
                  <c:v>Mar 06, 2023</c:v>
                </c:pt>
                <c:pt idx="149">
                  <c:v>Mar 02, 2023</c:v>
                </c:pt>
                <c:pt idx="150">
                  <c:v>Mar 01, 2023</c:v>
                </c:pt>
                <c:pt idx="151">
                  <c:v>Feb 27, 2023</c:v>
                </c:pt>
                <c:pt idx="152">
                  <c:v>Feb 22, 2023</c:v>
                </c:pt>
                <c:pt idx="153">
                  <c:v>Feb 20, 2023</c:v>
                </c:pt>
                <c:pt idx="154">
                  <c:v>Feb 15, 2023</c:v>
                </c:pt>
                <c:pt idx="155">
                  <c:v>Feb 13, 2023</c:v>
                </c:pt>
                <c:pt idx="156">
                  <c:v>Feb 09, 2023</c:v>
                </c:pt>
                <c:pt idx="157">
                  <c:v>Feb 07, 2023</c:v>
                </c:pt>
                <c:pt idx="158">
                  <c:v>Feb 06, 2023</c:v>
                </c:pt>
                <c:pt idx="159">
                  <c:v>Feb 01, 2023</c:v>
                </c:pt>
                <c:pt idx="160">
                  <c:v>Jan 31, 2023</c:v>
                </c:pt>
                <c:pt idx="161">
                  <c:v>Jan 30, 2023</c:v>
                </c:pt>
                <c:pt idx="162">
                  <c:v>Jan 26, 2023</c:v>
                </c:pt>
                <c:pt idx="163">
                  <c:v>Jan 25, 2023</c:v>
                </c:pt>
                <c:pt idx="164">
                  <c:v>Jan 24, 2023</c:v>
                </c:pt>
                <c:pt idx="165">
                  <c:v>Jan 23, 2023</c:v>
                </c:pt>
                <c:pt idx="166">
                  <c:v>Jan 19, 2023</c:v>
                </c:pt>
                <c:pt idx="167">
                  <c:v>Jan 18, 2023</c:v>
                </c:pt>
                <c:pt idx="168">
                  <c:v>Jan 17, 2023</c:v>
                </c:pt>
                <c:pt idx="169">
                  <c:v>Jan 16, 2023</c:v>
                </c:pt>
                <c:pt idx="170">
                  <c:v>Jan 11, 2023</c:v>
                </c:pt>
                <c:pt idx="171">
                  <c:v>Jan 10, 2023</c:v>
                </c:pt>
                <c:pt idx="172">
                  <c:v>Jan 05, 2023</c:v>
                </c:pt>
                <c:pt idx="173">
                  <c:v>Jan 04, 2023</c:v>
                </c:pt>
                <c:pt idx="174">
                  <c:v>Jan 03, 2023</c:v>
                </c:pt>
                <c:pt idx="175">
                  <c:v>Jan 02, 2023</c:v>
                </c:pt>
                <c:pt idx="176">
                  <c:v>Dec 29, 2022</c:v>
                </c:pt>
                <c:pt idx="177">
                  <c:v>Dec 28, 2022</c:v>
                </c:pt>
                <c:pt idx="178">
                  <c:v>Dec 26, 2022</c:v>
                </c:pt>
                <c:pt idx="179">
                  <c:v>Dec 21, 2022</c:v>
                </c:pt>
                <c:pt idx="180">
                  <c:v>Dec 19, 2022</c:v>
                </c:pt>
                <c:pt idx="181">
                  <c:v>Dec 15, 2022</c:v>
                </c:pt>
                <c:pt idx="182">
                  <c:v>Dec 14, 2022</c:v>
                </c:pt>
                <c:pt idx="183">
                  <c:v>Dec 13, 2022</c:v>
                </c:pt>
                <c:pt idx="184">
                  <c:v>Dec 12, 2022</c:v>
                </c:pt>
                <c:pt idx="185">
                  <c:v>Dec 08, 2022</c:v>
                </c:pt>
                <c:pt idx="186">
                  <c:v>Dec 07, 2022</c:v>
                </c:pt>
                <c:pt idx="187">
                  <c:v>Dec 06, 2022</c:v>
                </c:pt>
                <c:pt idx="188">
                  <c:v>Dec 05, 2022</c:v>
                </c:pt>
                <c:pt idx="189">
                  <c:v>Dec 01, 2022</c:v>
                </c:pt>
                <c:pt idx="190">
                  <c:v>Nov 30, 2022</c:v>
                </c:pt>
                <c:pt idx="191">
                  <c:v>Nov 29, 2022</c:v>
                </c:pt>
                <c:pt idx="192">
                  <c:v>Nov 28, 2022</c:v>
                </c:pt>
                <c:pt idx="193">
                  <c:v>Nov 24, 2022</c:v>
                </c:pt>
                <c:pt idx="194">
                  <c:v>Nov 22, 2022</c:v>
                </c:pt>
                <c:pt idx="195">
                  <c:v>Nov 21, 2022</c:v>
                </c:pt>
                <c:pt idx="196">
                  <c:v>Nov 17, 2022</c:v>
                </c:pt>
                <c:pt idx="197">
                  <c:v>Nov 16, 2022</c:v>
                </c:pt>
                <c:pt idx="198">
                  <c:v>Nov 15, 2022</c:v>
                </c:pt>
                <c:pt idx="199">
                  <c:v>Nov 14, 2022</c:v>
                </c:pt>
                <c:pt idx="200">
                  <c:v>Nov 10, 2022</c:v>
                </c:pt>
                <c:pt idx="201">
                  <c:v>Nov 09, 2022</c:v>
                </c:pt>
                <c:pt idx="202">
                  <c:v>Nov 08, 2022</c:v>
                </c:pt>
                <c:pt idx="203">
                  <c:v>Nov 07, 2022</c:v>
                </c:pt>
                <c:pt idx="204">
                  <c:v>Nov 03, 2022</c:v>
                </c:pt>
                <c:pt idx="205">
                  <c:v>Nov 02, 2022</c:v>
                </c:pt>
                <c:pt idx="206">
                  <c:v>Nov 01, 2022</c:v>
                </c:pt>
                <c:pt idx="207">
                  <c:v>Oct 31, 2022</c:v>
                </c:pt>
                <c:pt idx="208">
                  <c:v>Oct 27, 2022</c:v>
                </c:pt>
                <c:pt idx="209">
                  <c:v>Oct 26, 2022</c:v>
                </c:pt>
                <c:pt idx="210">
                  <c:v>Oct 25, 2022</c:v>
                </c:pt>
                <c:pt idx="211">
                  <c:v>Oct 24, 2022</c:v>
                </c:pt>
                <c:pt idx="212">
                  <c:v>Oct 20, 2022</c:v>
                </c:pt>
                <c:pt idx="213">
                  <c:v>Oct 19, 2022</c:v>
                </c:pt>
                <c:pt idx="214">
                  <c:v>Oct 18, 2022</c:v>
                </c:pt>
                <c:pt idx="215">
                  <c:v>Oct 17, 2022</c:v>
                </c:pt>
                <c:pt idx="216">
                  <c:v>Oct 13, 2022</c:v>
                </c:pt>
                <c:pt idx="217">
                  <c:v>Oct 12, 2022</c:v>
                </c:pt>
                <c:pt idx="218">
                  <c:v>Oct 11, 2022</c:v>
                </c:pt>
                <c:pt idx="219">
                  <c:v>Oct 10, 2022</c:v>
                </c:pt>
                <c:pt idx="220">
                  <c:v>Oct 06, 2022</c:v>
                </c:pt>
                <c:pt idx="221">
                  <c:v>Oct 04, 2022</c:v>
                </c:pt>
                <c:pt idx="222">
                  <c:v>Oct 03, 2022</c:v>
                </c:pt>
                <c:pt idx="223">
                  <c:v>Sep 29, 2022</c:v>
                </c:pt>
                <c:pt idx="224">
                  <c:v>Sep 28, 2022</c:v>
                </c:pt>
                <c:pt idx="225">
                  <c:v>Sep 27, 2022</c:v>
                </c:pt>
                <c:pt idx="226">
                  <c:v>Sep 26, 2022</c:v>
                </c:pt>
                <c:pt idx="227">
                  <c:v>Sep 22, 2022</c:v>
                </c:pt>
                <c:pt idx="228">
                  <c:v>Sep 21, 2022</c:v>
                </c:pt>
                <c:pt idx="229">
                  <c:v>Sep 20, 2022</c:v>
                </c:pt>
                <c:pt idx="230">
                  <c:v>Sep 19, 2022</c:v>
                </c:pt>
                <c:pt idx="231">
                  <c:v>Sep 15, 2022</c:v>
                </c:pt>
                <c:pt idx="232">
                  <c:v>Sep 14, 2022</c:v>
                </c:pt>
                <c:pt idx="233">
                  <c:v>Sep 13, 2022</c:v>
                </c:pt>
                <c:pt idx="234">
                  <c:v>Sep 12, 2022</c:v>
                </c:pt>
                <c:pt idx="235">
                  <c:v>Sep 08, 2022</c:v>
                </c:pt>
                <c:pt idx="236">
                  <c:v>Sep 07, 2022</c:v>
                </c:pt>
                <c:pt idx="237">
                  <c:v>Sep 06, 2022</c:v>
                </c:pt>
                <c:pt idx="238">
                  <c:v>Sep 05, 2022</c:v>
                </c:pt>
                <c:pt idx="239">
                  <c:v>Sep 01, 2022</c:v>
                </c:pt>
                <c:pt idx="240">
                  <c:v>Aug 31, 2022</c:v>
                </c:pt>
                <c:pt idx="241">
                  <c:v>Aug 30, 2022</c:v>
                </c:pt>
                <c:pt idx="242">
                  <c:v>Aug 29, 2022</c:v>
                </c:pt>
                <c:pt idx="243">
                  <c:v>Aug 25, 2022</c:v>
                </c:pt>
                <c:pt idx="244">
                  <c:v>Aug 24, 2022</c:v>
                </c:pt>
                <c:pt idx="245">
                  <c:v>Aug 23, 2022</c:v>
                </c:pt>
                <c:pt idx="246">
                  <c:v>Aug 22, 2022</c:v>
                </c:pt>
                <c:pt idx="247">
                  <c:v>Aug 17, 2022</c:v>
                </c:pt>
                <c:pt idx="248">
                  <c:v>Aug 16, 2022</c:v>
                </c:pt>
                <c:pt idx="249">
                  <c:v>Aug 11, 2022</c:v>
                </c:pt>
                <c:pt idx="250">
                  <c:v>Aug 10, 2022</c:v>
                </c:pt>
                <c:pt idx="251">
                  <c:v>Aug 08, 2022</c:v>
                </c:pt>
                <c:pt idx="252">
                  <c:v>Aug 04, 2022</c:v>
                </c:pt>
                <c:pt idx="253">
                  <c:v>Aug 03, 2022</c:v>
                </c:pt>
                <c:pt idx="254">
                  <c:v>Aug 02, 2022</c:v>
                </c:pt>
                <c:pt idx="255">
                  <c:v>Aug 01, 2022</c:v>
                </c:pt>
                <c:pt idx="256">
                  <c:v>Jul 28, 2022</c:v>
                </c:pt>
                <c:pt idx="257">
                  <c:v>Jul 27, 2022</c:v>
                </c:pt>
                <c:pt idx="258">
                  <c:v>Jul 26, 2022</c:v>
                </c:pt>
                <c:pt idx="259">
                  <c:v>Jul 25, 2022</c:v>
                </c:pt>
                <c:pt idx="260">
                  <c:v>Jul 21, 2022</c:v>
                </c:pt>
                <c:pt idx="261">
                  <c:v>Jul 20, 2022</c:v>
                </c:pt>
                <c:pt idx="262">
                  <c:v>Jul 19, 2022</c:v>
                </c:pt>
                <c:pt idx="263">
                  <c:v>Jul 18, 2022</c:v>
                </c:pt>
                <c:pt idx="264">
                  <c:v>Jul 14, 2022</c:v>
                </c:pt>
                <c:pt idx="265">
                  <c:v>Jul 13, 2022</c:v>
                </c:pt>
                <c:pt idx="266">
                  <c:v>Jul 12, 2022</c:v>
                </c:pt>
                <c:pt idx="267">
                  <c:v>Jul 07, 2022</c:v>
                </c:pt>
                <c:pt idx="268">
                  <c:v>Jul 06, 2022</c:v>
                </c:pt>
                <c:pt idx="269">
                  <c:v>Jul 05, 2022</c:v>
                </c:pt>
                <c:pt idx="270">
                  <c:v>Jul 04, 2022</c:v>
                </c:pt>
                <c:pt idx="271">
                  <c:v>Jul 03, 2022</c:v>
                </c:pt>
                <c:pt idx="272">
                  <c:v>Jun 30, 2022</c:v>
                </c:pt>
                <c:pt idx="273">
                  <c:v>Jun 29, 2022</c:v>
                </c:pt>
                <c:pt idx="274">
                  <c:v>Jun 28, 2022</c:v>
                </c:pt>
                <c:pt idx="275">
                  <c:v>Jun 27, 2022</c:v>
                </c:pt>
                <c:pt idx="276">
                  <c:v>Jun 26, 2022</c:v>
                </c:pt>
                <c:pt idx="277">
                  <c:v>Jun 23, 2022</c:v>
                </c:pt>
                <c:pt idx="278">
                  <c:v>Jun 22, 2022</c:v>
                </c:pt>
                <c:pt idx="279">
                  <c:v>Jun 21, 2022</c:v>
                </c:pt>
                <c:pt idx="280">
                  <c:v>Jun 20, 2022</c:v>
                </c:pt>
                <c:pt idx="281">
                  <c:v>Jun 19, 2022</c:v>
                </c:pt>
                <c:pt idx="282">
                  <c:v>Jun 16, 2022</c:v>
                </c:pt>
                <c:pt idx="283">
                  <c:v>Jun 15, 2022</c:v>
                </c:pt>
                <c:pt idx="284">
                  <c:v>Jun 14, 2022</c:v>
                </c:pt>
                <c:pt idx="285">
                  <c:v>Jun 13, 2022</c:v>
                </c:pt>
                <c:pt idx="286">
                  <c:v>Jun 12, 2022</c:v>
                </c:pt>
                <c:pt idx="287">
                  <c:v>Jun 09, 2022</c:v>
                </c:pt>
                <c:pt idx="288">
                  <c:v>Jun 08, 2022</c:v>
                </c:pt>
                <c:pt idx="289">
                  <c:v>Jun 07, 2022</c:v>
                </c:pt>
                <c:pt idx="290">
                  <c:v>Jun 06, 2022</c:v>
                </c:pt>
                <c:pt idx="291">
                  <c:v>Jun 05, 2022</c:v>
                </c:pt>
                <c:pt idx="292">
                  <c:v>Jun 02, 2022</c:v>
                </c:pt>
                <c:pt idx="293">
                  <c:v>Jun 01, 2022</c:v>
                </c:pt>
                <c:pt idx="294">
                  <c:v>May 31, 2022</c:v>
                </c:pt>
                <c:pt idx="295">
                  <c:v>May 30, 2022</c:v>
                </c:pt>
                <c:pt idx="296">
                  <c:v>May 29, 2022</c:v>
                </c:pt>
                <c:pt idx="297">
                  <c:v>May 26, 2022</c:v>
                </c:pt>
                <c:pt idx="298">
                  <c:v>May 25, 2022</c:v>
                </c:pt>
                <c:pt idx="299">
                  <c:v>May 24, 2022</c:v>
                </c:pt>
                <c:pt idx="300">
                  <c:v>May 23, 2022</c:v>
                </c:pt>
                <c:pt idx="301">
                  <c:v>May 22, 2022</c:v>
                </c:pt>
                <c:pt idx="302">
                  <c:v>May 19, 2022</c:v>
                </c:pt>
                <c:pt idx="303">
                  <c:v>May 18, 2022</c:v>
                </c:pt>
                <c:pt idx="304">
                  <c:v>May 17, 2022</c:v>
                </c:pt>
                <c:pt idx="305">
                  <c:v>May 16, 2022</c:v>
                </c:pt>
                <c:pt idx="306">
                  <c:v>May 12, 2022</c:v>
                </c:pt>
                <c:pt idx="307">
                  <c:v>May 11, 2022</c:v>
                </c:pt>
                <c:pt idx="308">
                  <c:v>May 10, 2022</c:v>
                </c:pt>
                <c:pt idx="309">
                  <c:v>May 09, 2022</c:v>
                </c:pt>
                <c:pt idx="310">
                  <c:v>May 08, 2022</c:v>
                </c:pt>
                <c:pt idx="311">
                  <c:v>May 05, 2022</c:v>
                </c:pt>
                <c:pt idx="312">
                  <c:v>Apr 28, 2022</c:v>
                </c:pt>
                <c:pt idx="313">
                  <c:v>Apr 27, 2022</c:v>
                </c:pt>
                <c:pt idx="314">
                  <c:v>Apr 26, 2022</c:v>
                </c:pt>
                <c:pt idx="315">
                  <c:v>Apr 25, 2022</c:v>
                </c:pt>
                <c:pt idx="316">
                  <c:v>Apr 24, 2022</c:v>
                </c:pt>
                <c:pt idx="317">
                  <c:v>Apr 21, 2022</c:v>
                </c:pt>
                <c:pt idx="318">
                  <c:v>Apr 20, 2022</c:v>
                </c:pt>
                <c:pt idx="319">
                  <c:v>Apr 19, 2022</c:v>
                </c:pt>
                <c:pt idx="320">
                  <c:v>Apr 18, 2022</c:v>
                </c:pt>
                <c:pt idx="321">
                  <c:v>Apr 17, 2022</c:v>
                </c:pt>
                <c:pt idx="322">
                  <c:v>Apr 13, 2022</c:v>
                </c:pt>
                <c:pt idx="323">
                  <c:v>Apr 12, 2022</c:v>
                </c:pt>
                <c:pt idx="324">
                  <c:v>Apr 11, 2022</c:v>
                </c:pt>
                <c:pt idx="325">
                  <c:v>Apr 10, 2022</c:v>
                </c:pt>
                <c:pt idx="326">
                  <c:v>Apr 07, 2022</c:v>
                </c:pt>
                <c:pt idx="327">
                  <c:v>Apr 06, 2022</c:v>
                </c:pt>
                <c:pt idx="328">
                  <c:v>Apr 05, 2022</c:v>
                </c:pt>
                <c:pt idx="329">
                  <c:v>Apr 04, 2022</c:v>
                </c:pt>
                <c:pt idx="330">
                  <c:v>Apr 03, 2022</c:v>
                </c:pt>
                <c:pt idx="331">
                  <c:v>Mar 31, 2022</c:v>
                </c:pt>
                <c:pt idx="332">
                  <c:v>Mar 30, 2022</c:v>
                </c:pt>
                <c:pt idx="333">
                  <c:v>Mar 29, 2022</c:v>
                </c:pt>
                <c:pt idx="334">
                  <c:v>Mar 28, 2022</c:v>
                </c:pt>
                <c:pt idx="335">
                  <c:v>Mar 27, 2022</c:v>
                </c:pt>
                <c:pt idx="336">
                  <c:v>Mar 24, 2022</c:v>
                </c:pt>
                <c:pt idx="337">
                  <c:v>Mar 23, 2022</c:v>
                </c:pt>
                <c:pt idx="338">
                  <c:v>Mar 22, 2022</c:v>
                </c:pt>
                <c:pt idx="339">
                  <c:v>Mar 21, 2022</c:v>
                </c:pt>
                <c:pt idx="340">
                  <c:v>Mar 20, 2022</c:v>
                </c:pt>
                <c:pt idx="341">
                  <c:v>Mar 16, 2022</c:v>
                </c:pt>
                <c:pt idx="342">
                  <c:v>Mar 15, 2022</c:v>
                </c:pt>
                <c:pt idx="343">
                  <c:v>Mar 14, 2022</c:v>
                </c:pt>
                <c:pt idx="344">
                  <c:v>Mar 13, 2022</c:v>
                </c:pt>
                <c:pt idx="345">
                  <c:v>Mar 10, 2022</c:v>
                </c:pt>
                <c:pt idx="346">
                  <c:v>Mar 09, 2022</c:v>
                </c:pt>
                <c:pt idx="347">
                  <c:v>Mar 08, 2022</c:v>
                </c:pt>
                <c:pt idx="348">
                  <c:v>Mar 07, 2022</c:v>
                </c:pt>
                <c:pt idx="349">
                  <c:v>Mar 06, 2022</c:v>
                </c:pt>
                <c:pt idx="350">
                  <c:v>Mar 03, 2022</c:v>
                </c:pt>
                <c:pt idx="351">
                  <c:v>Mar 02, 2022</c:v>
                </c:pt>
                <c:pt idx="352">
                  <c:v>Mar 01, 2022</c:v>
                </c:pt>
                <c:pt idx="353">
                  <c:v>Feb 28, 2022</c:v>
                </c:pt>
                <c:pt idx="354">
                  <c:v>Feb 27, 2022</c:v>
                </c:pt>
                <c:pt idx="355">
                  <c:v>Feb 24, 2022</c:v>
                </c:pt>
                <c:pt idx="356">
                  <c:v>Feb 23, 2022</c:v>
                </c:pt>
                <c:pt idx="357">
                  <c:v>Feb 22, 2022</c:v>
                </c:pt>
                <c:pt idx="358">
                  <c:v>Feb 20, 2022</c:v>
                </c:pt>
                <c:pt idx="359">
                  <c:v>Feb 17, 2022</c:v>
                </c:pt>
                <c:pt idx="360">
                  <c:v>Feb 16, 2022</c:v>
                </c:pt>
                <c:pt idx="361">
                  <c:v>Feb 15, 2022</c:v>
                </c:pt>
                <c:pt idx="362">
                  <c:v>Feb 14, 2022</c:v>
                </c:pt>
                <c:pt idx="363">
                  <c:v>Feb 13, 2022</c:v>
                </c:pt>
                <c:pt idx="364">
                  <c:v>Feb 10, 2022</c:v>
                </c:pt>
                <c:pt idx="365">
                  <c:v>Feb 09, 2022</c:v>
                </c:pt>
                <c:pt idx="366">
                  <c:v>Feb 08, 2022</c:v>
                </c:pt>
                <c:pt idx="367">
                  <c:v>Feb 07, 2022</c:v>
                </c:pt>
                <c:pt idx="368">
                  <c:v>Feb 06, 2022</c:v>
                </c:pt>
                <c:pt idx="369">
                  <c:v>Feb 03, 2022</c:v>
                </c:pt>
                <c:pt idx="370">
                  <c:v>Feb 02, 2022</c:v>
                </c:pt>
                <c:pt idx="371">
                  <c:v>Feb 01, 2022</c:v>
                </c:pt>
                <c:pt idx="372">
                  <c:v>Jan 31, 2022</c:v>
                </c:pt>
                <c:pt idx="373">
                  <c:v>Jan 30, 2022</c:v>
                </c:pt>
                <c:pt idx="374">
                  <c:v>Jan 27, 2022</c:v>
                </c:pt>
                <c:pt idx="375">
                  <c:v>Jan 26, 2022</c:v>
                </c:pt>
                <c:pt idx="376">
                  <c:v>Jan 25, 2022</c:v>
                </c:pt>
                <c:pt idx="377">
                  <c:v>Jan 24, 2022</c:v>
                </c:pt>
                <c:pt idx="378">
                  <c:v>Jan 23, 2022</c:v>
                </c:pt>
                <c:pt idx="379">
                  <c:v>Jan 20, 2022</c:v>
                </c:pt>
                <c:pt idx="380">
                  <c:v>Jan 19, 2022</c:v>
                </c:pt>
                <c:pt idx="381">
                  <c:v>Jan 18, 2022</c:v>
                </c:pt>
                <c:pt idx="382">
                  <c:v>Jan 17, 2022</c:v>
                </c:pt>
                <c:pt idx="383">
                  <c:v>Jan 16, 2022</c:v>
                </c:pt>
                <c:pt idx="384">
                  <c:v>Jan 13, 2022</c:v>
                </c:pt>
                <c:pt idx="385">
                  <c:v>Jan 12, 2022</c:v>
                </c:pt>
                <c:pt idx="386">
                  <c:v>Jan 11, 2022</c:v>
                </c:pt>
                <c:pt idx="387">
                  <c:v>Jan 10, 2022</c:v>
                </c:pt>
                <c:pt idx="388">
                  <c:v>Jan 06, 2022</c:v>
                </c:pt>
                <c:pt idx="389">
                  <c:v>Jan 05, 2022</c:v>
                </c:pt>
                <c:pt idx="390">
                  <c:v>Jan 04, 2022</c:v>
                </c:pt>
                <c:pt idx="391">
                  <c:v>Jan 03, 2022</c:v>
                </c:pt>
                <c:pt idx="392">
                  <c:v>Jan 02, 2022</c:v>
                </c:pt>
                <c:pt idx="393">
                  <c:v>Dec 30, 2021</c:v>
                </c:pt>
                <c:pt idx="394">
                  <c:v>Dec 29, 2021</c:v>
                </c:pt>
                <c:pt idx="395">
                  <c:v>Dec 28, 2021</c:v>
                </c:pt>
                <c:pt idx="396">
                  <c:v>Dec 27, 2021</c:v>
                </c:pt>
                <c:pt idx="397">
                  <c:v>Dec 26, 2021</c:v>
                </c:pt>
                <c:pt idx="398">
                  <c:v>Dec 23, 2021</c:v>
                </c:pt>
                <c:pt idx="399">
                  <c:v>Dec 22, 2021</c:v>
                </c:pt>
                <c:pt idx="400">
                  <c:v>Dec 21, 2021</c:v>
                </c:pt>
                <c:pt idx="401">
                  <c:v>Dec 20, 2021</c:v>
                </c:pt>
                <c:pt idx="402">
                  <c:v>Dec 19, 2021</c:v>
                </c:pt>
                <c:pt idx="403">
                  <c:v>Dec 15, 2021</c:v>
                </c:pt>
                <c:pt idx="404">
                  <c:v>Dec 14, 2021</c:v>
                </c:pt>
                <c:pt idx="405">
                  <c:v>Dec 13, 2021</c:v>
                </c:pt>
                <c:pt idx="406">
                  <c:v>Dec 12, 2021</c:v>
                </c:pt>
                <c:pt idx="407">
                  <c:v>Dec 09, 2021</c:v>
                </c:pt>
                <c:pt idx="408">
                  <c:v>Dec 08, 2021</c:v>
                </c:pt>
                <c:pt idx="409">
                  <c:v>Dec 07, 2021</c:v>
                </c:pt>
                <c:pt idx="410">
                  <c:v>Dec 06, 2021</c:v>
                </c:pt>
                <c:pt idx="411">
                  <c:v>Dec 05, 2021</c:v>
                </c:pt>
                <c:pt idx="412">
                  <c:v>Dec 02, 2021</c:v>
                </c:pt>
                <c:pt idx="413">
                  <c:v>Dec 01, 2021</c:v>
                </c:pt>
                <c:pt idx="414">
                  <c:v>Nov 30, 2021</c:v>
                </c:pt>
                <c:pt idx="415">
                  <c:v>Nov 29, 2021</c:v>
                </c:pt>
                <c:pt idx="416">
                  <c:v>Nov 28, 2021</c:v>
                </c:pt>
                <c:pt idx="417">
                  <c:v>Nov 25, 2021</c:v>
                </c:pt>
                <c:pt idx="418">
                  <c:v>Nov 24, 2021</c:v>
                </c:pt>
                <c:pt idx="419">
                  <c:v>Nov 23, 2021</c:v>
                </c:pt>
                <c:pt idx="420">
                  <c:v>Nov 22, 2021</c:v>
                </c:pt>
                <c:pt idx="421">
                  <c:v>Nov 21, 2021</c:v>
                </c:pt>
                <c:pt idx="422">
                  <c:v>Nov 17, 2021</c:v>
                </c:pt>
                <c:pt idx="423">
                  <c:v>Nov 16, 2021</c:v>
                </c:pt>
                <c:pt idx="424">
                  <c:v>Nov 15, 2021</c:v>
                </c:pt>
                <c:pt idx="425">
                  <c:v>Nov 14, 2021</c:v>
                </c:pt>
                <c:pt idx="426">
                  <c:v>Nov 11, 2021</c:v>
                </c:pt>
                <c:pt idx="427">
                  <c:v>Nov 10, 2021</c:v>
                </c:pt>
                <c:pt idx="428">
                  <c:v>Nov 09, 2021</c:v>
                </c:pt>
                <c:pt idx="429">
                  <c:v>Nov 08, 2021</c:v>
                </c:pt>
                <c:pt idx="430">
                  <c:v>Nov 07, 2021</c:v>
                </c:pt>
                <c:pt idx="431">
                  <c:v>Nov 04, 2021</c:v>
                </c:pt>
                <c:pt idx="432">
                  <c:v>Nov 03, 2021</c:v>
                </c:pt>
                <c:pt idx="433">
                  <c:v>Nov 02, 2021</c:v>
                </c:pt>
                <c:pt idx="434">
                  <c:v>Nov 01, 2021</c:v>
                </c:pt>
                <c:pt idx="435">
                  <c:v>Oct 31, 2021</c:v>
                </c:pt>
                <c:pt idx="436">
                  <c:v>Oct 28, 2021</c:v>
                </c:pt>
                <c:pt idx="437">
                  <c:v>Oct 27, 2021</c:v>
                </c:pt>
                <c:pt idx="438">
                  <c:v>Oct 26, 2021</c:v>
                </c:pt>
                <c:pt idx="439">
                  <c:v>Oct 25, 2021</c:v>
                </c:pt>
                <c:pt idx="440">
                  <c:v>Oct 24, 2021</c:v>
                </c:pt>
                <c:pt idx="441">
                  <c:v>Oct 21, 2021</c:v>
                </c:pt>
                <c:pt idx="442">
                  <c:v>Oct 19, 2021</c:v>
                </c:pt>
                <c:pt idx="443">
                  <c:v>Oct 18, 2021</c:v>
                </c:pt>
                <c:pt idx="444">
                  <c:v>Oct 17, 2021</c:v>
                </c:pt>
                <c:pt idx="445">
                  <c:v>Oct 14, 2021</c:v>
                </c:pt>
                <c:pt idx="446">
                  <c:v>Oct 13, 2021</c:v>
                </c:pt>
                <c:pt idx="447">
                  <c:v>Oct 12, 2021</c:v>
                </c:pt>
                <c:pt idx="448">
                  <c:v>Oct 11, 2021</c:v>
                </c:pt>
                <c:pt idx="449">
                  <c:v>Oct 10, 2021</c:v>
                </c:pt>
                <c:pt idx="450">
                  <c:v>Oct 07, 2021</c:v>
                </c:pt>
                <c:pt idx="451">
                  <c:v>Oct 06, 2021</c:v>
                </c:pt>
                <c:pt idx="452">
                  <c:v>Oct 05, 2021</c:v>
                </c:pt>
                <c:pt idx="453">
                  <c:v>Oct 04, 2021</c:v>
                </c:pt>
                <c:pt idx="454">
                  <c:v>Oct 03, 2021</c:v>
                </c:pt>
                <c:pt idx="455">
                  <c:v>Sep 30, 2021</c:v>
                </c:pt>
                <c:pt idx="456">
                  <c:v>Sep 29, 2021</c:v>
                </c:pt>
                <c:pt idx="457">
                  <c:v>Sep 28, 2021</c:v>
                </c:pt>
                <c:pt idx="458">
                  <c:v>Sep 27, 2021</c:v>
                </c:pt>
                <c:pt idx="459">
                  <c:v>Sep 26, 2021</c:v>
                </c:pt>
                <c:pt idx="460">
                  <c:v>Sep 23, 2021</c:v>
                </c:pt>
                <c:pt idx="461">
                  <c:v>Sep 22, 2021</c:v>
                </c:pt>
                <c:pt idx="462">
                  <c:v>Sep 21, 2021</c:v>
                </c:pt>
                <c:pt idx="463">
                  <c:v>Sep 20, 2021</c:v>
                </c:pt>
                <c:pt idx="464">
                  <c:v>Sep 19, 2021</c:v>
                </c:pt>
                <c:pt idx="465">
                  <c:v>Sep 16, 2021</c:v>
                </c:pt>
                <c:pt idx="466">
                  <c:v>Sep 15, 2021</c:v>
                </c:pt>
                <c:pt idx="467">
                  <c:v>Sep 14, 2021</c:v>
                </c:pt>
                <c:pt idx="468">
                  <c:v>Sep 13, 2021</c:v>
                </c:pt>
                <c:pt idx="469">
                  <c:v>Sep 12, 2021</c:v>
                </c:pt>
                <c:pt idx="470">
                  <c:v>Sep 09, 2021</c:v>
                </c:pt>
                <c:pt idx="471">
                  <c:v>Sep 08, 2021</c:v>
                </c:pt>
                <c:pt idx="472">
                  <c:v>Sep 07, 2021</c:v>
                </c:pt>
                <c:pt idx="473">
                  <c:v>Sep 06, 2021</c:v>
                </c:pt>
                <c:pt idx="474">
                  <c:v>Sep 05, 2021</c:v>
                </c:pt>
                <c:pt idx="475">
                  <c:v>Sep 02, 2021</c:v>
                </c:pt>
                <c:pt idx="476">
                  <c:v>Sep 01, 2021</c:v>
                </c:pt>
                <c:pt idx="477">
                  <c:v>Aug 31, 2021</c:v>
                </c:pt>
                <c:pt idx="478">
                  <c:v>Aug 29, 2021</c:v>
                </c:pt>
                <c:pt idx="479">
                  <c:v>Aug 26, 2021</c:v>
                </c:pt>
                <c:pt idx="480">
                  <c:v>Aug 25, 2021</c:v>
                </c:pt>
                <c:pt idx="481">
                  <c:v>Aug 24, 2021</c:v>
                </c:pt>
                <c:pt idx="482">
                  <c:v>Aug 23, 2021</c:v>
                </c:pt>
                <c:pt idx="483">
                  <c:v>Aug 22, 2021</c:v>
                </c:pt>
                <c:pt idx="484">
                  <c:v>Aug 19, 2021</c:v>
                </c:pt>
                <c:pt idx="485">
                  <c:v>Aug 18, 2021</c:v>
                </c:pt>
                <c:pt idx="486">
                  <c:v>Aug 17, 2021</c:v>
                </c:pt>
                <c:pt idx="487">
                  <c:v>Aug 16, 2021</c:v>
                </c:pt>
                <c:pt idx="488">
                  <c:v>Aug 12, 2021</c:v>
                </c:pt>
                <c:pt idx="489">
                  <c:v>Aug 11, 2021</c:v>
                </c:pt>
                <c:pt idx="490">
                  <c:v>Aug 10, 2021</c:v>
                </c:pt>
                <c:pt idx="491">
                  <c:v>Aug 09, 2021</c:v>
                </c:pt>
                <c:pt idx="492">
                  <c:v>Aug 05, 2021</c:v>
                </c:pt>
                <c:pt idx="493">
                  <c:v>Aug 03, 2021</c:v>
                </c:pt>
                <c:pt idx="494">
                  <c:v>Aug 02, 2021</c:v>
                </c:pt>
                <c:pt idx="495">
                  <c:v>Jul 29, 2021</c:v>
                </c:pt>
                <c:pt idx="496">
                  <c:v>Jul 28, 2021</c:v>
                </c:pt>
                <c:pt idx="497">
                  <c:v>Jul 27, 2021</c:v>
                </c:pt>
                <c:pt idx="498">
                  <c:v>Jul 26, 2021</c:v>
                </c:pt>
                <c:pt idx="499">
                  <c:v>Jul 25, 2021</c:v>
                </c:pt>
                <c:pt idx="500">
                  <c:v>Jul 19, 2021</c:v>
                </c:pt>
                <c:pt idx="501">
                  <c:v>Jul 18, 2021</c:v>
                </c:pt>
                <c:pt idx="502">
                  <c:v>Jul 15, 2021</c:v>
                </c:pt>
                <c:pt idx="503">
                  <c:v>Jul 14, 2021</c:v>
                </c:pt>
                <c:pt idx="504">
                  <c:v>Jul 13, 2021</c:v>
                </c:pt>
                <c:pt idx="505">
                  <c:v>Jul 12, 2021</c:v>
                </c:pt>
                <c:pt idx="506">
                  <c:v>Jul 08, 2021</c:v>
                </c:pt>
                <c:pt idx="507">
                  <c:v>Jul 07, 2021</c:v>
                </c:pt>
                <c:pt idx="508">
                  <c:v>Jul 06, 2021</c:v>
                </c:pt>
                <c:pt idx="509">
                  <c:v>Jul 05, 2021</c:v>
                </c:pt>
                <c:pt idx="510">
                  <c:v>Jul 04, 2021</c:v>
                </c:pt>
                <c:pt idx="511">
                  <c:v>Jun 30, 2021</c:v>
                </c:pt>
                <c:pt idx="512">
                  <c:v>Jun 29, 2021</c:v>
                </c:pt>
                <c:pt idx="513">
                  <c:v>Jun 28, 2021</c:v>
                </c:pt>
                <c:pt idx="514">
                  <c:v>Jun 27, 2021</c:v>
                </c:pt>
                <c:pt idx="515">
                  <c:v>Jun 24, 2021</c:v>
                </c:pt>
                <c:pt idx="516">
                  <c:v>Jun 23, 2021</c:v>
                </c:pt>
                <c:pt idx="517">
                  <c:v>Jun 22, 2021</c:v>
                </c:pt>
                <c:pt idx="518">
                  <c:v>Jun 21, 2021</c:v>
                </c:pt>
                <c:pt idx="519">
                  <c:v>Jun 20, 2021</c:v>
                </c:pt>
                <c:pt idx="520">
                  <c:v>Jun 17, 2021</c:v>
                </c:pt>
                <c:pt idx="521">
                  <c:v>Jun 16, 2021</c:v>
                </c:pt>
                <c:pt idx="522">
                  <c:v>Jun 15, 2021</c:v>
                </c:pt>
                <c:pt idx="523">
                  <c:v>Jun 14, 2021</c:v>
                </c:pt>
                <c:pt idx="524">
                  <c:v>Jun 13, 2021</c:v>
                </c:pt>
                <c:pt idx="525">
                  <c:v>Jun 10, 2021</c:v>
                </c:pt>
                <c:pt idx="526">
                  <c:v>Jun 09, 2021</c:v>
                </c:pt>
                <c:pt idx="527">
                  <c:v>Jun 08, 2021</c:v>
                </c:pt>
                <c:pt idx="528">
                  <c:v>Jun 07, 2021</c:v>
                </c:pt>
                <c:pt idx="529">
                  <c:v>Jun 06, 2021</c:v>
                </c:pt>
                <c:pt idx="530">
                  <c:v>Jun 03, 2021</c:v>
                </c:pt>
                <c:pt idx="531">
                  <c:v>Jun 02, 2021</c:v>
                </c:pt>
                <c:pt idx="532">
                  <c:v>Jun 01, 2021</c:v>
                </c:pt>
                <c:pt idx="533">
                  <c:v>May 31, 2021</c:v>
                </c:pt>
                <c:pt idx="534">
                  <c:v>May 30, 2021</c:v>
                </c:pt>
                <c:pt idx="535">
                  <c:v>May 27, 2021</c:v>
                </c:pt>
                <c:pt idx="536">
                  <c:v>May 25, 2021</c:v>
                </c:pt>
                <c:pt idx="537">
                  <c:v>May 24, 2021</c:v>
                </c:pt>
                <c:pt idx="538">
                  <c:v>May 23, 2021</c:v>
                </c:pt>
                <c:pt idx="539">
                  <c:v>May 20, 2021</c:v>
                </c:pt>
                <c:pt idx="540">
                  <c:v>May 19, 2021</c:v>
                </c:pt>
                <c:pt idx="541">
                  <c:v>May 18, 2021</c:v>
                </c:pt>
                <c:pt idx="542">
                  <c:v>May 17, 2021</c:v>
                </c:pt>
                <c:pt idx="543">
                  <c:v>May 16, 2021</c:v>
                </c:pt>
                <c:pt idx="544">
                  <c:v>May 12, 2021</c:v>
                </c:pt>
                <c:pt idx="545">
                  <c:v>May 11, 2021</c:v>
                </c:pt>
                <c:pt idx="546">
                  <c:v>May 09, 2021</c:v>
                </c:pt>
                <c:pt idx="547">
                  <c:v>May 06, 2021</c:v>
                </c:pt>
                <c:pt idx="548">
                  <c:v>May 05, 2021</c:v>
                </c:pt>
                <c:pt idx="549">
                  <c:v>May 04, 2021</c:v>
                </c:pt>
                <c:pt idx="550">
                  <c:v>May 03, 2021</c:v>
                </c:pt>
                <c:pt idx="551">
                  <c:v>May 02, 2021</c:v>
                </c:pt>
                <c:pt idx="552">
                  <c:v>Apr 29, 2021</c:v>
                </c:pt>
                <c:pt idx="553">
                  <c:v>Apr 28, 2021</c:v>
                </c:pt>
                <c:pt idx="554">
                  <c:v>Apr 27, 2021</c:v>
                </c:pt>
                <c:pt idx="555">
                  <c:v>Apr 26, 2021</c:v>
                </c:pt>
                <c:pt idx="556">
                  <c:v>Apr 25, 2021</c:v>
                </c:pt>
                <c:pt idx="557">
                  <c:v>Apr 22, 2021</c:v>
                </c:pt>
                <c:pt idx="558">
                  <c:v>Apr 21, 2021</c:v>
                </c:pt>
                <c:pt idx="559">
                  <c:v>Apr 20, 2021</c:v>
                </c:pt>
                <c:pt idx="560">
                  <c:v>Apr 19, 2021</c:v>
                </c:pt>
                <c:pt idx="561">
                  <c:v>Apr 18, 2021</c:v>
                </c:pt>
                <c:pt idx="562">
                  <c:v>Apr 15, 2021</c:v>
                </c:pt>
                <c:pt idx="563">
                  <c:v>Apr 13, 2021</c:v>
                </c:pt>
                <c:pt idx="564">
                  <c:v>Apr 12, 2021</c:v>
                </c:pt>
                <c:pt idx="565">
                  <c:v>Apr 11, 2021</c:v>
                </c:pt>
                <c:pt idx="566">
                  <c:v>Apr 08, 2021</c:v>
                </c:pt>
                <c:pt idx="567">
                  <c:v>Apr 07, 2021</c:v>
                </c:pt>
                <c:pt idx="568">
                  <c:v>Apr 06, 2021</c:v>
                </c:pt>
                <c:pt idx="569">
                  <c:v>Apr 05, 2021</c:v>
                </c:pt>
                <c:pt idx="570">
                  <c:v>Apr 04, 2021</c:v>
                </c:pt>
                <c:pt idx="571">
                  <c:v>Apr 01, 2021</c:v>
                </c:pt>
                <c:pt idx="572">
                  <c:v>Mar 31, 2021</c:v>
                </c:pt>
                <c:pt idx="573">
                  <c:v>Mar 29, 2021</c:v>
                </c:pt>
                <c:pt idx="574">
                  <c:v>Mar 28, 2021</c:v>
                </c:pt>
                <c:pt idx="575">
                  <c:v>Mar 25, 2021</c:v>
                </c:pt>
                <c:pt idx="576">
                  <c:v>Mar 24, 2021</c:v>
                </c:pt>
                <c:pt idx="577">
                  <c:v>Mar 23, 2021</c:v>
                </c:pt>
                <c:pt idx="578">
                  <c:v>Mar 22, 2021</c:v>
                </c:pt>
                <c:pt idx="579">
                  <c:v>Mar 21, 2021</c:v>
                </c:pt>
                <c:pt idx="580">
                  <c:v>Mar 18, 2021</c:v>
                </c:pt>
                <c:pt idx="581">
                  <c:v>Mar 16, 2021</c:v>
                </c:pt>
                <c:pt idx="582">
                  <c:v>Mar 15, 2021</c:v>
                </c:pt>
                <c:pt idx="583">
                  <c:v>Mar 14, 2021</c:v>
                </c:pt>
                <c:pt idx="584">
                  <c:v>Mar 11, 2021</c:v>
                </c:pt>
                <c:pt idx="585">
                  <c:v>Mar 10, 2021</c:v>
                </c:pt>
                <c:pt idx="586">
                  <c:v>Mar 09, 2021</c:v>
                </c:pt>
                <c:pt idx="587">
                  <c:v>Mar 08, 2021</c:v>
                </c:pt>
                <c:pt idx="588">
                  <c:v>Mar 07, 2021</c:v>
                </c:pt>
                <c:pt idx="589">
                  <c:v>Mar 04, 2021</c:v>
                </c:pt>
                <c:pt idx="590">
                  <c:v>Mar 03, 2021</c:v>
                </c:pt>
                <c:pt idx="591">
                  <c:v>Mar 02, 2021</c:v>
                </c:pt>
                <c:pt idx="592">
                  <c:v>Mar 01, 2021</c:v>
                </c:pt>
                <c:pt idx="593">
                  <c:v>Feb 25, 2021</c:v>
                </c:pt>
                <c:pt idx="594">
                  <c:v>Feb 24, 2021</c:v>
                </c:pt>
                <c:pt idx="595">
                  <c:v>Feb 23, 2021</c:v>
                </c:pt>
                <c:pt idx="596">
                  <c:v>Feb 22, 2021</c:v>
                </c:pt>
                <c:pt idx="597">
                  <c:v>Feb 18, 2021</c:v>
                </c:pt>
                <c:pt idx="598">
                  <c:v>Feb 17, 2021</c:v>
                </c:pt>
                <c:pt idx="599">
                  <c:v>Feb 16, 2021</c:v>
                </c:pt>
                <c:pt idx="600">
                  <c:v>Feb 15, 2021</c:v>
                </c:pt>
                <c:pt idx="601">
                  <c:v>Feb 14, 2021</c:v>
                </c:pt>
                <c:pt idx="602">
                  <c:v>Feb 11, 2021</c:v>
                </c:pt>
                <c:pt idx="603">
                  <c:v>Feb 10, 2021</c:v>
                </c:pt>
                <c:pt idx="604">
                  <c:v>Feb 09, 2021</c:v>
                </c:pt>
                <c:pt idx="605">
                  <c:v>Feb 08, 2021</c:v>
                </c:pt>
                <c:pt idx="606">
                  <c:v>Feb 07, 2021</c:v>
                </c:pt>
                <c:pt idx="607">
                  <c:v>Feb 04, 2021</c:v>
                </c:pt>
                <c:pt idx="608">
                  <c:v>Feb 03, 2021</c:v>
                </c:pt>
                <c:pt idx="609">
                  <c:v>Feb 02, 2021</c:v>
                </c:pt>
                <c:pt idx="610">
                  <c:v>Feb 01, 2021</c:v>
                </c:pt>
                <c:pt idx="611">
                  <c:v>Jan 31, 2021</c:v>
                </c:pt>
                <c:pt idx="612">
                  <c:v>Jan 28, 2021</c:v>
                </c:pt>
                <c:pt idx="613">
                  <c:v>Jan 27, 2021</c:v>
                </c:pt>
                <c:pt idx="614">
                  <c:v>Jan 26, 2021</c:v>
                </c:pt>
                <c:pt idx="615">
                  <c:v>Jan 25, 2021</c:v>
                </c:pt>
                <c:pt idx="616">
                  <c:v>Jan 24, 2021</c:v>
                </c:pt>
                <c:pt idx="617">
                  <c:v>Jan 21, 2021</c:v>
                </c:pt>
                <c:pt idx="618">
                  <c:v>Jan 20, 2021</c:v>
                </c:pt>
                <c:pt idx="619">
                  <c:v>Jan 19, 2021</c:v>
                </c:pt>
                <c:pt idx="620">
                  <c:v>Jan 18, 2021</c:v>
                </c:pt>
                <c:pt idx="621">
                  <c:v>Jan 17, 2021</c:v>
                </c:pt>
                <c:pt idx="622">
                  <c:v>Jan 14, 2021</c:v>
                </c:pt>
                <c:pt idx="623">
                  <c:v>Jan 13, 2021</c:v>
                </c:pt>
                <c:pt idx="624">
                  <c:v>Jan 12, 2021</c:v>
                </c:pt>
                <c:pt idx="625">
                  <c:v>Jan 11, 2021</c:v>
                </c:pt>
                <c:pt idx="626">
                  <c:v>Jan 10, 2021</c:v>
                </c:pt>
                <c:pt idx="627">
                  <c:v>Jan 07, 2021</c:v>
                </c:pt>
                <c:pt idx="628">
                  <c:v>Jan 06, 2021</c:v>
                </c:pt>
                <c:pt idx="629">
                  <c:v>Jan 05, 2021</c:v>
                </c:pt>
                <c:pt idx="630">
                  <c:v>Jan 04, 2021</c:v>
                </c:pt>
                <c:pt idx="631">
                  <c:v>Jan 03, 2021</c:v>
                </c:pt>
                <c:pt idx="632">
                  <c:v>Dec 30, 2020</c:v>
                </c:pt>
                <c:pt idx="633">
                  <c:v>Dec 29, 2020</c:v>
                </c:pt>
                <c:pt idx="634">
                  <c:v>Dec 28, 2020</c:v>
                </c:pt>
                <c:pt idx="635">
                  <c:v>Dec 27, 2020</c:v>
                </c:pt>
                <c:pt idx="636">
                  <c:v>Dec 24, 2020</c:v>
                </c:pt>
                <c:pt idx="637">
                  <c:v>Dec 23, 2020</c:v>
                </c:pt>
                <c:pt idx="638">
                  <c:v>Dec 22, 2020</c:v>
                </c:pt>
                <c:pt idx="639">
                  <c:v>Dec 21, 2020</c:v>
                </c:pt>
                <c:pt idx="640">
                  <c:v>Dec 20, 2020</c:v>
                </c:pt>
                <c:pt idx="641">
                  <c:v>Dec 17, 2020</c:v>
                </c:pt>
                <c:pt idx="642">
                  <c:v>Dec 15, 2020</c:v>
                </c:pt>
                <c:pt idx="643">
                  <c:v>Dec 14, 2020</c:v>
                </c:pt>
                <c:pt idx="644">
                  <c:v>Dec 13, 2020</c:v>
                </c:pt>
                <c:pt idx="645">
                  <c:v>Dec 10, 2020</c:v>
                </c:pt>
                <c:pt idx="646">
                  <c:v>Dec 09, 2020</c:v>
                </c:pt>
                <c:pt idx="647">
                  <c:v>Dec 08, 2020</c:v>
                </c:pt>
                <c:pt idx="648">
                  <c:v>Dec 07, 2020</c:v>
                </c:pt>
                <c:pt idx="649">
                  <c:v>Dec 06, 2020</c:v>
                </c:pt>
                <c:pt idx="650">
                  <c:v>Dec 03, 2020</c:v>
                </c:pt>
                <c:pt idx="651">
                  <c:v>Dec 02, 2020</c:v>
                </c:pt>
                <c:pt idx="652">
                  <c:v>Dec 01, 2020</c:v>
                </c:pt>
                <c:pt idx="653">
                  <c:v>Nov 30, 2020</c:v>
                </c:pt>
                <c:pt idx="654">
                  <c:v>Nov 29, 2020</c:v>
                </c:pt>
                <c:pt idx="655">
                  <c:v>Nov 26, 2020</c:v>
                </c:pt>
                <c:pt idx="656">
                  <c:v>Nov 25, 2020</c:v>
                </c:pt>
                <c:pt idx="657">
                  <c:v>Nov 24, 2020</c:v>
                </c:pt>
                <c:pt idx="658">
                  <c:v>Nov 23, 2020</c:v>
                </c:pt>
                <c:pt idx="659">
                  <c:v>Nov 22, 2020</c:v>
                </c:pt>
                <c:pt idx="660">
                  <c:v>Nov 19, 2020</c:v>
                </c:pt>
                <c:pt idx="661">
                  <c:v>Nov 18, 2020</c:v>
                </c:pt>
                <c:pt idx="662">
                  <c:v>Nov 17, 2020</c:v>
                </c:pt>
                <c:pt idx="663">
                  <c:v>Nov 16, 2020</c:v>
                </c:pt>
                <c:pt idx="664">
                  <c:v>Nov 12, 2020</c:v>
                </c:pt>
                <c:pt idx="665">
                  <c:v>Nov 11, 2020</c:v>
                </c:pt>
                <c:pt idx="666">
                  <c:v>Nov 10, 2020</c:v>
                </c:pt>
                <c:pt idx="667">
                  <c:v>Nov 09, 2020</c:v>
                </c:pt>
                <c:pt idx="668">
                  <c:v>Nov 08, 2020</c:v>
                </c:pt>
                <c:pt idx="669">
                  <c:v>Nov 05, 2020</c:v>
                </c:pt>
                <c:pt idx="670">
                  <c:v>Nov 04, 2020</c:v>
                </c:pt>
                <c:pt idx="671">
                  <c:v>Nov 03, 2020</c:v>
                </c:pt>
                <c:pt idx="672">
                  <c:v>Nov 02, 2020</c:v>
                </c:pt>
                <c:pt idx="673">
                  <c:v>Nov 01, 2020</c:v>
                </c:pt>
                <c:pt idx="674">
                  <c:v>Oct 29, 2020</c:v>
                </c:pt>
                <c:pt idx="675">
                  <c:v>Oct 28, 2020</c:v>
                </c:pt>
                <c:pt idx="676">
                  <c:v>Oct 27, 2020</c:v>
                </c:pt>
                <c:pt idx="677">
                  <c:v>Oct 25, 2020</c:v>
                </c:pt>
                <c:pt idx="678">
                  <c:v>Oct 22, 2020</c:v>
                </c:pt>
                <c:pt idx="679">
                  <c:v>Oct 21, 2020</c:v>
                </c:pt>
                <c:pt idx="680">
                  <c:v>Oct 20, 2020</c:v>
                </c:pt>
                <c:pt idx="681">
                  <c:v>Oct 19, 2020</c:v>
                </c:pt>
                <c:pt idx="682">
                  <c:v>Oct 18, 2020</c:v>
                </c:pt>
                <c:pt idx="683">
                  <c:v>Oct 15, 2020</c:v>
                </c:pt>
                <c:pt idx="684">
                  <c:v>Oct 14, 2020</c:v>
                </c:pt>
                <c:pt idx="685">
                  <c:v>Oct 13, 2020</c:v>
                </c:pt>
                <c:pt idx="686">
                  <c:v>Oct 12, 2020</c:v>
                </c:pt>
                <c:pt idx="687">
                  <c:v>Oct 11, 2020</c:v>
                </c:pt>
                <c:pt idx="688">
                  <c:v>Oct 08, 2020</c:v>
                </c:pt>
                <c:pt idx="689">
                  <c:v>Oct 07, 2020</c:v>
                </c:pt>
                <c:pt idx="690">
                  <c:v>Oct 06, 2020</c:v>
                </c:pt>
                <c:pt idx="691">
                  <c:v>Oct 05, 2020</c:v>
                </c:pt>
                <c:pt idx="692">
                  <c:v>Oct 04, 2020</c:v>
                </c:pt>
                <c:pt idx="693">
                  <c:v>Oct 01, 2020</c:v>
                </c:pt>
                <c:pt idx="694">
                  <c:v>Sep 30, 2020</c:v>
                </c:pt>
                <c:pt idx="695">
                  <c:v>Sep 29, 2020</c:v>
                </c:pt>
                <c:pt idx="696">
                  <c:v>Sep 28, 2020</c:v>
                </c:pt>
                <c:pt idx="697">
                  <c:v>Sep 27, 2020</c:v>
                </c:pt>
                <c:pt idx="698">
                  <c:v>Sep 24, 2020</c:v>
                </c:pt>
                <c:pt idx="699">
                  <c:v>Sep 23, 2020</c:v>
                </c:pt>
                <c:pt idx="700">
                  <c:v>Sep 22, 2020</c:v>
                </c:pt>
                <c:pt idx="701">
                  <c:v>Sep 21, 2020</c:v>
                </c:pt>
                <c:pt idx="702">
                  <c:v>Sep 20, 2020</c:v>
                </c:pt>
                <c:pt idx="703">
                  <c:v>Sep 17, 2020</c:v>
                </c:pt>
                <c:pt idx="704">
                  <c:v>Sep 16, 2020</c:v>
                </c:pt>
                <c:pt idx="705">
                  <c:v>Sep 15, 2020</c:v>
                </c:pt>
                <c:pt idx="706">
                  <c:v>Sep 14, 2020</c:v>
                </c:pt>
                <c:pt idx="707">
                  <c:v>Sep 13, 2020</c:v>
                </c:pt>
                <c:pt idx="708">
                  <c:v>Sep 10, 2020</c:v>
                </c:pt>
                <c:pt idx="709">
                  <c:v>Sep 09, 2020</c:v>
                </c:pt>
                <c:pt idx="710">
                  <c:v>Sep 08, 2020</c:v>
                </c:pt>
                <c:pt idx="711">
                  <c:v>Sep 07, 2020</c:v>
                </c:pt>
                <c:pt idx="712">
                  <c:v>Sep 06, 2020</c:v>
                </c:pt>
                <c:pt idx="713">
                  <c:v>Sep 03, 2020</c:v>
                </c:pt>
                <c:pt idx="714">
                  <c:v>Sep 02, 2020</c:v>
                </c:pt>
                <c:pt idx="715">
                  <c:v>Sep 01, 2020</c:v>
                </c:pt>
                <c:pt idx="716">
                  <c:v>Aug 31, 2020</c:v>
                </c:pt>
                <c:pt idx="717">
                  <c:v>Aug 27, 2020</c:v>
                </c:pt>
                <c:pt idx="718">
                  <c:v>Aug 26, 2020</c:v>
                </c:pt>
                <c:pt idx="719">
                  <c:v>Aug 25, 2020</c:v>
                </c:pt>
                <c:pt idx="720">
                  <c:v>Aug 24, 2020</c:v>
                </c:pt>
                <c:pt idx="721">
                  <c:v>Aug 23, 2020</c:v>
                </c:pt>
                <c:pt idx="722">
                  <c:v>Aug 20, 2020</c:v>
                </c:pt>
                <c:pt idx="723">
                  <c:v>Aug 19, 2020</c:v>
                </c:pt>
                <c:pt idx="724">
                  <c:v>Aug 18, 2020</c:v>
                </c:pt>
                <c:pt idx="725">
                  <c:v>Aug 17, 2020</c:v>
                </c:pt>
                <c:pt idx="726">
                  <c:v>Aug 16, 2020</c:v>
                </c:pt>
                <c:pt idx="727">
                  <c:v>Aug 13, 2020</c:v>
                </c:pt>
                <c:pt idx="728">
                  <c:v>Aug 12, 2020</c:v>
                </c:pt>
                <c:pt idx="729">
                  <c:v>Aug 10, 2020</c:v>
                </c:pt>
                <c:pt idx="730">
                  <c:v>Aug 09, 2020</c:v>
                </c:pt>
                <c:pt idx="731">
                  <c:v>Aug 06, 2020</c:v>
                </c:pt>
                <c:pt idx="732">
                  <c:v>Aug 05, 2020</c:v>
                </c:pt>
                <c:pt idx="733">
                  <c:v>Aug 04, 2020</c:v>
                </c:pt>
                <c:pt idx="734">
                  <c:v>Aug 03, 2020</c:v>
                </c:pt>
                <c:pt idx="735">
                  <c:v>Jul 30, 2020</c:v>
                </c:pt>
                <c:pt idx="736">
                  <c:v>Jul 29, 2020</c:v>
                </c:pt>
                <c:pt idx="737">
                  <c:v>Jul 28, 2020</c:v>
                </c:pt>
                <c:pt idx="738">
                  <c:v>Jul 27, 2020</c:v>
                </c:pt>
                <c:pt idx="739">
                  <c:v>Jul 26, 2020</c:v>
                </c:pt>
                <c:pt idx="740">
                  <c:v>Jul 23, 2020</c:v>
                </c:pt>
                <c:pt idx="741">
                  <c:v>Jul 22, 2020</c:v>
                </c:pt>
                <c:pt idx="742">
                  <c:v>Jul 21, 2020</c:v>
                </c:pt>
                <c:pt idx="743">
                  <c:v>Jul 20, 2020</c:v>
                </c:pt>
                <c:pt idx="744">
                  <c:v>Jul 19, 2020</c:v>
                </c:pt>
                <c:pt idx="745">
                  <c:v>Jul 16, 2020</c:v>
                </c:pt>
                <c:pt idx="746">
                  <c:v>Jul 15, 2020</c:v>
                </c:pt>
                <c:pt idx="747">
                  <c:v>Jul 14, 2020</c:v>
                </c:pt>
                <c:pt idx="748">
                  <c:v>Jul 13, 2020</c:v>
                </c:pt>
                <c:pt idx="749">
                  <c:v>Jul 12, 2020</c:v>
                </c:pt>
                <c:pt idx="750">
                  <c:v>Jul 09, 2020</c:v>
                </c:pt>
                <c:pt idx="751">
                  <c:v>Jul 08, 2020</c:v>
                </c:pt>
                <c:pt idx="752">
                  <c:v>Jul 07, 2020</c:v>
                </c:pt>
                <c:pt idx="753">
                  <c:v>Jul 05, 2020</c:v>
                </c:pt>
                <c:pt idx="754">
                  <c:v>Jul 02, 2020</c:v>
                </c:pt>
                <c:pt idx="755">
                  <c:v>Jun 30, 2020</c:v>
                </c:pt>
                <c:pt idx="756">
                  <c:v>Jun 29, 2020</c:v>
                </c:pt>
                <c:pt idx="757">
                  <c:v>Jun 28, 2020</c:v>
                </c:pt>
                <c:pt idx="758">
                  <c:v>Jun 25, 2020</c:v>
                </c:pt>
                <c:pt idx="759">
                  <c:v>Jun 23, 2020</c:v>
                </c:pt>
                <c:pt idx="760">
                  <c:v>Jun 22, 2020</c:v>
                </c:pt>
                <c:pt idx="761">
                  <c:v>Jun 21, 2020</c:v>
                </c:pt>
                <c:pt idx="762">
                  <c:v>Jun 18, 2020</c:v>
                </c:pt>
                <c:pt idx="763">
                  <c:v>Jun 17, 2020</c:v>
                </c:pt>
                <c:pt idx="764">
                  <c:v>Jun 16, 2020</c:v>
                </c:pt>
                <c:pt idx="765">
                  <c:v>Jun 15, 2020</c:v>
                </c:pt>
                <c:pt idx="766">
                  <c:v>Jun 14, 2020</c:v>
                </c:pt>
                <c:pt idx="767">
                  <c:v>Jun 11, 2020</c:v>
                </c:pt>
                <c:pt idx="768">
                  <c:v>Jun 10, 2020</c:v>
                </c:pt>
                <c:pt idx="769">
                  <c:v>Jun 09, 2020</c:v>
                </c:pt>
                <c:pt idx="770">
                  <c:v>Jun 08, 2020</c:v>
                </c:pt>
                <c:pt idx="771">
                  <c:v>Jun 07, 2020</c:v>
                </c:pt>
                <c:pt idx="772">
                  <c:v>Jun 04, 2020</c:v>
                </c:pt>
                <c:pt idx="773">
                  <c:v>Jun 03, 2020</c:v>
                </c:pt>
                <c:pt idx="774">
                  <c:v>Jun 02, 2020</c:v>
                </c:pt>
                <c:pt idx="775">
                  <c:v>Jun 01, 2020</c:v>
                </c:pt>
                <c:pt idx="776">
                  <c:v>May 31, 2020</c:v>
                </c:pt>
                <c:pt idx="777">
                  <c:v>Mar 29, 2020</c:v>
                </c:pt>
                <c:pt idx="778">
                  <c:v>Mar 25, 2020</c:v>
                </c:pt>
                <c:pt idx="779">
                  <c:v>Mar 24, 2020</c:v>
                </c:pt>
                <c:pt idx="780">
                  <c:v>Mar 23, 2020</c:v>
                </c:pt>
                <c:pt idx="781">
                  <c:v>Mar 22, 2020</c:v>
                </c:pt>
                <c:pt idx="782">
                  <c:v>Mar 19, 2020</c:v>
                </c:pt>
                <c:pt idx="783">
                  <c:v>Mar 18, 2020</c:v>
                </c:pt>
                <c:pt idx="784">
                  <c:v>Mar 16, 2020</c:v>
                </c:pt>
                <c:pt idx="785">
                  <c:v>Mar 15, 2020</c:v>
                </c:pt>
                <c:pt idx="786">
                  <c:v>Mar 12, 2020</c:v>
                </c:pt>
                <c:pt idx="787">
                  <c:v>Mar 11, 2020</c:v>
                </c:pt>
                <c:pt idx="788">
                  <c:v>Mar 10, 2020</c:v>
                </c:pt>
                <c:pt idx="789">
                  <c:v>Mar 09, 2020</c:v>
                </c:pt>
                <c:pt idx="790">
                  <c:v>Mar 08, 2020</c:v>
                </c:pt>
                <c:pt idx="791">
                  <c:v>Mar 05, 2020</c:v>
                </c:pt>
                <c:pt idx="792">
                  <c:v>Mar 04, 2020</c:v>
                </c:pt>
                <c:pt idx="793">
                  <c:v>Mar 03, 2020</c:v>
                </c:pt>
                <c:pt idx="794">
                  <c:v>Mar 02, 2020</c:v>
                </c:pt>
                <c:pt idx="795">
                  <c:v>Mar 01, 2020</c:v>
                </c:pt>
                <c:pt idx="796">
                  <c:v>Feb 27, 2020</c:v>
                </c:pt>
                <c:pt idx="797">
                  <c:v>Feb 26, 2020</c:v>
                </c:pt>
                <c:pt idx="798">
                  <c:v>Feb 25, 2020</c:v>
                </c:pt>
                <c:pt idx="799">
                  <c:v>Feb 24, 2020</c:v>
                </c:pt>
                <c:pt idx="800">
                  <c:v>Feb 23, 2020</c:v>
                </c:pt>
                <c:pt idx="801">
                  <c:v>Feb 20, 2020</c:v>
                </c:pt>
                <c:pt idx="802">
                  <c:v>Feb 19, 2020</c:v>
                </c:pt>
                <c:pt idx="803">
                  <c:v>Feb 18, 2020</c:v>
                </c:pt>
                <c:pt idx="804">
                  <c:v>Feb 17, 2020</c:v>
                </c:pt>
                <c:pt idx="805">
                  <c:v>Feb 16, 2020</c:v>
                </c:pt>
                <c:pt idx="806">
                  <c:v>Feb 13, 2020</c:v>
                </c:pt>
                <c:pt idx="807">
                  <c:v>Feb 12, 2020</c:v>
                </c:pt>
                <c:pt idx="808">
                  <c:v>Feb 11, 2020</c:v>
                </c:pt>
                <c:pt idx="809">
                  <c:v>Feb 10, 2020</c:v>
                </c:pt>
                <c:pt idx="810">
                  <c:v>Feb 09, 2020</c:v>
                </c:pt>
                <c:pt idx="811">
                  <c:v>Feb 06, 2020</c:v>
                </c:pt>
                <c:pt idx="812">
                  <c:v>Feb 05, 2020</c:v>
                </c:pt>
                <c:pt idx="813">
                  <c:v>Feb 04, 2020</c:v>
                </c:pt>
                <c:pt idx="814">
                  <c:v>Feb 03, 2020</c:v>
                </c:pt>
                <c:pt idx="815">
                  <c:v>Feb 02, 2020</c:v>
                </c:pt>
                <c:pt idx="816">
                  <c:v>Jan 30, 2020</c:v>
                </c:pt>
                <c:pt idx="817">
                  <c:v>Jan 29, 2020</c:v>
                </c:pt>
                <c:pt idx="818">
                  <c:v>Jan 28, 2020</c:v>
                </c:pt>
                <c:pt idx="819">
                  <c:v>Jan 27, 2020</c:v>
                </c:pt>
                <c:pt idx="820">
                  <c:v>Jan 26, 2020</c:v>
                </c:pt>
                <c:pt idx="821">
                  <c:v>Jan 23, 2020</c:v>
                </c:pt>
                <c:pt idx="822">
                  <c:v>Jan 22, 2020</c:v>
                </c:pt>
                <c:pt idx="823">
                  <c:v>Jan 21, 2020</c:v>
                </c:pt>
                <c:pt idx="824">
                  <c:v>Jan 20, 2020</c:v>
                </c:pt>
                <c:pt idx="825">
                  <c:v>Jan 19, 2020</c:v>
                </c:pt>
                <c:pt idx="826">
                  <c:v>Jan 16, 2020</c:v>
                </c:pt>
                <c:pt idx="827">
                  <c:v>Jan 15, 2020</c:v>
                </c:pt>
                <c:pt idx="828">
                  <c:v>Jan 14, 2020</c:v>
                </c:pt>
                <c:pt idx="829">
                  <c:v>Jan 13, 2020</c:v>
                </c:pt>
                <c:pt idx="830">
                  <c:v>Jan 12, 2020</c:v>
                </c:pt>
                <c:pt idx="831">
                  <c:v>Jan 09, 2020</c:v>
                </c:pt>
                <c:pt idx="832">
                  <c:v>Jan 08, 2020</c:v>
                </c:pt>
                <c:pt idx="833">
                  <c:v>Jan 07, 2020</c:v>
                </c:pt>
                <c:pt idx="834">
                  <c:v>Jan 06, 2020</c:v>
                </c:pt>
                <c:pt idx="835">
                  <c:v>Jan 05, 2020</c:v>
                </c:pt>
                <c:pt idx="836">
                  <c:v>Jan 02, 2020</c:v>
                </c:pt>
                <c:pt idx="837">
                  <c:v>Jan 01, 2020</c:v>
                </c:pt>
                <c:pt idx="838">
                  <c:v>Dec 30, 2019</c:v>
                </c:pt>
                <c:pt idx="839">
                  <c:v>Dec 29, 2019</c:v>
                </c:pt>
                <c:pt idx="840">
                  <c:v>Dec 26, 2019</c:v>
                </c:pt>
                <c:pt idx="841">
                  <c:v>Dec 24, 2019</c:v>
                </c:pt>
                <c:pt idx="842">
                  <c:v>Dec 23, 2019</c:v>
                </c:pt>
                <c:pt idx="843">
                  <c:v>Dec 22, 2019</c:v>
                </c:pt>
                <c:pt idx="844">
                  <c:v>Dec 19, 2019</c:v>
                </c:pt>
                <c:pt idx="845">
                  <c:v>Dec 18, 2019</c:v>
                </c:pt>
                <c:pt idx="846">
                  <c:v>Dec 17, 2019</c:v>
                </c:pt>
                <c:pt idx="847">
                  <c:v>Dec 15, 2019</c:v>
                </c:pt>
                <c:pt idx="848">
                  <c:v>Dec 12, 2019</c:v>
                </c:pt>
                <c:pt idx="849">
                  <c:v>Dec 11, 2019</c:v>
                </c:pt>
                <c:pt idx="850">
                  <c:v>Dec 10, 2019</c:v>
                </c:pt>
                <c:pt idx="851">
                  <c:v>Dec 09, 2019</c:v>
                </c:pt>
                <c:pt idx="852">
                  <c:v>Dec 08, 2019</c:v>
                </c:pt>
                <c:pt idx="853">
                  <c:v>Dec 05, 2019</c:v>
                </c:pt>
                <c:pt idx="854">
                  <c:v>Dec 04, 2019</c:v>
                </c:pt>
                <c:pt idx="855">
                  <c:v>Dec 03, 2019</c:v>
                </c:pt>
                <c:pt idx="856">
                  <c:v>Dec 02, 2019</c:v>
                </c:pt>
                <c:pt idx="857">
                  <c:v>Dec 01, 2019</c:v>
                </c:pt>
                <c:pt idx="858">
                  <c:v>Nov 28, 2019</c:v>
                </c:pt>
                <c:pt idx="859">
                  <c:v>Nov 27, 2019</c:v>
                </c:pt>
                <c:pt idx="860">
                  <c:v>Nov 26, 2019</c:v>
                </c:pt>
                <c:pt idx="861">
                  <c:v>Nov 25, 2019</c:v>
                </c:pt>
                <c:pt idx="862">
                  <c:v>Nov 24, 2019</c:v>
                </c:pt>
                <c:pt idx="863">
                  <c:v>Nov 21, 2019</c:v>
                </c:pt>
                <c:pt idx="864">
                  <c:v>Nov 20, 2019</c:v>
                </c:pt>
                <c:pt idx="865">
                  <c:v>Nov 19, 2019</c:v>
                </c:pt>
                <c:pt idx="866">
                  <c:v>Nov 18, 2019</c:v>
                </c:pt>
                <c:pt idx="867">
                  <c:v>Nov 17, 2019</c:v>
                </c:pt>
                <c:pt idx="868">
                  <c:v>Nov 14, 2019</c:v>
                </c:pt>
                <c:pt idx="869">
                  <c:v>Nov 13, 2019</c:v>
                </c:pt>
                <c:pt idx="870">
                  <c:v>Nov 12, 2019</c:v>
                </c:pt>
                <c:pt idx="871">
                  <c:v>Nov 11, 2019</c:v>
                </c:pt>
                <c:pt idx="872">
                  <c:v>Nov 07, 2019</c:v>
                </c:pt>
                <c:pt idx="873">
                  <c:v>Nov 06, 2019</c:v>
                </c:pt>
                <c:pt idx="874">
                  <c:v>Nov 05, 2019</c:v>
                </c:pt>
                <c:pt idx="875">
                  <c:v>Nov 04, 2019</c:v>
                </c:pt>
                <c:pt idx="876">
                  <c:v>Nov 03, 2019</c:v>
                </c:pt>
                <c:pt idx="877">
                  <c:v>Oct 31, 2019</c:v>
                </c:pt>
                <c:pt idx="878">
                  <c:v>Oct 30, 2019</c:v>
                </c:pt>
                <c:pt idx="879">
                  <c:v>Oct 29, 2019</c:v>
                </c:pt>
                <c:pt idx="880">
                  <c:v>Oct 28, 2019</c:v>
                </c:pt>
                <c:pt idx="881">
                  <c:v>Oct 24, 2019</c:v>
                </c:pt>
                <c:pt idx="882">
                  <c:v>Oct 23, 2019</c:v>
                </c:pt>
                <c:pt idx="883">
                  <c:v>Oct 22, 2019</c:v>
                </c:pt>
                <c:pt idx="884">
                  <c:v>Oct 21, 2019</c:v>
                </c:pt>
                <c:pt idx="885">
                  <c:v>Oct 20, 2019</c:v>
                </c:pt>
                <c:pt idx="886">
                  <c:v>Oct 17, 2019</c:v>
                </c:pt>
                <c:pt idx="887">
                  <c:v>Oct 16, 2019</c:v>
                </c:pt>
                <c:pt idx="888">
                  <c:v>Oct 15, 2019</c:v>
                </c:pt>
                <c:pt idx="889">
                  <c:v>Oct 14, 2019</c:v>
                </c:pt>
                <c:pt idx="890">
                  <c:v>Oct 13, 2019</c:v>
                </c:pt>
                <c:pt idx="891">
                  <c:v>Oct 10, 2019</c:v>
                </c:pt>
                <c:pt idx="892">
                  <c:v>Oct 09, 2019</c:v>
                </c:pt>
                <c:pt idx="893">
                  <c:v>Oct 07, 2019</c:v>
                </c:pt>
                <c:pt idx="894">
                  <c:v>Oct 06, 2019</c:v>
                </c:pt>
                <c:pt idx="895">
                  <c:v>Oct 03, 2019</c:v>
                </c:pt>
                <c:pt idx="896">
                  <c:v>Oct 02, 2019</c:v>
                </c:pt>
                <c:pt idx="897">
                  <c:v>Oct 01, 2019</c:v>
                </c:pt>
                <c:pt idx="898">
                  <c:v>Sep 30, 2019</c:v>
                </c:pt>
                <c:pt idx="899">
                  <c:v>Sep 29, 2019</c:v>
                </c:pt>
                <c:pt idx="900">
                  <c:v>Sep 26, 2019</c:v>
                </c:pt>
                <c:pt idx="901">
                  <c:v>Sep 25, 2019</c:v>
                </c:pt>
                <c:pt idx="902">
                  <c:v>Sep 24, 2019</c:v>
                </c:pt>
                <c:pt idx="903">
                  <c:v>Sep 23, 2019</c:v>
                </c:pt>
                <c:pt idx="904">
                  <c:v>Sep 22, 2019</c:v>
                </c:pt>
                <c:pt idx="905">
                  <c:v>Sep 19, 2019</c:v>
                </c:pt>
                <c:pt idx="906">
                  <c:v>Sep 18, 2019</c:v>
                </c:pt>
                <c:pt idx="907">
                  <c:v>Sep 17, 2019</c:v>
                </c:pt>
                <c:pt idx="908">
                  <c:v>Sep 16, 2019</c:v>
                </c:pt>
                <c:pt idx="909">
                  <c:v>Sep 15, 2019</c:v>
                </c:pt>
                <c:pt idx="910">
                  <c:v>Sep 12, 2019</c:v>
                </c:pt>
                <c:pt idx="911">
                  <c:v>Sep 11, 2019</c:v>
                </c:pt>
                <c:pt idx="912">
                  <c:v>Sep 09, 2019</c:v>
                </c:pt>
                <c:pt idx="913">
                  <c:v>Sep 08, 2019</c:v>
                </c:pt>
                <c:pt idx="914">
                  <c:v>Sep 05, 2019</c:v>
                </c:pt>
                <c:pt idx="915">
                  <c:v>Sep 04, 2019</c:v>
                </c:pt>
                <c:pt idx="916">
                  <c:v>Sep 03, 2019</c:v>
                </c:pt>
                <c:pt idx="917">
                  <c:v>Sep 02, 2019</c:v>
                </c:pt>
                <c:pt idx="918">
                  <c:v>Sep 01, 2019</c:v>
                </c:pt>
                <c:pt idx="919">
                  <c:v>Aug 29, 2019</c:v>
                </c:pt>
                <c:pt idx="920">
                  <c:v>Aug 28, 2019</c:v>
                </c:pt>
                <c:pt idx="921">
                  <c:v>Aug 27, 2019</c:v>
                </c:pt>
                <c:pt idx="922">
                  <c:v>Aug 26, 2019</c:v>
                </c:pt>
                <c:pt idx="923">
                  <c:v>Aug 25, 2019</c:v>
                </c:pt>
                <c:pt idx="924">
                  <c:v>Aug 22, 2019</c:v>
                </c:pt>
                <c:pt idx="925">
                  <c:v>Aug 21, 2019</c:v>
                </c:pt>
                <c:pt idx="926">
                  <c:v>Aug 20, 2019</c:v>
                </c:pt>
                <c:pt idx="927">
                  <c:v>Aug 19, 2019</c:v>
                </c:pt>
                <c:pt idx="928">
                  <c:v>Aug 18, 2019</c:v>
                </c:pt>
                <c:pt idx="929">
                  <c:v>Aug 08, 2019</c:v>
                </c:pt>
                <c:pt idx="930">
                  <c:v>Aug 07, 2019</c:v>
                </c:pt>
                <c:pt idx="931">
                  <c:v>Aug 06, 2019</c:v>
                </c:pt>
                <c:pt idx="932">
                  <c:v>Aug 05, 2019</c:v>
                </c:pt>
                <c:pt idx="933">
                  <c:v>Aug 04, 2019</c:v>
                </c:pt>
                <c:pt idx="934">
                  <c:v>Aug 01, 2019</c:v>
                </c:pt>
                <c:pt idx="935">
                  <c:v>Jul 31, 2019</c:v>
                </c:pt>
                <c:pt idx="936">
                  <c:v>Jul 30, 2019</c:v>
                </c:pt>
                <c:pt idx="937">
                  <c:v>Jul 29, 2019</c:v>
                </c:pt>
                <c:pt idx="938">
                  <c:v>Jul 28, 2019</c:v>
                </c:pt>
                <c:pt idx="939">
                  <c:v>Jul 25, 2019</c:v>
                </c:pt>
                <c:pt idx="940">
                  <c:v>Jul 24, 2019</c:v>
                </c:pt>
                <c:pt idx="941">
                  <c:v>Jul 23, 2019</c:v>
                </c:pt>
                <c:pt idx="942">
                  <c:v>Jul 22, 2019</c:v>
                </c:pt>
                <c:pt idx="943">
                  <c:v>Jul 21, 2019</c:v>
                </c:pt>
                <c:pt idx="944">
                  <c:v>Jul 18, 2019</c:v>
                </c:pt>
                <c:pt idx="945">
                  <c:v>Jul 17, 2019</c:v>
                </c:pt>
                <c:pt idx="946">
                  <c:v>Jul 16, 2019</c:v>
                </c:pt>
                <c:pt idx="947">
                  <c:v>Jul 15, 2019</c:v>
                </c:pt>
                <c:pt idx="948">
                  <c:v>Jul 14, 2019</c:v>
                </c:pt>
                <c:pt idx="949">
                  <c:v>Jul 11, 2019</c:v>
                </c:pt>
                <c:pt idx="950">
                  <c:v>Jul 10, 2019</c:v>
                </c:pt>
                <c:pt idx="951">
                  <c:v>Jul 09, 2019</c:v>
                </c:pt>
                <c:pt idx="952">
                  <c:v>Jul 08, 2019</c:v>
                </c:pt>
                <c:pt idx="953">
                  <c:v>Jul 07, 2019</c:v>
                </c:pt>
                <c:pt idx="954">
                  <c:v>Jul 04, 2019</c:v>
                </c:pt>
                <c:pt idx="955">
                  <c:v>Jul 03, 2019</c:v>
                </c:pt>
                <c:pt idx="956">
                  <c:v>Jul 02, 2019</c:v>
                </c:pt>
                <c:pt idx="957">
                  <c:v>Jun 30, 2019</c:v>
                </c:pt>
                <c:pt idx="958">
                  <c:v>Jun 27, 2019</c:v>
                </c:pt>
                <c:pt idx="959">
                  <c:v>Jun 26, 2019</c:v>
                </c:pt>
                <c:pt idx="960">
                  <c:v>Jun 25, 2019</c:v>
                </c:pt>
                <c:pt idx="961">
                  <c:v>Jun 24, 2019</c:v>
                </c:pt>
                <c:pt idx="962">
                  <c:v>Jun 23, 2019</c:v>
                </c:pt>
                <c:pt idx="963">
                  <c:v>Jun 20, 2019</c:v>
                </c:pt>
                <c:pt idx="964">
                  <c:v>Jun 19, 2019</c:v>
                </c:pt>
                <c:pt idx="965">
                  <c:v>Jun 18, 2019</c:v>
                </c:pt>
                <c:pt idx="966">
                  <c:v>Jun 17, 2019</c:v>
                </c:pt>
                <c:pt idx="967">
                  <c:v>Jun 16, 2019</c:v>
                </c:pt>
                <c:pt idx="968">
                  <c:v>Jun 13, 2019</c:v>
                </c:pt>
                <c:pt idx="969">
                  <c:v>Jun 12, 2019</c:v>
                </c:pt>
                <c:pt idx="970">
                  <c:v>Jun 11, 2019</c:v>
                </c:pt>
                <c:pt idx="971">
                  <c:v>Jun 10, 2019</c:v>
                </c:pt>
                <c:pt idx="972">
                  <c:v>Jun 09, 2019</c:v>
                </c:pt>
                <c:pt idx="973">
                  <c:v>May 30, 2019</c:v>
                </c:pt>
                <c:pt idx="974">
                  <c:v>May 29, 2019</c:v>
                </c:pt>
                <c:pt idx="975">
                  <c:v>May 28, 2019</c:v>
                </c:pt>
                <c:pt idx="976">
                  <c:v>May 27, 2019</c:v>
                </c:pt>
                <c:pt idx="977">
                  <c:v>May 26, 2019</c:v>
                </c:pt>
                <c:pt idx="978">
                  <c:v>May 23, 2019</c:v>
                </c:pt>
                <c:pt idx="979">
                  <c:v>May 22, 2019</c:v>
                </c:pt>
                <c:pt idx="980">
                  <c:v>May 21, 2019</c:v>
                </c:pt>
                <c:pt idx="981">
                  <c:v>May 20, 2019</c:v>
                </c:pt>
                <c:pt idx="982">
                  <c:v>May 19, 2019</c:v>
                </c:pt>
                <c:pt idx="983">
                  <c:v>May 16, 2019</c:v>
                </c:pt>
                <c:pt idx="984">
                  <c:v>May 15, 2019</c:v>
                </c:pt>
                <c:pt idx="985">
                  <c:v>May 14, 2019</c:v>
                </c:pt>
                <c:pt idx="986">
                  <c:v>May 13, 2019</c:v>
                </c:pt>
                <c:pt idx="987">
                  <c:v>May 12, 2019</c:v>
                </c:pt>
                <c:pt idx="988">
                  <c:v>May 09, 2019</c:v>
                </c:pt>
                <c:pt idx="989">
                  <c:v>May 08, 2019</c:v>
                </c:pt>
                <c:pt idx="990">
                  <c:v>May 07, 2019</c:v>
                </c:pt>
                <c:pt idx="991">
                  <c:v>May 06, 2019</c:v>
                </c:pt>
                <c:pt idx="992">
                  <c:v>May 05, 2019</c:v>
                </c:pt>
                <c:pt idx="993">
                  <c:v>May 02, 2019</c:v>
                </c:pt>
                <c:pt idx="994">
                  <c:v>Apr 30, 2019</c:v>
                </c:pt>
                <c:pt idx="995">
                  <c:v>Apr 29, 2019</c:v>
                </c:pt>
                <c:pt idx="996">
                  <c:v>Apr 28, 2019</c:v>
                </c:pt>
                <c:pt idx="997">
                  <c:v>Apr 25, 2019</c:v>
                </c:pt>
                <c:pt idx="998">
                  <c:v>Apr 24, 2019</c:v>
                </c:pt>
                <c:pt idx="999">
                  <c:v>Apr 23, 2019</c:v>
                </c:pt>
                <c:pt idx="1000">
                  <c:v>Apr 21, 2019</c:v>
                </c:pt>
                <c:pt idx="1001">
                  <c:v>Apr 18, 2019</c:v>
                </c:pt>
                <c:pt idx="1002">
                  <c:v>Apr 17, 2019</c:v>
                </c:pt>
                <c:pt idx="1003">
                  <c:v>Apr 16, 2019</c:v>
                </c:pt>
                <c:pt idx="1004">
                  <c:v>Apr 15, 2019</c:v>
                </c:pt>
                <c:pt idx="1005">
                  <c:v>Apr 11, 2019</c:v>
                </c:pt>
                <c:pt idx="1006">
                  <c:v>Apr 10, 2019</c:v>
                </c:pt>
                <c:pt idx="1007">
                  <c:v>Apr 09, 2019</c:v>
                </c:pt>
                <c:pt idx="1008">
                  <c:v>Apr 08, 2019</c:v>
                </c:pt>
                <c:pt idx="1009">
                  <c:v>Apr 07, 2019</c:v>
                </c:pt>
                <c:pt idx="1010">
                  <c:v>Apr 04, 2019</c:v>
                </c:pt>
                <c:pt idx="1011">
                  <c:v>Apr 03, 2019</c:v>
                </c:pt>
                <c:pt idx="1012">
                  <c:v>Apr 02, 2019</c:v>
                </c:pt>
                <c:pt idx="1013">
                  <c:v>Apr 01, 2019</c:v>
                </c:pt>
                <c:pt idx="1014">
                  <c:v>Mar 31, 2019</c:v>
                </c:pt>
                <c:pt idx="1015">
                  <c:v>Mar 28, 2019</c:v>
                </c:pt>
                <c:pt idx="1016">
                  <c:v>Mar 27, 2019</c:v>
                </c:pt>
                <c:pt idx="1017">
                  <c:v>Mar 25, 2019</c:v>
                </c:pt>
                <c:pt idx="1018">
                  <c:v>Mar 24, 2019</c:v>
                </c:pt>
                <c:pt idx="1019">
                  <c:v>Mar 21, 2019</c:v>
                </c:pt>
                <c:pt idx="1020">
                  <c:v>Mar 20, 2019</c:v>
                </c:pt>
                <c:pt idx="1021">
                  <c:v>Mar 19, 2019</c:v>
                </c:pt>
                <c:pt idx="1022">
                  <c:v>Mar 18, 2019</c:v>
                </c:pt>
                <c:pt idx="1023">
                  <c:v>Mar 14, 2019</c:v>
                </c:pt>
                <c:pt idx="1024">
                  <c:v>Mar 13, 2019</c:v>
                </c:pt>
                <c:pt idx="1025">
                  <c:v>Mar 12, 2019</c:v>
                </c:pt>
                <c:pt idx="1026">
                  <c:v>Mar 11, 2019</c:v>
                </c:pt>
                <c:pt idx="1027">
                  <c:v>Mar 10, 2019</c:v>
                </c:pt>
                <c:pt idx="1028">
                  <c:v>Mar 07, 2019</c:v>
                </c:pt>
                <c:pt idx="1029">
                  <c:v>Mar 06, 2019</c:v>
                </c:pt>
                <c:pt idx="1030">
                  <c:v>Mar 05, 2019</c:v>
                </c:pt>
                <c:pt idx="1031">
                  <c:v>Mar 04, 2019</c:v>
                </c:pt>
                <c:pt idx="1032">
                  <c:v>Mar 03, 2019</c:v>
                </c:pt>
                <c:pt idx="1033">
                  <c:v>Feb 27, 2019</c:v>
                </c:pt>
                <c:pt idx="1034">
                  <c:v>Feb 26, 2019</c:v>
                </c:pt>
                <c:pt idx="1035">
                  <c:v>Feb 25, 2019</c:v>
                </c:pt>
                <c:pt idx="1036">
                  <c:v>Feb 24, 2019</c:v>
                </c:pt>
                <c:pt idx="1037">
                  <c:v>Feb 20, 2019</c:v>
                </c:pt>
                <c:pt idx="1038">
                  <c:v>Feb 19, 2019</c:v>
                </c:pt>
                <c:pt idx="1039">
                  <c:v>Feb 18, 2019</c:v>
                </c:pt>
                <c:pt idx="1040">
                  <c:v>Feb 17, 2019</c:v>
                </c:pt>
                <c:pt idx="1041">
                  <c:v>Feb 14, 2019</c:v>
                </c:pt>
                <c:pt idx="1042">
                  <c:v>Feb 13, 2019</c:v>
                </c:pt>
                <c:pt idx="1043">
                  <c:v>Feb 12, 2019</c:v>
                </c:pt>
                <c:pt idx="1044">
                  <c:v>Feb 11, 2019</c:v>
                </c:pt>
                <c:pt idx="1045">
                  <c:v>Feb 10, 2019</c:v>
                </c:pt>
                <c:pt idx="1046">
                  <c:v>Feb 07, 2019</c:v>
                </c:pt>
                <c:pt idx="1047">
                  <c:v>Feb 06, 2019</c:v>
                </c:pt>
                <c:pt idx="1048">
                  <c:v>Feb 05, 2019</c:v>
                </c:pt>
                <c:pt idx="1049">
                  <c:v>Feb 04, 2019</c:v>
                </c:pt>
                <c:pt idx="1050">
                  <c:v>Feb 03, 2019</c:v>
                </c:pt>
                <c:pt idx="1051">
                  <c:v>Jan 31, 2019</c:v>
                </c:pt>
                <c:pt idx="1052">
                  <c:v>Jan 30, 2019</c:v>
                </c:pt>
                <c:pt idx="1053">
                  <c:v>Jan 29, 2019</c:v>
                </c:pt>
                <c:pt idx="1054">
                  <c:v>Jan 28, 2019</c:v>
                </c:pt>
                <c:pt idx="1055">
                  <c:v>Jan 27, 2019</c:v>
                </c:pt>
                <c:pt idx="1056">
                  <c:v>Jan 24, 2019</c:v>
                </c:pt>
                <c:pt idx="1057">
                  <c:v>Jan 23, 2019</c:v>
                </c:pt>
                <c:pt idx="1058">
                  <c:v>Jan 22, 2019</c:v>
                </c:pt>
                <c:pt idx="1059">
                  <c:v>Jan 21, 2019</c:v>
                </c:pt>
                <c:pt idx="1060">
                  <c:v>Jan 20, 2019</c:v>
                </c:pt>
                <c:pt idx="1061">
                  <c:v>Jan 17, 2019</c:v>
                </c:pt>
                <c:pt idx="1062">
                  <c:v>Jan 16, 2019</c:v>
                </c:pt>
                <c:pt idx="1063">
                  <c:v>Jan 15, 2019</c:v>
                </c:pt>
                <c:pt idx="1064">
                  <c:v>Jan 14, 2019</c:v>
                </c:pt>
                <c:pt idx="1065">
                  <c:v>Jan 13, 2019</c:v>
                </c:pt>
                <c:pt idx="1066">
                  <c:v>Jan 10, 2019</c:v>
                </c:pt>
                <c:pt idx="1067">
                  <c:v>Jan 09, 2019</c:v>
                </c:pt>
                <c:pt idx="1068">
                  <c:v>Jan 08, 2019</c:v>
                </c:pt>
                <c:pt idx="1069">
                  <c:v>Jan 07, 2019</c:v>
                </c:pt>
                <c:pt idx="1070">
                  <c:v>Jan 06, 2019</c:v>
                </c:pt>
                <c:pt idx="1071">
                  <c:v>Jan 03, 2019</c:v>
                </c:pt>
                <c:pt idx="1072">
                  <c:v>Jan 02, 2019</c:v>
                </c:pt>
                <c:pt idx="1073">
                  <c:v>Jan 01, 2019</c:v>
                </c:pt>
              </c:strCache>
            </c:strRef>
          </c:cat>
          <c:val>
            <c:numRef>
              <c:f>'Price volume Chart (4)'!$B$2:$B$1075</c:f>
              <c:numCache>
                <c:formatCode>0.00</c:formatCode>
                <c:ptCount val="1074"/>
                <c:pt idx="0">
                  <c:v>63.9</c:v>
                </c:pt>
                <c:pt idx="1">
                  <c:v>63.9</c:v>
                </c:pt>
                <c:pt idx="2">
                  <c:v>63.9</c:v>
                </c:pt>
                <c:pt idx="3">
                  <c:v>63.9</c:v>
                </c:pt>
                <c:pt idx="4">
                  <c:v>63.9</c:v>
                </c:pt>
                <c:pt idx="5">
                  <c:v>63.9</c:v>
                </c:pt>
                <c:pt idx="6">
                  <c:v>63.9</c:v>
                </c:pt>
                <c:pt idx="7">
                  <c:v>63.9</c:v>
                </c:pt>
                <c:pt idx="8">
                  <c:v>63.9</c:v>
                </c:pt>
                <c:pt idx="9">
                  <c:v>63.9</c:v>
                </c:pt>
                <c:pt idx="10">
                  <c:v>63.9</c:v>
                </c:pt>
                <c:pt idx="11">
                  <c:v>63.9</c:v>
                </c:pt>
                <c:pt idx="12">
                  <c:v>63.9</c:v>
                </c:pt>
                <c:pt idx="13">
                  <c:v>63.9</c:v>
                </c:pt>
                <c:pt idx="14">
                  <c:v>63.9</c:v>
                </c:pt>
                <c:pt idx="15">
                  <c:v>63.9</c:v>
                </c:pt>
                <c:pt idx="16">
                  <c:v>63.9</c:v>
                </c:pt>
                <c:pt idx="17">
                  <c:v>63.9</c:v>
                </c:pt>
                <c:pt idx="18">
                  <c:v>63.9</c:v>
                </c:pt>
                <c:pt idx="19">
                  <c:v>63.9</c:v>
                </c:pt>
                <c:pt idx="20">
                  <c:v>63.9</c:v>
                </c:pt>
                <c:pt idx="21">
                  <c:v>63.9</c:v>
                </c:pt>
                <c:pt idx="22">
                  <c:v>63.9</c:v>
                </c:pt>
                <c:pt idx="23">
                  <c:v>63.9</c:v>
                </c:pt>
                <c:pt idx="24">
                  <c:v>63.9</c:v>
                </c:pt>
                <c:pt idx="25">
                  <c:v>63.9</c:v>
                </c:pt>
                <c:pt idx="26">
                  <c:v>63.9</c:v>
                </c:pt>
                <c:pt idx="27">
                  <c:v>63.9</c:v>
                </c:pt>
                <c:pt idx="28">
                  <c:v>63.9</c:v>
                </c:pt>
                <c:pt idx="29">
                  <c:v>63.9</c:v>
                </c:pt>
                <c:pt idx="30">
                  <c:v>63.9</c:v>
                </c:pt>
                <c:pt idx="31">
                  <c:v>63.9</c:v>
                </c:pt>
                <c:pt idx="32">
                  <c:v>63.9</c:v>
                </c:pt>
                <c:pt idx="33">
                  <c:v>63.9</c:v>
                </c:pt>
                <c:pt idx="34">
                  <c:v>63.9</c:v>
                </c:pt>
                <c:pt idx="35">
                  <c:v>63.9</c:v>
                </c:pt>
                <c:pt idx="36">
                  <c:v>63.9</c:v>
                </c:pt>
                <c:pt idx="37">
                  <c:v>63.9</c:v>
                </c:pt>
                <c:pt idx="38">
                  <c:v>63.9</c:v>
                </c:pt>
                <c:pt idx="39">
                  <c:v>63.9</c:v>
                </c:pt>
                <c:pt idx="40">
                  <c:v>63.9</c:v>
                </c:pt>
                <c:pt idx="41">
                  <c:v>63.9</c:v>
                </c:pt>
                <c:pt idx="42">
                  <c:v>63.9</c:v>
                </c:pt>
                <c:pt idx="43">
                  <c:v>63.9</c:v>
                </c:pt>
                <c:pt idx="44">
                  <c:v>63.9</c:v>
                </c:pt>
                <c:pt idx="45">
                  <c:v>63.9</c:v>
                </c:pt>
                <c:pt idx="46">
                  <c:v>63.9</c:v>
                </c:pt>
                <c:pt idx="47">
                  <c:v>63.9</c:v>
                </c:pt>
                <c:pt idx="48">
                  <c:v>63.9</c:v>
                </c:pt>
                <c:pt idx="49">
                  <c:v>63.9</c:v>
                </c:pt>
                <c:pt idx="50">
                  <c:v>63.9</c:v>
                </c:pt>
                <c:pt idx="51">
                  <c:v>63.9</c:v>
                </c:pt>
                <c:pt idx="52">
                  <c:v>63.9</c:v>
                </c:pt>
                <c:pt idx="53">
                  <c:v>63.9</c:v>
                </c:pt>
                <c:pt idx="54">
                  <c:v>63.9</c:v>
                </c:pt>
                <c:pt idx="55">
                  <c:v>63.9</c:v>
                </c:pt>
                <c:pt idx="56">
                  <c:v>63.9</c:v>
                </c:pt>
                <c:pt idx="57">
                  <c:v>63.9</c:v>
                </c:pt>
                <c:pt idx="58">
                  <c:v>63.9</c:v>
                </c:pt>
                <c:pt idx="59">
                  <c:v>63.9</c:v>
                </c:pt>
                <c:pt idx="60">
                  <c:v>63.9</c:v>
                </c:pt>
                <c:pt idx="61">
                  <c:v>63.9</c:v>
                </c:pt>
                <c:pt idx="62">
                  <c:v>63.9</c:v>
                </c:pt>
                <c:pt idx="63">
                  <c:v>63.9</c:v>
                </c:pt>
                <c:pt idx="64">
                  <c:v>63.9</c:v>
                </c:pt>
                <c:pt idx="65">
                  <c:v>63.9</c:v>
                </c:pt>
                <c:pt idx="66">
                  <c:v>63.9</c:v>
                </c:pt>
                <c:pt idx="67">
                  <c:v>63.9</c:v>
                </c:pt>
                <c:pt idx="68">
                  <c:v>63.9</c:v>
                </c:pt>
                <c:pt idx="69">
                  <c:v>63.9</c:v>
                </c:pt>
                <c:pt idx="70">
                  <c:v>63.9</c:v>
                </c:pt>
                <c:pt idx="71">
                  <c:v>63.9</c:v>
                </c:pt>
                <c:pt idx="72">
                  <c:v>63.9</c:v>
                </c:pt>
                <c:pt idx="73">
                  <c:v>63.9</c:v>
                </c:pt>
                <c:pt idx="74">
                  <c:v>63.9</c:v>
                </c:pt>
                <c:pt idx="75">
                  <c:v>63.9</c:v>
                </c:pt>
                <c:pt idx="76">
                  <c:v>63.9</c:v>
                </c:pt>
                <c:pt idx="77">
                  <c:v>63.9</c:v>
                </c:pt>
                <c:pt idx="78">
                  <c:v>63.9</c:v>
                </c:pt>
                <c:pt idx="79">
                  <c:v>63.9</c:v>
                </c:pt>
                <c:pt idx="80">
                  <c:v>63.9</c:v>
                </c:pt>
                <c:pt idx="81">
                  <c:v>63.9</c:v>
                </c:pt>
                <c:pt idx="82">
                  <c:v>63.9</c:v>
                </c:pt>
                <c:pt idx="83">
                  <c:v>63.9</c:v>
                </c:pt>
                <c:pt idx="84">
                  <c:v>63.9</c:v>
                </c:pt>
                <c:pt idx="85">
                  <c:v>63.9</c:v>
                </c:pt>
                <c:pt idx="86">
                  <c:v>63.9</c:v>
                </c:pt>
                <c:pt idx="87">
                  <c:v>63.9</c:v>
                </c:pt>
                <c:pt idx="88">
                  <c:v>63.9</c:v>
                </c:pt>
                <c:pt idx="89">
                  <c:v>63.9</c:v>
                </c:pt>
                <c:pt idx="90">
                  <c:v>63.9</c:v>
                </c:pt>
                <c:pt idx="91">
                  <c:v>63.9</c:v>
                </c:pt>
                <c:pt idx="92">
                  <c:v>63.9</c:v>
                </c:pt>
                <c:pt idx="93">
                  <c:v>64.400000000000006</c:v>
                </c:pt>
                <c:pt idx="94">
                  <c:v>63.9</c:v>
                </c:pt>
                <c:pt idx="95">
                  <c:v>63.9</c:v>
                </c:pt>
                <c:pt idx="96">
                  <c:v>63.9</c:v>
                </c:pt>
                <c:pt idx="97">
                  <c:v>63.9</c:v>
                </c:pt>
                <c:pt idx="98">
                  <c:v>63.9</c:v>
                </c:pt>
                <c:pt idx="99">
                  <c:v>64</c:v>
                </c:pt>
                <c:pt idx="100">
                  <c:v>64.5</c:v>
                </c:pt>
                <c:pt idx="101">
                  <c:v>65.2</c:v>
                </c:pt>
                <c:pt idx="102">
                  <c:v>66</c:v>
                </c:pt>
                <c:pt idx="103">
                  <c:v>68.099999999999994</c:v>
                </c:pt>
                <c:pt idx="104">
                  <c:v>64.2</c:v>
                </c:pt>
                <c:pt idx="105">
                  <c:v>63.9</c:v>
                </c:pt>
                <c:pt idx="106">
                  <c:v>63.9</c:v>
                </c:pt>
                <c:pt idx="107">
                  <c:v>63.9</c:v>
                </c:pt>
                <c:pt idx="108">
                  <c:v>63.9</c:v>
                </c:pt>
                <c:pt idx="109">
                  <c:v>63.9</c:v>
                </c:pt>
                <c:pt idx="110">
                  <c:v>63.9</c:v>
                </c:pt>
                <c:pt idx="111">
                  <c:v>63.9</c:v>
                </c:pt>
                <c:pt idx="112">
                  <c:v>63.9</c:v>
                </c:pt>
                <c:pt idx="113">
                  <c:v>63.9</c:v>
                </c:pt>
                <c:pt idx="114">
                  <c:v>63.9</c:v>
                </c:pt>
                <c:pt idx="115">
                  <c:v>63.9</c:v>
                </c:pt>
                <c:pt idx="116">
                  <c:v>63.9</c:v>
                </c:pt>
                <c:pt idx="117">
                  <c:v>63.9</c:v>
                </c:pt>
                <c:pt idx="118">
                  <c:v>63.9</c:v>
                </c:pt>
                <c:pt idx="119">
                  <c:v>63.9</c:v>
                </c:pt>
                <c:pt idx="120">
                  <c:v>63.9</c:v>
                </c:pt>
                <c:pt idx="121">
                  <c:v>63.9</c:v>
                </c:pt>
                <c:pt idx="122">
                  <c:v>63.9</c:v>
                </c:pt>
                <c:pt idx="123">
                  <c:v>63.9</c:v>
                </c:pt>
                <c:pt idx="124">
                  <c:v>63.9</c:v>
                </c:pt>
                <c:pt idx="125">
                  <c:v>63.9</c:v>
                </c:pt>
                <c:pt idx="126">
                  <c:v>63.9</c:v>
                </c:pt>
                <c:pt idx="127">
                  <c:v>63.9</c:v>
                </c:pt>
                <c:pt idx="128">
                  <c:v>63.9</c:v>
                </c:pt>
                <c:pt idx="129">
                  <c:v>63.9</c:v>
                </c:pt>
                <c:pt idx="130">
                  <c:v>63.9</c:v>
                </c:pt>
                <c:pt idx="131">
                  <c:v>63.9</c:v>
                </c:pt>
                <c:pt idx="132">
                  <c:v>63.9</c:v>
                </c:pt>
                <c:pt idx="133">
                  <c:v>63.9</c:v>
                </c:pt>
                <c:pt idx="134">
                  <c:v>63.9</c:v>
                </c:pt>
                <c:pt idx="135">
                  <c:v>63.9</c:v>
                </c:pt>
                <c:pt idx="136">
                  <c:v>63.9</c:v>
                </c:pt>
                <c:pt idx="137">
                  <c:v>63.9</c:v>
                </c:pt>
                <c:pt idx="138">
                  <c:v>63.9</c:v>
                </c:pt>
                <c:pt idx="139">
                  <c:v>63.9</c:v>
                </c:pt>
                <c:pt idx="140">
                  <c:v>63.9</c:v>
                </c:pt>
                <c:pt idx="141">
                  <c:v>63.9</c:v>
                </c:pt>
                <c:pt idx="142">
                  <c:v>63.9</c:v>
                </c:pt>
                <c:pt idx="143">
                  <c:v>63.9</c:v>
                </c:pt>
                <c:pt idx="144">
                  <c:v>63.9</c:v>
                </c:pt>
                <c:pt idx="145">
                  <c:v>63.9</c:v>
                </c:pt>
                <c:pt idx="146">
                  <c:v>63.9</c:v>
                </c:pt>
                <c:pt idx="147">
                  <c:v>63.9</c:v>
                </c:pt>
                <c:pt idx="148">
                  <c:v>63.9</c:v>
                </c:pt>
                <c:pt idx="149">
                  <c:v>63.9</c:v>
                </c:pt>
                <c:pt idx="150">
                  <c:v>63.9</c:v>
                </c:pt>
                <c:pt idx="151">
                  <c:v>63.9</c:v>
                </c:pt>
                <c:pt idx="152">
                  <c:v>63.9</c:v>
                </c:pt>
                <c:pt idx="153">
                  <c:v>63.9</c:v>
                </c:pt>
                <c:pt idx="154">
                  <c:v>63.9</c:v>
                </c:pt>
                <c:pt idx="155">
                  <c:v>63.9</c:v>
                </c:pt>
                <c:pt idx="156">
                  <c:v>63.9</c:v>
                </c:pt>
                <c:pt idx="157">
                  <c:v>63.9</c:v>
                </c:pt>
                <c:pt idx="158">
                  <c:v>63.9</c:v>
                </c:pt>
                <c:pt idx="159">
                  <c:v>63.9</c:v>
                </c:pt>
                <c:pt idx="160">
                  <c:v>63.9</c:v>
                </c:pt>
                <c:pt idx="161">
                  <c:v>63.9</c:v>
                </c:pt>
                <c:pt idx="162">
                  <c:v>63.9</c:v>
                </c:pt>
                <c:pt idx="163">
                  <c:v>63.9</c:v>
                </c:pt>
                <c:pt idx="164">
                  <c:v>63.9</c:v>
                </c:pt>
                <c:pt idx="165">
                  <c:v>63.9</c:v>
                </c:pt>
                <c:pt idx="166">
                  <c:v>63.9</c:v>
                </c:pt>
                <c:pt idx="167">
                  <c:v>63.9</c:v>
                </c:pt>
                <c:pt idx="168">
                  <c:v>63.9</c:v>
                </c:pt>
                <c:pt idx="169">
                  <c:v>63.9</c:v>
                </c:pt>
                <c:pt idx="170">
                  <c:v>63.9</c:v>
                </c:pt>
                <c:pt idx="171">
                  <c:v>63.9</c:v>
                </c:pt>
                <c:pt idx="172">
                  <c:v>63.9</c:v>
                </c:pt>
                <c:pt idx="173">
                  <c:v>63.9</c:v>
                </c:pt>
                <c:pt idx="174">
                  <c:v>63.9</c:v>
                </c:pt>
                <c:pt idx="175">
                  <c:v>63.9</c:v>
                </c:pt>
                <c:pt idx="176">
                  <c:v>63.9</c:v>
                </c:pt>
                <c:pt idx="177">
                  <c:v>63.9</c:v>
                </c:pt>
                <c:pt idx="178">
                  <c:v>63.9</c:v>
                </c:pt>
                <c:pt idx="179">
                  <c:v>63.9</c:v>
                </c:pt>
                <c:pt idx="180">
                  <c:v>63.9</c:v>
                </c:pt>
                <c:pt idx="181">
                  <c:v>63.9</c:v>
                </c:pt>
                <c:pt idx="182">
                  <c:v>63.9</c:v>
                </c:pt>
                <c:pt idx="183">
                  <c:v>63.9</c:v>
                </c:pt>
                <c:pt idx="184">
                  <c:v>63.9</c:v>
                </c:pt>
                <c:pt idx="185">
                  <c:v>63.9</c:v>
                </c:pt>
                <c:pt idx="186">
                  <c:v>63.9</c:v>
                </c:pt>
                <c:pt idx="187">
                  <c:v>63.9</c:v>
                </c:pt>
                <c:pt idx="188">
                  <c:v>63.9</c:v>
                </c:pt>
                <c:pt idx="189">
                  <c:v>63.9</c:v>
                </c:pt>
                <c:pt idx="190">
                  <c:v>63.9</c:v>
                </c:pt>
                <c:pt idx="191">
                  <c:v>63.9</c:v>
                </c:pt>
                <c:pt idx="192">
                  <c:v>63.9</c:v>
                </c:pt>
                <c:pt idx="193">
                  <c:v>63.9</c:v>
                </c:pt>
                <c:pt idx="194">
                  <c:v>63.9</c:v>
                </c:pt>
                <c:pt idx="195">
                  <c:v>63.9</c:v>
                </c:pt>
                <c:pt idx="196">
                  <c:v>63.9</c:v>
                </c:pt>
                <c:pt idx="197">
                  <c:v>63.9</c:v>
                </c:pt>
                <c:pt idx="198">
                  <c:v>63.9</c:v>
                </c:pt>
                <c:pt idx="199">
                  <c:v>63.9</c:v>
                </c:pt>
                <c:pt idx="200">
                  <c:v>63.9</c:v>
                </c:pt>
                <c:pt idx="201">
                  <c:v>64.099999999999994</c:v>
                </c:pt>
                <c:pt idx="202">
                  <c:v>64.7</c:v>
                </c:pt>
                <c:pt idx="203">
                  <c:v>64.2</c:v>
                </c:pt>
                <c:pt idx="204">
                  <c:v>64.900000000000006</c:v>
                </c:pt>
                <c:pt idx="205">
                  <c:v>64.2</c:v>
                </c:pt>
                <c:pt idx="206">
                  <c:v>64</c:v>
                </c:pt>
                <c:pt idx="207">
                  <c:v>63.9</c:v>
                </c:pt>
                <c:pt idx="208">
                  <c:v>64.599999999999994</c:v>
                </c:pt>
                <c:pt idx="209">
                  <c:v>64</c:v>
                </c:pt>
                <c:pt idx="210">
                  <c:v>64.400000000000006</c:v>
                </c:pt>
                <c:pt idx="211">
                  <c:v>63.9</c:v>
                </c:pt>
                <c:pt idx="212">
                  <c:v>64.2</c:v>
                </c:pt>
                <c:pt idx="213">
                  <c:v>64.099999999999994</c:v>
                </c:pt>
                <c:pt idx="214">
                  <c:v>64</c:v>
                </c:pt>
                <c:pt idx="215">
                  <c:v>63.9</c:v>
                </c:pt>
                <c:pt idx="216">
                  <c:v>65.3</c:v>
                </c:pt>
                <c:pt idx="217">
                  <c:v>65.900000000000006</c:v>
                </c:pt>
                <c:pt idx="218">
                  <c:v>65.2</c:v>
                </c:pt>
                <c:pt idx="219">
                  <c:v>65.2</c:v>
                </c:pt>
                <c:pt idx="220">
                  <c:v>66.599999999999994</c:v>
                </c:pt>
                <c:pt idx="221">
                  <c:v>67.5</c:v>
                </c:pt>
                <c:pt idx="222">
                  <c:v>67.7</c:v>
                </c:pt>
                <c:pt idx="223">
                  <c:v>65.599999999999994</c:v>
                </c:pt>
                <c:pt idx="224">
                  <c:v>65.400000000000006</c:v>
                </c:pt>
                <c:pt idx="225">
                  <c:v>66</c:v>
                </c:pt>
                <c:pt idx="226">
                  <c:v>66.7</c:v>
                </c:pt>
                <c:pt idx="227">
                  <c:v>66.400000000000006</c:v>
                </c:pt>
                <c:pt idx="228">
                  <c:v>65.400000000000006</c:v>
                </c:pt>
                <c:pt idx="229">
                  <c:v>66</c:v>
                </c:pt>
                <c:pt idx="230">
                  <c:v>65.3</c:v>
                </c:pt>
                <c:pt idx="231">
                  <c:v>67</c:v>
                </c:pt>
                <c:pt idx="232">
                  <c:v>67</c:v>
                </c:pt>
                <c:pt idx="233">
                  <c:v>67.599999999999994</c:v>
                </c:pt>
                <c:pt idx="234">
                  <c:v>67.7</c:v>
                </c:pt>
                <c:pt idx="235">
                  <c:v>68.099999999999994</c:v>
                </c:pt>
                <c:pt idx="236">
                  <c:v>68.400000000000006</c:v>
                </c:pt>
                <c:pt idx="237">
                  <c:v>67.900000000000006</c:v>
                </c:pt>
                <c:pt idx="238">
                  <c:v>68.5</c:v>
                </c:pt>
                <c:pt idx="239">
                  <c:v>70</c:v>
                </c:pt>
                <c:pt idx="240">
                  <c:v>69.3</c:v>
                </c:pt>
                <c:pt idx="241">
                  <c:v>68.3</c:v>
                </c:pt>
                <c:pt idx="242">
                  <c:v>68</c:v>
                </c:pt>
                <c:pt idx="243">
                  <c:v>67.2</c:v>
                </c:pt>
                <c:pt idx="244">
                  <c:v>66.900000000000006</c:v>
                </c:pt>
                <c:pt idx="245">
                  <c:v>66.8</c:v>
                </c:pt>
                <c:pt idx="246">
                  <c:v>66.7</c:v>
                </c:pt>
                <c:pt idx="247">
                  <c:v>66</c:v>
                </c:pt>
                <c:pt idx="248">
                  <c:v>65.2</c:v>
                </c:pt>
                <c:pt idx="249">
                  <c:v>64.3</c:v>
                </c:pt>
                <c:pt idx="250">
                  <c:v>64.900000000000006</c:v>
                </c:pt>
                <c:pt idx="251">
                  <c:v>66.099999999999994</c:v>
                </c:pt>
                <c:pt idx="252">
                  <c:v>66</c:v>
                </c:pt>
                <c:pt idx="253">
                  <c:v>66</c:v>
                </c:pt>
                <c:pt idx="254">
                  <c:v>65.8</c:v>
                </c:pt>
                <c:pt idx="255">
                  <c:v>65</c:v>
                </c:pt>
                <c:pt idx="256">
                  <c:v>62.8</c:v>
                </c:pt>
                <c:pt idx="257">
                  <c:v>63.9</c:v>
                </c:pt>
                <c:pt idx="258">
                  <c:v>64.900000000000006</c:v>
                </c:pt>
                <c:pt idx="259">
                  <c:v>64.7</c:v>
                </c:pt>
                <c:pt idx="260">
                  <c:v>64.3</c:v>
                </c:pt>
                <c:pt idx="261">
                  <c:v>63.9</c:v>
                </c:pt>
                <c:pt idx="262">
                  <c:v>64.7</c:v>
                </c:pt>
                <c:pt idx="263">
                  <c:v>65.900000000000006</c:v>
                </c:pt>
                <c:pt idx="264">
                  <c:v>67.400000000000006</c:v>
                </c:pt>
                <c:pt idx="265">
                  <c:v>66.400000000000006</c:v>
                </c:pt>
                <c:pt idx="266">
                  <c:v>67.099999999999994</c:v>
                </c:pt>
                <c:pt idx="267">
                  <c:v>67.099999999999994</c:v>
                </c:pt>
                <c:pt idx="268">
                  <c:v>66.900000000000006</c:v>
                </c:pt>
                <c:pt idx="269">
                  <c:v>67</c:v>
                </c:pt>
                <c:pt idx="270">
                  <c:v>67</c:v>
                </c:pt>
                <c:pt idx="271">
                  <c:v>66.900000000000006</c:v>
                </c:pt>
                <c:pt idx="272">
                  <c:v>67.2</c:v>
                </c:pt>
                <c:pt idx="273">
                  <c:v>66.3</c:v>
                </c:pt>
                <c:pt idx="274">
                  <c:v>66.7</c:v>
                </c:pt>
                <c:pt idx="275">
                  <c:v>66.3</c:v>
                </c:pt>
                <c:pt idx="276">
                  <c:v>66.8</c:v>
                </c:pt>
                <c:pt idx="277">
                  <c:v>66.900000000000006</c:v>
                </c:pt>
                <c:pt idx="278">
                  <c:v>66.2</c:v>
                </c:pt>
                <c:pt idx="279">
                  <c:v>66.2</c:v>
                </c:pt>
                <c:pt idx="280">
                  <c:v>66.599999999999994</c:v>
                </c:pt>
                <c:pt idx="281">
                  <c:v>66.8</c:v>
                </c:pt>
                <c:pt idx="282">
                  <c:v>67.2</c:v>
                </c:pt>
                <c:pt idx="283">
                  <c:v>67.3</c:v>
                </c:pt>
                <c:pt idx="284">
                  <c:v>67</c:v>
                </c:pt>
                <c:pt idx="285">
                  <c:v>67.2</c:v>
                </c:pt>
                <c:pt idx="286">
                  <c:v>67.400000000000006</c:v>
                </c:pt>
                <c:pt idx="287">
                  <c:v>68.2</c:v>
                </c:pt>
                <c:pt idx="288">
                  <c:v>69</c:v>
                </c:pt>
                <c:pt idx="289">
                  <c:v>67.900000000000006</c:v>
                </c:pt>
                <c:pt idx="290">
                  <c:v>67.400000000000006</c:v>
                </c:pt>
                <c:pt idx="291">
                  <c:v>67</c:v>
                </c:pt>
                <c:pt idx="292">
                  <c:v>67.099999999999994</c:v>
                </c:pt>
                <c:pt idx="293">
                  <c:v>67.3</c:v>
                </c:pt>
                <c:pt idx="294">
                  <c:v>67.2</c:v>
                </c:pt>
                <c:pt idx="295">
                  <c:v>67.5</c:v>
                </c:pt>
                <c:pt idx="296">
                  <c:v>68</c:v>
                </c:pt>
                <c:pt idx="297">
                  <c:v>66.400000000000006</c:v>
                </c:pt>
                <c:pt idx="298">
                  <c:v>66.900000000000006</c:v>
                </c:pt>
                <c:pt idx="299">
                  <c:v>66.3</c:v>
                </c:pt>
                <c:pt idx="300">
                  <c:v>68.5</c:v>
                </c:pt>
                <c:pt idx="301">
                  <c:v>66</c:v>
                </c:pt>
                <c:pt idx="302">
                  <c:v>68.599999999999994</c:v>
                </c:pt>
                <c:pt idx="303">
                  <c:v>70.3</c:v>
                </c:pt>
                <c:pt idx="304">
                  <c:v>72.900000000000006</c:v>
                </c:pt>
                <c:pt idx="305">
                  <c:v>73.900000000000006</c:v>
                </c:pt>
                <c:pt idx="306">
                  <c:v>74.900000000000006</c:v>
                </c:pt>
                <c:pt idx="307">
                  <c:v>75.3</c:v>
                </c:pt>
                <c:pt idx="308">
                  <c:v>75.900000000000006</c:v>
                </c:pt>
                <c:pt idx="309">
                  <c:v>75.8</c:v>
                </c:pt>
                <c:pt idx="310">
                  <c:v>75.900000000000006</c:v>
                </c:pt>
                <c:pt idx="311">
                  <c:v>75.900000000000006</c:v>
                </c:pt>
                <c:pt idx="312">
                  <c:v>76.099999999999994</c:v>
                </c:pt>
                <c:pt idx="313">
                  <c:v>76.2</c:v>
                </c:pt>
                <c:pt idx="314">
                  <c:v>76</c:v>
                </c:pt>
                <c:pt idx="315">
                  <c:v>78</c:v>
                </c:pt>
                <c:pt idx="316">
                  <c:v>78</c:v>
                </c:pt>
                <c:pt idx="317">
                  <c:v>78.400000000000006</c:v>
                </c:pt>
                <c:pt idx="318">
                  <c:v>77.7</c:v>
                </c:pt>
                <c:pt idx="319">
                  <c:v>76.2</c:v>
                </c:pt>
                <c:pt idx="320">
                  <c:v>76.099999999999994</c:v>
                </c:pt>
                <c:pt idx="321">
                  <c:v>76.900000000000006</c:v>
                </c:pt>
                <c:pt idx="322">
                  <c:v>77.599999999999994</c:v>
                </c:pt>
                <c:pt idx="323">
                  <c:v>77</c:v>
                </c:pt>
                <c:pt idx="324">
                  <c:v>78.099999999999994</c:v>
                </c:pt>
                <c:pt idx="325">
                  <c:v>77.599999999999994</c:v>
                </c:pt>
                <c:pt idx="326">
                  <c:v>77.5</c:v>
                </c:pt>
                <c:pt idx="327">
                  <c:v>77.599999999999994</c:v>
                </c:pt>
                <c:pt idx="328">
                  <c:v>77.599999999999994</c:v>
                </c:pt>
                <c:pt idx="329">
                  <c:v>76.900000000000006</c:v>
                </c:pt>
                <c:pt idx="330">
                  <c:v>76.900000000000006</c:v>
                </c:pt>
                <c:pt idx="331">
                  <c:v>75.2</c:v>
                </c:pt>
                <c:pt idx="332">
                  <c:v>75.7</c:v>
                </c:pt>
                <c:pt idx="333">
                  <c:v>75</c:v>
                </c:pt>
                <c:pt idx="334">
                  <c:v>75.8</c:v>
                </c:pt>
                <c:pt idx="335">
                  <c:v>75</c:v>
                </c:pt>
                <c:pt idx="336">
                  <c:v>73.8</c:v>
                </c:pt>
                <c:pt idx="337">
                  <c:v>73.7</c:v>
                </c:pt>
                <c:pt idx="338">
                  <c:v>73.3</c:v>
                </c:pt>
                <c:pt idx="339">
                  <c:v>72.2</c:v>
                </c:pt>
                <c:pt idx="340">
                  <c:v>73</c:v>
                </c:pt>
                <c:pt idx="341">
                  <c:v>73.8</c:v>
                </c:pt>
                <c:pt idx="342">
                  <c:v>74.2</c:v>
                </c:pt>
                <c:pt idx="343">
                  <c:v>74.400000000000006</c:v>
                </c:pt>
                <c:pt idx="344">
                  <c:v>74.099999999999994</c:v>
                </c:pt>
                <c:pt idx="345">
                  <c:v>72.2</c:v>
                </c:pt>
                <c:pt idx="346">
                  <c:v>71.599999999999994</c:v>
                </c:pt>
                <c:pt idx="347">
                  <c:v>68.599999999999994</c:v>
                </c:pt>
                <c:pt idx="348">
                  <c:v>68.3</c:v>
                </c:pt>
                <c:pt idx="349">
                  <c:v>70.900000000000006</c:v>
                </c:pt>
                <c:pt idx="350">
                  <c:v>71.099999999999994</c:v>
                </c:pt>
                <c:pt idx="351">
                  <c:v>71.8</c:v>
                </c:pt>
                <c:pt idx="352">
                  <c:v>72.8</c:v>
                </c:pt>
                <c:pt idx="353">
                  <c:v>73.099999999999994</c:v>
                </c:pt>
                <c:pt idx="354">
                  <c:v>72.8</c:v>
                </c:pt>
                <c:pt idx="355">
                  <c:v>73.900000000000006</c:v>
                </c:pt>
                <c:pt idx="356">
                  <c:v>76.2</c:v>
                </c:pt>
                <c:pt idx="357">
                  <c:v>75.900000000000006</c:v>
                </c:pt>
                <c:pt idx="358">
                  <c:v>76.3</c:v>
                </c:pt>
                <c:pt idx="359">
                  <c:v>76.599999999999994</c:v>
                </c:pt>
                <c:pt idx="360">
                  <c:v>76.8</c:v>
                </c:pt>
                <c:pt idx="361">
                  <c:v>76.3</c:v>
                </c:pt>
                <c:pt idx="362">
                  <c:v>76.400000000000006</c:v>
                </c:pt>
                <c:pt idx="363">
                  <c:v>76.5</c:v>
                </c:pt>
                <c:pt idx="364">
                  <c:v>76.8</c:v>
                </c:pt>
                <c:pt idx="365">
                  <c:v>76.400000000000006</c:v>
                </c:pt>
                <c:pt idx="366">
                  <c:v>76.3</c:v>
                </c:pt>
                <c:pt idx="367">
                  <c:v>75.900000000000006</c:v>
                </c:pt>
                <c:pt idx="368">
                  <c:v>76.2</c:v>
                </c:pt>
                <c:pt idx="369">
                  <c:v>75.5</c:v>
                </c:pt>
                <c:pt idx="370">
                  <c:v>76.8</c:v>
                </c:pt>
                <c:pt idx="371">
                  <c:v>77.099999999999994</c:v>
                </c:pt>
                <c:pt idx="372">
                  <c:v>75.7</c:v>
                </c:pt>
                <c:pt idx="373">
                  <c:v>76</c:v>
                </c:pt>
                <c:pt idx="374">
                  <c:v>77.400000000000006</c:v>
                </c:pt>
                <c:pt idx="375">
                  <c:v>78.8</c:v>
                </c:pt>
                <c:pt idx="376">
                  <c:v>79.099999999999994</c:v>
                </c:pt>
                <c:pt idx="377">
                  <c:v>77.2</c:v>
                </c:pt>
                <c:pt idx="378">
                  <c:v>77.900000000000006</c:v>
                </c:pt>
                <c:pt idx="379">
                  <c:v>78</c:v>
                </c:pt>
                <c:pt idx="380">
                  <c:v>78.3</c:v>
                </c:pt>
                <c:pt idx="381">
                  <c:v>77.2</c:v>
                </c:pt>
                <c:pt idx="382">
                  <c:v>76.099999999999994</c:v>
                </c:pt>
                <c:pt idx="383">
                  <c:v>75.2</c:v>
                </c:pt>
                <c:pt idx="384">
                  <c:v>74.5</c:v>
                </c:pt>
                <c:pt idx="385">
                  <c:v>73.5</c:v>
                </c:pt>
                <c:pt idx="386">
                  <c:v>75.400000000000006</c:v>
                </c:pt>
                <c:pt idx="387">
                  <c:v>75.8</c:v>
                </c:pt>
                <c:pt idx="388">
                  <c:v>73.2</c:v>
                </c:pt>
                <c:pt idx="389">
                  <c:v>72.8</c:v>
                </c:pt>
                <c:pt idx="390">
                  <c:v>71.900000000000006</c:v>
                </c:pt>
                <c:pt idx="391">
                  <c:v>71.400000000000006</c:v>
                </c:pt>
                <c:pt idx="392">
                  <c:v>71.400000000000006</c:v>
                </c:pt>
                <c:pt idx="393">
                  <c:v>71.099999999999994</c:v>
                </c:pt>
                <c:pt idx="394">
                  <c:v>70.5</c:v>
                </c:pt>
                <c:pt idx="395">
                  <c:v>70.400000000000006</c:v>
                </c:pt>
                <c:pt idx="396">
                  <c:v>70.3</c:v>
                </c:pt>
                <c:pt idx="397">
                  <c:v>69.8</c:v>
                </c:pt>
                <c:pt idx="398">
                  <c:v>69.599999999999994</c:v>
                </c:pt>
                <c:pt idx="399">
                  <c:v>71.2</c:v>
                </c:pt>
                <c:pt idx="400">
                  <c:v>71.400000000000006</c:v>
                </c:pt>
                <c:pt idx="401">
                  <c:v>71.5</c:v>
                </c:pt>
                <c:pt idx="402">
                  <c:v>72.3</c:v>
                </c:pt>
                <c:pt idx="403">
                  <c:v>72.900000000000006</c:v>
                </c:pt>
                <c:pt idx="404">
                  <c:v>71.7</c:v>
                </c:pt>
                <c:pt idx="405">
                  <c:v>71.400000000000006</c:v>
                </c:pt>
                <c:pt idx="406">
                  <c:v>72</c:v>
                </c:pt>
                <c:pt idx="407">
                  <c:v>72.599999999999994</c:v>
                </c:pt>
                <c:pt idx="408">
                  <c:v>72.2</c:v>
                </c:pt>
                <c:pt idx="409">
                  <c:v>72.8</c:v>
                </c:pt>
                <c:pt idx="410">
                  <c:v>72</c:v>
                </c:pt>
                <c:pt idx="411">
                  <c:v>72.900000000000006</c:v>
                </c:pt>
                <c:pt idx="412">
                  <c:v>73.7</c:v>
                </c:pt>
                <c:pt idx="413">
                  <c:v>67.900000000000006</c:v>
                </c:pt>
                <c:pt idx="414">
                  <c:v>67.2</c:v>
                </c:pt>
                <c:pt idx="415">
                  <c:v>67.5</c:v>
                </c:pt>
                <c:pt idx="416">
                  <c:v>67.3</c:v>
                </c:pt>
                <c:pt idx="417">
                  <c:v>68.7</c:v>
                </c:pt>
                <c:pt idx="418">
                  <c:v>69.099999999999994</c:v>
                </c:pt>
                <c:pt idx="419">
                  <c:v>69.2</c:v>
                </c:pt>
                <c:pt idx="420">
                  <c:v>70.2</c:v>
                </c:pt>
                <c:pt idx="421">
                  <c:v>69.900000000000006</c:v>
                </c:pt>
                <c:pt idx="422">
                  <c:v>72.8</c:v>
                </c:pt>
                <c:pt idx="423">
                  <c:v>71</c:v>
                </c:pt>
                <c:pt idx="424">
                  <c:v>71.2</c:v>
                </c:pt>
                <c:pt idx="425">
                  <c:v>70.2</c:v>
                </c:pt>
                <c:pt idx="426">
                  <c:v>67.5</c:v>
                </c:pt>
                <c:pt idx="427">
                  <c:v>68.3</c:v>
                </c:pt>
                <c:pt idx="428">
                  <c:v>66.7</c:v>
                </c:pt>
                <c:pt idx="429">
                  <c:v>64.400000000000006</c:v>
                </c:pt>
                <c:pt idx="430">
                  <c:v>64.8</c:v>
                </c:pt>
                <c:pt idx="431">
                  <c:v>64.099999999999994</c:v>
                </c:pt>
                <c:pt idx="432">
                  <c:v>63.9</c:v>
                </c:pt>
                <c:pt idx="433">
                  <c:v>66.400000000000006</c:v>
                </c:pt>
                <c:pt idx="434">
                  <c:v>66.599999999999994</c:v>
                </c:pt>
                <c:pt idx="435">
                  <c:v>67.7</c:v>
                </c:pt>
                <c:pt idx="436">
                  <c:v>68.2</c:v>
                </c:pt>
                <c:pt idx="437">
                  <c:v>67.599999999999994</c:v>
                </c:pt>
                <c:pt idx="438">
                  <c:v>70.400000000000006</c:v>
                </c:pt>
                <c:pt idx="439">
                  <c:v>70.099999999999994</c:v>
                </c:pt>
                <c:pt idx="440">
                  <c:v>72</c:v>
                </c:pt>
                <c:pt idx="441">
                  <c:v>69.900000000000006</c:v>
                </c:pt>
                <c:pt idx="442">
                  <c:v>72.099999999999994</c:v>
                </c:pt>
                <c:pt idx="443">
                  <c:v>72.5</c:v>
                </c:pt>
                <c:pt idx="444">
                  <c:v>72.099999999999994</c:v>
                </c:pt>
                <c:pt idx="445">
                  <c:v>72.2</c:v>
                </c:pt>
                <c:pt idx="446">
                  <c:v>73.599999999999994</c:v>
                </c:pt>
                <c:pt idx="447">
                  <c:v>75.099999999999994</c:v>
                </c:pt>
                <c:pt idx="448">
                  <c:v>77.900000000000006</c:v>
                </c:pt>
                <c:pt idx="449">
                  <c:v>78.099999999999994</c:v>
                </c:pt>
                <c:pt idx="450">
                  <c:v>79</c:v>
                </c:pt>
                <c:pt idx="451">
                  <c:v>79.900000000000006</c:v>
                </c:pt>
                <c:pt idx="452">
                  <c:v>77.599999999999994</c:v>
                </c:pt>
                <c:pt idx="453">
                  <c:v>75.7</c:v>
                </c:pt>
                <c:pt idx="454">
                  <c:v>73.900000000000006</c:v>
                </c:pt>
                <c:pt idx="455">
                  <c:v>72.400000000000006</c:v>
                </c:pt>
                <c:pt idx="456">
                  <c:v>72.3</c:v>
                </c:pt>
                <c:pt idx="457">
                  <c:v>73</c:v>
                </c:pt>
                <c:pt idx="458">
                  <c:v>71.599999999999994</c:v>
                </c:pt>
                <c:pt idx="459">
                  <c:v>70</c:v>
                </c:pt>
                <c:pt idx="460">
                  <c:v>69.8</c:v>
                </c:pt>
                <c:pt idx="461">
                  <c:v>69.8</c:v>
                </c:pt>
                <c:pt idx="462">
                  <c:v>70.3</c:v>
                </c:pt>
                <c:pt idx="463">
                  <c:v>69.900000000000006</c:v>
                </c:pt>
                <c:pt idx="464">
                  <c:v>70.099999999999994</c:v>
                </c:pt>
                <c:pt idx="465">
                  <c:v>70</c:v>
                </c:pt>
                <c:pt idx="466">
                  <c:v>71.099999999999994</c:v>
                </c:pt>
                <c:pt idx="467">
                  <c:v>70.900000000000006</c:v>
                </c:pt>
                <c:pt idx="468">
                  <c:v>73.3</c:v>
                </c:pt>
                <c:pt idx="469">
                  <c:v>72.2</c:v>
                </c:pt>
                <c:pt idx="470">
                  <c:v>73.099999999999994</c:v>
                </c:pt>
                <c:pt idx="471">
                  <c:v>70.099999999999994</c:v>
                </c:pt>
                <c:pt idx="472">
                  <c:v>70.7</c:v>
                </c:pt>
                <c:pt idx="473">
                  <c:v>69</c:v>
                </c:pt>
                <c:pt idx="474">
                  <c:v>69.099999999999994</c:v>
                </c:pt>
                <c:pt idx="475">
                  <c:v>68</c:v>
                </c:pt>
                <c:pt idx="476">
                  <c:v>66.8</c:v>
                </c:pt>
                <c:pt idx="477">
                  <c:v>66.599999999999994</c:v>
                </c:pt>
                <c:pt idx="478">
                  <c:v>65.5</c:v>
                </c:pt>
                <c:pt idx="479">
                  <c:v>65.8</c:v>
                </c:pt>
                <c:pt idx="480">
                  <c:v>66.099999999999994</c:v>
                </c:pt>
                <c:pt idx="481">
                  <c:v>66.599999999999994</c:v>
                </c:pt>
                <c:pt idx="482">
                  <c:v>66.5</c:v>
                </c:pt>
                <c:pt idx="483">
                  <c:v>67.3</c:v>
                </c:pt>
                <c:pt idx="484">
                  <c:v>65.8</c:v>
                </c:pt>
                <c:pt idx="485">
                  <c:v>66</c:v>
                </c:pt>
                <c:pt idx="486">
                  <c:v>67</c:v>
                </c:pt>
                <c:pt idx="487">
                  <c:v>66.900000000000006</c:v>
                </c:pt>
                <c:pt idx="488">
                  <c:v>65.2</c:v>
                </c:pt>
                <c:pt idx="489">
                  <c:v>63.3</c:v>
                </c:pt>
                <c:pt idx="490">
                  <c:v>63.8</c:v>
                </c:pt>
                <c:pt idx="491">
                  <c:v>64.7</c:v>
                </c:pt>
                <c:pt idx="492">
                  <c:v>61.8</c:v>
                </c:pt>
                <c:pt idx="493">
                  <c:v>61.5</c:v>
                </c:pt>
                <c:pt idx="494">
                  <c:v>61.7</c:v>
                </c:pt>
                <c:pt idx="495">
                  <c:v>59.2</c:v>
                </c:pt>
                <c:pt idx="496">
                  <c:v>59</c:v>
                </c:pt>
                <c:pt idx="497">
                  <c:v>59.3</c:v>
                </c:pt>
                <c:pt idx="498">
                  <c:v>59.9</c:v>
                </c:pt>
                <c:pt idx="499">
                  <c:v>59.7</c:v>
                </c:pt>
                <c:pt idx="500">
                  <c:v>57.2</c:v>
                </c:pt>
                <c:pt idx="501">
                  <c:v>57</c:v>
                </c:pt>
                <c:pt idx="502">
                  <c:v>56.3</c:v>
                </c:pt>
                <c:pt idx="503">
                  <c:v>55.7</c:v>
                </c:pt>
                <c:pt idx="504">
                  <c:v>55.9</c:v>
                </c:pt>
                <c:pt idx="505">
                  <c:v>56.3</c:v>
                </c:pt>
                <c:pt idx="506">
                  <c:v>56.6</c:v>
                </c:pt>
                <c:pt idx="507">
                  <c:v>56.7</c:v>
                </c:pt>
                <c:pt idx="508">
                  <c:v>56.7</c:v>
                </c:pt>
                <c:pt idx="509">
                  <c:v>57.7</c:v>
                </c:pt>
                <c:pt idx="510">
                  <c:v>56</c:v>
                </c:pt>
                <c:pt idx="511">
                  <c:v>56</c:v>
                </c:pt>
                <c:pt idx="512">
                  <c:v>55.6</c:v>
                </c:pt>
                <c:pt idx="513">
                  <c:v>56.2</c:v>
                </c:pt>
                <c:pt idx="514">
                  <c:v>56</c:v>
                </c:pt>
                <c:pt idx="515">
                  <c:v>56.9</c:v>
                </c:pt>
                <c:pt idx="516">
                  <c:v>56.8</c:v>
                </c:pt>
                <c:pt idx="517">
                  <c:v>58.9</c:v>
                </c:pt>
                <c:pt idx="518">
                  <c:v>58.5</c:v>
                </c:pt>
                <c:pt idx="519">
                  <c:v>58.6</c:v>
                </c:pt>
                <c:pt idx="520">
                  <c:v>59.3</c:v>
                </c:pt>
                <c:pt idx="521">
                  <c:v>59.2</c:v>
                </c:pt>
                <c:pt idx="522">
                  <c:v>53.9</c:v>
                </c:pt>
                <c:pt idx="523">
                  <c:v>53.8</c:v>
                </c:pt>
                <c:pt idx="524">
                  <c:v>55.7</c:v>
                </c:pt>
                <c:pt idx="525">
                  <c:v>55.7</c:v>
                </c:pt>
                <c:pt idx="526">
                  <c:v>52.7</c:v>
                </c:pt>
                <c:pt idx="527">
                  <c:v>50.8</c:v>
                </c:pt>
                <c:pt idx="528">
                  <c:v>52.2</c:v>
                </c:pt>
                <c:pt idx="529">
                  <c:v>52.8</c:v>
                </c:pt>
                <c:pt idx="530">
                  <c:v>50.5</c:v>
                </c:pt>
                <c:pt idx="531">
                  <c:v>50.9</c:v>
                </c:pt>
                <c:pt idx="532">
                  <c:v>51.1</c:v>
                </c:pt>
                <c:pt idx="533">
                  <c:v>50.9</c:v>
                </c:pt>
                <c:pt idx="534">
                  <c:v>52</c:v>
                </c:pt>
                <c:pt idx="535">
                  <c:v>51.1</c:v>
                </c:pt>
                <c:pt idx="536">
                  <c:v>48.9</c:v>
                </c:pt>
                <c:pt idx="537">
                  <c:v>49.8</c:v>
                </c:pt>
                <c:pt idx="538">
                  <c:v>48.5</c:v>
                </c:pt>
                <c:pt idx="539">
                  <c:v>49.6</c:v>
                </c:pt>
                <c:pt idx="540">
                  <c:v>49.7</c:v>
                </c:pt>
                <c:pt idx="541">
                  <c:v>49.8</c:v>
                </c:pt>
                <c:pt idx="542">
                  <c:v>50</c:v>
                </c:pt>
                <c:pt idx="543">
                  <c:v>50.8</c:v>
                </c:pt>
                <c:pt idx="544">
                  <c:v>50.9</c:v>
                </c:pt>
                <c:pt idx="545">
                  <c:v>48.9</c:v>
                </c:pt>
                <c:pt idx="546">
                  <c:v>49</c:v>
                </c:pt>
                <c:pt idx="547">
                  <c:v>49.3</c:v>
                </c:pt>
                <c:pt idx="548">
                  <c:v>48.1</c:v>
                </c:pt>
                <c:pt idx="549">
                  <c:v>47.2</c:v>
                </c:pt>
                <c:pt idx="550">
                  <c:v>47.3</c:v>
                </c:pt>
                <c:pt idx="551">
                  <c:v>48.2</c:v>
                </c:pt>
                <c:pt idx="552">
                  <c:v>47.8</c:v>
                </c:pt>
                <c:pt idx="553">
                  <c:v>47.4</c:v>
                </c:pt>
                <c:pt idx="554">
                  <c:v>45.6</c:v>
                </c:pt>
                <c:pt idx="555">
                  <c:v>46.7</c:v>
                </c:pt>
                <c:pt idx="556">
                  <c:v>47</c:v>
                </c:pt>
                <c:pt idx="557">
                  <c:v>44.7</c:v>
                </c:pt>
                <c:pt idx="558">
                  <c:v>44.8</c:v>
                </c:pt>
                <c:pt idx="559">
                  <c:v>45.2</c:v>
                </c:pt>
                <c:pt idx="560">
                  <c:v>43.9</c:v>
                </c:pt>
                <c:pt idx="561">
                  <c:v>44.1</c:v>
                </c:pt>
                <c:pt idx="562">
                  <c:v>43.7</c:v>
                </c:pt>
                <c:pt idx="563">
                  <c:v>43.2</c:v>
                </c:pt>
                <c:pt idx="564">
                  <c:v>41.3</c:v>
                </c:pt>
                <c:pt idx="565">
                  <c:v>42.7</c:v>
                </c:pt>
                <c:pt idx="566">
                  <c:v>43</c:v>
                </c:pt>
                <c:pt idx="567">
                  <c:v>42.9</c:v>
                </c:pt>
                <c:pt idx="568">
                  <c:v>41.6</c:v>
                </c:pt>
                <c:pt idx="569">
                  <c:v>40.9</c:v>
                </c:pt>
                <c:pt idx="570">
                  <c:v>40.5</c:v>
                </c:pt>
                <c:pt idx="571">
                  <c:v>42.6</c:v>
                </c:pt>
                <c:pt idx="572">
                  <c:v>42.6</c:v>
                </c:pt>
                <c:pt idx="573">
                  <c:v>44</c:v>
                </c:pt>
                <c:pt idx="574">
                  <c:v>43</c:v>
                </c:pt>
                <c:pt idx="575">
                  <c:v>43.5</c:v>
                </c:pt>
                <c:pt idx="576">
                  <c:v>43.4</c:v>
                </c:pt>
                <c:pt idx="577">
                  <c:v>44.2</c:v>
                </c:pt>
                <c:pt idx="578">
                  <c:v>44.9</c:v>
                </c:pt>
                <c:pt idx="579">
                  <c:v>44.1</c:v>
                </c:pt>
                <c:pt idx="580">
                  <c:v>45.3</c:v>
                </c:pt>
                <c:pt idx="581">
                  <c:v>46</c:v>
                </c:pt>
                <c:pt idx="582">
                  <c:v>46</c:v>
                </c:pt>
                <c:pt idx="583">
                  <c:v>46.6</c:v>
                </c:pt>
                <c:pt idx="584">
                  <c:v>47.6</c:v>
                </c:pt>
                <c:pt idx="585">
                  <c:v>47.8</c:v>
                </c:pt>
                <c:pt idx="586">
                  <c:v>48.7</c:v>
                </c:pt>
                <c:pt idx="587">
                  <c:v>48.5</c:v>
                </c:pt>
                <c:pt idx="588">
                  <c:v>48.4</c:v>
                </c:pt>
                <c:pt idx="589">
                  <c:v>46.6</c:v>
                </c:pt>
                <c:pt idx="590">
                  <c:v>46.5</c:v>
                </c:pt>
                <c:pt idx="591">
                  <c:v>47.3</c:v>
                </c:pt>
                <c:pt idx="592">
                  <c:v>45</c:v>
                </c:pt>
                <c:pt idx="593">
                  <c:v>45.5</c:v>
                </c:pt>
                <c:pt idx="594">
                  <c:v>45.9</c:v>
                </c:pt>
                <c:pt idx="595">
                  <c:v>44.9</c:v>
                </c:pt>
                <c:pt idx="596">
                  <c:v>45.2</c:v>
                </c:pt>
                <c:pt idx="597">
                  <c:v>45.9</c:v>
                </c:pt>
                <c:pt idx="598">
                  <c:v>45.6</c:v>
                </c:pt>
                <c:pt idx="599">
                  <c:v>46.3</c:v>
                </c:pt>
                <c:pt idx="600">
                  <c:v>47</c:v>
                </c:pt>
                <c:pt idx="601">
                  <c:v>45.2</c:v>
                </c:pt>
                <c:pt idx="602">
                  <c:v>46.7</c:v>
                </c:pt>
                <c:pt idx="603">
                  <c:v>49.1</c:v>
                </c:pt>
                <c:pt idx="604">
                  <c:v>47.6</c:v>
                </c:pt>
                <c:pt idx="605">
                  <c:v>45.7</c:v>
                </c:pt>
                <c:pt idx="606">
                  <c:v>48</c:v>
                </c:pt>
                <c:pt idx="607">
                  <c:v>49.9</c:v>
                </c:pt>
                <c:pt idx="608">
                  <c:v>48.9</c:v>
                </c:pt>
                <c:pt idx="609">
                  <c:v>49.5</c:v>
                </c:pt>
                <c:pt idx="610">
                  <c:v>49.9</c:v>
                </c:pt>
                <c:pt idx="611">
                  <c:v>51.2</c:v>
                </c:pt>
                <c:pt idx="612">
                  <c:v>47.9</c:v>
                </c:pt>
                <c:pt idx="613">
                  <c:v>47.1</c:v>
                </c:pt>
                <c:pt idx="614">
                  <c:v>47.2</c:v>
                </c:pt>
                <c:pt idx="615">
                  <c:v>47.9</c:v>
                </c:pt>
                <c:pt idx="616">
                  <c:v>48.9</c:v>
                </c:pt>
                <c:pt idx="617">
                  <c:v>51.1</c:v>
                </c:pt>
                <c:pt idx="618">
                  <c:v>50</c:v>
                </c:pt>
                <c:pt idx="619">
                  <c:v>49.5</c:v>
                </c:pt>
                <c:pt idx="620">
                  <c:v>50.2</c:v>
                </c:pt>
                <c:pt idx="621">
                  <c:v>51.2</c:v>
                </c:pt>
                <c:pt idx="622">
                  <c:v>54.1</c:v>
                </c:pt>
                <c:pt idx="623">
                  <c:v>51.7</c:v>
                </c:pt>
                <c:pt idx="624">
                  <c:v>54.5</c:v>
                </c:pt>
                <c:pt idx="625">
                  <c:v>49.6</c:v>
                </c:pt>
                <c:pt idx="626">
                  <c:v>45.9</c:v>
                </c:pt>
                <c:pt idx="627">
                  <c:v>44.9</c:v>
                </c:pt>
                <c:pt idx="628">
                  <c:v>43.7</c:v>
                </c:pt>
                <c:pt idx="629">
                  <c:v>44.8</c:v>
                </c:pt>
                <c:pt idx="630">
                  <c:v>44.2</c:v>
                </c:pt>
                <c:pt idx="631">
                  <c:v>44.2</c:v>
                </c:pt>
                <c:pt idx="632">
                  <c:v>42.5</c:v>
                </c:pt>
                <c:pt idx="633">
                  <c:v>43.5</c:v>
                </c:pt>
                <c:pt idx="634">
                  <c:v>43.1</c:v>
                </c:pt>
                <c:pt idx="635">
                  <c:v>43.8</c:v>
                </c:pt>
                <c:pt idx="636">
                  <c:v>40.6</c:v>
                </c:pt>
                <c:pt idx="637">
                  <c:v>38.9</c:v>
                </c:pt>
                <c:pt idx="638">
                  <c:v>39.1</c:v>
                </c:pt>
                <c:pt idx="639">
                  <c:v>40</c:v>
                </c:pt>
                <c:pt idx="640">
                  <c:v>39.1</c:v>
                </c:pt>
                <c:pt idx="641">
                  <c:v>39.4</c:v>
                </c:pt>
                <c:pt idx="642">
                  <c:v>40.1</c:v>
                </c:pt>
                <c:pt idx="643">
                  <c:v>40.6</c:v>
                </c:pt>
                <c:pt idx="644">
                  <c:v>41</c:v>
                </c:pt>
                <c:pt idx="645">
                  <c:v>41.2</c:v>
                </c:pt>
                <c:pt idx="646">
                  <c:v>41</c:v>
                </c:pt>
                <c:pt idx="647">
                  <c:v>41.5</c:v>
                </c:pt>
                <c:pt idx="648">
                  <c:v>40.700000000000003</c:v>
                </c:pt>
                <c:pt idx="649">
                  <c:v>40.9</c:v>
                </c:pt>
                <c:pt idx="650">
                  <c:v>40.4</c:v>
                </c:pt>
                <c:pt idx="651">
                  <c:v>40.6</c:v>
                </c:pt>
                <c:pt idx="652">
                  <c:v>38.299999999999997</c:v>
                </c:pt>
                <c:pt idx="653">
                  <c:v>37.6</c:v>
                </c:pt>
                <c:pt idx="654">
                  <c:v>38.200000000000003</c:v>
                </c:pt>
                <c:pt idx="655">
                  <c:v>38.4</c:v>
                </c:pt>
                <c:pt idx="656">
                  <c:v>37.9</c:v>
                </c:pt>
                <c:pt idx="657">
                  <c:v>38</c:v>
                </c:pt>
                <c:pt idx="658">
                  <c:v>37.5</c:v>
                </c:pt>
                <c:pt idx="659">
                  <c:v>38.1</c:v>
                </c:pt>
                <c:pt idx="660">
                  <c:v>39</c:v>
                </c:pt>
                <c:pt idx="661">
                  <c:v>39.4</c:v>
                </c:pt>
                <c:pt idx="662">
                  <c:v>40.799999999999997</c:v>
                </c:pt>
                <c:pt idx="663">
                  <c:v>38.799999999999997</c:v>
                </c:pt>
                <c:pt idx="664">
                  <c:v>38.799999999999997</c:v>
                </c:pt>
                <c:pt idx="665">
                  <c:v>38.9</c:v>
                </c:pt>
                <c:pt idx="666">
                  <c:v>39.299999999999997</c:v>
                </c:pt>
                <c:pt idx="667">
                  <c:v>39.1</c:v>
                </c:pt>
                <c:pt idx="668">
                  <c:v>39.200000000000003</c:v>
                </c:pt>
                <c:pt idx="669">
                  <c:v>39.4</c:v>
                </c:pt>
                <c:pt idx="670">
                  <c:v>39.299999999999997</c:v>
                </c:pt>
                <c:pt idx="671">
                  <c:v>39.200000000000003</c:v>
                </c:pt>
                <c:pt idx="672">
                  <c:v>39.4</c:v>
                </c:pt>
                <c:pt idx="673">
                  <c:v>38.700000000000003</c:v>
                </c:pt>
                <c:pt idx="674">
                  <c:v>38.9</c:v>
                </c:pt>
                <c:pt idx="675">
                  <c:v>39</c:v>
                </c:pt>
                <c:pt idx="676">
                  <c:v>39.799999999999997</c:v>
                </c:pt>
                <c:pt idx="677">
                  <c:v>39.799999999999997</c:v>
                </c:pt>
                <c:pt idx="678">
                  <c:v>39.4</c:v>
                </c:pt>
                <c:pt idx="679">
                  <c:v>39.5</c:v>
                </c:pt>
                <c:pt idx="680">
                  <c:v>39.700000000000003</c:v>
                </c:pt>
                <c:pt idx="681">
                  <c:v>38.9</c:v>
                </c:pt>
                <c:pt idx="682">
                  <c:v>39.200000000000003</c:v>
                </c:pt>
                <c:pt idx="683">
                  <c:v>39.4</c:v>
                </c:pt>
                <c:pt idx="684">
                  <c:v>39.5</c:v>
                </c:pt>
                <c:pt idx="685">
                  <c:v>39.799999999999997</c:v>
                </c:pt>
                <c:pt idx="686">
                  <c:v>39.9</c:v>
                </c:pt>
                <c:pt idx="687">
                  <c:v>39.9</c:v>
                </c:pt>
                <c:pt idx="688">
                  <c:v>41</c:v>
                </c:pt>
                <c:pt idx="689">
                  <c:v>41.7</c:v>
                </c:pt>
                <c:pt idx="690">
                  <c:v>40.4</c:v>
                </c:pt>
                <c:pt idx="691">
                  <c:v>40.9</c:v>
                </c:pt>
                <c:pt idx="692">
                  <c:v>41.4</c:v>
                </c:pt>
                <c:pt idx="693">
                  <c:v>41.1</c:v>
                </c:pt>
                <c:pt idx="694">
                  <c:v>41.3</c:v>
                </c:pt>
                <c:pt idx="695">
                  <c:v>41.3</c:v>
                </c:pt>
                <c:pt idx="696">
                  <c:v>41.9</c:v>
                </c:pt>
                <c:pt idx="697">
                  <c:v>42.1</c:v>
                </c:pt>
                <c:pt idx="698">
                  <c:v>41.8</c:v>
                </c:pt>
                <c:pt idx="699">
                  <c:v>42.2</c:v>
                </c:pt>
                <c:pt idx="700">
                  <c:v>43.6</c:v>
                </c:pt>
                <c:pt idx="701">
                  <c:v>42.8</c:v>
                </c:pt>
                <c:pt idx="702">
                  <c:v>43.1</c:v>
                </c:pt>
                <c:pt idx="703">
                  <c:v>43.7</c:v>
                </c:pt>
                <c:pt idx="704">
                  <c:v>44.4</c:v>
                </c:pt>
                <c:pt idx="705">
                  <c:v>44.3</c:v>
                </c:pt>
                <c:pt idx="706">
                  <c:v>43.1</c:v>
                </c:pt>
                <c:pt idx="707">
                  <c:v>40.700000000000003</c:v>
                </c:pt>
                <c:pt idx="708">
                  <c:v>40.1</c:v>
                </c:pt>
                <c:pt idx="709">
                  <c:v>40</c:v>
                </c:pt>
                <c:pt idx="710">
                  <c:v>40.799999999999997</c:v>
                </c:pt>
                <c:pt idx="711">
                  <c:v>41</c:v>
                </c:pt>
                <c:pt idx="712">
                  <c:v>40.5</c:v>
                </c:pt>
                <c:pt idx="713">
                  <c:v>39.6</c:v>
                </c:pt>
                <c:pt idx="714">
                  <c:v>39.200000000000003</c:v>
                </c:pt>
                <c:pt idx="715">
                  <c:v>39.6</c:v>
                </c:pt>
                <c:pt idx="716">
                  <c:v>39.700000000000003</c:v>
                </c:pt>
                <c:pt idx="717">
                  <c:v>39.799999999999997</c:v>
                </c:pt>
                <c:pt idx="718">
                  <c:v>39.6</c:v>
                </c:pt>
                <c:pt idx="719">
                  <c:v>40</c:v>
                </c:pt>
                <c:pt idx="720">
                  <c:v>40.1</c:v>
                </c:pt>
                <c:pt idx="721">
                  <c:v>41.1</c:v>
                </c:pt>
                <c:pt idx="722">
                  <c:v>38.700000000000003</c:v>
                </c:pt>
                <c:pt idx="723">
                  <c:v>38.4</c:v>
                </c:pt>
                <c:pt idx="724">
                  <c:v>38.6</c:v>
                </c:pt>
                <c:pt idx="725">
                  <c:v>39.1</c:v>
                </c:pt>
                <c:pt idx="726">
                  <c:v>40.1</c:v>
                </c:pt>
                <c:pt idx="727">
                  <c:v>40.4</c:v>
                </c:pt>
                <c:pt idx="728">
                  <c:v>40.4</c:v>
                </c:pt>
                <c:pt idx="729">
                  <c:v>38.799999999999997</c:v>
                </c:pt>
                <c:pt idx="730">
                  <c:v>39.799999999999997</c:v>
                </c:pt>
                <c:pt idx="731">
                  <c:v>38.799999999999997</c:v>
                </c:pt>
                <c:pt idx="732">
                  <c:v>35.9</c:v>
                </c:pt>
                <c:pt idx="733">
                  <c:v>35.299999999999997</c:v>
                </c:pt>
                <c:pt idx="734">
                  <c:v>35.6</c:v>
                </c:pt>
                <c:pt idx="735">
                  <c:v>34</c:v>
                </c:pt>
                <c:pt idx="736">
                  <c:v>33.799999999999997</c:v>
                </c:pt>
                <c:pt idx="737">
                  <c:v>33.700000000000003</c:v>
                </c:pt>
                <c:pt idx="738">
                  <c:v>33.799999999999997</c:v>
                </c:pt>
                <c:pt idx="739">
                  <c:v>33.6</c:v>
                </c:pt>
                <c:pt idx="740">
                  <c:v>33.6</c:v>
                </c:pt>
                <c:pt idx="741">
                  <c:v>33.6</c:v>
                </c:pt>
                <c:pt idx="742">
                  <c:v>33.6</c:v>
                </c:pt>
                <c:pt idx="743">
                  <c:v>33.6</c:v>
                </c:pt>
                <c:pt idx="744">
                  <c:v>33.6</c:v>
                </c:pt>
                <c:pt idx="745">
                  <c:v>33.6</c:v>
                </c:pt>
                <c:pt idx="746">
                  <c:v>33.6</c:v>
                </c:pt>
                <c:pt idx="747">
                  <c:v>33.700000000000003</c:v>
                </c:pt>
                <c:pt idx="748">
                  <c:v>33.6</c:v>
                </c:pt>
                <c:pt idx="749">
                  <c:v>33.9</c:v>
                </c:pt>
                <c:pt idx="750">
                  <c:v>33.6</c:v>
                </c:pt>
                <c:pt idx="751">
                  <c:v>33.6</c:v>
                </c:pt>
                <c:pt idx="752">
                  <c:v>33.6</c:v>
                </c:pt>
                <c:pt idx="753">
                  <c:v>33.6</c:v>
                </c:pt>
                <c:pt idx="754">
                  <c:v>33.6</c:v>
                </c:pt>
                <c:pt idx="755">
                  <c:v>33.6</c:v>
                </c:pt>
                <c:pt idx="756">
                  <c:v>33.6</c:v>
                </c:pt>
                <c:pt idx="757">
                  <c:v>33.6</c:v>
                </c:pt>
                <c:pt idx="758">
                  <c:v>33.6</c:v>
                </c:pt>
                <c:pt idx="759">
                  <c:v>33.6</c:v>
                </c:pt>
                <c:pt idx="760">
                  <c:v>33.6</c:v>
                </c:pt>
                <c:pt idx="761">
                  <c:v>33.6</c:v>
                </c:pt>
                <c:pt idx="762">
                  <c:v>33.6</c:v>
                </c:pt>
                <c:pt idx="763">
                  <c:v>33.6</c:v>
                </c:pt>
                <c:pt idx="764">
                  <c:v>33.6</c:v>
                </c:pt>
                <c:pt idx="765">
                  <c:v>33.6</c:v>
                </c:pt>
                <c:pt idx="766">
                  <c:v>33.6</c:v>
                </c:pt>
                <c:pt idx="767">
                  <c:v>33.6</c:v>
                </c:pt>
                <c:pt idx="768">
                  <c:v>33.6</c:v>
                </c:pt>
                <c:pt idx="769">
                  <c:v>33.6</c:v>
                </c:pt>
                <c:pt idx="770">
                  <c:v>33.6</c:v>
                </c:pt>
                <c:pt idx="771">
                  <c:v>33.6</c:v>
                </c:pt>
                <c:pt idx="772">
                  <c:v>33.6</c:v>
                </c:pt>
                <c:pt idx="773">
                  <c:v>33.6</c:v>
                </c:pt>
                <c:pt idx="774">
                  <c:v>33.6</c:v>
                </c:pt>
                <c:pt idx="775">
                  <c:v>33.6</c:v>
                </c:pt>
                <c:pt idx="776">
                  <c:v>33.6</c:v>
                </c:pt>
                <c:pt idx="777">
                  <c:v>33.6</c:v>
                </c:pt>
                <c:pt idx="778">
                  <c:v>33.6</c:v>
                </c:pt>
                <c:pt idx="779">
                  <c:v>33.6</c:v>
                </c:pt>
                <c:pt idx="780">
                  <c:v>33.6</c:v>
                </c:pt>
                <c:pt idx="781">
                  <c:v>33.6</c:v>
                </c:pt>
                <c:pt idx="782">
                  <c:v>34.9</c:v>
                </c:pt>
                <c:pt idx="783">
                  <c:v>31.2</c:v>
                </c:pt>
                <c:pt idx="784">
                  <c:v>32.1</c:v>
                </c:pt>
                <c:pt idx="785">
                  <c:v>33.6</c:v>
                </c:pt>
                <c:pt idx="786">
                  <c:v>35</c:v>
                </c:pt>
                <c:pt idx="787">
                  <c:v>36.200000000000003</c:v>
                </c:pt>
                <c:pt idx="788">
                  <c:v>36.1</c:v>
                </c:pt>
                <c:pt idx="789">
                  <c:v>35.1</c:v>
                </c:pt>
                <c:pt idx="790">
                  <c:v>38.1</c:v>
                </c:pt>
                <c:pt idx="791">
                  <c:v>39</c:v>
                </c:pt>
                <c:pt idx="792">
                  <c:v>39.4</c:v>
                </c:pt>
                <c:pt idx="793">
                  <c:v>41.1</c:v>
                </c:pt>
                <c:pt idx="794">
                  <c:v>39.9</c:v>
                </c:pt>
                <c:pt idx="795">
                  <c:v>38.9</c:v>
                </c:pt>
                <c:pt idx="796">
                  <c:v>40</c:v>
                </c:pt>
                <c:pt idx="797">
                  <c:v>41.3</c:v>
                </c:pt>
                <c:pt idx="798">
                  <c:v>42.9</c:v>
                </c:pt>
                <c:pt idx="799">
                  <c:v>43.9</c:v>
                </c:pt>
                <c:pt idx="800">
                  <c:v>44.3</c:v>
                </c:pt>
                <c:pt idx="801">
                  <c:v>47.3</c:v>
                </c:pt>
                <c:pt idx="802">
                  <c:v>43.1</c:v>
                </c:pt>
                <c:pt idx="803">
                  <c:v>39.200000000000003</c:v>
                </c:pt>
                <c:pt idx="804">
                  <c:v>40</c:v>
                </c:pt>
                <c:pt idx="805">
                  <c:v>40.299999999999997</c:v>
                </c:pt>
                <c:pt idx="806">
                  <c:v>39</c:v>
                </c:pt>
                <c:pt idx="807">
                  <c:v>36.6</c:v>
                </c:pt>
                <c:pt idx="808">
                  <c:v>36.700000000000003</c:v>
                </c:pt>
                <c:pt idx="809">
                  <c:v>36.1</c:v>
                </c:pt>
                <c:pt idx="810">
                  <c:v>35.799999999999997</c:v>
                </c:pt>
                <c:pt idx="811">
                  <c:v>36.1</c:v>
                </c:pt>
                <c:pt idx="812">
                  <c:v>36.6</c:v>
                </c:pt>
                <c:pt idx="813">
                  <c:v>36.700000000000003</c:v>
                </c:pt>
                <c:pt idx="814">
                  <c:v>36.700000000000003</c:v>
                </c:pt>
                <c:pt idx="815">
                  <c:v>36.200000000000003</c:v>
                </c:pt>
                <c:pt idx="816">
                  <c:v>36.1</c:v>
                </c:pt>
                <c:pt idx="817">
                  <c:v>36.700000000000003</c:v>
                </c:pt>
                <c:pt idx="818">
                  <c:v>37</c:v>
                </c:pt>
                <c:pt idx="819">
                  <c:v>37.9</c:v>
                </c:pt>
                <c:pt idx="820">
                  <c:v>41.2</c:v>
                </c:pt>
                <c:pt idx="821">
                  <c:v>41.6</c:v>
                </c:pt>
                <c:pt idx="822">
                  <c:v>39.700000000000003</c:v>
                </c:pt>
                <c:pt idx="823">
                  <c:v>39.200000000000003</c:v>
                </c:pt>
                <c:pt idx="824">
                  <c:v>39.200000000000003</c:v>
                </c:pt>
                <c:pt idx="825">
                  <c:v>38</c:v>
                </c:pt>
                <c:pt idx="826">
                  <c:v>36.799999999999997</c:v>
                </c:pt>
                <c:pt idx="827">
                  <c:v>37.200000000000003</c:v>
                </c:pt>
                <c:pt idx="828">
                  <c:v>35.9</c:v>
                </c:pt>
                <c:pt idx="829">
                  <c:v>37.299999999999997</c:v>
                </c:pt>
                <c:pt idx="830">
                  <c:v>37.4</c:v>
                </c:pt>
                <c:pt idx="831">
                  <c:v>37.799999999999997</c:v>
                </c:pt>
                <c:pt idx="832">
                  <c:v>38.1</c:v>
                </c:pt>
                <c:pt idx="833">
                  <c:v>39.4</c:v>
                </c:pt>
                <c:pt idx="834">
                  <c:v>39.700000000000003</c:v>
                </c:pt>
                <c:pt idx="835">
                  <c:v>39.6</c:v>
                </c:pt>
                <c:pt idx="836">
                  <c:v>40.200000000000003</c:v>
                </c:pt>
                <c:pt idx="837">
                  <c:v>39.799999999999997</c:v>
                </c:pt>
                <c:pt idx="838">
                  <c:v>39.200000000000003</c:v>
                </c:pt>
                <c:pt idx="839">
                  <c:v>38.700000000000003</c:v>
                </c:pt>
                <c:pt idx="840">
                  <c:v>40.299999999999997</c:v>
                </c:pt>
                <c:pt idx="841">
                  <c:v>39.6</c:v>
                </c:pt>
                <c:pt idx="842">
                  <c:v>39.299999999999997</c:v>
                </c:pt>
                <c:pt idx="843">
                  <c:v>39.6</c:v>
                </c:pt>
                <c:pt idx="844">
                  <c:v>40.4</c:v>
                </c:pt>
                <c:pt idx="845">
                  <c:v>40.200000000000003</c:v>
                </c:pt>
                <c:pt idx="846">
                  <c:v>40</c:v>
                </c:pt>
                <c:pt idx="847">
                  <c:v>41.1</c:v>
                </c:pt>
                <c:pt idx="848">
                  <c:v>41.9</c:v>
                </c:pt>
                <c:pt idx="849">
                  <c:v>41.8</c:v>
                </c:pt>
                <c:pt idx="850">
                  <c:v>42.2</c:v>
                </c:pt>
                <c:pt idx="851">
                  <c:v>42.4</c:v>
                </c:pt>
                <c:pt idx="852">
                  <c:v>43.9</c:v>
                </c:pt>
                <c:pt idx="853">
                  <c:v>42.8</c:v>
                </c:pt>
                <c:pt idx="854">
                  <c:v>43.1</c:v>
                </c:pt>
                <c:pt idx="855">
                  <c:v>43.4</c:v>
                </c:pt>
                <c:pt idx="856">
                  <c:v>43.2</c:v>
                </c:pt>
                <c:pt idx="857">
                  <c:v>43.9</c:v>
                </c:pt>
                <c:pt idx="858">
                  <c:v>43.8</c:v>
                </c:pt>
                <c:pt idx="859">
                  <c:v>43.6</c:v>
                </c:pt>
                <c:pt idx="860">
                  <c:v>43.5</c:v>
                </c:pt>
                <c:pt idx="861">
                  <c:v>44.5</c:v>
                </c:pt>
                <c:pt idx="862">
                  <c:v>45.1</c:v>
                </c:pt>
                <c:pt idx="863">
                  <c:v>46.7</c:v>
                </c:pt>
                <c:pt idx="864">
                  <c:v>46.1</c:v>
                </c:pt>
                <c:pt idx="865">
                  <c:v>46.7</c:v>
                </c:pt>
                <c:pt idx="866">
                  <c:v>47.3</c:v>
                </c:pt>
                <c:pt idx="867">
                  <c:v>46.8</c:v>
                </c:pt>
                <c:pt idx="868">
                  <c:v>46.4</c:v>
                </c:pt>
                <c:pt idx="869">
                  <c:v>47.2</c:v>
                </c:pt>
                <c:pt idx="870">
                  <c:v>49.2</c:v>
                </c:pt>
                <c:pt idx="871">
                  <c:v>48.3</c:v>
                </c:pt>
                <c:pt idx="872">
                  <c:v>48</c:v>
                </c:pt>
                <c:pt idx="873">
                  <c:v>47.4</c:v>
                </c:pt>
                <c:pt idx="874">
                  <c:v>47.5</c:v>
                </c:pt>
                <c:pt idx="875">
                  <c:v>47</c:v>
                </c:pt>
                <c:pt idx="876">
                  <c:v>47.5</c:v>
                </c:pt>
                <c:pt idx="877">
                  <c:v>47.6</c:v>
                </c:pt>
                <c:pt idx="878">
                  <c:v>47.2</c:v>
                </c:pt>
                <c:pt idx="879">
                  <c:v>47</c:v>
                </c:pt>
                <c:pt idx="880">
                  <c:v>46.5</c:v>
                </c:pt>
                <c:pt idx="881">
                  <c:v>50.6</c:v>
                </c:pt>
                <c:pt idx="882">
                  <c:v>48.9</c:v>
                </c:pt>
                <c:pt idx="883">
                  <c:v>47.9</c:v>
                </c:pt>
                <c:pt idx="884">
                  <c:v>48.1</c:v>
                </c:pt>
                <c:pt idx="885">
                  <c:v>48.8</c:v>
                </c:pt>
                <c:pt idx="886">
                  <c:v>49.2</c:v>
                </c:pt>
                <c:pt idx="887">
                  <c:v>48.9</c:v>
                </c:pt>
                <c:pt idx="888">
                  <c:v>49.6</c:v>
                </c:pt>
                <c:pt idx="889">
                  <c:v>47</c:v>
                </c:pt>
                <c:pt idx="890">
                  <c:v>47.9</c:v>
                </c:pt>
                <c:pt idx="891">
                  <c:v>48.9</c:v>
                </c:pt>
                <c:pt idx="892">
                  <c:v>49.6</c:v>
                </c:pt>
                <c:pt idx="893">
                  <c:v>50.2</c:v>
                </c:pt>
                <c:pt idx="894">
                  <c:v>50.8</c:v>
                </c:pt>
                <c:pt idx="895">
                  <c:v>51.2</c:v>
                </c:pt>
                <c:pt idx="896">
                  <c:v>51.1</c:v>
                </c:pt>
                <c:pt idx="897">
                  <c:v>51.2</c:v>
                </c:pt>
                <c:pt idx="898">
                  <c:v>50.4</c:v>
                </c:pt>
                <c:pt idx="899">
                  <c:v>51</c:v>
                </c:pt>
                <c:pt idx="900">
                  <c:v>51.7</c:v>
                </c:pt>
                <c:pt idx="901">
                  <c:v>51.3</c:v>
                </c:pt>
                <c:pt idx="902">
                  <c:v>50.7</c:v>
                </c:pt>
                <c:pt idx="903">
                  <c:v>51.1</c:v>
                </c:pt>
                <c:pt idx="904">
                  <c:v>50.4</c:v>
                </c:pt>
                <c:pt idx="905">
                  <c:v>51</c:v>
                </c:pt>
                <c:pt idx="906">
                  <c:v>50.9</c:v>
                </c:pt>
                <c:pt idx="907">
                  <c:v>51.9</c:v>
                </c:pt>
                <c:pt idx="908">
                  <c:v>51</c:v>
                </c:pt>
                <c:pt idx="909">
                  <c:v>50.7</c:v>
                </c:pt>
                <c:pt idx="910">
                  <c:v>50.7</c:v>
                </c:pt>
                <c:pt idx="911">
                  <c:v>52</c:v>
                </c:pt>
                <c:pt idx="912">
                  <c:v>52.6</c:v>
                </c:pt>
                <c:pt idx="913">
                  <c:v>53</c:v>
                </c:pt>
                <c:pt idx="914">
                  <c:v>53.2</c:v>
                </c:pt>
                <c:pt idx="915">
                  <c:v>52.8</c:v>
                </c:pt>
                <c:pt idx="916">
                  <c:v>53.1</c:v>
                </c:pt>
                <c:pt idx="917">
                  <c:v>53.9</c:v>
                </c:pt>
                <c:pt idx="918">
                  <c:v>52.9</c:v>
                </c:pt>
                <c:pt idx="919">
                  <c:v>54.8</c:v>
                </c:pt>
                <c:pt idx="920">
                  <c:v>55.3</c:v>
                </c:pt>
                <c:pt idx="921">
                  <c:v>55.8</c:v>
                </c:pt>
                <c:pt idx="922">
                  <c:v>55.1</c:v>
                </c:pt>
                <c:pt idx="923">
                  <c:v>54.9</c:v>
                </c:pt>
                <c:pt idx="924">
                  <c:v>55.4</c:v>
                </c:pt>
                <c:pt idx="925">
                  <c:v>55.5</c:v>
                </c:pt>
                <c:pt idx="926">
                  <c:v>55.2</c:v>
                </c:pt>
                <c:pt idx="927">
                  <c:v>55</c:v>
                </c:pt>
                <c:pt idx="928">
                  <c:v>55.1</c:v>
                </c:pt>
                <c:pt idx="929">
                  <c:v>54.6</c:v>
                </c:pt>
                <c:pt idx="930">
                  <c:v>54.5</c:v>
                </c:pt>
                <c:pt idx="931">
                  <c:v>55</c:v>
                </c:pt>
                <c:pt idx="932">
                  <c:v>55.3</c:v>
                </c:pt>
                <c:pt idx="933">
                  <c:v>55.5</c:v>
                </c:pt>
                <c:pt idx="934">
                  <c:v>55.3</c:v>
                </c:pt>
                <c:pt idx="935">
                  <c:v>55.3</c:v>
                </c:pt>
                <c:pt idx="936">
                  <c:v>56.1</c:v>
                </c:pt>
                <c:pt idx="937">
                  <c:v>56.3</c:v>
                </c:pt>
                <c:pt idx="938">
                  <c:v>54.5</c:v>
                </c:pt>
                <c:pt idx="939">
                  <c:v>54.8</c:v>
                </c:pt>
                <c:pt idx="940">
                  <c:v>53.3</c:v>
                </c:pt>
                <c:pt idx="941">
                  <c:v>52.9</c:v>
                </c:pt>
                <c:pt idx="942">
                  <c:v>51.6</c:v>
                </c:pt>
                <c:pt idx="943">
                  <c:v>53</c:v>
                </c:pt>
                <c:pt idx="944">
                  <c:v>53.7</c:v>
                </c:pt>
                <c:pt idx="945">
                  <c:v>54.5</c:v>
                </c:pt>
                <c:pt idx="946">
                  <c:v>55.6</c:v>
                </c:pt>
                <c:pt idx="947">
                  <c:v>54.9</c:v>
                </c:pt>
                <c:pt idx="948">
                  <c:v>56.6</c:v>
                </c:pt>
                <c:pt idx="949">
                  <c:v>56</c:v>
                </c:pt>
                <c:pt idx="950">
                  <c:v>56.4</c:v>
                </c:pt>
                <c:pt idx="951">
                  <c:v>56.7</c:v>
                </c:pt>
                <c:pt idx="952">
                  <c:v>57.5</c:v>
                </c:pt>
                <c:pt idx="953">
                  <c:v>57.5</c:v>
                </c:pt>
                <c:pt idx="954">
                  <c:v>57.4</c:v>
                </c:pt>
                <c:pt idx="955">
                  <c:v>57.3</c:v>
                </c:pt>
                <c:pt idx="956">
                  <c:v>57.5</c:v>
                </c:pt>
                <c:pt idx="957">
                  <c:v>58.3</c:v>
                </c:pt>
                <c:pt idx="958">
                  <c:v>57.4</c:v>
                </c:pt>
                <c:pt idx="959">
                  <c:v>57.1</c:v>
                </c:pt>
                <c:pt idx="960">
                  <c:v>57.1</c:v>
                </c:pt>
                <c:pt idx="961">
                  <c:v>56.2</c:v>
                </c:pt>
                <c:pt idx="962">
                  <c:v>57.2</c:v>
                </c:pt>
                <c:pt idx="963">
                  <c:v>56.9</c:v>
                </c:pt>
                <c:pt idx="964">
                  <c:v>57.6</c:v>
                </c:pt>
                <c:pt idx="965">
                  <c:v>57.7</c:v>
                </c:pt>
                <c:pt idx="966">
                  <c:v>57.7</c:v>
                </c:pt>
                <c:pt idx="967">
                  <c:v>57.8</c:v>
                </c:pt>
                <c:pt idx="968">
                  <c:v>58.3</c:v>
                </c:pt>
                <c:pt idx="969">
                  <c:v>58.5</c:v>
                </c:pt>
                <c:pt idx="970">
                  <c:v>58.6</c:v>
                </c:pt>
                <c:pt idx="971">
                  <c:v>58.1</c:v>
                </c:pt>
                <c:pt idx="972">
                  <c:v>57.6</c:v>
                </c:pt>
                <c:pt idx="973">
                  <c:v>56.9</c:v>
                </c:pt>
                <c:pt idx="974">
                  <c:v>57.1</c:v>
                </c:pt>
                <c:pt idx="975">
                  <c:v>56.8</c:v>
                </c:pt>
                <c:pt idx="976">
                  <c:v>57.3</c:v>
                </c:pt>
                <c:pt idx="977">
                  <c:v>57.1</c:v>
                </c:pt>
                <c:pt idx="978">
                  <c:v>57.8</c:v>
                </c:pt>
                <c:pt idx="979">
                  <c:v>57.6</c:v>
                </c:pt>
                <c:pt idx="980">
                  <c:v>57.1</c:v>
                </c:pt>
                <c:pt idx="981">
                  <c:v>57.8</c:v>
                </c:pt>
                <c:pt idx="982">
                  <c:v>57.9</c:v>
                </c:pt>
                <c:pt idx="983">
                  <c:v>57.5</c:v>
                </c:pt>
                <c:pt idx="984">
                  <c:v>57.4</c:v>
                </c:pt>
                <c:pt idx="985">
                  <c:v>57.6</c:v>
                </c:pt>
                <c:pt idx="986">
                  <c:v>57.9</c:v>
                </c:pt>
                <c:pt idx="987">
                  <c:v>57.9</c:v>
                </c:pt>
                <c:pt idx="988">
                  <c:v>58.2</c:v>
                </c:pt>
                <c:pt idx="989">
                  <c:v>57.9</c:v>
                </c:pt>
                <c:pt idx="990">
                  <c:v>58.4</c:v>
                </c:pt>
                <c:pt idx="991">
                  <c:v>58.8</c:v>
                </c:pt>
                <c:pt idx="992">
                  <c:v>59.3</c:v>
                </c:pt>
                <c:pt idx="993">
                  <c:v>58.1</c:v>
                </c:pt>
                <c:pt idx="994">
                  <c:v>57.8</c:v>
                </c:pt>
                <c:pt idx="995">
                  <c:v>58.3</c:v>
                </c:pt>
                <c:pt idx="996">
                  <c:v>58.7</c:v>
                </c:pt>
                <c:pt idx="997">
                  <c:v>58.9</c:v>
                </c:pt>
                <c:pt idx="998">
                  <c:v>58.8</c:v>
                </c:pt>
                <c:pt idx="999">
                  <c:v>59</c:v>
                </c:pt>
                <c:pt idx="1000">
                  <c:v>59.8</c:v>
                </c:pt>
                <c:pt idx="1001">
                  <c:v>59.8</c:v>
                </c:pt>
                <c:pt idx="1002">
                  <c:v>59.5</c:v>
                </c:pt>
                <c:pt idx="1003">
                  <c:v>59</c:v>
                </c:pt>
                <c:pt idx="1004">
                  <c:v>58.6</c:v>
                </c:pt>
                <c:pt idx="1005">
                  <c:v>57.8</c:v>
                </c:pt>
                <c:pt idx="1006">
                  <c:v>57.1</c:v>
                </c:pt>
                <c:pt idx="1007">
                  <c:v>56.7</c:v>
                </c:pt>
                <c:pt idx="1008">
                  <c:v>57.5</c:v>
                </c:pt>
                <c:pt idx="1009">
                  <c:v>58.4</c:v>
                </c:pt>
                <c:pt idx="1010">
                  <c:v>59.1</c:v>
                </c:pt>
                <c:pt idx="1011">
                  <c:v>59.3</c:v>
                </c:pt>
                <c:pt idx="1012">
                  <c:v>59.7</c:v>
                </c:pt>
                <c:pt idx="1013">
                  <c:v>59.1</c:v>
                </c:pt>
                <c:pt idx="1014">
                  <c:v>59.4</c:v>
                </c:pt>
                <c:pt idx="1015">
                  <c:v>59.8</c:v>
                </c:pt>
                <c:pt idx="1016">
                  <c:v>59.8</c:v>
                </c:pt>
                <c:pt idx="1017">
                  <c:v>60</c:v>
                </c:pt>
                <c:pt idx="1018">
                  <c:v>59.4</c:v>
                </c:pt>
                <c:pt idx="1019">
                  <c:v>59.4</c:v>
                </c:pt>
                <c:pt idx="1020">
                  <c:v>59.3</c:v>
                </c:pt>
                <c:pt idx="1021">
                  <c:v>59.2</c:v>
                </c:pt>
                <c:pt idx="1022">
                  <c:v>59</c:v>
                </c:pt>
                <c:pt idx="1023">
                  <c:v>59.4</c:v>
                </c:pt>
                <c:pt idx="1024">
                  <c:v>59.7</c:v>
                </c:pt>
                <c:pt idx="1025">
                  <c:v>60</c:v>
                </c:pt>
                <c:pt idx="1026">
                  <c:v>60.5</c:v>
                </c:pt>
                <c:pt idx="1027">
                  <c:v>60.2</c:v>
                </c:pt>
                <c:pt idx="1028">
                  <c:v>59.9</c:v>
                </c:pt>
                <c:pt idx="1029">
                  <c:v>59.8</c:v>
                </c:pt>
                <c:pt idx="1030">
                  <c:v>60.4</c:v>
                </c:pt>
                <c:pt idx="1031">
                  <c:v>60.7</c:v>
                </c:pt>
                <c:pt idx="1032">
                  <c:v>60.4</c:v>
                </c:pt>
                <c:pt idx="1033">
                  <c:v>60</c:v>
                </c:pt>
                <c:pt idx="1034">
                  <c:v>60.4</c:v>
                </c:pt>
                <c:pt idx="1035">
                  <c:v>61.8</c:v>
                </c:pt>
                <c:pt idx="1036">
                  <c:v>61.6</c:v>
                </c:pt>
                <c:pt idx="1037">
                  <c:v>61.5</c:v>
                </c:pt>
                <c:pt idx="1038">
                  <c:v>62.2</c:v>
                </c:pt>
                <c:pt idx="1039">
                  <c:v>62.5</c:v>
                </c:pt>
                <c:pt idx="1040">
                  <c:v>63.2</c:v>
                </c:pt>
                <c:pt idx="1041">
                  <c:v>62.8</c:v>
                </c:pt>
                <c:pt idx="1042">
                  <c:v>62.6</c:v>
                </c:pt>
                <c:pt idx="1043">
                  <c:v>61.7</c:v>
                </c:pt>
                <c:pt idx="1044">
                  <c:v>61.7</c:v>
                </c:pt>
                <c:pt idx="1045">
                  <c:v>62.1</c:v>
                </c:pt>
                <c:pt idx="1046">
                  <c:v>62.3</c:v>
                </c:pt>
                <c:pt idx="1047">
                  <c:v>62.5</c:v>
                </c:pt>
                <c:pt idx="1048">
                  <c:v>62.8</c:v>
                </c:pt>
                <c:pt idx="1049">
                  <c:v>63</c:v>
                </c:pt>
                <c:pt idx="1050">
                  <c:v>63.2</c:v>
                </c:pt>
                <c:pt idx="1051">
                  <c:v>62.9</c:v>
                </c:pt>
                <c:pt idx="1052">
                  <c:v>63.5</c:v>
                </c:pt>
                <c:pt idx="1053">
                  <c:v>63.8</c:v>
                </c:pt>
                <c:pt idx="1054">
                  <c:v>63.8</c:v>
                </c:pt>
                <c:pt idx="1055">
                  <c:v>63.4</c:v>
                </c:pt>
                <c:pt idx="1056">
                  <c:v>63.4</c:v>
                </c:pt>
                <c:pt idx="1057">
                  <c:v>64</c:v>
                </c:pt>
                <c:pt idx="1058">
                  <c:v>64.599999999999994</c:v>
                </c:pt>
                <c:pt idx="1059">
                  <c:v>64.900000000000006</c:v>
                </c:pt>
                <c:pt idx="1060">
                  <c:v>64.8</c:v>
                </c:pt>
                <c:pt idx="1061">
                  <c:v>64.900000000000006</c:v>
                </c:pt>
                <c:pt idx="1062">
                  <c:v>65.8</c:v>
                </c:pt>
                <c:pt idx="1063">
                  <c:v>64.7</c:v>
                </c:pt>
                <c:pt idx="1064">
                  <c:v>64.2</c:v>
                </c:pt>
                <c:pt idx="1065">
                  <c:v>64</c:v>
                </c:pt>
                <c:pt idx="1066">
                  <c:v>64.2</c:v>
                </c:pt>
                <c:pt idx="1067">
                  <c:v>64</c:v>
                </c:pt>
                <c:pt idx="1068">
                  <c:v>64.3</c:v>
                </c:pt>
                <c:pt idx="1069">
                  <c:v>63.3</c:v>
                </c:pt>
                <c:pt idx="1070">
                  <c:v>63.2</c:v>
                </c:pt>
                <c:pt idx="1071">
                  <c:v>62.9</c:v>
                </c:pt>
                <c:pt idx="1072">
                  <c:v>61.6</c:v>
                </c:pt>
                <c:pt idx="1073">
                  <c:v>61.7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B94-4CEC-A25E-C1BCDE3FB3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7908328"/>
        <c:axId val="1196278927"/>
      </c:lineChart>
      <c:catAx>
        <c:axId val="17079083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196278927"/>
        <c:crosses val="autoZero"/>
        <c:auto val="1"/>
        <c:lblAlgn val="ctr"/>
        <c:lblOffset val="100"/>
        <c:noMultiLvlLbl val="1"/>
      </c:catAx>
      <c:valAx>
        <c:axId val="119627892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707908328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lvl="0">
              <a:defRPr b="1" i="0">
                <a:solidFill>
                  <a:srgbClr val="757575"/>
                </a:solidFill>
                <a:latin typeface="+mn-lt"/>
              </a:defRPr>
            </a:pPr>
            <a:r>
              <a:rPr lang="en-US" b="1" i="0">
                <a:solidFill>
                  <a:srgbClr val="757575"/>
                </a:solidFill>
                <a:latin typeface="+mn-lt"/>
              </a:rPr>
              <a:t>Return Distribution Chart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Frequency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'Return Distribution Chart (2)'!$F$12:$F$32</c:f>
              <c:numCache>
                <c:formatCode>0.00%</c:formatCode>
                <c:ptCount val="21"/>
                <c:pt idx="0">
                  <c:v>-8.10276679841897E-2</c:v>
                </c:pt>
                <c:pt idx="1">
                  <c:v>-7.1046797405493037E-2</c:v>
                </c:pt>
                <c:pt idx="2">
                  <c:v>-6.1065926826796374E-2</c:v>
                </c:pt>
                <c:pt idx="3">
                  <c:v>-5.1085056248099711E-2</c:v>
                </c:pt>
                <c:pt idx="4">
                  <c:v>-4.1104185669403048E-2</c:v>
                </c:pt>
                <c:pt idx="5">
                  <c:v>-3.1123315090706382E-2</c:v>
                </c:pt>
                <c:pt idx="6">
                  <c:v>-2.1142444512009716E-2</c:v>
                </c:pt>
                <c:pt idx="7">
                  <c:v>-1.1161573933313049E-2</c:v>
                </c:pt>
                <c:pt idx="8">
                  <c:v>-1.1807033546163831E-3</c:v>
                </c:pt>
                <c:pt idx="9">
                  <c:v>8.8001672240802832E-3</c:v>
                </c:pt>
                <c:pt idx="10">
                  <c:v>1.878103780277695E-2</c:v>
                </c:pt>
                <c:pt idx="11">
                  <c:v>2.8761908381473616E-2</c:v>
                </c:pt>
                <c:pt idx="12">
                  <c:v>3.8742778960170282E-2</c:v>
                </c:pt>
                <c:pt idx="13">
                  <c:v>4.8723649538866945E-2</c:v>
                </c:pt>
                <c:pt idx="14">
                  <c:v>5.8704520117563608E-2</c:v>
                </c:pt>
                <c:pt idx="15">
                  <c:v>6.8685390696260271E-2</c:v>
                </c:pt>
                <c:pt idx="16">
                  <c:v>7.8666261274956933E-2</c:v>
                </c:pt>
                <c:pt idx="17">
                  <c:v>8.8647131853653596E-2</c:v>
                </c:pt>
                <c:pt idx="18">
                  <c:v>9.8628002432350259E-2</c:v>
                </c:pt>
                <c:pt idx="19">
                  <c:v>0.10860887301104692</c:v>
                </c:pt>
                <c:pt idx="20">
                  <c:v>0.11858974358974358</c:v>
                </c:pt>
              </c:numCache>
            </c:numRef>
          </c:cat>
          <c:val>
            <c:numRef>
              <c:f>'Return Distribution Chart (2)'!$G$12:$G$32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1</c:v>
                </c:pt>
                <c:pt idx="3">
                  <c:v>2</c:v>
                </c:pt>
                <c:pt idx="4">
                  <c:v>6</c:v>
                </c:pt>
                <c:pt idx="5">
                  <c:v>29</c:v>
                </c:pt>
                <c:pt idx="6">
                  <c:v>37</c:v>
                </c:pt>
                <c:pt idx="7">
                  <c:v>110</c:v>
                </c:pt>
                <c:pt idx="8">
                  <c:v>255</c:v>
                </c:pt>
                <c:pt idx="9">
                  <c:v>168</c:v>
                </c:pt>
                <c:pt idx="10">
                  <c:v>96</c:v>
                </c:pt>
                <c:pt idx="11">
                  <c:v>39</c:v>
                </c:pt>
                <c:pt idx="12">
                  <c:v>22</c:v>
                </c:pt>
                <c:pt idx="13">
                  <c:v>19</c:v>
                </c:pt>
                <c:pt idx="14">
                  <c:v>5</c:v>
                </c:pt>
                <c:pt idx="15">
                  <c:v>5</c:v>
                </c:pt>
                <c:pt idx="16">
                  <c:v>1</c:v>
                </c:pt>
                <c:pt idx="17">
                  <c:v>4</c:v>
                </c:pt>
                <c:pt idx="18">
                  <c:v>2</c:v>
                </c:pt>
                <c:pt idx="19">
                  <c:v>2</c:v>
                </c:pt>
                <c:pt idx="20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3843-4FFB-910C-2E8333123C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95128150"/>
        <c:axId val="1539744612"/>
      </c:barChart>
      <c:catAx>
        <c:axId val="209512815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b="0" i="0">
                    <a:solidFill>
                      <a:srgbClr val="000000"/>
                    </a:solidFill>
                    <a:latin typeface="+mn-lt"/>
                  </a:rPr>
                  <a:t>Endpoint</a:t>
                </a:r>
              </a:p>
            </c:rich>
          </c:tx>
          <c:overlay val="0"/>
        </c:title>
        <c:numFmt formatCode="0.00%" sourceLinked="1"/>
        <c:majorTickMark val="none"/>
        <c:minorTickMark val="none"/>
        <c:tickLblPos val="nextTo"/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539744612"/>
        <c:crosses val="autoZero"/>
        <c:auto val="1"/>
        <c:lblAlgn val="ctr"/>
        <c:lblOffset val="100"/>
        <c:noMultiLvlLbl val="1"/>
      </c:catAx>
      <c:valAx>
        <c:axId val="153974461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b="0" i="0">
                    <a:solidFill>
                      <a:srgbClr val="000000"/>
                    </a:solidFill>
                    <a:latin typeface="+mn-lt"/>
                  </a:rPr>
                  <a:t>Frequency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095128150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Efficient</a:t>
            </a:r>
            <a:r>
              <a:rPr lang="en-US" b="1" baseline="0"/>
              <a:t> Frontier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diamond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Pt>
            <c:idx val="24"/>
            <c:marker>
              <c:symbol val="diamond"/>
              <c:size val="2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</c:dPt>
          <c:dPt>
            <c:idx val="31"/>
            <c:marker>
              <c:symbol val="diamond"/>
              <c:size val="2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</c:dPt>
          <c:xVal>
            <c:numRef>
              <c:f>'Efficient Frontier'!$B$4:$B$10003</c:f>
              <c:numCache>
                <c:formatCode>0.00%</c:formatCode>
                <c:ptCount val="10000"/>
                <c:pt idx="0">
                  <c:v>0.20577377045465309</c:v>
                </c:pt>
                <c:pt idx="1">
                  <c:v>0.23692731838166914</c:v>
                </c:pt>
                <c:pt idx="2">
                  <c:v>0.20312398285607261</c:v>
                </c:pt>
                <c:pt idx="3">
                  <c:v>0.21779708259000433</c:v>
                </c:pt>
                <c:pt idx="4">
                  <c:v>0.20498572356676595</c:v>
                </c:pt>
                <c:pt idx="5">
                  <c:v>0.22683261824431275</c:v>
                </c:pt>
                <c:pt idx="6">
                  <c:v>0.26393436280698046</c:v>
                </c:pt>
                <c:pt idx="7">
                  <c:v>0.23705719841821607</c:v>
                </c:pt>
                <c:pt idx="8">
                  <c:v>0.26390366092695827</c:v>
                </c:pt>
                <c:pt idx="9">
                  <c:v>0.2342351125963098</c:v>
                </c:pt>
                <c:pt idx="10">
                  <c:v>0.21853007507235042</c:v>
                </c:pt>
                <c:pt idx="11">
                  <c:v>0.25719799034785845</c:v>
                </c:pt>
                <c:pt idx="12">
                  <c:v>0.2181286742672344</c:v>
                </c:pt>
                <c:pt idx="13">
                  <c:v>0.24625586485663109</c:v>
                </c:pt>
                <c:pt idx="14">
                  <c:v>0.23281838615374809</c:v>
                </c:pt>
                <c:pt idx="15">
                  <c:v>0.22351412226578374</c:v>
                </c:pt>
                <c:pt idx="16">
                  <c:v>0.27280274383110059</c:v>
                </c:pt>
                <c:pt idx="17">
                  <c:v>0.21805749551223447</c:v>
                </c:pt>
                <c:pt idx="18">
                  <c:v>0.24285402480321366</c:v>
                </c:pt>
                <c:pt idx="19">
                  <c:v>0.2756295930183329</c:v>
                </c:pt>
                <c:pt idx="20">
                  <c:v>0.24617556335068874</c:v>
                </c:pt>
                <c:pt idx="21">
                  <c:v>0.25227206716346784</c:v>
                </c:pt>
                <c:pt idx="22">
                  <c:v>0.22380352627776026</c:v>
                </c:pt>
                <c:pt idx="23">
                  <c:v>0.21604498206841047</c:v>
                </c:pt>
                <c:pt idx="24">
                  <c:v>0.23449676290035118</c:v>
                </c:pt>
                <c:pt idx="25">
                  <c:v>0.2037861676841288</c:v>
                </c:pt>
                <c:pt idx="26">
                  <c:v>0.2356724847037997</c:v>
                </c:pt>
                <c:pt idx="27">
                  <c:v>0.24434272051015754</c:v>
                </c:pt>
                <c:pt idx="28">
                  <c:v>0.24870558464301737</c:v>
                </c:pt>
                <c:pt idx="29">
                  <c:v>0.20922930330399564</c:v>
                </c:pt>
                <c:pt idx="30">
                  <c:v>0.21000164881018851</c:v>
                </c:pt>
                <c:pt idx="31">
                  <c:v>0.28100288766487674</c:v>
                </c:pt>
                <c:pt idx="32">
                  <c:v>0.25091779607259829</c:v>
                </c:pt>
                <c:pt idx="33">
                  <c:v>0.21604620559401891</c:v>
                </c:pt>
                <c:pt idx="34">
                  <c:v>0.24729788980089032</c:v>
                </c:pt>
                <c:pt idx="35">
                  <c:v>0.23579650224270121</c:v>
                </c:pt>
                <c:pt idx="36">
                  <c:v>0.2526246852471698</c:v>
                </c:pt>
                <c:pt idx="37">
                  <c:v>0.26139630233989808</c:v>
                </c:pt>
                <c:pt idx="38">
                  <c:v>0.24385050522149704</c:v>
                </c:pt>
                <c:pt idx="39">
                  <c:v>0.22307429955202943</c:v>
                </c:pt>
                <c:pt idx="40">
                  <c:v>0.22421052413437892</c:v>
                </c:pt>
                <c:pt idx="41">
                  <c:v>0.27848736219587888</c:v>
                </c:pt>
                <c:pt idx="42">
                  <c:v>0.21787196630812816</c:v>
                </c:pt>
                <c:pt idx="43">
                  <c:v>0.21277458516239756</c:v>
                </c:pt>
                <c:pt idx="44">
                  <c:v>0.21011442442518069</c:v>
                </c:pt>
                <c:pt idx="45">
                  <c:v>0.22251293443862261</c:v>
                </c:pt>
                <c:pt idx="46">
                  <c:v>0.23649719802599509</c:v>
                </c:pt>
                <c:pt idx="47">
                  <c:v>0.20509478253005975</c:v>
                </c:pt>
                <c:pt idx="48">
                  <c:v>0.23004198207396509</c:v>
                </c:pt>
                <c:pt idx="49">
                  <c:v>0.22974577479568256</c:v>
                </c:pt>
                <c:pt idx="50">
                  <c:v>0.2285582821709588</c:v>
                </c:pt>
                <c:pt idx="51">
                  <c:v>0.24887669343185131</c:v>
                </c:pt>
                <c:pt idx="52">
                  <c:v>0.24995762869462379</c:v>
                </c:pt>
                <c:pt idx="53">
                  <c:v>0.21900465192268723</c:v>
                </c:pt>
                <c:pt idx="54">
                  <c:v>0.20469464701573475</c:v>
                </c:pt>
                <c:pt idx="55">
                  <c:v>0.24289174000583358</c:v>
                </c:pt>
                <c:pt idx="56">
                  <c:v>0.20735127654214541</c:v>
                </c:pt>
                <c:pt idx="57">
                  <c:v>0.25753356087980073</c:v>
                </c:pt>
                <c:pt idx="58">
                  <c:v>0.21514536452084251</c:v>
                </c:pt>
                <c:pt idx="59">
                  <c:v>0.22599789654544081</c:v>
                </c:pt>
                <c:pt idx="60">
                  <c:v>0.26740647188111494</c:v>
                </c:pt>
                <c:pt idx="61">
                  <c:v>0.21524100085890743</c:v>
                </c:pt>
                <c:pt idx="62">
                  <c:v>0.22723895929003618</c:v>
                </c:pt>
                <c:pt idx="63">
                  <c:v>0.30456488889344563</c:v>
                </c:pt>
                <c:pt idx="64">
                  <c:v>0.23171022488739776</c:v>
                </c:pt>
                <c:pt idx="65">
                  <c:v>0.22784329019873439</c:v>
                </c:pt>
                <c:pt idx="66">
                  <c:v>0.22336314236475752</c:v>
                </c:pt>
                <c:pt idx="67">
                  <c:v>0.20911378623893601</c:v>
                </c:pt>
                <c:pt idx="68">
                  <c:v>0.24021639471057452</c:v>
                </c:pt>
                <c:pt idx="69">
                  <c:v>0.20273811443504733</c:v>
                </c:pt>
                <c:pt idx="70">
                  <c:v>0.24173848870397832</c:v>
                </c:pt>
                <c:pt idx="71">
                  <c:v>0.20821090334481765</c:v>
                </c:pt>
                <c:pt idx="72">
                  <c:v>0.22023555186633828</c:v>
                </c:pt>
                <c:pt idx="73">
                  <c:v>0.28336487463740817</c:v>
                </c:pt>
                <c:pt idx="74">
                  <c:v>0.29147164832195188</c:v>
                </c:pt>
                <c:pt idx="75">
                  <c:v>0.22915531376800546</c:v>
                </c:pt>
                <c:pt idx="76">
                  <c:v>0.22265258068407112</c:v>
                </c:pt>
                <c:pt idx="77">
                  <c:v>0.25492992368658812</c:v>
                </c:pt>
                <c:pt idx="78">
                  <c:v>0.2431239435048958</c:v>
                </c:pt>
                <c:pt idx="79">
                  <c:v>0.22241974345788215</c:v>
                </c:pt>
                <c:pt idx="80">
                  <c:v>0.23840417151473051</c:v>
                </c:pt>
                <c:pt idx="81">
                  <c:v>0.26076038969754789</c:v>
                </c:pt>
                <c:pt idx="82">
                  <c:v>0.24548516705713133</c:v>
                </c:pt>
                <c:pt idx="83">
                  <c:v>0.26079950783387096</c:v>
                </c:pt>
                <c:pt idx="84">
                  <c:v>0.27206473768611306</c:v>
                </c:pt>
                <c:pt idx="85">
                  <c:v>0.26471636489244904</c:v>
                </c:pt>
                <c:pt idx="86">
                  <c:v>0.20784127628176194</c:v>
                </c:pt>
                <c:pt idx="87">
                  <c:v>0.28315265161142616</c:v>
                </c:pt>
                <c:pt idx="88">
                  <c:v>0.22475649252036578</c:v>
                </c:pt>
                <c:pt idx="89">
                  <c:v>0.2112212435852415</c:v>
                </c:pt>
                <c:pt idx="90">
                  <c:v>0.24483186636561513</c:v>
                </c:pt>
                <c:pt idx="91">
                  <c:v>0.2515511456366516</c:v>
                </c:pt>
                <c:pt idx="92">
                  <c:v>0.25047485490027332</c:v>
                </c:pt>
                <c:pt idx="93">
                  <c:v>0.2612178895119005</c:v>
                </c:pt>
                <c:pt idx="94">
                  <c:v>0.25894765850809531</c:v>
                </c:pt>
                <c:pt idx="95">
                  <c:v>0.21452586090095976</c:v>
                </c:pt>
                <c:pt idx="96">
                  <c:v>0.30061714345402774</c:v>
                </c:pt>
                <c:pt idx="97">
                  <c:v>0.26289003906976594</c:v>
                </c:pt>
                <c:pt idx="98">
                  <c:v>0.26398477065240739</c:v>
                </c:pt>
                <c:pt idx="99">
                  <c:v>0.23785266181377185</c:v>
                </c:pt>
                <c:pt idx="100">
                  <c:v>0.21710857804646458</c:v>
                </c:pt>
                <c:pt idx="101">
                  <c:v>0.24864552224115</c:v>
                </c:pt>
                <c:pt idx="102">
                  <c:v>0.24073787374271435</c:v>
                </c:pt>
                <c:pt idx="103">
                  <c:v>0.2381479188610231</c:v>
                </c:pt>
                <c:pt idx="104">
                  <c:v>0.22476011438074564</c:v>
                </c:pt>
                <c:pt idx="105">
                  <c:v>0.23977185401673573</c:v>
                </c:pt>
                <c:pt idx="106">
                  <c:v>0.24424583255187973</c:v>
                </c:pt>
                <c:pt idx="107">
                  <c:v>0.22441227074983044</c:v>
                </c:pt>
                <c:pt idx="108">
                  <c:v>0.21210322950174929</c:v>
                </c:pt>
                <c:pt idx="109">
                  <c:v>0.19362846376556789</c:v>
                </c:pt>
                <c:pt idx="110">
                  <c:v>0.24779544834805972</c:v>
                </c:pt>
                <c:pt idx="111">
                  <c:v>0.24501103981547889</c:v>
                </c:pt>
                <c:pt idx="112">
                  <c:v>0.2222764594717723</c:v>
                </c:pt>
                <c:pt idx="113">
                  <c:v>0.23409270541232829</c:v>
                </c:pt>
                <c:pt idx="114">
                  <c:v>0.26848915411928076</c:v>
                </c:pt>
                <c:pt idx="115">
                  <c:v>0.22546352308633502</c:v>
                </c:pt>
                <c:pt idx="116">
                  <c:v>0.23411172612562928</c:v>
                </c:pt>
                <c:pt idx="117">
                  <c:v>0.20345653238662037</c:v>
                </c:pt>
                <c:pt idx="118">
                  <c:v>0.22077051501343004</c:v>
                </c:pt>
                <c:pt idx="119">
                  <c:v>0.27739162957824604</c:v>
                </c:pt>
                <c:pt idx="120">
                  <c:v>0.2498735702606146</c:v>
                </c:pt>
                <c:pt idx="121">
                  <c:v>0.21486001274430186</c:v>
                </c:pt>
                <c:pt idx="122">
                  <c:v>0.2594287355645139</c:v>
                </c:pt>
                <c:pt idx="123">
                  <c:v>0.2265439660880165</c:v>
                </c:pt>
                <c:pt idx="124">
                  <c:v>0.22980324150303455</c:v>
                </c:pt>
                <c:pt idx="125">
                  <c:v>0.22403174748427102</c:v>
                </c:pt>
                <c:pt idx="126">
                  <c:v>0.2334258686158856</c:v>
                </c:pt>
                <c:pt idx="127">
                  <c:v>0.23867428145133338</c:v>
                </c:pt>
                <c:pt idx="128">
                  <c:v>0.29063469152285454</c:v>
                </c:pt>
                <c:pt idx="129">
                  <c:v>0.2328057318470928</c:v>
                </c:pt>
                <c:pt idx="130">
                  <c:v>0.2405894977429589</c:v>
                </c:pt>
                <c:pt idx="131">
                  <c:v>0.2399013729760619</c:v>
                </c:pt>
                <c:pt idx="132">
                  <c:v>0.24599297767987011</c:v>
                </c:pt>
                <c:pt idx="133">
                  <c:v>0.22070436352680795</c:v>
                </c:pt>
                <c:pt idx="134">
                  <c:v>0.22426862792119218</c:v>
                </c:pt>
                <c:pt idx="135">
                  <c:v>0.2539920312461959</c:v>
                </c:pt>
                <c:pt idx="136">
                  <c:v>0.20633598100481482</c:v>
                </c:pt>
                <c:pt idx="137">
                  <c:v>0.25886842398873716</c:v>
                </c:pt>
                <c:pt idx="138">
                  <c:v>0.2458095421524249</c:v>
                </c:pt>
                <c:pt idx="139">
                  <c:v>0.21154923382997204</c:v>
                </c:pt>
                <c:pt idx="140">
                  <c:v>0.21494450137922874</c:v>
                </c:pt>
                <c:pt idx="141">
                  <c:v>0.20945915631131953</c:v>
                </c:pt>
                <c:pt idx="142">
                  <c:v>0.2945902165688154</c:v>
                </c:pt>
                <c:pt idx="143">
                  <c:v>0.20272537029763235</c:v>
                </c:pt>
                <c:pt idx="144">
                  <c:v>0.2431429959239258</c:v>
                </c:pt>
                <c:pt idx="145">
                  <c:v>0.23671332457786598</c:v>
                </c:pt>
                <c:pt idx="146">
                  <c:v>0.22616641558205886</c:v>
                </c:pt>
                <c:pt idx="147">
                  <c:v>0.22549935654388131</c:v>
                </c:pt>
                <c:pt idx="148">
                  <c:v>0.24486686501903604</c:v>
                </c:pt>
                <c:pt idx="149">
                  <c:v>0.2184407397321268</c:v>
                </c:pt>
                <c:pt idx="150">
                  <c:v>0.24433314054902139</c:v>
                </c:pt>
                <c:pt idx="151">
                  <c:v>0.2520114733541623</c:v>
                </c:pt>
                <c:pt idx="152">
                  <c:v>0.23208217293498673</c:v>
                </c:pt>
                <c:pt idx="153">
                  <c:v>0.20894619604887149</c:v>
                </c:pt>
                <c:pt idx="154">
                  <c:v>0.19149599658965533</c:v>
                </c:pt>
                <c:pt idx="155">
                  <c:v>0.20421290608377404</c:v>
                </c:pt>
                <c:pt idx="156">
                  <c:v>0.25094698137620863</c:v>
                </c:pt>
                <c:pt idx="157">
                  <c:v>0.22912919271380291</c:v>
                </c:pt>
                <c:pt idx="158">
                  <c:v>0.25815810654806964</c:v>
                </c:pt>
                <c:pt idx="159">
                  <c:v>0.30112326177882687</c:v>
                </c:pt>
                <c:pt idx="160">
                  <c:v>0.29402569660718425</c:v>
                </c:pt>
                <c:pt idx="161">
                  <c:v>0.23224888167987476</c:v>
                </c:pt>
                <c:pt idx="162">
                  <c:v>0.23588895683867697</c:v>
                </c:pt>
                <c:pt idx="163">
                  <c:v>0.22459159762638345</c:v>
                </c:pt>
                <c:pt idx="164">
                  <c:v>0.2821228205177238</c:v>
                </c:pt>
                <c:pt idx="165">
                  <c:v>0.24403206043698975</c:v>
                </c:pt>
                <c:pt idx="166">
                  <c:v>0.25567402316901716</c:v>
                </c:pt>
                <c:pt idx="167">
                  <c:v>0.2322978667406902</c:v>
                </c:pt>
                <c:pt idx="168">
                  <c:v>0.27573892755329066</c:v>
                </c:pt>
                <c:pt idx="169">
                  <c:v>0.25698541884955922</c:v>
                </c:pt>
                <c:pt idx="170">
                  <c:v>0.21035399791616058</c:v>
                </c:pt>
                <c:pt idx="171">
                  <c:v>0.23960929451557339</c:v>
                </c:pt>
                <c:pt idx="172">
                  <c:v>0.23413394485217426</c:v>
                </c:pt>
                <c:pt idx="173">
                  <c:v>0.24065172975417989</c:v>
                </c:pt>
                <c:pt idx="174">
                  <c:v>0.21302093962003235</c:v>
                </c:pt>
                <c:pt idx="175">
                  <c:v>0.27478752554430164</c:v>
                </c:pt>
                <c:pt idx="176">
                  <c:v>0.236197806521906</c:v>
                </c:pt>
                <c:pt idx="177">
                  <c:v>0.25297042363385847</c:v>
                </c:pt>
                <c:pt idx="178">
                  <c:v>0.24656695028048037</c:v>
                </c:pt>
                <c:pt idx="179">
                  <c:v>0.26564963811172326</c:v>
                </c:pt>
                <c:pt idx="180">
                  <c:v>0.24169436511144524</c:v>
                </c:pt>
                <c:pt idx="181">
                  <c:v>0.23295968333315933</c:v>
                </c:pt>
                <c:pt idx="182">
                  <c:v>0.31733412041198367</c:v>
                </c:pt>
                <c:pt idx="183">
                  <c:v>0.23340783428425754</c:v>
                </c:pt>
                <c:pt idx="184">
                  <c:v>0.2486307751312721</c:v>
                </c:pt>
                <c:pt idx="185">
                  <c:v>0.25026176798697519</c:v>
                </c:pt>
                <c:pt idx="186">
                  <c:v>0.2670152266875272</c:v>
                </c:pt>
                <c:pt idx="187">
                  <c:v>0.23570761980321106</c:v>
                </c:pt>
                <c:pt idx="188">
                  <c:v>0.27127400779454441</c:v>
                </c:pt>
                <c:pt idx="189">
                  <c:v>0.25027849211978392</c:v>
                </c:pt>
                <c:pt idx="190">
                  <c:v>0.23439864102495578</c:v>
                </c:pt>
                <c:pt idx="191">
                  <c:v>0.22789231955445011</c:v>
                </c:pt>
                <c:pt idx="192">
                  <c:v>0.23478714928117866</c:v>
                </c:pt>
                <c:pt idx="193">
                  <c:v>0.23279602463693091</c:v>
                </c:pt>
                <c:pt idx="194">
                  <c:v>0.23192593754766655</c:v>
                </c:pt>
                <c:pt idx="195">
                  <c:v>0.25549279714546347</c:v>
                </c:pt>
                <c:pt idx="196">
                  <c:v>0.23212587232242193</c:v>
                </c:pt>
                <c:pt idx="197">
                  <c:v>0.26166775176095702</c:v>
                </c:pt>
                <c:pt idx="198">
                  <c:v>0.20396415148633462</c:v>
                </c:pt>
                <c:pt idx="199">
                  <c:v>0.24761798465596074</c:v>
                </c:pt>
                <c:pt idx="200">
                  <c:v>0.24301387111144504</c:v>
                </c:pt>
                <c:pt idx="201">
                  <c:v>0.25255018692806375</c:v>
                </c:pt>
                <c:pt idx="202">
                  <c:v>0.23502816934648718</c:v>
                </c:pt>
                <c:pt idx="203">
                  <c:v>0.22043408788099306</c:v>
                </c:pt>
                <c:pt idx="204">
                  <c:v>0.23007159590056053</c:v>
                </c:pt>
                <c:pt idx="205">
                  <c:v>0.21613017060544695</c:v>
                </c:pt>
                <c:pt idx="206">
                  <c:v>0.24956712052723706</c:v>
                </c:pt>
                <c:pt idx="207">
                  <c:v>0.21514960067618849</c:v>
                </c:pt>
                <c:pt idx="208">
                  <c:v>0.22189516937072121</c:v>
                </c:pt>
                <c:pt idx="209">
                  <c:v>0.21898745581352955</c:v>
                </c:pt>
                <c:pt idx="210">
                  <c:v>0.31171840095019426</c:v>
                </c:pt>
                <c:pt idx="211">
                  <c:v>0.22774364383015278</c:v>
                </c:pt>
                <c:pt idx="212">
                  <c:v>0.24075044878087751</c:v>
                </c:pt>
                <c:pt idx="213">
                  <c:v>0.24100114527492097</c:v>
                </c:pt>
                <c:pt idx="214">
                  <c:v>0.25822455824423296</c:v>
                </c:pt>
                <c:pt idx="215">
                  <c:v>0.2569342309190536</c:v>
                </c:pt>
                <c:pt idx="216">
                  <c:v>0.25061285764131785</c:v>
                </c:pt>
                <c:pt idx="217">
                  <c:v>0.2559691025855021</c:v>
                </c:pt>
                <c:pt idx="218">
                  <c:v>0.24510865314419775</c:v>
                </c:pt>
                <c:pt idx="219">
                  <c:v>0.22392821347486339</c:v>
                </c:pt>
                <c:pt idx="220">
                  <c:v>0.22724587512126906</c:v>
                </c:pt>
                <c:pt idx="221">
                  <c:v>0.2190871312337041</c:v>
                </c:pt>
                <c:pt idx="222">
                  <c:v>0.24382096114063365</c:v>
                </c:pt>
                <c:pt idx="223">
                  <c:v>0.21593929522026867</c:v>
                </c:pt>
                <c:pt idx="224">
                  <c:v>0.26178502610795218</c:v>
                </c:pt>
                <c:pt idx="225">
                  <c:v>0.30065519524464723</c:v>
                </c:pt>
                <c:pt idx="226">
                  <c:v>0.2237817506940023</c:v>
                </c:pt>
                <c:pt idx="227">
                  <c:v>0.21587802215132562</c:v>
                </c:pt>
                <c:pt idx="228">
                  <c:v>0.21050605994610244</c:v>
                </c:pt>
                <c:pt idx="229">
                  <c:v>0.28094764266585714</c:v>
                </c:pt>
                <c:pt idx="230">
                  <c:v>0.23516786905359921</c:v>
                </c:pt>
                <c:pt idx="231">
                  <c:v>0.2374079515048359</c:v>
                </c:pt>
                <c:pt idx="232">
                  <c:v>0.21283448720792209</c:v>
                </c:pt>
                <c:pt idx="233">
                  <c:v>0.23432060210716099</c:v>
                </c:pt>
                <c:pt idx="234">
                  <c:v>0.25346633586154405</c:v>
                </c:pt>
                <c:pt idx="235">
                  <c:v>0.23951470986580586</c:v>
                </c:pt>
                <c:pt idx="236">
                  <c:v>0.25566087004885113</c:v>
                </c:pt>
                <c:pt idx="237">
                  <c:v>0.21802417584107903</c:v>
                </c:pt>
                <c:pt idx="238">
                  <c:v>0.28044665200578933</c:v>
                </c:pt>
                <c:pt idx="239">
                  <c:v>0.21519921337015202</c:v>
                </c:pt>
                <c:pt idx="240">
                  <c:v>0.25223828168835538</c:v>
                </c:pt>
                <c:pt idx="241">
                  <c:v>0.24991400436666333</c:v>
                </c:pt>
                <c:pt idx="242">
                  <c:v>0.21775275172529476</c:v>
                </c:pt>
                <c:pt idx="243">
                  <c:v>0.2424505874377948</c:v>
                </c:pt>
                <c:pt idx="244">
                  <c:v>0.26845470540619876</c:v>
                </c:pt>
                <c:pt idx="245">
                  <c:v>0.28150982285708026</c:v>
                </c:pt>
                <c:pt idx="246">
                  <c:v>0.27522526267753306</c:v>
                </c:pt>
                <c:pt idx="247">
                  <c:v>0.25132209630646068</c:v>
                </c:pt>
                <c:pt idx="248">
                  <c:v>0.22239933785549701</c:v>
                </c:pt>
                <c:pt idx="249">
                  <c:v>0.22914191829311184</c:v>
                </c:pt>
                <c:pt idx="250">
                  <c:v>0.23529659984279999</c:v>
                </c:pt>
                <c:pt idx="251">
                  <c:v>0.23033033215220858</c:v>
                </c:pt>
                <c:pt idx="252">
                  <c:v>0.26230639121807897</c:v>
                </c:pt>
                <c:pt idx="253">
                  <c:v>0.24677277687264024</c:v>
                </c:pt>
                <c:pt idx="254">
                  <c:v>0.24562946962704321</c:v>
                </c:pt>
                <c:pt idx="255">
                  <c:v>0.28259141877171334</c:v>
                </c:pt>
                <c:pt idx="256">
                  <c:v>0.21794255924170158</c:v>
                </c:pt>
                <c:pt idx="257">
                  <c:v>0.2441457316637943</c:v>
                </c:pt>
                <c:pt idx="258">
                  <c:v>0.23154544540205027</c:v>
                </c:pt>
                <c:pt idx="259">
                  <c:v>0.23990762369131571</c:v>
                </c:pt>
                <c:pt idx="260">
                  <c:v>0.23371582473293376</c:v>
                </c:pt>
                <c:pt idx="261">
                  <c:v>0.23809714207649482</c:v>
                </c:pt>
                <c:pt idx="262">
                  <c:v>0.21082311674169624</c:v>
                </c:pt>
                <c:pt idx="263">
                  <c:v>0.24412969265095155</c:v>
                </c:pt>
                <c:pt idx="264">
                  <c:v>0.2444129092400639</c:v>
                </c:pt>
                <c:pt idx="265">
                  <c:v>0.20761263278513001</c:v>
                </c:pt>
                <c:pt idx="266">
                  <c:v>0.26674815817186182</c:v>
                </c:pt>
                <c:pt idx="267">
                  <c:v>0.22485497119572578</c:v>
                </c:pt>
                <c:pt idx="268">
                  <c:v>0.20004266420229944</c:v>
                </c:pt>
                <c:pt idx="269">
                  <c:v>0.2258168657985028</c:v>
                </c:pt>
                <c:pt idx="270">
                  <c:v>0.21334074756095806</c:v>
                </c:pt>
                <c:pt idx="271">
                  <c:v>0.20171145702707904</c:v>
                </c:pt>
                <c:pt idx="272">
                  <c:v>0.22588545606044583</c:v>
                </c:pt>
                <c:pt idx="273">
                  <c:v>0.25347682249918346</c:v>
                </c:pt>
                <c:pt idx="274">
                  <c:v>0.23501756521947093</c:v>
                </c:pt>
                <c:pt idx="275">
                  <c:v>0.28115019734475871</c:v>
                </c:pt>
                <c:pt idx="276">
                  <c:v>0.2646474667275987</c:v>
                </c:pt>
                <c:pt idx="277">
                  <c:v>0.23673145094725184</c:v>
                </c:pt>
                <c:pt idx="278">
                  <c:v>0.22263374005775122</c:v>
                </c:pt>
                <c:pt idx="279">
                  <c:v>0.25484925011224774</c:v>
                </c:pt>
                <c:pt idx="280">
                  <c:v>0.2077097054751913</c:v>
                </c:pt>
                <c:pt idx="281">
                  <c:v>0.24930516107211667</c:v>
                </c:pt>
                <c:pt idx="282">
                  <c:v>0.23132983323269685</c:v>
                </c:pt>
                <c:pt idx="283">
                  <c:v>0.28547102005418135</c:v>
                </c:pt>
                <c:pt idx="284">
                  <c:v>0.28316174701016911</c:v>
                </c:pt>
                <c:pt idx="285">
                  <c:v>0.21363596066188736</c:v>
                </c:pt>
                <c:pt idx="286">
                  <c:v>0.25148843017062106</c:v>
                </c:pt>
                <c:pt idx="287">
                  <c:v>0.27262535593121068</c:v>
                </c:pt>
                <c:pt idx="288">
                  <c:v>0.2561260224365951</c:v>
                </c:pt>
                <c:pt idx="289">
                  <c:v>0.21384373715899826</c:v>
                </c:pt>
                <c:pt idx="290">
                  <c:v>0.22818996791425661</c:v>
                </c:pt>
                <c:pt idx="291">
                  <c:v>0.22595472814180259</c:v>
                </c:pt>
                <c:pt idx="292">
                  <c:v>0.2262597715491573</c:v>
                </c:pt>
                <c:pt idx="293">
                  <c:v>0.22135672224875674</c:v>
                </c:pt>
                <c:pt idx="294">
                  <c:v>0.24601554944588588</c:v>
                </c:pt>
                <c:pt idx="295">
                  <c:v>0.21986685287057298</c:v>
                </c:pt>
                <c:pt idx="296">
                  <c:v>0.26648114483871471</c:v>
                </c:pt>
                <c:pt idx="297">
                  <c:v>0.2188101325242636</c:v>
                </c:pt>
                <c:pt idx="298">
                  <c:v>0.24376161338947622</c:v>
                </c:pt>
                <c:pt idx="299">
                  <c:v>0.21411483313857874</c:v>
                </c:pt>
                <c:pt idx="300">
                  <c:v>0.22107936072166504</c:v>
                </c:pt>
                <c:pt idx="301">
                  <c:v>0.27510765997904485</c:v>
                </c:pt>
                <c:pt idx="302">
                  <c:v>0.24045773054665842</c:v>
                </c:pt>
                <c:pt idx="303">
                  <c:v>0.24384760102496431</c:v>
                </c:pt>
                <c:pt idx="304">
                  <c:v>0.24334756979251559</c:v>
                </c:pt>
                <c:pt idx="305">
                  <c:v>0.23003976438181892</c:v>
                </c:pt>
                <c:pt idx="306">
                  <c:v>0.22615803288920153</c:v>
                </c:pt>
                <c:pt idx="307">
                  <c:v>0.21608912599502111</c:v>
                </c:pt>
                <c:pt idx="308">
                  <c:v>0.21656977861920895</c:v>
                </c:pt>
                <c:pt idx="309">
                  <c:v>0.25451247568019048</c:v>
                </c:pt>
                <c:pt idx="310">
                  <c:v>0.23467799386859078</c:v>
                </c:pt>
                <c:pt idx="311">
                  <c:v>0.23212600260485566</c:v>
                </c:pt>
                <c:pt idx="312">
                  <c:v>0.22142508757949411</c:v>
                </c:pt>
                <c:pt idx="313">
                  <c:v>0.21048844305623213</c:v>
                </c:pt>
                <c:pt idx="314">
                  <c:v>0.26959131459702329</c:v>
                </c:pt>
                <c:pt idx="315">
                  <c:v>0.27538210277583186</c:v>
                </c:pt>
                <c:pt idx="316">
                  <c:v>0.24239345091636552</c:v>
                </c:pt>
                <c:pt idx="317">
                  <c:v>0.20902583786317441</c:v>
                </c:pt>
                <c:pt idx="318">
                  <c:v>0.26637269044088546</c:v>
                </c:pt>
                <c:pt idx="319">
                  <c:v>0.22516225322290292</c:v>
                </c:pt>
                <c:pt idx="320">
                  <c:v>0.25463129596389705</c:v>
                </c:pt>
                <c:pt idx="321">
                  <c:v>0.28210643479100012</c:v>
                </c:pt>
                <c:pt idx="322">
                  <c:v>0.26549106498440539</c:v>
                </c:pt>
                <c:pt idx="323">
                  <c:v>0.30987731479381586</c:v>
                </c:pt>
                <c:pt idx="324">
                  <c:v>0.25486357718774671</c:v>
                </c:pt>
                <c:pt idx="325">
                  <c:v>0.22624539498107338</c:v>
                </c:pt>
                <c:pt idx="326">
                  <c:v>0.22284411789871653</c:v>
                </c:pt>
                <c:pt idx="327">
                  <c:v>0.21590377173787917</c:v>
                </c:pt>
                <c:pt idx="328">
                  <c:v>0.24567459125005736</c:v>
                </c:pt>
                <c:pt idx="329">
                  <c:v>0.21697561842752883</c:v>
                </c:pt>
                <c:pt idx="330">
                  <c:v>0.21721073842364122</c:v>
                </c:pt>
                <c:pt idx="331">
                  <c:v>0.19537116043511055</c:v>
                </c:pt>
                <c:pt idx="332">
                  <c:v>0.2334127557988884</c:v>
                </c:pt>
                <c:pt idx="333">
                  <c:v>0.2464375210967823</c:v>
                </c:pt>
                <c:pt idx="334">
                  <c:v>0.19318032194507304</c:v>
                </c:pt>
                <c:pt idx="335">
                  <c:v>0.27233602564095383</c:v>
                </c:pt>
                <c:pt idx="336">
                  <c:v>0.22363438517216103</c:v>
                </c:pt>
                <c:pt idx="337">
                  <c:v>0.22567702555042216</c:v>
                </c:pt>
                <c:pt idx="338">
                  <c:v>0.29556122899692316</c:v>
                </c:pt>
                <c:pt idx="339">
                  <c:v>0.25565458303662703</c:v>
                </c:pt>
                <c:pt idx="340">
                  <c:v>0.23624365821601884</c:v>
                </c:pt>
                <c:pt idx="341">
                  <c:v>0.25250447708496332</c:v>
                </c:pt>
                <c:pt idx="342">
                  <c:v>0.24600151659520314</c:v>
                </c:pt>
                <c:pt idx="343">
                  <c:v>0.22712394290356724</c:v>
                </c:pt>
                <c:pt idx="344">
                  <c:v>0.21621333047595859</c:v>
                </c:pt>
                <c:pt idx="345">
                  <c:v>0.21315673978677693</c:v>
                </c:pt>
                <c:pt idx="346">
                  <c:v>0.24288988349172452</c:v>
                </c:pt>
                <c:pt idx="347">
                  <c:v>0.20933352374633415</c:v>
                </c:pt>
                <c:pt idx="348">
                  <c:v>0.24911725476253949</c:v>
                </c:pt>
                <c:pt idx="349">
                  <c:v>0.21669158622300916</c:v>
                </c:pt>
                <c:pt idx="350">
                  <c:v>0.21477084295236887</c:v>
                </c:pt>
                <c:pt idx="351">
                  <c:v>0.27092296974701341</c:v>
                </c:pt>
                <c:pt idx="352">
                  <c:v>0.2366026909640821</c:v>
                </c:pt>
                <c:pt idx="353">
                  <c:v>0.261628020865737</c:v>
                </c:pt>
                <c:pt idx="354">
                  <c:v>0.27213546457961441</c:v>
                </c:pt>
                <c:pt idx="355">
                  <c:v>0.27922696166650035</c:v>
                </c:pt>
                <c:pt idx="356">
                  <c:v>0.22714235731127544</c:v>
                </c:pt>
                <c:pt idx="357">
                  <c:v>0.22440189974815047</c:v>
                </c:pt>
                <c:pt idx="358">
                  <c:v>0.22637314868466277</c:v>
                </c:pt>
                <c:pt idx="359">
                  <c:v>0.24591955762135501</c:v>
                </c:pt>
                <c:pt idx="360">
                  <c:v>0.21296136331126991</c:v>
                </c:pt>
                <c:pt idx="361">
                  <c:v>0.25611733557307498</c:v>
                </c:pt>
                <c:pt idx="362">
                  <c:v>0.23966764999627702</c:v>
                </c:pt>
                <c:pt idx="363">
                  <c:v>0.26330794292611193</c:v>
                </c:pt>
                <c:pt idx="364">
                  <c:v>0.20732937670713772</c:v>
                </c:pt>
                <c:pt idx="365">
                  <c:v>0.25295515530877721</c:v>
                </c:pt>
                <c:pt idx="366">
                  <c:v>0.23193644911956102</c:v>
                </c:pt>
                <c:pt idx="367">
                  <c:v>0.22420012832984668</c:v>
                </c:pt>
                <c:pt idx="368">
                  <c:v>0.22279590384263862</c:v>
                </c:pt>
                <c:pt idx="369">
                  <c:v>0.23802015937621573</c:v>
                </c:pt>
                <c:pt idx="370">
                  <c:v>0.24299325256089807</c:v>
                </c:pt>
                <c:pt idx="371">
                  <c:v>0.23731755018131129</c:v>
                </c:pt>
                <c:pt idx="372">
                  <c:v>0.24916031012341905</c:v>
                </c:pt>
                <c:pt idx="373">
                  <c:v>0.22922880095279033</c:v>
                </c:pt>
                <c:pt idx="374">
                  <c:v>0.24432540873729011</c:v>
                </c:pt>
                <c:pt idx="375">
                  <c:v>0.22745032686846514</c:v>
                </c:pt>
                <c:pt idx="376">
                  <c:v>0.26400303976735257</c:v>
                </c:pt>
                <c:pt idx="377">
                  <c:v>0.22249114583241408</c:v>
                </c:pt>
                <c:pt idx="378">
                  <c:v>0.22263125891438104</c:v>
                </c:pt>
                <c:pt idx="379">
                  <c:v>0.20210541453004599</c:v>
                </c:pt>
                <c:pt idx="380">
                  <c:v>0.2826694108416713</c:v>
                </c:pt>
                <c:pt idx="381">
                  <c:v>0.21880985826404351</c:v>
                </c:pt>
                <c:pt idx="382">
                  <c:v>0.27349412035119819</c:v>
                </c:pt>
                <c:pt idx="383">
                  <c:v>0.23356005241258007</c:v>
                </c:pt>
                <c:pt idx="384">
                  <c:v>0.22959237638634053</c:v>
                </c:pt>
                <c:pt idx="385">
                  <c:v>0.23878260136447776</c:v>
                </c:pt>
                <c:pt idx="386">
                  <c:v>0.24272781888908862</c:v>
                </c:pt>
                <c:pt idx="387">
                  <c:v>0.22009738463100281</c:v>
                </c:pt>
                <c:pt idx="388">
                  <c:v>0.21819917160993141</c:v>
                </c:pt>
                <c:pt idx="389">
                  <c:v>0.25303987840453551</c:v>
                </c:pt>
                <c:pt idx="390">
                  <c:v>0.22748747775972278</c:v>
                </c:pt>
                <c:pt idx="391">
                  <c:v>0.2465771554315371</c:v>
                </c:pt>
                <c:pt idx="392">
                  <c:v>0.25845983010132123</c:v>
                </c:pt>
                <c:pt idx="393">
                  <c:v>0.23604204310593388</c:v>
                </c:pt>
                <c:pt idx="394">
                  <c:v>0.20541903450634783</c:v>
                </c:pt>
                <c:pt idx="395">
                  <c:v>0.20885948235707844</c:v>
                </c:pt>
                <c:pt idx="396">
                  <c:v>0.2468195124218488</c:v>
                </c:pt>
                <c:pt idx="397">
                  <c:v>0.22051823371094603</c:v>
                </c:pt>
                <c:pt idx="398">
                  <c:v>0.19816979251777322</c:v>
                </c:pt>
                <c:pt idx="399">
                  <c:v>0.20382581977270209</c:v>
                </c:pt>
                <c:pt idx="400">
                  <c:v>0.2558131571682119</c:v>
                </c:pt>
                <c:pt idx="401">
                  <c:v>0.23291747843046604</c:v>
                </c:pt>
                <c:pt idx="402">
                  <c:v>0.24122811159655125</c:v>
                </c:pt>
                <c:pt idx="403">
                  <c:v>0.23856681546946343</c:v>
                </c:pt>
                <c:pt idx="404">
                  <c:v>0.25490072022086313</c:v>
                </c:pt>
                <c:pt idx="405">
                  <c:v>0.23275470230156123</c:v>
                </c:pt>
                <c:pt idx="406">
                  <c:v>0.22602571864946305</c:v>
                </c:pt>
                <c:pt idx="407">
                  <c:v>0.24052080109662341</c:v>
                </c:pt>
                <c:pt idx="408">
                  <c:v>0.22606973735246733</c:v>
                </c:pt>
                <c:pt idx="409">
                  <c:v>0.25392092969846547</c:v>
                </c:pt>
                <c:pt idx="410">
                  <c:v>0.23806978209018551</c:v>
                </c:pt>
                <c:pt idx="411">
                  <c:v>0.21659036894893885</c:v>
                </c:pt>
                <c:pt idx="412">
                  <c:v>0.31732280938508844</c:v>
                </c:pt>
                <c:pt idx="413">
                  <c:v>0.22141222122299611</c:v>
                </c:pt>
                <c:pt idx="414">
                  <c:v>0.24271166398145716</c:v>
                </c:pt>
                <c:pt idx="415">
                  <c:v>0.23132799738140108</c:v>
                </c:pt>
                <c:pt idx="416">
                  <c:v>0.29013151278823252</c:v>
                </c:pt>
                <c:pt idx="417">
                  <c:v>0.21298337187430086</c:v>
                </c:pt>
                <c:pt idx="418">
                  <c:v>0.2281303783609486</c:v>
                </c:pt>
                <c:pt idx="419">
                  <c:v>0.2716300412419792</c:v>
                </c:pt>
                <c:pt idx="420">
                  <c:v>0.21950878562959078</c:v>
                </c:pt>
                <c:pt idx="421">
                  <c:v>0.24184414272809451</c:v>
                </c:pt>
                <c:pt idx="422">
                  <c:v>0.25475472805975291</c:v>
                </c:pt>
                <c:pt idx="423">
                  <c:v>0.21921205092910642</c:v>
                </c:pt>
                <c:pt idx="424">
                  <c:v>0.21822093612965962</c:v>
                </c:pt>
                <c:pt idx="425">
                  <c:v>0.21872985670251269</c:v>
                </c:pt>
                <c:pt idx="426">
                  <c:v>0.21730927620778889</c:v>
                </c:pt>
                <c:pt idx="427">
                  <c:v>0.25412300154961082</c:v>
                </c:pt>
                <c:pt idx="428">
                  <c:v>0.23363303953598177</c:v>
                </c:pt>
                <c:pt idx="429">
                  <c:v>0.2827516414502515</c:v>
                </c:pt>
                <c:pt idx="430">
                  <c:v>0.23260504875266988</c:v>
                </c:pt>
                <c:pt idx="431">
                  <c:v>0.31032240270334555</c:v>
                </c:pt>
                <c:pt idx="432">
                  <c:v>0.1971696698340383</c:v>
                </c:pt>
                <c:pt idx="433">
                  <c:v>0.26504505341012652</c:v>
                </c:pt>
                <c:pt idx="434">
                  <c:v>0.24047791661093595</c:v>
                </c:pt>
                <c:pt idx="435">
                  <c:v>0.23646361696483489</c:v>
                </c:pt>
                <c:pt idx="436">
                  <c:v>0.26044501940574838</c:v>
                </c:pt>
                <c:pt idx="437">
                  <c:v>0.22750819456697685</c:v>
                </c:pt>
                <c:pt idx="438">
                  <c:v>0.25274480955585099</c:v>
                </c:pt>
                <c:pt idx="439">
                  <c:v>0.27085673380152986</c:v>
                </c:pt>
                <c:pt idx="440">
                  <c:v>0.24672584292124261</c:v>
                </c:pt>
                <c:pt idx="441">
                  <c:v>0.22035515260532332</c:v>
                </c:pt>
                <c:pt idx="442">
                  <c:v>0.24320477327303594</c:v>
                </c:pt>
                <c:pt idx="443">
                  <c:v>0.25857110681663797</c:v>
                </c:pt>
                <c:pt idx="444">
                  <c:v>0.22805925686327042</c:v>
                </c:pt>
                <c:pt idx="445">
                  <c:v>0.27156367554149663</c:v>
                </c:pt>
                <c:pt idx="446">
                  <c:v>0.22158206479763487</c:v>
                </c:pt>
                <c:pt idx="447">
                  <c:v>0.24660569854599013</c:v>
                </c:pt>
                <c:pt idx="448">
                  <c:v>0.25668617219333684</c:v>
                </c:pt>
                <c:pt idx="449">
                  <c:v>0.20518897710631001</c:v>
                </c:pt>
                <c:pt idx="450">
                  <c:v>0.2576120869517754</c:v>
                </c:pt>
                <c:pt idx="451">
                  <c:v>0.22952502488178983</c:v>
                </c:pt>
                <c:pt idx="452">
                  <c:v>0.22032618419380037</c:v>
                </c:pt>
                <c:pt idx="453">
                  <c:v>0.25219802599323066</c:v>
                </c:pt>
                <c:pt idx="454">
                  <c:v>0.26165083167192288</c:v>
                </c:pt>
                <c:pt idx="455">
                  <c:v>0.2756444491833836</c:v>
                </c:pt>
                <c:pt idx="456">
                  <c:v>0.25527502493912319</c:v>
                </c:pt>
                <c:pt idx="457">
                  <c:v>0.24727922176379116</c:v>
                </c:pt>
                <c:pt idx="458">
                  <c:v>0.21001727997985453</c:v>
                </c:pt>
                <c:pt idx="459">
                  <c:v>0.21097276100829446</c:v>
                </c:pt>
                <c:pt idx="460">
                  <c:v>0.20942963029113079</c:v>
                </c:pt>
                <c:pt idx="461">
                  <c:v>0.23800198410975212</c:v>
                </c:pt>
                <c:pt idx="462">
                  <c:v>0.2282642422695845</c:v>
                </c:pt>
                <c:pt idx="463">
                  <c:v>0.23822760273015314</c:v>
                </c:pt>
                <c:pt idx="464">
                  <c:v>0.24117771151805725</c:v>
                </c:pt>
                <c:pt idx="465">
                  <c:v>0.29722415355697446</c:v>
                </c:pt>
                <c:pt idx="466">
                  <c:v>0.2492312949126862</c:v>
                </c:pt>
                <c:pt idx="467">
                  <c:v>0.2165487813861797</c:v>
                </c:pt>
                <c:pt idx="468">
                  <c:v>0.25610884261433753</c:v>
                </c:pt>
                <c:pt idx="469">
                  <c:v>0.22440703171795404</c:v>
                </c:pt>
                <c:pt idx="470">
                  <c:v>0.2510837294258032</c:v>
                </c:pt>
                <c:pt idx="471">
                  <c:v>0.23922160138514909</c:v>
                </c:pt>
                <c:pt idx="472">
                  <c:v>0.21508080651305239</c:v>
                </c:pt>
                <c:pt idx="473">
                  <c:v>0.21461323685730072</c:v>
                </c:pt>
                <c:pt idx="474">
                  <c:v>0.23721092444529493</c:v>
                </c:pt>
                <c:pt idx="475">
                  <c:v>0.22714412636124165</c:v>
                </c:pt>
                <c:pt idx="476">
                  <c:v>0.25041405763076624</c:v>
                </c:pt>
                <c:pt idx="477">
                  <c:v>0.23519237347456159</c:v>
                </c:pt>
                <c:pt idx="478">
                  <c:v>0.24139036121905105</c:v>
                </c:pt>
                <c:pt idx="479">
                  <c:v>0.24247761608237373</c:v>
                </c:pt>
                <c:pt idx="480">
                  <c:v>0.28906865044491842</c:v>
                </c:pt>
                <c:pt idx="481">
                  <c:v>0.21950972486782519</c:v>
                </c:pt>
                <c:pt idx="482">
                  <c:v>0.23900213617841534</c:v>
                </c:pt>
                <c:pt idx="483">
                  <c:v>0.2126349318451313</c:v>
                </c:pt>
                <c:pt idx="484">
                  <c:v>0.26331419082498386</c:v>
                </c:pt>
                <c:pt idx="485">
                  <c:v>0.24708897326174054</c:v>
                </c:pt>
                <c:pt idx="486">
                  <c:v>0.23200555458130623</c:v>
                </c:pt>
                <c:pt idx="487">
                  <c:v>0.21453546240949456</c:v>
                </c:pt>
                <c:pt idx="488">
                  <c:v>0.23148732552393991</c:v>
                </c:pt>
                <c:pt idx="489">
                  <c:v>0.27008718174510254</c:v>
                </c:pt>
                <c:pt idx="490">
                  <c:v>0.21640895022367221</c:v>
                </c:pt>
                <c:pt idx="491">
                  <c:v>0.2306325003541784</c:v>
                </c:pt>
                <c:pt idx="492">
                  <c:v>0.23230796969120984</c:v>
                </c:pt>
                <c:pt idx="493">
                  <c:v>0.26369038666992722</c:v>
                </c:pt>
                <c:pt idx="494">
                  <c:v>0.23549972421025633</c:v>
                </c:pt>
                <c:pt idx="495">
                  <c:v>0.23360333317373611</c:v>
                </c:pt>
                <c:pt idx="496">
                  <c:v>0.20339027779504074</c:v>
                </c:pt>
                <c:pt idx="497">
                  <c:v>0.20879545613520634</c:v>
                </c:pt>
                <c:pt idx="498">
                  <c:v>0.21878991112350979</c:v>
                </c:pt>
                <c:pt idx="499">
                  <c:v>0.24080297110397275</c:v>
                </c:pt>
                <c:pt idx="500">
                  <c:v>0.22765235206666481</c:v>
                </c:pt>
                <c:pt idx="501">
                  <c:v>0.25358977997740961</c:v>
                </c:pt>
                <c:pt idx="502">
                  <c:v>0.21736612722779594</c:v>
                </c:pt>
                <c:pt idx="503">
                  <c:v>0.23092549812974433</c:v>
                </c:pt>
                <c:pt idx="504">
                  <c:v>0.24024340907531175</c:v>
                </c:pt>
                <c:pt idx="505">
                  <c:v>0.23830248244343769</c:v>
                </c:pt>
                <c:pt idx="506">
                  <c:v>0.22535470534476854</c:v>
                </c:pt>
                <c:pt idx="507">
                  <c:v>0.25180540796408807</c:v>
                </c:pt>
                <c:pt idx="508">
                  <c:v>0.23229471289175485</c:v>
                </c:pt>
                <c:pt idx="509">
                  <c:v>0.20734266782023977</c:v>
                </c:pt>
                <c:pt idx="510">
                  <c:v>0.23620764195878333</c:v>
                </c:pt>
                <c:pt idx="511">
                  <c:v>0.23369551778412168</c:v>
                </c:pt>
                <c:pt idx="512">
                  <c:v>0.23849591978420354</c:v>
                </c:pt>
                <c:pt idx="513">
                  <c:v>0.22524859697765112</c:v>
                </c:pt>
                <c:pt idx="514">
                  <c:v>0.26831416923581691</c:v>
                </c:pt>
                <c:pt idx="515">
                  <c:v>0.22565544053860481</c:v>
                </c:pt>
                <c:pt idx="516">
                  <c:v>0.24164864009182385</c:v>
                </c:pt>
                <c:pt idx="517">
                  <c:v>0.23704645567531404</c:v>
                </c:pt>
                <c:pt idx="518">
                  <c:v>0.22073391639394038</c:v>
                </c:pt>
                <c:pt idx="519">
                  <c:v>0.27092261889061198</c:v>
                </c:pt>
                <c:pt idx="520">
                  <c:v>0.24183157569518535</c:v>
                </c:pt>
                <c:pt idx="521">
                  <c:v>0.24254043667570113</c:v>
                </c:pt>
                <c:pt idx="522">
                  <c:v>0.22211372147138059</c:v>
                </c:pt>
                <c:pt idx="523">
                  <c:v>0.25696962299640275</c:v>
                </c:pt>
                <c:pt idx="524">
                  <c:v>0.26162552181236998</c:v>
                </c:pt>
                <c:pt idx="525">
                  <c:v>0.30310788798087829</c:v>
                </c:pt>
                <c:pt idx="526">
                  <c:v>0.23422605479037223</c:v>
                </c:pt>
                <c:pt idx="527">
                  <c:v>0.21698090873712864</c:v>
                </c:pt>
                <c:pt idx="528">
                  <c:v>0.26609441049703436</c:v>
                </c:pt>
                <c:pt idx="529">
                  <c:v>0.2285361310896408</c:v>
                </c:pt>
                <c:pt idx="530">
                  <c:v>0.23330282632946614</c:v>
                </c:pt>
                <c:pt idx="531">
                  <c:v>0.21636984917086047</c:v>
                </c:pt>
                <c:pt idx="532">
                  <c:v>0.25669796854392107</c:v>
                </c:pt>
                <c:pt idx="533">
                  <c:v>0.21587798163311261</c:v>
                </c:pt>
                <c:pt idx="534">
                  <c:v>0.21429924092164238</c:v>
                </c:pt>
                <c:pt idx="535">
                  <c:v>0.24124243758575922</c:v>
                </c:pt>
                <c:pt idx="536">
                  <c:v>0.25605343393369645</c:v>
                </c:pt>
                <c:pt idx="537">
                  <c:v>0.21918531458615045</c:v>
                </c:pt>
                <c:pt idx="538">
                  <c:v>0.19000876933452432</c:v>
                </c:pt>
                <c:pt idx="539">
                  <c:v>0.21554931032929434</c:v>
                </c:pt>
                <c:pt idx="540">
                  <c:v>0.23977462758215826</c:v>
                </c:pt>
                <c:pt idx="541">
                  <c:v>0.24656688504700894</c:v>
                </c:pt>
                <c:pt idx="542">
                  <c:v>0.23739754067333518</c:v>
                </c:pt>
                <c:pt idx="543">
                  <c:v>0.26181118573180912</c:v>
                </c:pt>
                <c:pt idx="544">
                  <c:v>0.22252261013852107</c:v>
                </c:pt>
                <c:pt idx="545">
                  <c:v>0.22406038113144369</c:v>
                </c:pt>
                <c:pt idx="546">
                  <c:v>0.21530319513727264</c:v>
                </c:pt>
                <c:pt idx="547">
                  <c:v>0.24109433600664656</c:v>
                </c:pt>
                <c:pt idx="548">
                  <c:v>0.21882303216367502</c:v>
                </c:pt>
                <c:pt idx="549">
                  <c:v>0.26814343340462116</c:v>
                </c:pt>
                <c:pt idx="550">
                  <c:v>0.24569165586937866</c:v>
                </c:pt>
                <c:pt idx="551">
                  <c:v>0.23811563473935482</c:v>
                </c:pt>
                <c:pt idx="552">
                  <c:v>0.25491804340040364</c:v>
                </c:pt>
                <c:pt idx="553">
                  <c:v>0.21052510922886206</c:v>
                </c:pt>
                <c:pt idx="554">
                  <c:v>0.24407719076612133</c:v>
                </c:pt>
                <c:pt idx="555">
                  <c:v>0.21355636903481032</c:v>
                </c:pt>
                <c:pt idx="556">
                  <c:v>0.2329196706254858</c:v>
                </c:pt>
                <c:pt idx="557">
                  <c:v>0.23348426585891524</c:v>
                </c:pt>
                <c:pt idx="558">
                  <c:v>0.25391538772470718</c:v>
                </c:pt>
                <c:pt idx="559">
                  <c:v>0.22848168398390414</c:v>
                </c:pt>
                <c:pt idx="560">
                  <c:v>0.33985670749219249</c:v>
                </c:pt>
                <c:pt idx="561">
                  <c:v>0.22274658889501378</c:v>
                </c:pt>
                <c:pt idx="562">
                  <c:v>0.22428710870264729</c:v>
                </c:pt>
                <c:pt idx="563">
                  <c:v>0.23437329274170937</c:v>
                </c:pt>
                <c:pt idx="564">
                  <c:v>0.25343047647139622</c:v>
                </c:pt>
                <c:pt idx="565">
                  <c:v>0.21918451571422734</c:v>
                </c:pt>
                <c:pt idx="566">
                  <c:v>0.22210777315350333</c:v>
                </c:pt>
                <c:pt idx="567">
                  <c:v>0.23599920233232535</c:v>
                </c:pt>
                <c:pt idx="568">
                  <c:v>0.24363937098985564</c:v>
                </c:pt>
                <c:pt idx="569">
                  <c:v>0.23101461926132119</c:v>
                </c:pt>
                <c:pt idx="570">
                  <c:v>0.28375118859548709</c:v>
                </c:pt>
                <c:pt idx="571">
                  <c:v>0.26505266654324816</c:v>
                </c:pt>
                <c:pt idx="572">
                  <c:v>0.22900596292595235</c:v>
                </c:pt>
                <c:pt idx="573">
                  <c:v>0.24080887841210352</c:v>
                </c:pt>
                <c:pt idx="574">
                  <c:v>0.24143555358018803</c:v>
                </c:pt>
                <c:pt idx="575">
                  <c:v>0.24120041457389702</c:v>
                </c:pt>
                <c:pt idx="576">
                  <c:v>0.23878339986134456</c:v>
                </c:pt>
                <c:pt idx="577">
                  <c:v>0.23999585096859577</c:v>
                </c:pt>
                <c:pt idx="578">
                  <c:v>0.24318117423761423</c:v>
                </c:pt>
                <c:pt idx="579">
                  <c:v>0.24534586634657654</c:v>
                </c:pt>
                <c:pt idx="580">
                  <c:v>0.21347871656539696</c:v>
                </c:pt>
                <c:pt idx="581">
                  <c:v>0.2334272960693338</c:v>
                </c:pt>
                <c:pt idx="582">
                  <c:v>0.19039758147900912</c:v>
                </c:pt>
                <c:pt idx="583">
                  <c:v>0.26627848927929071</c:v>
                </c:pt>
                <c:pt idx="584">
                  <c:v>0.26507527978220957</c:v>
                </c:pt>
                <c:pt idx="585">
                  <c:v>0.21973273660911916</c:v>
                </c:pt>
                <c:pt idx="586">
                  <c:v>0.26533070163348593</c:v>
                </c:pt>
                <c:pt idx="587">
                  <c:v>0.26142324560848829</c:v>
                </c:pt>
                <c:pt idx="588">
                  <c:v>0.22386622545886617</c:v>
                </c:pt>
                <c:pt idx="589">
                  <c:v>0.23077590141461909</c:v>
                </c:pt>
                <c:pt idx="590">
                  <c:v>0.25399694431014225</c:v>
                </c:pt>
                <c:pt idx="591">
                  <c:v>0.2366349453266017</c:v>
                </c:pt>
                <c:pt idx="592">
                  <c:v>0.21377173288243226</c:v>
                </c:pt>
                <c:pt idx="593">
                  <c:v>0.26708631718322029</c:v>
                </c:pt>
                <c:pt idx="594">
                  <c:v>0.24576274153637886</c:v>
                </c:pt>
                <c:pt idx="595">
                  <c:v>0.27129889930599643</c:v>
                </c:pt>
                <c:pt idx="596">
                  <c:v>0.23584689877728141</c:v>
                </c:pt>
                <c:pt idx="597">
                  <c:v>0.24422649413243058</c:v>
                </c:pt>
                <c:pt idx="598">
                  <c:v>0.24799055689892932</c:v>
                </c:pt>
                <c:pt idx="599">
                  <c:v>0.20593945581965281</c:v>
                </c:pt>
                <c:pt idx="600">
                  <c:v>0.249304008812469</c:v>
                </c:pt>
                <c:pt idx="601">
                  <c:v>0.28733367243176067</c:v>
                </c:pt>
                <c:pt idx="602">
                  <c:v>0.22046550450497052</c:v>
                </c:pt>
                <c:pt idx="603">
                  <c:v>0.22387357505321634</c:v>
                </c:pt>
                <c:pt idx="604">
                  <c:v>0.23990732372274901</c:v>
                </c:pt>
                <c:pt idx="605">
                  <c:v>0.22132749634968191</c:v>
                </c:pt>
                <c:pt idx="606">
                  <c:v>0.28943534935154702</c:v>
                </c:pt>
                <c:pt idx="607">
                  <c:v>0.2201387697791681</c:v>
                </c:pt>
                <c:pt idx="608">
                  <c:v>0.23054120792105762</c:v>
                </c:pt>
                <c:pt idx="609">
                  <c:v>0.22928997291207859</c:v>
                </c:pt>
                <c:pt idx="610">
                  <c:v>0.25850879865608045</c:v>
                </c:pt>
                <c:pt idx="611">
                  <c:v>0.23886442441371725</c:v>
                </c:pt>
                <c:pt idx="612">
                  <c:v>0.27179798315346065</c:v>
                </c:pt>
                <c:pt idx="613">
                  <c:v>0.24990804825837426</c:v>
                </c:pt>
                <c:pt idx="614">
                  <c:v>0.21533009106665055</c:v>
                </c:pt>
                <c:pt idx="615">
                  <c:v>0.22212254708808254</c:v>
                </c:pt>
                <c:pt idx="616">
                  <c:v>0.20157443616301404</c:v>
                </c:pt>
                <c:pt idx="617">
                  <c:v>0.31952971589502843</c:v>
                </c:pt>
                <c:pt idx="618">
                  <c:v>0.21842518277703926</c:v>
                </c:pt>
                <c:pt idx="619">
                  <c:v>0.22780291721085336</c:v>
                </c:pt>
                <c:pt idx="620">
                  <c:v>0.26540900797122763</c:v>
                </c:pt>
                <c:pt idx="621">
                  <c:v>0.23373829109922287</c:v>
                </c:pt>
                <c:pt idx="622">
                  <c:v>0.25040843876077901</c:v>
                </c:pt>
                <c:pt idx="623">
                  <c:v>0.21120599938108689</c:v>
                </c:pt>
                <c:pt idx="624">
                  <c:v>0.23657915412758965</c:v>
                </c:pt>
                <c:pt idx="625">
                  <c:v>0.28424174309803829</c:v>
                </c:pt>
                <c:pt idx="626">
                  <c:v>0.26470779204799821</c:v>
                </c:pt>
                <c:pt idx="627">
                  <c:v>0.23371929961108176</c:v>
                </c:pt>
                <c:pt idx="628">
                  <c:v>0.23598254517628026</c:v>
                </c:pt>
                <c:pt idx="629">
                  <c:v>0.22297264133991196</c:v>
                </c:pt>
                <c:pt idx="630">
                  <c:v>0.22400499956625872</c:v>
                </c:pt>
                <c:pt idx="631">
                  <c:v>0.23281119912346762</c:v>
                </c:pt>
                <c:pt idx="632">
                  <c:v>0.19141296428360932</c:v>
                </c:pt>
                <c:pt idx="633">
                  <c:v>0.25017507638286512</c:v>
                </c:pt>
                <c:pt idx="634">
                  <c:v>0.23434541992654245</c:v>
                </c:pt>
                <c:pt idx="635">
                  <c:v>0.25718112597833009</c:v>
                </c:pt>
                <c:pt idx="636">
                  <c:v>0.24193305088820635</c:v>
                </c:pt>
                <c:pt idx="637">
                  <c:v>0.26766306035444515</c:v>
                </c:pt>
                <c:pt idx="638">
                  <c:v>0.21493332366456472</c:v>
                </c:pt>
                <c:pt idx="639">
                  <c:v>0.1996343716411344</c:v>
                </c:pt>
                <c:pt idx="640">
                  <c:v>0.22606583255142967</c:v>
                </c:pt>
                <c:pt idx="641">
                  <c:v>0.25789406559913253</c:v>
                </c:pt>
                <c:pt idx="642">
                  <c:v>0.22472130205856172</c:v>
                </c:pt>
                <c:pt idx="643">
                  <c:v>0.27155790168825644</c:v>
                </c:pt>
                <c:pt idx="644">
                  <c:v>0.24724965894321341</c:v>
                </c:pt>
                <c:pt idx="645">
                  <c:v>0.24359973731769505</c:v>
                </c:pt>
                <c:pt idx="646">
                  <c:v>0.26638885808190255</c:v>
                </c:pt>
                <c:pt idx="647">
                  <c:v>0.23737311460673255</c:v>
                </c:pt>
                <c:pt idx="648">
                  <c:v>0.22550849320044489</c:v>
                </c:pt>
                <c:pt idx="649">
                  <c:v>0.21245482895008211</c:v>
                </c:pt>
                <c:pt idx="650">
                  <c:v>0.29085459710320222</c:v>
                </c:pt>
                <c:pt idx="651">
                  <c:v>0.19712642806388136</c:v>
                </c:pt>
                <c:pt idx="652">
                  <c:v>0.26755399408972574</c:v>
                </c:pt>
                <c:pt idx="653">
                  <c:v>0.25355548620595786</c:v>
                </c:pt>
                <c:pt idx="654">
                  <c:v>0.23050534798864644</c:v>
                </c:pt>
                <c:pt idx="655">
                  <c:v>0.27858026372891731</c:v>
                </c:pt>
                <c:pt idx="656">
                  <c:v>0.22814039957560556</c:v>
                </c:pt>
                <c:pt idx="657">
                  <c:v>0.23143417690105836</c:v>
                </c:pt>
                <c:pt idx="658">
                  <c:v>0.22839442025659751</c:v>
                </c:pt>
                <c:pt idx="659">
                  <c:v>0.25856193843946368</c:v>
                </c:pt>
                <c:pt idx="660">
                  <c:v>0.28556329963649657</c:v>
                </c:pt>
                <c:pt idx="661">
                  <c:v>0.20230218878739842</c:v>
                </c:pt>
                <c:pt idx="662">
                  <c:v>0.23688529303976549</c:v>
                </c:pt>
                <c:pt idx="663">
                  <c:v>0.2587898857043559</c:v>
                </c:pt>
                <c:pt idx="664">
                  <c:v>0.26909277027374318</c:v>
                </c:pt>
                <c:pt idx="665">
                  <c:v>0.260569919091725</c:v>
                </c:pt>
                <c:pt idx="666">
                  <c:v>0.21338046265191932</c:v>
                </c:pt>
                <c:pt idx="667">
                  <c:v>0.24026524604000937</c:v>
                </c:pt>
                <c:pt idx="668">
                  <c:v>0.2288847136813654</c:v>
                </c:pt>
                <c:pt idx="669">
                  <c:v>0.2441205031533169</c:v>
                </c:pt>
                <c:pt idx="670">
                  <c:v>0.23476685988340701</c:v>
                </c:pt>
                <c:pt idx="671">
                  <c:v>0.22816493607046157</c:v>
                </c:pt>
                <c:pt idx="672">
                  <c:v>0.23025008474682815</c:v>
                </c:pt>
                <c:pt idx="673">
                  <c:v>0.25236965072306766</c:v>
                </c:pt>
                <c:pt idx="674">
                  <c:v>0.25454077205886499</c:v>
                </c:pt>
                <c:pt idx="675">
                  <c:v>0.23021343160142282</c:v>
                </c:pt>
                <c:pt idx="676">
                  <c:v>0.23974599836108773</c:v>
                </c:pt>
                <c:pt idx="677">
                  <c:v>0.22788725575257834</c:v>
                </c:pt>
                <c:pt idx="678">
                  <c:v>0.24307103278884312</c:v>
                </c:pt>
                <c:pt idx="679">
                  <c:v>0.21527956387050964</c:v>
                </c:pt>
                <c:pt idx="680">
                  <c:v>0.23613896483218985</c:v>
                </c:pt>
                <c:pt idx="681">
                  <c:v>0.28600005729643968</c:v>
                </c:pt>
                <c:pt idx="682">
                  <c:v>0.22050308624552215</c:v>
                </c:pt>
                <c:pt idx="683">
                  <c:v>0.2441600064183338</c:v>
                </c:pt>
                <c:pt idx="684">
                  <c:v>0.21610854563648321</c:v>
                </c:pt>
                <c:pt idx="685">
                  <c:v>0.23650066028476291</c:v>
                </c:pt>
                <c:pt idx="686">
                  <c:v>0.19475684477448271</c:v>
                </c:pt>
                <c:pt idx="687">
                  <c:v>0.23511067705216349</c:v>
                </c:pt>
                <c:pt idx="688">
                  <c:v>0.2400281266462804</c:v>
                </c:pt>
                <c:pt idx="689">
                  <c:v>0.21028043137684249</c:v>
                </c:pt>
                <c:pt idx="690">
                  <c:v>0.20975858304962863</c:v>
                </c:pt>
                <c:pt idx="691">
                  <c:v>0.26775619824929325</c:v>
                </c:pt>
                <c:pt idx="692">
                  <c:v>0.21459027855525398</c:v>
                </c:pt>
                <c:pt idx="693">
                  <c:v>0.2549707458498946</c:v>
                </c:pt>
                <c:pt idx="694">
                  <c:v>0.23675650027861173</c:v>
                </c:pt>
                <c:pt idx="695">
                  <c:v>0.26559840461745071</c:v>
                </c:pt>
                <c:pt idx="696">
                  <c:v>0.26793995857501957</c:v>
                </c:pt>
                <c:pt idx="697">
                  <c:v>0.25510111874948183</c:v>
                </c:pt>
                <c:pt idx="698">
                  <c:v>0.24893439648325094</c:v>
                </c:pt>
                <c:pt idx="699">
                  <c:v>0.21789309273636481</c:v>
                </c:pt>
                <c:pt idx="700">
                  <c:v>0.22717817459066292</c:v>
                </c:pt>
                <c:pt idx="701">
                  <c:v>0.27146000515737329</c:v>
                </c:pt>
                <c:pt idx="702">
                  <c:v>0.21725076561719611</c:v>
                </c:pt>
                <c:pt idx="703">
                  <c:v>0.22869381396010408</c:v>
                </c:pt>
                <c:pt idx="704">
                  <c:v>0.24359288801068801</c:v>
                </c:pt>
                <c:pt idx="705">
                  <c:v>0.22044640880279939</c:v>
                </c:pt>
                <c:pt idx="706">
                  <c:v>0.22675616291007972</c:v>
                </c:pt>
                <c:pt idx="707">
                  <c:v>0.31065920803209623</c:v>
                </c:pt>
                <c:pt idx="708">
                  <c:v>0.27355194746195693</c:v>
                </c:pt>
                <c:pt idx="709">
                  <c:v>0.23494125376876143</c:v>
                </c:pt>
                <c:pt idx="710">
                  <c:v>0.24387534994996207</c:v>
                </c:pt>
                <c:pt idx="711">
                  <c:v>0.25179456228304298</c:v>
                </c:pt>
                <c:pt idx="712">
                  <c:v>0.22140103800097263</c:v>
                </c:pt>
                <c:pt idx="713">
                  <c:v>0.21428752938039319</c:v>
                </c:pt>
                <c:pt idx="714">
                  <c:v>0.21579899347871961</c:v>
                </c:pt>
                <c:pt idx="715">
                  <c:v>0.26717132655937126</c:v>
                </c:pt>
                <c:pt idx="716">
                  <c:v>0.21568162151545475</c:v>
                </c:pt>
                <c:pt idx="717">
                  <c:v>0.23681559261320587</c:v>
                </c:pt>
                <c:pt idx="718">
                  <c:v>0.28509554645397872</c:v>
                </c:pt>
                <c:pt idx="719">
                  <c:v>0.24281253724085719</c:v>
                </c:pt>
                <c:pt idx="720">
                  <c:v>0.22757076042761953</c:v>
                </c:pt>
                <c:pt idx="721">
                  <c:v>0.26142999001508294</c:v>
                </c:pt>
                <c:pt idx="722">
                  <c:v>0.26363942876672447</c:v>
                </c:pt>
                <c:pt idx="723">
                  <c:v>0.23468827158834646</c:v>
                </c:pt>
                <c:pt idx="724">
                  <c:v>0.25204097335567971</c:v>
                </c:pt>
                <c:pt idx="725">
                  <c:v>0.21810067348180365</c:v>
                </c:pt>
                <c:pt idx="726">
                  <c:v>0.24690809079658046</c:v>
                </c:pt>
                <c:pt idx="727">
                  <c:v>0.23313214951108466</c:v>
                </c:pt>
                <c:pt idx="728">
                  <c:v>0.20704260015905129</c:v>
                </c:pt>
                <c:pt idx="729">
                  <c:v>0.28649486057681567</c:v>
                </c:pt>
                <c:pt idx="730">
                  <c:v>0.20828701886915332</c:v>
                </c:pt>
                <c:pt idx="731">
                  <c:v>0.21733086263828807</c:v>
                </c:pt>
                <c:pt idx="732">
                  <c:v>0.25250355543008141</c:v>
                </c:pt>
                <c:pt idx="733">
                  <c:v>0.24873642724586673</c:v>
                </c:pt>
                <c:pt idx="734">
                  <c:v>0.21411251959434779</c:v>
                </c:pt>
                <c:pt idx="735">
                  <c:v>0.21276960924564914</c:v>
                </c:pt>
                <c:pt idx="736">
                  <c:v>0.23841550987184271</c:v>
                </c:pt>
                <c:pt idx="737">
                  <c:v>0.2551612174625878</c:v>
                </c:pt>
                <c:pt idx="738">
                  <c:v>0.2301116737810143</c:v>
                </c:pt>
                <c:pt idx="739">
                  <c:v>0.20634493990625949</c:v>
                </c:pt>
                <c:pt idx="740">
                  <c:v>0.23049175105256348</c:v>
                </c:pt>
                <c:pt idx="741">
                  <c:v>0.26787281808209368</c:v>
                </c:pt>
                <c:pt idx="742">
                  <c:v>0.21302084792885589</c:v>
                </c:pt>
                <c:pt idx="743">
                  <c:v>0.24355611160358157</c:v>
                </c:pt>
                <c:pt idx="744">
                  <c:v>0.24147276391030176</c:v>
                </c:pt>
                <c:pt idx="745">
                  <c:v>0.23087245669155021</c:v>
                </c:pt>
                <c:pt idx="746">
                  <c:v>0.21303307934409232</c:v>
                </c:pt>
                <c:pt idx="747">
                  <c:v>0.22078980166347451</c:v>
                </c:pt>
                <c:pt idx="748">
                  <c:v>0.27337090260564878</c:v>
                </c:pt>
                <c:pt idx="749">
                  <c:v>0.24394454861177037</c:v>
                </c:pt>
                <c:pt idx="750">
                  <c:v>0.24772550962345929</c:v>
                </c:pt>
                <c:pt idx="751">
                  <c:v>0.22931405458905629</c:v>
                </c:pt>
                <c:pt idx="752">
                  <c:v>0.24701384492761605</c:v>
                </c:pt>
                <c:pt idx="753">
                  <c:v>0.28011993054002848</c:v>
                </c:pt>
                <c:pt idx="754">
                  <c:v>0.26896894933974785</c:v>
                </c:pt>
                <c:pt idx="755">
                  <c:v>0.22864056602885266</c:v>
                </c:pt>
                <c:pt idx="756">
                  <c:v>0.21683474824222257</c:v>
                </c:pt>
                <c:pt idx="757">
                  <c:v>0.24005839176760832</c:v>
                </c:pt>
                <c:pt idx="758">
                  <c:v>0.30042931507938159</c:v>
                </c:pt>
                <c:pt idx="759">
                  <c:v>0.24930702017626541</c:v>
                </c:pt>
                <c:pt idx="760">
                  <c:v>0.2376948807465635</c:v>
                </c:pt>
                <c:pt idx="761">
                  <c:v>0.24209815123449419</c:v>
                </c:pt>
                <c:pt idx="762">
                  <c:v>0.23838481739136397</c:v>
                </c:pt>
                <c:pt idx="763">
                  <c:v>0.2370246826870869</c:v>
                </c:pt>
                <c:pt idx="764">
                  <c:v>0.24460525106618475</c:v>
                </c:pt>
                <c:pt idx="765">
                  <c:v>0.22448721049167891</c:v>
                </c:pt>
                <c:pt idx="766">
                  <c:v>0.24668449102483175</c:v>
                </c:pt>
                <c:pt idx="767">
                  <c:v>0.21510835667049732</c:v>
                </c:pt>
                <c:pt idx="768">
                  <c:v>0.22072371645364802</c:v>
                </c:pt>
                <c:pt idx="769">
                  <c:v>0.24430186891402211</c:v>
                </c:pt>
                <c:pt idx="770">
                  <c:v>0.21469973700455752</c:v>
                </c:pt>
                <c:pt idx="771">
                  <c:v>0.26215365744063912</c:v>
                </c:pt>
                <c:pt idx="772">
                  <c:v>0.22453008917337938</c:v>
                </c:pt>
                <c:pt idx="773">
                  <c:v>0.24281565793389273</c:v>
                </c:pt>
                <c:pt idx="774">
                  <c:v>0.21611088897425998</c:v>
                </c:pt>
                <c:pt idx="775">
                  <c:v>0.23178492051423555</c:v>
                </c:pt>
                <c:pt idx="776">
                  <c:v>0.22443046600185629</c:v>
                </c:pt>
                <c:pt idx="777">
                  <c:v>0.25113634465978785</c:v>
                </c:pt>
                <c:pt idx="778">
                  <c:v>0.20986315550676604</c:v>
                </c:pt>
                <c:pt idx="779">
                  <c:v>0.21778499933767631</c:v>
                </c:pt>
                <c:pt idx="780">
                  <c:v>0.25677653434804343</c:v>
                </c:pt>
                <c:pt idx="781">
                  <c:v>0.24827762412374529</c:v>
                </c:pt>
                <c:pt idx="782">
                  <c:v>0.20632071266991192</c:v>
                </c:pt>
                <c:pt idx="783">
                  <c:v>0.24871375490220607</c:v>
                </c:pt>
                <c:pt idx="784">
                  <c:v>0.238230442533477</c:v>
                </c:pt>
                <c:pt idx="785">
                  <c:v>0.34056908145873549</c:v>
                </c:pt>
                <c:pt idx="786">
                  <c:v>0.20943315995633022</c:v>
                </c:pt>
                <c:pt idx="787">
                  <c:v>0.23962761357653942</c:v>
                </c:pt>
                <c:pt idx="788">
                  <c:v>0.24133597668675497</c:v>
                </c:pt>
                <c:pt idx="789">
                  <c:v>0.21211842012666152</c:v>
                </c:pt>
                <c:pt idx="790">
                  <c:v>0.21912219970735344</c:v>
                </c:pt>
                <c:pt idx="791">
                  <c:v>0.22305183429712169</c:v>
                </c:pt>
                <c:pt idx="792">
                  <c:v>0.22597222458159583</c:v>
                </c:pt>
                <c:pt idx="793">
                  <c:v>0.23155161451946002</c:v>
                </c:pt>
                <c:pt idx="794">
                  <c:v>0.23495345493149791</c:v>
                </c:pt>
                <c:pt idx="795">
                  <c:v>0.25437880020890907</c:v>
                </c:pt>
                <c:pt idx="796">
                  <c:v>0.2494984946423926</c:v>
                </c:pt>
                <c:pt idx="797">
                  <c:v>0.22661503327962515</c:v>
                </c:pt>
                <c:pt idx="798">
                  <c:v>0.29641633632798081</c:v>
                </c:pt>
                <c:pt idx="799">
                  <c:v>0.26769694485703244</c:v>
                </c:pt>
                <c:pt idx="800">
                  <c:v>0.22898143191977974</c:v>
                </c:pt>
                <c:pt idx="801">
                  <c:v>0.22636456923766354</c:v>
                </c:pt>
                <c:pt idx="802">
                  <c:v>0.21184025290809047</c:v>
                </c:pt>
                <c:pt idx="803">
                  <c:v>0.22436348228894262</c:v>
                </c:pt>
                <c:pt idx="804">
                  <c:v>0.27420534901192201</c:v>
                </c:pt>
                <c:pt idx="805">
                  <c:v>0.25250909135451466</c:v>
                </c:pt>
                <c:pt idx="806">
                  <c:v>0.2227346842817122</c:v>
                </c:pt>
                <c:pt idx="807">
                  <c:v>0.25509073940485166</c:v>
                </c:pt>
                <c:pt idx="808">
                  <c:v>0.22340592227077408</c:v>
                </c:pt>
                <c:pt idx="809">
                  <c:v>0.21019523727761349</c:v>
                </c:pt>
                <c:pt idx="810">
                  <c:v>0.21784558047886671</c:v>
                </c:pt>
                <c:pt idx="811">
                  <c:v>0.24785199951418979</c:v>
                </c:pt>
                <c:pt idx="812">
                  <c:v>0.22292768688541983</c:v>
                </c:pt>
                <c:pt idx="813">
                  <c:v>0.25821285490622298</c:v>
                </c:pt>
                <c:pt idx="814">
                  <c:v>0.27738160268822792</c:v>
                </c:pt>
                <c:pt idx="815">
                  <c:v>0.25247032274392456</c:v>
                </c:pt>
                <c:pt idx="816">
                  <c:v>0.24969194249211205</c:v>
                </c:pt>
                <c:pt idx="817">
                  <c:v>0.19895285255282869</c:v>
                </c:pt>
                <c:pt idx="818">
                  <c:v>0.24216344795317998</c:v>
                </c:pt>
                <c:pt idx="819">
                  <c:v>0.24468704264455976</c:v>
                </c:pt>
                <c:pt idx="820">
                  <c:v>0.19269047003504156</c:v>
                </c:pt>
                <c:pt idx="821">
                  <c:v>0.22680553481159862</c:v>
                </c:pt>
                <c:pt idx="822">
                  <c:v>0.22580452374173912</c:v>
                </c:pt>
                <c:pt idx="823">
                  <c:v>0.26758176148044921</c:v>
                </c:pt>
                <c:pt idx="824">
                  <c:v>0.23975577864649184</c:v>
                </c:pt>
                <c:pt idx="825">
                  <c:v>0.21541344991789305</c:v>
                </c:pt>
                <c:pt idx="826">
                  <c:v>0.24107929824268823</c:v>
                </c:pt>
                <c:pt idx="827">
                  <c:v>0.2432806432135719</c:v>
                </c:pt>
                <c:pt idx="828">
                  <c:v>0.26373974507268222</c:v>
                </c:pt>
                <c:pt idx="829">
                  <c:v>0.25028565210979958</c:v>
                </c:pt>
                <c:pt idx="830">
                  <c:v>0.20302025357718645</c:v>
                </c:pt>
                <c:pt idx="831">
                  <c:v>0.26240403676892138</c:v>
                </c:pt>
                <c:pt idx="832">
                  <c:v>0.23820629147627212</c:v>
                </c:pt>
                <c:pt idx="833">
                  <c:v>0.20825956260441236</c:v>
                </c:pt>
                <c:pt idx="834">
                  <c:v>0.2312828262268197</c:v>
                </c:pt>
                <c:pt idx="835">
                  <c:v>0.22257227808273028</c:v>
                </c:pt>
                <c:pt idx="836">
                  <c:v>0.19935062154576996</c:v>
                </c:pt>
                <c:pt idx="837">
                  <c:v>0.2241115028581312</c:v>
                </c:pt>
                <c:pt idx="838">
                  <c:v>0.22879592975273064</c:v>
                </c:pt>
                <c:pt idx="839">
                  <c:v>0.24368704488615642</c:v>
                </c:pt>
                <c:pt idx="840">
                  <c:v>0.22751988777897889</c:v>
                </c:pt>
                <c:pt idx="841">
                  <c:v>0.24332956303814118</c:v>
                </c:pt>
                <c:pt idx="842">
                  <c:v>0.24025611053067913</c:v>
                </c:pt>
                <c:pt idx="843">
                  <c:v>0.27648654205549339</c:v>
                </c:pt>
                <c:pt idx="844">
                  <c:v>0.22539454481519264</c:v>
                </c:pt>
                <c:pt idx="845">
                  <c:v>0.2372850387250672</c:v>
                </c:pt>
                <c:pt idx="846">
                  <c:v>0.21119402703848367</c:v>
                </c:pt>
                <c:pt idx="847">
                  <c:v>0.23810387901494276</c:v>
                </c:pt>
                <c:pt idx="848">
                  <c:v>0.20756587019226297</c:v>
                </c:pt>
                <c:pt idx="849">
                  <c:v>0.22185522529405277</c:v>
                </c:pt>
                <c:pt idx="850">
                  <c:v>0.2287658330755184</c:v>
                </c:pt>
                <c:pt idx="851">
                  <c:v>0.25986796673716461</c:v>
                </c:pt>
                <c:pt idx="852">
                  <c:v>0.2533157384827725</c:v>
                </c:pt>
                <c:pt idx="853">
                  <c:v>0.25946075386479817</c:v>
                </c:pt>
                <c:pt idx="854">
                  <c:v>0.21929399000838914</c:v>
                </c:pt>
                <c:pt idx="855">
                  <c:v>0.20695246230140432</c:v>
                </c:pt>
                <c:pt idx="856">
                  <c:v>0.24714512754716861</c:v>
                </c:pt>
                <c:pt idx="857">
                  <c:v>0.24370526177280236</c:v>
                </c:pt>
                <c:pt idx="858">
                  <c:v>0.21830736518249497</c:v>
                </c:pt>
                <c:pt idx="859">
                  <c:v>0.24434209986226055</c:v>
                </c:pt>
                <c:pt idx="860">
                  <c:v>0.25292019897084672</c:v>
                </c:pt>
                <c:pt idx="861">
                  <c:v>0.21282215369471447</c:v>
                </c:pt>
                <c:pt idx="862">
                  <c:v>0.24967050565800375</c:v>
                </c:pt>
                <c:pt idx="863">
                  <c:v>0.22613076549054434</c:v>
                </c:pt>
                <c:pt idx="864">
                  <c:v>0.21427912727926982</c:v>
                </c:pt>
                <c:pt idx="865">
                  <c:v>0.23627472254548565</c:v>
                </c:pt>
                <c:pt idx="866">
                  <c:v>0.25624272555197397</c:v>
                </c:pt>
                <c:pt idx="867">
                  <c:v>0.25672495854058136</c:v>
                </c:pt>
                <c:pt idx="868">
                  <c:v>0.20263298755466178</c:v>
                </c:pt>
                <c:pt idx="869">
                  <c:v>0.22867199539013847</c:v>
                </c:pt>
                <c:pt idx="870">
                  <c:v>0.26154759668539296</c:v>
                </c:pt>
                <c:pt idx="871">
                  <c:v>0.21923265960715693</c:v>
                </c:pt>
                <c:pt idx="872">
                  <c:v>0.25162869851560915</c:v>
                </c:pt>
                <c:pt idx="873">
                  <c:v>0.24578225666662029</c:v>
                </c:pt>
                <c:pt idx="874">
                  <c:v>0.23641268332825705</c:v>
                </c:pt>
                <c:pt idx="875">
                  <c:v>0.20575264242619501</c:v>
                </c:pt>
                <c:pt idx="876">
                  <c:v>0.23544574573775037</c:v>
                </c:pt>
                <c:pt idx="877">
                  <c:v>0.22413764238158959</c:v>
                </c:pt>
                <c:pt idx="878">
                  <c:v>0.21955847885940769</c:v>
                </c:pt>
                <c:pt idx="879">
                  <c:v>0.2291127832147915</c:v>
                </c:pt>
                <c:pt idx="880">
                  <c:v>0.25970640537994222</c:v>
                </c:pt>
                <c:pt idx="881">
                  <c:v>0.25445549754135527</c:v>
                </c:pt>
                <c:pt idx="882">
                  <c:v>0.20008300312966532</c:v>
                </c:pt>
                <c:pt idx="883">
                  <c:v>0.25374370671529572</c:v>
                </c:pt>
                <c:pt idx="884">
                  <c:v>0.19782944387096135</c:v>
                </c:pt>
                <c:pt idx="885">
                  <c:v>0.27852378077051759</c:v>
                </c:pt>
                <c:pt idx="886">
                  <c:v>0.24220312515206641</c:v>
                </c:pt>
                <c:pt idx="887">
                  <c:v>0.25128624369851765</c:v>
                </c:pt>
                <c:pt idx="888">
                  <c:v>0.23885951055899321</c:v>
                </c:pt>
                <c:pt idx="889">
                  <c:v>0.24950617990228266</c:v>
                </c:pt>
                <c:pt idx="890">
                  <c:v>0.23155570713554846</c:v>
                </c:pt>
                <c:pt idx="891">
                  <c:v>0.22933893676021913</c:v>
                </c:pt>
                <c:pt idx="892">
                  <c:v>0.21199187856006219</c:v>
                </c:pt>
                <c:pt idx="893">
                  <c:v>0.24894824805669016</c:v>
                </c:pt>
                <c:pt idx="894">
                  <c:v>0.23200537411222028</c:v>
                </c:pt>
                <c:pt idx="895">
                  <c:v>0.22385789491485653</c:v>
                </c:pt>
                <c:pt idx="896">
                  <c:v>0.25357576466892795</c:v>
                </c:pt>
                <c:pt idx="897">
                  <c:v>0.25100460225933502</c:v>
                </c:pt>
                <c:pt idx="898">
                  <c:v>0.25642839850595733</c:v>
                </c:pt>
                <c:pt idx="899">
                  <c:v>0.2552517632902252</c:v>
                </c:pt>
                <c:pt idx="900">
                  <c:v>0.23055965347634769</c:v>
                </c:pt>
                <c:pt idx="901">
                  <c:v>0.21085416757557623</c:v>
                </c:pt>
                <c:pt idx="902">
                  <c:v>0.22072096805129002</c:v>
                </c:pt>
                <c:pt idx="903">
                  <c:v>0.25979328214620229</c:v>
                </c:pt>
                <c:pt idx="904">
                  <c:v>0.19674616020824212</c:v>
                </c:pt>
                <c:pt idx="905">
                  <c:v>0.24531298566829188</c:v>
                </c:pt>
                <c:pt idx="906">
                  <c:v>0.24627256952227519</c:v>
                </c:pt>
                <c:pt idx="907">
                  <c:v>0.22946272787837618</c:v>
                </c:pt>
                <c:pt idx="908">
                  <c:v>0.24583708990322464</c:v>
                </c:pt>
                <c:pt idx="909">
                  <c:v>0.19908584895150633</c:v>
                </c:pt>
                <c:pt idx="910">
                  <c:v>0.25006885883922725</c:v>
                </c:pt>
                <c:pt idx="911">
                  <c:v>0.20387830955508901</c:v>
                </c:pt>
                <c:pt idx="912">
                  <c:v>0.24875924285536533</c:v>
                </c:pt>
                <c:pt idx="913">
                  <c:v>0.22047628393508001</c:v>
                </c:pt>
                <c:pt idx="914">
                  <c:v>0.24958714263728954</c:v>
                </c:pt>
                <c:pt idx="915">
                  <c:v>0.21909434573517808</c:v>
                </c:pt>
                <c:pt idx="916">
                  <c:v>0.28607755729661533</c:v>
                </c:pt>
                <c:pt idx="917">
                  <c:v>0.22906417476026433</c:v>
                </c:pt>
                <c:pt idx="918">
                  <c:v>0.24375635878418755</c:v>
                </c:pt>
                <c:pt idx="919">
                  <c:v>0.21104711531295062</c:v>
                </c:pt>
                <c:pt idx="920">
                  <c:v>0.23899320282292102</c:v>
                </c:pt>
                <c:pt idx="921">
                  <c:v>0.20883857880437334</c:v>
                </c:pt>
                <c:pt idx="922">
                  <c:v>0.28342650154282495</c:v>
                </c:pt>
                <c:pt idx="923">
                  <c:v>0.2217155373403932</c:v>
                </c:pt>
                <c:pt idx="924">
                  <c:v>0.21853868660518336</c:v>
                </c:pt>
                <c:pt idx="925">
                  <c:v>0.2079821517806304</c:v>
                </c:pt>
                <c:pt idx="926">
                  <c:v>0.22607205513354039</c:v>
                </c:pt>
                <c:pt idx="927">
                  <c:v>0.22012823155902467</c:v>
                </c:pt>
                <c:pt idx="928">
                  <c:v>0.32917880723179926</c:v>
                </c:pt>
                <c:pt idx="929">
                  <c:v>0.24023154899759888</c:v>
                </c:pt>
                <c:pt idx="930">
                  <c:v>0.23955283233917379</c:v>
                </c:pt>
                <c:pt idx="931">
                  <c:v>0.2199881961290619</c:v>
                </c:pt>
                <c:pt idx="932">
                  <c:v>0.23658819757651686</c:v>
                </c:pt>
                <c:pt idx="933">
                  <c:v>0.23656599737515643</c:v>
                </c:pt>
                <c:pt idx="934">
                  <c:v>0.21666725155233649</c:v>
                </c:pt>
                <c:pt idx="935">
                  <c:v>0.24536263450337437</c:v>
                </c:pt>
                <c:pt idx="936">
                  <c:v>0.22728881424329697</c:v>
                </c:pt>
                <c:pt idx="937">
                  <c:v>0.20385278195937073</c:v>
                </c:pt>
                <c:pt idx="938">
                  <c:v>0.20337432399111013</c:v>
                </c:pt>
                <c:pt idx="939">
                  <c:v>0.24384002047629641</c:v>
                </c:pt>
                <c:pt idx="940">
                  <c:v>0.27329092369600633</c:v>
                </c:pt>
                <c:pt idx="941">
                  <c:v>0.22052645633599538</c:v>
                </c:pt>
                <c:pt idx="942">
                  <c:v>0.22889866405709158</c:v>
                </c:pt>
                <c:pt idx="943">
                  <c:v>0.22575550042684558</c:v>
                </c:pt>
                <c:pt idx="944">
                  <c:v>0.24473208211543676</c:v>
                </c:pt>
                <c:pt idx="945">
                  <c:v>0.22784368389023216</c:v>
                </c:pt>
                <c:pt idx="946">
                  <c:v>0.27485666513626617</c:v>
                </c:pt>
                <c:pt idx="947">
                  <c:v>0.26524526119095293</c:v>
                </c:pt>
                <c:pt idx="948">
                  <c:v>0.25298178773155816</c:v>
                </c:pt>
                <c:pt idx="949">
                  <c:v>0.23913966795334646</c:v>
                </c:pt>
                <c:pt idx="950">
                  <c:v>0.22453433258190947</c:v>
                </c:pt>
                <c:pt idx="951">
                  <c:v>0.22673476397745496</c:v>
                </c:pt>
                <c:pt idx="952">
                  <c:v>0.20544907478657698</c:v>
                </c:pt>
                <c:pt idx="953">
                  <c:v>0.2307654433310628</c:v>
                </c:pt>
                <c:pt idx="954">
                  <c:v>0.22477721874832002</c:v>
                </c:pt>
                <c:pt idx="955">
                  <c:v>0.25817692150191701</c:v>
                </c:pt>
                <c:pt idx="956">
                  <c:v>0.2230654566026016</c:v>
                </c:pt>
                <c:pt idx="957">
                  <c:v>0.22682198345216054</c:v>
                </c:pt>
                <c:pt idx="958">
                  <c:v>0.22744460975456643</c:v>
                </c:pt>
                <c:pt idx="959">
                  <c:v>0.2185310498238682</c:v>
                </c:pt>
                <c:pt idx="960">
                  <c:v>0.2513617259985399</c:v>
                </c:pt>
                <c:pt idx="961">
                  <c:v>0.21347803808088733</c:v>
                </c:pt>
                <c:pt idx="962">
                  <c:v>0.2254578459413755</c:v>
                </c:pt>
                <c:pt idx="963">
                  <c:v>0.23548316038409173</c:v>
                </c:pt>
                <c:pt idx="964">
                  <c:v>0.24720207984557177</c:v>
                </c:pt>
                <c:pt idx="965">
                  <c:v>0.26822049009506499</c:v>
                </c:pt>
                <c:pt idx="966">
                  <c:v>0.27348661903366434</c:v>
                </c:pt>
                <c:pt idx="967">
                  <c:v>0.24281431272856763</c:v>
                </c:pt>
                <c:pt idx="968">
                  <c:v>0.24797498044682595</c:v>
                </c:pt>
                <c:pt idx="969">
                  <c:v>0.2468003176081702</c:v>
                </c:pt>
                <c:pt idx="970">
                  <c:v>0.24826601996360786</c:v>
                </c:pt>
                <c:pt idx="971">
                  <c:v>0.20291454400104733</c:v>
                </c:pt>
                <c:pt idx="972">
                  <c:v>0.32926277396915332</c:v>
                </c:pt>
                <c:pt idx="973">
                  <c:v>0.21251113354195758</c:v>
                </c:pt>
                <c:pt idx="974">
                  <c:v>0.24514029437363447</c:v>
                </c:pt>
                <c:pt idx="975">
                  <c:v>0.22695811750640557</c:v>
                </c:pt>
                <c:pt idx="976">
                  <c:v>0.24917019520711989</c:v>
                </c:pt>
                <c:pt idx="977">
                  <c:v>0.21773182681636602</c:v>
                </c:pt>
                <c:pt idx="978">
                  <c:v>0.20382721947728702</c:v>
                </c:pt>
                <c:pt idx="979">
                  <c:v>0.24617144274625552</c:v>
                </c:pt>
                <c:pt idx="980">
                  <c:v>0.23283246832964841</c:v>
                </c:pt>
                <c:pt idx="981">
                  <c:v>0.2243983947791145</c:v>
                </c:pt>
                <c:pt idx="982">
                  <c:v>0.20989424887398861</c:v>
                </c:pt>
                <c:pt idx="983">
                  <c:v>0.22339776536473066</c:v>
                </c:pt>
                <c:pt idx="984">
                  <c:v>0.26387938439643632</c:v>
                </c:pt>
                <c:pt idx="985">
                  <c:v>0.22250952154022333</c:v>
                </c:pt>
                <c:pt idx="986">
                  <c:v>0.24696543472259458</c:v>
                </c:pt>
                <c:pt idx="987">
                  <c:v>0.24318477106227424</c:v>
                </c:pt>
                <c:pt idx="988">
                  <c:v>0.23341925365461277</c:v>
                </c:pt>
                <c:pt idx="989">
                  <c:v>0.24604964208642718</c:v>
                </c:pt>
                <c:pt idx="990">
                  <c:v>0.21474167801943064</c:v>
                </c:pt>
                <c:pt idx="991">
                  <c:v>0.24457094628369394</c:v>
                </c:pt>
                <c:pt idx="992">
                  <c:v>0.21056190160115246</c:v>
                </c:pt>
                <c:pt idx="993">
                  <c:v>0.21808964261745711</c:v>
                </c:pt>
                <c:pt idx="994">
                  <c:v>0.22321015013246467</c:v>
                </c:pt>
                <c:pt idx="995">
                  <c:v>0.22354431018646395</c:v>
                </c:pt>
                <c:pt idx="996">
                  <c:v>0.23510618441309125</c:v>
                </c:pt>
                <c:pt idx="997">
                  <c:v>0.23783780137992364</c:v>
                </c:pt>
                <c:pt idx="998">
                  <c:v>0.23944445261509872</c:v>
                </c:pt>
                <c:pt idx="999">
                  <c:v>0.23476383534404288</c:v>
                </c:pt>
                <c:pt idx="1000">
                  <c:v>0.25851004753330781</c:v>
                </c:pt>
                <c:pt idx="1001">
                  <c:v>0.22091701122949575</c:v>
                </c:pt>
                <c:pt idx="1002">
                  <c:v>0.23134802038787272</c:v>
                </c:pt>
                <c:pt idx="1003">
                  <c:v>0.2464977571554825</c:v>
                </c:pt>
                <c:pt idx="1004">
                  <c:v>0.23596093841999685</c:v>
                </c:pt>
                <c:pt idx="1005">
                  <c:v>0.24892781782255638</c:v>
                </c:pt>
                <c:pt idx="1006">
                  <c:v>0.19925526362324869</c:v>
                </c:pt>
                <c:pt idx="1007">
                  <c:v>0.2443186440704701</c:v>
                </c:pt>
                <c:pt idx="1008">
                  <c:v>0.26190524506402024</c:v>
                </c:pt>
                <c:pt idx="1009">
                  <c:v>0.2106740758732098</c:v>
                </c:pt>
                <c:pt idx="1010">
                  <c:v>0.22120458916476304</c:v>
                </c:pt>
                <c:pt idx="1011">
                  <c:v>0.26567918695479714</c:v>
                </c:pt>
                <c:pt idx="1012">
                  <c:v>0.22826331218440171</c:v>
                </c:pt>
                <c:pt idx="1013">
                  <c:v>0.26537525235627757</c:v>
                </c:pt>
                <c:pt idx="1014">
                  <c:v>0.22667576064257222</c:v>
                </c:pt>
                <c:pt idx="1015">
                  <c:v>0.23685041857754843</c:v>
                </c:pt>
                <c:pt idx="1016">
                  <c:v>0.21969473372850121</c:v>
                </c:pt>
                <c:pt idx="1017">
                  <c:v>0.26606875847774281</c:v>
                </c:pt>
                <c:pt idx="1018">
                  <c:v>0.24039340007438592</c:v>
                </c:pt>
                <c:pt idx="1019">
                  <c:v>0.21868693040222406</c:v>
                </c:pt>
                <c:pt idx="1020">
                  <c:v>0.22232608512787938</c:v>
                </c:pt>
                <c:pt idx="1021">
                  <c:v>0.20283698589921087</c:v>
                </c:pt>
                <c:pt idx="1022">
                  <c:v>0.21583767716495131</c:v>
                </c:pt>
                <c:pt idx="1023">
                  <c:v>0.20337826564279721</c:v>
                </c:pt>
                <c:pt idx="1024">
                  <c:v>0.21577058252066034</c:v>
                </c:pt>
                <c:pt idx="1025">
                  <c:v>0.2593929289933895</c:v>
                </c:pt>
                <c:pt idx="1026">
                  <c:v>0.21839719286564818</c:v>
                </c:pt>
                <c:pt idx="1027">
                  <c:v>0.22259030391512838</c:v>
                </c:pt>
                <c:pt idx="1028">
                  <c:v>0.31520040830911483</c:v>
                </c:pt>
                <c:pt idx="1029">
                  <c:v>0.19864465482414106</c:v>
                </c:pt>
                <c:pt idx="1030">
                  <c:v>0.26385790176069873</c:v>
                </c:pt>
                <c:pt idx="1031">
                  <c:v>0.2077749511154002</c:v>
                </c:pt>
                <c:pt idx="1032">
                  <c:v>0.2007856511132157</c:v>
                </c:pt>
                <c:pt idx="1033">
                  <c:v>0.22263452549344043</c:v>
                </c:pt>
                <c:pt idx="1034">
                  <c:v>0.23835187391084409</c:v>
                </c:pt>
                <c:pt idx="1035">
                  <c:v>0.2660651780132397</c:v>
                </c:pt>
                <c:pt idx="1036">
                  <c:v>0.241207982918723</c:v>
                </c:pt>
                <c:pt idx="1037">
                  <c:v>0.21931270630540467</c:v>
                </c:pt>
                <c:pt idx="1038">
                  <c:v>0.22985926745713409</c:v>
                </c:pt>
                <c:pt idx="1039">
                  <c:v>0.24323943416228533</c:v>
                </c:pt>
                <c:pt idx="1040">
                  <c:v>0.21320724069432481</c:v>
                </c:pt>
                <c:pt idx="1041">
                  <c:v>0.22160956878339125</c:v>
                </c:pt>
                <c:pt idx="1042">
                  <c:v>0.2240262564477053</c:v>
                </c:pt>
                <c:pt idx="1043">
                  <c:v>0.24068670772647352</c:v>
                </c:pt>
                <c:pt idx="1044">
                  <c:v>0.23597604224319146</c:v>
                </c:pt>
                <c:pt idx="1045">
                  <c:v>0.23626542058555505</c:v>
                </c:pt>
                <c:pt idx="1046">
                  <c:v>0.20471955442890777</c:v>
                </c:pt>
                <c:pt idx="1047">
                  <c:v>0.21372826937529715</c:v>
                </c:pt>
                <c:pt idx="1048">
                  <c:v>0.22789230158374571</c:v>
                </c:pt>
                <c:pt idx="1049">
                  <c:v>0.27345330860565109</c:v>
                </c:pt>
                <c:pt idx="1050">
                  <c:v>0.25930129167931409</c:v>
                </c:pt>
                <c:pt idx="1051">
                  <c:v>0.22206412994917812</c:v>
                </c:pt>
                <c:pt idx="1052">
                  <c:v>0.23054461728279502</c:v>
                </c:pt>
                <c:pt idx="1053">
                  <c:v>0.22066687457504086</c:v>
                </c:pt>
                <c:pt idx="1054">
                  <c:v>0.21610901788484607</c:v>
                </c:pt>
                <c:pt idx="1055">
                  <c:v>0.19596248622086784</c:v>
                </c:pt>
                <c:pt idx="1056">
                  <c:v>0.27554877468190564</c:v>
                </c:pt>
                <c:pt idx="1057">
                  <c:v>0.24232735634019939</c:v>
                </c:pt>
                <c:pt idx="1058">
                  <c:v>0.20539434657480216</c:v>
                </c:pt>
                <c:pt idx="1059">
                  <c:v>0.26079785120763299</c:v>
                </c:pt>
                <c:pt idx="1060">
                  <c:v>0.26516269086915606</c:v>
                </c:pt>
                <c:pt idx="1061">
                  <c:v>0.26539469928969289</c:v>
                </c:pt>
                <c:pt idx="1062">
                  <c:v>0.22581657642196412</c:v>
                </c:pt>
                <c:pt idx="1063">
                  <c:v>0.20952477690761731</c:v>
                </c:pt>
                <c:pt idx="1064">
                  <c:v>0.23275165598964126</c:v>
                </c:pt>
                <c:pt idx="1065">
                  <c:v>0.21602283083708884</c:v>
                </c:pt>
                <c:pt idx="1066">
                  <c:v>0.27928100092036995</c:v>
                </c:pt>
                <c:pt idx="1067">
                  <c:v>0.25458344607791905</c:v>
                </c:pt>
                <c:pt idx="1068">
                  <c:v>0.24797339563875623</c:v>
                </c:pt>
                <c:pt idx="1069">
                  <c:v>0.27255542775401875</c:v>
                </c:pt>
                <c:pt idx="1070">
                  <c:v>0.22112699545465814</c:v>
                </c:pt>
                <c:pt idx="1071">
                  <c:v>0.214277539476774</c:v>
                </c:pt>
                <c:pt idx="1072">
                  <c:v>0.25274391788388662</c:v>
                </c:pt>
                <c:pt idx="1073">
                  <c:v>0.21620380792166938</c:v>
                </c:pt>
                <c:pt idx="1074">
                  <c:v>0.24790418314152285</c:v>
                </c:pt>
                <c:pt idx="1075">
                  <c:v>0.2547477637936279</c:v>
                </c:pt>
                <c:pt idx="1076">
                  <c:v>0.24021836940878336</c:v>
                </c:pt>
                <c:pt idx="1077">
                  <c:v>0.22962059499203322</c:v>
                </c:pt>
                <c:pt idx="1078">
                  <c:v>0.21572147505020758</c:v>
                </c:pt>
                <c:pt idx="1079">
                  <c:v>0.26153112081217278</c:v>
                </c:pt>
                <c:pt idx="1080">
                  <c:v>0.28704501684052075</c:v>
                </c:pt>
                <c:pt idx="1081">
                  <c:v>0.26078686336185053</c:v>
                </c:pt>
                <c:pt idx="1082">
                  <c:v>0.21337824692190718</c:v>
                </c:pt>
                <c:pt idx="1083">
                  <c:v>0.20667244185272732</c:v>
                </c:pt>
                <c:pt idx="1084">
                  <c:v>0.25666768844886745</c:v>
                </c:pt>
                <c:pt idx="1085">
                  <c:v>0.22062167826301893</c:v>
                </c:pt>
                <c:pt idx="1086">
                  <c:v>0.21640928050263142</c:v>
                </c:pt>
                <c:pt idx="1087">
                  <c:v>0.21016310082560044</c:v>
                </c:pt>
                <c:pt idx="1088">
                  <c:v>0.23196717500709324</c:v>
                </c:pt>
                <c:pt idx="1089">
                  <c:v>0.21957339176963972</c:v>
                </c:pt>
                <c:pt idx="1090">
                  <c:v>0.22349116717863612</c:v>
                </c:pt>
                <c:pt idx="1091">
                  <c:v>0.23221087357061693</c:v>
                </c:pt>
                <c:pt idx="1092">
                  <c:v>0.21199465423705888</c:v>
                </c:pt>
                <c:pt idx="1093">
                  <c:v>0.22065695305347557</c:v>
                </c:pt>
                <c:pt idx="1094">
                  <c:v>0.22935583332657986</c:v>
                </c:pt>
                <c:pt idx="1095">
                  <c:v>0.23087891459042961</c:v>
                </c:pt>
                <c:pt idx="1096">
                  <c:v>0.24192622306207776</c:v>
                </c:pt>
                <c:pt idx="1097">
                  <c:v>0.21893053166781287</c:v>
                </c:pt>
                <c:pt idx="1098">
                  <c:v>0.2524926364235181</c:v>
                </c:pt>
                <c:pt idx="1099">
                  <c:v>0.21805769980966008</c:v>
                </c:pt>
                <c:pt idx="1100">
                  <c:v>0.20346816176361593</c:v>
                </c:pt>
                <c:pt idx="1101">
                  <c:v>0.25698276181914903</c:v>
                </c:pt>
                <c:pt idx="1102">
                  <c:v>0.19552739319735685</c:v>
                </c:pt>
                <c:pt idx="1103">
                  <c:v>0.29859782690778863</c:v>
                </c:pt>
                <c:pt idx="1104">
                  <c:v>0.30233995413063486</c:v>
                </c:pt>
                <c:pt idx="1105">
                  <c:v>0.24315323956690957</c:v>
                </c:pt>
                <c:pt idx="1106">
                  <c:v>0.21358925817543681</c:v>
                </c:pt>
                <c:pt idx="1107">
                  <c:v>0.23474047802127637</c:v>
                </c:pt>
                <c:pt idx="1108">
                  <c:v>0.21832396435681525</c:v>
                </c:pt>
                <c:pt idx="1109">
                  <c:v>0.23947216116329378</c:v>
                </c:pt>
                <c:pt idx="1110">
                  <c:v>0.19693220080326609</c:v>
                </c:pt>
                <c:pt idx="1111">
                  <c:v>0.20453133437914764</c:v>
                </c:pt>
                <c:pt idx="1112">
                  <c:v>0.21537829422755142</c:v>
                </c:pt>
                <c:pt idx="1113">
                  <c:v>0.22791349588125484</c:v>
                </c:pt>
                <c:pt idx="1114">
                  <c:v>0.21533496266311417</c:v>
                </c:pt>
                <c:pt idx="1115">
                  <c:v>0.23064184712459315</c:v>
                </c:pt>
                <c:pt idx="1116">
                  <c:v>0.21135625552971737</c:v>
                </c:pt>
                <c:pt idx="1117">
                  <c:v>0.2137002040254451</c:v>
                </c:pt>
                <c:pt idx="1118">
                  <c:v>0.25175088781403815</c:v>
                </c:pt>
                <c:pt idx="1119">
                  <c:v>0.22023563100813218</c:v>
                </c:pt>
                <c:pt idx="1120">
                  <c:v>0.21928829534465938</c:v>
                </c:pt>
                <c:pt idx="1121">
                  <c:v>0.22129093674849398</c:v>
                </c:pt>
                <c:pt idx="1122">
                  <c:v>0.23522576627847241</c:v>
                </c:pt>
                <c:pt idx="1123">
                  <c:v>0.21777450928338155</c:v>
                </c:pt>
                <c:pt idx="1124">
                  <c:v>0.25037638539710322</c:v>
                </c:pt>
                <c:pt idx="1125">
                  <c:v>0.24189220396617372</c:v>
                </c:pt>
                <c:pt idx="1126">
                  <c:v>0.24487698893429297</c:v>
                </c:pt>
                <c:pt idx="1127">
                  <c:v>0.21199876937063161</c:v>
                </c:pt>
                <c:pt idx="1128">
                  <c:v>0.21040333766603753</c:v>
                </c:pt>
                <c:pt idx="1129">
                  <c:v>0.23571494744184643</c:v>
                </c:pt>
                <c:pt idx="1130">
                  <c:v>0.24575296635892727</c:v>
                </c:pt>
                <c:pt idx="1131">
                  <c:v>0.2386433794419156</c:v>
                </c:pt>
                <c:pt idx="1132">
                  <c:v>0.2425443134294275</c:v>
                </c:pt>
                <c:pt idx="1133">
                  <c:v>0.23738704037927824</c:v>
                </c:pt>
                <c:pt idx="1134">
                  <c:v>0.19288331716909157</c:v>
                </c:pt>
                <c:pt idx="1135">
                  <c:v>0.24883647880335213</c:v>
                </c:pt>
                <c:pt idx="1136">
                  <c:v>0.25804036633700467</c:v>
                </c:pt>
                <c:pt idx="1137">
                  <c:v>0.23572940324939154</c:v>
                </c:pt>
                <c:pt idx="1138">
                  <c:v>0.24045542781953611</c:v>
                </c:pt>
                <c:pt idx="1139">
                  <c:v>0.26314274287168771</c:v>
                </c:pt>
                <c:pt idx="1140">
                  <c:v>0.22709879122314061</c:v>
                </c:pt>
                <c:pt idx="1141">
                  <c:v>0.21228340565342152</c:v>
                </c:pt>
                <c:pt idx="1142">
                  <c:v>0.22458742376814472</c:v>
                </c:pt>
                <c:pt idx="1143">
                  <c:v>0.24502489465116745</c:v>
                </c:pt>
                <c:pt idx="1144">
                  <c:v>0.26616588773425914</c:v>
                </c:pt>
                <c:pt idx="1145">
                  <c:v>0.27284227835805591</c:v>
                </c:pt>
                <c:pt idx="1146">
                  <c:v>0.2214153291226662</c:v>
                </c:pt>
                <c:pt idx="1147">
                  <c:v>0.21204717285810837</c:v>
                </c:pt>
                <c:pt idx="1148">
                  <c:v>0.27157757327818099</c:v>
                </c:pt>
                <c:pt idx="1149">
                  <c:v>0.27361954452600423</c:v>
                </c:pt>
                <c:pt idx="1150">
                  <c:v>0.21673848830682049</c:v>
                </c:pt>
                <c:pt idx="1151">
                  <c:v>0.24736775981924755</c:v>
                </c:pt>
                <c:pt idx="1152">
                  <c:v>0.20154428750407791</c:v>
                </c:pt>
                <c:pt idx="1153">
                  <c:v>0.22103964635128207</c:v>
                </c:pt>
                <c:pt idx="1154">
                  <c:v>0.2318360837629638</c:v>
                </c:pt>
                <c:pt idx="1155">
                  <c:v>0.20878149848275915</c:v>
                </c:pt>
                <c:pt idx="1156">
                  <c:v>0.23134329471276746</c:v>
                </c:pt>
                <c:pt idx="1157">
                  <c:v>0.25638048647559925</c:v>
                </c:pt>
                <c:pt idx="1158">
                  <c:v>0.26251744192977627</c:v>
                </c:pt>
                <c:pt idx="1159">
                  <c:v>0.26837001377338748</c:v>
                </c:pt>
                <c:pt idx="1160">
                  <c:v>0.23597747480721676</c:v>
                </c:pt>
                <c:pt idx="1161">
                  <c:v>0.21307256541990555</c:v>
                </c:pt>
                <c:pt idx="1162">
                  <c:v>0.24279373616261996</c:v>
                </c:pt>
                <c:pt idx="1163">
                  <c:v>0.2512695507705543</c:v>
                </c:pt>
                <c:pt idx="1164">
                  <c:v>0.24355189168576183</c:v>
                </c:pt>
                <c:pt idx="1165">
                  <c:v>0.26533745475320825</c:v>
                </c:pt>
                <c:pt idx="1166">
                  <c:v>0.25650974016133909</c:v>
                </c:pt>
                <c:pt idx="1167">
                  <c:v>0.24777437952660894</c:v>
                </c:pt>
                <c:pt idx="1168">
                  <c:v>0.22972780821395061</c:v>
                </c:pt>
                <c:pt idx="1169">
                  <c:v>0.25007388595856966</c:v>
                </c:pt>
                <c:pt idx="1170">
                  <c:v>0.20264250764889097</c:v>
                </c:pt>
                <c:pt idx="1171">
                  <c:v>0.2587313898876844</c:v>
                </c:pt>
                <c:pt idx="1172">
                  <c:v>0.24124329601216121</c:v>
                </c:pt>
                <c:pt idx="1173">
                  <c:v>0.22444284663025316</c:v>
                </c:pt>
                <c:pt idx="1174">
                  <c:v>0.24158336514787718</c:v>
                </c:pt>
                <c:pt idx="1175">
                  <c:v>0.2071570485548056</c:v>
                </c:pt>
                <c:pt idx="1176">
                  <c:v>0.23786803310744978</c:v>
                </c:pt>
                <c:pt idx="1177">
                  <c:v>0.20902717371345889</c:v>
                </c:pt>
                <c:pt idx="1178">
                  <c:v>0.2255026443906325</c:v>
                </c:pt>
                <c:pt idx="1179">
                  <c:v>0.24734450722973764</c:v>
                </c:pt>
                <c:pt idx="1180">
                  <c:v>0.23598115096994873</c:v>
                </c:pt>
                <c:pt idx="1181">
                  <c:v>0.2503525648286184</c:v>
                </c:pt>
                <c:pt idx="1182">
                  <c:v>0.24652276651893587</c:v>
                </c:pt>
                <c:pt idx="1183">
                  <c:v>0.25341083134190112</c:v>
                </c:pt>
                <c:pt idx="1184">
                  <c:v>0.23285851629913987</c:v>
                </c:pt>
                <c:pt idx="1185">
                  <c:v>0.24144161368436828</c:v>
                </c:pt>
                <c:pt idx="1186">
                  <c:v>0.2469898049514779</c:v>
                </c:pt>
                <c:pt idx="1187">
                  <c:v>0.21427413526841924</c:v>
                </c:pt>
                <c:pt idx="1188">
                  <c:v>0.23548897117709214</c:v>
                </c:pt>
                <c:pt idx="1189">
                  <c:v>0.23916609646504502</c:v>
                </c:pt>
                <c:pt idx="1190">
                  <c:v>0.23248770263192539</c:v>
                </c:pt>
                <c:pt idx="1191">
                  <c:v>0.24460209519234088</c:v>
                </c:pt>
                <c:pt idx="1192">
                  <c:v>0.25011209498025455</c:v>
                </c:pt>
                <c:pt idx="1193">
                  <c:v>0.19666182882143615</c:v>
                </c:pt>
                <c:pt idx="1194">
                  <c:v>0.23043323135558252</c:v>
                </c:pt>
                <c:pt idx="1195">
                  <c:v>0.23818543256322508</c:v>
                </c:pt>
                <c:pt idx="1196">
                  <c:v>0.24000374371236322</c:v>
                </c:pt>
                <c:pt idx="1197">
                  <c:v>0.23664284873249269</c:v>
                </c:pt>
                <c:pt idx="1198">
                  <c:v>0.24036828339350624</c:v>
                </c:pt>
                <c:pt idx="1199">
                  <c:v>0.24551523947399576</c:v>
                </c:pt>
                <c:pt idx="1200">
                  <c:v>0.25096156238042866</c:v>
                </c:pt>
                <c:pt idx="1201">
                  <c:v>0.22941445030747859</c:v>
                </c:pt>
                <c:pt idx="1202">
                  <c:v>0.22133738531282718</c:v>
                </c:pt>
                <c:pt idx="1203">
                  <c:v>0.20688962087541701</c:v>
                </c:pt>
                <c:pt idx="1204">
                  <c:v>0.22447320107393456</c:v>
                </c:pt>
                <c:pt idx="1205">
                  <c:v>0.21929349138883333</c:v>
                </c:pt>
                <c:pt idx="1206">
                  <c:v>0.26181051625086982</c:v>
                </c:pt>
                <c:pt idx="1207">
                  <c:v>0.21816988489272715</c:v>
                </c:pt>
                <c:pt idx="1208">
                  <c:v>0.2163535579108124</c:v>
                </c:pt>
                <c:pt idx="1209">
                  <c:v>0.21778785362509753</c:v>
                </c:pt>
                <c:pt idx="1210">
                  <c:v>0.23761385579074093</c:v>
                </c:pt>
                <c:pt idx="1211">
                  <c:v>0.22817782598479824</c:v>
                </c:pt>
                <c:pt idx="1212">
                  <c:v>0.25016351458030189</c:v>
                </c:pt>
                <c:pt idx="1213">
                  <c:v>0.21503097809170396</c:v>
                </c:pt>
                <c:pt idx="1214">
                  <c:v>0.21105368617350559</c:v>
                </c:pt>
                <c:pt idx="1215">
                  <c:v>0.19610291862427554</c:v>
                </c:pt>
                <c:pt idx="1216">
                  <c:v>0.23474442544220475</c:v>
                </c:pt>
                <c:pt idx="1217">
                  <c:v>0.23158566833748578</c:v>
                </c:pt>
                <c:pt idx="1218">
                  <c:v>0.20475972425392328</c:v>
                </c:pt>
                <c:pt idx="1219">
                  <c:v>0.25370831396942045</c:v>
                </c:pt>
                <c:pt idx="1220">
                  <c:v>0.23811867347209084</c:v>
                </c:pt>
                <c:pt idx="1221">
                  <c:v>0.25714551511464134</c:v>
                </c:pt>
                <c:pt idx="1222">
                  <c:v>0.22170426420419484</c:v>
                </c:pt>
                <c:pt idx="1223">
                  <c:v>0.24986574002566181</c:v>
                </c:pt>
                <c:pt idx="1224">
                  <c:v>0.25205293154821512</c:v>
                </c:pt>
                <c:pt idx="1225">
                  <c:v>0.22539874375939728</c:v>
                </c:pt>
                <c:pt idx="1226">
                  <c:v>0.19259599966516908</c:v>
                </c:pt>
                <c:pt idx="1227">
                  <c:v>0.2779656449873959</c:v>
                </c:pt>
                <c:pt idx="1228">
                  <c:v>0.25212679799538018</c:v>
                </c:pt>
                <c:pt idx="1229">
                  <c:v>0.23499997845456172</c:v>
                </c:pt>
                <c:pt idx="1230">
                  <c:v>0.22801125257068172</c:v>
                </c:pt>
                <c:pt idx="1231">
                  <c:v>0.23566571006033601</c:v>
                </c:pt>
                <c:pt idx="1232">
                  <c:v>0.2362920977027736</c:v>
                </c:pt>
                <c:pt idx="1233">
                  <c:v>0.22783925997835444</c:v>
                </c:pt>
                <c:pt idx="1234">
                  <c:v>0.22620759967136117</c:v>
                </c:pt>
                <c:pt idx="1235">
                  <c:v>0.25005187070993729</c:v>
                </c:pt>
                <c:pt idx="1236">
                  <c:v>0.23330162312676783</c:v>
                </c:pt>
                <c:pt idx="1237">
                  <c:v>0.25504821421289425</c:v>
                </c:pt>
                <c:pt idx="1238">
                  <c:v>0.21860818075876309</c:v>
                </c:pt>
                <c:pt idx="1239">
                  <c:v>0.21021599207237646</c:v>
                </c:pt>
                <c:pt idx="1240">
                  <c:v>0.24299909593802627</c:v>
                </c:pt>
                <c:pt idx="1241">
                  <c:v>0.19755922059859565</c:v>
                </c:pt>
                <c:pt idx="1242">
                  <c:v>0.24623994681835107</c:v>
                </c:pt>
                <c:pt idx="1243">
                  <c:v>0.22440677866995437</c:v>
                </c:pt>
                <c:pt idx="1244">
                  <c:v>0.26101970919405937</c:v>
                </c:pt>
                <c:pt idx="1245">
                  <c:v>0.23525496890161587</c:v>
                </c:pt>
                <c:pt idx="1246">
                  <c:v>0.24859233390314142</c:v>
                </c:pt>
                <c:pt idx="1247">
                  <c:v>0.25199537203583366</c:v>
                </c:pt>
                <c:pt idx="1248">
                  <c:v>0.25338851681789931</c:v>
                </c:pt>
                <c:pt idx="1249">
                  <c:v>0.24515684953636621</c:v>
                </c:pt>
                <c:pt idx="1250">
                  <c:v>0.25699972544431671</c:v>
                </c:pt>
                <c:pt idx="1251">
                  <c:v>0.24718382938290612</c:v>
                </c:pt>
                <c:pt idx="1252">
                  <c:v>0.20626122669257349</c:v>
                </c:pt>
                <c:pt idx="1253">
                  <c:v>0.21943001719203639</c:v>
                </c:pt>
                <c:pt idx="1254">
                  <c:v>0.2121664408621117</c:v>
                </c:pt>
                <c:pt idx="1255">
                  <c:v>0.26426909700249557</c:v>
                </c:pt>
                <c:pt idx="1256">
                  <c:v>0.23696141668755927</c:v>
                </c:pt>
                <c:pt idx="1257">
                  <c:v>0.27598254256731353</c:v>
                </c:pt>
                <c:pt idx="1258">
                  <c:v>0.29368371734494997</c:v>
                </c:pt>
                <c:pt idx="1259">
                  <c:v>0.26350831520380286</c:v>
                </c:pt>
                <c:pt idx="1260">
                  <c:v>0.30737541526144035</c:v>
                </c:pt>
                <c:pt idx="1261">
                  <c:v>0.20651861593778953</c:v>
                </c:pt>
                <c:pt idx="1262">
                  <c:v>0.22580475020205576</c:v>
                </c:pt>
                <c:pt idx="1263">
                  <c:v>0.21182661909200723</c:v>
                </c:pt>
                <c:pt idx="1264">
                  <c:v>0.27196558072239352</c:v>
                </c:pt>
                <c:pt idx="1265">
                  <c:v>0.23602158472916257</c:v>
                </c:pt>
                <c:pt idx="1266">
                  <c:v>0.24321630729709035</c:v>
                </c:pt>
                <c:pt idx="1267">
                  <c:v>0.19799911684993349</c:v>
                </c:pt>
                <c:pt idx="1268">
                  <c:v>0.26358837328770585</c:v>
                </c:pt>
                <c:pt idx="1269">
                  <c:v>0.24705419468887166</c:v>
                </c:pt>
                <c:pt idx="1270">
                  <c:v>0.26287015925473778</c:v>
                </c:pt>
                <c:pt idx="1271">
                  <c:v>0.27252092904665498</c:v>
                </c:pt>
                <c:pt idx="1272">
                  <c:v>0.20691239857613969</c:v>
                </c:pt>
                <c:pt idx="1273">
                  <c:v>0.21839802336374672</c:v>
                </c:pt>
                <c:pt idx="1274">
                  <c:v>0.23021824006749167</c:v>
                </c:pt>
                <c:pt idx="1275">
                  <c:v>0.23492154386176636</c:v>
                </c:pt>
                <c:pt idx="1276">
                  <c:v>0.23181137827700535</c:v>
                </c:pt>
                <c:pt idx="1277">
                  <c:v>0.22815436119446961</c:v>
                </c:pt>
                <c:pt idx="1278">
                  <c:v>0.27697557055143124</c:v>
                </c:pt>
                <c:pt idx="1279">
                  <c:v>0.24980855275621036</c:v>
                </c:pt>
                <c:pt idx="1280">
                  <c:v>0.25193757959443125</c:v>
                </c:pt>
                <c:pt idx="1281">
                  <c:v>0.22946579449846727</c:v>
                </c:pt>
                <c:pt idx="1282">
                  <c:v>0.28172608135367933</c:v>
                </c:pt>
                <c:pt idx="1283">
                  <c:v>0.28731413801150074</c:v>
                </c:pt>
                <c:pt idx="1284">
                  <c:v>0.22484430569732028</c:v>
                </c:pt>
                <c:pt idx="1285">
                  <c:v>0.22906943074719116</c:v>
                </c:pt>
                <c:pt idx="1286">
                  <c:v>0.23144055067610986</c:v>
                </c:pt>
                <c:pt idx="1287">
                  <c:v>0.25545997160861883</c:v>
                </c:pt>
                <c:pt idx="1288">
                  <c:v>0.24018659184675129</c:v>
                </c:pt>
                <c:pt idx="1289">
                  <c:v>0.21313559469399435</c:v>
                </c:pt>
                <c:pt idx="1290">
                  <c:v>0.2841381816304302</c:v>
                </c:pt>
                <c:pt idx="1291">
                  <c:v>0.26672342693127649</c:v>
                </c:pt>
                <c:pt idx="1292">
                  <c:v>0.20956292377038635</c:v>
                </c:pt>
                <c:pt idx="1293">
                  <c:v>0.22914719799235311</c:v>
                </c:pt>
                <c:pt idx="1294">
                  <c:v>0.21724419182615123</c:v>
                </c:pt>
                <c:pt idx="1295">
                  <c:v>0.27357116980162249</c:v>
                </c:pt>
                <c:pt idx="1296">
                  <c:v>0.22148778626510227</c:v>
                </c:pt>
                <c:pt idx="1297">
                  <c:v>0.25976010640049652</c:v>
                </c:pt>
                <c:pt idx="1298">
                  <c:v>0.28657577436698983</c:v>
                </c:pt>
                <c:pt idx="1299">
                  <c:v>0.24140986541327167</c:v>
                </c:pt>
                <c:pt idx="1300">
                  <c:v>0.21641611314190068</c:v>
                </c:pt>
                <c:pt idx="1301">
                  <c:v>0.24695055502370766</c:v>
                </c:pt>
                <c:pt idx="1302">
                  <c:v>0.2054227572344815</c:v>
                </c:pt>
                <c:pt idx="1303">
                  <c:v>0.22815393739329443</c:v>
                </c:pt>
                <c:pt idx="1304">
                  <c:v>0.22185445365620335</c:v>
                </c:pt>
                <c:pt idx="1305">
                  <c:v>0.200217189970221</c:v>
                </c:pt>
                <c:pt idx="1306">
                  <c:v>0.20712837419356153</c:v>
                </c:pt>
                <c:pt idx="1307">
                  <c:v>0.25770539760037064</c:v>
                </c:pt>
                <c:pt idx="1308">
                  <c:v>0.30804254648037599</c:v>
                </c:pt>
                <c:pt idx="1309">
                  <c:v>0.25598040703798286</c:v>
                </c:pt>
                <c:pt idx="1310">
                  <c:v>0.2127996495851518</c:v>
                </c:pt>
                <c:pt idx="1311">
                  <c:v>0.22822396503236128</c:v>
                </c:pt>
                <c:pt idx="1312">
                  <c:v>0.22854144559145634</c:v>
                </c:pt>
                <c:pt idx="1313">
                  <c:v>0.2178536289992633</c:v>
                </c:pt>
                <c:pt idx="1314">
                  <c:v>0.29787512497046714</c:v>
                </c:pt>
                <c:pt idx="1315">
                  <c:v>0.23142643663513845</c:v>
                </c:pt>
                <c:pt idx="1316">
                  <c:v>0.24354393126870183</c:v>
                </c:pt>
                <c:pt idx="1317">
                  <c:v>0.22914875345399346</c:v>
                </c:pt>
                <c:pt idx="1318">
                  <c:v>0.26356297784883653</c:v>
                </c:pt>
                <c:pt idx="1319">
                  <c:v>0.20870591119392354</c:v>
                </c:pt>
                <c:pt idx="1320">
                  <c:v>0.24240238559609681</c:v>
                </c:pt>
                <c:pt idx="1321">
                  <c:v>0.21778118120953041</c:v>
                </c:pt>
                <c:pt idx="1322">
                  <c:v>0.30779395970863693</c:v>
                </c:pt>
                <c:pt idx="1323">
                  <c:v>0.30893318817088866</c:v>
                </c:pt>
                <c:pt idx="1324">
                  <c:v>0.22928165866327585</c:v>
                </c:pt>
                <c:pt idx="1325">
                  <c:v>0.21582035283638593</c:v>
                </c:pt>
                <c:pt idx="1326">
                  <c:v>0.25654821543504847</c:v>
                </c:pt>
                <c:pt idx="1327">
                  <c:v>0.2221626415674984</c:v>
                </c:pt>
                <c:pt idx="1328">
                  <c:v>0.2272804963280233</c:v>
                </c:pt>
                <c:pt idx="1329">
                  <c:v>0.23063491706065373</c:v>
                </c:pt>
                <c:pt idx="1330">
                  <c:v>0.21431564085785368</c:v>
                </c:pt>
                <c:pt idx="1331">
                  <c:v>0.27933277675890311</c:v>
                </c:pt>
                <c:pt idx="1332">
                  <c:v>0.2420962475285508</c:v>
                </c:pt>
                <c:pt idx="1333">
                  <c:v>0.22631246148613796</c:v>
                </c:pt>
                <c:pt idx="1334">
                  <c:v>0.25058770397638624</c:v>
                </c:pt>
                <c:pt idx="1335">
                  <c:v>0.21328130068274317</c:v>
                </c:pt>
                <c:pt idx="1336">
                  <c:v>0.22060797660059372</c:v>
                </c:pt>
                <c:pt idx="1337">
                  <c:v>0.2270004120373034</c:v>
                </c:pt>
                <c:pt idx="1338">
                  <c:v>0.24990940917649751</c:v>
                </c:pt>
                <c:pt idx="1339">
                  <c:v>0.25185328578628091</c:v>
                </c:pt>
                <c:pt idx="1340">
                  <c:v>0.24771497084932564</c:v>
                </c:pt>
                <c:pt idx="1341">
                  <c:v>0.253565908693974</c:v>
                </c:pt>
                <c:pt idx="1342">
                  <c:v>0.26219977743191619</c:v>
                </c:pt>
                <c:pt idx="1343">
                  <c:v>0.25009078597371526</c:v>
                </c:pt>
                <c:pt idx="1344">
                  <c:v>0.2370034200615444</c:v>
                </c:pt>
                <c:pt idx="1345">
                  <c:v>0.23757061122876302</c:v>
                </c:pt>
                <c:pt idx="1346">
                  <c:v>0.20590448688962082</c:v>
                </c:pt>
                <c:pt idx="1347">
                  <c:v>0.23580944589636543</c:v>
                </c:pt>
                <c:pt idx="1348">
                  <c:v>0.24183525188992808</c:v>
                </c:pt>
                <c:pt idx="1349">
                  <c:v>0.28082862437831552</c:v>
                </c:pt>
                <c:pt idx="1350">
                  <c:v>0.2277912627216428</c:v>
                </c:pt>
                <c:pt idx="1351">
                  <c:v>0.21998005545478203</c:v>
                </c:pt>
                <c:pt idx="1352">
                  <c:v>0.2179425069068259</c:v>
                </c:pt>
                <c:pt idx="1353">
                  <c:v>0.22473140936171337</c:v>
                </c:pt>
                <c:pt idx="1354">
                  <c:v>0.23775051818089482</c:v>
                </c:pt>
                <c:pt idx="1355">
                  <c:v>0.25085993015396929</c:v>
                </c:pt>
                <c:pt idx="1356">
                  <c:v>0.19739799532910987</c:v>
                </c:pt>
                <c:pt idx="1357">
                  <c:v>0.23952793465959668</c:v>
                </c:pt>
                <c:pt idx="1358">
                  <c:v>0.24487539475031439</c:v>
                </c:pt>
                <c:pt idx="1359">
                  <c:v>0.26562817361658264</c:v>
                </c:pt>
                <c:pt idx="1360">
                  <c:v>0.23589090055957437</c:v>
                </c:pt>
                <c:pt idx="1361">
                  <c:v>0.23708769852303246</c:v>
                </c:pt>
                <c:pt idx="1362">
                  <c:v>0.26960480188530556</c:v>
                </c:pt>
                <c:pt idx="1363">
                  <c:v>0.23207611978719173</c:v>
                </c:pt>
                <c:pt idx="1364">
                  <c:v>0.33259546016856512</c:v>
                </c:pt>
                <c:pt idx="1365">
                  <c:v>0.23938714463965616</c:v>
                </c:pt>
                <c:pt idx="1366">
                  <c:v>0.23867336057670355</c:v>
                </c:pt>
                <c:pt idx="1367">
                  <c:v>0.21074391951062937</c:v>
                </c:pt>
                <c:pt idx="1368">
                  <c:v>0.22399597586572473</c:v>
                </c:pt>
                <c:pt idx="1369">
                  <c:v>0.23357819993329548</c:v>
                </c:pt>
                <c:pt idx="1370">
                  <c:v>0.22895651167389733</c:v>
                </c:pt>
                <c:pt idx="1371">
                  <c:v>0.25694803980104713</c:v>
                </c:pt>
                <c:pt idx="1372">
                  <c:v>0.20556444866877088</c:v>
                </c:pt>
                <c:pt idx="1373">
                  <c:v>0.24330193687693175</c:v>
                </c:pt>
                <c:pt idx="1374">
                  <c:v>0.23426378148052721</c:v>
                </c:pt>
                <c:pt idx="1375">
                  <c:v>0.22330751643388413</c:v>
                </c:pt>
                <c:pt idx="1376">
                  <c:v>0.21275671736297946</c:v>
                </c:pt>
                <c:pt idx="1377">
                  <c:v>0.22823648357002616</c:v>
                </c:pt>
                <c:pt idx="1378">
                  <c:v>0.20858514350167703</c:v>
                </c:pt>
                <c:pt idx="1379">
                  <c:v>0.23074327512924414</c:v>
                </c:pt>
                <c:pt idx="1380">
                  <c:v>0.2292839477179274</c:v>
                </c:pt>
                <c:pt idx="1381">
                  <c:v>0.24739921255519098</c:v>
                </c:pt>
                <c:pt idx="1382">
                  <c:v>0.2125302228280152</c:v>
                </c:pt>
                <c:pt idx="1383">
                  <c:v>0.19712543904902252</c:v>
                </c:pt>
                <c:pt idx="1384">
                  <c:v>0.23033592378676063</c:v>
                </c:pt>
                <c:pt idx="1385">
                  <c:v>0.22555055911269223</c:v>
                </c:pt>
                <c:pt idx="1386">
                  <c:v>0.24980451264623377</c:v>
                </c:pt>
                <c:pt idx="1387">
                  <c:v>0.21063181309805601</c:v>
                </c:pt>
                <c:pt idx="1388">
                  <c:v>0.27842493211431291</c:v>
                </c:pt>
                <c:pt idx="1389">
                  <c:v>0.20667889034888512</c:v>
                </c:pt>
                <c:pt idx="1390">
                  <c:v>0.2512850429924004</c:v>
                </c:pt>
                <c:pt idx="1391">
                  <c:v>0.23852126026910478</c:v>
                </c:pt>
                <c:pt idx="1392">
                  <c:v>0.23129942475523313</c:v>
                </c:pt>
                <c:pt idx="1393">
                  <c:v>0.25524866113924277</c:v>
                </c:pt>
                <c:pt idx="1394">
                  <c:v>0.23061433838223944</c:v>
                </c:pt>
                <c:pt idx="1395">
                  <c:v>0.20413977230534011</c:v>
                </c:pt>
                <c:pt idx="1396">
                  <c:v>0.21768712447880831</c:v>
                </c:pt>
                <c:pt idx="1397">
                  <c:v>0.24240396953282001</c:v>
                </c:pt>
                <c:pt idx="1398">
                  <c:v>0.24243548940828669</c:v>
                </c:pt>
                <c:pt idx="1399">
                  <c:v>0.27722502391048065</c:v>
                </c:pt>
                <c:pt idx="1400">
                  <c:v>0.23496284975566489</c:v>
                </c:pt>
                <c:pt idx="1401">
                  <c:v>0.24806978944475613</c:v>
                </c:pt>
                <c:pt idx="1402">
                  <c:v>0.21175538699549443</c:v>
                </c:pt>
                <c:pt idx="1403">
                  <c:v>0.20495090376107103</c:v>
                </c:pt>
                <c:pt idx="1404">
                  <c:v>0.23612911280819404</c:v>
                </c:pt>
                <c:pt idx="1405">
                  <c:v>0.21995726497947152</c:v>
                </c:pt>
                <c:pt idx="1406">
                  <c:v>0.2203536726025154</c:v>
                </c:pt>
                <c:pt idx="1407">
                  <c:v>0.2598186164683664</c:v>
                </c:pt>
                <c:pt idx="1408">
                  <c:v>0.22612488071922193</c:v>
                </c:pt>
                <c:pt idx="1409">
                  <c:v>0.21282167082790657</c:v>
                </c:pt>
                <c:pt idx="1410">
                  <c:v>0.21262687733312444</c:v>
                </c:pt>
                <c:pt idx="1411">
                  <c:v>0.23259304802473441</c:v>
                </c:pt>
                <c:pt idx="1412">
                  <c:v>0.21699475467252649</c:v>
                </c:pt>
                <c:pt idx="1413">
                  <c:v>0.25760202004362648</c:v>
                </c:pt>
                <c:pt idx="1414">
                  <c:v>0.22435442981003947</c:v>
                </c:pt>
                <c:pt idx="1415">
                  <c:v>0.25405956973839661</c:v>
                </c:pt>
                <c:pt idx="1416">
                  <c:v>0.24222723184295572</c:v>
                </c:pt>
                <c:pt idx="1417">
                  <c:v>0.21977092927444788</c:v>
                </c:pt>
                <c:pt idx="1418">
                  <c:v>0.22893073464471864</c:v>
                </c:pt>
                <c:pt idx="1419">
                  <c:v>0.23012091083683345</c:v>
                </c:pt>
                <c:pt idx="1420">
                  <c:v>0.27737025706075613</c:v>
                </c:pt>
                <c:pt idx="1421">
                  <c:v>0.19963314629628498</c:v>
                </c:pt>
                <c:pt idx="1422">
                  <c:v>0.27695023393544566</c:v>
                </c:pt>
                <c:pt idx="1423">
                  <c:v>0.25037745016586721</c:v>
                </c:pt>
                <c:pt idx="1424">
                  <c:v>0.23604209643300042</c:v>
                </c:pt>
                <c:pt idx="1425">
                  <c:v>0.24991773561670791</c:v>
                </c:pt>
                <c:pt idx="1426">
                  <c:v>0.23947243306275889</c:v>
                </c:pt>
                <c:pt idx="1427">
                  <c:v>0.21474813336838577</c:v>
                </c:pt>
                <c:pt idx="1428">
                  <c:v>0.23730446020142409</c:v>
                </c:pt>
                <c:pt idx="1429">
                  <c:v>0.27486045596883735</c:v>
                </c:pt>
                <c:pt idx="1430">
                  <c:v>0.20392799258741354</c:v>
                </c:pt>
                <c:pt idx="1431">
                  <c:v>0.20880083402932492</c:v>
                </c:pt>
                <c:pt idx="1432">
                  <c:v>0.23020031525042281</c:v>
                </c:pt>
                <c:pt idx="1433">
                  <c:v>0.21346497540780843</c:v>
                </c:pt>
                <c:pt idx="1434">
                  <c:v>0.26498812729588345</c:v>
                </c:pt>
                <c:pt idx="1435">
                  <c:v>0.27288844210646279</c:v>
                </c:pt>
                <c:pt idx="1436">
                  <c:v>0.27349564296476381</c:v>
                </c:pt>
                <c:pt idx="1437">
                  <c:v>0.23320880892049481</c:v>
                </c:pt>
                <c:pt idx="1438">
                  <c:v>0.21880473832411756</c:v>
                </c:pt>
                <c:pt idx="1439">
                  <c:v>0.23952917387086223</c:v>
                </c:pt>
                <c:pt idx="1440">
                  <c:v>0.24189304960014735</c:v>
                </c:pt>
                <c:pt idx="1441">
                  <c:v>0.2675858152924277</c:v>
                </c:pt>
                <c:pt idx="1442">
                  <c:v>0.19968237208033482</c:v>
                </c:pt>
                <c:pt idx="1443">
                  <c:v>0.25621743907304462</c:v>
                </c:pt>
                <c:pt idx="1444">
                  <c:v>0.23809126832550084</c:v>
                </c:pt>
                <c:pt idx="1445">
                  <c:v>0.2083367683805924</c:v>
                </c:pt>
                <c:pt idx="1446">
                  <c:v>0.24044485164468182</c:v>
                </c:pt>
                <c:pt idx="1447">
                  <c:v>0.25412698117364019</c:v>
                </c:pt>
                <c:pt idx="1448">
                  <c:v>0.2156745814345751</c:v>
                </c:pt>
                <c:pt idx="1449">
                  <c:v>0.21656337287096503</c:v>
                </c:pt>
                <c:pt idx="1450">
                  <c:v>0.21828417630325653</c:v>
                </c:pt>
                <c:pt idx="1451">
                  <c:v>0.23305380447488633</c:v>
                </c:pt>
                <c:pt idx="1452">
                  <c:v>0.26228124935895303</c:v>
                </c:pt>
                <c:pt idx="1453">
                  <c:v>0.23258984269477961</c:v>
                </c:pt>
                <c:pt idx="1454">
                  <c:v>0.22437070863806707</c:v>
                </c:pt>
                <c:pt idx="1455">
                  <c:v>0.20878506668516716</c:v>
                </c:pt>
                <c:pt idx="1456">
                  <c:v>0.22013048331595597</c:v>
                </c:pt>
                <c:pt idx="1457">
                  <c:v>0.23105110854864647</c:v>
                </c:pt>
                <c:pt idx="1458">
                  <c:v>0.26784224088218805</c:v>
                </c:pt>
                <c:pt idx="1459">
                  <c:v>0.25830563795387562</c:v>
                </c:pt>
                <c:pt idx="1460">
                  <c:v>0.270894020376165</c:v>
                </c:pt>
                <c:pt idx="1461">
                  <c:v>0.28170961795126442</c:v>
                </c:pt>
                <c:pt idx="1462">
                  <c:v>0.23218966883469411</c:v>
                </c:pt>
                <c:pt idx="1463">
                  <c:v>0.25331317915646628</c:v>
                </c:pt>
                <c:pt idx="1464">
                  <c:v>0.26777946430967547</c:v>
                </c:pt>
                <c:pt idx="1465">
                  <c:v>0.24110777267970385</c:v>
                </c:pt>
                <c:pt idx="1466">
                  <c:v>0.28609406786253205</c:v>
                </c:pt>
                <c:pt idx="1467">
                  <c:v>0.25879353008832928</c:v>
                </c:pt>
                <c:pt idx="1468">
                  <c:v>0.24531587999916038</c:v>
                </c:pt>
                <c:pt idx="1469">
                  <c:v>0.21989102465234003</c:v>
                </c:pt>
                <c:pt idx="1470">
                  <c:v>0.24730814203204121</c:v>
                </c:pt>
                <c:pt idx="1471">
                  <c:v>0.20750688641979373</c:v>
                </c:pt>
                <c:pt idx="1472">
                  <c:v>0.21548752320152981</c:v>
                </c:pt>
                <c:pt idx="1473">
                  <c:v>0.28639611021480743</c:v>
                </c:pt>
                <c:pt idx="1474">
                  <c:v>0.24288150319535834</c:v>
                </c:pt>
                <c:pt idx="1475">
                  <c:v>0.25422689068103121</c:v>
                </c:pt>
                <c:pt idx="1476">
                  <c:v>0.22188452354654847</c:v>
                </c:pt>
                <c:pt idx="1477">
                  <c:v>0.22262055228063127</c:v>
                </c:pt>
                <c:pt idx="1478">
                  <c:v>0.31028148821294338</c:v>
                </c:pt>
                <c:pt idx="1479">
                  <c:v>0.23500861918714067</c:v>
                </c:pt>
                <c:pt idx="1480">
                  <c:v>0.28886761004885625</c:v>
                </c:pt>
                <c:pt idx="1481">
                  <c:v>0.22560822779424089</c:v>
                </c:pt>
                <c:pt idx="1482">
                  <c:v>0.2354148476175405</c:v>
                </c:pt>
                <c:pt idx="1483">
                  <c:v>0.23599589096924387</c:v>
                </c:pt>
                <c:pt idx="1484">
                  <c:v>0.2079860010852069</c:v>
                </c:pt>
                <c:pt idx="1485">
                  <c:v>0.25325219108424346</c:v>
                </c:pt>
                <c:pt idx="1486">
                  <c:v>0.2302824049446224</c:v>
                </c:pt>
                <c:pt idx="1487">
                  <c:v>0.23286431976482885</c:v>
                </c:pt>
                <c:pt idx="1488">
                  <c:v>0.23137216142713413</c:v>
                </c:pt>
                <c:pt idx="1489">
                  <c:v>0.19912945572099791</c:v>
                </c:pt>
                <c:pt idx="1490">
                  <c:v>0.19498444128430581</c:v>
                </c:pt>
                <c:pt idx="1491">
                  <c:v>0.21972958132823203</c:v>
                </c:pt>
                <c:pt idx="1492">
                  <c:v>0.22290921400672267</c:v>
                </c:pt>
                <c:pt idx="1493">
                  <c:v>0.27588032175489602</c:v>
                </c:pt>
                <c:pt idx="1494">
                  <c:v>0.27957979750803147</c:v>
                </c:pt>
                <c:pt idx="1495">
                  <c:v>0.33163744425852226</c:v>
                </c:pt>
                <c:pt idx="1496">
                  <c:v>0.24578841270137083</c:v>
                </c:pt>
                <c:pt idx="1497">
                  <c:v>0.24463673606462369</c:v>
                </c:pt>
                <c:pt idx="1498">
                  <c:v>0.24128884649284435</c:v>
                </c:pt>
                <c:pt idx="1499">
                  <c:v>0.20885169678069221</c:v>
                </c:pt>
                <c:pt idx="1500">
                  <c:v>0.24593297020092519</c:v>
                </c:pt>
                <c:pt idx="1501">
                  <c:v>0.22440849708130695</c:v>
                </c:pt>
                <c:pt idx="1502">
                  <c:v>0.25604968625305535</c:v>
                </c:pt>
                <c:pt idx="1503">
                  <c:v>0.21528012074578892</c:v>
                </c:pt>
                <c:pt idx="1504">
                  <c:v>0.22771860102977709</c:v>
                </c:pt>
                <c:pt idx="1505">
                  <c:v>0.21391342611144504</c:v>
                </c:pt>
                <c:pt idx="1506">
                  <c:v>0.22243294718748152</c:v>
                </c:pt>
                <c:pt idx="1507">
                  <c:v>0.24928121202624703</c:v>
                </c:pt>
                <c:pt idx="1508">
                  <c:v>0.267269322494112</c:v>
                </c:pt>
                <c:pt idx="1509">
                  <c:v>0.25164619638335251</c:v>
                </c:pt>
                <c:pt idx="1510">
                  <c:v>0.26280383804275392</c:v>
                </c:pt>
                <c:pt idx="1511">
                  <c:v>0.24494834987330458</c:v>
                </c:pt>
                <c:pt idx="1512">
                  <c:v>0.21921454347646183</c:v>
                </c:pt>
                <c:pt idx="1513">
                  <c:v>0.2475528138469994</c:v>
                </c:pt>
                <c:pt idx="1514">
                  <c:v>0.26374700220640179</c:v>
                </c:pt>
                <c:pt idx="1515">
                  <c:v>0.24012041372920429</c:v>
                </c:pt>
                <c:pt idx="1516">
                  <c:v>0.20145000266745716</c:v>
                </c:pt>
                <c:pt idx="1517">
                  <c:v>0.22834173154486895</c:v>
                </c:pt>
                <c:pt idx="1518">
                  <c:v>0.27020934483879566</c:v>
                </c:pt>
                <c:pt idx="1519">
                  <c:v>0.20870093436862722</c:v>
                </c:pt>
                <c:pt idx="1520">
                  <c:v>0.24893878802934669</c:v>
                </c:pt>
                <c:pt idx="1521">
                  <c:v>0.22876119424253338</c:v>
                </c:pt>
                <c:pt idx="1522">
                  <c:v>0.24227138235999002</c:v>
                </c:pt>
                <c:pt idx="1523">
                  <c:v>0.23902620450295561</c:v>
                </c:pt>
                <c:pt idx="1524">
                  <c:v>0.20442749044779795</c:v>
                </c:pt>
                <c:pt idx="1525">
                  <c:v>0.22751927354793963</c:v>
                </c:pt>
                <c:pt idx="1526">
                  <c:v>0.23762040467904708</c:v>
                </c:pt>
                <c:pt idx="1527">
                  <c:v>0.25557133035245372</c:v>
                </c:pt>
                <c:pt idx="1528">
                  <c:v>0.27929694872384619</c:v>
                </c:pt>
                <c:pt idx="1529">
                  <c:v>0.20411173445764114</c:v>
                </c:pt>
                <c:pt idx="1530">
                  <c:v>0.23379368233331871</c:v>
                </c:pt>
                <c:pt idx="1531">
                  <c:v>0.23748338297893035</c:v>
                </c:pt>
                <c:pt idx="1532">
                  <c:v>0.22507860663456408</c:v>
                </c:pt>
                <c:pt idx="1533">
                  <c:v>0.21739678323521006</c:v>
                </c:pt>
                <c:pt idx="1534">
                  <c:v>0.24025995936023409</c:v>
                </c:pt>
                <c:pt idx="1535">
                  <c:v>0.24809131607345017</c:v>
                </c:pt>
                <c:pt idx="1536">
                  <c:v>0.2223751355519529</c:v>
                </c:pt>
                <c:pt idx="1537">
                  <c:v>0.21516594291312233</c:v>
                </c:pt>
                <c:pt idx="1538">
                  <c:v>0.2289908006295637</c:v>
                </c:pt>
                <c:pt idx="1539">
                  <c:v>0.21809911140393218</c:v>
                </c:pt>
                <c:pt idx="1540">
                  <c:v>0.25013264429227561</c:v>
                </c:pt>
                <c:pt idx="1541">
                  <c:v>0.30275136222083288</c:v>
                </c:pt>
                <c:pt idx="1542">
                  <c:v>0.21564110943960002</c:v>
                </c:pt>
                <c:pt idx="1543">
                  <c:v>0.2309230973771309</c:v>
                </c:pt>
                <c:pt idx="1544">
                  <c:v>0.25021470708695032</c:v>
                </c:pt>
                <c:pt idx="1545">
                  <c:v>0.30839495295280789</c:v>
                </c:pt>
                <c:pt idx="1546">
                  <c:v>0.23588392846959122</c:v>
                </c:pt>
                <c:pt idx="1547">
                  <c:v>0.23649385553951682</c:v>
                </c:pt>
                <c:pt idx="1548">
                  <c:v>0.26188720311369684</c:v>
                </c:pt>
                <c:pt idx="1549">
                  <c:v>0.24708759528862403</c:v>
                </c:pt>
                <c:pt idx="1550">
                  <c:v>0.21912888257818836</c:v>
                </c:pt>
                <c:pt idx="1551">
                  <c:v>0.19455098809583041</c:v>
                </c:pt>
                <c:pt idx="1552">
                  <c:v>0.252404743698321</c:v>
                </c:pt>
                <c:pt idx="1553">
                  <c:v>0.22802060106788369</c:v>
                </c:pt>
                <c:pt idx="1554">
                  <c:v>0.29272420978909464</c:v>
                </c:pt>
                <c:pt idx="1555">
                  <c:v>0.25701837166535313</c:v>
                </c:pt>
                <c:pt idx="1556">
                  <c:v>0.20643361124890192</c:v>
                </c:pt>
                <c:pt idx="1557">
                  <c:v>0.25450247928248715</c:v>
                </c:pt>
                <c:pt idx="1558">
                  <c:v>0.21901352514062364</c:v>
                </c:pt>
                <c:pt idx="1559">
                  <c:v>0.25313034082768904</c:v>
                </c:pt>
                <c:pt idx="1560">
                  <c:v>0.24102004863207677</c:v>
                </c:pt>
                <c:pt idx="1561">
                  <c:v>0.21662690701654144</c:v>
                </c:pt>
                <c:pt idx="1562">
                  <c:v>0.25703015153891545</c:v>
                </c:pt>
                <c:pt idx="1563">
                  <c:v>0.20729832291108813</c:v>
                </c:pt>
                <c:pt idx="1564">
                  <c:v>0.2572856226066248</c:v>
                </c:pt>
                <c:pt idx="1565">
                  <c:v>0.25038333716868783</c:v>
                </c:pt>
                <c:pt idx="1566">
                  <c:v>0.2609305641939888</c:v>
                </c:pt>
                <c:pt idx="1567">
                  <c:v>0.24471543550858382</c:v>
                </c:pt>
                <c:pt idx="1568">
                  <c:v>0.22249547523456401</c:v>
                </c:pt>
                <c:pt idx="1569">
                  <c:v>0.21269421251973364</c:v>
                </c:pt>
                <c:pt idx="1570">
                  <c:v>0.25243073720691955</c:v>
                </c:pt>
                <c:pt idx="1571">
                  <c:v>0.22645967357227328</c:v>
                </c:pt>
                <c:pt idx="1572">
                  <c:v>0.2312131592572732</c:v>
                </c:pt>
                <c:pt idx="1573">
                  <c:v>0.29622439539581757</c:v>
                </c:pt>
                <c:pt idx="1574">
                  <c:v>0.23423524543663038</c:v>
                </c:pt>
                <c:pt idx="1575">
                  <c:v>0.23178209523264248</c:v>
                </c:pt>
                <c:pt idx="1576">
                  <c:v>0.25982260361053655</c:v>
                </c:pt>
                <c:pt idx="1577">
                  <c:v>0.297797783568306</c:v>
                </c:pt>
                <c:pt idx="1578">
                  <c:v>0.26056729437013271</c:v>
                </c:pt>
                <c:pt idx="1579">
                  <c:v>0.22249461550991287</c:v>
                </c:pt>
                <c:pt idx="1580">
                  <c:v>0.25972048572311307</c:v>
                </c:pt>
                <c:pt idx="1581">
                  <c:v>0.28126261121708046</c:v>
                </c:pt>
                <c:pt idx="1582">
                  <c:v>0.21858114429065409</c:v>
                </c:pt>
                <c:pt idx="1583">
                  <c:v>0.24214216264589022</c:v>
                </c:pt>
                <c:pt idx="1584">
                  <c:v>0.22011130601204307</c:v>
                </c:pt>
                <c:pt idx="1585">
                  <c:v>0.23908562326238147</c:v>
                </c:pt>
                <c:pt idx="1586">
                  <c:v>0.21795127620598931</c:v>
                </c:pt>
                <c:pt idx="1587">
                  <c:v>0.25113713781913943</c:v>
                </c:pt>
                <c:pt idx="1588">
                  <c:v>0.26285712020957708</c:v>
                </c:pt>
                <c:pt idx="1589">
                  <c:v>0.28061758059818581</c:v>
                </c:pt>
                <c:pt idx="1590">
                  <c:v>0.24469032139722985</c:v>
                </c:pt>
                <c:pt idx="1591">
                  <c:v>0.20967030383520738</c:v>
                </c:pt>
                <c:pt idx="1592">
                  <c:v>0.20419555165899661</c:v>
                </c:pt>
                <c:pt idx="1593">
                  <c:v>0.22385262885206805</c:v>
                </c:pt>
                <c:pt idx="1594">
                  <c:v>0.26571954845620743</c:v>
                </c:pt>
                <c:pt idx="1595">
                  <c:v>0.28275480460169927</c:v>
                </c:pt>
                <c:pt idx="1596">
                  <c:v>0.30663070788548225</c:v>
                </c:pt>
                <c:pt idx="1597">
                  <c:v>0.25017419853452899</c:v>
                </c:pt>
                <c:pt idx="1598">
                  <c:v>0.24697966114152659</c:v>
                </c:pt>
                <c:pt idx="1599">
                  <c:v>0.2644372364256915</c:v>
                </c:pt>
                <c:pt idx="1600">
                  <c:v>0.24172302927364342</c:v>
                </c:pt>
                <c:pt idx="1601">
                  <c:v>0.23843995591211292</c:v>
                </c:pt>
                <c:pt idx="1602">
                  <c:v>0.23565775294388244</c:v>
                </c:pt>
                <c:pt idx="1603">
                  <c:v>0.24699595417512402</c:v>
                </c:pt>
                <c:pt idx="1604">
                  <c:v>0.29987391482596343</c:v>
                </c:pt>
                <c:pt idx="1605">
                  <c:v>0.23656505671728464</c:v>
                </c:pt>
                <c:pt idx="1606">
                  <c:v>0.25260526365069857</c:v>
                </c:pt>
                <c:pt idx="1607">
                  <c:v>0.23902136552334963</c:v>
                </c:pt>
                <c:pt idx="1608">
                  <c:v>0.21323388808203048</c:v>
                </c:pt>
                <c:pt idx="1609">
                  <c:v>0.26664663033744684</c:v>
                </c:pt>
                <c:pt idx="1610">
                  <c:v>0.23165733245353137</c:v>
                </c:pt>
                <c:pt idx="1611">
                  <c:v>0.23218148551508405</c:v>
                </c:pt>
                <c:pt idx="1612">
                  <c:v>0.24894762297287115</c:v>
                </c:pt>
                <c:pt idx="1613">
                  <c:v>0.24261789863851793</c:v>
                </c:pt>
                <c:pt idx="1614">
                  <c:v>0.22421362672354536</c:v>
                </c:pt>
                <c:pt idx="1615">
                  <c:v>0.20505753003549712</c:v>
                </c:pt>
                <c:pt idx="1616">
                  <c:v>0.22155172192852932</c:v>
                </c:pt>
                <c:pt idx="1617">
                  <c:v>0.21748169293870476</c:v>
                </c:pt>
                <c:pt idx="1618">
                  <c:v>0.26389124867254155</c:v>
                </c:pt>
                <c:pt idx="1619">
                  <c:v>0.25925018484398238</c:v>
                </c:pt>
                <c:pt idx="1620">
                  <c:v>0.22795055500985259</c:v>
                </c:pt>
                <c:pt idx="1621">
                  <c:v>0.22306555044764653</c:v>
                </c:pt>
                <c:pt idx="1622">
                  <c:v>0.23128642277599926</c:v>
                </c:pt>
                <c:pt idx="1623">
                  <c:v>0.23501802721186552</c:v>
                </c:pt>
                <c:pt idx="1624">
                  <c:v>0.20762640760755366</c:v>
                </c:pt>
                <c:pt idx="1625">
                  <c:v>0.25168436910116376</c:v>
                </c:pt>
                <c:pt idx="1626">
                  <c:v>0.26435179298395023</c:v>
                </c:pt>
                <c:pt idx="1627">
                  <c:v>0.22809082822114862</c:v>
                </c:pt>
                <c:pt idx="1628">
                  <c:v>0.23954857098747648</c:v>
                </c:pt>
                <c:pt idx="1629">
                  <c:v>0.23541793410135373</c:v>
                </c:pt>
                <c:pt idx="1630">
                  <c:v>0.2217795372866703</c:v>
                </c:pt>
                <c:pt idx="1631">
                  <c:v>0.24533426911276615</c:v>
                </c:pt>
                <c:pt idx="1632">
                  <c:v>0.22002904413298754</c:v>
                </c:pt>
                <c:pt idx="1633">
                  <c:v>0.22705940869864816</c:v>
                </c:pt>
                <c:pt idx="1634">
                  <c:v>0.24105697973516652</c:v>
                </c:pt>
                <c:pt idx="1635">
                  <c:v>0.25024366803386883</c:v>
                </c:pt>
                <c:pt idx="1636">
                  <c:v>0.24901502854315599</c:v>
                </c:pt>
                <c:pt idx="1637">
                  <c:v>0.24928278867983855</c:v>
                </c:pt>
                <c:pt idx="1638">
                  <c:v>0.26309118857721275</c:v>
                </c:pt>
                <c:pt idx="1639">
                  <c:v>0.23510023367739738</c:v>
                </c:pt>
                <c:pt idx="1640">
                  <c:v>0.24868517285281524</c:v>
                </c:pt>
                <c:pt idx="1641">
                  <c:v>0.245726297251948</c:v>
                </c:pt>
                <c:pt idx="1642">
                  <c:v>0.23591285561271147</c:v>
                </c:pt>
                <c:pt idx="1643">
                  <c:v>0.20796270856858756</c:v>
                </c:pt>
                <c:pt idx="1644">
                  <c:v>0.27102793168193345</c:v>
                </c:pt>
                <c:pt idx="1645">
                  <c:v>0.25306669204640186</c:v>
                </c:pt>
                <c:pt idx="1646">
                  <c:v>0.23301241438690909</c:v>
                </c:pt>
                <c:pt idx="1647">
                  <c:v>0.28090473481893785</c:v>
                </c:pt>
                <c:pt idx="1648">
                  <c:v>0.34049238055885006</c:v>
                </c:pt>
                <c:pt idx="1649">
                  <c:v>0.2652586603806365</c:v>
                </c:pt>
                <c:pt idx="1650">
                  <c:v>0.24737018536331015</c:v>
                </c:pt>
                <c:pt idx="1651">
                  <c:v>0.23505253726599859</c:v>
                </c:pt>
                <c:pt idx="1652">
                  <c:v>0.23485800742721083</c:v>
                </c:pt>
                <c:pt idx="1653">
                  <c:v>0.23135911189025318</c:v>
                </c:pt>
                <c:pt idx="1654">
                  <c:v>0.2469270442895182</c:v>
                </c:pt>
                <c:pt idx="1655">
                  <c:v>0.22744293153905279</c:v>
                </c:pt>
                <c:pt idx="1656">
                  <c:v>0.24117532557988508</c:v>
                </c:pt>
                <c:pt idx="1657">
                  <c:v>0.22327172086712102</c:v>
                </c:pt>
                <c:pt idx="1658">
                  <c:v>0.2032538047249976</c:v>
                </c:pt>
                <c:pt idx="1659">
                  <c:v>0.25245685569626813</c:v>
                </c:pt>
                <c:pt idx="1660">
                  <c:v>0.2408748710331689</c:v>
                </c:pt>
                <c:pt idx="1661">
                  <c:v>0.2668842429479284</c:v>
                </c:pt>
                <c:pt idx="1662">
                  <c:v>0.23737084812543907</c:v>
                </c:pt>
                <c:pt idx="1663">
                  <c:v>0.23697045141421536</c:v>
                </c:pt>
                <c:pt idx="1664">
                  <c:v>0.20182585534855571</c:v>
                </c:pt>
                <c:pt idx="1665">
                  <c:v>0.23164577896355862</c:v>
                </c:pt>
                <c:pt idx="1666">
                  <c:v>0.23644931852071477</c:v>
                </c:pt>
                <c:pt idx="1667">
                  <c:v>0.23804909101528515</c:v>
                </c:pt>
                <c:pt idx="1668">
                  <c:v>0.23102896968503378</c:v>
                </c:pt>
                <c:pt idx="1669">
                  <c:v>0.2526694857859802</c:v>
                </c:pt>
                <c:pt idx="1670">
                  <c:v>0.22425413248969966</c:v>
                </c:pt>
                <c:pt idx="1671">
                  <c:v>0.24402797370559795</c:v>
                </c:pt>
                <c:pt idx="1672">
                  <c:v>0.26449912728560537</c:v>
                </c:pt>
                <c:pt idx="1673">
                  <c:v>0.21269191760557968</c:v>
                </c:pt>
                <c:pt idx="1674">
                  <c:v>0.21729750857529448</c:v>
                </c:pt>
                <c:pt idx="1675">
                  <c:v>0.27880626715759199</c:v>
                </c:pt>
                <c:pt idx="1676">
                  <c:v>0.2508092320793624</c:v>
                </c:pt>
                <c:pt idx="1677">
                  <c:v>0.23464122253614869</c:v>
                </c:pt>
                <c:pt idx="1678">
                  <c:v>0.21976844883353458</c:v>
                </c:pt>
                <c:pt idx="1679">
                  <c:v>0.25920251381190523</c:v>
                </c:pt>
                <c:pt idx="1680">
                  <c:v>0.21030751269359935</c:v>
                </c:pt>
                <c:pt idx="1681">
                  <c:v>0.24652263116189646</c:v>
                </c:pt>
                <c:pt idx="1682">
                  <c:v>0.23198533877752328</c:v>
                </c:pt>
                <c:pt idx="1683">
                  <c:v>0.23887459189367041</c:v>
                </c:pt>
                <c:pt idx="1684">
                  <c:v>0.25499700083268817</c:v>
                </c:pt>
                <c:pt idx="1685">
                  <c:v>0.21818410132818855</c:v>
                </c:pt>
                <c:pt idx="1686">
                  <c:v>0.28288440307855356</c:v>
                </c:pt>
                <c:pt idx="1687">
                  <c:v>0.22327582793336465</c:v>
                </c:pt>
                <c:pt idx="1688">
                  <c:v>0.2354628413193785</c:v>
                </c:pt>
                <c:pt idx="1689">
                  <c:v>0.25040846763168928</c:v>
                </c:pt>
                <c:pt idx="1690">
                  <c:v>0.25648218031777409</c:v>
                </c:pt>
                <c:pt idx="1691">
                  <c:v>0.22009126064238627</c:v>
                </c:pt>
                <c:pt idx="1692">
                  <c:v>0.23177735699869917</c:v>
                </c:pt>
                <c:pt idx="1693">
                  <c:v>0.23546873158944698</c:v>
                </c:pt>
                <c:pt idx="1694">
                  <c:v>0.24316355974221535</c:v>
                </c:pt>
                <c:pt idx="1695">
                  <c:v>0.23053710045850234</c:v>
                </c:pt>
                <c:pt idx="1696">
                  <c:v>0.27846323774433035</c:v>
                </c:pt>
                <c:pt idx="1697">
                  <c:v>0.22943541402295153</c:v>
                </c:pt>
                <c:pt idx="1698">
                  <c:v>0.227833915378122</c:v>
                </c:pt>
                <c:pt idx="1699">
                  <c:v>0.23789299446479725</c:v>
                </c:pt>
                <c:pt idx="1700">
                  <c:v>0.22262300095511417</c:v>
                </c:pt>
                <c:pt idx="1701">
                  <c:v>0.25588320302082612</c:v>
                </c:pt>
                <c:pt idx="1702">
                  <c:v>0.29565215011209978</c:v>
                </c:pt>
                <c:pt idx="1703">
                  <c:v>0.23113587847743974</c:v>
                </c:pt>
                <c:pt idx="1704">
                  <c:v>0.2497514403556135</c:v>
                </c:pt>
                <c:pt idx="1705">
                  <c:v>0.25548462404430533</c:v>
                </c:pt>
                <c:pt idx="1706">
                  <c:v>0.23170763441897374</c:v>
                </c:pt>
                <c:pt idx="1707">
                  <c:v>0.23638624172621533</c:v>
                </c:pt>
                <c:pt idx="1708">
                  <c:v>0.22088506513292794</c:v>
                </c:pt>
                <c:pt idx="1709">
                  <c:v>0.23705939106924262</c:v>
                </c:pt>
                <c:pt idx="1710">
                  <c:v>0.21596815762802821</c:v>
                </c:pt>
                <c:pt idx="1711">
                  <c:v>0.2068371867060384</c:v>
                </c:pt>
                <c:pt idx="1712">
                  <c:v>0.25307532708761254</c:v>
                </c:pt>
                <c:pt idx="1713">
                  <c:v>0.21544802378627323</c:v>
                </c:pt>
                <c:pt idx="1714">
                  <c:v>0.25209034580175138</c:v>
                </c:pt>
                <c:pt idx="1715">
                  <c:v>0.25021419042278781</c:v>
                </c:pt>
                <c:pt idx="1716">
                  <c:v>0.22795353483093772</c:v>
                </c:pt>
                <c:pt idx="1717">
                  <c:v>0.28411286367415839</c:v>
                </c:pt>
                <c:pt idx="1718">
                  <c:v>0.21631955700377953</c:v>
                </c:pt>
                <c:pt idx="1719">
                  <c:v>0.25754139222961725</c:v>
                </c:pt>
                <c:pt idx="1720">
                  <c:v>0.21651697389164512</c:v>
                </c:pt>
                <c:pt idx="1721">
                  <c:v>0.25194860177835254</c:v>
                </c:pt>
                <c:pt idx="1722">
                  <c:v>0.29939192874765497</c:v>
                </c:pt>
                <c:pt idx="1723">
                  <c:v>0.21967836696055665</c:v>
                </c:pt>
                <c:pt idx="1724">
                  <c:v>0.26266080778018652</c:v>
                </c:pt>
                <c:pt idx="1725">
                  <c:v>0.24425433119190101</c:v>
                </c:pt>
                <c:pt idx="1726">
                  <c:v>0.2453384619172202</c:v>
                </c:pt>
                <c:pt idx="1727">
                  <c:v>0.28060511431877611</c:v>
                </c:pt>
                <c:pt idx="1728">
                  <c:v>0.25212930185403576</c:v>
                </c:pt>
                <c:pt idx="1729">
                  <c:v>0.23843694966042334</c:v>
                </c:pt>
                <c:pt idx="1730">
                  <c:v>0.22220299429285356</c:v>
                </c:pt>
                <c:pt idx="1731">
                  <c:v>0.22967990795962187</c:v>
                </c:pt>
                <c:pt idx="1732">
                  <c:v>0.21105936040128762</c:v>
                </c:pt>
                <c:pt idx="1733">
                  <c:v>0.20453565587750669</c:v>
                </c:pt>
                <c:pt idx="1734">
                  <c:v>0.24715506996866413</c:v>
                </c:pt>
                <c:pt idx="1735">
                  <c:v>0.22630741963576964</c:v>
                </c:pt>
                <c:pt idx="1736">
                  <c:v>0.24109861444474856</c:v>
                </c:pt>
                <c:pt idx="1737">
                  <c:v>0.21767571353723483</c:v>
                </c:pt>
                <c:pt idx="1738">
                  <c:v>0.2798782705852953</c:v>
                </c:pt>
                <c:pt idx="1739">
                  <c:v>0.31958784086425585</c:v>
                </c:pt>
                <c:pt idx="1740">
                  <c:v>0.28862003596460467</c:v>
                </c:pt>
                <c:pt idx="1741">
                  <c:v>0.20397572619954538</c:v>
                </c:pt>
                <c:pt idx="1742">
                  <c:v>0.22677022585169379</c:v>
                </c:pt>
                <c:pt idx="1743">
                  <c:v>0.21025288136013801</c:v>
                </c:pt>
                <c:pt idx="1744">
                  <c:v>0.23323779791859908</c:v>
                </c:pt>
                <c:pt idx="1745">
                  <c:v>0.30007036532171422</c:v>
                </c:pt>
                <c:pt idx="1746">
                  <c:v>0.23500925784544829</c:v>
                </c:pt>
                <c:pt idx="1747">
                  <c:v>0.19328638286097191</c:v>
                </c:pt>
                <c:pt idx="1748">
                  <c:v>0.22615523478200325</c:v>
                </c:pt>
                <c:pt idx="1749">
                  <c:v>0.23382186643975128</c:v>
                </c:pt>
                <c:pt idx="1750">
                  <c:v>0.25267941755928319</c:v>
                </c:pt>
                <c:pt idx="1751">
                  <c:v>0.22531095494317552</c:v>
                </c:pt>
                <c:pt idx="1752">
                  <c:v>0.24366743541185204</c:v>
                </c:pt>
                <c:pt idx="1753">
                  <c:v>0.25527027901618793</c:v>
                </c:pt>
                <c:pt idx="1754">
                  <c:v>0.225266420452092</c:v>
                </c:pt>
                <c:pt idx="1755">
                  <c:v>0.24453513537610891</c:v>
                </c:pt>
                <c:pt idx="1756">
                  <c:v>0.26434575637649999</c:v>
                </c:pt>
                <c:pt idx="1757">
                  <c:v>0.20476104670134354</c:v>
                </c:pt>
                <c:pt idx="1758">
                  <c:v>0.23853139378399962</c:v>
                </c:pt>
                <c:pt idx="1759">
                  <c:v>0.23823533380395348</c:v>
                </c:pt>
                <c:pt idx="1760">
                  <c:v>0.26060461241412042</c:v>
                </c:pt>
                <c:pt idx="1761">
                  <c:v>0.24194378055561624</c:v>
                </c:pt>
                <c:pt idx="1762">
                  <c:v>0.26087211527302445</c:v>
                </c:pt>
                <c:pt idx="1763">
                  <c:v>0.24251615105360433</c:v>
                </c:pt>
                <c:pt idx="1764">
                  <c:v>0.25728526505140753</c:v>
                </c:pt>
                <c:pt idx="1765">
                  <c:v>0.2336396651325027</c:v>
                </c:pt>
                <c:pt idx="1766">
                  <c:v>0.26477765479676468</c:v>
                </c:pt>
                <c:pt idx="1767">
                  <c:v>0.23703544192723836</c:v>
                </c:pt>
                <c:pt idx="1768">
                  <c:v>0.22934903738914633</c:v>
                </c:pt>
                <c:pt idx="1769">
                  <c:v>0.23567938571425814</c:v>
                </c:pt>
                <c:pt idx="1770">
                  <c:v>0.24524496535584206</c:v>
                </c:pt>
                <c:pt idx="1771">
                  <c:v>0.26437522424921106</c:v>
                </c:pt>
                <c:pt idx="1772">
                  <c:v>0.21250288906472831</c:v>
                </c:pt>
                <c:pt idx="1773">
                  <c:v>0.20992358045727869</c:v>
                </c:pt>
                <c:pt idx="1774">
                  <c:v>0.20753202559241282</c:v>
                </c:pt>
                <c:pt idx="1775">
                  <c:v>0.24521222666727743</c:v>
                </c:pt>
                <c:pt idx="1776">
                  <c:v>0.23608248076844235</c:v>
                </c:pt>
                <c:pt idx="1777">
                  <c:v>0.22846184731379512</c:v>
                </c:pt>
                <c:pt idx="1778">
                  <c:v>0.2844134043581461</c:v>
                </c:pt>
                <c:pt idx="1779">
                  <c:v>0.23906899900345469</c:v>
                </c:pt>
                <c:pt idx="1780">
                  <c:v>0.24639306776250294</c:v>
                </c:pt>
                <c:pt idx="1781">
                  <c:v>0.24476752178333003</c:v>
                </c:pt>
                <c:pt idx="1782">
                  <c:v>0.22049827117452342</c:v>
                </c:pt>
                <c:pt idx="1783">
                  <c:v>0.24342628800622629</c:v>
                </c:pt>
                <c:pt idx="1784">
                  <c:v>0.22187786197668011</c:v>
                </c:pt>
                <c:pt idx="1785">
                  <c:v>0.2298793031965233</c:v>
                </c:pt>
                <c:pt idx="1786">
                  <c:v>0.23605758433432444</c:v>
                </c:pt>
                <c:pt idx="1787">
                  <c:v>0.23465312594959917</c:v>
                </c:pt>
                <c:pt idx="1788">
                  <c:v>0.23216444612536766</c:v>
                </c:pt>
                <c:pt idx="1789">
                  <c:v>0.29241043190169924</c:v>
                </c:pt>
                <c:pt idx="1790">
                  <c:v>0.24228320402737319</c:v>
                </c:pt>
                <c:pt idx="1791">
                  <c:v>0.26718367881489591</c:v>
                </c:pt>
                <c:pt idx="1792">
                  <c:v>0.21173875409739987</c:v>
                </c:pt>
                <c:pt idx="1793">
                  <c:v>0.22328340437697788</c:v>
                </c:pt>
                <c:pt idx="1794">
                  <c:v>0.23016347865887046</c:v>
                </c:pt>
                <c:pt idx="1795">
                  <c:v>0.24146017153588345</c:v>
                </c:pt>
                <c:pt idx="1796">
                  <c:v>0.2388033354669577</c:v>
                </c:pt>
                <c:pt idx="1797">
                  <c:v>0.2111470193089324</c:v>
                </c:pt>
                <c:pt idx="1798">
                  <c:v>0.21835023012710156</c:v>
                </c:pt>
                <c:pt idx="1799">
                  <c:v>0.23773876490663798</c:v>
                </c:pt>
                <c:pt idx="1800">
                  <c:v>0.21627815804474732</c:v>
                </c:pt>
                <c:pt idx="1801">
                  <c:v>0.21978342648507793</c:v>
                </c:pt>
                <c:pt idx="1802">
                  <c:v>0.23398101619189696</c:v>
                </c:pt>
                <c:pt idx="1803">
                  <c:v>0.21497380021112686</c:v>
                </c:pt>
                <c:pt idx="1804">
                  <c:v>0.23433854412558028</c:v>
                </c:pt>
                <c:pt idx="1805">
                  <c:v>0.27034731581382226</c:v>
                </c:pt>
                <c:pt idx="1806">
                  <c:v>0.23241532926263492</c:v>
                </c:pt>
                <c:pt idx="1807">
                  <c:v>0.19520914578970069</c:v>
                </c:pt>
                <c:pt idx="1808">
                  <c:v>0.27870695239413612</c:v>
                </c:pt>
                <c:pt idx="1809">
                  <c:v>0.27601559549783283</c:v>
                </c:pt>
                <c:pt idx="1810">
                  <c:v>0.26796849525456201</c:v>
                </c:pt>
                <c:pt idx="1811">
                  <c:v>0.24220281393267978</c:v>
                </c:pt>
                <c:pt idx="1812">
                  <c:v>0.21521442331548152</c:v>
                </c:pt>
                <c:pt idx="1813">
                  <c:v>0.22525258573849974</c:v>
                </c:pt>
                <c:pt idx="1814">
                  <c:v>0.2158399697887759</c:v>
                </c:pt>
                <c:pt idx="1815">
                  <c:v>0.26724747490771622</c:v>
                </c:pt>
                <c:pt idx="1816">
                  <c:v>0.21276247064676271</c:v>
                </c:pt>
                <c:pt idx="1817">
                  <c:v>0.21463403183682531</c:v>
                </c:pt>
                <c:pt idx="1818">
                  <c:v>0.28611660843657993</c:v>
                </c:pt>
                <c:pt idx="1819">
                  <c:v>0.25573936337245246</c:v>
                </c:pt>
                <c:pt idx="1820">
                  <c:v>0.23363438225551689</c:v>
                </c:pt>
                <c:pt idx="1821">
                  <c:v>0.21744103895104913</c:v>
                </c:pt>
                <c:pt idx="1822">
                  <c:v>0.21862503881418324</c:v>
                </c:pt>
                <c:pt idx="1823">
                  <c:v>0.2615697108227234</c:v>
                </c:pt>
                <c:pt idx="1824">
                  <c:v>0.25264913693290447</c:v>
                </c:pt>
                <c:pt idx="1825">
                  <c:v>0.22762128535597737</c:v>
                </c:pt>
                <c:pt idx="1826">
                  <c:v>0.2551635396995815</c:v>
                </c:pt>
                <c:pt idx="1827">
                  <c:v>0.22150475026948219</c:v>
                </c:pt>
                <c:pt idx="1828">
                  <c:v>0.21349508394000954</c:v>
                </c:pt>
                <c:pt idx="1829">
                  <c:v>0.24267402878965516</c:v>
                </c:pt>
                <c:pt idx="1830">
                  <c:v>0.22227155677711302</c:v>
                </c:pt>
                <c:pt idx="1831">
                  <c:v>0.25788335431031351</c:v>
                </c:pt>
                <c:pt idx="1832">
                  <c:v>0.23138757167820692</c:v>
                </c:pt>
                <c:pt idx="1833">
                  <c:v>0.24675298433765797</c:v>
                </c:pt>
                <c:pt idx="1834">
                  <c:v>0.21775217791593182</c:v>
                </c:pt>
                <c:pt idx="1835">
                  <c:v>0.20572501678612001</c:v>
                </c:pt>
                <c:pt idx="1836">
                  <c:v>0.23495938890968085</c:v>
                </c:pt>
                <c:pt idx="1837">
                  <c:v>0.24344761456376621</c:v>
                </c:pt>
                <c:pt idx="1838">
                  <c:v>0.25564481771898168</c:v>
                </c:pt>
                <c:pt idx="1839">
                  <c:v>0.26610091012943676</c:v>
                </c:pt>
                <c:pt idx="1840">
                  <c:v>0.20424207764463079</c:v>
                </c:pt>
                <c:pt idx="1841">
                  <c:v>0.27566948332677266</c:v>
                </c:pt>
                <c:pt idx="1842">
                  <c:v>0.27955069932718329</c:v>
                </c:pt>
                <c:pt idx="1843">
                  <c:v>0.27837437966938577</c:v>
                </c:pt>
                <c:pt idx="1844">
                  <c:v>0.23454588766757722</c:v>
                </c:pt>
                <c:pt idx="1845">
                  <c:v>0.21296198574808672</c:v>
                </c:pt>
                <c:pt idx="1846">
                  <c:v>0.20798300990391744</c:v>
                </c:pt>
                <c:pt idx="1847">
                  <c:v>0.22633568316060293</c:v>
                </c:pt>
                <c:pt idx="1848">
                  <c:v>0.2415755934248297</c:v>
                </c:pt>
                <c:pt idx="1849">
                  <c:v>0.22205013291465669</c:v>
                </c:pt>
                <c:pt idx="1850">
                  <c:v>0.2147094535083893</c:v>
                </c:pt>
                <c:pt idx="1851">
                  <c:v>0.25387979722262932</c:v>
                </c:pt>
                <c:pt idx="1852">
                  <c:v>0.23920405980898921</c:v>
                </c:pt>
                <c:pt idx="1853">
                  <c:v>0.23096262469591397</c:v>
                </c:pt>
                <c:pt idx="1854">
                  <c:v>0.26526065526395415</c:v>
                </c:pt>
                <c:pt idx="1855">
                  <c:v>0.20794452051200574</c:v>
                </c:pt>
                <c:pt idx="1856">
                  <c:v>0.2325112241005618</c:v>
                </c:pt>
                <c:pt idx="1857">
                  <c:v>0.25477790846259907</c:v>
                </c:pt>
                <c:pt idx="1858">
                  <c:v>0.22641010552033769</c:v>
                </c:pt>
                <c:pt idx="1859">
                  <c:v>0.25241615568363279</c:v>
                </c:pt>
                <c:pt idx="1860">
                  <c:v>0.25572444321478843</c:v>
                </c:pt>
                <c:pt idx="1861">
                  <c:v>0.22347259628653021</c:v>
                </c:pt>
                <c:pt idx="1862">
                  <c:v>0.24055997297937357</c:v>
                </c:pt>
                <c:pt idx="1863">
                  <c:v>0.23746279116017818</c:v>
                </c:pt>
                <c:pt idx="1864">
                  <c:v>0.20890419577750505</c:v>
                </c:pt>
                <c:pt idx="1865">
                  <c:v>0.22859363255502707</c:v>
                </c:pt>
                <c:pt idx="1866">
                  <c:v>0.1898848092798914</c:v>
                </c:pt>
                <c:pt idx="1867">
                  <c:v>0.25081206808168749</c:v>
                </c:pt>
                <c:pt idx="1868">
                  <c:v>0.22585701040493664</c:v>
                </c:pt>
                <c:pt idx="1869">
                  <c:v>0.21682748000283622</c:v>
                </c:pt>
                <c:pt idx="1870">
                  <c:v>0.22019144901880575</c:v>
                </c:pt>
                <c:pt idx="1871">
                  <c:v>0.23369959094549883</c:v>
                </c:pt>
                <c:pt idx="1872">
                  <c:v>0.23563240739249944</c:v>
                </c:pt>
                <c:pt idx="1873">
                  <c:v>0.25596709040075377</c:v>
                </c:pt>
                <c:pt idx="1874">
                  <c:v>0.19639419805993855</c:v>
                </c:pt>
                <c:pt idx="1875">
                  <c:v>0.24722119521440808</c:v>
                </c:pt>
                <c:pt idx="1876">
                  <c:v>0.19889809302786562</c:v>
                </c:pt>
                <c:pt idx="1877">
                  <c:v>0.2391394567186603</c:v>
                </c:pt>
                <c:pt idx="1878">
                  <c:v>0.25158194549895341</c:v>
                </c:pt>
                <c:pt idx="1879">
                  <c:v>0.21202836990713622</c:v>
                </c:pt>
                <c:pt idx="1880">
                  <c:v>0.21633411201973263</c:v>
                </c:pt>
                <c:pt idx="1881">
                  <c:v>0.21896545053382918</c:v>
                </c:pt>
                <c:pt idx="1882">
                  <c:v>0.22491469484982909</c:v>
                </c:pt>
                <c:pt idx="1883">
                  <c:v>0.27112446167563381</c:v>
                </c:pt>
                <c:pt idx="1884">
                  <c:v>0.2138902132829236</c:v>
                </c:pt>
                <c:pt idx="1885">
                  <c:v>0.23855573564322199</c:v>
                </c:pt>
                <c:pt idx="1886">
                  <c:v>0.24585640584711399</c:v>
                </c:pt>
                <c:pt idx="1887">
                  <c:v>0.22813398323289538</c:v>
                </c:pt>
                <c:pt idx="1888">
                  <c:v>0.2103708949568075</c:v>
                </c:pt>
                <c:pt idx="1889">
                  <c:v>0.24453912745483436</c:v>
                </c:pt>
                <c:pt idx="1890">
                  <c:v>0.23359174111291928</c:v>
                </c:pt>
                <c:pt idx="1891">
                  <c:v>0.23219788150655624</c:v>
                </c:pt>
                <c:pt idx="1892">
                  <c:v>0.21823029162326618</c:v>
                </c:pt>
                <c:pt idx="1893">
                  <c:v>0.23884728990898876</c:v>
                </c:pt>
                <c:pt idx="1894">
                  <c:v>0.1952473087265246</c:v>
                </c:pt>
                <c:pt idx="1895">
                  <c:v>0.22483513648396725</c:v>
                </c:pt>
                <c:pt idx="1896">
                  <c:v>0.2459192239642719</c:v>
                </c:pt>
                <c:pt idx="1897">
                  <c:v>0.23241761400417649</c:v>
                </c:pt>
                <c:pt idx="1898">
                  <c:v>0.22701979984019388</c:v>
                </c:pt>
                <c:pt idx="1899">
                  <c:v>0.23036900319180648</c:v>
                </c:pt>
                <c:pt idx="1900">
                  <c:v>0.24528853776029397</c:v>
                </c:pt>
                <c:pt idx="1901">
                  <c:v>0.27454131778182583</c:v>
                </c:pt>
                <c:pt idx="1902">
                  <c:v>0.19061503634658772</c:v>
                </c:pt>
                <c:pt idx="1903">
                  <c:v>0.26572448583943342</c:v>
                </c:pt>
                <c:pt idx="1904">
                  <c:v>0.22055470651353046</c:v>
                </c:pt>
                <c:pt idx="1905">
                  <c:v>0.25070246637313598</c:v>
                </c:pt>
                <c:pt idx="1906">
                  <c:v>0.24698941934159474</c:v>
                </c:pt>
                <c:pt idx="1907">
                  <c:v>0.19504230438564193</c:v>
                </c:pt>
                <c:pt idx="1908">
                  <c:v>0.23752710899912269</c:v>
                </c:pt>
                <c:pt idx="1909">
                  <c:v>0.32553852081336798</c:v>
                </c:pt>
                <c:pt idx="1910">
                  <c:v>0.20759146469406806</c:v>
                </c:pt>
                <c:pt idx="1911">
                  <c:v>0.21745578550228761</c:v>
                </c:pt>
                <c:pt idx="1912">
                  <c:v>0.21425175823282044</c:v>
                </c:pt>
                <c:pt idx="1913">
                  <c:v>0.20001119301422943</c:v>
                </c:pt>
                <c:pt idx="1914">
                  <c:v>0.28891101767912769</c:v>
                </c:pt>
                <c:pt idx="1915">
                  <c:v>0.23983794018828691</c:v>
                </c:pt>
                <c:pt idx="1916">
                  <c:v>0.26310474186384847</c:v>
                </c:pt>
                <c:pt idx="1917">
                  <c:v>0.21107379051206351</c:v>
                </c:pt>
                <c:pt idx="1918">
                  <c:v>0.26384388201565712</c:v>
                </c:pt>
                <c:pt idx="1919">
                  <c:v>0.20162730354779546</c:v>
                </c:pt>
                <c:pt idx="1920">
                  <c:v>0.22278462074592995</c:v>
                </c:pt>
                <c:pt idx="1921">
                  <c:v>0.22435612017334189</c:v>
                </c:pt>
                <c:pt idx="1922">
                  <c:v>0.23893807549668986</c:v>
                </c:pt>
                <c:pt idx="1923">
                  <c:v>0.28748881241430657</c:v>
                </c:pt>
                <c:pt idx="1924">
                  <c:v>0.2145524962461669</c:v>
                </c:pt>
                <c:pt idx="1925">
                  <c:v>0.29385635696271228</c:v>
                </c:pt>
                <c:pt idx="1926">
                  <c:v>0.22723084472454522</c:v>
                </c:pt>
                <c:pt idx="1927">
                  <c:v>0.25578415674457666</c:v>
                </c:pt>
                <c:pt idx="1928">
                  <c:v>0.21515848500177909</c:v>
                </c:pt>
                <c:pt idx="1929">
                  <c:v>0.26025960348507315</c:v>
                </c:pt>
                <c:pt idx="1930">
                  <c:v>0.21261690712804229</c:v>
                </c:pt>
                <c:pt idx="1931">
                  <c:v>0.22151535046610857</c:v>
                </c:pt>
                <c:pt idx="1932">
                  <c:v>0.25010636287855414</c:v>
                </c:pt>
                <c:pt idx="1933">
                  <c:v>0.24079349348107154</c:v>
                </c:pt>
                <c:pt idx="1934">
                  <c:v>0.26876877584184389</c:v>
                </c:pt>
                <c:pt idx="1935">
                  <c:v>0.22541776325564578</c:v>
                </c:pt>
                <c:pt idx="1936">
                  <c:v>0.21405721716829784</c:v>
                </c:pt>
                <c:pt idx="1937">
                  <c:v>0.22653140057903276</c:v>
                </c:pt>
                <c:pt idx="1938">
                  <c:v>0.25274713723522518</c:v>
                </c:pt>
                <c:pt idx="1939">
                  <c:v>0.22465089589508608</c:v>
                </c:pt>
                <c:pt idx="1940">
                  <c:v>0.23994141606753261</c:v>
                </c:pt>
                <c:pt idx="1941">
                  <c:v>0.26841032740436788</c:v>
                </c:pt>
                <c:pt idx="1942">
                  <c:v>0.30486461450289537</c:v>
                </c:pt>
                <c:pt idx="1943">
                  <c:v>0.23463768425903822</c:v>
                </c:pt>
                <c:pt idx="1944">
                  <c:v>0.24409983287087403</c:v>
                </c:pt>
                <c:pt idx="1945">
                  <c:v>0.25286126718955504</c:v>
                </c:pt>
                <c:pt idx="1946">
                  <c:v>0.29548857158498948</c:v>
                </c:pt>
                <c:pt idx="1947">
                  <c:v>0.214246313288812</c:v>
                </c:pt>
                <c:pt idx="1948">
                  <c:v>0.27303791797465399</c:v>
                </c:pt>
                <c:pt idx="1949">
                  <c:v>0.23119734670137612</c:v>
                </c:pt>
                <c:pt idx="1950">
                  <c:v>0.2346909321435936</c:v>
                </c:pt>
                <c:pt idx="1951">
                  <c:v>0.22003820953227138</c:v>
                </c:pt>
                <c:pt idx="1952">
                  <c:v>0.24227815800463462</c:v>
                </c:pt>
                <c:pt idx="1953">
                  <c:v>0.24414712484324042</c:v>
                </c:pt>
                <c:pt idx="1954">
                  <c:v>0.23197547884645275</c:v>
                </c:pt>
                <c:pt idx="1955">
                  <c:v>0.24043591340934514</c:v>
                </c:pt>
                <c:pt idx="1956">
                  <c:v>0.23160290998756367</c:v>
                </c:pt>
                <c:pt idx="1957">
                  <c:v>0.26183590913359372</c:v>
                </c:pt>
                <c:pt idx="1958">
                  <c:v>0.25661473881291802</c:v>
                </c:pt>
                <c:pt idx="1959">
                  <c:v>0.25782131774873418</c:v>
                </c:pt>
                <c:pt idx="1960">
                  <c:v>0.22289241829338621</c:v>
                </c:pt>
                <c:pt idx="1961">
                  <c:v>0.2558204669901562</c:v>
                </c:pt>
                <c:pt idx="1962">
                  <c:v>0.23505228515963841</c:v>
                </c:pt>
                <c:pt idx="1963">
                  <c:v>0.21589921451735528</c:v>
                </c:pt>
                <c:pt idx="1964">
                  <c:v>0.22895724273151105</c:v>
                </c:pt>
                <c:pt idx="1965">
                  <c:v>0.22912554654276959</c:v>
                </c:pt>
                <c:pt idx="1966">
                  <c:v>0.22447546172880289</c:v>
                </c:pt>
                <c:pt idx="1967">
                  <c:v>0.21754310630476306</c:v>
                </c:pt>
                <c:pt idx="1968">
                  <c:v>0.23804280284135887</c:v>
                </c:pt>
                <c:pt idx="1969">
                  <c:v>0.26489371586815647</c:v>
                </c:pt>
                <c:pt idx="1970">
                  <c:v>0.26500956131539805</c:v>
                </c:pt>
                <c:pt idx="1971">
                  <c:v>0.24636810539414744</c:v>
                </c:pt>
                <c:pt idx="1972">
                  <c:v>0.2354162779264391</c:v>
                </c:pt>
                <c:pt idx="1973">
                  <c:v>0.28927018510211794</c:v>
                </c:pt>
                <c:pt idx="1974">
                  <c:v>0.21508215095841451</c:v>
                </c:pt>
                <c:pt idx="1975">
                  <c:v>0.24189491759521584</c:v>
                </c:pt>
                <c:pt idx="1976">
                  <c:v>0.23284152979765965</c:v>
                </c:pt>
                <c:pt idx="1977">
                  <c:v>0.24544445111883856</c:v>
                </c:pt>
                <c:pt idx="1978">
                  <c:v>0.23259674060101174</c:v>
                </c:pt>
                <c:pt idx="1979">
                  <c:v>0.21651920140256389</c:v>
                </c:pt>
                <c:pt idx="1980">
                  <c:v>0.22923685090908683</c:v>
                </c:pt>
                <c:pt idx="1981">
                  <c:v>0.24089810469810422</c:v>
                </c:pt>
                <c:pt idx="1982">
                  <c:v>0.25755099206392479</c:v>
                </c:pt>
                <c:pt idx="1983">
                  <c:v>0.24163533773175438</c:v>
                </c:pt>
                <c:pt idx="1984">
                  <c:v>0.21930246800620287</c:v>
                </c:pt>
                <c:pt idx="1985">
                  <c:v>0.293580018171611</c:v>
                </c:pt>
                <c:pt idx="1986">
                  <c:v>0.23641745453229837</c:v>
                </c:pt>
                <c:pt idx="1987">
                  <c:v>0.23548718342523092</c:v>
                </c:pt>
                <c:pt idx="1988">
                  <c:v>0.20553918304108265</c:v>
                </c:pt>
                <c:pt idx="1989">
                  <c:v>0.21558760222775425</c:v>
                </c:pt>
                <c:pt idx="1990">
                  <c:v>0.2878837964770331</c:v>
                </c:pt>
                <c:pt idx="1991">
                  <c:v>0.24568285227099823</c:v>
                </c:pt>
                <c:pt idx="1992">
                  <c:v>0.20342591143530661</c:v>
                </c:pt>
                <c:pt idx="1993">
                  <c:v>0.21067199572649262</c:v>
                </c:pt>
                <c:pt idx="1994">
                  <c:v>0.26972540663773825</c:v>
                </c:pt>
                <c:pt idx="1995">
                  <c:v>0.25749718614008282</c:v>
                </c:pt>
                <c:pt idx="1996">
                  <c:v>0.21080048939015003</c:v>
                </c:pt>
                <c:pt idx="1997">
                  <c:v>0.23884639337257171</c:v>
                </c:pt>
                <c:pt idx="1998">
                  <c:v>0.21742501772454775</c:v>
                </c:pt>
                <c:pt idx="1999">
                  <c:v>0.24860973984019377</c:v>
                </c:pt>
                <c:pt idx="2000">
                  <c:v>0.22928545272247086</c:v>
                </c:pt>
                <c:pt idx="2001">
                  <c:v>0.27055404826254686</c:v>
                </c:pt>
                <c:pt idx="2002">
                  <c:v>0.23114802661192282</c:v>
                </c:pt>
                <c:pt idx="2003">
                  <c:v>0.22947986607905801</c:v>
                </c:pt>
                <c:pt idx="2004">
                  <c:v>0.24115444382463408</c:v>
                </c:pt>
                <c:pt idx="2005">
                  <c:v>0.25450126307897619</c:v>
                </c:pt>
                <c:pt idx="2006">
                  <c:v>0.24088817910248811</c:v>
                </c:pt>
                <c:pt idx="2007">
                  <c:v>0.22451861264749107</c:v>
                </c:pt>
                <c:pt idx="2008">
                  <c:v>0.23318174637882572</c:v>
                </c:pt>
                <c:pt idx="2009">
                  <c:v>0.25884596658736403</c:v>
                </c:pt>
                <c:pt idx="2010">
                  <c:v>0.21390887987728344</c:v>
                </c:pt>
                <c:pt idx="2011">
                  <c:v>0.21537266365454297</c:v>
                </c:pt>
                <c:pt idx="2012">
                  <c:v>0.27320363145404303</c:v>
                </c:pt>
                <c:pt idx="2013">
                  <c:v>0.22567294071906197</c:v>
                </c:pt>
                <c:pt idx="2014">
                  <c:v>0.24732986969441356</c:v>
                </c:pt>
                <c:pt idx="2015">
                  <c:v>0.25286735381151526</c:v>
                </c:pt>
                <c:pt idx="2016">
                  <c:v>0.25813172988532812</c:v>
                </c:pt>
                <c:pt idx="2017">
                  <c:v>0.25598387197556466</c:v>
                </c:pt>
                <c:pt idx="2018">
                  <c:v>0.25046360463540912</c:v>
                </c:pt>
                <c:pt idx="2019">
                  <c:v>0.26254445153117839</c:v>
                </c:pt>
                <c:pt idx="2020">
                  <c:v>0.21275049336920246</c:v>
                </c:pt>
                <c:pt idx="2021">
                  <c:v>0.22842896231827622</c:v>
                </c:pt>
                <c:pt idx="2022">
                  <c:v>0.20299596843815457</c:v>
                </c:pt>
                <c:pt idx="2023">
                  <c:v>0.25228763825029521</c:v>
                </c:pt>
                <c:pt idx="2024">
                  <c:v>0.23274848504750989</c:v>
                </c:pt>
                <c:pt idx="2025">
                  <c:v>0.27632001788686023</c:v>
                </c:pt>
                <c:pt idx="2026">
                  <c:v>0.23559387439132129</c:v>
                </c:pt>
                <c:pt idx="2027">
                  <c:v>0.24305141387370094</c:v>
                </c:pt>
                <c:pt idx="2028">
                  <c:v>0.25849833305510295</c:v>
                </c:pt>
                <c:pt idx="2029">
                  <c:v>0.22502081500718601</c:v>
                </c:pt>
                <c:pt idx="2030">
                  <c:v>0.23629000561690772</c:v>
                </c:pt>
                <c:pt idx="2031">
                  <c:v>0.23081632218509995</c:v>
                </c:pt>
                <c:pt idx="2032">
                  <c:v>0.25558421597047076</c:v>
                </c:pt>
                <c:pt idx="2033">
                  <c:v>0.25118913180169533</c:v>
                </c:pt>
                <c:pt idx="2034">
                  <c:v>0.28494382463680851</c:v>
                </c:pt>
                <c:pt idx="2035">
                  <c:v>0.25182898274093662</c:v>
                </c:pt>
                <c:pt idx="2036">
                  <c:v>0.21911222441692177</c:v>
                </c:pt>
                <c:pt idx="2037">
                  <c:v>0.22781580121656012</c:v>
                </c:pt>
                <c:pt idx="2038">
                  <c:v>0.24525882057597348</c:v>
                </c:pt>
                <c:pt idx="2039">
                  <c:v>0.26671949053869143</c:v>
                </c:pt>
                <c:pt idx="2040">
                  <c:v>0.25401454701611281</c:v>
                </c:pt>
                <c:pt idx="2041">
                  <c:v>0.2417422927653036</c:v>
                </c:pt>
                <c:pt idx="2042">
                  <c:v>0.24996090292219242</c:v>
                </c:pt>
                <c:pt idx="2043">
                  <c:v>0.23805706843222221</c:v>
                </c:pt>
                <c:pt idx="2044">
                  <c:v>0.23050541448301104</c:v>
                </c:pt>
                <c:pt idx="2045">
                  <c:v>0.2126328966277849</c:v>
                </c:pt>
                <c:pt idx="2046">
                  <c:v>0.22766081559996548</c:v>
                </c:pt>
                <c:pt idx="2047">
                  <c:v>0.23791411121108222</c:v>
                </c:pt>
                <c:pt idx="2048">
                  <c:v>0.23099792402012484</c:v>
                </c:pt>
                <c:pt idx="2049">
                  <c:v>0.26237791640515584</c:v>
                </c:pt>
                <c:pt idx="2050">
                  <c:v>0.2495486242839336</c:v>
                </c:pt>
                <c:pt idx="2051">
                  <c:v>0.2050951990203434</c:v>
                </c:pt>
                <c:pt idx="2052">
                  <c:v>0.25230592625255638</c:v>
                </c:pt>
                <c:pt idx="2053">
                  <c:v>0.25051614734704386</c:v>
                </c:pt>
                <c:pt idx="2054">
                  <c:v>0.24441467866197489</c:v>
                </c:pt>
                <c:pt idx="2055">
                  <c:v>0.24898423205901232</c:v>
                </c:pt>
                <c:pt idx="2056">
                  <c:v>0.20083718173746307</c:v>
                </c:pt>
                <c:pt idx="2057">
                  <c:v>0.28276833679625957</c:v>
                </c:pt>
                <c:pt idx="2058">
                  <c:v>0.26237770887395706</c:v>
                </c:pt>
                <c:pt idx="2059">
                  <c:v>0.22796399328958269</c:v>
                </c:pt>
                <c:pt idx="2060">
                  <c:v>0.23286506016622441</c:v>
                </c:pt>
                <c:pt idx="2061">
                  <c:v>0.23872931262635497</c:v>
                </c:pt>
                <c:pt idx="2062">
                  <c:v>0.21721226855220893</c:v>
                </c:pt>
                <c:pt idx="2063">
                  <c:v>0.23163686303492753</c:v>
                </c:pt>
                <c:pt idx="2064">
                  <c:v>0.22279819880059729</c:v>
                </c:pt>
                <c:pt idx="2065">
                  <c:v>0.23929450808222283</c:v>
                </c:pt>
                <c:pt idx="2066">
                  <c:v>0.28267793424151477</c:v>
                </c:pt>
                <c:pt idx="2067">
                  <c:v>0.23551222249472514</c:v>
                </c:pt>
                <c:pt idx="2068">
                  <c:v>0.25711283612615887</c:v>
                </c:pt>
                <c:pt idx="2069">
                  <c:v>0.25192040033746482</c:v>
                </c:pt>
                <c:pt idx="2070">
                  <c:v>0.19817844587087458</c:v>
                </c:pt>
                <c:pt idx="2071">
                  <c:v>0.24810974353127602</c:v>
                </c:pt>
                <c:pt idx="2072">
                  <c:v>0.22335382113479701</c:v>
                </c:pt>
                <c:pt idx="2073">
                  <c:v>0.2384920279316777</c:v>
                </c:pt>
                <c:pt idx="2074">
                  <c:v>0.24523244412678766</c:v>
                </c:pt>
                <c:pt idx="2075">
                  <c:v>0.27083413908599824</c:v>
                </c:pt>
                <c:pt idx="2076">
                  <c:v>0.28640700349577297</c:v>
                </c:pt>
                <c:pt idx="2077">
                  <c:v>0.23889126818076215</c:v>
                </c:pt>
                <c:pt idx="2078">
                  <c:v>0.23328406187463019</c:v>
                </c:pt>
                <c:pt idx="2079">
                  <c:v>0.2374048431977788</c:v>
                </c:pt>
                <c:pt idx="2080">
                  <c:v>0.24247321519100443</c:v>
                </c:pt>
                <c:pt idx="2081">
                  <c:v>0.25436342429690495</c:v>
                </c:pt>
                <c:pt idx="2082">
                  <c:v>0.26827889198961219</c:v>
                </c:pt>
                <c:pt idx="2083">
                  <c:v>0.2402524069296183</c:v>
                </c:pt>
                <c:pt idx="2084">
                  <c:v>0.21531920154384723</c:v>
                </c:pt>
                <c:pt idx="2085">
                  <c:v>0.24380135128369348</c:v>
                </c:pt>
                <c:pt idx="2086">
                  <c:v>0.21937370437349829</c:v>
                </c:pt>
                <c:pt idx="2087">
                  <c:v>0.26666681492639521</c:v>
                </c:pt>
                <c:pt idx="2088">
                  <c:v>0.270321894112516</c:v>
                </c:pt>
                <c:pt idx="2089">
                  <c:v>0.22867230690295429</c:v>
                </c:pt>
                <c:pt idx="2090">
                  <c:v>0.22814063918460617</c:v>
                </c:pt>
                <c:pt idx="2091">
                  <c:v>0.24781788537490021</c:v>
                </c:pt>
                <c:pt idx="2092">
                  <c:v>0.21261722615305417</c:v>
                </c:pt>
                <c:pt idx="2093">
                  <c:v>0.22225345262415031</c:v>
                </c:pt>
                <c:pt idx="2094">
                  <c:v>0.24462285182111282</c:v>
                </c:pt>
                <c:pt idx="2095">
                  <c:v>0.20481792823296868</c:v>
                </c:pt>
                <c:pt idx="2096">
                  <c:v>0.24003665839355162</c:v>
                </c:pt>
                <c:pt idx="2097">
                  <c:v>0.23457358234294168</c:v>
                </c:pt>
                <c:pt idx="2098">
                  <c:v>0.21261497800542808</c:v>
                </c:pt>
                <c:pt idx="2099">
                  <c:v>0.24209341591674163</c:v>
                </c:pt>
                <c:pt idx="2100">
                  <c:v>0.1932539190389882</c:v>
                </c:pt>
                <c:pt idx="2101">
                  <c:v>0.25171250640053072</c:v>
                </c:pt>
                <c:pt idx="2102">
                  <c:v>0.25293197070196588</c:v>
                </c:pt>
                <c:pt idx="2103">
                  <c:v>0.21720712251053576</c:v>
                </c:pt>
                <c:pt idx="2104">
                  <c:v>0.26143595530295927</c:v>
                </c:pt>
                <c:pt idx="2105">
                  <c:v>0.22837637336275665</c:v>
                </c:pt>
                <c:pt idx="2106">
                  <c:v>0.26344594057558185</c:v>
                </c:pt>
                <c:pt idx="2107">
                  <c:v>0.2274889215953538</c:v>
                </c:pt>
                <c:pt idx="2108">
                  <c:v>0.23586743877501989</c:v>
                </c:pt>
                <c:pt idx="2109">
                  <c:v>0.2181402904958</c:v>
                </c:pt>
                <c:pt idx="2110">
                  <c:v>0.23943871638426048</c:v>
                </c:pt>
                <c:pt idx="2111">
                  <c:v>0.21407605329911841</c:v>
                </c:pt>
                <c:pt idx="2112">
                  <c:v>0.23236186549125731</c:v>
                </c:pt>
                <c:pt idx="2113">
                  <c:v>0.22465289930259952</c:v>
                </c:pt>
                <c:pt idx="2114">
                  <c:v>0.26935428455377169</c:v>
                </c:pt>
                <c:pt idx="2115">
                  <c:v>0.23867600450187684</c:v>
                </c:pt>
                <c:pt idx="2116">
                  <c:v>0.27804651328326213</c:v>
                </c:pt>
                <c:pt idx="2117">
                  <c:v>0.24958373897731667</c:v>
                </c:pt>
                <c:pt idx="2118">
                  <c:v>0.22869654655204263</c:v>
                </c:pt>
                <c:pt idx="2119">
                  <c:v>0.23969007325909744</c:v>
                </c:pt>
                <c:pt idx="2120">
                  <c:v>0.21096724873432876</c:v>
                </c:pt>
                <c:pt idx="2121">
                  <c:v>0.19735385037617251</c:v>
                </c:pt>
                <c:pt idx="2122">
                  <c:v>0.214529477074937</c:v>
                </c:pt>
                <c:pt idx="2123">
                  <c:v>0.24373286245731265</c:v>
                </c:pt>
                <c:pt idx="2124">
                  <c:v>0.26572762301308706</c:v>
                </c:pt>
                <c:pt idx="2125">
                  <c:v>0.25064480156476654</c:v>
                </c:pt>
                <c:pt idx="2126">
                  <c:v>0.2215727299739467</c:v>
                </c:pt>
                <c:pt idx="2127">
                  <c:v>0.22266786805733105</c:v>
                </c:pt>
                <c:pt idx="2128">
                  <c:v>0.23313894403952271</c:v>
                </c:pt>
                <c:pt idx="2129">
                  <c:v>0.2432001981754785</c:v>
                </c:pt>
                <c:pt idx="2130">
                  <c:v>0.23657634459948154</c:v>
                </c:pt>
                <c:pt idx="2131">
                  <c:v>0.25410322225054766</c:v>
                </c:pt>
                <c:pt idx="2132">
                  <c:v>0.19493963338836981</c:v>
                </c:pt>
                <c:pt idx="2133">
                  <c:v>0.26251232225692533</c:v>
                </c:pt>
                <c:pt idx="2134">
                  <c:v>0.23236416235493809</c:v>
                </c:pt>
                <c:pt idx="2135">
                  <c:v>0.22389669039910651</c:v>
                </c:pt>
                <c:pt idx="2136">
                  <c:v>0.20941782678223475</c:v>
                </c:pt>
                <c:pt idx="2137">
                  <c:v>0.20245182193961719</c:v>
                </c:pt>
                <c:pt idx="2138">
                  <c:v>0.27525062673163048</c:v>
                </c:pt>
                <c:pt idx="2139">
                  <c:v>0.24340764426731254</c:v>
                </c:pt>
                <c:pt idx="2140">
                  <c:v>0.23876921474716123</c:v>
                </c:pt>
                <c:pt idx="2141">
                  <c:v>0.2507733603781464</c:v>
                </c:pt>
                <c:pt idx="2142">
                  <c:v>0.24556082025154169</c:v>
                </c:pt>
                <c:pt idx="2143">
                  <c:v>0.23610107810109052</c:v>
                </c:pt>
                <c:pt idx="2144">
                  <c:v>0.27004220009059104</c:v>
                </c:pt>
                <c:pt idx="2145">
                  <c:v>0.27827558904574495</c:v>
                </c:pt>
                <c:pt idx="2146">
                  <c:v>0.23577296590318178</c:v>
                </c:pt>
                <c:pt idx="2147">
                  <c:v>0.23964931892575947</c:v>
                </c:pt>
                <c:pt idx="2148">
                  <c:v>0.23887535277926594</c:v>
                </c:pt>
                <c:pt idx="2149">
                  <c:v>0.22100262172688398</c:v>
                </c:pt>
                <c:pt idx="2150">
                  <c:v>0.20015797148176606</c:v>
                </c:pt>
                <c:pt idx="2151">
                  <c:v>0.23353715657854413</c:v>
                </c:pt>
                <c:pt idx="2152">
                  <c:v>0.24225682049947309</c:v>
                </c:pt>
                <c:pt idx="2153">
                  <c:v>0.24945727477923929</c:v>
                </c:pt>
                <c:pt idx="2154">
                  <c:v>0.23751834578523554</c:v>
                </c:pt>
                <c:pt idx="2155">
                  <c:v>0.2203588853599498</c:v>
                </c:pt>
                <c:pt idx="2156">
                  <c:v>0.22137317046536284</c:v>
                </c:pt>
                <c:pt idx="2157">
                  <c:v>0.23187932459529478</c:v>
                </c:pt>
                <c:pt idx="2158">
                  <c:v>0.24474290261071294</c:v>
                </c:pt>
                <c:pt idx="2159">
                  <c:v>0.23787737633525008</c:v>
                </c:pt>
                <c:pt idx="2160">
                  <c:v>0.27886188127426714</c:v>
                </c:pt>
                <c:pt idx="2161">
                  <c:v>0.2388894107307111</c:v>
                </c:pt>
                <c:pt idx="2162">
                  <c:v>0.24029202494705887</c:v>
                </c:pt>
                <c:pt idx="2163">
                  <c:v>0.2402985923134619</c:v>
                </c:pt>
                <c:pt idx="2164">
                  <c:v>0.21238067390619134</c:v>
                </c:pt>
                <c:pt idx="2165">
                  <c:v>0.24398402990749501</c:v>
                </c:pt>
                <c:pt idx="2166">
                  <c:v>0.24126225690665939</c:v>
                </c:pt>
                <c:pt idx="2167">
                  <c:v>0.2356751387381858</c:v>
                </c:pt>
                <c:pt idx="2168">
                  <c:v>0.22818825985375052</c:v>
                </c:pt>
                <c:pt idx="2169">
                  <c:v>0.25284578262530466</c:v>
                </c:pt>
                <c:pt idx="2170">
                  <c:v>0.22946493745522714</c:v>
                </c:pt>
                <c:pt idx="2171">
                  <c:v>0.24287199871793466</c:v>
                </c:pt>
                <c:pt idx="2172">
                  <c:v>0.25221320284314513</c:v>
                </c:pt>
                <c:pt idx="2173">
                  <c:v>0.230425619511476</c:v>
                </c:pt>
                <c:pt idx="2174">
                  <c:v>0.21745068370514517</c:v>
                </c:pt>
                <c:pt idx="2175">
                  <c:v>0.24395559807578993</c:v>
                </c:pt>
                <c:pt idx="2176">
                  <c:v>0.19317332998288791</c:v>
                </c:pt>
                <c:pt idx="2177">
                  <c:v>0.22374336790947724</c:v>
                </c:pt>
                <c:pt idx="2178">
                  <c:v>0.21143571341097023</c:v>
                </c:pt>
                <c:pt idx="2179">
                  <c:v>0.28409977143231613</c:v>
                </c:pt>
                <c:pt idx="2180">
                  <c:v>0.22265484644187819</c:v>
                </c:pt>
                <c:pt idx="2181">
                  <c:v>0.20380991309571783</c:v>
                </c:pt>
                <c:pt idx="2182">
                  <c:v>0.21870678191374701</c:v>
                </c:pt>
                <c:pt idx="2183">
                  <c:v>0.26957609508511771</c:v>
                </c:pt>
                <c:pt idx="2184">
                  <c:v>0.26147085533284431</c:v>
                </c:pt>
                <c:pt idx="2185">
                  <c:v>0.25111151289737599</c:v>
                </c:pt>
                <c:pt idx="2186">
                  <c:v>0.23453398784533808</c:v>
                </c:pt>
                <c:pt idx="2187">
                  <c:v>0.23592853975286671</c:v>
                </c:pt>
                <c:pt idx="2188">
                  <c:v>0.23247679627363735</c:v>
                </c:pt>
                <c:pt idx="2189">
                  <c:v>0.22809985285871492</c:v>
                </c:pt>
                <c:pt idx="2190">
                  <c:v>0.24792298434209395</c:v>
                </c:pt>
                <c:pt idx="2191">
                  <c:v>0.21828723616515808</c:v>
                </c:pt>
                <c:pt idx="2192">
                  <c:v>0.23030861526587365</c:v>
                </c:pt>
                <c:pt idx="2193">
                  <c:v>0.26840601508399747</c:v>
                </c:pt>
                <c:pt idx="2194">
                  <c:v>0.21760964346773448</c:v>
                </c:pt>
                <c:pt idx="2195">
                  <c:v>0.2314255102474031</c:v>
                </c:pt>
                <c:pt idx="2196">
                  <c:v>0.24264811480603055</c:v>
                </c:pt>
                <c:pt idx="2197">
                  <c:v>0.30732085595158848</c:v>
                </c:pt>
                <c:pt idx="2198">
                  <c:v>0.23261594512648054</c:v>
                </c:pt>
                <c:pt idx="2199">
                  <c:v>0.25469517527640673</c:v>
                </c:pt>
                <c:pt idx="2200">
                  <c:v>0.23073831055714467</c:v>
                </c:pt>
                <c:pt idx="2201">
                  <c:v>0.21301672664249632</c:v>
                </c:pt>
                <c:pt idx="2202">
                  <c:v>0.28964380931524475</c:v>
                </c:pt>
                <c:pt idx="2203">
                  <c:v>0.26890303559964546</c:v>
                </c:pt>
                <c:pt idx="2204">
                  <c:v>0.24356232092410834</c:v>
                </c:pt>
                <c:pt idx="2205">
                  <c:v>0.22582858165892453</c:v>
                </c:pt>
                <c:pt idx="2206">
                  <c:v>0.2319396066508366</c:v>
                </c:pt>
                <c:pt idx="2207">
                  <c:v>0.25583967450513606</c:v>
                </c:pt>
                <c:pt idx="2208">
                  <c:v>0.21486327317736414</c:v>
                </c:pt>
                <c:pt idx="2209">
                  <c:v>0.23826296286288245</c:v>
                </c:pt>
                <c:pt idx="2210">
                  <c:v>0.21957105797340373</c:v>
                </c:pt>
                <c:pt idx="2211">
                  <c:v>0.22530717900142486</c:v>
                </c:pt>
                <c:pt idx="2212">
                  <c:v>0.25283960379463449</c:v>
                </c:pt>
                <c:pt idx="2213">
                  <c:v>0.25088640061812251</c:v>
                </c:pt>
                <c:pt idx="2214">
                  <c:v>0.2241863299329046</c:v>
                </c:pt>
                <c:pt idx="2215">
                  <c:v>0.26607318888866799</c:v>
                </c:pt>
                <c:pt idx="2216">
                  <c:v>0.2361048373434457</c:v>
                </c:pt>
                <c:pt idx="2217">
                  <c:v>0.23130137707590867</c:v>
                </c:pt>
                <c:pt idx="2218">
                  <c:v>0.23643744668722469</c:v>
                </c:pt>
                <c:pt idx="2219">
                  <c:v>0.24161688663935108</c:v>
                </c:pt>
                <c:pt idx="2220">
                  <c:v>0.22258289623397881</c:v>
                </c:pt>
                <c:pt idx="2221">
                  <c:v>0.22106035097585966</c:v>
                </c:pt>
                <c:pt idx="2222">
                  <c:v>0.27338844678596297</c:v>
                </c:pt>
                <c:pt idx="2223">
                  <c:v>0.23555611265345994</c:v>
                </c:pt>
                <c:pt idx="2224">
                  <c:v>0.20584024930720007</c:v>
                </c:pt>
                <c:pt idx="2225">
                  <c:v>0.25523161387294352</c:v>
                </c:pt>
                <c:pt idx="2226">
                  <c:v>0.23535843948361054</c:v>
                </c:pt>
                <c:pt idx="2227">
                  <c:v>0.18900225554604372</c:v>
                </c:pt>
                <c:pt idx="2228">
                  <c:v>0.21047515070570566</c:v>
                </c:pt>
                <c:pt idx="2229">
                  <c:v>0.21408871672382118</c:v>
                </c:pt>
                <c:pt idx="2230">
                  <c:v>0.23082148832407889</c:v>
                </c:pt>
                <c:pt idx="2231">
                  <c:v>0.27191492974530063</c:v>
                </c:pt>
                <c:pt idx="2232">
                  <c:v>0.21568435540364014</c:v>
                </c:pt>
                <c:pt idx="2233">
                  <c:v>0.24324438441502644</c:v>
                </c:pt>
                <c:pt idx="2234">
                  <c:v>0.23427693640474473</c:v>
                </c:pt>
                <c:pt idx="2235">
                  <c:v>0.21962988117663521</c:v>
                </c:pt>
                <c:pt idx="2236">
                  <c:v>0.2792276893395127</c:v>
                </c:pt>
                <c:pt idx="2237">
                  <c:v>0.22387386085449734</c:v>
                </c:pt>
                <c:pt idx="2238">
                  <c:v>0.24234936605730931</c:v>
                </c:pt>
                <c:pt idx="2239">
                  <c:v>0.27463673259186866</c:v>
                </c:pt>
                <c:pt idx="2240">
                  <c:v>0.22426703872502485</c:v>
                </c:pt>
                <c:pt idx="2241">
                  <c:v>0.23214877147903665</c:v>
                </c:pt>
                <c:pt idx="2242">
                  <c:v>0.28809307772051312</c:v>
                </c:pt>
                <c:pt idx="2243">
                  <c:v>0.24857512898438883</c:v>
                </c:pt>
                <c:pt idx="2244">
                  <c:v>0.20763870635557427</c:v>
                </c:pt>
                <c:pt idx="2245">
                  <c:v>0.22214395796068634</c:v>
                </c:pt>
                <c:pt idx="2246">
                  <c:v>0.25348686377097485</c:v>
                </c:pt>
                <c:pt idx="2247">
                  <c:v>0.2397054932551633</c:v>
                </c:pt>
                <c:pt idx="2248">
                  <c:v>0.2012971225569628</c:v>
                </c:pt>
                <c:pt idx="2249">
                  <c:v>0.22644965896471189</c:v>
                </c:pt>
                <c:pt idx="2250">
                  <c:v>0.23644536302981523</c:v>
                </c:pt>
                <c:pt idx="2251">
                  <c:v>0.22941750161271307</c:v>
                </c:pt>
                <c:pt idx="2252">
                  <c:v>0.20954402270008124</c:v>
                </c:pt>
                <c:pt idx="2253">
                  <c:v>0.23484839354164755</c:v>
                </c:pt>
                <c:pt idx="2254">
                  <c:v>0.23533456760946841</c:v>
                </c:pt>
                <c:pt idx="2255">
                  <c:v>0.23762808559032322</c:v>
                </c:pt>
                <c:pt idx="2256">
                  <c:v>0.23758815112018908</c:v>
                </c:pt>
                <c:pt idx="2257">
                  <c:v>0.24223014174430357</c:v>
                </c:pt>
                <c:pt idx="2258">
                  <c:v>0.24600184753876084</c:v>
                </c:pt>
                <c:pt idx="2259">
                  <c:v>0.24703348432338723</c:v>
                </c:pt>
                <c:pt idx="2260">
                  <c:v>0.33358516598098326</c:v>
                </c:pt>
                <c:pt idx="2261">
                  <c:v>0.24526266741419764</c:v>
                </c:pt>
                <c:pt idx="2262">
                  <c:v>0.33748448882722609</c:v>
                </c:pt>
                <c:pt idx="2263">
                  <c:v>0.21815141000229188</c:v>
                </c:pt>
                <c:pt idx="2264">
                  <c:v>0.20059019271579862</c:v>
                </c:pt>
                <c:pt idx="2265">
                  <c:v>0.21612580557453467</c:v>
                </c:pt>
                <c:pt idx="2266">
                  <c:v>0.23183341263424267</c:v>
                </c:pt>
                <c:pt idx="2267">
                  <c:v>0.2316819107233547</c:v>
                </c:pt>
                <c:pt idx="2268">
                  <c:v>0.22733892130320577</c:v>
                </c:pt>
                <c:pt idx="2269">
                  <c:v>0.25846479990415877</c:v>
                </c:pt>
                <c:pt idx="2270">
                  <c:v>0.25622247597719028</c:v>
                </c:pt>
                <c:pt idx="2271">
                  <c:v>0.24702048348857367</c:v>
                </c:pt>
                <c:pt idx="2272">
                  <c:v>0.21089718304645938</c:v>
                </c:pt>
                <c:pt idx="2273">
                  <c:v>0.22565221094558807</c:v>
                </c:pt>
                <c:pt idx="2274">
                  <c:v>0.22973580644334365</c:v>
                </c:pt>
                <c:pt idx="2275">
                  <c:v>0.23964746211698473</c:v>
                </c:pt>
                <c:pt idx="2276">
                  <c:v>0.21043520560640708</c:v>
                </c:pt>
                <c:pt idx="2277">
                  <c:v>0.22125035974084989</c:v>
                </c:pt>
                <c:pt idx="2278">
                  <c:v>0.2457612940138616</c:v>
                </c:pt>
                <c:pt idx="2279">
                  <c:v>0.22071517964826851</c:v>
                </c:pt>
                <c:pt idx="2280">
                  <c:v>0.22404491455784564</c:v>
                </c:pt>
                <c:pt idx="2281">
                  <c:v>0.24286538239973204</c:v>
                </c:pt>
                <c:pt idx="2282">
                  <c:v>0.30399094347705707</c:v>
                </c:pt>
                <c:pt idx="2283">
                  <c:v>0.19517145324912771</c:v>
                </c:pt>
                <c:pt idx="2284">
                  <c:v>0.28042238758366506</c:v>
                </c:pt>
                <c:pt idx="2285">
                  <c:v>0.26133722806272713</c:v>
                </c:pt>
                <c:pt idx="2286">
                  <c:v>0.19182155731337761</c:v>
                </c:pt>
                <c:pt idx="2287">
                  <c:v>0.21897463212447246</c:v>
                </c:pt>
                <c:pt idx="2288">
                  <c:v>0.24747311538082317</c:v>
                </c:pt>
                <c:pt idx="2289">
                  <c:v>0.22540930693124098</c:v>
                </c:pt>
                <c:pt idx="2290">
                  <c:v>0.23923717820380219</c:v>
                </c:pt>
                <c:pt idx="2291">
                  <c:v>0.23324209862196793</c:v>
                </c:pt>
                <c:pt idx="2292">
                  <c:v>0.22538949516744458</c:v>
                </c:pt>
                <c:pt idx="2293">
                  <c:v>0.25150178193320105</c:v>
                </c:pt>
                <c:pt idx="2294">
                  <c:v>0.22267703164271058</c:v>
                </c:pt>
                <c:pt idx="2295">
                  <c:v>0.22463412047810954</c:v>
                </c:pt>
                <c:pt idx="2296">
                  <c:v>0.23240276914583921</c:v>
                </c:pt>
                <c:pt idx="2297">
                  <c:v>0.24302123000544701</c:v>
                </c:pt>
                <c:pt idx="2298">
                  <c:v>0.23147148441722923</c:v>
                </c:pt>
                <c:pt idx="2299">
                  <c:v>0.23382551363396387</c:v>
                </c:pt>
                <c:pt idx="2300">
                  <c:v>0.2586270293814239</c:v>
                </c:pt>
                <c:pt idx="2301">
                  <c:v>0.22412703222705341</c:v>
                </c:pt>
                <c:pt idx="2302">
                  <c:v>0.28804716697646765</c:v>
                </c:pt>
                <c:pt idx="2303">
                  <c:v>0.23217113935876876</c:v>
                </c:pt>
                <c:pt idx="2304">
                  <c:v>0.28008471285486652</c:v>
                </c:pt>
                <c:pt idx="2305">
                  <c:v>0.21706845667792812</c:v>
                </c:pt>
                <c:pt idx="2306">
                  <c:v>0.27024943244918503</c:v>
                </c:pt>
                <c:pt idx="2307">
                  <c:v>0.2732026381935489</c:v>
                </c:pt>
                <c:pt idx="2308">
                  <c:v>0.25684673048751305</c:v>
                </c:pt>
                <c:pt idx="2309">
                  <c:v>0.23734701596266305</c:v>
                </c:pt>
                <c:pt idx="2310">
                  <c:v>0.23613135028451215</c:v>
                </c:pt>
                <c:pt idx="2311">
                  <c:v>0.25120515926142534</c:v>
                </c:pt>
                <c:pt idx="2312">
                  <c:v>0.21205957243730233</c:v>
                </c:pt>
                <c:pt idx="2313">
                  <c:v>0.19908289547156235</c:v>
                </c:pt>
                <c:pt idx="2314">
                  <c:v>0.29283551928399659</c:v>
                </c:pt>
                <c:pt idx="2315">
                  <c:v>0.23225784515286382</c:v>
                </c:pt>
                <c:pt idx="2316">
                  <c:v>0.25268259079069355</c:v>
                </c:pt>
                <c:pt idx="2317">
                  <c:v>0.22135109527668109</c:v>
                </c:pt>
                <c:pt idx="2318">
                  <c:v>0.24102083004769673</c:v>
                </c:pt>
                <c:pt idx="2319">
                  <c:v>0.23829300984660079</c:v>
                </c:pt>
                <c:pt idx="2320">
                  <c:v>0.27803216972757822</c:v>
                </c:pt>
                <c:pt idx="2321">
                  <c:v>0.39495044392863582</c:v>
                </c:pt>
                <c:pt idx="2322">
                  <c:v>0.27017321154054408</c:v>
                </c:pt>
                <c:pt idx="2323">
                  <c:v>0.23240930430026549</c:v>
                </c:pt>
                <c:pt idx="2324">
                  <c:v>0.2339556348266785</c:v>
                </c:pt>
                <c:pt idx="2325">
                  <c:v>0.23420757025908601</c:v>
                </c:pt>
                <c:pt idx="2326">
                  <c:v>0.22149084270656916</c:v>
                </c:pt>
                <c:pt idx="2327">
                  <c:v>0.2884185908046315</c:v>
                </c:pt>
                <c:pt idx="2328">
                  <c:v>0.28055554558338075</c:v>
                </c:pt>
                <c:pt idx="2329">
                  <c:v>0.22284968925468762</c:v>
                </c:pt>
                <c:pt idx="2330">
                  <c:v>0.23258654571986376</c:v>
                </c:pt>
                <c:pt idx="2331">
                  <c:v>0.22888168293518171</c:v>
                </c:pt>
                <c:pt idx="2332">
                  <c:v>0.24993226162204435</c:v>
                </c:pt>
                <c:pt idx="2333">
                  <c:v>0.2371894504796746</c:v>
                </c:pt>
                <c:pt idx="2334">
                  <c:v>0.23638314370526695</c:v>
                </c:pt>
                <c:pt idx="2335">
                  <c:v>0.21021356417799394</c:v>
                </c:pt>
                <c:pt idx="2336">
                  <c:v>0.24183177803310366</c:v>
                </c:pt>
                <c:pt idx="2337">
                  <c:v>0.25789811341468694</c:v>
                </c:pt>
                <c:pt idx="2338">
                  <c:v>0.22415269666636614</c:v>
                </c:pt>
                <c:pt idx="2339">
                  <c:v>0.22486019539212554</c:v>
                </c:pt>
                <c:pt idx="2340">
                  <c:v>0.23378116899581761</c:v>
                </c:pt>
                <c:pt idx="2341">
                  <c:v>0.21810689440765552</c:v>
                </c:pt>
                <c:pt idx="2342">
                  <c:v>0.29267621327297877</c:v>
                </c:pt>
                <c:pt idx="2343">
                  <c:v>0.24808226142298118</c:v>
                </c:pt>
                <c:pt idx="2344">
                  <c:v>0.27451602817054904</c:v>
                </c:pt>
                <c:pt idx="2345">
                  <c:v>0.21729646744254741</c:v>
                </c:pt>
                <c:pt idx="2346">
                  <c:v>0.26603216805551616</c:v>
                </c:pt>
                <c:pt idx="2347">
                  <c:v>0.22205887046537578</c:v>
                </c:pt>
                <c:pt idx="2348">
                  <c:v>0.22196946029506284</c:v>
                </c:pt>
                <c:pt idx="2349">
                  <c:v>0.23643225358887471</c:v>
                </c:pt>
                <c:pt idx="2350">
                  <c:v>0.26204410170581366</c:v>
                </c:pt>
                <c:pt idx="2351">
                  <c:v>0.25499138007274835</c:v>
                </c:pt>
                <c:pt idx="2352">
                  <c:v>0.22187694698966326</c:v>
                </c:pt>
                <c:pt idx="2353">
                  <c:v>0.26904735735191365</c:v>
                </c:pt>
                <c:pt idx="2354">
                  <c:v>0.22591928114621532</c:v>
                </c:pt>
                <c:pt idx="2355">
                  <c:v>0.25269201523671814</c:v>
                </c:pt>
                <c:pt idx="2356">
                  <c:v>0.24615663272342211</c:v>
                </c:pt>
                <c:pt idx="2357">
                  <c:v>0.2149793230532136</c:v>
                </c:pt>
                <c:pt idx="2358">
                  <c:v>0.26271411544962525</c:v>
                </c:pt>
                <c:pt idx="2359">
                  <c:v>0.25988444234910496</c:v>
                </c:pt>
                <c:pt idx="2360">
                  <c:v>0.26362673061695252</c:v>
                </c:pt>
                <c:pt idx="2361">
                  <c:v>0.27897721874541093</c:v>
                </c:pt>
                <c:pt idx="2362">
                  <c:v>0.29039107509661427</c:v>
                </c:pt>
                <c:pt idx="2363">
                  <c:v>0.20496960690591973</c:v>
                </c:pt>
                <c:pt idx="2364">
                  <c:v>0.23699485980288224</c:v>
                </c:pt>
                <c:pt idx="2365">
                  <c:v>0.21158905779880835</c:v>
                </c:pt>
                <c:pt idx="2366">
                  <c:v>0.2351548039908109</c:v>
                </c:pt>
                <c:pt idx="2367">
                  <c:v>0.2597152822321116</c:v>
                </c:pt>
                <c:pt idx="2368">
                  <c:v>0.2180132684278335</c:v>
                </c:pt>
                <c:pt idx="2369">
                  <c:v>0.22867652012341297</c:v>
                </c:pt>
                <c:pt idx="2370">
                  <c:v>0.26330616276546787</c:v>
                </c:pt>
                <c:pt idx="2371">
                  <c:v>0.22035638476816549</c:v>
                </c:pt>
                <c:pt idx="2372">
                  <c:v>0.21292115081354121</c:v>
                </c:pt>
                <c:pt idx="2373">
                  <c:v>0.27868453003967925</c:v>
                </c:pt>
                <c:pt idx="2374">
                  <c:v>0.20722670000799137</c:v>
                </c:pt>
                <c:pt idx="2375">
                  <c:v>0.24210696021915484</c:v>
                </c:pt>
                <c:pt idx="2376">
                  <c:v>0.23080109422925568</c:v>
                </c:pt>
                <c:pt idx="2377">
                  <c:v>0.25884867647363063</c:v>
                </c:pt>
                <c:pt idx="2378">
                  <c:v>0.22414600589624215</c:v>
                </c:pt>
                <c:pt idx="2379">
                  <c:v>0.22056767520436449</c:v>
                </c:pt>
                <c:pt idx="2380">
                  <c:v>0.25317212940861999</c:v>
                </c:pt>
                <c:pt idx="2381">
                  <c:v>0.25497863810723981</c:v>
                </c:pt>
                <c:pt idx="2382">
                  <c:v>0.24381693090731321</c:v>
                </c:pt>
                <c:pt idx="2383">
                  <c:v>0.26595583463975525</c:v>
                </c:pt>
                <c:pt idx="2384">
                  <c:v>0.2526093117477714</c:v>
                </c:pt>
                <c:pt idx="2385">
                  <c:v>0.23254672392955514</c:v>
                </c:pt>
                <c:pt idx="2386">
                  <c:v>0.21478422782545037</c:v>
                </c:pt>
                <c:pt idx="2387">
                  <c:v>0.2214723550855705</c:v>
                </c:pt>
                <c:pt idx="2388">
                  <c:v>0.23180419262851895</c:v>
                </c:pt>
                <c:pt idx="2389">
                  <c:v>0.25225348346161058</c:v>
                </c:pt>
                <c:pt idx="2390">
                  <c:v>0.24647139245712704</c:v>
                </c:pt>
                <c:pt idx="2391">
                  <c:v>0.25523496922075939</c:v>
                </c:pt>
                <c:pt idx="2392">
                  <c:v>0.24605444285719003</c:v>
                </c:pt>
                <c:pt idx="2393">
                  <c:v>0.23535898758854826</c:v>
                </c:pt>
                <c:pt idx="2394">
                  <c:v>0.20760364221542194</c:v>
                </c:pt>
                <c:pt idx="2395">
                  <c:v>0.27630360772413265</c:v>
                </c:pt>
                <c:pt idx="2396">
                  <c:v>0.23672430723451063</c:v>
                </c:pt>
                <c:pt idx="2397">
                  <c:v>0.23207979257013064</c:v>
                </c:pt>
                <c:pt idx="2398">
                  <c:v>0.22414462160414267</c:v>
                </c:pt>
                <c:pt idx="2399">
                  <c:v>0.28837451665131736</c:v>
                </c:pt>
                <c:pt idx="2400">
                  <c:v>0.28378956105510617</c:v>
                </c:pt>
                <c:pt idx="2401">
                  <c:v>0.19809971591039519</c:v>
                </c:pt>
                <c:pt idx="2402">
                  <c:v>0.22999448022981833</c:v>
                </c:pt>
                <c:pt idx="2403">
                  <c:v>0.21129678319313472</c:v>
                </c:pt>
                <c:pt idx="2404">
                  <c:v>0.23275008428574687</c:v>
                </c:pt>
                <c:pt idx="2405">
                  <c:v>0.21193911383046293</c:v>
                </c:pt>
                <c:pt idx="2406">
                  <c:v>0.28625880881715587</c:v>
                </c:pt>
                <c:pt idx="2407">
                  <c:v>0.2567648598878699</c:v>
                </c:pt>
                <c:pt idx="2408">
                  <c:v>0.27976850473444859</c:v>
                </c:pt>
                <c:pt idx="2409">
                  <c:v>0.23797140268703179</c:v>
                </c:pt>
                <c:pt idx="2410">
                  <c:v>0.2631107213438601</c:v>
                </c:pt>
                <c:pt idx="2411">
                  <c:v>0.25618093337486553</c:v>
                </c:pt>
                <c:pt idx="2412">
                  <c:v>0.23209429952560715</c:v>
                </c:pt>
                <c:pt idx="2413">
                  <c:v>0.22244110628415478</c:v>
                </c:pt>
                <c:pt idx="2414">
                  <c:v>0.26635512952270463</c:v>
                </c:pt>
                <c:pt idx="2415">
                  <c:v>0.25499157444085024</c:v>
                </c:pt>
                <c:pt idx="2416">
                  <c:v>0.23525033674631551</c:v>
                </c:pt>
                <c:pt idx="2417">
                  <c:v>0.26303410707165886</c:v>
                </c:pt>
                <c:pt idx="2418">
                  <c:v>0.25348798123272392</c:v>
                </c:pt>
                <c:pt idx="2419">
                  <c:v>0.3009078774733453</c:v>
                </c:pt>
                <c:pt idx="2420">
                  <c:v>0.21870660880890022</c:v>
                </c:pt>
                <c:pt idx="2421">
                  <c:v>0.2618329481304692</c:v>
                </c:pt>
                <c:pt idx="2422">
                  <c:v>0.25384901136244886</c:v>
                </c:pt>
                <c:pt idx="2423">
                  <c:v>0.24033461490526095</c:v>
                </c:pt>
                <c:pt idx="2424">
                  <c:v>0.20218032179546239</c:v>
                </c:pt>
                <c:pt idx="2425">
                  <c:v>0.23711805884853884</c:v>
                </c:pt>
                <c:pt idx="2426">
                  <c:v>0.2478339713990238</c:v>
                </c:pt>
                <c:pt idx="2427">
                  <c:v>0.20514723392707837</c:v>
                </c:pt>
                <c:pt idx="2428">
                  <c:v>0.2380042204280963</c:v>
                </c:pt>
                <c:pt idx="2429">
                  <c:v>0.25201473790423784</c:v>
                </c:pt>
                <c:pt idx="2430">
                  <c:v>0.25660070015735381</c:v>
                </c:pt>
                <c:pt idx="2431">
                  <c:v>0.28425331734610654</c:v>
                </c:pt>
                <c:pt idx="2432">
                  <c:v>0.24201186001723579</c:v>
                </c:pt>
                <c:pt idx="2433">
                  <c:v>0.22177692872782659</c:v>
                </c:pt>
                <c:pt idx="2434">
                  <c:v>0.21340322537856032</c:v>
                </c:pt>
                <c:pt idx="2435">
                  <c:v>0.24753049679754408</c:v>
                </c:pt>
                <c:pt idx="2436">
                  <c:v>0.22429743652968223</c:v>
                </c:pt>
                <c:pt idx="2437">
                  <c:v>0.22084341857761747</c:v>
                </c:pt>
                <c:pt idx="2438">
                  <c:v>0.21355583376137438</c:v>
                </c:pt>
                <c:pt idx="2439">
                  <c:v>0.26005461358092735</c:v>
                </c:pt>
                <c:pt idx="2440">
                  <c:v>0.26467019784176499</c:v>
                </c:pt>
                <c:pt idx="2441">
                  <c:v>0.28692563751422462</c:v>
                </c:pt>
                <c:pt idx="2442">
                  <c:v>0.24252764472356825</c:v>
                </c:pt>
                <c:pt idx="2443">
                  <c:v>0.23339580927158904</c:v>
                </c:pt>
                <c:pt idx="2444">
                  <c:v>0.22900651688861101</c:v>
                </c:pt>
                <c:pt idx="2445">
                  <c:v>0.24586296522257825</c:v>
                </c:pt>
                <c:pt idx="2446">
                  <c:v>0.2408122544941784</c:v>
                </c:pt>
                <c:pt idx="2447">
                  <c:v>0.22368906356415214</c:v>
                </c:pt>
                <c:pt idx="2448">
                  <c:v>0.21204411762240311</c:v>
                </c:pt>
                <c:pt idx="2449">
                  <c:v>0.2460165037070163</c:v>
                </c:pt>
                <c:pt idx="2450">
                  <c:v>0.22551356278029627</c:v>
                </c:pt>
                <c:pt idx="2451">
                  <c:v>0.22669916089987044</c:v>
                </c:pt>
                <c:pt idx="2452">
                  <c:v>0.23584744189077167</c:v>
                </c:pt>
                <c:pt idx="2453">
                  <c:v>0.23585132177905516</c:v>
                </c:pt>
                <c:pt idx="2454">
                  <c:v>0.24833189654721616</c:v>
                </c:pt>
                <c:pt idx="2455">
                  <c:v>0.22297898575402531</c:v>
                </c:pt>
                <c:pt idx="2456">
                  <c:v>0.21390886568008829</c:v>
                </c:pt>
                <c:pt idx="2457">
                  <c:v>0.21155719645097193</c:v>
                </c:pt>
                <c:pt idx="2458">
                  <c:v>0.25918911943962092</c:v>
                </c:pt>
                <c:pt idx="2459">
                  <c:v>0.21285226677334801</c:v>
                </c:pt>
                <c:pt idx="2460">
                  <c:v>0.19964543936555273</c:v>
                </c:pt>
                <c:pt idx="2461">
                  <c:v>0.26082688660401354</c:v>
                </c:pt>
                <c:pt idx="2462">
                  <c:v>0.22741565265880975</c:v>
                </c:pt>
                <c:pt idx="2463">
                  <c:v>0.23326823740162284</c:v>
                </c:pt>
                <c:pt idx="2464">
                  <c:v>0.21505342017550755</c:v>
                </c:pt>
                <c:pt idx="2465">
                  <c:v>0.25204243933628279</c:v>
                </c:pt>
                <c:pt idx="2466">
                  <c:v>0.24566518632398532</c:v>
                </c:pt>
                <c:pt idx="2467">
                  <c:v>0.23452577564066501</c:v>
                </c:pt>
                <c:pt idx="2468">
                  <c:v>0.21757348678657187</c:v>
                </c:pt>
                <c:pt idx="2469">
                  <c:v>0.23336269626273931</c:v>
                </c:pt>
                <c:pt idx="2470">
                  <c:v>0.21531492245639566</c:v>
                </c:pt>
                <c:pt idx="2471">
                  <c:v>0.24864775217742394</c:v>
                </c:pt>
                <c:pt idx="2472">
                  <c:v>0.23675116374121974</c:v>
                </c:pt>
                <c:pt idx="2473">
                  <c:v>0.23328212343875945</c:v>
                </c:pt>
                <c:pt idx="2474">
                  <c:v>0.25203053024994071</c:v>
                </c:pt>
                <c:pt idx="2475">
                  <c:v>0.2966548300102041</c:v>
                </c:pt>
                <c:pt idx="2476">
                  <c:v>0.24416386273056059</c:v>
                </c:pt>
                <c:pt idx="2477">
                  <c:v>0.19964001046557059</c:v>
                </c:pt>
                <c:pt idx="2478">
                  <c:v>0.25443251006803175</c:v>
                </c:pt>
                <c:pt idx="2479">
                  <c:v>0.26106872747598497</c:v>
                </c:pt>
                <c:pt idx="2480">
                  <c:v>0.2585877355743747</c:v>
                </c:pt>
                <c:pt idx="2481">
                  <c:v>0.23944632849158012</c:v>
                </c:pt>
                <c:pt idx="2482">
                  <c:v>0.24436105891881271</c:v>
                </c:pt>
                <c:pt idx="2483">
                  <c:v>0.2510411040470531</c:v>
                </c:pt>
                <c:pt idx="2484">
                  <c:v>0.26905860159265022</c:v>
                </c:pt>
                <c:pt idx="2485">
                  <c:v>0.2621183480972934</c:v>
                </c:pt>
                <c:pt idx="2486">
                  <c:v>0.2620017494824311</c:v>
                </c:pt>
                <c:pt idx="2487">
                  <c:v>0.24629244044329249</c:v>
                </c:pt>
                <c:pt idx="2488">
                  <c:v>0.24523187963390519</c:v>
                </c:pt>
                <c:pt idx="2489">
                  <c:v>0.27145178490621275</c:v>
                </c:pt>
                <c:pt idx="2490">
                  <c:v>0.22880890691194974</c:v>
                </c:pt>
                <c:pt idx="2491">
                  <c:v>0.22096377410359197</c:v>
                </c:pt>
                <c:pt idx="2492">
                  <c:v>0.24649311442416011</c:v>
                </c:pt>
                <c:pt idx="2493">
                  <c:v>0.26140319436419485</c:v>
                </c:pt>
                <c:pt idx="2494">
                  <c:v>0.26226955684817338</c:v>
                </c:pt>
                <c:pt idx="2495">
                  <c:v>0.24655384170916259</c:v>
                </c:pt>
                <c:pt idx="2496">
                  <c:v>0.22441049072399827</c:v>
                </c:pt>
                <c:pt idx="2497">
                  <c:v>0.232394386171761</c:v>
                </c:pt>
                <c:pt idx="2498">
                  <c:v>0.25665908812466293</c:v>
                </c:pt>
                <c:pt idx="2499">
                  <c:v>0.28259254186356181</c:v>
                </c:pt>
                <c:pt idx="2500">
                  <c:v>0.21994570414872322</c:v>
                </c:pt>
                <c:pt idx="2501">
                  <c:v>0.26908679312113004</c:v>
                </c:pt>
                <c:pt idx="2502">
                  <c:v>0.25720134483334539</c:v>
                </c:pt>
                <c:pt idx="2503">
                  <c:v>0.2867520584968592</c:v>
                </c:pt>
                <c:pt idx="2504">
                  <c:v>0.24877398884563048</c:v>
                </c:pt>
                <c:pt idx="2505">
                  <c:v>0.23337877086050243</c:v>
                </c:pt>
                <c:pt idx="2506">
                  <c:v>0.27483765910944763</c:v>
                </c:pt>
                <c:pt idx="2507">
                  <c:v>0.23530049573669573</c:v>
                </c:pt>
                <c:pt idx="2508">
                  <c:v>0.21574389544493783</c:v>
                </c:pt>
                <c:pt idx="2509">
                  <c:v>0.21847072828597369</c:v>
                </c:pt>
                <c:pt idx="2510">
                  <c:v>0.26203027566678394</c:v>
                </c:pt>
                <c:pt idx="2511">
                  <c:v>0.21226798393012339</c:v>
                </c:pt>
                <c:pt idx="2512">
                  <c:v>0.22654023505562559</c:v>
                </c:pt>
                <c:pt idx="2513">
                  <c:v>0.24655820972940032</c:v>
                </c:pt>
                <c:pt idx="2514">
                  <c:v>0.28285129009982862</c:v>
                </c:pt>
                <c:pt idx="2515">
                  <c:v>0.22897636011835482</c:v>
                </c:pt>
                <c:pt idx="2516">
                  <c:v>0.2570260100146779</c:v>
                </c:pt>
                <c:pt idx="2517">
                  <c:v>0.24572700428747205</c:v>
                </c:pt>
                <c:pt idx="2518">
                  <c:v>0.23703998717530081</c:v>
                </c:pt>
                <c:pt idx="2519">
                  <c:v>0.23482704784642444</c:v>
                </c:pt>
                <c:pt idx="2520">
                  <c:v>0.2170434239368606</c:v>
                </c:pt>
                <c:pt idx="2521">
                  <c:v>0.24223566317973524</c:v>
                </c:pt>
                <c:pt idx="2522">
                  <c:v>0.26193364075166109</c:v>
                </c:pt>
                <c:pt idx="2523">
                  <c:v>0.23541666740372524</c:v>
                </c:pt>
                <c:pt idx="2524">
                  <c:v>0.2439806625504331</c:v>
                </c:pt>
                <c:pt idx="2525">
                  <c:v>0.21426774299070367</c:v>
                </c:pt>
                <c:pt idx="2526">
                  <c:v>0.23831423543014116</c:v>
                </c:pt>
                <c:pt idx="2527">
                  <c:v>0.27780498279480309</c:v>
                </c:pt>
                <c:pt idx="2528">
                  <c:v>0.24682468802118945</c:v>
                </c:pt>
                <c:pt idx="2529">
                  <c:v>0.24778625834122325</c:v>
                </c:pt>
                <c:pt idx="2530">
                  <c:v>0.28553505080572195</c:v>
                </c:pt>
                <c:pt idx="2531">
                  <c:v>0.25695108427859631</c:v>
                </c:pt>
                <c:pt idx="2532">
                  <c:v>0.24841657069827414</c:v>
                </c:pt>
                <c:pt idx="2533">
                  <c:v>0.2232849975376692</c:v>
                </c:pt>
                <c:pt idx="2534">
                  <c:v>0.24240198626479637</c:v>
                </c:pt>
                <c:pt idx="2535">
                  <c:v>0.26491341965567489</c:v>
                </c:pt>
                <c:pt idx="2536">
                  <c:v>0.27545017246249831</c:v>
                </c:pt>
                <c:pt idx="2537">
                  <c:v>0.2312360511810195</c:v>
                </c:pt>
                <c:pt idx="2538">
                  <c:v>0.2556516327912533</c:v>
                </c:pt>
                <c:pt idx="2539">
                  <c:v>0.23510585876971213</c:v>
                </c:pt>
                <c:pt idx="2540">
                  <c:v>0.2419767122156187</c:v>
                </c:pt>
                <c:pt idx="2541">
                  <c:v>0.21988626660396676</c:v>
                </c:pt>
                <c:pt idx="2542">
                  <c:v>0.24120493639195575</c:v>
                </c:pt>
                <c:pt idx="2543">
                  <c:v>0.28345573188619344</c:v>
                </c:pt>
                <c:pt idx="2544">
                  <c:v>0.22019557380020899</c:v>
                </c:pt>
                <c:pt idx="2545">
                  <c:v>0.22822115814887714</c:v>
                </c:pt>
                <c:pt idx="2546">
                  <c:v>0.27424342073515146</c:v>
                </c:pt>
                <c:pt idx="2547">
                  <c:v>0.23971075977824022</c:v>
                </c:pt>
                <c:pt idx="2548">
                  <c:v>0.26757606321697519</c:v>
                </c:pt>
                <c:pt idx="2549">
                  <c:v>0.24084690634814473</c:v>
                </c:pt>
                <c:pt idx="2550">
                  <c:v>0.26618377756987499</c:v>
                </c:pt>
                <c:pt idx="2551">
                  <c:v>0.21181064916434272</c:v>
                </c:pt>
                <c:pt idx="2552">
                  <c:v>0.24385404832510296</c:v>
                </c:pt>
                <c:pt idx="2553">
                  <c:v>0.26415350667975407</c:v>
                </c:pt>
                <c:pt idx="2554">
                  <c:v>0.23146539630895752</c:v>
                </c:pt>
                <c:pt idx="2555">
                  <c:v>0.23160654935610972</c:v>
                </c:pt>
                <c:pt idx="2556">
                  <c:v>0.25912424942416529</c:v>
                </c:pt>
                <c:pt idx="2557">
                  <c:v>0.29298082520221624</c:v>
                </c:pt>
                <c:pt idx="2558">
                  <c:v>0.25615195835414767</c:v>
                </c:pt>
                <c:pt idx="2559">
                  <c:v>0.25455048907560324</c:v>
                </c:pt>
                <c:pt idx="2560">
                  <c:v>0.20824994865471994</c:v>
                </c:pt>
                <c:pt idx="2561">
                  <c:v>0.24306607512660985</c:v>
                </c:pt>
                <c:pt idx="2562">
                  <c:v>0.19940414397549502</c:v>
                </c:pt>
                <c:pt idx="2563">
                  <c:v>0.23599232666589026</c:v>
                </c:pt>
                <c:pt idx="2564">
                  <c:v>0.20424271014852749</c:v>
                </c:pt>
                <c:pt idx="2565">
                  <c:v>0.22025213598364513</c:v>
                </c:pt>
                <c:pt idx="2566">
                  <c:v>0.25003083277262467</c:v>
                </c:pt>
                <c:pt idx="2567">
                  <c:v>0.22931692338303536</c:v>
                </c:pt>
                <c:pt idx="2568">
                  <c:v>0.26656711630410101</c:v>
                </c:pt>
                <c:pt idx="2569">
                  <c:v>0.23123889038192974</c:v>
                </c:pt>
                <c:pt idx="2570">
                  <c:v>0.23740982934184796</c:v>
                </c:pt>
                <c:pt idx="2571">
                  <c:v>0.22474704287115777</c:v>
                </c:pt>
                <c:pt idx="2572">
                  <c:v>0.25878200528418721</c:v>
                </c:pt>
                <c:pt idx="2573">
                  <c:v>0.28579681249431138</c:v>
                </c:pt>
                <c:pt idx="2574">
                  <c:v>0.32764803481666199</c:v>
                </c:pt>
                <c:pt idx="2575">
                  <c:v>0.2243895445291359</c:v>
                </c:pt>
                <c:pt idx="2576">
                  <c:v>0.24113152431719806</c:v>
                </c:pt>
                <c:pt idx="2577">
                  <c:v>0.23110150125958451</c:v>
                </c:pt>
                <c:pt idx="2578">
                  <c:v>0.24370188645476137</c:v>
                </c:pt>
                <c:pt idx="2579">
                  <c:v>0.33943939600356626</c:v>
                </c:pt>
                <c:pt idx="2580">
                  <c:v>0.23807028114342119</c:v>
                </c:pt>
                <c:pt idx="2581">
                  <c:v>0.24658371751320035</c:v>
                </c:pt>
                <c:pt idx="2582">
                  <c:v>0.23722633495383635</c:v>
                </c:pt>
                <c:pt idx="2583">
                  <c:v>0.2116564525111953</c:v>
                </c:pt>
                <c:pt idx="2584">
                  <c:v>0.23954437771589196</c:v>
                </c:pt>
                <c:pt idx="2585">
                  <c:v>0.23066341629983453</c:v>
                </c:pt>
                <c:pt idx="2586">
                  <c:v>0.2457174856522634</c:v>
                </c:pt>
                <c:pt idx="2587">
                  <c:v>0.29235534367206617</c:v>
                </c:pt>
                <c:pt idx="2588">
                  <c:v>0.21647198331645079</c:v>
                </c:pt>
                <c:pt idx="2589">
                  <c:v>0.23306356509159065</c:v>
                </c:pt>
                <c:pt idx="2590">
                  <c:v>0.22082525386824883</c:v>
                </c:pt>
                <c:pt idx="2591">
                  <c:v>0.25527085880604161</c:v>
                </c:pt>
                <c:pt idx="2592">
                  <c:v>0.24115605783232863</c:v>
                </c:pt>
                <c:pt idx="2593">
                  <c:v>0.27136200916384934</c:v>
                </c:pt>
                <c:pt idx="2594">
                  <c:v>0.23755880273031632</c:v>
                </c:pt>
                <c:pt idx="2595">
                  <c:v>0.25184081888218685</c:v>
                </c:pt>
                <c:pt idx="2596">
                  <c:v>0.19431244930959016</c:v>
                </c:pt>
                <c:pt idx="2597">
                  <c:v>0.2292241268166712</c:v>
                </c:pt>
                <c:pt idx="2598">
                  <c:v>0.21829615260629279</c:v>
                </c:pt>
                <c:pt idx="2599">
                  <c:v>0.24708991188797455</c:v>
                </c:pt>
                <c:pt idx="2600">
                  <c:v>0.2421667263103997</c:v>
                </c:pt>
                <c:pt idx="2601">
                  <c:v>0.25478515165474303</c:v>
                </c:pt>
                <c:pt idx="2602">
                  <c:v>0.24780964622208226</c:v>
                </c:pt>
                <c:pt idx="2603">
                  <c:v>0.27859483689592462</c:v>
                </c:pt>
                <c:pt idx="2604">
                  <c:v>0.23528102935148645</c:v>
                </c:pt>
                <c:pt idx="2605">
                  <c:v>0.22073589691354042</c:v>
                </c:pt>
                <c:pt idx="2606">
                  <c:v>0.24667277403672275</c:v>
                </c:pt>
                <c:pt idx="2607">
                  <c:v>0.26578953206792982</c:v>
                </c:pt>
                <c:pt idx="2608">
                  <c:v>0.26711963932847155</c:v>
                </c:pt>
                <c:pt idx="2609">
                  <c:v>0.24930201218434941</c:v>
                </c:pt>
                <c:pt idx="2610">
                  <c:v>0.24056265517141601</c:v>
                </c:pt>
                <c:pt idx="2611">
                  <c:v>0.23233790177522959</c:v>
                </c:pt>
                <c:pt idx="2612">
                  <c:v>0.20989676456997478</c:v>
                </c:pt>
                <c:pt idx="2613">
                  <c:v>0.24212415549873373</c:v>
                </c:pt>
                <c:pt idx="2614">
                  <c:v>0.26009711558645943</c:v>
                </c:pt>
                <c:pt idx="2615">
                  <c:v>0.24103147974976946</c:v>
                </c:pt>
                <c:pt idx="2616">
                  <c:v>0.22130569298657016</c:v>
                </c:pt>
                <c:pt idx="2617">
                  <c:v>0.24295445512374028</c:v>
                </c:pt>
                <c:pt idx="2618">
                  <c:v>0.21204241209031063</c:v>
                </c:pt>
                <c:pt idx="2619">
                  <c:v>0.19747766370962094</c:v>
                </c:pt>
                <c:pt idx="2620">
                  <c:v>0.22535179106033376</c:v>
                </c:pt>
                <c:pt idx="2621">
                  <c:v>0.2153819411649717</c:v>
                </c:pt>
                <c:pt idx="2622">
                  <c:v>0.25351006106288171</c:v>
                </c:pt>
                <c:pt idx="2623">
                  <c:v>0.24559475109332418</c:v>
                </c:pt>
                <c:pt idx="2624">
                  <c:v>0.32632315492145092</c:v>
                </c:pt>
                <c:pt idx="2625">
                  <c:v>0.19594184098869358</c:v>
                </c:pt>
                <c:pt idx="2626">
                  <c:v>0.22313829161035528</c:v>
                </c:pt>
                <c:pt idx="2627">
                  <c:v>0.26082127733489896</c:v>
                </c:pt>
                <c:pt idx="2628">
                  <c:v>0.26931208505831433</c:v>
                </c:pt>
                <c:pt idx="2629">
                  <c:v>0.2220104841359184</c:v>
                </c:pt>
                <c:pt idx="2630">
                  <c:v>0.22849001190667856</c:v>
                </c:pt>
                <c:pt idx="2631">
                  <c:v>0.23350388711365819</c:v>
                </c:pt>
                <c:pt idx="2632">
                  <c:v>0.2097515852202031</c:v>
                </c:pt>
                <c:pt idx="2633">
                  <c:v>0.24344434633606646</c:v>
                </c:pt>
                <c:pt idx="2634">
                  <c:v>0.23489874691171736</c:v>
                </c:pt>
                <c:pt idx="2635">
                  <c:v>0.25295375995123348</c:v>
                </c:pt>
                <c:pt idx="2636">
                  <c:v>0.25340325685315906</c:v>
                </c:pt>
                <c:pt idx="2637">
                  <c:v>0.24190084456366046</c:v>
                </c:pt>
                <c:pt idx="2638">
                  <c:v>0.25718914530905013</c:v>
                </c:pt>
                <c:pt idx="2639">
                  <c:v>0.20893488775881205</c:v>
                </c:pt>
                <c:pt idx="2640">
                  <c:v>0.28514396830536043</c:v>
                </c:pt>
                <c:pt idx="2641">
                  <c:v>0.26697541959809845</c:v>
                </c:pt>
                <c:pt idx="2642">
                  <c:v>0.2203656621817853</c:v>
                </c:pt>
                <c:pt idx="2643">
                  <c:v>0.23930854690037656</c:v>
                </c:pt>
                <c:pt idx="2644">
                  <c:v>0.21424102579590093</c:v>
                </c:pt>
                <c:pt idx="2645">
                  <c:v>0.25345752901020019</c:v>
                </c:pt>
                <c:pt idx="2646">
                  <c:v>0.22482668447653517</c:v>
                </c:pt>
                <c:pt idx="2647">
                  <c:v>0.23202373730255421</c:v>
                </c:pt>
                <c:pt idx="2648">
                  <c:v>0.22137347548767794</c:v>
                </c:pt>
                <c:pt idx="2649">
                  <c:v>0.22595312451377861</c:v>
                </c:pt>
                <c:pt idx="2650">
                  <c:v>0.23941127188331651</c:v>
                </c:pt>
                <c:pt idx="2651">
                  <c:v>0.24280827294285617</c:v>
                </c:pt>
                <c:pt idx="2652">
                  <c:v>0.2690246541784525</c:v>
                </c:pt>
                <c:pt idx="2653">
                  <c:v>0.25277183265959785</c:v>
                </c:pt>
                <c:pt idx="2654">
                  <c:v>0.28345692363197894</c:v>
                </c:pt>
                <c:pt idx="2655">
                  <c:v>0.27089282624596045</c:v>
                </c:pt>
                <c:pt idx="2656">
                  <c:v>0.29182437365161196</c:v>
                </c:pt>
                <c:pt idx="2657">
                  <c:v>0.25721244214572525</c:v>
                </c:pt>
                <c:pt idx="2658">
                  <c:v>0.26077622343467483</c:v>
                </c:pt>
                <c:pt idx="2659">
                  <c:v>0.2294509198127955</c:v>
                </c:pt>
                <c:pt idx="2660">
                  <c:v>0.23294721625659284</c:v>
                </c:pt>
                <c:pt idx="2661">
                  <c:v>0.2499731466472469</c:v>
                </c:pt>
                <c:pt idx="2662">
                  <c:v>0.24146873507891195</c:v>
                </c:pt>
                <c:pt idx="2663">
                  <c:v>0.2538157877247173</c:v>
                </c:pt>
                <c:pt idx="2664">
                  <c:v>0.28184929400020692</c:v>
                </c:pt>
                <c:pt idx="2665">
                  <c:v>0.22216366594792186</c:v>
                </c:pt>
                <c:pt idx="2666">
                  <c:v>0.25073675566374731</c:v>
                </c:pt>
                <c:pt idx="2667">
                  <c:v>0.24490869511159735</c:v>
                </c:pt>
                <c:pt idx="2668">
                  <c:v>0.24136633831618648</c:v>
                </c:pt>
                <c:pt idx="2669">
                  <c:v>0.23404843809064116</c:v>
                </c:pt>
                <c:pt idx="2670">
                  <c:v>0.22008073004465584</c:v>
                </c:pt>
                <c:pt idx="2671">
                  <c:v>0.2185126115982762</c:v>
                </c:pt>
                <c:pt idx="2672">
                  <c:v>0.23518714596046522</c:v>
                </c:pt>
                <c:pt idx="2673">
                  <c:v>0.22984559970269486</c:v>
                </c:pt>
                <c:pt idx="2674">
                  <c:v>0.22846628215861636</c:v>
                </c:pt>
                <c:pt idx="2675">
                  <c:v>0.24496016769765158</c:v>
                </c:pt>
                <c:pt idx="2676">
                  <c:v>0.23135044415142644</c:v>
                </c:pt>
                <c:pt idx="2677">
                  <c:v>0.25924933193454369</c:v>
                </c:pt>
                <c:pt idx="2678">
                  <c:v>0.20064168896942572</c:v>
                </c:pt>
                <c:pt idx="2679">
                  <c:v>0.24812232568451387</c:v>
                </c:pt>
                <c:pt idx="2680">
                  <c:v>0.29332570105982442</c:v>
                </c:pt>
                <c:pt idx="2681">
                  <c:v>0.28338749163745697</c:v>
                </c:pt>
                <c:pt idx="2682">
                  <c:v>0.27541022593459025</c:v>
                </c:pt>
                <c:pt idx="2683">
                  <c:v>0.2301377658671204</c:v>
                </c:pt>
                <c:pt idx="2684">
                  <c:v>0.28440961204266452</c:v>
                </c:pt>
                <c:pt idx="2685">
                  <c:v>0.22168233402265883</c:v>
                </c:pt>
                <c:pt idx="2686">
                  <c:v>0.25846446134951057</c:v>
                </c:pt>
                <c:pt idx="2687">
                  <c:v>0.2480239974044969</c:v>
                </c:pt>
                <c:pt idx="2688">
                  <c:v>0.20879655727334259</c:v>
                </c:pt>
                <c:pt idx="2689">
                  <c:v>0.23430596294648792</c:v>
                </c:pt>
                <c:pt idx="2690">
                  <c:v>0.2981408176027035</c:v>
                </c:pt>
                <c:pt idx="2691">
                  <c:v>0.22763861524633192</c:v>
                </c:pt>
                <c:pt idx="2692">
                  <c:v>0.27483742732097993</c:v>
                </c:pt>
                <c:pt idx="2693">
                  <c:v>0.22818035204402831</c:v>
                </c:pt>
                <c:pt idx="2694">
                  <c:v>0.25744471197933588</c:v>
                </c:pt>
                <c:pt idx="2695">
                  <c:v>0.27138000142240631</c:v>
                </c:pt>
                <c:pt idx="2696">
                  <c:v>0.22636433264309538</c:v>
                </c:pt>
                <c:pt idx="2697">
                  <c:v>0.24854290260516193</c:v>
                </c:pt>
                <c:pt idx="2698">
                  <c:v>0.26288678891953277</c:v>
                </c:pt>
                <c:pt idx="2699">
                  <c:v>0.26988390207573304</c:v>
                </c:pt>
                <c:pt idx="2700">
                  <c:v>0.2319245258066826</c:v>
                </c:pt>
                <c:pt idx="2701">
                  <c:v>0.22328762860627938</c:v>
                </c:pt>
                <c:pt idx="2702">
                  <c:v>0.2342307683400337</c:v>
                </c:pt>
                <c:pt idx="2703">
                  <c:v>0.28595325714065922</c:v>
                </c:pt>
                <c:pt idx="2704">
                  <c:v>0.2168507710006172</c:v>
                </c:pt>
                <c:pt idx="2705">
                  <c:v>0.24819434075285349</c:v>
                </c:pt>
                <c:pt idx="2706">
                  <c:v>0.29623063223172141</c:v>
                </c:pt>
                <c:pt idx="2707">
                  <c:v>0.24405525129719782</c:v>
                </c:pt>
                <c:pt idx="2708">
                  <c:v>0.22441104981076851</c:v>
                </c:pt>
                <c:pt idx="2709">
                  <c:v>0.23988154417104438</c:v>
                </c:pt>
                <c:pt idx="2710">
                  <c:v>0.24584423483713438</c:v>
                </c:pt>
                <c:pt idx="2711">
                  <c:v>0.22559278708511188</c:v>
                </c:pt>
                <c:pt idx="2712">
                  <c:v>0.26733544326724817</c:v>
                </c:pt>
                <c:pt idx="2713">
                  <c:v>0.21799006283394257</c:v>
                </c:pt>
                <c:pt idx="2714">
                  <c:v>0.2261168239040155</c:v>
                </c:pt>
                <c:pt idx="2715">
                  <c:v>0.25656706296524251</c:v>
                </c:pt>
                <c:pt idx="2716">
                  <c:v>0.23405345446114798</c:v>
                </c:pt>
                <c:pt idx="2717">
                  <c:v>0.20554010520035729</c:v>
                </c:pt>
                <c:pt idx="2718">
                  <c:v>0.2307461505368647</c:v>
                </c:pt>
                <c:pt idx="2719">
                  <c:v>0.23196888459381051</c:v>
                </c:pt>
                <c:pt idx="2720">
                  <c:v>0.24165969076093388</c:v>
                </c:pt>
                <c:pt idx="2721">
                  <c:v>0.19878418778256307</c:v>
                </c:pt>
                <c:pt idx="2722">
                  <c:v>0.24541780272203878</c:v>
                </c:pt>
                <c:pt idx="2723">
                  <c:v>0.27843055364835573</c:v>
                </c:pt>
                <c:pt idx="2724">
                  <c:v>0.25751522340734129</c:v>
                </c:pt>
                <c:pt idx="2725">
                  <c:v>0.20760623393985933</c:v>
                </c:pt>
                <c:pt idx="2726">
                  <c:v>0.24111754444609085</c:v>
                </c:pt>
                <c:pt idx="2727">
                  <c:v>0.25748475405283855</c:v>
                </c:pt>
                <c:pt idx="2728">
                  <c:v>0.21247625307799303</c:v>
                </c:pt>
                <c:pt idx="2729">
                  <c:v>0.22781629316255825</c:v>
                </c:pt>
                <c:pt idx="2730">
                  <c:v>0.25711837637651536</c:v>
                </c:pt>
                <c:pt idx="2731">
                  <c:v>0.21899486143415986</c:v>
                </c:pt>
                <c:pt idx="2732">
                  <c:v>0.23080342757268021</c:v>
                </c:pt>
                <c:pt idx="2733">
                  <c:v>0.21654427829164372</c:v>
                </c:pt>
                <c:pt idx="2734">
                  <c:v>0.2239311311458573</c:v>
                </c:pt>
                <c:pt idx="2735">
                  <c:v>0.27209325209424712</c:v>
                </c:pt>
                <c:pt idx="2736">
                  <c:v>0.25027265406079569</c:v>
                </c:pt>
                <c:pt idx="2737">
                  <c:v>0.23773536161818692</c:v>
                </c:pt>
                <c:pt idx="2738">
                  <c:v>0.23661798612622265</c:v>
                </c:pt>
                <c:pt idx="2739">
                  <c:v>0.20217976023688988</c:v>
                </c:pt>
                <c:pt idx="2740">
                  <c:v>0.21116090074861271</c:v>
                </c:pt>
                <c:pt idx="2741">
                  <c:v>0.22699724655554282</c:v>
                </c:pt>
                <c:pt idx="2742">
                  <c:v>0.26955332129451043</c:v>
                </c:pt>
                <c:pt idx="2743">
                  <c:v>0.21941794376918586</c:v>
                </c:pt>
                <c:pt idx="2744">
                  <c:v>0.23823115088551491</c:v>
                </c:pt>
                <c:pt idx="2745">
                  <c:v>0.25429004981638498</c:v>
                </c:pt>
                <c:pt idx="2746">
                  <c:v>0.3226599082717389</c:v>
                </c:pt>
                <c:pt idx="2747">
                  <c:v>0.26356563154025309</c:v>
                </c:pt>
                <c:pt idx="2748">
                  <c:v>0.22405561464427703</c:v>
                </c:pt>
                <c:pt idx="2749">
                  <c:v>0.21331517716633694</c:v>
                </c:pt>
                <c:pt idx="2750">
                  <c:v>0.22129822043789349</c:v>
                </c:pt>
                <c:pt idx="2751">
                  <c:v>0.2473862446729603</c:v>
                </c:pt>
                <c:pt idx="2752">
                  <c:v>0.25296869443860681</c:v>
                </c:pt>
                <c:pt idx="2753">
                  <c:v>0.24720168985436125</c:v>
                </c:pt>
                <c:pt idx="2754">
                  <c:v>0.23849812625804054</c:v>
                </c:pt>
                <c:pt idx="2755">
                  <c:v>0.2268515871657345</c:v>
                </c:pt>
                <c:pt idx="2756">
                  <c:v>0.21354657349204073</c:v>
                </c:pt>
                <c:pt idx="2757">
                  <c:v>0.27609478038434754</c:v>
                </c:pt>
                <c:pt idx="2758">
                  <c:v>0.206386062774322</c:v>
                </c:pt>
                <c:pt idx="2759">
                  <c:v>0.22592574732723</c:v>
                </c:pt>
                <c:pt idx="2760">
                  <c:v>0.24077931737577388</c:v>
                </c:pt>
                <c:pt idx="2761">
                  <c:v>0.24333021801311641</c:v>
                </c:pt>
                <c:pt idx="2762">
                  <c:v>0.26702738856938329</c:v>
                </c:pt>
                <c:pt idx="2763">
                  <c:v>0.24159674610659865</c:v>
                </c:pt>
                <c:pt idx="2764">
                  <c:v>0.31352869175144121</c:v>
                </c:pt>
                <c:pt idx="2765">
                  <c:v>0.24888714847309978</c:v>
                </c:pt>
                <c:pt idx="2766">
                  <c:v>0.24390612992384481</c:v>
                </c:pt>
                <c:pt idx="2767">
                  <c:v>0.22527573796191475</c:v>
                </c:pt>
                <c:pt idx="2768">
                  <c:v>0.22315975107457442</c:v>
                </c:pt>
                <c:pt idx="2769">
                  <c:v>0.21789681995810056</c:v>
                </c:pt>
                <c:pt idx="2770">
                  <c:v>0.27379713769808867</c:v>
                </c:pt>
                <c:pt idx="2771">
                  <c:v>0.25396404262295558</c:v>
                </c:pt>
                <c:pt idx="2772">
                  <c:v>0.2560811334061816</c:v>
                </c:pt>
                <c:pt idx="2773">
                  <c:v>0.23112761749655794</c:v>
                </c:pt>
                <c:pt idx="2774">
                  <c:v>0.23705705464747343</c:v>
                </c:pt>
                <c:pt idx="2775">
                  <c:v>0.22684370044371641</c:v>
                </c:pt>
                <c:pt idx="2776">
                  <c:v>0.22745518195998243</c:v>
                </c:pt>
                <c:pt idx="2777">
                  <c:v>0.1952794115206303</c:v>
                </c:pt>
                <c:pt idx="2778">
                  <c:v>0.26596413273866248</c:v>
                </c:pt>
                <c:pt idx="2779">
                  <c:v>0.26135366446967034</c:v>
                </c:pt>
                <c:pt idx="2780">
                  <c:v>0.20764617105600255</c:v>
                </c:pt>
                <c:pt idx="2781">
                  <c:v>0.19938507739416264</c:v>
                </c:pt>
                <c:pt idx="2782">
                  <c:v>0.23050722369753462</c:v>
                </c:pt>
                <c:pt idx="2783">
                  <c:v>0.27336724598042378</c:v>
                </c:pt>
                <c:pt idx="2784">
                  <c:v>0.21393261549512385</c:v>
                </c:pt>
                <c:pt idx="2785">
                  <c:v>0.27756100926208321</c:v>
                </c:pt>
                <c:pt idx="2786">
                  <c:v>0.21989272905204688</c:v>
                </c:pt>
                <c:pt idx="2787">
                  <c:v>0.22218317017278269</c:v>
                </c:pt>
                <c:pt idx="2788">
                  <c:v>0.26766169116999911</c:v>
                </c:pt>
                <c:pt idx="2789">
                  <c:v>0.23024793996284851</c:v>
                </c:pt>
                <c:pt idx="2790">
                  <c:v>0.22500928056313971</c:v>
                </c:pt>
                <c:pt idx="2791">
                  <c:v>0.23877753934138313</c:v>
                </c:pt>
                <c:pt idx="2792">
                  <c:v>0.22091365574562602</c:v>
                </c:pt>
                <c:pt idx="2793">
                  <c:v>0.23945233628109897</c:v>
                </c:pt>
                <c:pt idx="2794">
                  <c:v>0.22376803193944111</c:v>
                </c:pt>
                <c:pt idx="2795">
                  <c:v>0.23686656552013163</c:v>
                </c:pt>
                <c:pt idx="2796">
                  <c:v>0.22647614137001718</c:v>
                </c:pt>
                <c:pt idx="2797">
                  <c:v>0.21631025349069966</c:v>
                </c:pt>
                <c:pt idx="2798">
                  <c:v>0.30078472641975007</c:v>
                </c:pt>
                <c:pt idx="2799">
                  <c:v>0.2558619798760921</c:v>
                </c:pt>
                <c:pt idx="2800">
                  <c:v>0.23083111539311268</c:v>
                </c:pt>
                <c:pt idx="2801">
                  <c:v>0.21843740685420227</c:v>
                </c:pt>
                <c:pt idx="2802">
                  <c:v>0.23093142978105524</c:v>
                </c:pt>
                <c:pt idx="2803">
                  <c:v>0.20088785253622632</c:v>
                </c:pt>
                <c:pt idx="2804">
                  <c:v>0.25816317179307846</c:v>
                </c:pt>
                <c:pt idx="2805">
                  <c:v>0.21844079800839797</c:v>
                </c:pt>
                <c:pt idx="2806">
                  <c:v>0.27118290118183402</c:v>
                </c:pt>
                <c:pt idx="2807">
                  <c:v>0.22525547258885215</c:v>
                </c:pt>
                <c:pt idx="2808">
                  <c:v>0.27375159547343253</c:v>
                </c:pt>
                <c:pt idx="2809">
                  <c:v>0.20838363915579267</c:v>
                </c:pt>
                <c:pt idx="2810">
                  <c:v>0.23182880651215862</c:v>
                </c:pt>
                <c:pt idx="2811">
                  <c:v>0.24150500906835698</c:v>
                </c:pt>
                <c:pt idx="2812">
                  <c:v>0.22344048422032345</c:v>
                </c:pt>
                <c:pt idx="2813">
                  <c:v>0.21869751500993817</c:v>
                </c:pt>
                <c:pt idx="2814">
                  <c:v>0.23111274773825327</c:v>
                </c:pt>
                <c:pt idx="2815">
                  <c:v>0.27233199709751504</c:v>
                </c:pt>
                <c:pt idx="2816">
                  <c:v>0.23164027210177465</c:v>
                </c:pt>
                <c:pt idx="2817">
                  <c:v>0.21739058776323411</c:v>
                </c:pt>
                <c:pt idx="2818">
                  <c:v>0.22619187775095781</c:v>
                </c:pt>
                <c:pt idx="2819">
                  <c:v>0.23074754100339287</c:v>
                </c:pt>
                <c:pt idx="2820">
                  <c:v>0.25408853207678544</c:v>
                </c:pt>
                <c:pt idx="2821">
                  <c:v>0.22456814716721021</c:v>
                </c:pt>
                <c:pt idx="2822">
                  <c:v>0.24593580476190877</c:v>
                </c:pt>
                <c:pt idx="2823">
                  <c:v>0.20911168537064878</c:v>
                </c:pt>
                <c:pt idx="2824">
                  <c:v>0.26688906229946152</c:v>
                </c:pt>
                <c:pt idx="2825">
                  <c:v>0.25955318899239588</c:v>
                </c:pt>
                <c:pt idx="2826">
                  <c:v>0.22114244333288355</c:v>
                </c:pt>
                <c:pt idx="2827">
                  <c:v>0.23454084456592764</c:v>
                </c:pt>
                <c:pt idx="2828">
                  <c:v>0.2130199975066743</c:v>
                </c:pt>
                <c:pt idx="2829">
                  <c:v>0.25130376855720016</c:v>
                </c:pt>
                <c:pt idx="2830">
                  <c:v>0.24912098778376407</c:v>
                </c:pt>
                <c:pt idx="2831">
                  <c:v>0.22790132276970884</c:v>
                </c:pt>
                <c:pt idx="2832">
                  <c:v>0.26335547763081146</c:v>
                </c:pt>
                <c:pt idx="2833">
                  <c:v>0.27057866706695471</c:v>
                </c:pt>
                <c:pt idx="2834">
                  <c:v>0.25269554406504663</c:v>
                </c:pt>
                <c:pt idx="2835">
                  <c:v>0.21508656027807452</c:v>
                </c:pt>
                <c:pt idx="2836">
                  <c:v>0.26424642102494472</c:v>
                </c:pt>
                <c:pt idx="2837">
                  <c:v>0.22534976944208499</c:v>
                </c:pt>
                <c:pt idx="2838">
                  <c:v>0.31821226034400596</c:v>
                </c:pt>
                <c:pt idx="2839">
                  <c:v>0.21489775412116538</c:v>
                </c:pt>
                <c:pt idx="2840">
                  <c:v>0.22667132675247148</c:v>
                </c:pt>
                <c:pt idx="2841">
                  <c:v>0.28595987694745734</c:v>
                </c:pt>
                <c:pt idx="2842">
                  <c:v>0.2078476786842697</c:v>
                </c:pt>
                <c:pt idx="2843">
                  <c:v>0.28607050730904543</c:v>
                </c:pt>
                <c:pt idx="2844">
                  <c:v>0.22703589865317492</c:v>
                </c:pt>
                <c:pt idx="2845">
                  <c:v>0.22779938753589224</c:v>
                </c:pt>
                <c:pt idx="2846">
                  <c:v>0.21077850835166589</c:v>
                </c:pt>
                <c:pt idx="2847">
                  <c:v>0.23260525266687565</c:v>
                </c:pt>
                <c:pt idx="2848">
                  <c:v>0.22341211772802883</c:v>
                </c:pt>
                <c:pt idx="2849">
                  <c:v>0.22896807247918749</c:v>
                </c:pt>
                <c:pt idx="2850">
                  <c:v>0.22935685465928712</c:v>
                </c:pt>
                <c:pt idx="2851">
                  <c:v>0.21605484769219188</c:v>
                </c:pt>
                <c:pt idx="2852">
                  <c:v>0.23125028437858838</c:v>
                </c:pt>
                <c:pt idx="2853">
                  <c:v>0.25403836647241873</c:v>
                </c:pt>
                <c:pt idx="2854">
                  <c:v>0.30970220848588337</c:v>
                </c:pt>
                <c:pt idx="2855">
                  <c:v>0.24387092496349</c:v>
                </c:pt>
                <c:pt idx="2856">
                  <c:v>0.22593544010191594</c:v>
                </c:pt>
                <c:pt idx="2857">
                  <c:v>0.25847634917810242</c:v>
                </c:pt>
                <c:pt idx="2858">
                  <c:v>0.20105548453102084</c:v>
                </c:pt>
                <c:pt idx="2859">
                  <c:v>0.21990265029819014</c:v>
                </c:pt>
                <c:pt idx="2860">
                  <c:v>0.26307029317141134</c:v>
                </c:pt>
                <c:pt idx="2861">
                  <c:v>0.2300092703050598</c:v>
                </c:pt>
                <c:pt idx="2862">
                  <c:v>0.24002431194445906</c:v>
                </c:pt>
                <c:pt idx="2863">
                  <c:v>0.18840719512515949</c:v>
                </c:pt>
                <c:pt idx="2864">
                  <c:v>0.2312079317664669</c:v>
                </c:pt>
                <c:pt idx="2865">
                  <c:v>0.22876660322175557</c:v>
                </c:pt>
                <c:pt idx="2866">
                  <c:v>0.27024936023904111</c:v>
                </c:pt>
                <c:pt idx="2867">
                  <c:v>0.28216992196129359</c:v>
                </c:pt>
                <c:pt idx="2868">
                  <c:v>0.2081207399715865</c:v>
                </c:pt>
                <c:pt idx="2869">
                  <c:v>0.22783810184854175</c:v>
                </c:pt>
                <c:pt idx="2870">
                  <c:v>0.22866095539354489</c:v>
                </c:pt>
                <c:pt idx="2871">
                  <c:v>0.25226395377997679</c:v>
                </c:pt>
                <c:pt idx="2872">
                  <c:v>0.22769664217704758</c:v>
                </c:pt>
                <c:pt idx="2873">
                  <c:v>0.23942604645083568</c:v>
                </c:pt>
                <c:pt idx="2874">
                  <c:v>0.26725597695639319</c:v>
                </c:pt>
                <c:pt idx="2875">
                  <c:v>0.26026715977584275</c:v>
                </c:pt>
                <c:pt idx="2876">
                  <c:v>0.26912125226562184</c:v>
                </c:pt>
                <c:pt idx="2877">
                  <c:v>0.2444812011841585</c:v>
                </c:pt>
                <c:pt idx="2878">
                  <c:v>0.27678797738196398</c:v>
                </c:pt>
                <c:pt idx="2879">
                  <c:v>0.23297268400869123</c:v>
                </c:pt>
                <c:pt idx="2880">
                  <c:v>0.20436101548205388</c:v>
                </c:pt>
                <c:pt idx="2881">
                  <c:v>0.23821294480479765</c:v>
                </c:pt>
                <c:pt idx="2882">
                  <c:v>0.23654647025386408</c:v>
                </c:pt>
                <c:pt idx="2883">
                  <c:v>0.2277233437171971</c:v>
                </c:pt>
                <c:pt idx="2884">
                  <c:v>0.22477399673897253</c:v>
                </c:pt>
                <c:pt idx="2885">
                  <c:v>0.24498981555457594</c:v>
                </c:pt>
                <c:pt idx="2886">
                  <c:v>0.23829864318521829</c:v>
                </c:pt>
                <c:pt idx="2887">
                  <c:v>0.23806611549804693</c:v>
                </c:pt>
                <c:pt idx="2888">
                  <c:v>0.215073401450495</c:v>
                </c:pt>
                <c:pt idx="2889">
                  <c:v>0.20811215647018788</c:v>
                </c:pt>
                <c:pt idx="2890">
                  <c:v>0.21900311376046538</c:v>
                </c:pt>
                <c:pt idx="2891">
                  <c:v>0.25105950326209214</c:v>
                </c:pt>
                <c:pt idx="2892">
                  <c:v>0.24076159925301827</c:v>
                </c:pt>
                <c:pt idx="2893">
                  <c:v>0.23728741558048316</c:v>
                </c:pt>
                <c:pt idx="2894">
                  <c:v>0.26847432072141492</c:v>
                </c:pt>
                <c:pt idx="2895">
                  <c:v>0.25810369286637969</c:v>
                </c:pt>
                <c:pt idx="2896">
                  <c:v>0.20012560606751045</c:v>
                </c:pt>
                <c:pt idx="2897">
                  <c:v>0.23335342380194063</c:v>
                </c:pt>
                <c:pt idx="2898">
                  <c:v>0.25172717298940456</c:v>
                </c:pt>
                <c:pt idx="2899">
                  <c:v>0.27417810838163187</c:v>
                </c:pt>
                <c:pt idx="2900">
                  <c:v>0.22478238982078094</c:v>
                </c:pt>
                <c:pt idx="2901">
                  <c:v>0.26011509386794507</c:v>
                </c:pt>
                <c:pt idx="2902">
                  <c:v>0.24695815687484388</c:v>
                </c:pt>
                <c:pt idx="2903">
                  <c:v>0.26243633803213512</c:v>
                </c:pt>
                <c:pt idx="2904">
                  <c:v>0.2796795860973938</c:v>
                </c:pt>
                <c:pt idx="2905">
                  <c:v>0.25362820586279483</c:v>
                </c:pt>
                <c:pt idx="2906">
                  <c:v>0.21499994479859735</c:v>
                </c:pt>
                <c:pt idx="2907">
                  <c:v>0.25142432295350131</c:v>
                </c:pt>
                <c:pt idx="2908">
                  <c:v>0.23039126100199392</c:v>
                </c:pt>
                <c:pt idx="2909">
                  <c:v>0.21504511717511804</c:v>
                </c:pt>
                <c:pt idx="2910">
                  <c:v>0.27846959496670115</c:v>
                </c:pt>
                <c:pt idx="2911">
                  <c:v>0.24249780285330511</c:v>
                </c:pt>
                <c:pt idx="2912">
                  <c:v>0.19589388033779701</c:v>
                </c:pt>
                <c:pt idx="2913">
                  <c:v>0.24584947134732227</c:v>
                </c:pt>
                <c:pt idx="2914">
                  <c:v>0.22374732295161295</c:v>
                </c:pt>
                <c:pt idx="2915">
                  <c:v>0.24963024574374898</c:v>
                </c:pt>
                <c:pt idx="2916">
                  <c:v>0.26723876289822152</c:v>
                </c:pt>
                <c:pt idx="2917">
                  <c:v>0.22166446359919331</c:v>
                </c:pt>
                <c:pt idx="2918">
                  <c:v>0.20953488285911578</c:v>
                </c:pt>
                <c:pt idx="2919">
                  <c:v>0.19664837056065401</c:v>
                </c:pt>
                <c:pt idx="2920">
                  <c:v>0.23904330888647851</c:v>
                </c:pt>
                <c:pt idx="2921">
                  <c:v>0.21408003625750288</c:v>
                </c:pt>
                <c:pt idx="2922">
                  <c:v>0.21938850754224956</c:v>
                </c:pt>
                <c:pt idx="2923">
                  <c:v>0.24916830245352783</c:v>
                </c:pt>
                <c:pt idx="2924">
                  <c:v>0.22923182954730822</c:v>
                </c:pt>
                <c:pt idx="2925">
                  <c:v>0.22916546472518592</c:v>
                </c:pt>
                <c:pt idx="2926">
                  <c:v>0.2032767376702706</c:v>
                </c:pt>
                <c:pt idx="2927">
                  <c:v>0.23970297013040562</c:v>
                </c:pt>
                <c:pt idx="2928">
                  <c:v>0.29018654500627861</c:v>
                </c:pt>
                <c:pt idx="2929">
                  <c:v>0.23547933566528417</c:v>
                </c:pt>
                <c:pt idx="2930">
                  <c:v>0.25210809314194682</c:v>
                </c:pt>
                <c:pt idx="2931">
                  <c:v>0.21554754575203158</c:v>
                </c:pt>
                <c:pt idx="2932">
                  <c:v>0.254179562464383</c:v>
                </c:pt>
                <c:pt idx="2933">
                  <c:v>0.25514154081821799</c:v>
                </c:pt>
                <c:pt idx="2934">
                  <c:v>0.22071615808578632</c:v>
                </c:pt>
                <c:pt idx="2935">
                  <c:v>0.21609634928166113</c:v>
                </c:pt>
                <c:pt idx="2936">
                  <c:v>0.27273764236182785</c:v>
                </c:pt>
                <c:pt idx="2937">
                  <c:v>0.24263201834016018</c:v>
                </c:pt>
                <c:pt idx="2938">
                  <c:v>0.2276045210416423</c:v>
                </c:pt>
                <c:pt idx="2939">
                  <c:v>0.28280072506543119</c:v>
                </c:pt>
                <c:pt idx="2940">
                  <c:v>0.2028588728926036</c:v>
                </c:pt>
                <c:pt idx="2941">
                  <c:v>0.26599314912273275</c:v>
                </c:pt>
                <c:pt idx="2942">
                  <c:v>0.26370915636275372</c:v>
                </c:pt>
                <c:pt idx="2943">
                  <c:v>0.23480093004488664</c:v>
                </c:pt>
                <c:pt idx="2944">
                  <c:v>0.25076166447916942</c:v>
                </c:pt>
                <c:pt idx="2945">
                  <c:v>0.21737688175319028</c:v>
                </c:pt>
                <c:pt idx="2946">
                  <c:v>0.2191194982756092</c:v>
                </c:pt>
                <c:pt idx="2947">
                  <c:v>0.25590217551763195</c:v>
                </c:pt>
                <c:pt idx="2948">
                  <c:v>0.23449853276439572</c:v>
                </c:pt>
                <c:pt idx="2949">
                  <c:v>0.20559367331936479</c:v>
                </c:pt>
                <c:pt idx="2950">
                  <c:v>0.22637124149186491</c:v>
                </c:pt>
                <c:pt idx="2951">
                  <c:v>0.23459488055544342</c:v>
                </c:pt>
                <c:pt idx="2952">
                  <c:v>0.23859141262155034</c:v>
                </c:pt>
                <c:pt idx="2953">
                  <c:v>0.26374792385559964</c:v>
                </c:pt>
                <c:pt idx="2954">
                  <c:v>0.28364368329928191</c:v>
                </c:pt>
                <c:pt idx="2955">
                  <c:v>0.2051470646529619</c:v>
                </c:pt>
                <c:pt idx="2956">
                  <c:v>0.26513574634055087</c:v>
                </c:pt>
                <c:pt idx="2957">
                  <c:v>0.25306812816746815</c:v>
                </c:pt>
                <c:pt idx="2958">
                  <c:v>0.2157683372530963</c:v>
                </c:pt>
                <c:pt idx="2959">
                  <c:v>0.23847322558958248</c:v>
                </c:pt>
                <c:pt idx="2960">
                  <c:v>0.23740633834570865</c:v>
                </c:pt>
                <c:pt idx="2961">
                  <c:v>0.24073752569854709</c:v>
                </c:pt>
                <c:pt idx="2962">
                  <c:v>0.22921640040215641</c:v>
                </c:pt>
                <c:pt idx="2963">
                  <c:v>0.2435744524155469</c:v>
                </c:pt>
                <c:pt idx="2964">
                  <c:v>0.24747014977394718</c:v>
                </c:pt>
                <c:pt idx="2965">
                  <c:v>0.2092582696333741</c:v>
                </c:pt>
                <c:pt idx="2966">
                  <c:v>0.21450972318527392</c:v>
                </c:pt>
                <c:pt idx="2967">
                  <c:v>0.2519538925922728</c:v>
                </c:pt>
                <c:pt idx="2968">
                  <c:v>0.21947994376013652</c:v>
                </c:pt>
                <c:pt idx="2969">
                  <c:v>0.20868686628783412</c:v>
                </c:pt>
                <c:pt idx="2970">
                  <c:v>0.22278798173751393</c:v>
                </c:pt>
                <c:pt idx="2971">
                  <c:v>0.26401630232740714</c:v>
                </c:pt>
                <c:pt idx="2972">
                  <c:v>0.21676462704630989</c:v>
                </c:pt>
                <c:pt idx="2973">
                  <c:v>0.23127030721120553</c:v>
                </c:pt>
                <c:pt idx="2974">
                  <c:v>0.25459707973390289</c:v>
                </c:pt>
                <c:pt idx="2975">
                  <c:v>0.2206844038814843</c:v>
                </c:pt>
                <c:pt idx="2976">
                  <c:v>0.22863451914815722</c:v>
                </c:pt>
                <c:pt idx="2977">
                  <c:v>0.23402844692056596</c:v>
                </c:pt>
                <c:pt idx="2978">
                  <c:v>0.25312925548658832</c:v>
                </c:pt>
                <c:pt idx="2979">
                  <c:v>0.20498004511497755</c:v>
                </c:pt>
                <c:pt idx="2980">
                  <c:v>0.21035508930098376</c:v>
                </c:pt>
                <c:pt idx="2981">
                  <c:v>0.2662395005545532</c:v>
                </c:pt>
                <c:pt idx="2982">
                  <c:v>0.2444740242078674</c:v>
                </c:pt>
                <c:pt idx="2983">
                  <c:v>0.22977789251252384</c:v>
                </c:pt>
                <c:pt idx="2984">
                  <c:v>0.23627223433473266</c:v>
                </c:pt>
                <c:pt idx="2985">
                  <c:v>0.22514695840059074</c:v>
                </c:pt>
                <c:pt idx="2986">
                  <c:v>0.23238390152548988</c:v>
                </c:pt>
                <c:pt idx="2987">
                  <c:v>0.2472829949310795</c:v>
                </c:pt>
                <c:pt idx="2988">
                  <c:v>0.28012108394750163</c:v>
                </c:pt>
                <c:pt idx="2989">
                  <c:v>0.24434379304255063</c:v>
                </c:pt>
                <c:pt idx="2990">
                  <c:v>0.23452090766081957</c:v>
                </c:pt>
                <c:pt idx="2991">
                  <c:v>0.2710169813885554</c:v>
                </c:pt>
                <c:pt idx="2992">
                  <c:v>0.23679453738159056</c:v>
                </c:pt>
                <c:pt idx="2993">
                  <c:v>0.22359652139898717</c:v>
                </c:pt>
                <c:pt idx="2994">
                  <c:v>0.22779201876452554</c:v>
                </c:pt>
                <c:pt idx="2995">
                  <c:v>0.24711173458771329</c:v>
                </c:pt>
                <c:pt idx="2996">
                  <c:v>0.31009554828577557</c:v>
                </c:pt>
                <c:pt idx="2997">
                  <c:v>0.25538972850972713</c:v>
                </c:pt>
                <c:pt idx="2998">
                  <c:v>0.2673964938297092</c:v>
                </c:pt>
                <c:pt idx="2999">
                  <c:v>0.22556020242011218</c:v>
                </c:pt>
                <c:pt idx="3000">
                  <c:v>0.2441973820009469</c:v>
                </c:pt>
                <c:pt idx="3001">
                  <c:v>0.24495475612239964</c:v>
                </c:pt>
                <c:pt idx="3002">
                  <c:v>0.25251575750057026</c:v>
                </c:pt>
                <c:pt idx="3003">
                  <c:v>0.25033492538247676</c:v>
                </c:pt>
                <c:pt idx="3004">
                  <c:v>0.21566221929781851</c:v>
                </c:pt>
                <c:pt idx="3005">
                  <c:v>0.26809481654861939</c:v>
                </c:pt>
                <c:pt idx="3006">
                  <c:v>0.25102426316017185</c:v>
                </c:pt>
                <c:pt idx="3007">
                  <c:v>0.19067109482540801</c:v>
                </c:pt>
                <c:pt idx="3008">
                  <c:v>0.21275032909057462</c:v>
                </c:pt>
                <c:pt idx="3009">
                  <c:v>0.24201590410522106</c:v>
                </c:pt>
                <c:pt idx="3010">
                  <c:v>0.2531026709320785</c:v>
                </c:pt>
                <c:pt idx="3011">
                  <c:v>0.25030017317931103</c:v>
                </c:pt>
                <c:pt idx="3012">
                  <c:v>0.23375406371695703</c:v>
                </c:pt>
                <c:pt idx="3013">
                  <c:v>0.21133734309283098</c:v>
                </c:pt>
                <c:pt idx="3014">
                  <c:v>0.21941641909706269</c:v>
                </c:pt>
                <c:pt idx="3015">
                  <c:v>0.20652796966533243</c:v>
                </c:pt>
                <c:pt idx="3016">
                  <c:v>0.22029727683259645</c:v>
                </c:pt>
                <c:pt idx="3017">
                  <c:v>0.2351328160757685</c:v>
                </c:pt>
                <c:pt idx="3018">
                  <c:v>0.20816392834306646</c:v>
                </c:pt>
                <c:pt idx="3019">
                  <c:v>0.22618548474986835</c:v>
                </c:pt>
                <c:pt idx="3020">
                  <c:v>0.20816654036763696</c:v>
                </c:pt>
                <c:pt idx="3021">
                  <c:v>0.21008328484878239</c:v>
                </c:pt>
                <c:pt idx="3022">
                  <c:v>0.2234629225869138</c:v>
                </c:pt>
                <c:pt idx="3023">
                  <c:v>0.23963934902315831</c:v>
                </c:pt>
                <c:pt idx="3024">
                  <c:v>0.23416694451516051</c:v>
                </c:pt>
                <c:pt idx="3025">
                  <c:v>0.2131052793963438</c:v>
                </c:pt>
                <c:pt idx="3026">
                  <c:v>0.23510894515447428</c:v>
                </c:pt>
                <c:pt idx="3027">
                  <c:v>0.22980570191750194</c:v>
                </c:pt>
                <c:pt idx="3028">
                  <c:v>0.23951482307386965</c:v>
                </c:pt>
                <c:pt idx="3029">
                  <c:v>0.29566762763626231</c:v>
                </c:pt>
                <c:pt idx="3030">
                  <c:v>0.22197582368056959</c:v>
                </c:pt>
                <c:pt idx="3031">
                  <c:v>0.24251718000103328</c:v>
                </c:pt>
                <c:pt idx="3032">
                  <c:v>0.28991499465646248</c:v>
                </c:pt>
                <c:pt idx="3033">
                  <c:v>0.21307412719540383</c:v>
                </c:pt>
                <c:pt idx="3034">
                  <c:v>0.20531708113248437</c:v>
                </c:pt>
                <c:pt idx="3035">
                  <c:v>0.23432063610135759</c:v>
                </c:pt>
                <c:pt idx="3036">
                  <c:v>0.20752732897901743</c:v>
                </c:pt>
                <c:pt idx="3037">
                  <c:v>0.26052800571823881</c:v>
                </c:pt>
                <c:pt idx="3038">
                  <c:v>0.22393074867005183</c:v>
                </c:pt>
                <c:pt idx="3039">
                  <c:v>0.22495094551351641</c:v>
                </c:pt>
                <c:pt idx="3040">
                  <c:v>0.22966747153097944</c:v>
                </c:pt>
                <c:pt idx="3041">
                  <c:v>0.2525924931093701</c:v>
                </c:pt>
                <c:pt idx="3042">
                  <c:v>0.23653532003211894</c:v>
                </c:pt>
                <c:pt idx="3043">
                  <c:v>0.22124482896738304</c:v>
                </c:pt>
                <c:pt idx="3044">
                  <c:v>0.23948672162838303</c:v>
                </c:pt>
                <c:pt idx="3045">
                  <c:v>0.20158913019636246</c:v>
                </c:pt>
                <c:pt idx="3046">
                  <c:v>0.2113627911317702</c:v>
                </c:pt>
                <c:pt idx="3047">
                  <c:v>0.19760396246518436</c:v>
                </c:pt>
                <c:pt idx="3048">
                  <c:v>0.2371514752491532</c:v>
                </c:pt>
                <c:pt idx="3049">
                  <c:v>0.21945219037999</c:v>
                </c:pt>
                <c:pt idx="3050">
                  <c:v>0.21337073887402438</c:v>
                </c:pt>
                <c:pt idx="3051">
                  <c:v>0.27309709302692009</c:v>
                </c:pt>
                <c:pt idx="3052">
                  <c:v>0.25800815040054936</c:v>
                </c:pt>
                <c:pt idx="3053">
                  <c:v>0.24531134935248258</c:v>
                </c:pt>
                <c:pt idx="3054">
                  <c:v>0.25675674036480534</c:v>
                </c:pt>
                <c:pt idx="3055">
                  <c:v>0.19902175292658608</c:v>
                </c:pt>
                <c:pt idx="3056">
                  <c:v>0.23036968206595101</c:v>
                </c:pt>
                <c:pt idx="3057">
                  <c:v>0.22930760319119195</c:v>
                </c:pt>
                <c:pt idx="3058">
                  <c:v>0.20198094820296122</c:v>
                </c:pt>
                <c:pt idx="3059">
                  <c:v>0.25695737312992095</c:v>
                </c:pt>
                <c:pt idx="3060">
                  <c:v>0.24875172518074451</c:v>
                </c:pt>
                <c:pt idx="3061">
                  <c:v>0.27478902580720904</c:v>
                </c:pt>
                <c:pt idx="3062">
                  <c:v>0.23913624766937647</c:v>
                </c:pt>
                <c:pt idx="3063">
                  <c:v>0.23258138123823974</c:v>
                </c:pt>
                <c:pt idx="3064">
                  <c:v>0.25798492957033431</c:v>
                </c:pt>
                <c:pt idx="3065">
                  <c:v>0.24220032550686363</c:v>
                </c:pt>
                <c:pt idx="3066">
                  <c:v>0.24331800141757684</c:v>
                </c:pt>
                <c:pt idx="3067">
                  <c:v>0.29688816711275096</c:v>
                </c:pt>
                <c:pt idx="3068">
                  <c:v>0.20260988790774095</c:v>
                </c:pt>
                <c:pt idx="3069">
                  <c:v>0.2838990492244553</c:v>
                </c:pt>
                <c:pt idx="3070">
                  <c:v>0.2344593094542243</c:v>
                </c:pt>
                <c:pt idx="3071">
                  <c:v>0.24929765940171744</c:v>
                </c:pt>
                <c:pt idx="3072">
                  <c:v>0.22841305086183211</c:v>
                </c:pt>
                <c:pt idx="3073">
                  <c:v>0.254248306297292</c:v>
                </c:pt>
                <c:pt idx="3074">
                  <c:v>0.2227254283746076</c:v>
                </c:pt>
                <c:pt idx="3075">
                  <c:v>0.21108895801989905</c:v>
                </c:pt>
                <c:pt idx="3076">
                  <c:v>0.2367957636544914</c:v>
                </c:pt>
                <c:pt idx="3077">
                  <c:v>0.27614852885821778</c:v>
                </c:pt>
                <c:pt idx="3078">
                  <c:v>0.20396879209924032</c:v>
                </c:pt>
                <c:pt idx="3079">
                  <c:v>0.23613795613111005</c:v>
                </c:pt>
                <c:pt idx="3080">
                  <c:v>0.23062268137381983</c:v>
                </c:pt>
                <c:pt idx="3081">
                  <c:v>0.22157001005858806</c:v>
                </c:pt>
                <c:pt idx="3082">
                  <c:v>0.23468666890568879</c:v>
                </c:pt>
                <c:pt idx="3083">
                  <c:v>0.25892376710525877</c:v>
                </c:pt>
                <c:pt idx="3084">
                  <c:v>0.22029419605026615</c:v>
                </c:pt>
                <c:pt idx="3085">
                  <c:v>0.30399032076682092</c:v>
                </c:pt>
                <c:pt idx="3086">
                  <c:v>0.2165791245886132</c:v>
                </c:pt>
                <c:pt idx="3087">
                  <c:v>0.28361416819218482</c:v>
                </c:pt>
                <c:pt idx="3088">
                  <c:v>0.22484457759153939</c:v>
                </c:pt>
                <c:pt idx="3089">
                  <c:v>0.2303634346331728</c:v>
                </c:pt>
                <c:pt idx="3090">
                  <c:v>0.24543807171653448</c:v>
                </c:pt>
                <c:pt idx="3091">
                  <c:v>0.22188249909905816</c:v>
                </c:pt>
                <c:pt idx="3092">
                  <c:v>0.21328856287725972</c:v>
                </c:pt>
                <c:pt idx="3093">
                  <c:v>0.24218027076218879</c:v>
                </c:pt>
                <c:pt idx="3094">
                  <c:v>0.23958733435253532</c:v>
                </c:pt>
                <c:pt idx="3095">
                  <c:v>0.23300087067016814</c:v>
                </c:pt>
                <c:pt idx="3096">
                  <c:v>0.22501842516817813</c:v>
                </c:pt>
                <c:pt idx="3097">
                  <c:v>0.25432860060130641</c:v>
                </c:pt>
                <c:pt idx="3098">
                  <c:v>0.22184428038478166</c:v>
                </c:pt>
                <c:pt idx="3099">
                  <c:v>0.28769251912257593</c:v>
                </c:pt>
                <c:pt idx="3100">
                  <c:v>0.24079921966646173</c:v>
                </c:pt>
                <c:pt idx="3101">
                  <c:v>0.23330686640970996</c:v>
                </c:pt>
                <c:pt idx="3102">
                  <c:v>0.2287612117183076</c:v>
                </c:pt>
                <c:pt idx="3103">
                  <c:v>0.22610672245018018</c:v>
                </c:pt>
                <c:pt idx="3104">
                  <c:v>0.2280202303519985</c:v>
                </c:pt>
                <c:pt idx="3105">
                  <c:v>0.25369924526800047</c:v>
                </c:pt>
                <c:pt idx="3106">
                  <c:v>0.2360380221224751</c:v>
                </c:pt>
                <c:pt idx="3107">
                  <c:v>0.27655636903602054</c:v>
                </c:pt>
                <c:pt idx="3108">
                  <c:v>0.26522971951605223</c:v>
                </c:pt>
                <c:pt idx="3109">
                  <c:v>0.22338753575569512</c:v>
                </c:pt>
                <c:pt idx="3110">
                  <c:v>0.26244602267916767</c:v>
                </c:pt>
                <c:pt idx="3111">
                  <c:v>0.2195726168191931</c:v>
                </c:pt>
                <c:pt idx="3112">
                  <c:v>0.25183020178653059</c:v>
                </c:pt>
                <c:pt idx="3113">
                  <c:v>0.20634751035997304</c:v>
                </c:pt>
                <c:pt idx="3114">
                  <c:v>0.22039858176721011</c:v>
                </c:pt>
                <c:pt idx="3115">
                  <c:v>0.24492175002121203</c:v>
                </c:pt>
                <c:pt idx="3116">
                  <c:v>0.25510792372521812</c:v>
                </c:pt>
                <c:pt idx="3117">
                  <c:v>0.2326180811061774</c:v>
                </c:pt>
                <c:pt idx="3118">
                  <c:v>0.20129784833071779</c:v>
                </c:pt>
                <c:pt idx="3119">
                  <c:v>0.20489975164071125</c:v>
                </c:pt>
                <c:pt idx="3120">
                  <c:v>0.22387266136709863</c:v>
                </c:pt>
                <c:pt idx="3121">
                  <c:v>0.19105439134180208</c:v>
                </c:pt>
                <c:pt idx="3122">
                  <c:v>0.22541736554992126</c:v>
                </c:pt>
                <c:pt idx="3123">
                  <c:v>0.24747585363610183</c:v>
                </c:pt>
                <c:pt idx="3124">
                  <c:v>0.27324586299064213</c:v>
                </c:pt>
                <c:pt idx="3125">
                  <c:v>0.25262068187090481</c:v>
                </c:pt>
                <c:pt idx="3126">
                  <c:v>0.21701649662801389</c:v>
                </c:pt>
                <c:pt idx="3127">
                  <c:v>0.2391220769965384</c:v>
                </c:pt>
                <c:pt idx="3128">
                  <c:v>0.24594067343903817</c:v>
                </c:pt>
                <c:pt idx="3129">
                  <c:v>0.29844113151506702</c:v>
                </c:pt>
                <c:pt idx="3130">
                  <c:v>0.27193502271773629</c:v>
                </c:pt>
                <c:pt idx="3131">
                  <c:v>0.22156456641176944</c:v>
                </c:pt>
                <c:pt idx="3132">
                  <c:v>0.21405744529397969</c:v>
                </c:pt>
                <c:pt idx="3133">
                  <c:v>0.26724012247884599</c:v>
                </c:pt>
                <c:pt idx="3134">
                  <c:v>0.22837635384850741</c:v>
                </c:pt>
                <c:pt idx="3135">
                  <c:v>0.22185081218610614</c:v>
                </c:pt>
                <c:pt idx="3136">
                  <c:v>0.21059366914894878</c:v>
                </c:pt>
                <c:pt idx="3137">
                  <c:v>0.2717619627093697</c:v>
                </c:pt>
                <c:pt idx="3138">
                  <c:v>0.21266372891652241</c:v>
                </c:pt>
                <c:pt idx="3139">
                  <c:v>0.26224311763467023</c:v>
                </c:pt>
                <c:pt idx="3140">
                  <c:v>0.26201545444501834</c:v>
                </c:pt>
                <c:pt idx="3141">
                  <c:v>0.25653026377266208</c:v>
                </c:pt>
                <c:pt idx="3142">
                  <c:v>0.22805462234700274</c:v>
                </c:pt>
                <c:pt idx="3143">
                  <c:v>0.23919248634398416</c:v>
                </c:pt>
                <c:pt idx="3144">
                  <c:v>0.30108972162334302</c:v>
                </c:pt>
                <c:pt idx="3145">
                  <c:v>0.2433900373576226</c:v>
                </c:pt>
                <c:pt idx="3146">
                  <c:v>0.25025717391306934</c:v>
                </c:pt>
                <c:pt idx="3147">
                  <c:v>0.21458159344043354</c:v>
                </c:pt>
                <c:pt idx="3148">
                  <c:v>0.20451188912648624</c:v>
                </c:pt>
                <c:pt idx="3149">
                  <c:v>0.23776474372284137</c:v>
                </c:pt>
                <c:pt idx="3150">
                  <c:v>0.21701901563898635</c:v>
                </c:pt>
                <c:pt idx="3151">
                  <c:v>0.28601234713770501</c:v>
                </c:pt>
                <c:pt idx="3152">
                  <c:v>0.21050605165140843</c:v>
                </c:pt>
                <c:pt idx="3153">
                  <c:v>0.2342106751282883</c:v>
                </c:pt>
                <c:pt idx="3154">
                  <c:v>0.26838386129450342</c:v>
                </c:pt>
                <c:pt idx="3155">
                  <c:v>0.22969316588954783</c:v>
                </c:pt>
                <c:pt idx="3156">
                  <c:v>0.25265822771441898</c:v>
                </c:pt>
                <c:pt idx="3157">
                  <c:v>0.24437040709001684</c:v>
                </c:pt>
                <c:pt idx="3158">
                  <c:v>0.24177184928056444</c:v>
                </c:pt>
                <c:pt idx="3159">
                  <c:v>0.22884784617008694</c:v>
                </c:pt>
                <c:pt idx="3160">
                  <c:v>0.22771600630298688</c:v>
                </c:pt>
                <c:pt idx="3161">
                  <c:v>0.22834929229110529</c:v>
                </c:pt>
                <c:pt idx="3162">
                  <c:v>0.19112621439706776</c:v>
                </c:pt>
                <c:pt idx="3163">
                  <c:v>0.26116712750916798</c:v>
                </c:pt>
                <c:pt idx="3164">
                  <c:v>0.24506482616745007</c:v>
                </c:pt>
                <c:pt idx="3165">
                  <c:v>0.26791102655899068</c:v>
                </c:pt>
                <c:pt idx="3166">
                  <c:v>0.21818673203311376</c:v>
                </c:pt>
                <c:pt idx="3167">
                  <c:v>0.22422419836986957</c:v>
                </c:pt>
                <c:pt idx="3168">
                  <c:v>0.2372784316204056</c:v>
                </c:pt>
                <c:pt idx="3169">
                  <c:v>0.22609418047715954</c:v>
                </c:pt>
                <c:pt idx="3170">
                  <c:v>0.24473563599272954</c:v>
                </c:pt>
                <c:pt idx="3171">
                  <c:v>0.22241908305676708</c:v>
                </c:pt>
                <c:pt idx="3172">
                  <c:v>0.21104758528831014</c:v>
                </c:pt>
                <c:pt idx="3173">
                  <c:v>0.23033124102668329</c:v>
                </c:pt>
                <c:pt idx="3174">
                  <c:v>0.21307526928023449</c:v>
                </c:pt>
                <c:pt idx="3175">
                  <c:v>0.21746765453952449</c:v>
                </c:pt>
                <c:pt idx="3176">
                  <c:v>0.22456954183574546</c:v>
                </c:pt>
                <c:pt idx="3177">
                  <c:v>0.23993588831914281</c:v>
                </c:pt>
                <c:pt idx="3178">
                  <c:v>0.2784882641023762</c:v>
                </c:pt>
                <c:pt idx="3179">
                  <c:v>0.26372019204246705</c:v>
                </c:pt>
                <c:pt idx="3180">
                  <c:v>0.2207833184801552</c:v>
                </c:pt>
                <c:pt idx="3181">
                  <c:v>0.21924031140584199</c:v>
                </c:pt>
                <c:pt idx="3182">
                  <c:v>0.21879351054371884</c:v>
                </c:pt>
                <c:pt idx="3183">
                  <c:v>0.26182471476324776</c:v>
                </c:pt>
                <c:pt idx="3184">
                  <c:v>0.23203279752506031</c:v>
                </c:pt>
                <c:pt idx="3185">
                  <c:v>0.22185749788529255</c:v>
                </c:pt>
                <c:pt idx="3186">
                  <c:v>0.21598974737733675</c:v>
                </c:pt>
                <c:pt idx="3187">
                  <c:v>0.23389076620764973</c:v>
                </c:pt>
                <c:pt idx="3188">
                  <c:v>0.28257460716434474</c:v>
                </c:pt>
                <c:pt idx="3189">
                  <c:v>0.19985221579625431</c:v>
                </c:pt>
                <c:pt idx="3190">
                  <c:v>0.20198484726118987</c:v>
                </c:pt>
                <c:pt idx="3191">
                  <c:v>0.22040868853986237</c:v>
                </c:pt>
                <c:pt idx="3192">
                  <c:v>0.22415125525339891</c:v>
                </c:pt>
                <c:pt idx="3193">
                  <c:v>0.2180273355528651</c:v>
                </c:pt>
                <c:pt idx="3194">
                  <c:v>0.23153785331106835</c:v>
                </c:pt>
                <c:pt idx="3195">
                  <c:v>0.22383329076478589</c:v>
                </c:pt>
                <c:pt idx="3196">
                  <c:v>0.23191728611956641</c:v>
                </c:pt>
                <c:pt idx="3197">
                  <c:v>0.23086890945297189</c:v>
                </c:pt>
                <c:pt idx="3198">
                  <c:v>0.2243473878910783</c:v>
                </c:pt>
                <c:pt idx="3199">
                  <c:v>0.25573237790007297</c:v>
                </c:pt>
                <c:pt idx="3200">
                  <c:v>0.25223537463947815</c:v>
                </c:pt>
                <c:pt idx="3201">
                  <c:v>0.2239889058126808</c:v>
                </c:pt>
                <c:pt idx="3202">
                  <c:v>0.22784165264805042</c:v>
                </c:pt>
                <c:pt idx="3203">
                  <c:v>0.25303579091275813</c:v>
                </c:pt>
                <c:pt idx="3204">
                  <c:v>0.19870916916007064</c:v>
                </c:pt>
                <c:pt idx="3205">
                  <c:v>0.2376049766166681</c:v>
                </c:pt>
                <c:pt idx="3206">
                  <c:v>0.26212356833271855</c:v>
                </c:pt>
                <c:pt idx="3207">
                  <c:v>0.20716953951763567</c:v>
                </c:pt>
                <c:pt idx="3208">
                  <c:v>0.20380441882410477</c:v>
                </c:pt>
                <c:pt idx="3209">
                  <c:v>0.22355102965289081</c:v>
                </c:pt>
                <c:pt idx="3210">
                  <c:v>0.20487669870066838</c:v>
                </c:pt>
                <c:pt idx="3211">
                  <c:v>0.24412827476208249</c:v>
                </c:pt>
                <c:pt idx="3212">
                  <c:v>0.26009793626406752</c:v>
                </c:pt>
                <c:pt idx="3213">
                  <c:v>0.26363831219097722</c:v>
                </c:pt>
                <c:pt idx="3214">
                  <c:v>0.23810729621193061</c:v>
                </c:pt>
                <c:pt idx="3215">
                  <c:v>0.24198147779249726</c:v>
                </c:pt>
                <c:pt idx="3216">
                  <c:v>0.23485020119354344</c:v>
                </c:pt>
                <c:pt idx="3217">
                  <c:v>0.20168288569273413</c:v>
                </c:pt>
                <c:pt idx="3218">
                  <c:v>0.28042242155753921</c:v>
                </c:pt>
                <c:pt idx="3219">
                  <c:v>0.25638658816349447</c:v>
                </c:pt>
                <c:pt idx="3220">
                  <c:v>0.23506645668115703</c:v>
                </c:pt>
                <c:pt idx="3221">
                  <c:v>0.27945632136587273</c:v>
                </c:pt>
                <c:pt idx="3222">
                  <c:v>0.35284608595107203</c:v>
                </c:pt>
                <c:pt idx="3223">
                  <c:v>0.24538215584069181</c:v>
                </c:pt>
                <c:pt idx="3224">
                  <c:v>0.26991405288616138</c:v>
                </c:pt>
                <c:pt idx="3225">
                  <c:v>0.22693725884870772</c:v>
                </c:pt>
                <c:pt idx="3226">
                  <c:v>0.2643814619826293</c:v>
                </c:pt>
                <c:pt idx="3227">
                  <c:v>0.21919049396988394</c:v>
                </c:pt>
                <c:pt idx="3228">
                  <c:v>0.22487141419797504</c:v>
                </c:pt>
                <c:pt idx="3229">
                  <c:v>0.24092859618894394</c:v>
                </c:pt>
                <c:pt idx="3230">
                  <c:v>0.25918046867864031</c:v>
                </c:pt>
                <c:pt idx="3231">
                  <c:v>0.26660559628941366</c:v>
                </c:pt>
                <c:pt idx="3232">
                  <c:v>0.25413119569794956</c:v>
                </c:pt>
                <c:pt idx="3233">
                  <c:v>0.2254082419553389</c:v>
                </c:pt>
                <c:pt idx="3234">
                  <c:v>0.2448554689939976</c:v>
                </c:pt>
                <c:pt idx="3235">
                  <c:v>0.20767849023833324</c:v>
                </c:pt>
                <c:pt idx="3236">
                  <c:v>0.24290439951807455</c:v>
                </c:pt>
                <c:pt idx="3237">
                  <c:v>0.23609012325486575</c:v>
                </c:pt>
                <c:pt idx="3238">
                  <c:v>0.25473449973933276</c:v>
                </c:pt>
                <c:pt idx="3239">
                  <c:v>0.20832073925641273</c:v>
                </c:pt>
                <c:pt idx="3240">
                  <c:v>0.19171206081088785</c:v>
                </c:pt>
                <c:pt idx="3241">
                  <c:v>0.23019498112452638</c:v>
                </c:pt>
                <c:pt idx="3242">
                  <c:v>0.24762200571881943</c:v>
                </c:pt>
                <c:pt idx="3243">
                  <c:v>0.23879692998538915</c:v>
                </c:pt>
                <c:pt idx="3244">
                  <c:v>0.25681868450746126</c:v>
                </c:pt>
                <c:pt idx="3245">
                  <c:v>0.23768227922140367</c:v>
                </c:pt>
                <c:pt idx="3246">
                  <c:v>0.20562886074422851</c:v>
                </c:pt>
                <c:pt idx="3247">
                  <c:v>0.21289659188226179</c:v>
                </c:pt>
                <c:pt idx="3248">
                  <c:v>0.26683224062063443</c:v>
                </c:pt>
                <c:pt idx="3249">
                  <c:v>0.24752897302772536</c:v>
                </c:pt>
                <c:pt idx="3250">
                  <c:v>0.26367337325379708</c:v>
                </c:pt>
                <c:pt idx="3251">
                  <c:v>0.26000234465807293</c:v>
                </c:pt>
                <c:pt idx="3252">
                  <c:v>0.23813094475683319</c:v>
                </c:pt>
                <c:pt idx="3253">
                  <c:v>0.19207937929305718</c:v>
                </c:pt>
                <c:pt idx="3254">
                  <c:v>0.25924931292622627</c:v>
                </c:pt>
                <c:pt idx="3255">
                  <c:v>0.24327999309001661</c:v>
                </c:pt>
                <c:pt idx="3256">
                  <c:v>0.2518012122330518</c:v>
                </c:pt>
                <c:pt idx="3257">
                  <c:v>0.2474443194944079</c:v>
                </c:pt>
                <c:pt idx="3258">
                  <c:v>0.24404685096878823</c:v>
                </c:pt>
                <c:pt idx="3259">
                  <c:v>0.24518658303889046</c:v>
                </c:pt>
                <c:pt idx="3260">
                  <c:v>0.2795292985233806</c:v>
                </c:pt>
                <c:pt idx="3261">
                  <c:v>0.23737367303105905</c:v>
                </c:pt>
                <c:pt idx="3262">
                  <c:v>0.22484848812357436</c:v>
                </c:pt>
                <c:pt idx="3263">
                  <c:v>0.25080189911702505</c:v>
                </c:pt>
                <c:pt idx="3264">
                  <c:v>0.2169662268695402</c:v>
                </c:pt>
                <c:pt idx="3265">
                  <c:v>0.24584573480973893</c:v>
                </c:pt>
                <c:pt idx="3266">
                  <c:v>0.22732330931193517</c:v>
                </c:pt>
                <c:pt idx="3267">
                  <c:v>0.2643009865358612</c:v>
                </c:pt>
                <c:pt idx="3268">
                  <c:v>0.28250193781248845</c:v>
                </c:pt>
                <c:pt idx="3269">
                  <c:v>0.26046725740398269</c:v>
                </c:pt>
                <c:pt idx="3270">
                  <c:v>0.24330333646571664</c:v>
                </c:pt>
                <c:pt idx="3271">
                  <c:v>0.25971887839393965</c:v>
                </c:pt>
                <c:pt idx="3272">
                  <c:v>0.21083265583343933</c:v>
                </c:pt>
                <c:pt idx="3273">
                  <c:v>0.25315834450046693</c:v>
                </c:pt>
                <c:pt idx="3274">
                  <c:v>0.21104261565225388</c:v>
                </c:pt>
                <c:pt idx="3275">
                  <c:v>0.25745926183143519</c:v>
                </c:pt>
                <c:pt idx="3276">
                  <c:v>0.20931881755104181</c:v>
                </c:pt>
                <c:pt idx="3277">
                  <c:v>0.25509265507095186</c:v>
                </c:pt>
                <c:pt idx="3278">
                  <c:v>0.22946029937669155</c:v>
                </c:pt>
                <c:pt idx="3279">
                  <c:v>0.21781873273830782</c:v>
                </c:pt>
                <c:pt idx="3280">
                  <c:v>0.29155585455392313</c:v>
                </c:pt>
                <c:pt idx="3281">
                  <c:v>0.22560047289452961</c:v>
                </c:pt>
                <c:pt idx="3282">
                  <c:v>0.23829595380887789</c:v>
                </c:pt>
                <c:pt idx="3283">
                  <c:v>0.20014329898505281</c:v>
                </c:pt>
                <c:pt idx="3284">
                  <c:v>0.27019428196942913</c:v>
                </c:pt>
                <c:pt idx="3285">
                  <c:v>0.27248885655420846</c:v>
                </c:pt>
                <c:pt idx="3286">
                  <c:v>0.22450087158303311</c:v>
                </c:pt>
                <c:pt idx="3287">
                  <c:v>0.21998901229009496</c:v>
                </c:pt>
                <c:pt idx="3288">
                  <c:v>0.2344587265089205</c:v>
                </c:pt>
                <c:pt idx="3289">
                  <c:v>0.24809587997654911</c:v>
                </c:pt>
                <c:pt idx="3290">
                  <c:v>0.22159759818577693</c:v>
                </c:pt>
                <c:pt idx="3291">
                  <c:v>0.27428638861785831</c:v>
                </c:pt>
                <c:pt idx="3292">
                  <c:v>0.21736484396075123</c:v>
                </c:pt>
                <c:pt idx="3293">
                  <c:v>0.22826473908286765</c:v>
                </c:pt>
                <c:pt idx="3294">
                  <c:v>0.22177994184214386</c:v>
                </c:pt>
                <c:pt idx="3295">
                  <c:v>0.24033049486674835</c:v>
                </c:pt>
                <c:pt idx="3296">
                  <c:v>0.22527921262441492</c:v>
                </c:pt>
                <c:pt idx="3297">
                  <c:v>0.22765140948940851</c:v>
                </c:pt>
                <c:pt idx="3298">
                  <c:v>0.23757568187683961</c:v>
                </c:pt>
                <c:pt idx="3299">
                  <c:v>0.23321828136758394</c:v>
                </c:pt>
                <c:pt idx="3300">
                  <c:v>0.31505108864877623</c:v>
                </c:pt>
                <c:pt idx="3301">
                  <c:v>0.26719367945680716</c:v>
                </c:pt>
                <c:pt idx="3302">
                  <c:v>0.24218186862057284</c:v>
                </c:pt>
                <c:pt idx="3303">
                  <c:v>0.28334998768779557</c:v>
                </c:pt>
                <c:pt idx="3304">
                  <c:v>0.23031680823397249</c:v>
                </c:pt>
                <c:pt idx="3305">
                  <c:v>0.2007796031222672</c:v>
                </c:pt>
                <c:pt idx="3306">
                  <c:v>0.25945454089447395</c:v>
                </c:pt>
                <c:pt idx="3307">
                  <c:v>0.267172714857974</c:v>
                </c:pt>
                <c:pt idx="3308">
                  <c:v>0.19577051564860948</c:v>
                </c:pt>
                <c:pt idx="3309">
                  <c:v>0.19827286118827606</c:v>
                </c:pt>
                <c:pt idx="3310">
                  <c:v>0.23500894322075425</c:v>
                </c:pt>
                <c:pt idx="3311">
                  <c:v>0.28100217032555824</c:v>
                </c:pt>
                <c:pt idx="3312">
                  <c:v>0.24951604463764612</c:v>
                </c:pt>
                <c:pt idx="3313">
                  <c:v>0.23376232652761941</c:v>
                </c:pt>
                <c:pt idx="3314">
                  <c:v>0.26078044090040514</c:v>
                </c:pt>
                <c:pt idx="3315">
                  <c:v>0.27329354546814422</c:v>
                </c:pt>
                <c:pt idx="3316">
                  <c:v>0.1926743515271076</c:v>
                </c:pt>
                <c:pt idx="3317">
                  <c:v>0.22235424978388402</c:v>
                </c:pt>
                <c:pt idx="3318">
                  <c:v>0.27543171795603538</c:v>
                </c:pt>
                <c:pt idx="3319">
                  <c:v>0.21049038983588747</c:v>
                </c:pt>
                <c:pt idx="3320">
                  <c:v>0.22655445863362514</c:v>
                </c:pt>
                <c:pt idx="3321">
                  <c:v>0.2807276271807142</c:v>
                </c:pt>
                <c:pt idx="3322">
                  <c:v>0.21344444887189395</c:v>
                </c:pt>
                <c:pt idx="3323">
                  <c:v>0.24242269710599343</c:v>
                </c:pt>
                <c:pt idx="3324">
                  <c:v>0.19883464346676882</c:v>
                </c:pt>
                <c:pt idx="3325">
                  <c:v>0.26016693267408897</c:v>
                </c:pt>
                <c:pt idx="3326">
                  <c:v>0.22848054599390347</c:v>
                </c:pt>
                <c:pt idx="3327">
                  <c:v>0.20476521630922617</c:v>
                </c:pt>
                <c:pt idx="3328">
                  <c:v>0.24996728117969688</c:v>
                </c:pt>
                <c:pt idx="3329">
                  <c:v>0.27712347256408204</c:v>
                </c:pt>
                <c:pt idx="3330">
                  <c:v>0.20875709399078685</c:v>
                </c:pt>
                <c:pt idx="3331">
                  <c:v>0.24730059961267875</c:v>
                </c:pt>
                <c:pt idx="3332">
                  <c:v>0.24991677915468044</c:v>
                </c:pt>
                <c:pt idx="3333">
                  <c:v>0.25455333731015922</c:v>
                </c:pt>
                <c:pt idx="3334">
                  <c:v>0.29515324801259085</c:v>
                </c:pt>
                <c:pt idx="3335">
                  <c:v>0.26589453170900001</c:v>
                </c:pt>
                <c:pt idx="3336">
                  <c:v>0.22927118110733466</c:v>
                </c:pt>
                <c:pt idx="3337">
                  <c:v>0.25262624780926307</c:v>
                </c:pt>
                <c:pt idx="3338">
                  <c:v>0.2091559152472392</c:v>
                </c:pt>
                <c:pt idx="3339">
                  <c:v>0.26742632699789021</c:v>
                </c:pt>
                <c:pt idx="3340">
                  <c:v>0.24675786585528481</c:v>
                </c:pt>
                <c:pt idx="3341">
                  <c:v>0.2938949641645523</c:v>
                </c:pt>
                <c:pt idx="3342">
                  <c:v>0.21602028109986324</c:v>
                </c:pt>
                <c:pt idx="3343">
                  <c:v>0.27480816738925623</c:v>
                </c:pt>
                <c:pt idx="3344">
                  <c:v>0.22379466422049826</c:v>
                </c:pt>
                <c:pt idx="3345">
                  <c:v>0.23561218709480583</c:v>
                </c:pt>
                <c:pt idx="3346">
                  <c:v>0.24431629152764012</c:v>
                </c:pt>
                <c:pt idx="3347">
                  <c:v>0.25835001286585135</c:v>
                </c:pt>
                <c:pt idx="3348">
                  <c:v>0.24760914672839415</c:v>
                </c:pt>
                <c:pt idx="3349">
                  <c:v>0.23879914068152708</c:v>
                </c:pt>
                <c:pt idx="3350">
                  <c:v>0.23813751561470448</c:v>
                </c:pt>
                <c:pt idx="3351">
                  <c:v>0.24394281057268163</c:v>
                </c:pt>
                <c:pt idx="3352">
                  <c:v>0.26103078210593472</c:v>
                </c:pt>
                <c:pt idx="3353">
                  <c:v>0.30922530926421743</c:v>
                </c:pt>
                <c:pt idx="3354">
                  <c:v>0.21666093673070455</c:v>
                </c:pt>
                <c:pt idx="3355">
                  <c:v>0.23352124082280132</c:v>
                </c:pt>
                <c:pt idx="3356">
                  <c:v>0.21560495453849882</c:v>
                </c:pt>
                <c:pt idx="3357">
                  <c:v>0.21255873443061463</c:v>
                </c:pt>
                <c:pt idx="3358">
                  <c:v>0.25887521815794262</c:v>
                </c:pt>
                <c:pt idx="3359">
                  <c:v>0.20915441939594165</c:v>
                </c:pt>
                <c:pt idx="3360">
                  <c:v>0.26587354913908923</c:v>
                </c:pt>
                <c:pt idx="3361">
                  <c:v>0.26963907673480803</c:v>
                </c:pt>
                <c:pt idx="3362">
                  <c:v>0.25048907466172499</c:v>
                </c:pt>
                <c:pt idx="3363">
                  <c:v>0.21615119690692891</c:v>
                </c:pt>
                <c:pt idx="3364">
                  <c:v>0.2305536268099164</c:v>
                </c:pt>
                <c:pt idx="3365">
                  <c:v>0.2386484444734133</c:v>
                </c:pt>
                <c:pt idx="3366">
                  <c:v>0.21017418802876184</c:v>
                </c:pt>
                <c:pt idx="3367">
                  <c:v>0.23907883945097488</c:v>
                </c:pt>
                <c:pt idx="3368">
                  <c:v>0.25583046122309983</c:v>
                </c:pt>
                <c:pt idx="3369">
                  <c:v>0.19809595844172831</c:v>
                </c:pt>
                <c:pt idx="3370">
                  <c:v>0.21112515344227734</c:v>
                </c:pt>
                <c:pt idx="3371">
                  <c:v>0.24235159974339845</c:v>
                </c:pt>
                <c:pt idx="3372">
                  <c:v>0.2502652338352197</c:v>
                </c:pt>
                <c:pt idx="3373">
                  <c:v>0.24919557276912377</c:v>
                </c:pt>
                <c:pt idx="3374">
                  <c:v>0.20311533436346293</c:v>
                </c:pt>
                <c:pt idx="3375">
                  <c:v>0.24876756833348185</c:v>
                </c:pt>
                <c:pt idx="3376">
                  <c:v>0.21654320789983597</c:v>
                </c:pt>
                <c:pt idx="3377">
                  <c:v>0.22124716844951953</c:v>
                </c:pt>
                <c:pt idx="3378">
                  <c:v>0.23909020302202352</c:v>
                </c:pt>
                <c:pt idx="3379">
                  <c:v>0.21509472017210593</c:v>
                </c:pt>
                <c:pt idx="3380">
                  <c:v>0.23502573571356286</c:v>
                </c:pt>
                <c:pt idx="3381">
                  <c:v>0.30256759839951985</c:v>
                </c:pt>
                <c:pt idx="3382">
                  <c:v>0.26060933545701326</c:v>
                </c:pt>
                <c:pt idx="3383">
                  <c:v>0.23309077761626704</c:v>
                </c:pt>
                <c:pt idx="3384">
                  <c:v>0.21055422409312882</c:v>
                </c:pt>
                <c:pt idx="3385">
                  <c:v>0.21972165671445157</c:v>
                </c:pt>
                <c:pt idx="3386">
                  <c:v>0.19582001530347656</c:v>
                </c:pt>
                <c:pt idx="3387">
                  <c:v>0.21628047767758232</c:v>
                </c:pt>
                <c:pt idx="3388">
                  <c:v>0.23067100161938828</c:v>
                </c:pt>
                <c:pt idx="3389">
                  <c:v>0.22347874197532186</c:v>
                </c:pt>
                <c:pt idx="3390">
                  <c:v>0.24515555501720485</c:v>
                </c:pt>
                <c:pt idx="3391">
                  <c:v>0.25632660886548436</c:v>
                </c:pt>
                <c:pt idx="3392">
                  <c:v>0.21713340023531283</c:v>
                </c:pt>
                <c:pt idx="3393">
                  <c:v>0.24639343575749545</c:v>
                </c:pt>
                <c:pt idx="3394">
                  <c:v>0.23367492846335544</c:v>
                </c:pt>
                <c:pt idx="3395">
                  <c:v>0.23116410678597696</c:v>
                </c:pt>
                <c:pt idx="3396">
                  <c:v>0.20695426292803398</c:v>
                </c:pt>
                <c:pt idx="3397">
                  <c:v>0.23172376570641479</c:v>
                </c:pt>
                <c:pt idx="3398">
                  <c:v>0.24949048045598909</c:v>
                </c:pt>
                <c:pt idx="3399">
                  <c:v>0.22382439482588554</c:v>
                </c:pt>
                <c:pt idx="3400">
                  <c:v>0.23745859115885731</c:v>
                </c:pt>
                <c:pt idx="3401">
                  <c:v>0.25055375885100606</c:v>
                </c:pt>
                <c:pt idx="3402">
                  <c:v>0.24957178254747572</c:v>
                </c:pt>
                <c:pt idx="3403">
                  <c:v>0.23884433627097573</c:v>
                </c:pt>
                <c:pt idx="3404">
                  <c:v>0.23817472664915729</c:v>
                </c:pt>
                <c:pt idx="3405">
                  <c:v>0.22476341293884938</c:v>
                </c:pt>
                <c:pt idx="3406">
                  <c:v>0.23331650055715714</c:v>
                </c:pt>
                <c:pt idx="3407">
                  <c:v>0.21500032445326855</c:v>
                </c:pt>
                <c:pt idx="3408">
                  <c:v>0.27423178818393196</c:v>
                </c:pt>
                <c:pt idx="3409">
                  <c:v>0.24823316321942135</c:v>
                </c:pt>
                <c:pt idx="3410">
                  <c:v>0.25247880866695543</c:v>
                </c:pt>
                <c:pt idx="3411">
                  <c:v>0.21817691536901834</c:v>
                </c:pt>
                <c:pt idx="3412">
                  <c:v>0.22457393664735142</c:v>
                </c:pt>
                <c:pt idx="3413">
                  <c:v>0.23290345607084467</c:v>
                </c:pt>
                <c:pt idx="3414">
                  <c:v>0.22709058495408727</c:v>
                </c:pt>
                <c:pt idx="3415">
                  <c:v>0.2240071064759889</c:v>
                </c:pt>
                <c:pt idx="3416">
                  <c:v>0.25633384292204642</c:v>
                </c:pt>
                <c:pt idx="3417">
                  <c:v>0.22458512642961739</c:v>
                </c:pt>
                <c:pt idx="3418">
                  <c:v>0.20179280671545982</c:v>
                </c:pt>
                <c:pt idx="3419">
                  <c:v>0.21291465915249178</c:v>
                </c:pt>
                <c:pt idx="3420">
                  <c:v>0.26242789001181482</c:v>
                </c:pt>
                <c:pt idx="3421">
                  <c:v>0.22771768864287362</c:v>
                </c:pt>
                <c:pt idx="3422">
                  <c:v>0.30031266881057311</c:v>
                </c:pt>
                <c:pt idx="3423">
                  <c:v>0.20335401423748398</c:v>
                </c:pt>
                <c:pt idx="3424">
                  <c:v>0.29786316500965132</c:v>
                </c:pt>
                <c:pt idx="3425">
                  <c:v>0.25149062369435488</c:v>
                </c:pt>
                <c:pt idx="3426">
                  <c:v>0.27139011325493939</c:v>
                </c:pt>
                <c:pt idx="3427">
                  <c:v>0.21398717897091241</c:v>
                </c:pt>
                <c:pt idx="3428">
                  <c:v>0.24884385853456389</c:v>
                </c:pt>
                <c:pt idx="3429">
                  <c:v>0.24122969324227381</c:v>
                </c:pt>
                <c:pt idx="3430">
                  <c:v>0.22807320952830623</c:v>
                </c:pt>
                <c:pt idx="3431">
                  <c:v>0.24326473447713279</c:v>
                </c:pt>
                <c:pt idx="3432">
                  <c:v>0.21693533652466679</c:v>
                </c:pt>
                <c:pt idx="3433">
                  <c:v>0.23700508898196079</c:v>
                </c:pt>
                <c:pt idx="3434">
                  <c:v>0.24273047618923094</c:v>
                </c:pt>
                <c:pt idx="3435">
                  <c:v>0.21502821191535798</c:v>
                </c:pt>
                <c:pt idx="3436">
                  <c:v>0.25139612292555019</c:v>
                </c:pt>
                <c:pt idx="3437">
                  <c:v>0.25291986213519868</c:v>
                </c:pt>
                <c:pt idx="3438">
                  <c:v>0.22652177422999345</c:v>
                </c:pt>
                <c:pt idx="3439">
                  <c:v>0.21604619648889697</c:v>
                </c:pt>
                <c:pt idx="3440">
                  <c:v>0.24110194904851018</c:v>
                </c:pt>
                <c:pt idx="3441">
                  <c:v>0.21135685058687959</c:v>
                </c:pt>
                <c:pt idx="3442">
                  <c:v>0.22641300208168089</c:v>
                </c:pt>
                <c:pt idx="3443">
                  <c:v>0.2086286399157834</c:v>
                </c:pt>
                <c:pt idx="3444">
                  <c:v>0.25611005569103529</c:v>
                </c:pt>
                <c:pt idx="3445">
                  <c:v>0.21575952591647077</c:v>
                </c:pt>
                <c:pt idx="3446">
                  <c:v>0.28523437068987534</c:v>
                </c:pt>
                <c:pt idx="3447">
                  <c:v>0.24064645067253929</c:v>
                </c:pt>
                <c:pt idx="3448">
                  <c:v>0.20937227973729711</c:v>
                </c:pt>
                <c:pt idx="3449">
                  <c:v>0.23149459358941213</c:v>
                </c:pt>
                <c:pt idx="3450">
                  <c:v>0.24790003997066759</c:v>
                </c:pt>
                <c:pt idx="3451">
                  <c:v>0.2161842854348357</c:v>
                </c:pt>
                <c:pt idx="3452">
                  <c:v>0.19767036382615497</c:v>
                </c:pt>
                <c:pt idx="3453">
                  <c:v>0.25405076657884079</c:v>
                </c:pt>
                <c:pt idx="3454">
                  <c:v>0.20524574914875121</c:v>
                </c:pt>
                <c:pt idx="3455">
                  <c:v>0.22648488105624304</c:v>
                </c:pt>
                <c:pt idx="3456">
                  <c:v>0.22197006927133586</c:v>
                </c:pt>
                <c:pt idx="3457">
                  <c:v>0.24661193124801059</c:v>
                </c:pt>
                <c:pt idx="3458">
                  <c:v>0.20590547519363353</c:v>
                </c:pt>
                <c:pt idx="3459">
                  <c:v>0.25627785158717936</c:v>
                </c:pt>
                <c:pt idx="3460">
                  <c:v>0.25044168300861713</c:v>
                </c:pt>
                <c:pt idx="3461">
                  <c:v>0.22513735569684418</c:v>
                </c:pt>
                <c:pt idx="3462">
                  <c:v>0.20232205593586705</c:v>
                </c:pt>
                <c:pt idx="3463">
                  <c:v>0.21536296483783021</c:v>
                </c:pt>
                <c:pt idx="3464">
                  <c:v>0.2324594355659885</c:v>
                </c:pt>
                <c:pt idx="3465">
                  <c:v>0.24308040007819309</c:v>
                </c:pt>
                <c:pt idx="3466">
                  <c:v>0.2451504022183186</c:v>
                </c:pt>
                <c:pt idx="3467">
                  <c:v>0.25807901304505426</c:v>
                </c:pt>
                <c:pt idx="3468">
                  <c:v>0.22047112639939662</c:v>
                </c:pt>
                <c:pt idx="3469">
                  <c:v>0.19558315466200291</c:v>
                </c:pt>
                <c:pt idx="3470">
                  <c:v>0.2514284891799029</c:v>
                </c:pt>
                <c:pt idx="3471">
                  <c:v>0.23464991201476593</c:v>
                </c:pt>
                <c:pt idx="3472">
                  <c:v>0.22451763929122859</c:v>
                </c:pt>
                <c:pt idx="3473">
                  <c:v>0.25292378134035298</c:v>
                </c:pt>
                <c:pt idx="3474">
                  <c:v>0.22048438501799855</c:v>
                </c:pt>
                <c:pt idx="3475">
                  <c:v>0.20176079015677587</c:v>
                </c:pt>
                <c:pt idx="3476">
                  <c:v>0.22343314775026865</c:v>
                </c:pt>
                <c:pt idx="3477">
                  <c:v>0.22276490170928684</c:v>
                </c:pt>
                <c:pt idx="3478">
                  <c:v>0.24921563917418482</c:v>
                </c:pt>
                <c:pt idx="3479">
                  <c:v>0.24211148874324129</c:v>
                </c:pt>
                <c:pt idx="3480">
                  <c:v>0.24556096284383874</c:v>
                </c:pt>
                <c:pt idx="3481">
                  <c:v>0.22752752437058907</c:v>
                </c:pt>
                <c:pt idx="3482">
                  <c:v>0.19381517343117791</c:v>
                </c:pt>
                <c:pt idx="3483">
                  <c:v>0.23091980045953678</c:v>
                </c:pt>
                <c:pt idx="3484">
                  <c:v>0.20316266719220699</c:v>
                </c:pt>
                <c:pt idx="3485">
                  <c:v>0.2364185489193816</c:v>
                </c:pt>
                <c:pt idx="3486">
                  <c:v>0.20642240613644477</c:v>
                </c:pt>
                <c:pt idx="3487">
                  <c:v>0.2533667341565386</c:v>
                </c:pt>
                <c:pt idx="3488">
                  <c:v>0.24560409211080392</c:v>
                </c:pt>
                <c:pt idx="3489">
                  <c:v>0.26389680972578944</c:v>
                </c:pt>
                <c:pt idx="3490">
                  <c:v>0.21510744413505886</c:v>
                </c:pt>
                <c:pt idx="3491">
                  <c:v>0.21686349798292553</c:v>
                </c:pt>
                <c:pt idx="3492">
                  <c:v>0.23116957314766542</c:v>
                </c:pt>
                <c:pt idx="3493">
                  <c:v>0.24045910303206991</c:v>
                </c:pt>
                <c:pt idx="3494">
                  <c:v>0.21220129722826536</c:v>
                </c:pt>
                <c:pt idx="3495">
                  <c:v>0.22307702521850423</c:v>
                </c:pt>
                <c:pt idx="3496">
                  <c:v>0.25823786054804904</c:v>
                </c:pt>
                <c:pt idx="3497">
                  <c:v>0.20166063474196086</c:v>
                </c:pt>
                <c:pt idx="3498">
                  <c:v>0.23323736426402886</c:v>
                </c:pt>
                <c:pt idx="3499">
                  <c:v>0.22742256371108344</c:v>
                </c:pt>
                <c:pt idx="3500">
                  <c:v>0.25861081352057802</c:v>
                </c:pt>
                <c:pt idx="3501">
                  <c:v>0.2586038104235292</c:v>
                </c:pt>
                <c:pt idx="3502">
                  <c:v>0.23768868683681232</c:v>
                </c:pt>
                <c:pt idx="3503">
                  <c:v>0.23371506338962345</c:v>
                </c:pt>
                <c:pt idx="3504">
                  <c:v>0.28048534444373985</c:v>
                </c:pt>
                <c:pt idx="3505">
                  <c:v>0.24116854996201467</c:v>
                </c:pt>
                <c:pt idx="3506">
                  <c:v>0.23653428294656714</c:v>
                </c:pt>
                <c:pt idx="3507">
                  <c:v>0.25901213577834142</c:v>
                </c:pt>
                <c:pt idx="3508">
                  <c:v>0.27250470207063326</c:v>
                </c:pt>
                <c:pt idx="3509">
                  <c:v>0.25667693556696936</c:v>
                </c:pt>
                <c:pt idx="3510">
                  <c:v>0.25206890033869039</c:v>
                </c:pt>
                <c:pt idx="3511">
                  <c:v>0.22785996323287863</c:v>
                </c:pt>
                <c:pt idx="3512">
                  <c:v>0.23010710044486715</c:v>
                </c:pt>
                <c:pt idx="3513">
                  <c:v>0.2486587181938005</c:v>
                </c:pt>
                <c:pt idx="3514">
                  <c:v>0.26026143549124325</c:v>
                </c:pt>
                <c:pt idx="3515">
                  <c:v>0.23490440373210583</c:v>
                </c:pt>
                <c:pt idx="3516">
                  <c:v>0.20231903364945505</c:v>
                </c:pt>
                <c:pt idx="3517">
                  <c:v>0.20508833574856414</c:v>
                </c:pt>
                <c:pt idx="3518">
                  <c:v>0.25101980191390627</c:v>
                </c:pt>
                <c:pt idx="3519">
                  <c:v>0.25441468689076807</c:v>
                </c:pt>
                <c:pt idx="3520">
                  <c:v>0.22714724084648769</c:v>
                </c:pt>
                <c:pt idx="3521">
                  <c:v>0.2609194411768776</c:v>
                </c:pt>
                <c:pt idx="3522">
                  <c:v>0.24389266424732572</c:v>
                </c:pt>
                <c:pt idx="3523">
                  <c:v>0.28616298415637359</c:v>
                </c:pt>
                <c:pt idx="3524">
                  <c:v>0.23700018490024294</c:v>
                </c:pt>
                <c:pt idx="3525">
                  <c:v>0.25437331125763424</c:v>
                </c:pt>
                <c:pt idx="3526">
                  <c:v>0.23262576421407144</c:v>
                </c:pt>
                <c:pt idx="3527">
                  <c:v>0.23064646044916931</c:v>
                </c:pt>
                <c:pt idx="3528">
                  <c:v>0.24122898534808934</c:v>
                </c:pt>
                <c:pt idx="3529">
                  <c:v>0.25454005379738415</c:v>
                </c:pt>
                <c:pt idx="3530">
                  <c:v>0.22286048094449745</c:v>
                </c:pt>
                <c:pt idx="3531">
                  <c:v>0.26086867772084044</c:v>
                </c:pt>
                <c:pt idx="3532">
                  <c:v>0.28245534649514153</c:v>
                </c:pt>
                <c:pt idx="3533">
                  <c:v>0.21161873863062261</c:v>
                </c:pt>
                <c:pt idx="3534">
                  <c:v>0.22827347836625578</c:v>
                </c:pt>
                <c:pt idx="3535">
                  <c:v>0.21492270075646738</c:v>
                </c:pt>
                <c:pt idx="3536">
                  <c:v>0.24293000557696642</c:v>
                </c:pt>
                <c:pt idx="3537">
                  <c:v>0.2356435780090386</c:v>
                </c:pt>
                <c:pt idx="3538">
                  <c:v>0.23672911599073132</c:v>
                </c:pt>
                <c:pt idx="3539">
                  <c:v>0.24151572197080032</c:v>
                </c:pt>
                <c:pt idx="3540">
                  <c:v>0.2644000827528748</c:v>
                </c:pt>
                <c:pt idx="3541">
                  <c:v>0.20956679060496164</c:v>
                </c:pt>
                <c:pt idx="3542">
                  <c:v>0.26380896903723128</c:v>
                </c:pt>
                <c:pt idx="3543">
                  <c:v>0.27246007996803095</c:v>
                </c:pt>
                <c:pt idx="3544">
                  <c:v>0.25562120741349409</c:v>
                </c:pt>
                <c:pt idx="3545">
                  <c:v>0.25994136807923857</c:v>
                </c:pt>
                <c:pt idx="3546">
                  <c:v>0.21485005572305874</c:v>
                </c:pt>
                <c:pt idx="3547">
                  <c:v>0.20824135985942363</c:v>
                </c:pt>
                <c:pt idx="3548">
                  <c:v>0.27351057815970053</c:v>
                </c:pt>
                <c:pt idx="3549">
                  <c:v>0.19532458907208106</c:v>
                </c:pt>
                <c:pt idx="3550">
                  <c:v>0.24373086665742535</c:v>
                </c:pt>
                <c:pt idx="3551">
                  <c:v>0.23223588770601816</c:v>
                </c:pt>
                <c:pt idx="3552">
                  <c:v>0.24441101308851701</c:v>
                </c:pt>
                <c:pt idx="3553">
                  <c:v>0.26136494232293522</c:v>
                </c:pt>
                <c:pt idx="3554">
                  <c:v>0.2263329429226629</c:v>
                </c:pt>
                <c:pt idx="3555">
                  <c:v>0.2574713549592032</c:v>
                </c:pt>
                <c:pt idx="3556">
                  <c:v>0.21916299337926851</c:v>
                </c:pt>
                <c:pt idx="3557">
                  <c:v>0.2422418171733644</c:v>
                </c:pt>
                <c:pt idx="3558">
                  <c:v>0.20129849749312451</c:v>
                </c:pt>
                <c:pt idx="3559">
                  <c:v>0.2413398129197194</c:v>
                </c:pt>
                <c:pt idx="3560">
                  <c:v>0.23516401651708385</c:v>
                </c:pt>
                <c:pt idx="3561">
                  <c:v>0.25578972627721902</c:v>
                </c:pt>
                <c:pt idx="3562">
                  <c:v>0.2750627688176861</c:v>
                </c:pt>
                <c:pt idx="3563">
                  <c:v>0.286728822863205</c:v>
                </c:pt>
                <c:pt idx="3564">
                  <c:v>0.25246122056469877</c:v>
                </c:pt>
                <c:pt idx="3565">
                  <c:v>0.21814397447354569</c:v>
                </c:pt>
                <c:pt idx="3566">
                  <c:v>0.298505580234114</c:v>
                </c:pt>
                <c:pt idx="3567">
                  <c:v>0.20563988440576908</c:v>
                </c:pt>
                <c:pt idx="3568">
                  <c:v>0.26150685061592666</c:v>
                </c:pt>
                <c:pt idx="3569">
                  <c:v>0.2522968363675262</c:v>
                </c:pt>
                <c:pt idx="3570">
                  <c:v>0.22423625455387147</c:v>
                </c:pt>
                <c:pt idx="3571">
                  <c:v>0.22351058160802026</c:v>
                </c:pt>
                <c:pt idx="3572">
                  <c:v>0.28081534098496352</c:v>
                </c:pt>
                <c:pt idx="3573">
                  <c:v>0.26195685209103647</c:v>
                </c:pt>
                <c:pt idx="3574">
                  <c:v>0.23289539146319954</c:v>
                </c:pt>
                <c:pt idx="3575">
                  <c:v>0.27187300464515729</c:v>
                </c:pt>
                <c:pt idx="3576">
                  <c:v>0.24189246720241564</c:v>
                </c:pt>
                <c:pt idx="3577">
                  <c:v>0.21940610437310301</c:v>
                </c:pt>
                <c:pt idx="3578">
                  <c:v>0.23483490845690413</c:v>
                </c:pt>
                <c:pt idx="3579">
                  <c:v>0.21424520493602353</c:v>
                </c:pt>
                <c:pt idx="3580">
                  <c:v>0.24320636905833365</c:v>
                </c:pt>
                <c:pt idx="3581">
                  <c:v>0.28313853914313164</c:v>
                </c:pt>
                <c:pt idx="3582">
                  <c:v>0.26861902178430896</c:v>
                </c:pt>
                <c:pt idx="3583">
                  <c:v>0.22006072024199208</c:v>
                </c:pt>
                <c:pt idx="3584">
                  <c:v>0.30888844529549137</c:v>
                </c:pt>
                <c:pt idx="3585">
                  <c:v>0.24560404009763911</c:v>
                </c:pt>
                <c:pt idx="3586">
                  <c:v>0.24828350965399634</c:v>
                </c:pt>
                <c:pt idx="3587">
                  <c:v>0.23910802952410534</c:v>
                </c:pt>
                <c:pt idx="3588">
                  <c:v>0.23181952886441246</c:v>
                </c:pt>
                <c:pt idx="3589">
                  <c:v>0.29819983789825555</c:v>
                </c:pt>
                <c:pt idx="3590">
                  <c:v>0.33966409518963547</c:v>
                </c:pt>
                <c:pt idx="3591">
                  <c:v>0.22617383299560348</c:v>
                </c:pt>
                <c:pt idx="3592">
                  <c:v>0.23007628243536277</c:v>
                </c:pt>
                <c:pt idx="3593">
                  <c:v>0.26213258973527714</c:v>
                </c:pt>
                <c:pt idx="3594">
                  <c:v>0.25237040057883237</c:v>
                </c:pt>
                <c:pt idx="3595">
                  <c:v>0.2628397032743538</c:v>
                </c:pt>
                <c:pt idx="3596">
                  <c:v>0.25379854507410488</c:v>
                </c:pt>
                <c:pt idx="3597">
                  <c:v>0.229219953874161</c:v>
                </c:pt>
                <c:pt idx="3598">
                  <c:v>0.24486226962145163</c:v>
                </c:pt>
                <c:pt idx="3599">
                  <c:v>0.26890484402605208</c:v>
                </c:pt>
                <c:pt idx="3600">
                  <c:v>0.25307462239414008</c:v>
                </c:pt>
                <c:pt idx="3601">
                  <c:v>0.3404083507842432</c:v>
                </c:pt>
                <c:pt idx="3602">
                  <c:v>0.27513289531774371</c:v>
                </c:pt>
                <c:pt idx="3603">
                  <c:v>0.27501762627592552</c:v>
                </c:pt>
                <c:pt idx="3604">
                  <c:v>0.25736404185355327</c:v>
                </c:pt>
                <c:pt idx="3605">
                  <c:v>0.25190076608156853</c:v>
                </c:pt>
                <c:pt idx="3606">
                  <c:v>0.34119910547545784</c:v>
                </c:pt>
                <c:pt idx="3607">
                  <c:v>0.21214662866627568</c:v>
                </c:pt>
                <c:pt idx="3608">
                  <c:v>0.24898281957774263</c:v>
                </c:pt>
                <c:pt idx="3609">
                  <c:v>0.27355772938045858</c:v>
                </c:pt>
                <c:pt idx="3610">
                  <c:v>0.25436627977849685</c:v>
                </c:pt>
                <c:pt idx="3611">
                  <c:v>0.24377238540542473</c:v>
                </c:pt>
                <c:pt idx="3612">
                  <c:v>0.25968342465482408</c:v>
                </c:pt>
                <c:pt idx="3613">
                  <c:v>0.25201687500125047</c:v>
                </c:pt>
                <c:pt idx="3614">
                  <c:v>0.20399126583988858</c:v>
                </c:pt>
                <c:pt idx="3615">
                  <c:v>0.213129128835579</c:v>
                </c:pt>
                <c:pt idx="3616">
                  <c:v>0.24181606442798623</c:v>
                </c:pt>
                <c:pt idx="3617">
                  <c:v>0.25914523468912048</c:v>
                </c:pt>
                <c:pt idx="3618">
                  <c:v>0.24742492692854884</c:v>
                </c:pt>
                <c:pt idx="3619">
                  <c:v>0.25599484706895287</c:v>
                </c:pt>
                <c:pt idx="3620">
                  <c:v>0.21703768179790872</c:v>
                </c:pt>
                <c:pt idx="3621">
                  <c:v>0.25500312467965974</c:v>
                </c:pt>
                <c:pt idx="3622">
                  <c:v>0.26152502989075449</c:v>
                </c:pt>
                <c:pt idx="3623">
                  <c:v>0.24661362422237385</c:v>
                </c:pt>
                <c:pt idx="3624">
                  <c:v>0.28672671445147124</c:v>
                </c:pt>
                <c:pt idx="3625">
                  <c:v>0.22050805568852908</c:v>
                </c:pt>
                <c:pt idx="3626">
                  <c:v>0.21002025403486588</c:v>
                </c:pt>
                <c:pt idx="3627">
                  <c:v>0.22587025096128049</c:v>
                </c:pt>
                <c:pt idx="3628">
                  <c:v>0.24229888892572546</c:v>
                </c:pt>
                <c:pt idx="3629">
                  <c:v>0.22107262971074387</c:v>
                </c:pt>
                <c:pt idx="3630">
                  <c:v>0.22332161667698663</c:v>
                </c:pt>
                <c:pt idx="3631">
                  <c:v>0.24768672490727292</c:v>
                </c:pt>
                <c:pt idx="3632">
                  <c:v>0.2133899804465475</c:v>
                </c:pt>
                <c:pt idx="3633">
                  <c:v>0.28253138610324913</c:v>
                </c:pt>
                <c:pt idx="3634">
                  <c:v>0.23325763067788061</c:v>
                </c:pt>
                <c:pt idx="3635">
                  <c:v>0.2476423384019697</c:v>
                </c:pt>
                <c:pt idx="3636">
                  <c:v>0.20727006141541229</c:v>
                </c:pt>
                <c:pt idx="3637">
                  <c:v>0.2257060562503766</c:v>
                </c:pt>
                <c:pt idx="3638">
                  <c:v>0.23225067540219699</c:v>
                </c:pt>
                <c:pt idx="3639">
                  <c:v>0.340650665132473</c:v>
                </c:pt>
                <c:pt idx="3640">
                  <c:v>0.26825416550020642</c:v>
                </c:pt>
                <c:pt idx="3641">
                  <c:v>0.19706323267230044</c:v>
                </c:pt>
                <c:pt idx="3642">
                  <c:v>0.2535473615192631</c:v>
                </c:pt>
                <c:pt idx="3643">
                  <c:v>0.24533848406703199</c:v>
                </c:pt>
                <c:pt idx="3644">
                  <c:v>0.25019485544006198</c:v>
                </c:pt>
                <c:pt idx="3645">
                  <c:v>0.26203870515964112</c:v>
                </c:pt>
                <c:pt idx="3646">
                  <c:v>0.25130286462858981</c:v>
                </c:pt>
                <c:pt idx="3647">
                  <c:v>0.22816146987233621</c:v>
                </c:pt>
                <c:pt idx="3648">
                  <c:v>0.22434144798358829</c:v>
                </c:pt>
                <c:pt idx="3649">
                  <c:v>0.24766996701291302</c:v>
                </c:pt>
                <c:pt idx="3650">
                  <c:v>0.22263344813039992</c:v>
                </c:pt>
                <c:pt idx="3651">
                  <c:v>0.24471291496968192</c:v>
                </c:pt>
                <c:pt idx="3652">
                  <c:v>0.20387803475218153</c:v>
                </c:pt>
                <c:pt idx="3653">
                  <c:v>0.20522400976035227</c:v>
                </c:pt>
                <c:pt idx="3654">
                  <c:v>0.27935765424337716</c:v>
                </c:pt>
                <c:pt idx="3655">
                  <c:v>0.22725826148860212</c:v>
                </c:pt>
                <c:pt idx="3656">
                  <c:v>0.21680811249846726</c:v>
                </c:pt>
                <c:pt idx="3657">
                  <c:v>0.237490006430888</c:v>
                </c:pt>
                <c:pt idx="3658">
                  <c:v>0.24556952163748569</c:v>
                </c:pt>
                <c:pt idx="3659">
                  <c:v>0.23653534160997591</c:v>
                </c:pt>
                <c:pt idx="3660">
                  <c:v>0.26124215427659531</c:v>
                </c:pt>
                <c:pt idx="3661">
                  <c:v>0.24505803923017183</c:v>
                </c:pt>
                <c:pt idx="3662">
                  <c:v>0.25473680117036807</c:v>
                </c:pt>
                <c:pt idx="3663">
                  <c:v>0.23917612005048328</c:v>
                </c:pt>
                <c:pt idx="3664">
                  <c:v>0.21416639067542118</c:v>
                </c:pt>
                <c:pt idx="3665">
                  <c:v>0.25284801656696732</c:v>
                </c:pt>
                <c:pt idx="3666">
                  <c:v>0.22315507278354613</c:v>
                </c:pt>
                <c:pt idx="3667">
                  <c:v>0.27592841563707027</c:v>
                </c:pt>
                <c:pt idx="3668">
                  <c:v>0.26566731958565937</c:v>
                </c:pt>
                <c:pt idx="3669">
                  <c:v>0.25456084022302083</c:v>
                </c:pt>
                <c:pt idx="3670">
                  <c:v>0.23611314089730137</c:v>
                </c:pt>
                <c:pt idx="3671">
                  <c:v>0.20460060699815183</c:v>
                </c:pt>
                <c:pt idx="3672">
                  <c:v>0.20476377150239566</c:v>
                </c:pt>
                <c:pt idx="3673">
                  <c:v>0.21168368680196029</c:v>
                </c:pt>
                <c:pt idx="3674">
                  <c:v>0.21015823316801932</c:v>
                </c:pt>
                <c:pt idx="3675">
                  <c:v>0.23938003266808594</c:v>
                </c:pt>
                <c:pt idx="3676">
                  <c:v>0.21749797719353994</c:v>
                </c:pt>
                <c:pt idx="3677">
                  <c:v>0.23416291063242226</c:v>
                </c:pt>
                <c:pt idx="3678">
                  <c:v>0.24210004971036567</c:v>
                </c:pt>
                <c:pt idx="3679">
                  <c:v>0.25396719424279912</c:v>
                </c:pt>
                <c:pt idx="3680">
                  <c:v>0.23637011034169331</c:v>
                </c:pt>
                <c:pt idx="3681">
                  <c:v>0.27832573645615505</c:v>
                </c:pt>
                <c:pt idx="3682">
                  <c:v>0.2586439225172974</c:v>
                </c:pt>
                <c:pt idx="3683">
                  <c:v>0.22517171521688265</c:v>
                </c:pt>
                <c:pt idx="3684">
                  <c:v>0.21960375100024326</c:v>
                </c:pt>
                <c:pt idx="3685">
                  <c:v>0.21696496190687886</c:v>
                </c:pt>
                <c:pt idx="3686">
                  <c:v>0.21564861226158047</c:v>
                </c:pt>
                <c:pt idx="3687">
                  <c:v>0.24207572885431264</c:v>
                </c:pt>
                <c:pt idx="3688">
                  <c:v>0.23512594957730823</c:v>
                </c:pt>
                <c:pt idx="3689">
                  <c:v>0.23276382846275184</c:v>
                </c:pt>
                <c:pt idx="3690">
                  <c:v>0.20487290019782903</c:v>
                </c:pt>
                <c:pt idx="3691">
                  <c:v>0.21182983659175025</c:v>
                </c:pt>
                <c:pt idx="3692">
                  <c:v>0.2157553435013021</c:v>
                </c:pt>
                <c:pt idx="3693">
                  <c:v>0.24627218996810132</c:v>
                </c:pt>
                <c:pt idx="3694">
                  <c:v>0.20450117237923585</c:v>
                </c:pt>
                <c:pt idx="3695">
                  <c:v>0.25041692387147557</c:v>
                </c:pt>
                <c:pt idx="3696">
                  <c:v>0.21732003233147429</c:v>
                </c:pt>
                <c:pt idx="3697">
                  <c:v>0.26882587505037325</c:v>
                </c:pt>
                <c:pt idx="3698">
                  <c:v>0.27077487940952094</c:v>
                </c:pt>
                <c:pt idx="3699">
                  <c:v>0.25479035568949004</c:v>
                </c:pt>
                <c:pt idx="3700">
                  <c:v>0.2045141317507867</c:v>
                </c:pt>
                <c:pt idx="3701">
                  <c:v>0.25433996927308256</c:v>
                </c:pt>
                <c:pt idx="3702">
                  <c:v>0.25114171040546851</c:v>
                </c:pt>
                <c:pt idx="3703">
                  <c:v>0.21689380628007141</c:v>
                </c:pt>
                <c:pt idx="3704">
                  <c:v>0.20991860265119014</c:v>
                </c:pt>
                <c:pt idx="3705">
                  <c:v>0.2392209100882314</c:v>
                </c:pt>
                <c:pt idx="3706">
                  <c:v>0.2299605511541267</c:v>
                </c:pt>
                <c:pt idx="3707">
                  <c:v>0.20715205100965792</c:v>
                </c:pt>
                <c:pt idx="3708">
                  <c:v>0.23501963511684745</c:v>
                </c:pt>
                <c:pt idx="3709">
                  <c:v>0.23045177059291538</c:v>
                </c:pt>
                <c:pt idx="3710">
                  <c:v>0.24763293886343932</c:v>
                </c:pt>
                <c:pt idx="3711">
                  <c:v>0.23488671332425751</c:v>
                </c:pt>
                <c:pt idx="3712">
                  <c:v>0.25164313445615177</c:v>
                </c:pt>
                <c:pt idx="3713">
                  <c:v>0.26796165099911423</c:v>
                </c:pt>
                <c:pt idx="3714">
                  <c:v>0.2683189185616931</c:v>
                </c:pt>
                <c:pt idx="3715">
                  <c:v>0.25031026950565344</c:v>
                </c:pt>
                <c:pt idx="3716">
                  <c:v>0.21303661291565187</c:v>
                </c:pt>
                <c:pt idx="3717">
                  <c:v>0.20701151528602202</c:v>
                </c:pt>
                <c:pt idx="3718">
                  <c:v>0.23141660339480072</c:v>
                </c:pt>
                <c:pt idx="3719">
                  <c:v>0.1907662728037948</c:v>
                </c:pt>
                <c:pt idx="3720">
                  <c:v>0.21342148581843617</c:v>
                </c:pt>
                <c:pt idx="3721">
                  <c:v>0.21206375749345896</c:v>
                </c:pt>
                <c:pt idx="3722">
                  <c:v>0.26368032982971318</c:v>
                </c:pt>
                <c:pt idx="3723">
                  <c:v>0.23862582831032228</c:v>
                </c:pt>
                <c:pt idx="3724">
                  <c:v>0.22369007694623147</c:v>
                </c:pt>
                <c:pt idx="3725">
                  <c:v>0.24209168035772988</c:v>
                </c:pt>
                <c:pt idx="3726">
                  <c:v>0.24542635612886049</c:v>
                </c:pt>
                <c:pt idx="3727">
                  <c:v>0.24671932170233057</c:v>
                </c:pt>
                <c:pt idx="3728">
                  <c:v>0.2409432331700766</c:v>
                </c:pt>
                <c:pt idx="3729">
                  <c:v>0.22694372666879054</c:v>
                </c:pt>
                <c:pt idx="3730">
                  <c:v>0.22580846320935588</c:v>
                </c:pt>
                <c:pt idx="3731">
                  <c:v>0.21487507007602055</c:v>
                </c:pt>
                <c:pt idx="3732">
                  <c:v>0.22132692004736274</c:v>
                </c:pt>
                <c:pt idx="3733">
                  <c:v>0.22696932089091701</c:v>
                </c:pt>
                <c:pt idx="3734">
                  <c:v>0.26477251788389067</c:v>
                </c:pt>
                <c:pt idx="3735">
                  <c:v>0.22453354765379718</c:v>
                </c:pt>
                <c:pt idx="3736">
                  <c:v>0.24076063583295859</c:v>
                </c:pt>
                <c:pt idx="3737">
                  <c:v>0.26881938288412827</c:v>
                </c:pt>
                <c:pt idx="3738">
                  <c:v>0.21790408820431989</c:v>
                </c:pt>
                <c:pt idx="3739">
                  <c:v>0.24158669226013324</c:v>
                </c:pt>
                <c:pt idx="3740">
                  <c:v>0.26901435926077444</c:v>
                </c:pt>
                <c:pt idx="3741">
                  <c:v>0.20511813409812282</c:v>
                </c:pt>
                <c:pt idx="3742">
                  <c:v>0.24746670382912675</c:v>
                </c:pt>
                <c:pt idx="3743">
                  <c:v>0.2515487799412866</c:v>
                </c:pt>
                <c:pt idx="3744">
                  <c:v>0.26319707555702565</c:v>
                </c:pt>
                <c:pt idx="3745">
                  <c:v>0.22025660307619707</c:v>
                </c:pt>
                <c:pt idx="3746">
                  <c:v>0.24562878595567586</c:v>
                </c:pt>
                <c:pt idx="3747">
                  <c:v>0.28418988023713698</c:v>
                </c:pt>
                <c:pt idx="3748">
                  <c:v>0.25750539127567612</c:v>
                </c:pt>
                <c:pt idx="3749">
                  <c:v>0.21835706515763928</c:v>
                </c:pt>
                <c:pt idx="3750">
                  <c:v>0.19980655448882595</c:v>
                </c:pt>
                <c:pt idx="3751">
                  <c:v>0.2467703196721415</c:v>
                </c:pt>
                <c:pt idx="3752">
                  <c:v>0.27497144990581013</c:v>
                </c:pt>
                <c:pt idx="3753">
                  <c:v>0.21899907721196812</c:v>
                </c:pt>
                <c:pt idx="3754">
                  <c:v>0.26191930970643618</c:v>
                </c:pt>
                <c:pt idx="3755">
                  <c:v>0.21299571781874413</c:v>
                </c:pt>
                <c:pt idx="3756">
                  <c:v>0.25123616555334488</c:v>
                </c:pt>
                <c:pt idx="3757">
                  <c:v>0.26452651829672746</c:v>
                </c:pt>
                <c:pt idx="3758">
                  <c:v>0.24092317063778854</c:v>
                </c:pt>
                <c:pt idx="3759">
                  <c:v>0.24130296670817822</c:v>
                </c:pt>
                <c:pt idx="3760">
                  <c:v>0.26972103299027905</c:v>
                </c:pt>
                <c:pt idx="3761">
                  <c:v>0.25124450647633306</c:v>
                </c:pt>
                <c:pt idx="3762">
                  <c:v>0.2337038743142161</c:v>
                </c:pt>
                <c:pt idx="3763">
                  <c:v>0.25126240532195332</c:v>
                </c:pt>
                <c:pt idx="3764">
                  <c:v>0.21658238644616903</c:v>
                </c:pt>
                <c:pt idx="3765">
                  <c:v>0.254439961136527</c:v>
                </c:pt>
                <c:pt idx="3766">
                  <c:v>0.23730628415077984</c:v>
                </c:pt>
                <c:pt idx="3767">
                  <c:v>0.26285575580512449</c:v>
                </c:pt>
                <c:pt idx="3768">
                  <c:v>0.22436010390461211</c:v>
                </c:pt>
                <c:pt idx="3769">
                  <c:v>0.27850372084806396</c:v>
                </c:pt>
                <c:pt idx="3770">
                  <c:v>0.25919597631823693</c:v>
                </c:pt>
                <c:pt idx="3771">
                  <c:v>0.23502928143709581</c:v>
                </c:pt>
                <c:pt idx="3772">
                  <c:v>0.20880488285133891</c:v>
                </c:pt>
                <c:pt idx="3773">
                  <c:v>0.22445737822631914</c:v>
                </c:pt>
                <c:pt idx="3774">
                  <c:v>0.21841300157075783</c:v>
                </c:pt>
                <c:pt idx="3775">
                  <c:v>0.24956601450545929</c:v>
                </c:pt>
                <c:pt idx="3776">
                  <c:v>0.24395864056207148</c:v>
                </c:pt>
                <c:pt idx="3777">
                  <c:v>0.24493215497734333</c:v>
                </c:pt>
                <c:pt idx="3778">
                  <c:v>0.24773369412964164</c:v>
                </c:pt>
                <c:pt idx="3779">
                  <c:v>0.22389212836574476</c:v>
                </c:pt>
                <c:pt idx="3780">
                  <c:v>0.26687569108528764</c:v>
                </c:pt>
                <c:pt idx="3781">
                  <c:v>0.27471377240376588</c:v>
                </c:pt>
                <c:pt idx="3782">
                  <c:v>0.22661017981074857</c:v>
                </c:pt>
                <c:pt idx="3783">
                  <c:v>0.24112874291815614</c:v>
                </c:pt>
                <c:pt idx="3784">
                  <c:v>0.2275956926202074</c:v>
                </c:pt>
                <c:pt idx="3785">
                  <c:v>0.24990589483714726</c:v>
                </c:pt>
                <c:pt idx="3786">
                  <c:v>0.27059387452931893</c:v>
                </c:pt>
                <c:pt idx="3787">
                  <c:v>0.2174247642108853</c:v>
                </c:pt>
                <c:pt idx="3788">
                  <c:v>0.19729598875544513</c:v>
                </c:pt>
                <c:pt idx="3789">
                  <c:v>0.24170175699234481</c:v>
                </c:pt>
                <c:pt idx="3790">
                  <c:v>0.25293107424766409</c:v>
                </c:pt>
                <c:pt idx="3791">
                  <c:v>0.23331602438725316</c:v>
                </c:pt>
                <c:pt idx="3792">
                  <c:v>0.2390431095582361</c:v>
                </c:pt>
                <c:pt idx="3793">
                  <c:v>0.23449493994171838</c:v>
                </c:pt>
                <c:pt idx="3794">
                  <c:v>0.24535386660583972</c:v>
                </c:pt>
                <c:pt idx="3795">
                  <c:v>0.22531965375887827</c:v>
                </c:pt>
                <c:pt idx="3796">
                  <c:v>0.23273551530300945</c:v>
                </c:pt>
                <c:pt idx="3797">
                  <c:v>0.30468902857049207</c:v>
                </c:pt>
                <c:pt idx="3798">
                  <c:v>0.24463782265591336</c:v>
                </c:pt>
                <c:pt idx="3799">
                  <c:v>0.21391280417785286</c:v>
                </c:pt>
                <c:pt idx="3800">
                  <c:v>0.24200242425069615</c:v>
                </c:pt>
                <c:pt idx="3801">
                  <c:v>0.26037106863588616</c:v>
                </c:pt>
                <c:pt idx="3802">
                  <c:v>0.26097199128529908</c:v>
                </c:pt>
                <c:pt idx="3803">
                  <c:v>0.21301419986303399</c:v>
                </c:pt>
                <c:pt idx="3804">
                  <c:v>0.25317326218116576</c:v>
                </c:pt>
                <c:pt idx="3805">
                  <c:v>0.24137589537322768</c:v>
                </c:pt>
                <c:pt idx="3806">
                  <c:v>0.27023215903620962</c:v>
                </c:pt>
                <c:pt idx="3807">
                  <c:v>0.22120336411231412</c:v>
                </c:pt>
                <c:pt idx="3808">
                  <c:v>0.21458876263701965</c:v>
                </c:pt>
                <c:pt idx="3809">
                  <c:v>0.25954400411387563</c:v>
                </c:pt>
                <c:pt idx="3810">
                  <c:v>0.21095597341040262</c:v>
                </c:pt>
                <c:pt idx="3811">
                  <c:v>0.22011957835432372</c:v>
                </c:pt>
                <c:pt idx="3812">
                  <c:v>0.25213293309486551</c:v>
                </c:pt>
                <c:pt idx="3813">
                  <c:v>0.21882880308058852</c:v>
                </c:pt>
                <c:pt idx="3814">
                  <c:v>0.20713999763785443</c:v>
                </c:pt>
                <c:pt idx="3815">
                  <c:v>0.22689563541872557</c:v>
                </c:pt>
                <c:pt idx="3816">
                  <c:v>0.20448336645025322</c:v>
                </c:pt>
                <c:pt idx="3817">
                  <c:v>0.26351544064574539</c:v>
                </c:pt>
                <c:pt idx="3818">
                  <c:v>0.21110338864627951</c:v>
                </c:pt>
                <c:pt idx="3819">
                  <c:v>0.22988297281975251</c:v>
                </c:pt>
                <c:pt idx="3820">
                  <c:v>0.22985120838099393</c:v>
                </c:pt>
                <c:pt idx="3821">
                  <c:v>0.25889362036528085</c:v>
                </c:pt>
                <c:pt idx="3822">
                  <c:v>0.21243985222683381</c:v>
                </c:pt>
                <c:pt idx="3823">
                  <c:v>0.21912856059185779</c:v>
                </c:pt>
                <c:pt idx="3824">
                  <c:v>0.21217806845835124</c:v>
                </c:pt>
                <c:pt idx="3825">
                  <c:v>0.23878289403373723</c:v>
                </c:pt>
                <c:pt idx="3826">
                  <c:v>0.27941592679195315</c:v>
                </c:pt>
                <c:pt idx="3827">
                  <c:v>0.24919544113955125</c:v>
                </c:pt>
                <c:pt idx="3828">
                  <c:v>0.23969672338853532</c:v>
                </c:pt>
                <c:pt idx="3829">
                  <c:v>0.20789038439622609</c:v>
                </c:pt>
                <c:pt idx="3830">
                  <c:v>0.217422869350095</c:v>
                </c:pt>
                <c:pt idx="3831">
                  <c:v>0.23339825741244491</c:v>
                </c:pt>
                <c:pt idx="3832">
                  <c:v>0.2328800544956609</c:v>
                </c:pt>
                <c:pt idx="3833">
                  <c:v>0.26615669192556096</c:v>
                </c:pt>
                <c:pt idx="3834">
                  <c:v>0.26626674811707918</c:v>
                </c:pt>
                <c:pt idx="3835">
                  <c:v>0.23910187190129381</c:v>
                </c:pt>
                <c:pt idx="3836">
                  <c:v>0.22927308957326795</c:v>
                </c:pt>
                <c:pt idx="3837">
                  <c:v>0.25627695680834617</c:v>
                </c:pt>
                <c:pt idx="3838">
                  <c:v>0.25675524843293479</c:v>
                </c:pt>
                <c:pt idx="3839">
                  <c:v>0.28576075704360171</c:v>
                </c:pt>
                <c:pt idx="3840">
                  <c:v>0.22112110909546837</c:v>
                </c:pt>
                <c:pt idx="3841">
                  <c:v>0.2133289414494082</c:v>
                </c:pt>
                <c:pt idx="3842">
                  <c:v>0.22299914515701219</c:v>
                </c:pt>
                <c:pt idx="3843">
                  <c:v>0.24285622087957623</c:v>
                </c:pt>
                <c:pt idx="3844">
                  <c:v>0.20969159556118222</c:v>
                </c:pt>
                <c:pt idx="3845">
                  <c:v>0.24572743691171831</c:v>
                </c:pt>
                <c:pt idx="3846">
                  <c:v>0.26759665853886128</c:v>
                </c:pt>
                <c:pt idx="3847">
                  <c:v>0.27396438070537282</c:v>
                </c:pt>
                <c:pt idx="3848">
                  <c:v>0.25197955985735337</c:v>
                </c:pt>
                <c:pt idx="3849">
                  <c:v>0.28018540310444678</c:v>
                </c:pt>
                <c:pt idx="3850">
                  <c:v>0.24996700527782201</c:v>
                </c:pt>
                <c:pt idx="3851">
                  <c:v>0.2209200928082011</c:v>
                </c:pt>
                <c:pt idx="3852">
                  <c:v>0.23558200782019317</c:v>
                </c:pt>
                <c:pt idx="3853">
                  <c:v>0.22864745937984104</c:v>
                </c:pt>
                <c:pt idx="3854">
                  <c:v>0.24926993077751877</c:v>
                </c:pt>
                <c:pt idx="3855">
                  <c:v>0.25725192178471962</c:v>
                </c:pt>
                <c:pt idx="3856">
                  <c:v>0.23683628021403291</c:v>
                </c:pt>
                <c:pt idx="3857">
                  <c:v>0.21125126276004721</c:v>
                </c:pt>
                <c:pt idx="3858">
                  <c:v>0.26764639558102293</c:v>
                </c:pt>
                <c:pt idx="3859">
                  <c:v>0.22706924447939342</c:v>
                </c:pt>
                <c:pt idx="3860">
                  <c:v>0.29787167207862031</c:v>
                </c:pt>
                <c:pt idx="3861">
                  <c:v>0.27204815711764035</c:v>
                </c:pt>
                <c:pt idx="3862">
                  <c:v>0.25761926622090886</c:v>
                </c:pt>
                <c:pt idx="3863">
                  <c:v>0.23385516982031831</c:v>
                </c:pt>
                <c:pt idx="3864">
                  <c:v>0.24959231055371808</c:v>
                </c:pt>
                <c:pt idx="3865">
                  <c:v>0.21528058746199102</c:v>
                </c:pt>
                <c:pt idx="3866">
                  <c:v>0.23378069401325291</c:v>
                </c:pt>
                <c:pt idx="3867">
                  <c:v>0.2290948791281166</c:v>
                </c:pt>
                <c:pt idx="3868">
                  <c:v>0.23711161008877624</c:v>
                </c:pt>
                <c:pt idx="3869">
                  <c:v>0.27757458048277289</c:v>
                </c:pt>
                <c:pt idx="3870">
                  <c:v>0.27313153000286589</c:v>
                </c:pt>
                <c:pt idx="3871">
                  <c:v>0.24928806450453986</c:v>
                </c:pt>
                <c:pt idx="3872">
                  <c:v>0.22751489698057512</c:v>
                </c:pt>
                <c:pt idx="3873">
                  <c:v>0.2164858979521847</c:v>
                </c:pt>
                <c:pt idx="3874">
                  <c:v>0.21479921757215098</c:v>
                </c:pt>
                <c:pt idx="3875">
                  <c:v>0.23113442644280774</c:v>
                </c:pt>
                <c:pt idx="3876">
                  <c:v>0.28335154511202787</c:v>
                </c:pt>
                <c:pt idx="3877">
                  <c:v>0.22847139025556998</c:v>
                </c:pt>
                <c:pt idx="3878">
                  <c:v>0.22187069401728785</c:v>
                </c:pt>
                <c:pt idx="3879">
                  <c:v>0.24263491033854503</c:v>
                </c:pt>
                <c:pt idx="3880">
                  <c:v>0.22460190688782208</c:v>
                </c:pt>
                <c:pt idx="3881">
                  <c:v>0.26604999196687051</c:v>
                </c:pt>
                <c:pt idx="3882">
                  <c:v>0.23538675465592351</c:v>
                </c:pt>
                <c:pt idx="3883">
                  <c:v>0.21532320447245426</c:v>
                </c:pt>
                <c:pt idx="3884">
                  <c:v>0.22625558416258229</c:v>
                </c:pt>
                <c:pt idx="3885">
                  <c:v>0.24986233966361013</c:v>
                </c:pt>
                <c:pt idx="3886">
                  <c:v>0.21598254849080098</c:v>
                </c:pt>
                <c:pt idx="3887">
                  <c:v>0.22536493076375705</c:v>
                </c:pt>
                <c:pt idx="3888">
                  <c:v>0.25548287601617908</c:v>
                </c:pt>
                <c:pt idx="3889">
                  <c:v>0.20035990634565015</c:v>
                </c:pt>
                <c:pt idx="3890">
                  <c:v>0.26760492251078005</c:v>
                </c:pt>
                <c:pt idx="3891">
                  <c:v>0.24316877640826665</c:v>
                </c:pt>
                <c:pt idx="3892">
                  <c:v>0.2488494327332996</c:v>
                </c:pt>
                <c:pt idx="3893">
                  <c:v>0.23168811322025579</c:v>
                </c:pt>
                <c:pt idx="3894">
                  <c:v>0.21190125836105239</c:v>
                </c:pt>
                <c:pt idx="3895">
                  <c:v>0.25423641853627899</c:v>
                </c:pt>
                <c:pt idx="3896">
                  <c:v>0.25821175809636637</c:v>
                </c:pt>
                <c:pt idx="3897">
                  <c:v>0.20546628822507387</c:v>
                </c:pt>
                <c:pt idx="3898">
                  <c:v>0.23313237576364884</c:v>
                </c:pt>
                <c:pt idx="3899">
                  <c:v>0.20491302435262979</c:v>
                </c:pt>
                <c:pt idx="3900">
                  <c:v>0.25540433765534865</c:v>
                </c:pt>
                <c:pt idx="3901">
                  <c:v>0.27280558465725341</c:v>
                </c:pt>
                <c:pt idx="3902">
                  <c:v>0.24566080369566001</c:v>
                </c:pt>
                <c:pt idx="3903">
                  <c:v>0.21759614532926713</c:v>
                </c:pt>
                <c:pt idx="3904">
                  <c:v>0.21709022832371841</c:v>
                </c:pt>
                <c:pt idx="3905">
                  <c:v>0.21660708721203661</c:v>
                </c:pt>
                <c:pt idx="3906">
                  <c:v>0.21996653651254558</c:v>
                </c:pt>
                <c:pt idx="3907">
                  <c:v>0.22112651678270642</c:v>
                </c:pt>
                <c:pt idx="3908">
                  <c:v>0.22658970318685845</c:v>
                </c:pt>
                <c:pt idx="3909">
                  <c:v>0.23606959761960805</c:v>
                </c:pt>
                <c:pt idx="3910">
                  <c:v>0.24479199511622443</c:v>
                </c:pt>
                <c:pt idx="3911">
                  <c:v>0.26634906094922672</c:v>
                </c:pt>
                <c:pt idx="3912">
                  <c:v>0.27200414088089547</c:v>
                </c:pt>
                <c:pt idx="3913">
                  <c:v>0.23792237104014891</c:v>
                </c:pt>
                <c:pt idx="3914">
                  <c:v>0.25252330274424212</c:v>
                </c:pt>
                <c:pt idx="3915">
                  <c:v>0.21498100910382917</c:v>
                </c:pt>
                <c:pt idx="3916">
                  <c:v>0.22388725815792934</c:v>
                </c:pt>
                <c:pt idx="3917">
                  <c:v>0.25195109334556809</c:v>
                </c:pt>
                <c:pt idx="3918">
                  <c:v>0.23659297412522173</c:v>
                </c:pt>
                <c:pt idx="3919">
                  <c:v>0.21564887835692592</c:v>
                </c:pt>
                <c:pt idx="3920">
                  <c:v>0.23981835162837087</c:v>
                </c:pt>
                <c:pt idx="3921">
                  <c:v>0.22129243233168158</c:v>
                </c:pt>
                <c:pt idx="3922">
                  <c:v>0.24394347891415008</c:v>
                </c:pt>
                <c:pt idx="3923">
                  <c:v>0.24586481995223791</c:v>
                </c:pt>
                <c:pt idx="3924">
                  <c:v>0.21760723226792952</c:v>
                </c:pt>
                <c:pt idx="3925">
                  <c:v>0.22959839972751817</c:v>
                </c:pt>
                <c:pt idx="3926">
                  <c:v>0.23212438656995346</c:v>
                </c:pt>
                <c:pt idx="3927">
                  <c:v>0.25810283821346364</c:v>
                </c:pt>
                <c:pt idx="3928">
                  <c:v>0.2838421644774668</c:v>
                </c:pt>
                <c:pt idx="3929">
                  <c:v>0.23630782086312882</c:v>
                </c:pt>
                <c:pt idx="3930">
                  <c:v>0.22558354989869778</c:v>
                </c:pt>
                <c:pt idx="3931">
                  <c:v>0.21772835102376162</c:v>
                </c:pt>
                <c:pt idx="3932">
                  <c:v>0.24698679220113182</c:v>
                </c:pt>
                <c:pt idx="3933">
                  <c:v>0.23750356755223787</c:v>
                </c:pt>
                <c:pt idx="3934">
                  <c:v>0.24748113805522071</c:v>
                </c:pt>
                <c:pt idx="3935">
                  <c:v>0.26730166923425008</c:v>
                </c:pt>
                <c:pt idx="3936">
                  <c:v>0.22629259369346777</c:v>
                </c:pt>
                <c:pt idx="3937">
                  <c:v>0.23983310051353549</c:v>
                </c:pt>
                <c:pt idx="3938">
                  <c:v>0.24532813580795482</c:v>
                </c:pt>
                <c:pt idx="3939">
                  <c:v>0.22107080167812895</c:v>
                </c:pt>
                <c:pt idx="3940">
                  <c:v>0.22851465720877051</c:v>
                </c:pt>
                <c:pt idx="3941">
                  <c:v>0.26436895681958339</c:v>
                </c:pt>
                <c:pt idx="3942">
                  <c:v>0.23207748345492513</c:v>
                </c:pt>
                <c:pt idx="3943">
                  <c:v>0.21799268383920817</c:v>
                </c:pt>
                <c:pt idx="3944">
                  <c:v>0.20217527454304746</c:v>
                </c:pt>
                <c:pt idx="3945">
                  <c:v>0.26245792282338981</c:v>
                </c:pt>
                <c:pt idx="3946">
                  <c:v>0.24769426999568434</c:v>
                </c:pt>
                <c:pt idx="3947">
                  <c:v>0.19286249083766946</c:v>
                </c:pt>
                <c:pt idx="3948">
                  <c:v>0.24008482091983824</c:v>
                </c:pt>
                <c:pt idx="3949">
                  <c:v>0.22022120646530424</c:v>
                </c:pt>
                <c:pt idx="3950">
                  <c:v>0.23217924451499503</c:v>
                </c:pt>
                <c:pt idx="3951">
                  <c:v>0.25727479745181003</c:v>
                </c:pt>
                <c:pt idx="3952">
                  <c:v>0.23915247372632953</c:v>
                </c:pt>
                <c:pt idx="3953">
                  <c:v>0.20527193695712126</c:v>
                </c:pt>
                <c:pt idx="3954">
                  <c:v>0.23877253686847147</c:v>
                </c:pt>
                <c:pt idx="3955">
                  <c:v>0.23004267731245839</c:v>
                </c:pt>
                <c:pt idx="3956">
                  <c:v>0.23074083423635602</c:v>
                </c:pt>
                <c:pt idx="3957">
                  <c:v>0.19057131866179081</c:v>
                </c:pt>
                <c:pt idx="3958">
                  <c:v>0.2840667616494823</c:v>
                </c:pt>
                <c:pt idx="3959">
                  <c:v>0.21267799437993243</c:v>
                </c:pt>
                <c:pt idx="3960">
                  <c:v>0.23782796284896246</c:v>
                </c:pt>
                <c:pt idx="3961">
                  <c:v>0.24467968524706682</c:v>
                </c:pt>
                <c:pt idx="3962">
                  <c:v>0.22724000462676111</c:v>
                </c:pt>
                <c:pt idx="3963">
                  <c:v>0.25065928926904818</c:v>
                </c:pt>
                <c:pt idx="3964">
                  <c:v>0.23023555733222273</c:v>
                </c:pt>
                <c:pt idx="3965">
                  <c:v>0.20329827108300122</c:v>
                </c:pt>
                <c:pt idx="3966">
                  <c:v>0.23384337672066979</c:v>
                </c:pt>
                <c:pt idx="3967">
                  <c:v>0.24024109355236875</c:v>
                </c:pt>
                <c:pt idx="3968">
                  <c:v>0.24479873937482588</c:v>
                </c:pt>
                <c:pt idx="3969">
                  <c:v>0.19857279159619412</c:v>
                </c:pt>
                <c:pt idx="3970">
                  <c:v>0.2055553883552993</c:v>
                </c:pt>
                <c:pt idx="3971">
                  <c:v>0.25898264592111481</c:v>
                </c:pt>
                <c:pt idx="3972">
                  <c:v>0.2234703534346387</c:v>
                </c:pt>
                <c:pt idx="3973">
                  <c:v>0.22398727187932743</c:v>
                </c:pt>
                <c:pt idx="3974">
                  <c:v>0.26209979202174871</c:v>
                </c:pt>
                <c:pt idx="3975">
                  <c:v>0.22991408923349654</c:v>
                </c:pt>
                <c:pt idx="3976">
                  <c:v>0.27831561039047192</c:v>
                </c:pt>
                <c:pt idx="3977">
                  <c:v>0.23550350572974188</c:v>
                </c:pt>
                <c:pt idx="3978">
                  <c:v>0.22737669659551724</c:v>
                </c:pt>
                <c:pt idx="3979">
                  <c:v>0.31670260439201398</c:v>
                </c:pt>
                <c:pt idx="3980">
                  <c:v>0.2272844931666112</c:v>
                </c:pt>
                <c:pt idx="3981">
                  <c:v>0.25711998906351835</c:v>
                </c:pt>
                <c:pt idx="3982">
                  <c:v>0.23360867329513188</c:v>
                </c:pt>
                <c:pt idx="3983">
                  <c:v>0.24962878966113322</c:v>
                </c:pt>
                <c:pt idx="3984">
                  <c:v>0.23701726649443114</c:v>
                </c:pt>
                <c:pt idx="3985">
                  <c:v>0.22767724117660973</c:v>
                </c:pt>
                <c:pt idx="3986">
                  <c:v>0.21888407490264752</c:v>
                </c:pt>
                <c:pt idx="3987">
                  <c:v>0.2734240282759155</c:v>
                </c:pt>
                <c:pt idx="3988">
                  <c:v>0.25121367801872041</c:v>
                </c:pt>
                <c:pt idx="3989">
                  <c:v>0.22952328097742547</c:v>
                </c:pt>
                <c:pt idx="3990">
                  <c:v>0.23589033398028145</c:v>
                </c:pt>
                <c:pt idx="3991">
                  <c:v>0.22532921488766558</c:v>
                </c:pt>
                <c:pt idx="3992">
                  <c:v>0.2263615411548065</c:v>
                </c:pt>
                <c:pt idx="3993">
                  <c:v>0.20007050097511506</c:v>
                </c:pt>
                <c:pt idx="3994">
                  <c:v>0.21283696094906171</c:v>
                </c:pt>
                <c:pt idx="3995">
                  <c:v>0.29119429374007799</c:v>
                </c:pt>
                <c:pt idx="3996">
                  <c:v>0.21273458338506337</c:v>
                </c:pt>
                <c:pt idx="3997">
                  <c:v>0.24368351686017828</c:v>
                </c:pt>
                <c:pt idx="3998">
                  <c:v>0.26009871399344575</c:v>
                </c:pt>
                <c:pt idx="3999">
                  <c:v>0.22079405594913501</c:v>
                </c:pt>
                <c:pt idx="4000">
                  <c:v>0.20480079510165095</c:v>
                </c:pt>
                <c:pt idx="4001">
                  <c:v>0.22207735454276467</c:v>
                </c:pt>
                <c:pt idx="4002">
                  <c:v>0.23412529203685742</c:v>
                </c:pt>
                <c:pt idx="4003">
                  <c:v>0.23191960353730073</c:v>
                </c:pt>
                <c:pt idx="4004">
                  <c:v>0.24349673830015772</c:v>
                </c:pt>
                <c:pt idx="4005">
                  <c:v>0.21743320622300522</c:v>
                </c:pt>
                <c:pt idx="4006">
                  <c:v>0.24914153574699244</c:v>
                </c:pt>
                <c:pt idx="4007">
                  <c:v>0.22726656950841803</c:v>
                </c:pt>
                <c:pt idx="4008">
                  <c:v>0.22709967477616957</c:v>
                </c:pt>
                <c:pt idx="4009">
                  <c:v>0.20610184036067106</c:v>
                </c:pt>
                <c:pt idx="4010">
                  <c:v>0.253924210686512</c:v>
                </c:pt>
                <c:pt idx="4011">
                  <c:v>0.25585669268022976</c:v>
                </c:pt>
                <c:pt idx="4012">
                  <c:v>0.26667265535233892</c:v>
                </c:pt>
                <c:pt idx="4013">
                  <c:v>0.25888140626090117</c:v>
                </c:pt>
                <c:pt idx="4014">
                  <c:v>0.26205010613242163</c:v>
                </c:pt>
                <c:pt idx="4015">
                  <c:v>0.23231986479444322</c:v>
                </c:pt>
                <c:pt idx="4016">
                  <c:v>0.22851412734907939</c:v>
                </c:pt>
                <c:pt idx="4017">
                  <c:v>0.22527751504156776</c:v>
                </c:pt>
                <c:pt idx="4018">
                  <c:v>0.20831403436097315</c:v>
                </c:pt>
                <c:pt idx="4019">
                  <c:v>0.23182968717786914</c:v>
                </c:pt>
                <c:pt idx="4020">
                  <c:v>0.28975562555255835</c:v>
                </c:pt>
                <c:pt idx="4021">
                  <c:v>0.22197826052145925</c:v>
                </c:pt>
                <c:pt idx="4022">
                  <c:v>0.20982908742342318</c:v>
                </c:pt>
                <c:pt idx="4023">
                  <c:v>0.20718190050394386</c:v>
                </c:pt>
                <c:pt idx="4024">
                  <c:v>0.24698871135089465</c:v>
                </c:pt>
                <c:pt idx="4025">
                  <c:v>0.24575723478823069</c:v>
                </c:pt>
                <c:pt idx="4026">
                  <c:v>0.24704425634301846</c:v>
                </c:pt>
                <c:pt idx="4027">
                  <c:v>0.23033406351808872</c:v>
                </c:pt>
                <c:pt idx="4028">
                  <c:v>0.25245212490589475</c:v>
                </c:pt>
                <c:pt idx="4029">
                  <c:v>0.2411547972638915</c:v>
                </c:pt>
                <c:pt idx="4030">
                  <c:v>0.2332990278820698</c:v>
                </c:pt>
                <c:pt idx="4031">
                  <c:v>0.29546017489773702</c:v>
                </c:pt>
                <c:pt idx="4032">
                  <c:v>0.2078580541574975</c:v>
                </c:pt>
                <c:pt idx="4033">
                  <c:v>0.24666788341930057</c:v>
                </c:pt>
                <c:pt idx="4034">
                  <c:v>0.24064878195733189</c:v>
                </c:pt>
                <c:pt idx="4035">
                  <c:v>0.26062357094220995</c:v>
                </c:pt>
                <c:pt idx="4036">
                  <c:v>0.27610870342550353</c:v>
                </c:pt>
                <c:pt idx="4037">
                  <c:v>0.1907538790616789</c:v>
                </c:pt>
                <c:pt idx="4038">
                  <c:v>0.29229338070983624</c:v>
                </c:pt>
                <c:pt idx="4039">
                  <c:v>0.19929794275179283</c:v>
                </c:pt>
                <c:pt idx="4040">
                  <c:v>0.23572663034911565</c:v>
                </c:pt>
                <c:pt idx="4041">
                  <c:v>0.22819072928315287</c:v>
                </c:pt>
                <c:pt idx="4042">
                  <c:v>0.22846207600551791</c:v>
                </c:pt>
                <c:pt idx="4043">
                  <c:v>0.23876313786549438</c:v>
                </c:pt>
                <c:pt idx="4044">
                  <c:v>0.23890643867673025</c:v>
                </c:pt>
                <c:pt idx="4045">
                  <c:v>0.20579148751917359</c:v>
                </c:pt>
                <c:pt idx="4046">
                  <c:v>0.24474103844012821</c:v>
                </c:pt>
                <c:pt idx="4047">
                  <c:v>0.22350571843098926</c:v>
                </c:pt>
                <c:pt idx="4048">
                  <c:v>0.23371987319967152</c:v>
                </c:pt>
                <c:pt idx="4049">
                  <c:v>0.22597239871800659</c:v>
                </c:pt>
                <c:pt idx="4050">
                  <c:v>0.21466006850985078</c:v>
                </c:pt>
                <c:pt idx="4051">
                  <c:v>0.23207944424602811</c:v>
                </c:pt>
                <c:pt idx="4052">
                  <c:v>0.23139523315174731</c:v>
                </c:pt>
                <c:pt idx="4053">
                  <c:v>0.21354180255605162</c:v>
                </c:pt>
                <c:pt idx="4054">
                  <c:v>0.26204293469752199</c:v>
                </c:pt>
                <c:pt idx="4055">
                  <c:v>0.28280474974495995</c:v>
                </c:pt>
                <c:pt idx="4056">
                  <c:v>0.29868389713057464</c:v>
                </c:pt>
                <c:pt idx="4057">
                  <c:v>0.23853792496336318</c:v>
                </c:pt>
                <c:pt idx="4058">
                  <c:v>0.2160628387310361</c:v>
                </c:pt>
                <c:pt idx="4059">
                  <c:v>0.21200834547581496</c:v>
                </c:pt>
                <c:pt idx="4060">
                  <c:v>0.24227894740818101</c:v>
                </c:pt>
                <c:pt idx="4061">
                  <c:v>0.19077929237165159</c:v>
                </c:pt>
                <c:pt idx="4062">
                  <c:v>0.26896327387913549</c:v>
                </c:pt>
                <c:pt idx="4063">
                  <c:v>0.25414865566489542</c:v>
                </c:pt>
                <c:pt idx="4064">
                  <c:v>0.23398955173072331</c:v>
                </c:pt>
                <c:pt idx="4065">
                  <c:v>0.23220784720228285</c:v>
                </c:pt>
                <c:pt idx="4066">
                  <c:v>0.21703106104814263</c:v>
                </c:pt>
                <c:pt idx="4067">
                  <c:v>0.20620262824207147</c:v>
                </c:pt>
                <c:pt idx="4068">
                  <c:v>0.21037836190335488</c:v>
                </c:pt>
                <c:pt idx="4069">
                  <c:v>0.23601693509836388</c:v>
                </c:pt>
                <c:pt idx="4070">
                  <c:v>0.22272066885823427</c:v>
                </c:pt>
                <c:pt idx="4071">
                  <c:v>0.26538346950138197</c:v>
                </c:pt>
                <c:pt idx="4072">
                  <c:v>0.24489591581086581</c:v>
                </c:pt>
                <c:pt idx="4073">
                  <c:v>0.24929923362134865</c:v>
                </c:pt>
                <c:pt idx="4074">
                  <c:v>0.23399262688315531</c:v>
                </c:pt>
                <c:pt idx="4075">
                  <c:v>0.24782299955394765</c:v>
                </c:pt>
                <c:pt idx="4076">
                  <c:v>0.2458588674706349</c:v>
                </c:pt>
                <c:pt idx="4077">
                  <c:v>0.21640396204582479</c:v>
                </c:pt>
                <c:pt idx="4078">
                  <c:v>0.26769333148390584</c:v>
                </c:pt>
                <c:pt idx="4079">
                  <c:v>0.23055815175483388</c:v>
                </c:pt>
                <c:pt idx="4080">
                  <c:v>0.27361292613865545</c:v>
                </c:pt>
                <c:pt idx="4081">
                  <c:v>0.23820892318747133</c:v>
                </c:pt>
                <c:pt idx="4082">
                  <c:v>0.22716613124182913</c:v>
                </c:pt>
                <c:pt idx="4083">
                  <c:v>0.21580279043750999</c:v>
                </c:pt>
                <c:pt idx="4084">
                  <c:v>0.23548718275545866</c:v>
                </c:pt>
                <c:pt idx="4085">
                  <c:v>0.2257405866449049</c:v>
                </c:pt>
                <c:pt idx="4086">
                  <c:v>0.2707677827382956</c:v>
                </c:pt>
                <c:pt idx="4087">
                  <c:v>0.21664594776867668</c:v>
                </c:pt>
                <c:pt idx="4088">
                  <c:v>0.24693972094159167</c:v>
                </c:pt>
                <c:pt idx="4089">
                  <c:v>0.26720684505526998</c:v>
                </c:pt>
                <c:pt idx="4090">
                  <c:v>0.23194176861478769</c:v>
                </c:pt>
                <c:pt idx="4091">
                  <c:v>0.30294577407320472</c:v>
                </c:pt>
                <c:pt idx="4092">
                  <c:v>0.22556963545599995</c:v>
                </c:pt>
                <c:pt idx="4093">
                  <c:v>0.26806983350803953</c:v>
                </c:pt>
                <c:pt idx="4094">
                  <c:v>0.2186930489563115</c:v>
                </c:pt>
                <c:pt idx="4095">
                  <c:v>0.2718224875436791</c:v>
                </c:pt>
                <c:pt idx="4096">
                  <c:v>0.28733579307246787</c:v>
                </c:pt>
                <c:pt idx="4097">
                  <c:v>0.24424705049895654</c:v>
                </c:pt>
                <c:pt idx="4098">
                  <c:v>0.24406935404714522</c:v>
                </c:pt>
                <c:pt idx="4099">
                  <c:v>0.22381341048506215</c:v>
                </c:pt>
                <c:pt idx="4100">
                  <c:v>0.22580050094934292</c:v>
                </c:pt>
                <c:pt idx="4101">
                  <c:v>0.27310695069705648</c:v>
                </c:pt>
                <c:pt idx="4102">
                  <c:v>0.25934148629162562</c:v>
                </c:pt>
                <c:pt idx="4103">
                  <c:v>0.22179379222841061</c:v>
                </c:pt>
                <c:pt idx="4104">
                  <c:v>0.24871569950466996</c:v>
                </c:pt>
                <c:pt idx="4105">
                  <c:v>0.22162451715915368</c:v>
                </c:pt>
                <c:pt idx="4106">
                  <c:v>0.21310168953296124</c:v>
                </c:pt>
                <c:pt idx="4107">
                  <c:v>0.24863190834475926</c:v>
                </c:pt>
                <c:pt idx="4108">
                  <c:v>0.30761737889596685</c:v>
                </c:pt>
                <c:pt idx="4109">
                  <c:v>0.27671498074993861</c:v>
                </c:pt>
                <c:pt idx="4110">
                  <c:v>0.27326639706401001</c:v>
                </c:pt>
                <c:pt idx="4111">
                  <c:v>0.23163525652404379</c:v>
                </c:pt>
                <c:pt idx="4112">
                  <c:v>0.23199822964733596</c:v>
                </c:pt>
                <c:pt idx="4113">
                  <c:v>0.27682712695883188</c:v>
                </c:pt>
                <c:pt idx="4114">
                  <c:v>0.25838205809959386</c:v>
                </c:pt>
                <c:pt idx="4115">
                  <c:v>0.22868279361875021</c:v>
                </c:pt>
                <c:pt idx="4116">
                  <c:v>0.31087144707546965</c:v>
                </c:pt>
                <c:pt idx="4117">
                  <c:v>0.22413287301984405</c:v>
                </c:pt>
                <c:pt idx="4118">
                  <c:v>0.21121837556484388</c:v>
                </c:pt>
                <c:pt idx="4119">
                  <c:v>0.22751425372949893</c:v>
                </c:pt>
                <c:pt idx="4120">
                  <c:v>0.24466422898994022</c:v>
                </c:pt>
                <c:pt idx="4121">
                  <c:v>0.22302714372533425</c:v>
                </c:pt>
                <c:pt idx="4122">
                  <c:v>0.2056042478231781</c:v>
                </c:pt>
                <c:pt idx="4123">
                  <c:v>0.22691605968158443</c:v>
                </c:pt>
                <c:pt idx="4124">
                  <c:v>0.24635178050496637</c:v>
                </c:pt>
                <c:pt idx="4125">
                  <c:v>0.2161025125281211</c:v>
                </c:pt>
                <c:pt idx="4126">
                  <c:v>0.24721772120801055</c:v>
                </c:pt>
                <c:pt idx="4127">
                  <c:v>0.28075742047152497</c:v>
                </c:pt>
                <c:pt idx="4128">
                  <c:v>0.22358515210252172</c:v>
                </c:pt>
                <c:pt idx="4129">
                  <c:v>0.25086220432682155</c:v>
                </c:pt>
                <c:pt idx="4130">
                  <c:v>0.23248158342675573</c:v>
                </c:pt>
                <c:pt idx="4131">
                  <c:v>0.27973292478555201</c:v>
                </c:pt>
                <c:pt idx="4132">
                  <c:v>0.2242918525157104</c:v>
                </c:pt>
                <c:pt idx="4133">
                  <c:v>0.23197346499399524</c:v>
                </c:pt>
                <c:pt idx="4134">
                  <c:v>0.27274188765226681</c:v>
                </c:pt>
                <c:pt idx="4135">
                  <c:v>0.27313912505775073</c:v>
                </c:pt>
                <c:pt idx="4136">
                  <c:v>0.2338335213650953</c:v>
                </c:pt>
                <c:pt idx="4137">
                  <c:v>0.28210484700424637</c:v>
                </c:pt>
                <c:pt idx="4138">
                  <c:v>0.23233197557794319</c:v>
                </c:pt>
                <c:pt idx="4139">
                  <c:v>0.22744396705393763</c:v>
                </c:pt>
                <c:pt idx="4140">
                  <c:v>0.21340687760247753</c:v>
                </c:pt>
                <c:pt idx="4141">
                  <c:v>0.24389540303518556</c:v>
                </c:pt>
                <c:pt idx="4142">
                  <c:v>0.21713756019511155</c:v>
                </c:pt>
                <c:pt idx="4143">
                  <c:v>0.26205280609763487</c:v>
                </c:pt>
                <c:pt idx="4144">
                  <c:v>0.21535807821277569</c:v>
                </c:pt>
                <c:pt idx="4145">
                  <c:v>0.25434822698663967</c:v>
                </c:pt>
                <c:pt idx="4146">
                  <c:v>0.25097017465567728</c:v>
                </c:pt>
                <c:pt idx="4147">
                  <c:v>0.23191686514710566</c:v>
                </c:pt>
                <c:pt idx="4148">
                  <c:v>0.22452139331533166</c:v>
                </c:pt>
                <c:pt idx="4149">
                  <c:v>0.2370567199089296</c:v>
                </c:pt>
                <c:pt idx="4150">
                  <c:v>0.21890818539435905</c:v>
                </c:pt>
                <c:pt idx="4151">
                  <c:v>0.25459976036807286</c:v>
                </c:pt>
                <c:pt idx="4152">
                  <c:v>0.25783110079054761</c:v>
                </c:pt>
                <c:pt idx="4153">
                  <c:v>0.24585534723079894</c:v>
                </c:pt>
                <c:pt idx="4154">
                  <c:v>0.21610479123505436</c:v>
                </c:pt>
                <c:pt idx="4155">
                  <c:v>0.22014337783956395</c:v>
                </c:pt>
                <c:pt idx="4156">
                  <c:v>0.21193537381956215</c:v>
                </c:pt>
                <c:pt idx="4157">
                  <c:v>0.19974674798347022</c:v>
                </c:pt>
                <c:pt idx="4158">
                  <c:v>0.25289798717239109</c:v>
                </c:pt>
                <c:pt idx="4159">
                  <c:v>0.20898018677429031</c:v>
                </c:pt>
                <c:pt idx="4160">
                  <c:v>0.25650037470310505</c:v>
                </c:pt>
                <c:pt idx="4161">
                  <c:v>0.22236886428444036</c:v>
                </c:pt>
                <c:pt idx="4162">
                  <c:v>0.23726695618048524</c:v>
                </c:pt>
                <c:pt idx="4163">
                  <c:v>0.23851424146304936</c:v>
                </c:pt>
                <c:pt idx="4164">
                  <c:v>0.21968991881525923</c:v>
                </c:pt>
                <c:pt idx="4165">
                  <c:v>0.25571277112248081</c:v>
                </c:pt>
                <c:pt idx="4166">
                  <c:v>0.23093447743112472</c:v>
                </c:pt>
                <c:pt idx="4167">
                  <c:v>0.24916611671598035</c:v>
                </c:pt>
                <c:pt idx="4168">
                  <c:v>0.22869151888953468</c:v>
                </c:pt>
                <c:pt idx="4169">
                  <c:v>0.24657061442914002</c:v>
                </c:pt>
                <c:pt idx="4170">
                  <c:v>0.18953812298142866</c:v>
                </c:pt>
                <c:pt idx="4171">
                  <c:v>0.23970305040273751</c:v>
                </c:pt>
                <c:pt idx="4172">
                  <c:v>0.23919741179396839</c:v>
                </c:pt>
                <c:pt idx="4173">
                  <c:v>0.23739600742206665</c:v>
                </c:pt>
                <c:pt idx="4174">
                  <c:v>0.23164316980694732</c:v>
                </c:pt>
                <c:pt idx="4175">
                  <c:v>0.22899640326232504</c:v>
                </c:pt>
                <c:pt idx="4176">
                  <c:v>0.23179426200169495</c:v>
                </c:pt>
                <c:pt idx="4177">
                  <c:v>0.2425030930509855</c:v>
                </c:pt>
                <c:pt idx="4178">
                  <c:v>0.22599966828608031</c:v>
                </c:pt>
                <c:pt idx="4179">
                  <c:v>0.25367504722138856</c:v>
                </c:pt>
                <c:pt idx="4180">
                  <c:v>0.23953206836349555</c:v>
                </c:pt>
                <c:pt idx="4181">
                  <c:v>0.23677540085471105</c:v>
                </c:pt>
                <c:pt idx="4182">
                  <c:v>0.25687811830440693</c:v>
                </c:pt>
                <c:pt idx="4183">
                  <c:v>0.24339991204252695</c:v>
                </c:pt>
                <c:pt idx="4184">
                  <c:v>0.22016898181862105</c:v>
                </c:pt>
                <c:pt idx="4185">
                  <c:v>0.23349577238710897</c:v>
                </c:pt>
                <c:pt idx="4186">
                  <c:v>0.2149094857988024</c:v>
                </c:pt>
                <c:pt idx="4187">
                  <c:v>0.22163256972340398</c:v>
                </c:pt>
                <c:pt idx="4188">
                  <c:v>0.21422908221666201</c:v>
                </c:pt>
                <c:pt idx="4189">
                  <c:v>0.2470165922781104</c:v>
                </c:pt>
                <c:pt idx="4190">
                  <c:v>0.304397730845401</c:v>
                </c:pt>
                <c:pt idx="4191">
                  <c:v>0.21337109555184039</c:v>
                </c:pt>
                <c:pt idx="4192">
                  <c:v>0.26078494792456586</c:v>
                </c:pt>
                <c:pt idx="4193">
                  <c:v>0.24176077152042824</c:v>
                </c:pt>
                <c:pt idx="4194">
                  <c:v>0.30968323888250332</c:v>
                </c:pt>
                <c:pt idx="4195">
                  <c:v>0.26138051309840726</c:v>
                </c:pt>
                <c:pt idx="4196">
                  <c:v>0.2617794386009572</c:v>
                </c:pt>
                <c:pt idx="4197">
                  <c:v>0.24269999892942482</c:v>
                </c:pt>
                <c:pt idx="4198">
                  <c:v>0.26607103416440558</c:v>
                </c:pt>
                <c:pt idx="4199">
                  <c:v>0.23971083383121958</c:v>
                </c:pt>
                <c:pt idx="4200">
                  <c:v>0.25422557755097708</c:v>
                </c:pt>
                <c:pt idx="4201">
                  <c:v>0.2906486299717484</c:v>
                </c:pt>
                <c:pt idx="4202">
                  <c:v>0.25252769679209025</c:v>
                </c:pt>
                <c:pt idx="4203">
                  <c:v>0.22011865701653391</c:v>
                </c:pt>
                <c:pt idx="4204">
                  <c:v>0.21643997681508714</c:v>
                </c:pt>
                <c:pt idx="4205">
                  <c:v>0.25457326393777224</c:v>
                </c:pt>
                <c:pt idx="4206">
                  <c:v>0.20596422790688987</c:v>
                </c:pt>
                <c:pt idx="4207">
                  <c:v>0.2382773028926006</c:v>
                </c:pt>
                <c:pt idx="4208">
                  <c:v>0.1981793525397218</c:v>
                </c:pt>
                <c:pt idx="4209">
                  <c:v>0.24845772650691317</c:v>
                </c:pt>
                <c:pt idx="4210">
                  <c:v>0.22548738987601127</c:v>
                </c:pt>
                <c:pt idx="4211">
                  <c:v>0.233264531733827</c:v>
                </c:pt>
                <c:pt idx="4212">
                  <c:v>0.24219923792405121</c:v>
                </c:pt>
                <c:pt idx="4213">
                  <c:v>0.21358913961350159</c:v>
                </c:pt>
                <c:pt idx="4214">
                  <c:v>0.2714868244146077</c:v>
                </c:pt>
                <c:pt idx="4215">
                  <c:v>0.28483366440001368</c:v>
                </c:pt>
                <c:pt idx="4216">
                  <c:v>0.21709690005149343</c:v>
                </c:pt>
                <c:pt idx="4217">
                  <c:v>0.21096889368686114</c:v>
                </c:pt>
                <c:pt idx="4218">
                  <c:v>0.2118266506227986</c:v>
                </c:pt>
                <c:pt idx="4219">
                  <c:v>0.27328522552067819</c:v>
                </c:pt>
                <c:pt idx="4220">
                  <c:v>0.25951102610564258</c:v>
                </c:pt>
                <c:pt idx="4221">
                  <c:v>0.2125587270162772</c:v>
                </c:pt>
                <c:pt idx="4222">
                  <c:v>0.24720133066735867</c:v>
                </c:pt>
                <c:pt idx="4223">
                  <c:v>0.23326633670291305</c:v>
                </c:pt>
                <c:pt idx="4224">
                  <c:v>0.19269459610043707</c:v>
                </c:pt>
                <c:pt idx="4225">
                  <c:v>0.25994555107244716</c:v>
                </c:pt>
                <c:pt idx="4226">
                  <c:v>0.22215566523382735</c:v>
                </c:pt>
                <c:pt idx="4227">
                  <c:v>0.23931270554935405</c:v>
                </c:pt>
                <c:pt idx="4228">
                  <c:v>0.22494974528865694</c:v>
                </c:pt>
                <c:pt idx="4229">
                  <c:v>0.23120505275450992</c:v>
                </c:pt>
                <c:pt idx="4230">
                  <c:v>0.32488802956382734</c:v>
                </c:pt>
                <c:pt idx="4231">
                  <c:v>0.25526849674901386</c:v>
                </c:pt>
                <c:pt idx="4232">
                  <c:v>0.23092254986042929</c:v>
                </c:pt>
                <c:pt idx="4233">
                  <c:v>0.21703274969068009</c:v>
                </c:pt>
                <c:pt idx="4234">
                  <c:v>0.2071063567789295</c:v>
                </c:pt>
                <c:pt idx="4235">
                  <c:v>0.22488682394632942</c:v>
                </c:pt>
                <c:pt idx="4236">
                  <c:v>0.21891357967565789</c:v>
                </c:pt>
                <c:pt idx="4237">
                  <c:v>0.22199067591024971</c:v>
                </c:pt>
                <c:pt idx="4238">
                  <c:v>0.22615216020810411</c:v>
                </c:pt>
                <c:pt idx="4239">
                  <c:v>0.25238013854928137</c:v>
                </c:pt>
                <c:pt idx="4240">
                  <c:v>0.27253536607930007</c:v>
                </c:pt>
                <c:pt idx="4241">
                  <c:v>0.24592452358267183</c:v>
                </c:pt>
                <c:pt idx="4242">
                  <c:v>0.26062668478228063</c:v>
                </c:pt>
                <c:pt idx="4243">
                  <c:v>0.21748930374124678</c:v>
                </c:pt>
                <c:pt idx="4244">
                  <c:v>0.21964211763233121</c:v>
                </c:pt>
                <c:pt idx="4245">
                  <c:v>0.2784321990668891</c:v>
                </c:pt>
                <c:pt idx="4246">
                  <c:v>0.26506083154292592</c:v>
                </c:pt>
                <c:pt idx="4247">
                  <c:v>0.27894185790176357</c:v>
                </c:pt>
                <c:pt idx="4248">
                  <c:v>0.20408620653778661</c:v>
                </c:pt>
                <c:pt idx="4249">
                  <c:v>0.24432657856270348</c:v>
                </c:pt>
                <c:pt idx="4250">
                  <c:v>0.24456095828655103</c:v>
                </c:pt>
                <c:pt idx="4251">
                  <c:v>0.25192072461747583</c:v>
                </c:pt>
                <c:pt idx="4252">
                  <c:v>0.22749938112869642</c:v>
                </c:pt>
                <c:pt idx="4253">
                  <c:v>0.23798124026231607</c:v>
                </c:pt>
                <c:pt idx="4254">
                  <c:v>0.25778965697427353</c:v>
                </c:pt>
                <c:pt idx="4255">
                  <c:v>0.25098168043669028</c:v>
                </c:pt>
                <c:pt idx="4256">
                  <c:v>0.24351548609459117</c:v>
                </c:pt>
                <c:pt idx="4257">
                  <c:v>0.23931604962369452</c:v>
                </c:pt>
                <c:pt idx="4258">
                  <c:v>0.23819660620414332</c:v>
                </c:pt>
                <c:pt idx="4259">
                  <c:v>0.2258291728788504</c:v>
                </c:pt>
                <c:pt idx="4260">
                  <c:v>0.28708568230344073</c:v>
                </c:pt>
                <c:pt idx="4261">
                  <c:v>0.23754889271624113</c:v>
                </c:pt>
                <c:pt idx="4262">
                  <c:v>0.22484660843675827</c:v>
                </c:pt>
                <c:pt idx="4263">
                  <c:v>0.23993139964055729</c:v>
                </c:pt>
                <c:pt idx="4264">
                  <c:v>0.19998667707579251</c:v>
                </c:pt>
                <c:pt idx="4265">
                  <c:v>0.22849626101055201</c:v>
                </c:pt>
                <c:pt idx="4266">
                  <c:v>0.27082476880615974</c:v>
                </c:pt>
                <c:pt idx="4267">
                  <c:v>0.27020962465134668</c:v>
                </c:pt>
                <c:pt idx="4268">
                  <c:v>0.2352200023674734</c:v>
                </c:pt>
                <c:pt idx="4269">
                  <c:v>0.23934028495062848</c:v>
                </c:pt>
                <c:pt idx="4270">
                  <c:v>0.25845686232379933</c:v>
                </c:pt>
                <c:pt idx="4271">
                  <c:v>0.27548994886573952</c:v>
                </c:pt>
                <c:pt idx="4272">
                  <c:v>0.22843231381817408</c:v>
                </c:pt>
                <c:pt idx="4273">
                  <c:v>0.22703385120195832</c:v>
                </c:pt>
                <c:pt idx="4274">
                  <c:v>0.21747953965187608</c:v>
                </c:pt>
                <c:pt idx="4275">
                  <c:v>0.25052341088338698</c:v>
                </c:pt>
                <c:pt idx="4276">
                  <c:v>0.22223903843118259</c:v>
                </c:pt>
                <c:pt idx="4277">
                  <c:v>0.25012058530009962</c:v>
                </c:pt>
                <c:pt idx="4278">
                  <c:v>0.24412727322398473</c:v>
                </c:pt>
                <c:pt idx="4279">
                  <c:v>0.22908401649894586</c:v>
                </c:pt>
                <c:pt idx="4280">
                  <c:v>0.21250945764637819</c:v>
                </c:pt>
                <c:pt idx="4281">
                  <c:v>0.23429948746402188</c:v>
                </c:pt>
                <c:pt idx="4282">
                  <c:v>0.22434689862918908</c:v>
                </c:pt>
                <c:pt idx="4283">
                  <c:v>0.25958078235078003</c:v>
                </c:pt>
                <c:pt idx="4284">
                  <c:v>0.21523079294583683</c:v>
                </c:pt>
                <c:pt idx="4285">
                  <c:v>0.24676234907186156</c:v>
                </c:pt>
                <c:pt idx="4286">
                  <c:v>0.24037897230093708</c:v>
                </c:pt>
                <c:pt idx="4287">
                  <c:v>0.22306609258280446</c:v>
                </c:pt>
                <c:pt idx="4288">
                  <c:v>0.23887093182069813</c:v>
                </c:pt>
                <c:pt idx="4289">
                  <c:v>0.24535727385110997</c:v>
                </c:pt>
                <c:pt idx="4290">
                  <c:v>0.23081192383063864</c:v>
                </c:pt>
                <c:pt idx="4291">
                  <c:v>0.22459808573163154</c:v>
                </c:pt>
                <c:pt idx="4292">
                  <c:v>0.21869881704036356</c:v>
                </c:pt>
                <c:pt idx="4293">
                  <c:v>0.21793439277915225</c:v>
                </c:pt>
                <c:pt idx="4294">
                  <c:v>0.25198652534810068</c:v>
                </c:pt>
                <c:pt idx="4295">
                  <c:v>0.2270537084783131</c:v>
                </c:pt>
                <c:pt idx="4296">
                  <c:v>0.2175846527572618</c:v>
                </c:pt>
                <c:pt idx="4297">
                  <c:v>0.23272367195370466</c:v>
                </c:pt>
                <c:pt idx="4298">
                  <c:v>0.2383853539378066</c:v>
                </c:pt>
                <c:pt idx="4299">
                  <c:v>0.19923073281579726</c:v>
                </c:pt>
                <c:pt idx="4300">
                  <c:v>0.25326043394648912</c:v>
                </c:pt>
                <c:pt idx="4301">
                  <c:v>0.22172935139980052</c:v>
                </c:pt>
                <c:pt idx="4302">
                  <c:v>0.1958684235469961</c:v>
                </c:pt>
                <c:pt idx="4303">
                  <c:v>0.22923988411962018</c:v>
                </c:pt>
                <c:pt idx="4304">
                  <c:v>0.24115412768535538</c:v>
                </c:pt>
                <c:pt idx="4305">
                  <c:v>0.24515396203581549</c:v>
                </c:pt>
                <c:pt idx="4306">
                  <c:v>0.22213903972627652</c:v>
                </c:pt>
                <c:pt idx="4307">
                  <c:v>0.25633472975004123</c:v>
                </c:pt>
                <c:pt idx="4308">
                  <c:v>0.21376308296644445</c:v>
                </c:pt>
                <c:pt idx="4309">
                  <c:v>0.22764616480681379</c:v>
                </c:pt>
                <c:pt idx="4310">
                  <c:v>0.31115106310740737</c:v>
                </c:pt>
                <c:pt idx="4311">
                  <c:v>0.22030209462957015</c:v>
                </c:pt>
                <c:pt idx="4312">
                  <c:v>0.21972434335773464</c:v>
                </c:pt>
                <c:pt idx="4313">
                  <c:v>0.25709581449821567</c:v>
                </c:pt>
                <c:pt idx="4314">
                  <c:v>0.22130237271389697</c:v>
                </c:pt>
                <c:pt idx="4315">
                  <c:v>0.25300399985264815</c:v>
                </c:pt>
                <c:pt idx="4316">
                  <c:v>0.24441093308671091</c:v>
                </c:pt>
                <c:pt idx="4317">
                  <c:v>0.23689821040641898</c:v>
                </c:pt>
                <c:pt idx="4318">
                  <c:v>0.22392437998418224</c:v>
                </c:pt>
                <c:pt idx="4319">
                  <c:v>0.20436725248284027</c:v>
                </c:pt>
                <c:pt idx="4320">
                  <c:v>0.24425483333751702</c:v>
                </c:pt>
                <c:pt idx="4321">
                  <c:v>0.22911182122701293</c:v>
                </c:pt>
                <c:pt idx="4322">
                  <c:v>0.27108709116485058</c:v>
                </c:pt>
                <c:pt idx="4323">
                  <c:v>0.22512276552181049</c:v>
                </c:pt>
                <c:pt idx="4324">
                  <c:v>0.2550428143451306</c:v>
                </c:pt>
                <c:pt idx="4325">
                  <c:v>0.20552248547599253</c:v>
                </c:pt>
                <c:pt idx="4326">
                  <c:v>0.20154631327250061</c:v>
                </c:pt>
                <c:pt idx="4327">
                  <c:v>0.23214068354671669</c:v>
                </c:pt>
                <c:pt idx="4328">
                  <c:v>0.26223370419448377</c:v>
                </c:pt>
                <c:pt idx="4329">
                  <c:v>0.27807953448361056</c:v>
                </c:pt>
                <c:pt idx="4330">
                  <c:v>0.23795107235368082</c:v>
                </c:pt>
                <c:pt idx="4331">
                  <c:v>0.22881453279288069</c:v>
                </c:pt>
                <c:pt idx="4332">
                  <c:v>0.2430144654262954</c:v>
                </c:pt>
                <c:pt idx="4333">
                  <c:v>0.23267604481146756</c:v>
                </c:pt>
                <c:pt idx="4334">
                  <c:v>0.23526913540570693</c:v>
                </c:pt>
                <c:pt idx="4335">
                  <c:v>0.25076186687967439</c:v>
                </c:pt>
                <c:pt idx="4336">
                  <c:v>0.21553933868066541</c:v>
                </c:pt>
                <c:pt idx="4337">
                  <c:v>0.21022820303983084</c:v>
                </c:pt>
                <c:pt idx="4338">
                  <c:v>0.23046281652820516</c:v>
                </c:pt>
                <c:pt idx="4339">
                  <c:v>0.22297280607150496</c:v>
                </c:pt>
                <c:pt idx="4340">
                  <c:v>0.25942511680051938</c:v>
                </c:pt>
                <c:pt idx="4341">
                  <c:v>0.22618154217890027</c:v>
                </c:pt>
                <c:pt idx="4342">
                  <c:v>0.22844674718970048</c:v>
                </c:pt>
                <c:pt idx="4343">
                  <c:v>0.21229720712813646</c:v>
                </c:pt>
                <c:pt idx="4344">
                  <c:v>0.25466499561019734</c:v>
                </c:pt>
                <c:pt idx="4345">
                  <c:v>0.22049751903156736</c:v>
                </c:pt>
                <c:pt idx="4346">
                  <c:v>0.24995116410068538</c:v>
                </c:pt>
                <c:pt idx="4347">
                  <c:v>0.2424151227119439</c:v>
                </c:pt>
                <c:pt idx="4348">
                  <c:v>0.21838456958202215</c:v>
                </c:pt>
                <c:pt idx="4349">
                  <c:v>0.2677909327661287</c:v>
                </c:pt>
                <c:pt idx="4350">
                  <c:v>0.28460957179748297</c:v>
                </c:pt>
                <c:pt idx="4351">
                  <c:v>0.23097411327900769</c:v>
                </c:pt>
                <c:pt idx="4352">
                  <c:v>0.2473537206499514</c:v>
                </c:pt>
                <c:pt idx="4353">
                  <c:v>0.23162157061021929</c:v>
                </c:pt>
                <c:pt idx="4354">
                  <c:v>0.22145934641912746</c:v>
                </c:pt>
                <c:pt idx="4355">
                  <c:v>0.23685406129212591</c:v>
                </c:pt>
                <c:pt idx="4356">
                  <c:v>0.22250011370988676</c:v>
                </c:pt>
                <c:pt idx="4357">
                  <c:v>0.21779975734456714</c:v>
                </c:pt>
                <c:pt idx="4358">
                  <c:v>0.24061595314661038</c:v>
                </c:pt>
                <c:pt idx="4359">
                  <c:v>0.23504817060551295</c:v>
                </c:pt>
                <c:pt idx="4360">
                  <c:v>0.25132340748342069</c:v>
                </c:pt>
                <c:pt idx="4361">
                  <c:v>0.23288645646840417</c:v>
                </c:pt>
                <c:pt idx="4362">
                  <c:v>0.2227156188615749</c:v>
                </c:pt>
                <c:pt idx="4363">
                  <c:v>0.29442516728580054</c:v>
                </c:pt>
                <c:pt idx="4364">
                  <c:v>0.23431500935290478</c:v>
                </c:pt>
                <c:pt idx="4365">
                  <c:v>0.25782322036497923</c:v>
                </c:pt>
                <c:pt idx="4366">
                  <c:v>0.24217543753181428</c:v>
                </c:pt>
                <c:pt idx="4367">
                  <c:v>0.21663780849233158</c:v>
                </c:pt>
                <c:pt idx="4368">
                  <c:v>0.20051433891035242</c:v>
                </c:pt>
                <c:pt idx="4369">
                  <c:v>0.23719530102906164</c:v>
                </c:pt>
                <c:pt idx="4370">
                  <c:v>0.23056643637344257</c:v>
                </c:pt>
                <c:pt idx="4371">
                  <c:v>0.20307666251959058</c:v>
                </c:pt>
                <c:pt idx="4372">
                  <c:v>0.23791094349065423</c:v>
                </c:pt>
                <c:pt idx="4373">
                  <c:v>0.30684910395547815</c:v>
                </c:pt>
                <c:pt idx="4374">
                  <c:v>0.24424721545843581</c:v>
                </c:pt>
                <c:pt idx="4375">
                  <c:v>0.26199668154188577</c:v>
                </c:pt>
                <c:pt idx="4376">
                  <c:v>0.21723050330292587</c:v>
                </c:pt>
                <c:pt idx="4377">
                  <c:v>0.22874684889802208</c:v>
                </c:pt>
                <c:pt idx="4378">
                  <c:v>0.27920440289932386</c:v>
                </c:pt>
                <c:pt idx="4379">
                  <c:v>0.23414788447571638</c:v>
                </c:pt>
                <c:pt idx="4380">
                  <c:v>0.27852704560207964</c:v>
                </c:pt>
                <c:pt idx="4381">
                  <c:v>0.21595583643846</c:v>
                </c:pt>
                <c:pt idx="4382">
                  <c:v>0.25770958536925476</c:v>
                </c:pt>
                <c:pt idx="4383">
                  <c:v>0.25553988378286147</c:v>
                </c:pt>
                <c:pt idx="4384">
                  <c:v>0.25481681380366122</c:v>
                </c:pt>
                <c:pt idx="4385">
                  <c:v>0.25574161299934844</c:v>
                </c:pt>
                <c:pt idx="4386">
                  <c:v>0.25248093981466385</c:v>
                </c:pt>
                <c:pt idx="4387">
                  <c:v>0.2519821662150718</c:v>
                </c:pt>
                <c:pt idx="4388">
                  <c:v>0.2217490407649958</c:v>
                </c:pt>
                <c:pt idx="4389">
                  <c:v>0.27584092058720844</c:v>
                </c:pt>
                <c:pt idx="4390">
                  <c:v>0.22567143636779161</c:v>
                </c:pt>
                <c:pt idx="4391">
                  <c:v>0.24402494031542235</c:v>
                </c:pt>
                <c:pt idx="4392">
                  <c:v>0.23850452152867757</c:v>
                </c:pt>
                <c:pt idx="4393">
                  <c:v>0.24886094674685549</c:v>
                </c:pt>
                <c:pt idx="4394">
                  <c:v>0.30811289263736741</c:v>
                </c:pt>
                <c:pt idx="4395">
                  <c:v>0.22411064220745935</c:v>
                </c:pt>
                <c:pt idx="4396">
                  <c:v>0.22005606854304913</c:v>
                </c:pt>
                <c:pt idx="4397">
                  <c:v>0.21729742094987081</c:v>
                </c:pt>
                <c:pt idx="4398">
                  <c:v>0.2221823336529849</c:v>
                </c:pt>
                <c:pt idx="4399">
                  <c:v>0.26438337119361249</c:v>
                </c:pt>
                <c:pt idx="4400">
                  <c:v>0.23593359395449517</c:v>
                </c:pt>
                <c:pt idx="4401">
                  <c:v>0.25766163820949411</c:v>
                </c:pt>
                <c:pt idx="4402">
                  <c:v>0.26174632664364622</c:v>
                </c:pt>
                <c:pt idx="4403">
                  <c:v>0.21833039934272455</c:v>
                </c:pt>
                <c:pt idx="4404">
                  <c:v>0.24874634555010539</c:v>
                </c:pt>
                <c:pt idx="4405">
                  <c:v>0.20902140559160809</c:v>
                </c:pt>
                <c:pt idx="4406">
                  <c:v>0.2232204459008571</c:v>
                </c:pt>
                <c:pt idx="4407">
                  <c:v>0.25238908379011993</c:v>
                </c:pt>
                <c:pt idx="4408">
                  <c:v>0.24541502436377763</c:v>
                </c:pt>
                <c:pt idx="4409">
                  <c:v>0.21092641508281779</c:v>
                </c:pt>
                <c:pt idx="4410">
                  <c:v>0.26130482133242322</c:v>
                </c:pt>
                <c:pt idx="4411">
                  <c:v>0.22728621220358453</c:v>
                </c:pt>
                <c:pt idx="4412">
                  <c:v>0.26790008923469</c:v>
                </c:pt>
                <c:pt idx="4413">
                  <c:v>0.24511407326155926</c:v>
                </c:pt>
                <c:pt idx="4414">
                  <c:v>0.2761277063584659</c:v>
                </c:pt>
                <c:pt idx="4415">
                  <c:v>0.24426806832706094</c:v>
                </c:pt>
                <c:pt idx="4416">
                  <c:v>0.30477723546413482</c:v>
                </c:pt>
                <c:pt idx="4417">
                  <c:v>0.25908944747046159</c:v>
                </c:pt>
                <c:pt idx="4418">
                  <c:v>0.29411307989738544</c:v>
                </c:pt>
                <c:pt idx="4419">
                  <c:v>0.28236610556095182</c:v>
                </c:pt>
                <c:pt idx="4420">
                  <c:v>0.19872879557922046</c:v>
                </c:pt>
                <c:pt idx="4421">
                  <c:v>0.25703645548683518</c:v>
                </c:pt>
                <c:pt idx="4422">
                  <c:v>0.23905021485856465</c:v>
                </c:pt>
                <c:pt idx="4423">
                  <c:v>0.23608620889258866</c:v>
                </c:pt>
                <c:pt idx="4424">
                  <c:v>0.25626898519845343</c:v>
                </c:pt>
                <c:pt idx="4425">
                  <c:v>0.21500432435138833</c:v>
                </c:pt>
                <c:pt idx="4426">
                  <c:v>0.2243047218041524</c:v>
                </c:pt>
                <c:pt idx="4427">
                  <c:v>0.22977236951700541</c:v>
                </c:pt>
                <c:pt idx="4428">
                  <c:v>0.24443851925018797</c:v>
                </c:pt>
                <c:pt idx="4429">
                  <c:v>0.21803928045161275</c:v>
                </c:pt>
                <c:pt idx="4430">
                  <c:v>0.26135664531877678</c:v>
                </c:pt>
                <c:pt idx="4431">
                  <c:v>0.23444213536774902</c:v>
                </c:pt>
                <c:pt idx="4432">
                  <c:v>0.27336309443362089</c:v>
                </c:pt>
                <c:pt idx="4433">
                  <c:v>0.30211874532680827</c:v>
                </c:pt>
                <c:pt idx="4434">
                  <c:v>0.23389913492276571</c:v>
                </c:pt>
                <c:pt idx="4435">
                  <c:v>0.21295433186501558</c:v>
                </c:pt>
                <c:pt idx="4436">
                  <c:v>0.25025916576509649</c:v>
                </c:pt>
                <c:pt idx="4437">
                  <c:v>0.20662403595248055</c:v>
                </c:pt>
                <c:pt idx="4438">
                  <c:v>0.23582796331986602</c:v>
                </c:pt>
                <c:pt idx="4439">
                  <c:v>0.26000806800836168</c:v>
                </c:pt>
                <c:pt idx="4440">
                  <c:v>0.23475595457457249</c:v>
                </c:pt>
                <c:pt idx="4441">
                  <c:v>0.19190917266848531</c:v>
                </c:pt>
                <c:pt idx="4442">
                  <c:v>0.23953659739571395</c:v>
                </c:pt>
                <c:pt idx="4443">
                  <c:v>0.23714076214159266</c:v>
                </c:pt>
                <c:pt idx="4444">
                  <c:v>0.26529339070389879</c:v>
                </c:pt>
                <c:pt idx="4445">
                  <c:v>0.21772435276531488</c:v>
                </c:pt>
                <c:pt idx="4446">
                  <c:v>0.26839612705246779</c:v>
                </c:pt>
                <c:pt idx="4447">
                  <c:v>0.24040665601113209</c:v>
                </c:pt>
                <c:pt idx="4448">
                  <c:v>0.21588400093876109</c:v>
                </c:pt>
                <c:pt idx="4449">
                  <c:v>0.23528314601004355</c:v>
                </c:pt>
                <c:pt idx="4450">
                  <c:v>0.2245105082709814</c:v>
                </c:pt>
                <c:pt idx="4451">
                  <c:v>0.22850521307232483</c:v>
                </c:pt>
                <c:pt idx="4452">
                  <c:v>0.22844298453437106</c:v>
                </c:pt>
                <c:pt idx="4453">
                  <c:v>0.23139325473558442</c:v>
                </c:pt>
                <c:pt idx="4454">
                  <c:v>0.23408262333573707</c:v>
                </c:pt>
                <c:pt idx="4455">
                  <c:v>0.23997595090771226</c:v>
                </c:pt>
                <c:pt idx="4456">
                  <c:v>0.22630177119889755</c:v>
                </c:pt>
                <c:pt idx="4457">
                  <c:v>0.22652687536438307</c:v>
                </c:pt>
                <c:pt idx="4458">
                  <c:v>0.29185707749452833</c:v>
                </c:pt>
                <c:pt idx="4459">
                  <c:v>0.21623536945194774</c:v>
                </c:pt>
                <c:pt idx="4460">
                  <c:v>0.25051544056978009</c:v>
                </c:pt>
                <c:pt idx="4461">
                  <c:v>0.25114414778977828</c:v>
                </c:pt>
                <c:pt idx="4462">
                  <c:v>0.23812548974881056</c:v>
                </c:pt>
                <c:pt idx="4463">
                  <c:v>0.26786614361437155</c:v>
                </c:pt>
                <c:pt idx="4464">
                  <c:v>0.23725660854130268</c:v>
                </c:pt>
                <c:pt idx="4465">
                  <c:v>0.24995716595366055</c:v>
                </c:pt>
                <c:pt idx="4466">
                  <c:v>0.25513354501772761</c:v>
                </c:pt>
                <c:pt idx="4467">
                  <c:v>0.19945664842213848</c:v>
                </c:pt>
                <c:pt idx="4468">
                  <c:v>0.22987106486041456</c:v>
                </c:pt>
                <c:pt idx="4469">
                  <c:v>0.208542800454731</c:v>
                </c:pt>
                <c:pt idx="4470">
                  <c:v>0.24265594107947375</c:v>
                </c:pt>
                <c:pt idx="4471">
                  <c:v>0.24166082200106903</c:v>
                </c:pt>
                <c:pt idx="4472">
                  <c:v>0.2633834111617338</c:v>
                </c:pt>
                <c:pt idx="4473">
                  <c:v>0.27196474727725756</c:v>
                </c:pt>
                <c:pt idx="4474">
                  <c:v>0.22637975893415785</c:v>
                </c:pt>
                <c:pt idx="4475">
                  <c:v>0.27582187526155877</c:v>
                </c:pt>
                <c:pt idx="4476">
                  <c:v>0.23301059220449805</c:v>
                </c:pt>
                <c:pt idx="4477">
                  <c:v>0.22141632660804583</c:v>
                </c:pt>
                <c:pt idx="4478">
                  <c:v>0.22671736324928915</c:v>
                </c:pt>
                <c:pt idx="4479">
                  <c:v>0.24511652130102612</c:v>
                </c:pt>
                <c:pt idx="4480">
                  <c:v>0.24474812487910119</c:v>
                </c:pt>
                <c:pt idx="4481">
                  <c:v>0.22071760525273856</c:v>
                </c:pt>
                <c:pt idx="4482">
                  <c:v>0.21716700356154198</c:v>
                </c:pt>
                <c:pt idx="4483">
                  <c:v>0.27243393703914193</c:v>
                </c:pt>
                <c:pt idx="4484">
                  <c:v>0.22795371755265223</c:v>
                </c:pt>
                <c:pt idx="4485">
                  <c:v>0.20862707083600954</c:v>
                </c:pt>
                <c:pt idx="4486">
                  <c:v>0.23073624893341826</c:v>
                </c:pt>
                <c:pt idx="4487">
                  <c:v>0.23433462220832885</c:v>
                </c:pt>
                <c:pt idx="4488">
                  <c:v>0.2616233608207893</c:v>
                </c:pt>
                <c:pt idx="4489">
                  <c:v>0.30275170087747727</c:v>
                </c:pt>
                <c:pt idx="4490">
                  <c:v>0.23470727234274902</c:v>
                </c:pt>
                <c:pt idx="4491">
                  <c:v>0.24337378755670983</c:v>
                </c:pt>
                <c:pt idx="4492">
                  <c:v>0.22006641092822249</c:v>
                </c:pt>
                <c:pt idx="4493">
                  <c:v>0.22427770328504118</c:v>
                </c:pt>
                <c:pt idx="4494">
                  <c:v>0.23176919244723262</c:v>
                </c:pt>
                <c:pt idx="4495">
                  <c:v>0.21912213938976677</c:v>
                </c:pt>
                <c:pt idx="4496">
                  <c:v>0.23881816761143815</c:v>
                </c:pt>
                <c:pt idx="4497">
                  <c:v>0.23435644717891116</c:v>
                </c:pt>
                <c:pt idx="4498">
                  <c:v>0.22207117288505235</c:v>
                </c:pt>
                <c:pt idx="4499">
                  <c:v>0.19824756523055628</c:v>
                </c:pt>
                <c:pt idx="4500">
                  <c:v>0.28619542949005894</c:v>
                </c:pt>
                <c:pt idx="4501">
                  <c:v>0.2579186721311153</c:v>
                </c:pt>
                <c:pt idx="4502">
                  <c:v>0.2665580324170112</c:v>
                </c:pt>
                <c:pt idx="4503">
                  <c:v>0.30720349413489956</c:v>
                </c:pt>
                <c:pt idx="4504">
                  <c:v>0.23127577633467736</c:v>
                </c:pt>
                <c:pt idx="4505">
                  <c:v>0.22225735398459384</c:v>
                </c:pt>
                <c:pt idx="4506">
                  <c:v>0.25309956034626829</c:v>
                </c:pt>
                <c:pt idx="4507">
                  <c:v>0.23045418570918857</c:v>
                </c:pt>
                <c:pt idx="4508">
                  <c:v>0.30329706481511876</c:v>
                </c:pt>
                <c:pt idx="4509">
                  <c:v>0.24719488439426884</c:v>
                </c:pt>
                <c:pt idx="4510">
                  <c:v>0.21540964891380665</c:v>
                </c:pt>
                <c:pt idx="4511">
                  <c:v>0.24688836825782545</c:v>
                </c:pt>
                <c:pt idx="4512">
                  <c:v>0.23472560476395773</c:v>
                </c:pt>
                <c:pt idx="4513">
                  <c:v>0.24880313742921714</c:v>
                </c:pt>
                <c:pt idx="4514">
                  <c:v>0.22776373865076044</c:v>
                </c:pt>
                <c:pt idx="4515">
                  <c:v>0.25350289868972953</c:v>
                </c:pt>
                <c:pt idx="4516">
                  <c:v>0.23119474136573151</c:v>
                </c:pt>
                <c:pt idx="4517">
                  <c:v>0.23738286968623187</c:v>
                </c:pt>
                <c:pt idx="4518">
                  <c:v>0.23976300307670817</c:v>
                </c:pt>
                <c:pt idx="4519">
                  <c:v>0.20220926589596769</c:v>
                </c:pt>
                <c:pt idx="4520">
                  <c:v>0.25467440073919562</c:v>
                </c:pt>
                <c:pt idx="4521">
                  <c:v>0.27111037665651161</c:v>
                </c:pt>
                <c:pt idx="4522">
                  <c:v>0.25270864023043127</c:v>
                </c:pt>
                <c:pt idx="4523">
                  <c:v>0.23886905477135997</c:v>
                </c:pt>
                <c:pt idx="4524">
                  <c:v>0.24865947892031307</c:v>
                </c:pt>
                <c:pt idx="4525">
                  <c:v>0.22221656959976177</c:v>
                </c:pt>
                <c:pt idx="4526">
                  <c:v>0.20686946827024191</c:v>
                </c:pt>
                <c:pt idx="4527">
                  <c:v>0.26714819987539606</c:v>
                </c:pt>
                <c:pt idx="4528">
                  <c:v>0.24512255858911072</c:v>
                </c:pt>
                <c:pt idx="4529">
                  <c:v>0.2489074086048759</c:v>
                </c:pt>
                <c:pt idx="4530">
                  <c:v>0.20348921544817178</c:v>
                </c:pt>
                <c:pt idx="4531">
                  <c:v>0.24776885390930259</c:v>
                </c:pt>
                <c:pt idx="4532">
                  <c:v>0.22651355104494655</c:v>
                </c:pt>
                <c:pt idx="4533">
                  <c:v>0.25159321427658732</c:v>
                </c:pt>
                <c:pt idx="4534">
                  <c:v>0.21687793422373333</c:v>
                </c:pt>
                <c:pt idx="4535">
                  <c:v>0.27218610284649891</c:v>
                </c:pt>
                <c:pt idx="4536">
                  <c:v>0.24578277329823522</c:v>
                </c:pt>
                <c:pt idx="4537">
                  <c:v>0.21882512938148119</c:v>
                </c:pt>
                <c:pt idx="4538">
                  <c:v>0.24651294418040609</c:v>
                </c:pt>
                <c:pt idx="4539">
                  <c:v>0.20347568171113159</c:v>
                </c:pt>
                <c:pt idx="4540">
                  <c:v>0.24874113694841049</c:v>
                </c:pt>
                <c:pt idx="4541">
                  <c:v>0.23525151694273666</c:v>
                </c:pt>
                <c:pt idx="4542">
                  <c:v>0.2810554336373266</c:v>
                </c:pt>
                <c:pt idx="4543">
                  <c:v>0.23502682848805245</c:v>
                </c:pt>
                <c:pt idx="4544">
                  <c:v>0.21621751501946151</c:v>
                </c:pt>
                <c:pt idx="4545">
                  <c:v>0.23473641874339871</c:v>
                </c:pt>
                <c:pt idx="4546">
                  <c:v>0.24827858185241986</c:v>
                </c:pt>
                <c:pt idx="4547">
                  <c:v>0.21879703721486324</c:v>
                </c:pt>
                <c:pt idx="4548">
                  <c:v>0.21523709253119455</c:v>
                </c:pt>
                <c:pt idx="4549">
                  <c:v>0.25174540138359769</c:v>
                </c:pt>
                <c:pt idx="4550">
                  <c:v>0.21289177227412065</c:v>
                </c:pt>
                <c:pt idx="4551">
                  <c:v>0.21257804980812983</c:v>
                </c:pt>
                <c:pt idx="4552">
                  <c:v>0.21419913382679248</c:v>
                </c:pt>
                <c:pt idx="4553">
                  <c:v>0.22624358204026584</c:v>
                </c:pt>
                <c:pt idx="4554">
                  <c:v>0.24365671932777069</c:v>
                </c:pt>
                <c:pt idx="4555">
                  <c:v>0.22319190929257501</c:v>
                </c:pt>
                <c:pt idx="4556">
                  <c:v>0.20357888507174321</c:v>
                </c:pt>
                <c:pt idx="4557">
                  <c:v>0.22565673945341391</c:v>
                </c:pt>
                <c:pt idx="4558">
                  <c:v>0.25306947138067409</c:v>
                </c:pt>
                <c:pt idx="4559">
                  <c:v>0.24001525693041512</c:v>
                </c:pt>
                <c:pt idx="4560">
                  <c:v>0.2666490850542354</c:v>
                </c:pt>
                <c:pt idx="4561">
                  <c:v>0.21579216106687218</c:v>
                </c:pt>
                <c:pt idx="4562">
                  <c:v>0.23694836216883458</c:v>
                </c:pt>
                <c:pt idx="4563">
                  <c:v>0.22768896722091139</c:v>
                </c:pt>
                <c:pt idx="4564">
                  <c:v>0.28726347563924504</c:v>
                </c:pt>
                <c:pt idx="4565">
                  <c:v>0.21799288250830384</c:v>
                </c:pt>
                <c:pt idx="4566">
                  <c:v>0.23972947897625665</c:v>
                </c:pt>
                <c:pt idx="4567">
                  <c:v>0.24322138368249355</c:v>
                </c:pt>
                <c:pt idx="4568">
                  <c:v>0.19143499245772022</c:v>
                </c:pt>
                <c:pt idx="4569">
                  <c:v>0.20440989407300364</c:v>
                </c:pt>
                <c:pt idx="4570">
                  <c:v>0.20204689891349897</c:v>
                </c:pt>
                <c:pt idx="4571">
                  <c:v>0.20841271987319285</c:v>
                </c:pt>
                <c:pt idx="4572">
                  <c:v>0.25576732202468966</c:v>
                </c:pt>
                <c:pt idx="4573">
                  <c:v>0.26173229480076671</c:v>
                </c:pt>
                <c:pt idx="4574">
                  <c:v>0.20526963510080296</c:v>
                </c:pt>
                <c:pt idx="4575">
                  <c:v>0.23114444115633914</c:v>
                </c:pt>
                <c:pt idx="4576">
                  <c:v>0.24018407887311197</c:v>
                </c:pt>
                <c:pt idx="4577">
                  <c:v>0.21415812482242619</c:v>
                </c:pt>
                <c:pt idx="4578">
                  <c:v>0.2685645800999375</c:v>
                </c:pt>
                <c:pt idx="4579">
                  <c:v>0.25003845634857275</c:v>
                </c:pt>
                <c:pt idx="4580">
                  <c:v>0.25844765248721446</c:v>
                </c:pt>
                <c:pt idx="4581">
                  <c:v>0.21188506240749985</c:v>
                </c:pt>
                <c:pt idx="4582">
                  <c:v>0.25679404333448902</c:v>
                </c:pt>
                <c:pt idx="4583">
                  <c:v>0.23982537633201412</c:v>
                </c:pt>
                <c:pt idx="4584">
                  <c:v>0.22938424551487055</c:v>
                </c:pt>
                <c:pt idx="4585">
                  <c:v>0.25472148311671028</c:v>
                </c:pt>
                <c:pt idx="4586">
                  <c:v>0.21279660107612469</c:v>
                </c:pt>
                <c:pt idx="4587">
                  <c:v>0.2416816749447778</c:v>
                </c:pt>
                <c:pt idx="4588">
                  <c:v>0.22201394388057466</c:v>
                </c:pt>
                <c:pt idx="4589">
                  <c:v>0.24057323629785396</c:v>
                </c:pt>
                <c:pt idx="4590">
                  <c:v>0.24077270762273945</c:v>
                </c:pt>
                <c:pt idx="4591">
                  <c:v>0.235359781702211</c:v>
                </c:pt>
                <c:pt idx="4592">
                  <c:v>0.20077756332657895</c:v>
                </c:pt>
                <c:pt idx="4593">
                  <c:v>0.2262192575824408</c:v>
                </c:pt>
                <c:pt idx="4594">
                  <c:v>0.2438527209425646</c:v>
                </c:pt>
                <c:pt idx="4595">
                  <c:v>0.21605439576441135</c:v>
                </c:pt>
                <c:pt idx="4596">
                  <c:v>0.23673296680223549</c:v>
                </c:pt>
                <c:pt idx="4597">
                  <c:v>0.2398370172092103</c:v>
                </c:pt>
                <c:pt idx="4598">
                  <c:v>0.25128289380996216</c:v>
                </c:pt>
                <c:pt idx="4599">
                  <c:v>0.32166685647619675</c:v>
                </c:pt>
                <c:pt idx="4600">
                  <c:v>0.27994200019109639</c:v>
                </c:pt>
                <c:pt idx="4601">
                  <c:v>0.23425576434014347</c:v>
                </c:pt>
                <c:pt idx="4602">
                  <c:v>0.21169905858009719</c:v>
                </c:pt>
                <c:pt idx="4603">
                  <c:v>0.24675778968334061</c:v>
                </c:pt>
                <c:pt idx="4604">
                  <c:v>0.23130819017806092</c:v>
                </c:pt>
                <c:pt idx="4605">
                  <c:v>0.22486322826740374</c:v>
                </c:pt>
                <c:pt idx="4606">
                  <c:v>0.20670742894878696</c:v>
                </c:pt>
                <c:pt idx="4607">
                  <c:v>0.25304748574328373</c:v>
                </c:pt>
                <c:pt idx="4608">
                  <c:v>0.22222698847919722</c:v>
                </c:pt>
                <c:pt idx="4609">
                  <c:v>0.22303793258989746</c:v>
                </c:pt>
                <c:pt idx="4610">
                  <c:v>0.22044966073479136</c:v>
                </c:pt>
                <c:pt idx="4611">
                  <c:v>0.20269080318560345</c:v>
                </c:pt>
                <c:pt idx="4612">
                  <c:v>0.24807376810574147</c:v>
                </c:pt>
                <c:pt idx="4613">
                  <c:v>0.27427183205651012</c:v>
                </c:pt>
                <c:pt idx="4614">
                  <c:v>0.20983785781660047</c:v>
                </c:pt>
                <c:pt idx="4615">
                  <c:v>0.25643584847264655</c:v>
                </c:pt>
                <c:pt idx="4616">
                  <c:v>0.28677887569793536</c:v>
                </c:pt>
                <c:pt idx="4617">
                  <c:v>0.23394765670605033</c:v>
                </c:pt>
                <c:pt idx="4618">
                  <c:v>0.23206654819090719</c:v>
                </c:pt>
                <c:pt idx="4619">
                  <c:v>0.24394482454973654</c:v>
                </c:pt>
                <c:pt idx="4620">
                  <c:v>0.22648062265710864</c:v>
                </c:pt>
                <c:pt idx="4621">
                  <c:v>0.21270449530874436</c:v>
                </c:pt>
                <c:pt idx="4622">
                  <c:v>0.23936951341035426</c:v>
                </c:pt>
                <c:pt idx="4623">
                  <c:v>0.22184225284854112</c:v>
                </c:pt>
                <c:pt idx="4624">
                  <c:v>0.19649083916088322</c:v>
                </c:pt>
                <c:pt idx="4625">
                  <c:v>0.23540931532614975</c:v>
                </c:pt>
                <c:pt idx="4626">
                  <c:v>0.25855484211902308</c:v>
                </c:pt>
                <c:pt idx="4627">
                  <c:v>0.26692189379677861</c:v>
                </c:pt>
                <c:pt idx="4628">
                  <c:v>0.21539329476634589</c:v>
                </c:pt>
                <c:pt idx="4629">
                  <c:v>0.2314255903787388</c:v>
                </c:pt>
                <c:pt idx="4630">
                  <c:v>0.26871461628989202</c:v>
                </c:pt>
                <c:pt idx="4631">
                  <c:v>0.20319264803835965</c:v>
                </c:pt>
                <c:pt idx="4632">
                  <c:v>0.25219333236216684</c:v>
                </c:pt>
                <c:pt idx="4633">
                  <c:v>0.23214194596238941</c:v>
                </c:pt>
                <c:pt idx="4634">
                  <c:v>0.23077063349683108</c:v>
                </c:pt>
                <c:pt idx="4635">
                  <c:v>0.28210809711392254</c:v>
                </c:pt>
                <c:pt idx="4636">
                  <c:v>0.22081829235338846</c:v>
                </c:pt>
                <c:pt idx="4637">
                  <c:v>0.24397805039307208</c:v>
                </c:pt>
                <c:pt idx="4638">
                  <c:v>0.22881444237553369</c:v>
                </c:pt>
                <c:pt idx="4639">
                  <c:v>0.21478432205573475</c:v>
                </c:pt>
                <c:pt idx="4640">
                  <c:v>0.21553037081834261</c:v>
                </c:pt>
                <c:pt idx="4641">
                  <c:v>0.25545976128001613</c:v>
                </c:pt>
                <c:pt idx="4642">
                  <c:v>0.22929305429436272</c:v>
                </c:pt>
                <c:pt idx="4643">
                  <c:v>0.21840739398578896</c:v>
                </c:pt>
                <c:pt idx="4644">
                  <c:v>0.27569978787849131</c:v>
                </c:pt>
                <c:pt idx="4645">
                  <c:v>0.21575430158475398</c:v>
                </c:pt>
                <c:pt idx="4646">
                  <c:v>0.20250450831440803</c:v>
                </c:pt>
                <c:pt idx="4647">
                  <c:v>0.2785594871390748</c:v>
                </c:pt>
                <c:pt idx="4648">
                  <c:v>0.23971076895345403</c:v>
                </c:pt>
                <c:pt idx="4649">
                  <c:v>0.24896253293220194</c:v>
                </c:pt>
                <c:pt idx="4650">
                  <c:v>0.22507554603235966</c:v>
                </c:pt>
                <c:pt idx="4651">
                  <c:v>0.26451899724523453</c:v>
                </c:pt>
                <c:pt idx="4652">
                  <c:v>0.21647529562190906</c:v>
                </c:pt>
                <c:pt idx="4653">
                  <c:v>0.28042843472552542</c:v>
                </c:pt>
                <c:pt idx="4654">
                  <c:v>0.24943456123415852</c:v>
                </c:pt>
                <c:pt idx="4655">
                  <c:v>0.29641675027804004</c:v>
                </c:pt>
                <c:pt idx="4656">
                  <c:v>0.22149941878714122</c:v>
                </c:pt>
                <c:pt idx="4657">
                  <c:v>0.27934264436791201</c:v>
                </c:pt>
                <c:pt idx="4658">
                  <c:v>0.22667742525504747</c:v>
                </c:pt>
                <c:pt idx="4659">
                  <c:v>0.25252813107791766</c:v>
                </c:pt>
                <c:pt idx="4660">
                  <c:v>0.23908942658115515</c:v>
                </c:pt>
                <c:pt idx="4661">
                  <c:v>0.2478917361727685</c:v>
                </c:pt>
                <c:pt idx="4662">
                  <c:v>0.26969929365666523</c:v>
                </c:pt>
                <c:pt idx="4663">
                  <c:v>0.19708340014760567</c:v>
                </c:pt>
                <c:pt idx="4664">
                  <c:v>0.25663792166272542</c:v>
                </c:pt>
                <c:pt idx="4665">
                  <c:v>0.2473069010213296</c:v>
                </c:pt>
                <c:pt idx="4666">
                  <c:v>0.26983398933582647</c:v>
                </c:pt>
                <c:pt idx="4667">
                  <c:v>0.22305813768109775</c:v>
                </c:pt>
                <c:pt idx="4668">
                  <c:v>0.21807272115778517</c:v>
                </c:pt>
                <c:pt idx="4669">
                  <c:v>0.23084198818647786</c:v>
                </c:pt>
                <c:pt idx="4670">
                  <c:v>0.21667626448645971</c:v>
                </c:pt>
                <c:pt idx="4671">
                  <c:v>0.21790717865362605</c:v>
                </c:pt>
                <c:pt idx="4672">
                  <c:v>0.21844637260089539</c:v>
                </c:pt>
                <c:pt idx="4673">
                  <c:v>0.23981525207549695</c:v>
                </c:pt>
                <c:pt idx="4674">
                  <c:v>0.26340805898657849</c:v>
                </c:pt>
                <c:pt idx="4675">
                  <c:v>0.21348792360296187</c:v>
                </c:pt>
                <c:pt idx="4676">
                  <c:v>0.23147242737684734</c:v>
                </c:pt>
                <c:pt idx="4677">
                  <c:v>0.22760318303834368</c:v>
                </c:pt>
                <c:pt idx="4678">
                  <c:v>0.27510023600047567</c:v>
                </c:pt>
                <c:pt idx="4679">
                  <c:v>0.2224309249129261</c:v>
                </c:pt>
                <c:pt idx="4680">
                  <c:v>0.22894489851962349</c:v>
                </c:pt>
                <c:pt idx="4681">
                  <c:v>0.23888069952742813</c:v>
                </c:pt>
                <c:pt idx="4682">
                  <c:v>0.36389563373845751</c:v>
                </c:pt>
                <c:pt idx="4683">
                  <c:v>0.22773897707692936</c:v>
                </c:pt>
                <c:pt idx="4684">
                  <c:v>0.20548481998665602</c:v>
                </c:pt>
                <c:pt idx="4685">
                  <c:v>0.23611840723584068</c:v>
                </c:pt>
                <c:pt idx="4686">
                  <c:v>0.23332084554187929</c:v>
                </c:pt>
                <c:pt idx="4687">
                  <c:v>0.2054037138208977</c:v>
                </c:pt>
                <c:pt idx="4688">
                  <c:v>0.21765184363219942</c:v>
                </c:pt>
                <c:pt idx="4689">
                  <c:v>0.24721147473107552</c:v>
                </c:pt>
                <c:pt idx="4690">
                  <c:v>0.22892948316613002</c:v>
                </c:pt>
                <c:pt idx="4691">
                  <c:v>0.26940891811382817</c:v>
                </c:pt>
                <c:pt idx="4692">
                  <c:v>0.25768726299330869</c:v>
                </c:pt>
                <c:pt idx="4693">
                  <c:v>0.2252272910288538</c:v>
                </c:pt>
                <c:pt idx="4694">
                  <c:v>0.25274641488423349</c:v>
                </c:pt>
                <c:pt idx="4695">
                  <c:v>0.22923589073417833</c:v>
                </c:pt>
                <c:pt idx="4696">
                  <c:v>0.24666394519167179</c:v>
                </c:pt>
                <c:pt idx="4697">
                  <c:v>0.22727503699821433</c:v>
                </c:pt>
                <c:pt idx="4698">
                  <c:v>0.23491771922918661</c:v>
                </c:pt>
                <c:pt idx="4699">
                  <c:v>0.26378471303246992</c:v>
                </c:pt>
                <c:pt idx="4700">
                  <c:v>0.2392529456097347</c:v>
                </c:pt>
                <c:pt idx="4701">
                  <c:v>0.21077537962586274</c:v>
                </c:pt>
                <c:pt idx="4702">
                  <c:v>0.23637671579388839</c:v>
                </c:pt>
                <c:pt idx="4703">
                  <c:v>0.24233127086055373</c:v>
                </c:pt>
                <c:pt idx="4704">
                  <c:v>0.25014058147184459</c:v>
                </c:pt>
                <c:pt idx="4705">
                  <c:v>0.2234583726276349</c:v>
                </c:pt>
                <c:pt idx="4706">
                  <c:v>0.21071267825783635</c:v>
                </c:pt>
                <c:pt idx="4707">
                  <c:v>0.24535450487625551</c:v>
                </c:pt>
                <c:pt idx="4708">
                  <c:v>0.26006276959942232</c:v>
                </c:pt>
                <c:pt idx="4709">
                  <c:v>0.2821837436202998</c:v>
                </c:pt>
                <c:pt idx="4710">
                  <c:v>0.24171598778399489</c:v>
                </c:pt>
                <c:pt idx="4711">
                  <c:v>0.25754973786716995</c:v>
                </c:pt>
                <c:pt idx="4712">
                  <c:v>0.22897478351166151</c:v>
                </c:pt>
                <c:pt idx="4713">
                  <c:v>0.23625271109620369</c:v>
                </c:pt>
                <c:pt idx="4714">
                  <c:v>0.24548589355563974</c:v>
                </c:pt>
                <c:pt idx="4715">
                  <c:v>0.20913989442836239</c:v>
                </c:pt>
                <c:pt idx="4716">
                  <c:v>0.22960029009883387</c:v>
                </c:pt>
                <c:pt idx="4717">
                  <c:v>0.19149020240258513</c:v>
                </c:pt>
                <c:pt idx="4718">
                  <c:v>0.25219049150993195</c:v>
                </c:pt>
                <c:pt idx="4719">
                  <c:v>0.22301444742329643</c:v>
                </c:pt>
                <c:pt idx="4720">
                  <c:v>0.2649015658745586</c:v>
                </c:pt>
                <c:pt idx="4721">
                  <c:v>0.21162651083421363</c:v>
                </c:pt>
                <c:pt idx="4722">
                  <c:v>0.20201418817941563</c:v>
                </c:pt>
                <c:pt idx="4723">
                  <c:v>0.25612390886352671</c:v>
                </c:pt>
                <c:pt idx="4724">
                  <c:v>0.23211630186857679</c:v>
                </c:pt>
                <c:pt idx="4725">
                  <c:v>0.2461004803503847</c:v>
                </c:pt>
                <c:pt idx="4726">
                  <c:v>0.2290942524913786</c:v>
                </c:pt>
                <c:pt idx="4727">
                  <c:v>0.22318549696300582</c:v>
                </c:pt>
                <c:pt idx="4728">
                  <c:v>0.26438365303603395</c:v>
                </c:pt>
                <c:pt idx="4729">
                  <c:v>0.26992387354824227</c:v>
                </c:pt>
                <c:pt idx="4730">
                  <c:v>0.28253269790759644</c:v>
                </c:pt>
                <c:pt idx="4731">
                  <c:v>0.25503216370065662</c:v>
                </c:pt>
                <c:pt idx="4732">
                  <c:v>0.26976244498887825</c:v>
                </c:pt>
                <c:pt idx="4733">
                  <c:v>0.30764393808904045</c:v>
                </c:pt>
                <c:pt idx="4734">
                  <c:v>0.25417875100564558</c:v>
                </c:pt>
                <c:pt idx="4735">
                  <c:v>0.23986146538825825</c:v>
                </c:pt>
                <c:pt idx="4736">
                  <c:v>0.27473383339877572</c:v>
                </c:pt>
                <c:pt idx="4737">
                  <c:v>0.23745271630617892</c:v>
                </c:pt>
                <c:pt idx="4738">
                  <c:v>0.25088844296523105</c:v>
                </c:pt>
                <c:pt idx="4739">
                  <c:v>0.24169980024949064</c:v>
                </c:pt>
                <c:pt idx="4740">
                  <c:v>0.19480211671831607</c:v>
                </c:pt>
                <c:pt idx="4741">
                  <c:v>0.23546617734703487</c:v>
                </c:pt>
                <c:pt idx="4742">
                  <c:v>0.23373365275384086</c:v>
                </c:pt>
                <c:pt idx="4743">
                  <c:v>0.24743642517365982</c:v>
                </c:pt>
                <c:pt idx="4744">
                  <c:v>0.25447437957473917</c:v>
                </c:pt>
                <c:pt idx="4745">
                  <c:v>0.23881110019746321</c:v>
                </c:pt>
                <c:pt idx="4746">
                  <c:v>0.2412033852001372</c:v>
                </c:pt>
                <c:pt idx="4747">
                  <c:v>0.23850821470761244</c:v>
                </c:pt>
                <c:pt idx="4748">
                  <c:v>0.2482623860038573</c:v>
                </c:pt>
                <c:pt idx="4749">
                  <c:v>0.22289071659169724</c:v>
                </c:pt>
                <c:pt idx="4750">
                  <c:v>0.21032560056355176</c:v>
                </c:pt>
                <c:pt idx="4751">
                  <c:v>0.24495665964503069</c:v>
                </c:pt>
                <c:pt idx="4752">
                  <c:v>0.22845261166178685</c:v>
                </c:pt>
                <c:pt idx="4753">
                  <c:v>0.25438676462234661</c:v>
                </c:pt>
                <c:pt idx="4754">
                  <c:v>0.24919064762828619</c:v>
                </c:pt>
                <c:pt idx="4755">
                  <c:v>0.21079068324310093</c:v>
                </c:pt>
                <c:pt idx="4756">
                  <c:v>0.23756331101956019</c:v>
                </c:pt>
                <c:pt idx="4757">
                  <c:v>0.2240309423331466</c:v>
                </c:pt>
                <c:pt idx="4758">
                  <c:v>0.31301573380624736</c:v>
                </c:pt>
                <c:pt idx="4759">
                  <c:v>0.23870247568263966</c:v>
                </c:pt>
                <c:pt idx="4760">
                  <c:v>0.23099886206116768</c:v>
                </c:pt>
                <c:pt idx="4761">
                  <c:v>0.25600581573429976</c:v>
                </c:pt>
                <c:pt idx="4762">
                  <c:v>0.21993169503566432</c:v>
                </c:pt>
                <c:pt idx="4763">
                  <c:v>0.25761199232706106</c:v>
                </c:pt>
                <c:pt idx="4764">
                  <c:v>0.26097454693260175</c:v>
                </c:pt>
                <c:pt idx="4765">
                  <c:v>0.22600504656409801</c:v>
                </c:pt>
                <c:pt idx="4766">
                  <c:v>0.2334606874940614</c:v>
                </c:pt>
                <c:pt idx="4767">
                  <c:v>0.24126631937688878</c:v>
                </c:pt>
                <c:pt idx="4768">
                  <c:v>0.2153006554106725</c:v>
                </c:pt>
                <c:pt idx="4769">
                  <c:v>0.20793317418381349</c:v>
                </c:pt>
                <c:pt idx="4770">
                  <c:v>0.2311486768458054</c:v>
                </c:pt>
                <c:pt idx="4771">
                  <c:v>0.23190133693844803</c:v>
                </c:pt>
                <c:pt idx="4772">
                  <c:v>0.24017289630465305</c:v>
                </c:pt>
                <c:pt idx="4773">
                  <c:v>0.24602527482289269</c:v>
                </c:pt>
                <c:pt idx="4774">
                  <c:v>0.20414005247604955</c:v>
                </c:pt>
                <c:pt idx="4775">
                  <c:v>0.22627960625676408</c:v>
                </c:pt>
                <c:pt idx="4776">
                  <c:v>0.24838748207402131</c:v>
                </c:pt>
                <c:pt idx="4777">
                  <c:v>0.21584807482945334</c:v>
                </c:pt>
                <c:pt idx="4778">
                  <c:v>0.20860206522820129</c:v>
                </c:pt>
                <c:pt idx="4779">
                  <c:v>0.21712233362736813</c:v>
                </c:pt>
                <c:pt idx="4780">
                  <c:v>0.26138474415783464</c:v>
                </c:pt>
                <c:pt idx="4781">
                  <c:v>0.22170159357080388</c:v>
                </c:pt>
                <c:pt idx="4782">
                  <c:v>0.25206850815712506</c:v>
                </c:pt>
                <c:pt idx="4783">
                  <c:v>0.24513051689450072</c:v>
                </c:pt>
                <c:pt idx="4784">
                  <c:v>0.22631831196041208</c:v>
                </c:pt>
                <c:pt idx="4785">
                  <c:v>0.21159204205634374</c:v>
                </c:pt>
                <c:pt idx="4786">
                  <c:v>0.31341315276215509</c:v>
                </c:pt>
                <c:pt idx="4787">
                  <c:v>0.27212293027574636</c:v>
                </c:pt>
                <c:pt idx="4788">
                  <c:v>0.26161600316526562</c:v>
                </c:pt>
                <c:pt idx="4789">
                  <c:v>0.2307336815474019</c:v>
                </c:pt>
                <c:pt idx="4790">
                  <c:v>0.22837371518948313</c:v>
                </c:pt>
                <c:pt idx="4791">
                  <c:v>0.25616018596247592</c:v>
                </c:pt>
                <c:pt idx="4792">
                  <c:v>0.22496895876978348</c:v>
                </c:pt>
                <c:pt idx="4793">
                  <c:v>0.25918928028396637</c:v>
                </c:pt>
                <c:pt idx="4794">
                  <c:v>0.21610014052513934</c:v>
                </c:pt>
                <c:pt idx="4795">
                  <c:v>0.22028479583817681</c:v>
                </c:pt>
                <c:pt idx="4796">
                  <c:v>0.25991042826416516</c:v>
                </c:pt>
                <c:pt idx="4797">
                  <c:v>0.21831862270808824</c:v>
                </c:pt>
                <c:pt idx="4798">
                  <c:v>0.24645912462215475</c:v>
                </c:pt>
                <c:pt idx="4799">
                  <c:v>0.24905848961730978</c:v>
                </c:pt>
                <c:pt idx="4800">
                  <c:v>0.21761548971692871</c:v>
                </c:pt>
                <c:pt idx="4801">
                  <c:v>0.27249181915284854</c:v>
                </c:pt>
                <c:pt idx="4802">
                  <c:v>0.24770581214840801</c:v>
                </c:pt>
                <c:pt idx="4803">
                  <c:v>0.23701585981690265</c:v>
                </c:pt>
                <c:pt idx="4804">
                  <c:v>0.235091680627357</c:v>
                </c:pt>
                <c:pt idx="4805">
                  <c:v>0.28111984842436355</c:v>
                </c:pt>
                <c:pt idx="4806">
                  <c:v>0.21798663335263818</c:v>
                </c:pt>
                <c:pt idx="4807">
                  <c:v>0.19980671571499309</c:v>
                </c:pt>
                <c:pt idx="4808">
                  <c:v>0.26391564368623283</c:v>
                </c:pt>
                <c:pt idx="4809">
                  <c:v>0.24949853231334596</c:v>
                </c:pt>
                <c:pt idx="4810">
                  <c:v>0.28067550160175264</c:v>
                </c:pt>
                <c:pt idx="4811">
                  <c:v>0.23038522186366034</c:v>
                </c:pt>
                <c:pt idx="4812">
                  <c:v>0.2604547775633364</c:v>
                </c:pt>
                <c:pt idx="4813">
                  <c:v>0.21719093516468679</c:v>
                </c:pt>
                <c:pt idx="4814">
                  <c:v>0.24786549872164437</c:v>
                </c:pt>
                <c:pt idx="4815">
                  <c:v>0.23264598704380604</c:v>
                </c:pt>
                <c:pt idx="4816">
                  <c:v>0.2350341390770147</c:v>
                </c:pt>
                <c:pt idx="4817">
                  <c:v>0.20713729264908978</c:v>
                </c:pt>
                <c:pt idx="4818">
                  <c:v>0.23810025813569205</c:v>
                </c:pt>
                <c:pt idx="4819">
                  <c:v>0.24381665824337451</c:v>
                </c:pt>
                <c:pt idx="4820">
                  <c:v>0.25233832533240197</c:v>
                </c:pt>
                <c:pt idx="4821">
                  <c:v>0.23476178299904488</c:v>
                </c:pt>
                <c:pt idx="4822">
                  <c:v>0.29455576186204818</c:v>
                </c:pt>
                <c:pt idx="4823">
                  <c:v>0.20620778961689845</c:v>
                </c:pt>
                <c:pt idx="4824">
                  <c:v>0.23940997678526146</c:v>
                </c:pt>
                <c:pt idx="4825">
                  <c:v>0.21921687016474184</c:v>
                </c:pt>
                <c:pt idx="4826">
                  <c:v>0.22290490378139902</c:v>
                </c:pt>
                <c:pt idx="4827">
                  <c:v>0.26905085345390184</c:v>
                </c:pt>
                <c:pt idx="4828">
                  <c:v>0.22306824233640216</c:v>
                </c:pt>
                <c:pt idx="4829">
                  <c:v>0.24844970621430637</c:v>
                </c:pt>
                <c:pt idx="4830">
                  <c:v>0.24543021076487873</c:v>
                </c:pt>
                <c:pt idx="4831">
                  <c:v>0.26048824085637967</c:v>
                </c:pt>
                <c:pt idx="4832">
                  <c:v>0.26870274772002878</c:v>
                </c:pt>
                <c:pt idx="4833">
                  <c:v>0.2237640834331415</c:v>
                </c:pt>
                <c:pt idx="4834">
                  <c:v>0.22654342449239823</c:v>
                </c:pt>
                <c:pt idx="4835">
                  <c:v>0.24895915649336295</c:v>
                </c:pt>
                <c:pt idx="4836">
                  <c:v>0.22107264375408486</c:v>
                </c:pt>
                <c:pt idx="4837">
                  <c:v>0.25135904670352188</c:v>
                </c:pt>
                <c:pt idx="4838">
                  <c:v>0.26396536061859294</c:v>
                </c:pt>
                <c:pt idx="4839">
                  <c:v>0.2722158531306802</c:v>
                </c:pt>
                <c:pt idx="4840">
                  <c:v>0.23693009796250281</c:v>
                </c:pt>
                <c:pt idx="4841">
                  <c:v>0.20537802720487924</c:v>
                </c:pt>
                <c:pt idx="4842">
                  <c:v>0.25226789950827422</c:v>
                </c:pt>
                <c:pt idx="4843">
                  <c:v>0.23820281362046639</c:v>
                </c:pt>
                <c:pt idx="4844">
                  <c:v>0.26087630698741204</c:v>
                </c:pt>
                <c:pt idx="4845">
                  <c:v>0.21054405356152758</c:v>
                </c:pt>
                <c:pt idx="4846">
                  <c:v>0.23171177536983936</c:v>
                </c:pt>
                <c:pt idx="4847">
                  <c:v>0.25776250744748197</c:v>
                </c:pt>
                <c:pt idx="4848">
                  <c:v>0.24233888461977096</c:v>
                </c:pt>
                <c:pt idx="4849">
                  <c:v>0.2295347006869416</c:v>
                </c:pt>
                <c:pt idx="4850">
                  <c:v>0.26434881857835918</c:v>
                </c:pt>
                <c:pt idx="4851">
                  <c:v>0.27405781791659228</c:v>
                </c:pt>
                <c:pt idx="4852">
                  <c:v>0.19980821489962744</c:v>
                </c:pt>
                <c:pt idx="4853">
                  <c:v>0.21944206734159241</c:v>
                </c:pt>
                <c:pt idx="4854">
                  <c:v>0.22994910691199916</c:v>
                </c:pt>
                <c:pt idx="4855">
                  <c:v>0.2370109839802341</c:v>
                </c:pt>
                <c:pt idx="4856">
                  <c:v>0.22778441052859746</c:v>
                </c:pt>
                <c:pt idx="4857">
                  <c:v>0.23611739425168829</c:v>
                </c:pt>
                <c:pt idx="4858">
                  <c:v>0.22301666538235568</c:v>
                </c:pt>
                <c:pt idx="4859">
                  <c:v>0.24373469858609087</c:v>
                </c:pt>
                <c:pt idx="4860">
                  <c:v>0.27264848985528611</c:v>
                </c:pt>
                <c:pt idx="4861">
                  <c:v>0.21159731047094243</c:v>
                </c:pt>
                <c:pt idx="4862">
                  <c:v>0.22600154873731007</c:v>
                </c:pt>
                <c:pt idx="4863">
                  <c:v>0.23495811807692069</c:v>
                </c:pt>
                <c:pt idx="4864">
                  <c:v>0.21862258288912731</c:v>
                </c:pt>
                <c:pt idx="4865">
                  <c:v>0.22981907817320779</c:v>
                </c:pt>
                <c:pt idx="4866">
                  <c:v>0.23032358275985626</c:v>
                </c:pt>
                <c:pt idx="4867">
                  <c:v>0.27009563466056574</c:v>
                </c:pt>
                <c:pt idx="4868">
                  <c:v>0.25770078040809247</c:v>
                </c:pt>
                <c:pt idx="4869">
                  <c:v>0.26077271653116385</c:v>
                </c:pt>
                <c:pt idx="4870">
                  <c:v>0.23346964267872214</c:v>
                </c:pt>
                <c:pt idx="4871">
                  <c:v>0.25037499403034574</c:v>
                </c:pt>
                <c:pt idx="4872">
                  <c:v>0.31152450872438681</c:v>
                </c:pt>
                <c:pt idx="4873">
                  <c:v>0.236575326891177</c:v>
                </c:pt>
                <c:pt idx="4874">
                  <c:v>0.23169289075344121</c:v>
                </c:pt>
                <c:pt idx="4875">
                  <c:v>0.24743964430245624</c:v>
                </c:pt>
                <c:pt idx="4876">
                  <c:v>0.23677491611559653</c:v>
                </c:pt>
                <c:pt idx="4877">
                  <c:v>0.22138719336263843</c:v>
                </c:pt>
                <c:pt idx="4878">
                  <c:v>0.23636338175789839</c:v>
                </c:pt>
                <c:pt idx="4879">
                  <c:v>0.2262332148663776</c:v>
                </c:pt>
                <c:pt idx="4880">
                  <c:v>0.25706134817927145</c:v>
                </c:pt>
                <c:pt idx="4881">
                  <c:v>0.22530246428608017</c:v>
                </c:pt>
                <c:pt idx="4882">
                  <c:v>0.24363490674124616</c:v>
                </c:pt>
                <c:pt idx="4883">
                  <c:v>0.22666173982897522</c:v>
                </c:pt>
                <c:pt idx="4884">
                  <c:v>0.21057896514867824</c:v>
                </c:pt>
                <c:pt idx="4885">
                  <c:v>0.24346717126872142</c:v>
                </c:pt>
                <c:pt idx="4886">
                  <c:v>0.23302176417875528</c:v>
                </c:pt>
                <c:pt idx="4887">
                  <c:v>0.22740066338015089</c:v>
                </c:pt>
                <c:pt idx="4888">
                  <c:v>0.22479344816573602</c:v>
                </c:pt>
                <c:pt idx="4889">
                  <c:v>0.25142340155888243</c:v>
                </c:pt>
                <c:pt idx="4890">
                  <c:v>0.28730973208298444</c:v>
                </c:pt>
                <c:pt idx="4891">
                  <c:v>0.22863751543747432</c:v>
                </c:pt>
                <c:pt idx="4892">
                  <c:v>0.22103466068819932</c:v>
                </c:pt>
                <c:pt idx="4893">
                  <c:v>0.22842086507911649</c:v>
                </c:pt>
                <c:pt idx="4894">
                  <c:v>0.27654983524956217</c:v>
                </c:pt>
                <c:pt idx="4895">
                  <c:v>0.22308554233254066</c:v>
                </c:pt>
                <c:pt idx="4896">
                  <c:v>0.23811063841361113</c:v>
                </c:pt>
                <c:pt idx="4897">
                  <c:v>0.20475703555665556</c:v>
                </c:pt>
                <c:pt idx="4898">
                  <c:v>0.23642375556096568</c:v>
                </c:pt>
                <c:pt idx="4899">
                  <c:v>0.22062346303314631</c:v>
                </c:pt>
                <c:pt idx="4900">
                  <c:v>0.23869905692352514</c:v>
                </c:pt>
                <c:pt idx="4901">
                  <c:v>0.25328558814673824</c:v>
                </c:pt>
                <c:pt idx="4902">
                  <c:v>0.27912835728257046</c:v>
                </c:pt>
                <c:pt idx="4903">
                  <c:v>0.23698744526270496</c:v>
                </c:pt>
                <c:pt idx="4904">
                  <c:v>0.22910296844462169</c:v>
                </c:pt>
                <c:pt idx="4905">
                  <c:v>0.21507806373535349</c:v>
                </c:pt>
                <c:pt idx="4906">
                  <c:v>0.2292121625336343</c:v>
                </c:pt>
                <c:pt idx="4907">
                  <c:v>0.21045635738238733</c:v>
                </c:pt>
                <c:pt idx="4908">
                  <c:v>0.2112044490208935</c:v>
                </c:pt>
                <c:pt idx="4909">
                  <c:v>0.20271464674238288</c:v>
                </c:pt>
                <c:pt idx="4910">
                  <c:v>0.24985180215754088</c:v>
                </c:pt>
                <c:pt idx="4911">
                  <c:v>0.25162642693501436</c:v>
                </c:pt>
                <c:pt idx="4912">
                  <c:v>0.28990643212154704</c:v>
                </c:pt>
                <c:pt idx="4913">
                  <c:v>0.20328914923788988</c:v>
                </c:pt>
                <c:pt idx="4914">
                  <c:v>0.23502276644727138</c:v>
                </c:pt>
                <c:pt idx="4915">
                  <c:v>0.2442555597842965</c:v>
                </c:pt>
                <c:pt idx="4916">
                  <c:v>0.21963851195274811</c:v>
                </c:pt>
                <c:pt idx="4917">
                  <c:v>0.24151202612724043</c:v>
                </c:pt>
                <c:pt idx="4918">
                  <c:v>0.24581033954555126</c:v>
                </c:pt>
                <c:pt idx="4919">
                  <c:v>0.26027007715463996</c:v>
                </c:pt>
                <c:pt idx="4920">
                  <c:v>0.25719461877433247</c:v>
                </c:pt>
                <c:pt idx="4921">
                  <c:v>0.25655910342584681</c:v>
                </c:pt>
                <c:pt idx="4922">
                  <c:v>0.24888290782150463</c:v>
                </c:pt>
                <c:pt idx="4923">
                  <c:v>0.22003265147747916</c:v>
                </c:pt>
                <c:pt idx="4924">
                  <c:v>0.26237977889508035</c:v>
                </c:pt>
                <c:pt idx="4925">
                  <c:v>0.24309775384221802</c:v>
                </c:pt>
                <c:pt idx="4926">
                  <c:v>0.20819480005316687</c:v>
                </c:pt>
                <c:pt idx="4927">
                  <c:v>0.22057018352874441</c:v>
                </c:pt>
                <c:pt idx="4928">
                  <c:v>0.21155173865767349</c:v>
                </c:pt>
                <c:pt idx="4929">
                  <c:v>0.22472421769329845</c:v>
                </c:pt>
                <c:pt idx="4930">
                  <c:v>0.23920581802821042</c:v>
                </c:pt>
                <c:pt idx="4931">
                  <c:v>0.25715227991207784</c:v>
                </c:pt>
                <c:pt idx="4932">
                  <c:v>0.23487730355186198</c:v>
                </c:pt>
                <c:pt idx="4933">
                  <c:v>0.27080964506630167</c:v>
                </c:pt>
                <c:pt idx="4934">
                  <c:v>0.23404299276594492</c:v>
                </c:pt>
                <c:pt idx="4935">
                  <c:v>0.22030484214124083</c:v>
                </c:pt>
                <c:pt idx="4936">
                  <c:v>0.21454070189689398</c:v>
                </c:pt>
                <c:pt idx="4937">
                  <c:v>0.21457999359752256</c:v>
                </c:pt>
                <c:pt idx="4938">
                  <c:v>0.22893856166975102</c:v>
                </c:pt>
                <c:pt idx="4939">
                  <c:v>0.24622731752805035</c:v>
                </c:pt>
                <c:pt idx="4940">
                  <c:v>0.22853012659420235</c:v>
                </c:pt>
                <c:pt idx="4941">
                  <c:v>0.29659543879906852</c:v>
                </c:pt>
                <c:pt idx="4942">
                  <c:v>0.23026204196334435</c:v>
                </c:pt>
                <c:pt idx="4943">
                  <c:v>0.24826493614458534</c:v>
                </c:pt>
                <c:pt idx="4944">
                  <c:v>0.24163853251315917</c:v>
                </c:pt>
                <c:pt idx="4945">
                  <c:v>0.22319725915070943</c:v>
                </c:pt>
                <c:pt idx="4946">
                  <c:v>0.21615233180277768</c:v>
                </c:pt>
                <c:pt idx="4947">
                  <c:v>0.25402467203576762</c:v>
                </c:pt>
                <c:pt idx="4948">
                  <c:v>0.24282064604081388</c:v>
                </c:pt>
                <c:pt idx="4949">
                  <c:v>0.23635001479515966</c:v>
                </c:pt>
                <c:pt idx="4950">
                  <c:v>0.26232628873926084</c:v>
                </c:pt>
                <c:pt idx="4951">
                  <c:v>0.22634926717603443</c:v>
                </c:pt>
                <c:pt idx="4952">
                  <c:v>0.23292170201427662</c:v>
                </c:pt>
                <c:pt idx="4953">
                  <c:v>0.23529464497607366</c:v>
                </c:pt>
                <c:pt idx="4954">
                  <c:v>0.23465813859503679</c:v>
                </c:pt>
                <c:pt idx="4955">
                  <c:v>0.25727486185848542</c:v>
                </c:pt>
                <c:pt idx="4956">
                  <c:v>0.24631409937489454</c:v>
                </c:pt>
                <c:pt idx="4957">
                  <c:v>0.24159045503369883</c:v>
                </c:pt>
                <c:pt idx="4958">
                  <c:v>0.22886200071866036</c:v>
                </c:pt>
                <c:pt idx="4959">
                  <c:v>0.2504632770261252</c:v>
                </c:pt>
                <c:pt idx="4960">
                  <c:v>0.22569318068137109</c:v>
                </c:pt>
                <c:pt idx="4961">
                  <c:v>0.21120319059853065</c:v>
                </c:pt>
                <c:pt idx="4962">
                  <c:v>0.23386078936509586</c:v>
                </c:pt>
                <c:pt idx="4963">
                  <c:v>0.28439898480491932</c:v>
                </c:pt>
                <c:pt idx="4964">
                  <c:v>0.29397086048744608</c:v>
                </c:pt>
                <c:pt idx="4965">
                  <c:v>0.25271250416961449</c:v>
                </c:pt>
                <c:pt idx="4966">
                  <c:v>0.25524042016155701</c:v>
                </c:pt>
                <c:pt idx="4967">
                  <c:v>0.2303335245668901</c:v>
                </c:pt>
                <c:pt idx="4968">
                  <c:v>0.20287377514350857</c:v>
                </c:pt>
                <c:pt idx="4969">
                  <c:v>0.24556135494853656</c:v>
                </c:pt>
                <c:pt idx="4970">
                  <c:v>0.20628129751284</c:v>
                </c:pt>
                <c:pt idx="4971">
                  <c:v>0.22816174397816069</c:v>
                </c:pt>
                <c:pt idx="4972">
                  <c:v>0.20275589119520895</c:v>
                </c:pt>
                <c:pt idx="4973">
                  <c:v>0.22171471015238109</c:v>
                </c:pt>
                <c:pt idx="4974">
                  <c:v>0.25367913322247004</c:v>
                </c:pt>
                <c:pt idx="4975">
                  <c:v>0.26647827780664929</c:v>
                </c:pt>
                <c:pt idx="4976">
                  <c:v>0.22665331387523241</c:v>
                </c:pt>
                <c:pt idx="4977">
                  <c:v>0.23639376761828398</c:v>
                </c:pt>
                <c:pt idx="4978">
                  <c:v>0.22648836448377721</c:v>
                </c:pt>
                <c:pt idx="4979">
                  <c:v>0.2116265041013064</c:v>
                </c:pt>
                <c:pt idx="4980">
                  <c:v>0.29567595127810625</c:v>
                </c:pt>
                <c:pt idx="4981">
                  <c:v>0.23344694734495663</c:v>
                </c:pt>
                <c:pt idx="4982">
                  <c:v>0.23845391456312534</c:v>
                </c:pt>
                <c:pt idx="4983">
                  <c:v>0.24107554598683412</c:v>
                </c:pt>
                <c:pt idx="4984">
                  <c:v>0.24686038168362168</c:v>
                </c:pt>
                <c:pt idx="4985">
                  <c:v>0.24530939378380839</c:v>
                </c:pt>
                <c:pt idx="4986">
                  <c:v>0.24834876325718278</c:v>
                </c:pt>
                <c:pt idx="4987">
                  <c:v>0.1993140139727331</c:v>
                </c:pt>
                <c:pt idx="4988">
                  <c:v>0.23293890751313789</c:v>
                </c:pt>
                <c:pt idx="4989">
                  <c:v>0.22421225172483678</c:v>
                </c:pt>
                <c:pt idx="4990">
                  <c:v>0.28550407669881861</c:v>
                </c:pt>
                <c:pt idx="4991">
                  <c:v>0.22097185994945368</c:v>
                </c:pt>
                <c:pt idx="4992">
                  <c:v>0.25962929597752077</c:v>
                </c:pt>
                <c:pt idx="4993">
                  <c:v>0.21844928699144328</c:v>
                </c:pt>
                <c:pt idx="4994">
                  <c:v>0.25108353946757506</c:v>
                </c:pt>
                <c:pt idx="4995">
                  <c:v>0.21889004569422485</c:v>
                </c:pt>
                <c:pt idx="4996">
                  <c:v>0.21534817897775607</c:v>
                </c:pt>
                <c:pt idx="4997">
                  <c:v>0.26254490145133341</c:v>
                </c:pt>
                <c:pt idx="4998">
                  <c:v>0.23926930513165506</c:v>
                </c:pt>
                <c:pt idx="4999">
                  <c:v>0.21937822121558267</c:v>
                </c:pt>
                <c:pt idx="5000">
                  <c:v>0.24446628431449874</c:v>
                </c:pt>
                <c:pt idx="5001">
                  <c:v>0.20931817186447477</c:v>
                </c:pt>
                <c:pt idx="5002">
                  <c:v>0.25496539441146154</c:v>
                </c:pt>
                <c:pt idx="5003">
                  <c:v>0.25281505885621347</c:v>
                </c:pt>
                <c:pt idx="5004">
                  <c:v>0.24271917001211712</c:v>
                </c:pt>
                <c:pt idx="5005">
                  <c:v>0.28829867443408491</c:v>
                </c:pt>
                <c:pt idx="5006">
                  <c:v>0.23412347188412569</c:v>
                </c:pt>
                <c:pt idx="5007">
                  <c:v>0.26416931618322742</c:v>
                </c:pt>
                <c:pt idx="5008">
                  <c:v>0.2456227618655725</c:v>
                </c:pt>
                <c:pt idx="5009">
                  <c:v>0.21166848441055244</c:v>
                </c:pt>
                <c:pt idx="5010">
                  <c:v>0.23347479466763607</c:v>
                </c:pt>
                <c:pt idx="5011">
                  <c:v>0.25431885151275657</c:v>
                </c:pt>
                <c:pt idx="5012">
                  <c:v>0.2144935017636983</c:v>
                </c:pt>
                <c:pt idx="5013">
                  <c:v>0.22475515768530344</c:v>
                </c:pt>
                <c:pt idx="5014">
                  <c:v>0.22301531517605566</c:v>
                </c:pt>
                <c:pt idx="5015">
                  <c:v>0.27010933010610655</c:v>
                </c:pt>
                <c:pt idx="5016">
                  <c:v>0.25260463569582498</c:v>
                </c:pt>
                <c:pt idx="5017">
                  <c:v>0.2885612102113172</c:v>
                </c:pt>
                <c:pt idx="5018">
                  <c:v>0.26463774203239637</c:v>
                </c:pt>
                <c:pt idx="5019">
                  <c:v>0.22345368208263716</c:v>
                </c:pt>
                <c:pt idx="5020">
                  <c:v>0.21496667473128261</c:v>
                </c:pt>
                <c:pt idx="5021">
                  <c:v>0.23256543882993391</c:v>
                </c:pt>
                <c:pt idx="5022">
                  <c:v>0.2282206726925361</c:v>
                </c:pt>
                <c:pt idx="5023">
                  <c:v>0.23237345481713542</c:v>
                </c:pt>
                <c:pt idx="5024">
                  <c:v>0.2789003566813259</c:v>
                </c:pt>
                <c:pt idx="5025">
                  <c:v>0.25919657978463667</c:v>
                </c:pt>
                <c:pt idx="5026">
                  <c:v>0.2589952928646761</c:v>
                </c:pt>
                <c:pt idx="5027">
                  <c:v>0.20081892098022563</c:v>
                </c:pt>
                <c:pt idx="5028">
                  <c:v>0.27513518701435008</c:v>
                </c:pt>
                <c:pt idx="5029">
                  <c:v>0.21920726850322403</c:v>
                </c:pt>
                <c:pt idx="5030">
                  <c:v>0.22440609400286571</c:v>
                </c:pt>
                <c:pt idx="5031">
                  <c:v>0.23813404812914929</c:v>
                </c:pt>
                <c:pt idx="5032">
                  <c:v>0.22556494170603211</c:v>
                </c:pt>
                <c:pt idx="5033">
                  <c:v>0.22851980285745924</c:v>
                </c:pt>
                <c:pt idx="5034">
                  <c:v>0.27258676966342499</c:v>
                </c:pt>
                <c:pt idx="5035">
                  <c:v>0.24405694931774274</c:v>
                </c:pt>
                <c:pt idx="5036">
                  <c:v>0.23727856037925624</c:v>
                </c:pt>
                <c:pt idx="5037">
                  <c:v>0.21823283304551491</c:v>
                </c:pt>
                <c:pt idx="5038">
                  <c:v>0.25830058490554475</c:v>
                </c:pt>
                <c:pt idx="5039">
                  <c:v>0.22632223353937075</c:v>
                </c:pt>
                <c:pt idx="5040">
                  <c:v>0.22227442291175534</c:v>
                </c:pt>
                <c:pt idx="5041">
                  <c:v>0.21686695974818007</c:v>
                </c:pt>
                <c:pt idx="5042">
                  <c:v>0.22311856577353767</c:v>
                </c:pt>
                <c:pt idx="5043">
                  <c:v>0.24653883041163691</c:v>
                </c:pt>
                <c:pt idx="5044">
                  <c:v>0.22027760470527094</c:v>
                </c:pt>
                <c:pt idx="5045">
                  <c:v>0.2093228696859421</c:v>
                </c:pt>
                <c:pt idx="5046">
                  <c:v>0.21604735325506536</c:v>
                </c:pt>
                <c:pt idx="5047">
                  <c:v>0.2123058025534772</c:v>
                </c:pt>
                <c:pt idx="5048">
                  <c:v>0.24290789753000683</c:v>
                </c:pt>
                <c:pt idx="5049">
                  <c:v>0.22060409808137973</c:v>
                </c:pt>
                <c:pt idx="5050">
                  <c:v>0.24333336074631834</c:v>
                </c:pt>
                <c:pt idx="5051">
                  <c:v>0.26477431293317266</c:v>
                </c:pt>
                <c:pt idx="5052">
                  <c:v>0.23567903927462186</c:v>
                </c:pt>
                <c:pt idx="5053">
                  <c:v>0.23342307485909658</c:v>
                </c:pt>
                <c:pt idx="5054">
                  <c:v>0.26933037680447725</c:v>
                </c:pt>
                <c:pt idx="5055">
                  <c:v>0.22030733398761543</c:v>
                </c:pt>
                <c:pt idx="5056">
                  <c:v>0.21173069090636379</c:v>
                </c:pt>
                <c:pt idx="5057">
                  <c:v>0.24150697054645442</c:v>
                </c:pt>
                <c:pt idx="5058">
                  <c:v>0.23948328109261521</c:v>
                </c:pt>
                <c:pt idx="5059">
                  <c:v>0.24878643431587888</c:v>
                </c:pt>
                <c:pt idx="5060">
                  <c:v>0.23932823728100708</c:v>
                </c:pt>
                <c:pt idx="5061">
                  <c:v>0.22777574354051836</c:v>
                </c:pt>
                <c:pt idx="5062">
                  <c:v>0.21816574916301457</c:v>
                </c:pt>
                <c:pt idx="5063">
                  <c:v>0.26746607824714624</c:v>
                </c:pt>
                <c:pt idx="5064">
                  <c:v>0.22770094226158527</c:v>
                </c:pt>
                <c:pt idx="5065">
                  <c:v>0.27041015842973054</c:v>
                </c:pt>
                <c:pt idx="5066">
                  <c:v>0.21584836778755473</c:v>
                </c:pt>
                <c:pt idx="5067">
                  <c:v>0.23297920172752049</c:v>
                </c:pt>
                <c:pt idx="5068">
                  <c:v>0.21435165644007059</c:v>
                </c:pt>
                <c:pt idx="5069">
                  <c:v>0.24691581234772583</c:v>
                </c:pt>
                <c:pt idx="5070">
                  <c:v>0.22758724608398145</c:v>
                </c:pt>
                <c:pt idx="5071">
                  <c:v>0.23904237697448338</c:v>
                </c:pt>
                <c:pt idx="5072">
                  <c:v>0.22839205526404366</c:v>
                </c:pt>
                <c:pt idx="5073">
                  <c:v>0.21380957194128097</c:v>
                </c:pt>
                <c:pt idx="5074">
                  <c:v>0.24196154867677955</c:v>
                </c:pt>
                <c:pt idx="5075">
                  <c:v>0.25059470892088098</c:v>
                </c:pt>
                <c:pt idx="5076">
                  <c:v>0.23949651746330231</c:v>
                </c:pt>
                <c:pt idx="5077">
                  <c:v>0.21151145477636471</c:v>
                </c:pt>
                <c:pt idx="5078">
                  <c:v>0.22133808351456299</c:v>
                </c:pt>
                <c:pt idx="5079">
                  <c:v>0.2372852755422997</c:v>
                </c:pt>
                <c:pt idx="5080">
                  <c:v>0.21624601012537173</c:v>
                </c:pt>
                <c:pt idx="5081">
                  <c:v>0.22370898916138024</c:v>
                </c:pt>
                <c:pt idx="5082">
                  <c:v>0.23788432533962398</c:v>
                </c:pt>
                <c:pt idx="5083">
                  <c:v>0.21840500837099169</c:v>
                </c:pt>
                <c:pt idx="5084">
                  <c:v>0.20534948769719219</c:v>
                </c:pt>
                <c:pt idx="5085">
                  <c:v>0.25014220085525951</c:v>
                </c:pt>
                <c:pt idx="5086">
                  <c:v>0.2347959265397824</c:v>
                </c:pt>
                <c:pt idx="5087">
                  <c:v>0.25709063655161407</c:v>
                </c:pt>
                <c:pt idx="5088">
                  <c:v>0.21600588545003854</c:v>
                </c:pt>
                <c:pt idx="5089">
                  <c:v>0.24825277563171719</c:v>
                </c:pt>
                <c:pt idx="5090">
                  <c:v>0.26221289760741778</c:v>
                </c:pt>
                <c:pt idx="5091">
                  <c:v>0.26980283511682585</c:v>
                </c:pt>
                <c:pt idx="5092">
                  <c:v>0.21419059854494463</c:v>
                </c:pt>
                <c:pt idx="5093">
                  <c:v>0.24983559135148056</c:v>
                </c:pt>
                <c:pt idx="5094">
                  <c:v>0.27391599804891198</c:v>
                </c:pt>
                <c:pt idx="5095">
                  <c:v>0.23859706502395681</c:v>
                </c:pt>
                <c:pt idx="5096">
                  <c:v>0.22229673910554187</c:v>
                </c:pt>
                <c:pt idx="5097">
                  <c:v>0.23191252591249417</c:v>
                </c:pt>
                <c:pt idx="5098">
                  <c:v>0.22581678038549152</c:v>
                </c:pt>
                <c:pt idx="5099">
                  <c:v>0.25958104934851317</c:v>
                </c:pt>
                <c:pt idx="5100">
                  <c:v>0.22371568825505556</c:v>
                </c:pt>
                <c:pt idx="5101">
                  <c:v>0.21902498322728017</c:v>
                </c:pt>
                <c:pt idx="5102">
                  <c:v>0.24042534196616591</c:v>
                </c:pt>
                <c:pt idx="5103">
                  <c:v>0.23061814301241407</c:v>
                </c:pt>
                <c:pt idx="5104">
                  <c:v>0.20674652211955608</c:v>
                </c:pt>
                <c:pt idx="5105">
                  <c:v>0.24082029665608631</c:v>
                </c:pt>
                <c:pt idx="5106">
                  <c:v>0.25555558145235857</c:v>
                </c:pt>
                <c:pt idx="5107">
                  <c:v>0.2465274677135619</c:v>
                </c:pt>
                <c:pt idx="5108">
                  <c:v>0.25002354875953697</c:v>
                </c:pt>
                <c:pt idx="5109">
                  <c:v>0.22070988090035629</c:v>
                </c:pt>
                <c:pt idx="5110">
                  <c:v>0.20989226442699047</c:v>
                </c:pt>
                <c:pt idx="5111">
                  <c:v>0.22720900716879805</c:v>
                </c:pt>
                <c:pt idx="5112">
                  <c:v>0.22126472722144797</c:v>
                </c:pt>
                <c:pt idx="5113">
                  <c:v>0.21293935810681258</c:v>
                </c:pt>
                <c:pt idx="5114">
                  <c:v>0.26940714445812469</c:v>
                </c:pt>
                <c:pt idx="5115">
                  <c:v>0.20009986812836647</c:v>
                </c:pt>
                <c:pt idx="5116">
                  <c:v>0.22918671409795205</c:v>
                </c:pt>
                <c:pt idx="5117">
                  <c:v>0.21741338712588587</c:v>
                </c:pt>
                <c:pt idx="5118">
                  <c:v>0.24391141791183954</c:v>
                </c:pt>
                <c:pt idx="5119">
                  <c:v>0.24028649331116861</c:v>
                </c:pt>
                <c:pt idx="5120">
                  <c:v>0.24922382605236246</c:v>
                </c:pt>
                <c:pt idx="5121">
                  <c:v>0.21202380555107858</c:v>
                </c:pt>
                <c:pt idx="5122">
                  <c:v>0.28244177494726092</c:v>
                </c:pt>
                <c:pt idx="5123">
                  <c:v>0.27864534552331305</c:v>
                </c:pt>
                <c:pt idx="5124">
                  <c:v>0.21780354454620404</c:v>
                </c:pt>
                <c:pt idx="5125">
                  <c:v>0.22330404406558715</c:v>
                </c:pt>
                <c:pt idx="5126">
                  <c:v>0.22889982478800577</c:v>
                </c:pt>
                <c:pt idx="5127">
                  <c:v>0.21214504420927768</c:v>
                </c:pt>
                <c:pt idx="5128">
                  <c:v>0.25873058231424056</c:v>
                </c:pt>
                <c:pt idx="5129">
                  <c:v>0.22960833279478493</c:v>
                </c:pt>
                <c:pt idx="5130">
                  <c:v>0.24935104475841549</c:v>
                </c:pt>
                <c:pt idx="5131">
                  <c:v>0.2821212336354354</c:v>
                </c:pt>
                <c:pt idx="5132">
                  <c:v>0.22096844001613211</c:v>
                </c:pt>
                <c:pt idx="5133">
                  <c:v>0.20902400187722506</c:v>
                </c:pt>
                <c:pt idx="5134">
                  <c:v>0.2650841206979544</c:v>
                </c:pt>
                <c:pt idx="5135">
                  <c:v>0.20716578978797598</c:v>
                </c:pt>
                <c:pt idx="5136">
                  <c:v>0.2194298992203417</c:v>
                </c:pt>
                <c:pt idx="5137">
                  <c:v>0.2701352218344043</c:v>
                </c:pt>
                <c:pt idx="5138">
                  <c:v>0.22851694529730776</c:v>
                </c:pt>
                <c:pt idx="5139">
                  <c:v>0.2331594101665366</c:v>
                </c:pt>
                <c:pt idx="5140">
                  <c:v>0.25808890262958245</c:v>
                </c:pt>
                <c:pt idx="5141">
                  <c:v>0.34056784263232742</c:v>
                </c:pt>
                <c:pt idx="5142">
                  <c:v>0.25207092098028899</c:v>
                </c:pt>
                <c:pt idx="5143">
                  <c:v>0.26279768680372378</c:v>
                </c:pt>
                <c:pt idx="5144">
                  <c:v>0.22003137270888742</c:v>
                </c:pt>
                <c:pt idx="5145">
                  <c:v>0.23233912647509131</c:v>
                </c:pt>
                <c:pt idx="5146">
                  <c:v>0.20683070618552621</c:v>
                </c:pt>
                <c:pt idx="5147">
                  <c:v>0.23621479007933741</c:v>
                </c:pt>
                <c:pt idx="5148">
                  <c:v>0.24045587669484708</c:v>
                </c:pt>
                <c:pt idx="5149">
                  <c:v>0.20952178474910763</c:v>
                </c:pt>
                <c:pt idx="5150">
                  <c:v>0.26606073135101876</c:v>
                </c:pt>
                <c:pt idx="5151">
                  <c:v>0.22196481670352478</c:v>
                </c:pt>
                <c:pt idx="5152">
                  <c:v>0.27946157930100229</c:v>
                </c:pt>
                <c:pt idx="5153">
                  <c:v>0.25263758188621144</c:v>
                </c:pt>
                <c:pt idx="5154">
                  <c:v>0.25707267496195574</c:v>
                </c:pt>
                <c:pt idx="5155">
                  <c:v>0.25553528232964795</c:v>
                </c:pt>
                <c:pt idx="5156">
                  <c:v>0.23243978209925356</c:v>
                </c:pt>
                <c:pt idx="5157">
                  <c:v>0.24588420502156527</c:v>
                </c:pt>
                <c:pt idx="5158">
                  <c:v>0.23859911886516194</c:v>
                </c:pt>
                <c:pt idx="5159">
                  <c:v>0.23344821393245394</c:v>
                </c:pt>
                <c:pt idx="5160">
                  <c:v>0.23601419494457318</c:v>
                </c:pt>
                <c:pt idx="5161">
                  <c:v>0.30958718733409535</c:v>
                </c:pt>
                <c:pt idx="5162">
                  <c:v>0.26599263946503676</c:v>
                </c:pt>
                <c:pt idx="5163">
                  <c:v>0.2286464579806422</c:v>
                </c:pt>
                <c:pt idx="5164">
                  <c:v>0.22058085659211313</c:v>
                </c:pt>
                <c:pt idx="5165">
                  <c:v>0.27010080955110083</c:v>
                </c:pt>
                <c:pt idx="5166">
                  <c:v>0.25411586074548104</c:v>
                </c:pt>
                <c:pt idx="5167">
                  <c:v>0.22170751229664973</c:v>
                </c:pt>
                <c:pt idx="5168">
                  <c:v>0.2612684866098734</c:v>
                </c:pt>
                <c:pt idx="5169">
                  <c:v>0.2564450961186806</c:v>
                </c:pt>
                <c:pt idx="5170">
                  <c:v>0.27109301238555256</c:v>
                </c:pt>
                <c:pt idx="5171">
                  <c:v>0.20657084529791742</c:v>
                </c:pt>
                <c:pt idx="5172">
                  <c:v>0.28518552598443569</c:v>
                </c:pt>
                <c:pt idx="5173">
                  <c:v>0.24321707709874382</c:v>
                </c:pt>
                <c:pt idx="5174">
                  <c:v>0.27671051134741598</c:v>
                </c:pt>
                <c:pt idx="5175">
                  <c:v>0.19764001587202576</c:v>
                </c:pt>
                <c:pt idx="5176">
                  <c:v>0.23106822905493071</c:v>
                </c:pt>
                <c:pt idx="5177">
                  <c:v>0.23358972929026475</c:v>
                </c:pt>
                <c:pt idx="5178">
                  <c:v>0.27237715511568</c:v>
                </c:pt>
                <c:pt idx="5179">
                  <c:v>0.26588150976370079</c:v>
                </c:pt>
                <c:pt idx="5180">
                  <c:v>0.22823338023049849</c:v>
                </c:pt>
                <c:pt idx="5181">
                  <c:v>0.22287420061185481</c:v>
                </c:pt>
                <c:pt idx="5182">
                  <c:v>0.25383769352787788</c:v>
                </c:pt>
                <c:pt idx="5183">
                  <c:v>0.20910852252120285</c:v>
                </c:pt>
                <c:pt idx="5184">
                  <c:v>0.21249849533757581</c:v>
                </c:pt>
                <c:pt idx="5185">
                  <c:v>0.23258227326954067</c:v>
                </c:pt>
                <c:pt idx="5186">
                  <c:v>0.27776409549483344</c:v>
                </c:pt>
                <c:pt idx="5187">
                  <c:v>0.24338670699918361</c:v>
                </c:pt>
                <c:pt idx="5188">
                  <c:v>0.29880074519193456</c:v>
                </c:pt>
                <c:pt idx="5189">
                  <c:v>0.2996852657446491</c:v>
                </c:pt>
                <c:pt idx="5190">
                  <c:v>0.24629888294022159</c:v>
                </c:pt>
                <c:pt idx="5191">
                  <c:v>0.21774799347387119</c:v>
                </c:pt>
                <c:pt idx="5192">
                  <c:v>0.23801985035602641</c:v>
                </c:pt>
                <c:pt idx="5193">
                  <c:v>0.21216611465676619</c:v>
                </c:pt>
                <c:pt idx="5194">
                  <c:v>0.22164236580814728</c:v>
                </c:pt>
                <c:pt idx="5195">
                  <c:v>0.23704018349959399</c:v>
                </c:pt>
                <c:pt idx="5196">
                  <c:v>0.24353172744030804</c:v>
                </c:pt>
                <c:pt idx="5197">
                  <c:v>0.20441654510890533</c:v>
                </c:pt>
                <c:pt idx="5198">
                  <c:v>0.21457393962455121</c:v>
                </c:pt>
                <c:pt idx="5199">
                  <c:v>0.22955968802260063</c:v>
                </c:pt>
                <c:pt idx="5200">
                  <c:v>0.29035569213642143</c:v>
                </c:pt>
                <c:pt idx="5201">
                  <c:v>0.21580677828209413</c:v>
                </c:pt>
                <c:pt idx="5202">
                  <c:v>0.21530868352038998</c:v>
                </c:pt>
                <c:pt idx="5203">
                  <c:v>0.22535670081190082</c:v>
                </c:pt>
                <c:pt idx="5204">
                  <c:v>0.29203259431247525</c:v>
                </c:pt>
                <c:pt idx="5205">
                  <c:v>0.26325610947376282</c:v>
                </c:pt>
                <c:pt idx="5206">
                  <c:v>0.22133257480563229</c:v>
                </c:pt>
                <c:pt idx="5207">
                  <c:v>0.25099447796601532</c:v>
                </c:pt>
                <c:pt idx="5208">
                  <c:v>0.2322978953558904</c:v>
                </c:pt>
                <c:pt idx="5209">
                  <c:v>0.25502264953982945</c:v>
                </c:pt>
                <c:pt idx="5210">
                  <c:v>0.22664478652566303</c:v>
                </c:pt>
                <c:pt idx="5211">
                  <c:v>0.24895520932662363</c:v>
                </c:pt>
                <c:pt idx="5212">
                  <c:v>0.1986103242536513</c:v>
                </c:pt>
                <c:pt idx="5213">
                  <c:v>0.22940532096572441</c:v>
                </c:pt>
                <c:pt idx="5214">
                  <c:v>0.236680116677668</c:v>
                </c:pt>
                <c:pt idx="5215">
                  <c:v>0.23139416929122306</c:v>
                </c:pt>
                <c:pt idx="5216">
                  <c:v>0.21905510129244987</c:v>
                </c:pt>
                <c:pt idx="5217">
                  <c:v>0.26541818238891474</c:v>
                </c:pt>
                <c:pt idx="5218">
                  <c:v>0.22831210474378583</c:v>
                </c:pt>
                <c:pt idx="5219">
                  <c:v>0.25227413383027264</c:v>
                </c:pt>
                <c:pt idx="5220">
                  <c:v>0.23208029411305342</c:v>
                </c:pt>
                <c:pt idx="5221">
                  <c:v>0.24052417429900957</c:v>
                </c:pt>
                <c:pt idx="5222">
                  <c:v>0.26607642402735648</c:v>
                </c:pt>
                <c:pt idx="5223">
                  <c:v>0.2188940771487487</c:v>
                </c:pt>
                <c:pt idx="5224">
                  <c:v>0.24000713480771901</c:v>
                </c:pt>
                <c:pt idx="5225">
                  <c:v>0.25316236141768023</c:v>
                </c:pt>
                <c:pt idx="5226">
                  <c:v>0.26669740202411102</c:v>
                </c:pt>
                <c:pt idx="5227">
                  <c:v>0.25552323085926443</c:v>
                </c:pt>
                <c:pt idx="5228">
                  <c:v>0.23188034591560169</c:v>
                </c:pt>
                <c:pt idx="5229">
                  <c:v>0.217848078224123</c:v>
                </c:pt>
                <c:pt idx="5230">
                  <c:v>0.21898342145679575</c:v>
                </c:pt>
                <c:pt idx="5231">
                  <c:v>0.23043734638941693</c:v>
                </c:pt>
                <c:pt idx="5232">
                  <c:v>0.23267986734209647</c:v>
                </c:pt>
                <c:pt idx="5233">
                  <c:v>0.22482888021625719</c:v>
                </c:pt>
                <c:pt idx="5234">
                  <c:v>0.27544439971839285</c:v>
                </c:pt>
                <c:pt idx="5235">
                  <c:v>0.23402260603029995</c:v>
                </c:pt>
                <c:pt idx="5236">
                  <c:v>0.24823712793706601</c:v>
                </c:pt>
                <c:pt idx="5237">
                  <c:v>0.22519334013602388</c:v>
                </c:pt>
                <c:pt idx="5238">
                  <c:v>0.24630548471042746</c:v>
                </c:pt>
                <c:pt idx="5239">
                  <c:v>0.27380318187702152</c:v>
                </c:pt>
                <c:pt idx="5240">
                  <c:v>0.24545390748284049</c:v>
                </c:pt>
                <c:pt idx="5241">
                  <c:v>0.2320707467063568</c:v>
                </c:pt>
                <c:pt idx="5242">
                  <c:v>0.20430840949546664</c:v>
                </c:pt>
                <c:pt idx="5243">
                  <c:v>0.24481190360498553</c:v>
                </c:pt>
                <c:pt idx="5244">
                  <c:v>0.22517883803429184</c:v>
                </c:pt>
                <c:pt idx="5245">
                  <c:v>0.24637353324471642</c:v>
                </c:pt>
                <c:pt idx="5246">
                  <c:v>0.24568297333498459</c:v>
                </c:pt>
                <c:pt idx="5247">
                  <c:v>0.21182605044756167</c:v>
                </c:pt>
                <c:pt idx="5248">
                  <c:v>0.29770233652026085</c:v>
                </c:pt>
                <c:pt idx="5249">
                  <c:v>0.29311754793067624</c:v>
                </c:pt>
                <c:pt idx="5250">
                  <c:v>0.24846047147610872</c:v>
                </c:pt>
                <c:pt idx="5251">
                  <c:v>0.26300822839543836</c:v>
                </c:pt>
                <c:pt idx="5252">
                  <c:v>0.21122237472992106</c:v>
                </c:pt>
                <c:pt idx="5253">
                  <c:v>0.24738463997546128</c:v>
                </c:pt>
                <c:pt idx="5254">
                  <c:v>0.24105717284215053</c:v>
                </c:pt>
                <c:pt idx="5255">
                  <c:v>0.21815586178887009</c:v>
                </c:pt>
                <c:pt idx="5256">
                  <c:v>0.22322796576602877</c:v>
                </c:pt>
                <c:pt idx="5257">
                  <c:v>0.28357167805400657</c:v>
                </c:pt>
                <c:pt idx="5258">
                  <c:v>0.22248367265297561</c:v>
                </c:pt>
                <c:pt idx="5259">
                  <c:v>0.2173461109871766</c:v>
                </c:pt>
                <c:pt idx="5260">
                  <c:v>0.27976681482438626</c:v>
                </c:pt>
                <c:pt idx="5261">
                  <c:v>0.23966543215913977</c:v>
                </c:pt>
                <c:pt idx="5262">
                  <c:v>0.24142441364292244</c:v>
                </c:pt>
                <c:pt idx="5263">
                  <c:v>0.25410650629951159</c:v>
                </c:pt>
                <c:pt idx="5264">
                  <c:v>0.28977175125610738</c:v>
                </c:pt>
                <c:pt idx="5265">
                  <c:v>0.26178968094215277</c:v>
                </c:pt>
                <c:pt idx="5266">
                  <c:v>0.27251276641841848</c:v>
                </c:pt>
                <c:pt idx="5267">
                  <c:v>0.20710429284898843</c:v>
                </c:pt>
                <c:pt idx="5268">
                  <c:v>0.22885576292862692</c:v>
                </c:pt>
                <c:pt idx="5269">
                  <c:v>0.22854635029793344</c:v>
                </c:pt>
                <c:pt idx="5270">
                  <c:v>0.20876819123511808</c:v>
                </c:pt>
                <c:pt idx="5271">
                  <c:v>0.26029097627785591</c:v>
                </c:pt>
                <c:pt idx="5272">
                  <c:v>0.24856855805316039</c:v>
                </c:pt>
                <c:pt idx="5273">
                  <c:v>0.23900314756976818</c:v>
                </c:pt>
                <c:pt idx="5274">
                  <c:v>0.28206850515198362</c:v>
                </c:pt>
                <c:pt idx="5275">
                  <c:v>0.25023406975813162</c:v>
                </c:pt>
                <c:pt idx="5276">
                  <c:v>0.24129857615002237</c:v>
                </c:pt>
                <c:pt idx="5277">
                  <c:v>0.22140683690233862</c:v>
                </c:pt>
                <c:pt idx="5278">
                  <c:v>0.22682076335189483</c:v>
                </c:pt>
                <c:pt idx="5279">
                  <c:v>0.27158442494087232</c:v>
                </c:pt>
                <c:pt idx="5280">
                  <c:v>0.21310892396315273</c:v>
                </c:pt>
                <c:pt idx="5281">
                  <c:v>0.23189647463188451</c:v>
                </c:pt>
                <c:pt idx="5282">
                  <c:v>0.26270575080857983</c:v>
                </c:pt>
                <c:pt idx="5283">
                  <c:v>0.2191788578107281</c:v>
                </c:pt>
                <c:pt idx="5284">
                  <c:v>0.24803329731791066</c:v>
                </c:pt>
                <c:pt idx="5285">
                  <c:v>0.23157728536695565</c:v>
                </c:pt>
                <c:pt idx="5286">
                  <c:v>0.26057745749455991</c:v>
                </c:pt>
                <c:pt idx="5287">
                  <c:v>0.21778665314780521</c:v>
                </c:pt>
                <c:pt idx="5288">
                  <c:v>0.28974822945129863</c:v>
                </c:pt>
                <c:pt idx="5289">
                  <c:v>0.25029155887870524</c:v>
                </c:pt>
                <c:pt idx="5290">
                  <c:v>0.23835746359090065</c:v>
                </c:pt>
                <c:pt idx="5291">
                  <c:v>0.21726568040692806</c:v>
                </c:pt>
                <c:pt idx="5292">
                  <c:v>0.21898174795156169</c:v>
                </c:pt>
                <c:pt idx="5293">
                  <c:v>0.22158530718010638</c:v>
                </c:pt>
                <c:pt idx="5294">
                  <c:v>0.2292008321276548</c:v>
                </c:pt>
                <c:pt idx="5295">
                  <c:v>0.25477766715248779</c:v>
                </c:pt>
                <c:pt idx="5296">
                  <c:v>0.24213419241336309</c:v>
                </c:pt>
                <c:pt idx="5297">
                  <c:v>0.21344976900988291</c:v>
                </c:pt>
                <c:pt idx="5298">
                  <c:v>0.21679952215778053</c:v>
                </c:pt>
                <c:pt idx="5299">
                  <c:v>0.23037180687405992</c:v>
                </c:pt>
                <c:pt idx="5300">
                  <c:v>0.27404194633548146</c:v>
                </c:pt>
                <c:pt idx="5301">
                  <c:v>0.22710557944109189</c:v>
                </c:pt>
                <c:pt idx="5302">
                  <c:v>0.22503432993478908</c:v>
                </c:pt>
                <c:pt idx="5303">
                  <c:v>0.21649208856020913</c:v>
                </c:pt>
                <c:pt idx="5304">
                  <c:v>0.22876611402433031</c:v>
                </c:pt>
                <c:pt idx="5305">
                  <c:v>0.23120198830060074</c:v>
                </c:pt>
                <c:pt idx="5306">
                  <c:v>0.21886593665041909</c:v>
                </c:pt>
                <c:pt idx="5307">
                  <c:v>0.21696229081574309</c:v>
                </c:pt>
                <c:pt idx="5308">
                  <c:v>0.26754103058484979</c:v>
                </c:pt>
                <c:pt idx="5309">
                  <c:v>0.22147272998702183</c:v>
                </c:pt>
                <c:pt idx="5310">
                  <c:v>0.2029259405088957</c:v>
                </c:pt>
                <c:pt idx="5311">
                  <c:v>0.2375381938654007</c:v>
                </c:pt>
                <c:pt idx="5312">
                  <c:v>0.22297145223128995</c:v>
                </c:pt>
                <c:pt idx="5313">
                  <c:v>0.23917785779187084</c:v>
                </c:pt>
                <c:pt idx="5314">
                  <c:v>0.2421212088424205</c:v>
                </c:pt>
                <c:pt idx="5315">
                  <c:v>0.33239154969831664</c:v>
                </c:pt>
                <c:pt idx="5316">
                  <c:v>0.25512498453125881</c:v>
                </c:pt>
                <c:pt idx="5317">
                  <c:v>0.25663411136974729</c:v>
                </c:pt>
                <c:pt idx="5318">
                  <c:v>0.21890005491892786</c:v>
                </c:pt>
                <c:pt idx="5319">
                  <c:v>0.22337366590961813</c:v>
                </c:pt>
                <c:pt idx="5320">
                  <c:v>0.23179969374204892</c:v>
                </c:pt>
                <c:pt idx="5321">
                  <c:v>0.22841681489352991</c:v>
                </c:pt>
                <c:pt idx="5322">
                  <c:v>0.25672127682004714</c:v>
                </c:pt>
                <c:pt idx="5323">
                  <c:v>0.26276374104109956</c:v>
                </c:pt>
                <c:pt idx="5324">
                  <c:v>0.23895723476139352</c:v>
                </c:pt>
                <c:pt idx="5325">
                  <c:v>0.24247994380554611</c:v>
                </c:pt>
                <c:pt idx="5326">
                  <c:v>0.24676801509394089</c:v>
                </c:pt>
                <c:pt idx="5327">
                  <c:v>0.22561840730654847</c:v>
                </c:pt>
                <c:pt idx="5328">
                  <c:v>0.23543519388782491</c:v>
                </c:pt>
                <c:pt idx="5329">
                  <c:v>0.21922494797153438</c:v>
                </c:pt>
                <c:pt idx="5330">
                  <c:v>0.2289356738107064</c:v>
                </c:pt>
                <c:pt idx="5331">
                  <c:v>0.24682215795467702</c:v>
                </c:pt>
                <c:pt idx="5332">
                  <c:v>0.25823184675293687</c:v>
                </c:pt>
                <c:pt idx="5333">
                  <c:v>0.24197003018004848</c:v>
                </c:pt>
                <c:pt idx="5334">
                  <c:v>0.20246646082687478</c:v>
                </c:pt>
                <c:pt idx="5335">
                  <c:v>0.25732558803852457</c:v>
                </c:pt>
                <c:pt idx="5336">
                  <c:v>0.26795335113881114</c:v>
                </c:pt>
                <c:pt idx="5337">
                  <c:v>0.26910437089651401</c:v>
                </c:pt>
                <c:pt idx="5338">
                  <c:v>0.20647758690412629</c:v>
                </c:pt>
                <c:pt idx="5339">
                  <c:v>0.20015328373226995</c:v>
                </c:pt>
                <c:pt idx="5340">
                  <c:v>0.2300032592971788</c:v>
                </c:pt>
                <c:pt idx="5341">
                  <c:v>0.24657256397101168</c:v>
                </c:pt>
                <c:pt idx="5342">
                  <c:v>0.25795925290514687</c:v>
                </c:pt>
                <c:pt idx="5343">
                  <c:v>0.25680659572813019</c:v>
                </c:pt>
                <c:pt idx="5344">
                  <c:v>0.27479821300050616</c:v>
                </c:pt>
                <c:pt idx="5345">
                  <c:v>0.25830782428305904</c:v>
                </c:pt>
                <c:pt idx="5346">
                  <c:v>0.23674448661743558</c:v>
                </c:pt>
                <c:pt idx="5347">
                  <c:v>0.26809858344600729</c:v>
                </c:pt>
                <c:pt idx="5348">
                  <c:v>0.2593666500248058</c:v>
                </c:pt>
                <c:pt idx="5349">
                  <c:v>0.23912282169478385</c:v>
                </c:pt>
                <c:pt idx="5350">
                  <c:v>0.22049159578537117</c:v>
                </c:pt>
                <c:pt idx="5351">
                  <c:v>0.27403742842800322</c:v>
                </c:pt>
                <c:pt idx="5352">
                  <c:v>0.2637547285737582</c:v>
                </c:pt>
                <c:pt idx="5353">
                  <c:v>0.22522520763464293</c:v>
                </c:pt>
                <c:pt idx="5354">
                  <c:v>0.2299471141240893</c:v>
                </c:pt>
                <c:pt idx="5355">
                  <c:v>0.23434774778209116</c:v>
                </c:pt>
                <c:pt idx="5356">
                  <c:v>0.28290079417862568</c:v>
                </c:pt>
                <c:pt idx="5357">
                  <c:v>0.23348702748617403</c:v>
                </c:pt>
                <c:pt idx="5358">
                  <c:v>0.24476441912527999</c:v>
                </c:pt>
                <c:pt idx="5359">
                  <c:v>0.34241075126945747</c:v>
                </c:pt>
                <c:pt idx="5360">
                  <c:v>0.2367619736213101</c:v>
                </c:pt>
                <c:pt idx="5361">
                  <c:v>0.23673789845435908</c:v>
                </c:pt>
                <c:pt idx="5362">
                  <c:v>0.27088902452251695</c:v>
                </c:pt>
                <c:pt idx="5363">
                  <c:v>0.27967873639369134</c:v>
                </c:pt>
                <c:pt idx="5364">
                  <c:v>0.29891608517377788</c:v>
                </c:pt>
                <c:pt idx="5365">
                  <c:v>0.2053658578366564</c:v>
                </c:pt>
                <c:pt idx="5366">
                  <c:v>0.23957236411865193</c:v>
                </c:pt>
                <c:pt idx="5367">
                  <c:v>0.21531849553813459</c:v>
                </c:pt>
                <c:pt idx="5368">
                  <c:v>0.22400546953930384</c:v>
                </c:pt>
                <c:pt idx="5369">
                  <c:v>0.23292461197356862</c:v>
                </c:pt>
                <c:pt idx="5370">
                  <c:v>0.24461531928467364</c:v>
                </c:pt>
                <c:pt idx="5371">
                  <c:v>0.21434048567454719</c:v>
                </c:pt>
                <c:pt idx="5372">
                  <c:v>0.23741279085552972</c:v>
                </c:pt>
                <c:pt idx="5373">
                  <c:v>0.2362715760358976</c:v>
                </c:pt>
                <c:pt idx="5374">
                  <c:v>0.23730730558331231</c:v>
                </c:pt>
                <c:pt idx="5375">
                  <c:v>0.2217642904814881</c:v>
                </c:pt>
                <c:pt idx="5376">
                  <c:v>0.25038027602103857</c:v>
                </c:pt>
                <c:pt idx="5377">
                  <c:v>0.24753250123125811</c:v>
                </c:pt>
                <c:pt idx="5378">
                  <c:v>0.24753180607207234</c:v>
                </c:pt>
                <c:pt idx="5379">
                  <c:v>0.24622126672747138</c:v>
                </c:pt>
                <c:pt idx="5380">
                  <c:v>0.23786993980109197</c:v>
                </c:pt>
                <c:pt idx="5381">
                  <c:v>0.29167857646696144</c:v>
                </c:pt>
                <c:pt idx="5382">
                  <c:v>0.22400522716283416</c:v>
                </c:pt>
                <c:pt idx="5383">
                  <c:v>0.224959588155068</c:v>
                </c:pt>
                <c:pt idx="5384">
                  <c:v>0.23298558734023117</c:v>
                </c:pt>
                <c:pt idx="5385">
                  <c:v>0.25560418167605603</c:v>
                </c:pt>
                <c:pt idx="5386">
                  <c:v>0.25663515621024724</c:v>
                </c:pt>
                <c:pt idx="5387">
                  <c:v>0.21259871117402881</c:v>
                </c:pt>
                <c:pt idx="5388">
                  <c:v>0.23994003650613135</c:v>
                </c:pt>
                <c:pt idx="5389">
                  <c:v>0.19557359946740566</c:v>
                </c:pt>
                <c:pt idx="5390">
                  <c:v>0.24768740283859622</c:v>
                </c:pt>
                <c:pt idx="5391">
                  <c:v>0.21859143869401845</c:v>
                </c:pt>
                <c:pt idx="5392">
                  <c:v>0.22771882323369477</c:v>
                </c:pt>
                <c:pt idx="5393">
                  <c:v>0.24206186267143912</c:v>
                </c:pt>
                <c:pt idx="5394">
                  <c:v>0.24504865772263909</c:v>
                </c:pt>
                <c:pt idx="5395">
                  <c:v>0.28046210356272822</c:v>
                </c:pt>
                <c:pt idx="5396">
                  <c:v>0.24566874502524161</c:v>
                </c:pt>
                <c:pt idx="5397">
                  <c:v>0.20204031041502798</c:v>
                </c:pt>
                <c:pt idx="5398">
                  <c:v>0.2798627114469282</c:v>
                </c:pt>
                <c:pt idx="5399">
                  <c:v>0.22883868636160665</c:v>
                </c:pt>
                <c:pt idx="5400">
                  <c:v>0.2356382584175637</c:v>
                </c:pt>
                <c:pt idx="5401">
                  <c:v>0.28204753265018434</c:v>
                </c:pt>
                <c:pt idx="5402">
                  <c:v>0.22163170420426248</c:v>
                </c:pt>
                <c:pt idx="5403">
                  <c:v>0.25409252601253962</c:v>
                </c:pt>
                <c:pt idx="5404">
                  <c:v>0.23496158127132355</c:v>
                </c:pt>
                <c:pt idx="5405">
                  <c:v>0.24803984445233154</c:v>
                </c:pt>
                <c:pt idx="5406">
                  <c:v>0.23022644749754281</c:v>
                </c:pt>
                <c:pt idx="5407">
                  <c:v>0.22316421591353813</c:v>
                </c:pt>
                <c:pt idx="5408">
                  <c:v>0.22966546135630123</c:v>
                </c:pt>
                <c:pt idx="5409">
                  <c:v>0.23283873443167333</c:v>
                </c:pt>
                <c:pt idx="5410">
                  <c:v>0.26464939224230921</c:v>
                </c:pt>
                <c:pt idx="5411">
                  <c:v>0.22952524532609636</c:v>
                </c:pt>
                <c:pt idx="5412">
                  <c:v>0.2194786984363141</c:v>
                </c:pt>
                <c:pt idx="5413">
                  <c:v>0.29432149204943864</c:v>
                </c:pt>
                <c:pt idx="5414">
                  <c:v>0.21315746728313212</c:v>
                </c:pt>
                <c:pt idx="5415">
                  <c:v>0.21766869817062501</c:v>
                </c:pt>
                <c:pt idx="5416">
                  <c:v>0.25365271740400575</c:v>
                </c:pt>
                <c:pt idx="5417">
                  <c:v>0.25764032250474272</c:v>
                </c:pt>
                <c:pt idx="5418">
                  <c:v>0.2300090969138272</c:v>
                </c:pt>
                <c:pt idx="5419">
                  <c:v>0.23760633059200631</c:v>
                </c:pt>
                <c:pt idx="5420">
                  <c:v>0.2220068899413401</c:v>
                </c:pt>
                <c:pt idx="5421">
                  <c:v>0.27132607943966852</c:v>
                </c:pt>
                <c:pt idx="5422">
                  <c:v>0.25463383515987514</c:v>
                </c:pt>
                <c:pt idx="5423">
                  <c:v>0.23049454417717682</c:v>
                </c:pt>
                <c:pt idx="5424">
                  <c:v>0.24997719635497698</c:v>
                </c:pt>
                <c:pt idx="5425">
                  <c:v>0.32252344037350827</c:v>
                </c:pt>
                <c:pt idx="5426">
                  <c:v>0.22325159383408644</c:v>
                </c:pt>
                <c:pt idx="5427">
                  <c:v>0.23797596183887515</c:v>
                </c:pt>
                <c:pt idx="5428">
                  <c:v>0.21276438211450638</c:v>
                </c:pt>
                <c:pt idx="5429">
                  <c:v>0.22810766289715226</c:v>
                </c:pt>
                <c:pt idx="5430">
                  <c:v>0.22191357738743517</c:v>
                </c:pt>
                <c:pt idx="5431">
                  <c:v>0.30463278601504867</c:v>
                </c:pt>
                <c:pt idx="5432">
                  <c:v>0.19193615454605906</c:v>
                </c:pt>
                <c:pt idx="5433">
                  <c:v>0.23361196109158555</c:v>
                </c:pt>
                <c:pt idx="5434">
                  <c:v>0.24182716657708364</c:v>
                </c:pt>
                <c:pt idx="5435">
                  <c:v>0.25145212290488134</c:v>
                </c:pt>
                <c:pt idx="5436">
                  <c:v>0.23495007600347506</c:v>
                </c:pt>
                <c:pt idx="5437">
                  <c:v>0.23971342012090122</c:v>
                </c:pt>
                <c:pt idx="5438">
                  <c:v>0.21451190939834042</c:v>
                </c:pt>
                <c:pt idx="5439">
                  <c:v>0.21528075787894549</c:v>
                </c:pt>
                <c:pt idx="5440">
                  <c:v>0.27058315857039711</c:v>
                </c:pt>
                <c:pt idx="5441">
                  <c:v>0.23032628844403244</c:v>
                </c:pt>
                <c:pt idx="5442">
                  <c:v>0.25826012004403875</c:v>
                </c:pt>
                <c:pt idx="5443">
                  <c:v>0.24469368188532722</c:v>
                </c:pt>
                <c:pt idx="5444">
                  <c:v>0.25798582391404046</c:v>
                </c:pt>
                <c:pt idx="5445">
                  <c:v>0.23427781834826664</c:v>
                </c:pt>
                <c:pt idx="5446">
                  <c:v>0.23018641233246737</c:v>
                </c:pt>
                <c:pt idx="5447">
                  <c:v>0.25321979045664472</c:v>
                </c:pt>
                <c:pt idx="5448">
                  <c:v>0.23310609916024322</c:v>
                </c:pt>
                <c:pt idx="5449">
                  <c:v>0.24169433945056026</c:v>
                </c:pt>
                <c:pt idx="5450">
                  <c:v>0.20926129813071942</c:v>
                </c:pt>
                <c:pt idx="5451">
                  <c:v>0.26051441307717016</c:v>
                </c:pt>
                <c:pt idx="5452">
                  <c:v>0.2127120742523996</c:v>
                </c:pt>
                <c:pt idx="5453">
                  <c:v>0.23115912413683951</c:v>
                </c:pt>
                <c:pt idx="5454">
                  <c:v>0.25162826825022472</c:v>
                </c:pt>
                <c:pt idx="5455">
                  <c:v>0.25193962096639755</c:v>
                </c:pt>
                <c:pt idx="5456">
                  <c:v>0.21002768209494854</c:v>
                </c:pt>
                <c:pt idx="5457">
                  <c:v>0.21768193726934909</c:v>
                </c:pt>
                <c:pt idx="5458">
                  <c:v>0.2626681470319433</c:v>
                </c:pt>
                <c:pt idx="5459">
                  <c:v>0.22600460769460209</c:v>
                </c:pt>
                <c:pt idx="5460">
                  <c:v>0.26520907065040339</c:v>
                </c:pt>
                <c:pt idx="5461">
                  <c:v>0.20818027381994478</c:v>
                </c:pt>
                <c:pt idx="5462">
                  <c:v>0.23122033962206096</c:v>
                </c:pt>
                <c:pt idx="5463">
                  <c:v>0.22185570768944066</c:v>
                </c:pt>
                <c:pt idx="5464">
                  <c:v>0.24083689016838095</c:v>
                </c:pt>
                <c:pt idx="5465">
                  <c:v>0.21316953184803702</c:v>
                </c:pt>
                <c:pt idx="5466">
                  <c:v>0.25941811327416564</c:v>
                </c:pt>
                <c:pt idx="5467">
                  <c:v>0.23909857287319192</c:v>
                </c:pt>
                <c:pt idx="5468">
                  <c:v>0.23460941314253531</c:v>
                </c:pt>
                <c:pt idx="5469">
                  <c:v>0.19442221714947627</c:v>
                </c:pt>
                <c:pt idx="5470">
                  <c:v>0.21081826927400321</c:v>
                </c:pt>
                <c:pt idx="5471">
                  <c:v>0.25687701885094216</c:v>
                </c:pt>
                <c:pt idx="5472">
                  <c:v>0.23843460200932515</c:v>
                </c:pt>
                <c:pt idx="5473">
                  <c:v>0.21660894133997899</c:v>
                </c:pt>
                <c:pt idx="5474">
                  <c:v>0.23843632399879292</c:v>
                </c:pt>
                <c:pt idx="5475">
                  <c:v>0.27219578216333418</c:v>
                </c:pt>
                <c:pt idx="5476">
                  <c:v>0.26213262426458434</c:v>
                </c:pt>
                <c:pt idx="5477">
                  <c:v>0.24584261910944524</c:v>
                </c:pt>
                <c:pt idx="5478">
                  <c:v>0.23395313960528522</c:v>
                </c:pt>
                <c:pt idx="5479">
                  <c:v>0.25472416223802286</c:v>
                </c:pt>
                <c:pt idx="5480">
                  <c:v>0.23102111697337088</c:v>
                </c:pt>
                <c:pt idx="5481">
                  <c:v>0.22565174730751439</c:v>
                </c:pt>
                <c:pt idx="5482">
                  <c:v>0.20332535831312226</c:v>
                </c:pt>
                <c:pt idx="5483">
                  <c:v>0.20395952065513445</c:v>
                </c:pt>
                <c:pt idx="5484">
                  <c:v>0.24809387035889252</c:v>
                </c:pt>
                <c:pt idx="5485">
                  <c:v>0.21951132905887602</c:v>
                </c:pt>
                <c:pt idx="5486">
                  <c:v>0.21852832197707595</c:v>
                </c:pt>
                <c:pt idx="5487">
                  <c:v>0.23748099883949431</c:v>
                </c:pt>
                <c:pt idx="5488">
                  <c:v>0.24677490390079312</c:v>
                </c:pt>
                <c:pt idx="5489">
                  <c:v>0.25420538292858702</c:v>
                </c:pt>
                <c:pt idx="5490">
                  <c:v>0.20435617327757652</c:v>
                </c:pt>
                <c:pt idx="5491">
                  <c:v>0.231008444922394</c:v>
                </c:pt>
                <c:pt idx="5492">
                  <c:v>0.21427013450953566</c:v>
                </c:pt>
                <c:pt idx="5493">
                  <c:v>0.26453259552706776</c:v>
                </c:pt>
                <c:pt idx="5494">
                  <c:v>0.24151368637608328</c:v>
                </c:pt>
                <c:pt idx="5495">
                  <c:v>0.22833811656216371</c:v>
                </c:pt>
                <c:pt idx="5496">
                  <c:v>0.24723330344128372</c:v>
                </c:pt>
                <c:pt idx="5497">
                  <c:v>0.26532913200131264</c:v>
                </c:pt>
                <c:pt idx="5498">
                  <c:v>0.24147354883431557</c:v>
                </c:pt>
                <c:pt idx="5499">
                  <c:v>0.28459473736524277</c:v>
                </c:pt>
                <c:pt idx="5500">
                  <c:v>0.24360181626951016</c:v>
                </c:pt>
                <c:pt idx="5501">
                  <c:v>0.24019937557744162</c:v>
                </c:pt>
                <c:pt idx="5502">
                  <c:v>0.22613799531889367</c:v>
                </c:pt>
                <c:pt idx="5503">
                  <c:v>0.22209347081223127</c:v>
                </c:pt>
                <c:pt idx="5504">
                  <c:v>0.30953766425109674</c:v>
                </c:pt>
                <c:pt idx="5505">
                  <c:v>0.23734584994678443</c:v>
                </c:pt>
                <c:pt idx="5506">
                  <c:v>0.22137619667158365</c:v>
                </c:pt>
                <c:pt idx="5507">
                  <c:v>0.24952123883753988</c:v>
                </c:pt>
                <c:pt idx="5508">
                  <c:v>0.26598222702697355</c:v>
                </c:pt>
                <c:pt idx="5509">
                  <c:v>0.21448851846346642</c:v>
                </c:pt>
                <c:pt idx="5510">
                  <c:v>0.21970650762691088</c:v>
                </c:pt>
                <c:pt idx="5511">
                  <c:v>0.25023838623988731</c:v>
                </c:pt>
                <c:pt idx="5512">
                  <c:v>0.27883018563161138</c:v>
                </c:pt>
                <c:pt idx="5513">
                  <c:v>0.22280591213347745</c:v>
                </c:pt>
                <c:pt idx="5514">
                  <c:v>0.26449118641412239</c:v>
                </c:pt>
                <c:pt idx="5515">
                  <c:v>0.25483234293673873</c:v>
                </c:pt>
                <c:pt idx="5516">
                  <c:v>0.22592878173682901</c:v>
                </c:pt>
                <c:pt idx="5517">
                  <c:v>0.25655062235260212</c:v>
                </c:pt>
                <c:pt idx="5518">
                  <c:v>0.25905776249022466</c:v>
                </c:pt>
                <c:pt idx="5519">
                  <c:v>0.24252251266388819</c:v>
                </c:pt>
                <c:pt idx="5520">
                  <c:v>0.24449719614697168</c:v>
                </c:pt>
                <c:pt idx="5521">
                  <c:v>0.25481171667976055</c:v>
                </c:pt>
                <c:pt idx="5522">
                  <c:v>0.26444444089258329</c:v>
                </c:pt>
                <c:pt idx="5523">
                  <c:v>0.24405224348782389</c:v>
                </c:pt>
                <c:pt idx="5524">
                  <c:v>0.22216573378365681</c:v>
                </c:pt>
                <c:pt idx="5525">
                  <c:v>0.24184670626878974</c:v>
                </c:pt>
                <c:pt idx="5526">
                  <c:v>0.28621783192739492</c:v>
                </c:pt>
                <c:pt idx="5527">
                  <c:v>0.22967669000428045</c:v>
                </c:pt>
                <c:pt idx="5528">
                  <c:v>0.29917723969132293</c:v>
                </c:pt>
                <c:pt idx="5529">
                  <c:v>0.2224302163269182</c:v>
                </c:pt>
                <c:pt idx="5530">
                  <c:v>0.24569971345855254</c:v>
                </c:pt>
                <c:pt idx="5531">
                  <c:v>0.22542358749147093</c:v>
                </c:pt>
                <c:pt idx="5532">
                  <c:v>0.2470542005442169</c:v>
                </c:pt>
                <c:pt idx="5533">
                  <c:v>0.22633748599365511</c:v>
                </c:pt>
                <c:pt idx="5534">
                  <c:v>0.24455497124990011</c:v>
                </c:pt>
                <c:pt idx="5535">
                  <c:v>0.28402679364395333</c:v>
                </c:pt>
                <c:pt idx="5536">
                  <c:v>0.24207521626704287</c:v>
                </c:pt>
                <c:pt idx="5537">
                  <c:v>0.20668084632342423</c:v>
                </c:pt>
                <c:pt idx="5538">
                  <c:v>0.22168181481657601</c:v>
                </c:pt>
                <c:pt idx="5539">
                  <c:v>0.23951527187367444</c:v>
                </c:pt>
                <c:pt idx="5540">
                  <c:v>0.26004821126383748</c:v>
                </c:pt>
                <c:pt idx="5541">
                  <c:v>0.23903979373884499</c:v>
                </c:pt>
                <c:pt idx="5542">
                  <c:v>0.22179296357350467</c:v>
                </c:pt>
                <c:pt idx="5543">
                  <c:v>0.25374089283027162</c:v>
                </c:pt>
                <c:pt idx="5544">
                  <c:v>0.25623365157044453</c:v>
                </c:pt>
                <c:pt idx="5545">
                  <c:v>0.26393422703386532</c:v>
                </c:pt>
                <c:pt idx="5546">
                  <c:v>0.19672328146575141</c:v>
                </c:pt>
                <c:pt idx="5547">
                  <c:v>0.21621160905692921</c:v>
                </c:pt>
                <c:pt idx="5548">
                  <c:v>0.2970107286380782</c:v>
                </c:pt>
                <c:pt idx="5549">
                  <c:v>0.20803777707284646</c:v>
                </c:pt>
                <c:pt idx="5550">
                  <c:v>0.24072063194328647</c:v>
                </c:pt>
                <c:pt idx="5551">
                  <c:v>0.26088775180307611</c:v>
                </c:pt>
                <c:pt idx="5552">
                  <c:v>0.23915100795525848</c:v>
                </c:pt>
                <c:pt idx="5553">
                  <c:v>0.22895440625254015</c:v>
                </c:pt>
                <c:pt idx="5554">
                  <c:v>0.25514780831845851</c:v>
                </c:pt>
                <c:pt idx="5555">
                  <c:v>0.2398641155680265</c:v>
                </c:pt>
                <c:pt idx="5556">
                  <c:v>0.26919524461062078</c:v>
                </c:pt>
                <c:pt idx="5557">
                  <c:v>0.26592858396381691</c:v>
                </c:pt>
                <c:pt idx="5558">
                  <c:v>0.24508375066640026</c:v>
                </c:pt>
                <c:pt idx="5559">
                  <c:v>0.27303683254120842</c:v>
                </c:pt>
                <c:pt idx="5560">
                  <c:v>0.24866142207397648</c:v>
                </c:pt>
                <c:pt idx="5561">
                  <c:v>0.24641378372108869</c:v>
                </c:pt>
                <c:pt idx="5562">
                  <c:v>0.23195320432316424</c:v>
                </c:pt>
                <c:pt idx="5563">
                  <c:v>0.23134778092261155</c:v>
                </c:pt>
                <c:pt idx="5564">
                  <c:v>0.23655920639425865</c:v>
                </c:pt>
                <c:pt idx="5565">
                  <c:v>0.23090324262353898</c:v>
                </c:pt>
                <c:pt idx="5566">
                  <c:v>0.20893553306967722</c:v>
                </c:pt>
                <c:pt idx="5567">
                  <c:v>0.24291042358104326</c:v>
                </c:pt>
                <c:pt idx="5568">
                  <c:v>0.25047091294001922</c:v>
                </c:pt>
                <c:pt idx="5569">
                  <c:v>0.23342790021399937</c:v>
                </c:pt>
                <c:pt idx="5570">
                  <c:v>0.21299015927335352</c:v>
                </c:pt>
                <c:pt idx="5571">
                  <c:v>0.26098608782889243</c:v>
                </c:pt>
                <c:pt idx="5572">
                  <c:v>0.26010304833536962</c:v>
                </c:pt>
                <c:pt idx="5573">
                  <c:v>0.25113990323357205</c:v>
                </c:pt>
                <c:pt idx="5574">
                  <c:v>0.20109513081713881</c:v>
                </c:pt>
                <c:pt idx="5575">
                  <c:v>0.28871956258437531</c:v>
                </c:pt>
                <c:pt idx="5576">
                  <c:v>0.21945730720215645</c:v>
                </c:pt>
                <c:pt idx="5577">
                  <c:v>0.24483669253286131</c:v>
                </c:pt>
                <c:pt idx="5578">
                  <c:v>0.24557576419763213</c:v>
                </c:pt>
                <c:pt idx="5579">
                  <c:v>0.23016968888290215</c:v>
                </c:pt>
                <c:pt idx="5580">
                  <c:v>0.24564793212821673</c:v>
                </c:pt>
                <c:pt idx="5581">
                  <c:v>0.25563896071927572</c:v>
                </c:pt>
                <c:pt idx="5582">
                  <c:v>0.22175741788640549</c:v>
                </c:pt>
                <c:pt idx="5583">
                  <c:v>0.24726798822893525</c:v>
                </c:pt>
                <c:pt idx="5584">
                  <c:v>0.23864668871838116</c:v>
                </c:pt>
                <c:pt idx="5585">
                  <c:v>0.25997955921071803</c:v>
                </c:pt>
                <c:pt idx="5586">
                  <c:v>0.25516402581554531</c:v>
                </c:pt>
                <c:pt idx="5587">
                  <c:v>0.22565428177676891</c:v>
                </c:pt>
                <c:pt idx="5588">
                  <c:v>0.30347152861647286</c:v>
                </c:pt>
                <c:pt idx="5589">
                  <c:v>0.25582018244596594</c:v>
                </c:pt>
                <c:pt idx="5590">
                  <c:v>0.21682463309533895</c:v>
                </c:pt>
                <c:pt idx="5591">
                  <c:v>0.23400081630633848</c:v>
                </c:pt>
                <c:pt idx="5592">
                  <c:v>0.23907771392595364</c:v>
                </c:pt>
                <c:pt idx="5593">
                  <c:v>0.21955098466628606</c:v>
                </c:pt>
                <c:pt idx="5594">
                  <c:v>0.21033507257684297</c:v>
                </c:pt>
                <c:pt idx="5595">
                  <c:v>0.22568975349609366</c:v>
                </c:pt>
                <c:pt idx="5596">
                  <c:v>0.25438659528665891</c:v>
                </c:pt>
                <c:pt idx="5597">
                  <c:v>0.24751619811493117</c:v>
                </c:pt>
                <c:pt idx="5598">
                  <c:v>0.19801292720406527</c:v>
                </c:pt>
                <c:pt idx="5599">
                  <c:v>0.21266414844130185</c:v>
                </c:pt>
                <c:pt idx="5600">
                  <c:v>0.19171305111167847</c:v>
                </c:pt>
                <c:pt idx="5601">
                  <c:v>0.22049422033741692</c:v>
                </c:pt>
                <c:pt idx="5602">
                  <c:v>0.23531286813150754</c:v>
                </c:pt>
                <c:pt idx="5603">
                  <c:v>0.24706764936447426</c:v>
                </c:pt>
                <c:pt idx="5604">
                  <c:v>0.25047481130810129</c:v>
                </c:pt>
                <c:pt idx="5605">
                  <c:v>0.22383363660094066</c:v>
                </c:pt>
                <c:pt idx="5606">
                  <c:v>0.2822600150810643</c:v>
                </c:pt>
                <c:pt idx="5607">
                  <c:v>0.27775862351729153</c:v>
                </c:pt>
                <c:pt idx="5608">
                  <c:v>0.20902203506456329</c:v>
                </c:pt>
                <c:pt idx="5609">
                  <c:v>0.23328841094573605</c:v>
                </c:pt>
                <c:pt idx="5610">
                  <c:v>0.22276018697035846</c:v>
                </c:pt>
                <c:pt idx="5611">
                  <c:v>0.22924383027056078</c:v>
                </c:pt>
                <c:pt idx="5612">
                  <c:v>0.21552352773884562</c:v>
                </c:pt>
                <c:pt idx="5613">
                  <c:v>0.23688298570240479</c:v>
                </c:pt>
                <c:pt idx="5614">
                  <c:v>0.21955017207487726</c:v>
                </c:pt>
                <c:pt idx="5615">
                  <c:v>0.23866579726280207</c:v>
                </c:pt>
                <c:pt idx="5616">
                  <c:v>0.24811780898578381</c:v>
                </c:pt>
                <c:pt idx="5617">
                  <c:v>0.27283960499565918</c:v>
                </c:pt>
                <c:pt idx="5618">
                  <c:v>0.19974101820917406</c:v>
                </c:pt>
                <c:pt idx="5619">
                  <c:v>0.224108302190685</c:v>
                </c:pt>
                <c:pt idx="5620">
                  <c:v>0.19828173069695038</c:v>
                </c:pt>
                <c:pt idx="5621">
                  <c:v>0.24091240673717157</c:v>
                </c:pt>
                <c:pt idx="5622">
                  <c:v>0.25902942741151797</c:v>
                </c:pt>
                <c:pt idx="5623">
                  <c:v>0.23563298031663804</c:v>
                </c:pt>
                <c:pt idx="5624">
                  <c:v>0.21619082316369156</c:v>
                </c:pt>
                <c:pt idx="5625">
                  <c:v>0.25426909897934785</c:v>
                </c:pt>
                <c:pt idx="5626">
                  <c:v>0.23009217348717237</c:v>
                </c:pt>
                <c:pt idx="5627">
                  <c:v>0.20882725835454399</c:v>
                </c:pt>
                <c:pt idx="5628">
                  <c:v>0.23504617961349392</c:v>
                </c:pt>
                <c:pt idx="5629">
                  <c:v>0.24796594553577364</c:v>
                </c:pt>
                <c:pt idx="5630">
                  <c:v>0.22453604822304329</c:v>
                </c:pt>
                <c:pt idx="5631">
                  <c:v>0.22950196348576882</c:v>
                </c:pt>
                <c:pt idx="5632">
                  <c:v>0.22523222036886353</c:v>
                </c:pt>
                <c:pt idx="5633">
                  <c:v>0.22067964678689786</c:v>
                </c:pt>
                <c:pt idx="5634">
                  <c:v>0.22226901451486683</c:v>
                </c:pt>
                <c:pt idx="5635">
                  <c:v>0.2133558329254483</c:v>
                </c:pt>
                <c:pt idx="5636">
                  <c:v>0.2174904085463101</c:v>
                </c:pt>
                <c:pt idx="5637">
                  <c:v>0.22269396513208636</c:v>
                </c:pt>
                <c:pt idx="5638">
                  <c:v>0.20836107412276622</c:v>
                </c:pt>
                <c:pt idx="5639">
                  <c:v>0.21218762346806563</c:v>
                </c:pt>
                <c:pt idx="5640">
                  <c:v>0.2279034802835655</c:v>
                </c:pt>
                <c:pt idx="5641">
                  <c:v>0.26001788955949057</c:v>
                </c:pt>
                <c:pt idx="5642">
                  <c:v>0.21191644750333868</c:v>
                </c:pt>
                <c:pt idx="5643">
                  <c:v>0.24571318025697358</c:v>
                </c:pt>
                <c:pt idx="5644">
                  <c:v>0.24344316788001502</c:v>
                </c:pt>
                <c:pt idx="5645">
                  <c:v>0.2579185525156541</c:v>
                </c:pt>
                <c:pt idx="5646">
                  <c:v>0.25760691578121586</c:v>
                </c:pt>
                <c:pt idx="5647">
                  <c:v>0.26440314294115075</c:v>
                </c:pt>
                <c:pt idx="5648">
                  <c:v>0.23652965463630976</c:v>
                </c:pt>
                <c:pt idx="5649">
                  <c:v>0.24605200354278611</c:v>
                </c:pt>
                <c:pt idx="5650">
                  <c:v>0.19959846846318055</c:v>
                </c:pt>
                <c:pt idx="5651">
                  <c:v>0.22841906213675789</c:v>
                </c:pt>
                <c:pt idx="5652">
                  <c:v>0.21856032727930694</c:v>
                </c:pt>
                <c:pt idx="5653">
                  <c:v>0.24137467563736001</c:v>
                </c:pt>
                <c:pt idx="5654">
                  <c:v>0.24466092648657925</c:v>
                </c:pt>
                <c:pt idx="5655">
                  <c:v>0.26520395640174993</c:v>
                </c:pt>
                <c:pt idx="5656">
                  <c:v>0.24468684290635925</c:v>
                </c:pt>
                <c:pt idx="5657">
                  <c:v>0.23632968980580052</c:v>
                </c:pt>
                <c:pt idx="5658">
                  <c:v>0.21309019347713634</c:v>
                </c:pt>
                <c:pt idx="5659">
                  <c:v>0.27356155871482246</c:v>
                </c:pt>
                <c:pt idx="5660">
                  <c:v>0.24835812182603431</c:v>
                </c:pt>
                <c:pt idx="5661">
                  <c:v>0.23971431473103055</c:v>
                </c:pt>
                <c:pt idx="5662">
                  <c:v>0.24451076265581465</c:v>
                </c:pt>
                <c:pt idx="5663">
                  <c:v>0.21090610262341153</c:v>
                </c:pt>
                <c:pt idx="5664">
                  <c:v>0.2407097518688347</c:v>
                </c:pt>
                <c:pt idx="5665">
                  <c:v>0.20828873880219009</c:v>
                </c:pt>
                <c:pt idx="5666">
                  <c:v>0.2164424283057105</c:v>
                </c:pt>
                <c:pt idx="5667">
                  <c:v>0.22379377758309751</c:v>
                </c:pt>
                <c:pt idx="5668">
                  <c:v>0.27690166871541455</c:v>
                </c:pt>
                <c:pt idx="5669">
                  <c:v>0.24591461442689236</c:v>
                </c:pt>
                <c:pt idx="5670">
                  <c:v>0.22929902826096954</c:v>
                </c:pt>
                <c:pt idx="5671">
                  <c:v>0.22715103342740256</c:v>
                </c:pt>
                <c:pt idx="5672">
                  <c:v>0.29240154838707449</c:v>
                </c:pt>
                <c:pt idx="5673">
                  <c:v>0.22121174703228297</c:v>
                </c:pt>
                <c:pt idx="5674">
                  <c:v>0.22898837020177304</c:v>
                </c:pt>
                <c:pt idx="5675">
                  <c:v>0.2288285166541161</c:v>
                </c:pt>
                <c:pt idx="5676">
                  <c:v>0.20624469691484759</c:v>
                </c:pt>
                <c:pt idx="5677">
                  <c:v>0.20053717596183618</c:v>
                </c:pt>
                <c:pt idx="5678">
                  <c:v>0.21810889190715707</c:v>
                </c:pt>
                <c:pt idx="5679">
                  <c:v>0.23369933174058008</c:v>
                </c:pt>
                <c:pt idx="5680">
                  <c:v>0.22408266737243088</c:v>
                </c:pt>
                <c:pt idx="5681">
                  <c:v>0.24978614787435582</c:v>
                </c:pt>
                <c:pt idx="5682">
                  <c:v>0.23894964805967886</c:v>
                </c:pt>
                <c:pt idx="5683">
                  <c:v>0.23464334659187927</c:v>
                </c:pt>
                <c:pt idx="5684">
                  <c:v>0.26861416500265017</c:v>
                </c:pt>
                <c:pt idx="5685">
                  <c:v>0.27153548503619634</c:v>
                </c:pt>
                <c:pt idx="5686">
                  <c:v>0.22811690989163244</c:v>
                </c:pt>
                <c:pt idx="5687">
                  <c:v>0.25287369945721938</c:v>
                </c:pt>
                <c:pt idx="5688">
                  <c:v>0.23833947025611116</c:v>
                </c:pt>
                <c:pt idx="5689">
                  <c:v>0.26134371358713954</c:v>
                </c:pt>
                <c:pt idx="5690">
                  <c:v>0.21772896090793467</c:v>
                </c:pt>
                <c:pt idx="5691">
                  <c:v>0.25475595190922157</c:v>
                </c:pt>
                <c:pt idx="5692">
                  <c:v>0.22380393249281927</c:v>
                </c:pt>
                <c:pt idx="5693">
                  <c:v>0.28985557823787889</c:v>
                </c:pt>
                <c:pt idx="5694">
                  <c:v>0.23228476391593067</c:v>
                </c:pt>
                <c:pt idx="5695">
                  <c:v>0.23251507035798474</c:v>
                </c:pt>
                <c:pt idx="5696">
                  <c:v>0.22106874767349591</c:v>
                </c:pt>
                <c:pt idx="5697">
                  <c:v>0.22977480492319774</c:v>
                </c:pt>
                <c:pt idx="5698">
                  <c:v>0.23683349967001754</c:v>
                </c:pt>
                <c:pt idx="5699">
                  <c:v>0.23781255706288171</c:v>
                </c:pt>
                <c:pt idx="5700">
                  <c:v>0.20350750285247379</c:v>
                </c:pt>
                <c:pt idx="5701">
                  <c:v>0.27558737579736281</c:v>
                </c:pt>
                <c:pt idx="5702">
                  <c:v>0.24874432554253548</c:v>
                </c:pt>
                <c:pt idx="5703">
                  <c:v>0.24187496146485762</c:v>
                </c:pt>
                <c:pt idx="5704">
                  <c:v>0.23270145395133532</c:v>
                </c:pt>
                <c:pt idx="5705">
                  <c:v>0.27314882532676288</c:v>
                </c:pt>
                <c:pt idx="5706">
                  <c:v>0.22331826595738696</c:v>
                </c:pt>
                <c:pt idx="5707">
                  <c:v>0.30109916868261344</c:v>
                </c:pt>
                <c:pt idx="5708">
                  <c:v>0.21457777431526642</c:v>
                </c:pt>
                <c:pt idx="5709">
                  <c:v>0.23226487474125609</c:v>
                </c:pt>
                <c:pt idx="5710">
                  <c:v>0.20309934260446824</c:v>
                </c:pt>
                <c:pt idx="5711">
                  <c:v>0.23266593628667839</c:v>
                </c:pt>
                <c:pt idx="5712">
                  <c:v>0.21370308268914842</c:v>
                </c:pt>
                <c:pt idx="5713">
                  <c:v>0.2573708180894268</c:v>
                </c:pt>
                <c:pt idx="5714">
                  <c:v>0.2200011650202735</c:v>
                </c:pt>
                <c:pt idx="5715">
                  <c:v>0.24089613432984133</c:v>
                </c:pt>
                <c:pt idx="5716">
                  <c:v>0.24377595214686446</c:v>
                </c:pt>
                <c:pt idx="5717">
                  <c:v>0.26024552183152444</c:v>
                </c:pt>
                <c:pt idx="5718">
                  <c:v>0.26338129927113574</c:v>
                </c:pt>
                <c:pt idx="5719">
                  <c:v>0.21461965932248264</c:v>
                </c:pt>
                <c:pt idx="5720">
                  <c:v>0.22571034483803049</c:v>
                </c:pt>
                <c:pt idx="5721">
                  <c:v>0.26096774001273787</c:v>
                </c:pt>
                <c:pt idx="5722">
                  <c:v>0.23437757823365529</c:v>
                </c:pt>
                <c:pt idx="5723">
                  <c:v>0.26180808613151785</c:v>
                </c:pt>
                <c:pt idx="5724">
                  <c:v>0.27600104749790028</c:v>
                </c:pt>
                <c:pt idx="5725">
                  <c:v>0.20501617676804718</c:v>
                </c:pt>
                <c:pt idx="5726">
                  <c:v>0.22249779365695169</c:v>
                </c:pt>
                <c:pt idx="5727">
                  <c:v>0.25140335746429959</c:v>
                </c:pt>
                <c:pt idx="5728">
                  <c:v>0.22064852963339507</c:v>
                </c:pt>
                <c:pt idx="5729">
                  <c:v>0.19412811441288319</c:v>
                </c:pt>
                <c:pt idx="5730">
                  <c:v>0.24731347191834294</c:v>
                </c:pt>
                <c:pt idx="5731">
                  <c:v>0.2225835801220224</c:v>
                </c:pt>
                <c:pt idx="5732">
                  <c:v>0.30693169389654568</c:v>
                </c:pt>
                <c:pt idx="5733">
                  <c:v>0.29830511679386129</c:v>
                </c:pt>
                <c:pt idx="5734">
                  <c:v>0.22590240530617764</c:v>
                </c:pt>
                <c:pt idx="5735">
                  <c:v>0.22765114842621068</c:v>
                </c:pt>
                <c:pt idx="5736">
                  <c:v>0.27142814124319148</c:v>
                </c:pt>
                <c:pt idx="5737">
                  <c:v>0.24051240489359527</c:v>
                </c:pt>
                <c:pt idx="5738">
                  <c:v>0.23309778118149807</c:v>
                </c:pt>
                <c:pt idx="5739">
                  <c:v>0.24162970889244845</c:v>
                </c:pt>
                <c:pt idx="5740">
                  <c:v>0.25362548842641763</c:v>
                </c:pt>
                <c:pt idx="5741">
                  <c:v>0.21039010712503864</c:v>
                </c:pt>
                <c:pt idx="5742">
                  <c:v>0.24142358097827865</c:v>
                </c:pt>
                <c:pt idx="5743">
                  <c:v>0.22626589078845402</c:v>
                </c:pt>
                <c:pt idx="5744">
                  <c:v>0.2688507207714923</c:v>
                </c:pt>
                <c:pt idx="5745">
                  <c:v>0.29498235590252142</c:v>
                </c:pt>
                <c:pt idx="5746">
                  <c:v>0.21253643120129401</c:v>
                </c:pt>
                <c:pt idx="5747">
                  <c:v>0.24589228542059124</c:v>
                </c:pt>
                <c:pt idx="5748">
                  <c:v>0.25566686900313929</c:v>
                </c:pt>
                <c:pt idx="5749">
                  <c:v>0.22562451867410649</c:v>
                </c:pt>
                <c:pt idx="5750">
                  <c:v>0.220717020656859</c:v>
                </c:pt>
                <c:pt idx="5751">
                  <c:v>0.26139756335444786</c:v>
                </c:pt>
                <c:pt idx="5752">
                  <c:v>0.25653242978908292</c:v>
                </c:pt>
                <c:pt idx="5753">
                  <c:v>0.23697712357144807</c:v>
                </c:pt>
                <c:pt idx="5754">
                  <c:v>0.28107372849924173</c:v>
                </c:pt>
                <c:pt idx="5755">
                  <c:v>0.26820313300034493</c:v>
                </c:pt>
                <c:pt idx="5756">
                  <c:v>0.24363174860296327</c:v>
                </c:pt>
                <c:pt idx="5757">
                  <c:v>0.27618365201263151</c:v>
                </c:pt>
                <c:pt idx="5758">
                  <c:v>0.22200756635829333</c:v>
                </c:pt>
                <c:pt idx="5759">
                  <c:v>0.2371121048396175</c:v>
                </c:pt>
                <c:pt idx="5760">
                  <c:v>0.22960892573124522</c:v>
                </c:pt>
                <c:pt idx="5761">
                  <c:v>0.22083183330857944</c:v>
                </c:pt>
                <c:pt idx="5762">
                  <c:v>0.22124574871669581</c:v>
                </c:pt>
                <c:pt idx="5763">
                  <c:v>0.23167928738383242</c:v>
                </c:pt>
                <c:pt idx="5764">
                  <c:v>0.23523675799084878</c:v>
                </c:pt>
                <c:pt idx="5765">
                  <c:v>0.23734577878925037</c:v>
                </c:pt>
                <c:pt idx="5766">
                  <c:v>0.22383844784833434</c:v>
                </c:pt>
                <c:pt idx="5767">
                  <c:v>0.2319132162320354</c:v>
                </c:pt>
                <c:pt idx="5768">
                  <c:v>0.26456412247269195</c:v>
                </c:pt>
                <c:pt idx="5769">
                  <c:v>0.29056759943430305</c:v>
                </c:pt>
                <c:pt idx="5770">
                  <c:v>0.20833973521272334</c:v>
                </c:pt>
                <c:pt idx="5771">
                  <c:v>0.24334185408598896</c:v>
                </c:pt>
                <c:pt idx="5772">
                  <c:v>0.21280226233513938</c:v>
                </c:pt>
                <c:pt idx="5773">
                  <c:v>0.21714165084944226</c:v>
                </c:pt>
                <c:pt idx="5774">
                  <c:v>0.23035725459927672</c:v>
                </c:pt>
                <c:pt idx="5775">
                  <c:v>0.21138013257203606</c:v>
                </c:pt>
                <c:pt idx="5776">
                  <c:v>0.23662138105453376</c:v>
                </c:pt>
                <c:pt idx="5777">
                  <c:v>0.2820839120025786</c:v>
                </c:pt>
                <c:pt idx="5778">
                  <c:v>0.23440777677728661</c:v>
                </c:pt>
                <c:pt idx="5779">
                  <c:v>0.23971130135050397</c:v>
                </c:pt>
                <c:pt idx="5780">
                  <c:v>0.27627152094420876</c:v>
                </c:pt>
                <c:pt idx="5781">
                  <c:v>0.23029444987262765</c:v>
                </c:pt>
                <c:pt idx="5782">
                  <c:v>0.21313797083096295</c:v>
                </c:pt>
                <c:pt idx="5783">
                  <c:v>0.23816402772461881</c:v>
                </c:pt>
                <c:pt idx="5784">
                  <c:v>0.24949860517514005</c:v>
                </c:pt>
                <c:pt idx="5785">
                  <c:v>0.22732565957649514</c:v>
                </c:pt>
                <c:pt idx="5786">
                  <c:v>0.30068042722497984</c:v>
                </c:pt>
                <c:pt idx="5787">
                  <c:v>0.22893609129260517</c:v>
                </c:pt>
                <c:pt idx="5788">
                  <c:v>0.25862664084757025</c:v>
                </c:pt>
                <c:pt idx="5789">
                  <c:v>0.2079745389522176</c:v>
                </c:pt>
                <c:pt idx="5790">
                  <c:v>0.22802458840624718</c:v>
                </c:pt>
                <c:pt idx="5791">
                  <c:v>0.2118095342457787</c:v>
                </c:pt>
                <c:pt idx="5792">
                  <c:v>0.30997919962674703</c:v>
                </c:pt>
                <c:pt idx="5793">
                  <c:v>0.22982324720144692</c:v>
                </c:pt>
                <c:pt idx="5794">
                  <c:v>0.21924587809372834</c:v>
                </c:pt>
                <c:pt idx="5795">
                  <c:v>0.27032423947992779</c:v>
                </c:pt>
                <c:pt idx="5796">
                  <c:v>0.23384537599631536</c:v>
                </c:pt>
                <c:pt idx="5797">
                  <c:v>0.22849663483752489</c:v>
                </c:pt>
                <c:pt idx="5798">
                  <c:v>0.21048113730500173</c:v>
                </c:pt>
                <c:pt idx="5799">
                  <c:v>0.22737188094194399</c:v>
                </c:pt>
                <c:pt idx="5800">
                  <c:v>0.25722229002391173</c:v>
                </c:pt>
                <c:pt idx="5801">
                  <c:v>0.23280918843154455</c:v>
                </c:pt>
                <c:pt idx="5802">
                  <c:v>0.23408281062648995</c:v>
                </c:pt>
                <c:pt idx="5803">
                  <c:v>0.23975088071611828</c:v>
                </c:pt>
                <c:pt idx="5804">
                  <c:v>0.20756698983576161</c:v>
                </c:pt>
                <c:pt idx="5805">
                  <c:v>0.21333957108721915</c:v>
                </c:pt>
                <c:pt idx="5806">
                  <c:v>0.2625638291541309</c:v>
                </c:pt>
                <c:pt idx="5807">
                  <c:v>0.22991006170411932</c:v>
                </c:pt>
                <c:pt idx="5808">
                  <c:v>0.26285940944361819</c:v>
                </c:pt>
                <c:pt idx="5809">
                  <c:v>0.23478513486748134</c:v>
                </c:pt>
                <c:pt idx="5810">
                  <c:v>0.24528519730508874</c:v>
                </c:pt>
                <c:pt idx="5811">
                  <c:v>0.21170917332011049</c:v>
                </c:pt>
                <c:pt idx="5812">
                  <c:v>0.25384395699586487</c:v>
                </c:pt>
                <c:pt idx="5813">
                  <c:v>0.20632201688508034</c:v>
                </c:pt>
                <c:pt idx="5814">
                  <c:v>0.29788576075498124</c:v>
                </c:pt>
                <c:pt idx="5815">
                  <c:v>0.20444170127476521</c:v>
                </c:pt>
                <c:pt idx="5816">
                  <c:v>0.23565316356781885</c:v>
                </c:pt>
                <c:pt idx="5817">
                  <c:v>0.22582404816044757</c:v>
                </c:pt>
                <c:pt idx="5818">
                  <c:v>0.21496693947721812</c:v>
                </c:pt>
                <c:pt idx="5819">
                  <c:v>0.23738041940506141</c:v>
                </c:pt>
                <c:pt idx="5820">
                  <c:v>0.27011179092669863</c:v>
                </c:pt>
                <c:pt idx="5821">
                  <c:v>0.23627386504152326</c:v>
                </c:pt>
                <c:pt idx="5822">
                  <c:v>0.21144366194594877</c:v>
                </c:pt>
                <c:pt idx="5823">
                  <c:v>0.24024270376124168</c:v>
                </c:pt>
                <c:pt idx="5824">
                  <c:v>0.280386694439829</c:v>
                </c:pt>
                <c:pt idx="5825">
                  <c:v>0.19639199575239882</c:v>
                </c:pt>
                <c:pt idx="5826">
                  <c:v>0.26050008041006367</c:v>
                </c:pt>
                <c:pt idx="5827">
                  <c:v>0.23339008429740174</c:v>
                </c:pt>
                <c:pt idx="5828">
                  <c:v>0.22819652966958989</c:v>
                </c:pt>
                <c:pt idx="5829">
                  <c:v>0.2434272763667715</c:v>
                </c:pt>
                <c:pt idx="5830">
                  <c:v>0.25282127965879347</c:v>
                </c:pt>
                <c:pt idx="5831">
                  <c:v>0.24778799713273564</c:v>
                </c:pt>
                <c:pt idx="5832">
                  <c:v>0.21441233679011287</c:v>
                </c:pt>
                <c:pt idx="5833">
                  <c:v>0.26209208149617597</c:v>
                </c:pt>
                <c:pt idx="5834">
                  <c:v>0.24946578402128347</c:v>
                </c:pt>
                <c:pt idx="5835">
                  <c:v>0.26706675484080228</c:v>
                </c:pt>
                <c:pt idx="5836">
                  <c:v>0.21731884087045023</c:v>
                </c:pt>
                <c:pt idx="5837">
                  <c:v>0.25474971817333991</c:v>
                </c:pt>
                <c:pt idx="5838">
                  <c:v>0.25895287914295639</c:v>
                </c:pt>
                <c:pt idx="5839">
                  <c:v>0.29281442295186672</c:v>
                </c:pt>
                <c:pt idx="5840">
                  <c:v>0.2173362350403133</c:v>
                </c:pt>
                <c:pt idx="5841">
                  <c:v>0.23392607400710988</c:v>
                </c:pt>
                <c:pt idx="5842">
                  <c:v>0.27046470968668285</c:v>
                </c:pt>
                <c:pt idx="5843">
                  <c:v>0.22550685045922475</c:v>
                </c:pt>
                <c:pt idx="5844">
                  <c:v>0.24157884322349321</c:v>
                </c:pt>
                <c:pt idx="5845">
                  <c:v>0.25555656152918932</c:v>
                </c:pt>
                <c:pt idx="5846">
                  <c:v>0.25103188845109425</c:v>
                </c:pt>
                <c:pt idx="5847">
                  <c:v>0.25981670224022863</c:v>
                </c:pt>
                <c:pt idx="5848">
                  <c:v>0.23794690985973996</c:v>
                </c:pt>
                <c:pt idx="5849">
                  <c:v>0.22891418247983197</c:v>
                </c:pt>
                <c:pt idx="5850">
                  <c:v>0.21680857066707987</c:v>
                </c:pt>
                <c:pt idx="5851">
                  <c:v>0.21755774147202589</c:v>
                </c:pt>
                <c:pt idx="5852">
                  <c:v>0.22663223135630517</c:v>
                </c:pt>
                <c:pt idx="5853">
                  <c:v>0.28443046680818462</c:v>
                </c:pt>
                <c:pt idx="5854">
                  <c:v>0.25547879114727273</c:v>
                </c:pt>
                <c:pt idx="5855">
                  <c:v>0.20975881211112504</c:v>
                </c:pt>
                <c:pt idx="5856">
                  <c:v>0.26311358642623178</c:v>
                </c:pt>
                <c:pt idx="5857">
                  <c:v>0.23668622047606788</c:v>
                </c:pt>
                <c:pt idx="5858">
                  <c:v>0.22976980884106771</c:v>
                </c:pt>
                <c:pt idx="5859">
                  <c:v>0.2224531752397543</c:v>
                </c:pt>
                <c:pt idx="5860">
                  <c:v>0.22654346583665833</c:v>
                </c:pt>
                <c:pt idx="5861">
                  <c:v>0.22462594197623184</c:v>
                </c:pt>
                <c:pt idx="5862">
                  <c:v>0.22595728137022272</c:v>
                </c:pt>
                <c:pt idx="5863">
                  <c:v>0.25534289582583219</c:v>
                </c:pt>
                <c:pt idx="5864">
                  <c:v>0.29474886023158081</c:v>
                </c:pt>
                <c:pt idx="5865">
                  <c:v>0.23178401419749195</c:v>
                </c:pt>
                <c:pt idx="5866">
                  <c:v>0.24374826154540563</c:v>
                </c:pt>
                <c:pt idx="5867">
                  <c:v>0.2734813201428869</c:v>
                </c:pt>
                <c:pt idx="5868">
                  <c:v>0.25934482216549493</c:v>
                </c:pt>
                <c:pt idx="5869">
                  <c:v>0.26076246849850016</c:v>
                </c:pt>
                <c:pt idx="5870">
                  <c:v>0.22762539404005191</c:v>
                </c:pt>
                <c:pt idx="5871">
                  <c:v>0.22335824247779359</c:v>
                </c:pt>
                <c:pt idx="5872">
                  <c:v>0.26750999734219022</c:v>
                </c:pt>
                <c:pt idx="5873">
                  <c:v>0.28221533664722354</c:v>
                </c:pt>
                <c:pt idx="5874">
                  <c:v>0.22928383807066494</c:v>
                </c:pt>
                <c:pt idx="5875">
                  <c:v>0.2508218745460204</c:v>
                </c:pt>
                <c:pt idx="5876">
                  <c:v>0.2414452397931196</c:v>
                </c:pt>
                <c:pt idx="5877">
                  <c:v>0.24142704065961146</c:v>
                </c:pt>
                <c:pt idx="5878">
                  <c:v>0.24845481164306618</c:v>
                </c:pt>
                <c:pt idx="5879">
                  <c:v>0.22882240248562699</c:v>
                </c:pt>
                <c:pt idx="5880">
                  <c:v>0.23145438489190232</c:v>
                </c:pt>
                <c:pt idx="5881">
                  <c:v>0.27544369415473141</c:v>
                </c:pt>
                <c:pt idx="5882">
                  <c:v>0.25438663106058729</c:v>
                </c:pt>
                <c:pt idx="5883">
                  <c:v>0.22602461007930458</c:v>
                </c:pt>
                <c:pt idx="5884">
                  <c:v>0.24770175170922079</c:v>
                </c:pt>
                <c:pt idx="5885">
                  <c:v>0.23953247427139154</c:v>
                </c:pt>
                <c:pt idx="5886">
                  <c:v>0.22279489480271086</c:v>
                </c:pt>
                <c:pt idx="5887">
                  <c:v>0.23064180530142339</c:v>
                </c:pt>
                <c:pt idx="5888">
                  <c:v>0.26365708804568988</c:v>
                </c:pt>
                <c:pt idx="5889">
                  <c:v>0.2759926431381583</c:v>
                </c:pt>
                <c:pt idx="5890">
                  <c:v>0.21293280862887154</c:v>
                </c:pt>
                <c:pt idx="5891">
                  <c:v>0.20818612323314151</c:v>
                </c:pt>
                <c:pt idx="5892">
                  <c:v>0.24217277021616251</c:v>
                </c:pt>
                <c:pt idx="5893">
                  <c:v>0.22139586579159792</c:v>
                </c:pt>
                <c:pt idx="5894">
                  <c:v>0.20463560528414818</c:v>
                </c:pt>
                <c:pt idx="5895">
                  <c:v>0.23754124607795751</c:v>
                </c:pt>
                <c:pt idx="5896">
                  <c:v>0.22073880093814655</c:v>
                </c:pt>
                <c:pt idx="5897">
                  <c:v>0.2133219743200499</c:v>
                </c:pt>
                <c:pt idx="5898">
                  <c:v>0.24739345448826511</c:v>
                </c:pt>
                <c:pt idx="5899">
                  <c:v>0.27147312176902355</c:v>
                </c:pt>
                <c:pt idx="5900">
                  <c:v>0.23015096712702376</c:v>
                </c:pt>
                <c:pt idx="5901">
                  <c:v>0.2509448413936457</c:v>
                </c:pt>
                <c:pt idx="5902">
                  <c:v>0.22468878999599737</c:v>
                </c:pt>
                <c:pt idx="5903">
                  <c:v>0.22738100927223792</c:v>
                </c:pt>
                <c:pt idx="5904">
                  <c:v>0.26214189777648111</c:v>
                </c:pt>
                <c:pt idx="5905">
                  <c:v>0.23175381552489893</c:v>
                </c:pt>
                <c:pt idx="5906">
                  <c:v>0.19863255355493714</c:v>
                </c:pt>
                <c:pt idx="5907">
                  <c:v>0.26618819992600967</c:v>
                </c:pt>
                <c:pt idx="5908">
                  <c:v>0.25786345294510271</c:v>
                </c:pt>
                <c:pt idx="5909">
                  <c:v>0.23479636672450691</c:v>
                </c:pt>
                <c:pt idx="5910">
                  <c:v>0.22405957705609808</c:v>
                </c:pt>
                <c:pt idx="5911">
                  <c:v>0.29932981791804075</c:v>
                </c:pt>
                <c:pt idx="5912">
                  <c:v>0.24259273140197485</c:v>
                </c:pt>
                <c:pt idx="5913">
                  <c:v>0.25526638209745622</c:v>
                </c:pt>
                <c:pt idx="5914">
                  <c:v>0.23307836550453581</c:v>
                </c:pt>
                <c:pt idx="5915">
                  <c:v>0.2594668232640357</c:v>
                </c:pt>
                <c:pt idx="5916">
                  <c:v>0.23101454651435135</c:v>
                </c:pt>
                <c:pt idx="5917">
                  <c:v>0.21999687880752769</c:v>
                </c:pt>
                <c:pt idx="5918">
                  <c:v>0.26899751706540403</c:v>
                </c:pt>
                <c:pt idx="5919">
                  <c:v>0.22977082498126372</c:v>
                </c:pt>
                <c:pt idx="5920">
                  <c:v>0.21130553450488643</c:v>
                </c:pt>
                <c:pt idx="5921">
                  <c:v>0.25917639688714406</c:v>
                </c:pt>
                <c:pt idx="5922">
                  <c:v>0.2083354391429007</c:v>
                </c:pt>
                <c:pt idx="5923">
                  <c:v>0.24679754755753053</c:v>
                </c:pt>
                <c:pt idx="5924">
                  <c:v>0.26722873356387278</c:v>
                </c:pt>
                <c:pt idx="5925">
                  <c:v>0.25201146785262651</c:v>
                </c:pt>
                <c:pt idx="5926">
                  <c:v>0.26527567608678709</c:v>
                </c:pt>
                <c:pt idx="5927">
                  <c:v>0.23179202343060146</c:v>
                </c:pt>
                <c:pt idx="5928">
                  <c:v>0.23374024745029803</c:v>
                </c:pt>
                <c:pt idx="5929">
                  <c:v>0.23397431803626578</c:v>
                </c:pt>
                <c:pt idx="5930">
                  <c:v>0.23597671316598406</c:v>
                </c:pt>
                <c:pt idx="5931">
                  <c:v>0.21872687909211966</c:v>
                </c:pt>
                <c:pt idx="5932">
                  <c:v>0.24264955843103134</c:v>
                </c:pt>
                <c:pt idx="5933">
                  <c:v>0.25381532018889924</c:v>
                </c:pt>
                <c:pt idx="5934">
                  <c:v>0.24757704962799112</c:v>
                </c:pt>
                <c:pt idx="5935">
                  <c:v>0.2289335970621936</c:v>
                </c:pt>
                <c:pt idx="5936">
                  <c:v>0.19844843952997371</c:v>
                </c:pt>
                <c:pt idx="5937">
                  <c:v>0.25598721492177196</c:v>
                </c:pt>
                <c:pt idx="5938">
                  <c:v>0.2243347582637818</c:v>
                </c:pt>
                <c:pt idx="5939">
                  <c:v>0.2205266458665156</c:v>
                </c:pt>
                <c:pt idx="5940">
                  <c:v>0.28383521728879613</c:v>
                </c:pt>
                <c:pt idx="5941">
                  <c:v>0.21094677055662192</c:v>
                </c:pt>
                <c:pt idx="5942">
                  <c:v>0.21992742292274181</c:v>
                </c:pt>
                <c:pt idx="5943">
                  <c:v>0.23322201909401638</c:v>
                </c:pt>
                <c:pt idx="5944">
                  <c:v>0.25717332830837725</c:v>
                </c:pt>
                <c:pt idx="5945">
                  <c:v>0.23573341148502941</c:v>
                </c:pt>
                <c:pt idx="5946">
                  <c:v>0.26413119816929831</c:v>
                </c:pt>
                <c:pt idx="5947">
                  <c:v>0.21679294949655245</c:v>
                </c:pt>
                <c:pt idx="5948">
                  <c:v>0.21217088339784754</c:v>
                </c:pt>
                <c:pt idx="5949">
                  <c:v>0.22854050214721758</c:v>
                </c:pt>
                <c:pt idx="5950">
                  <c:v>0.23084506808209893</c:v>
                </c:pt>
                <c:pt idx="5951">
                  <c:v>0.24691491497054141</c:v>
                </c:pt>
                <c:pt idx="5952">
                  <c:v>0.21965267854089585</c:v>
                </c:pt>
                <c:pt idx="5953">
                  <c:v>0.25895028512994261</c:v>
                </c:pt>
                <c:pt idx="5954">
                  <c:v>0.24647584071728054</c:v>
                </c:pt>
                <c:pt idx="5955">
                  <c:v>0.23623841989405681</c:v>
                </c:pt>
                <c:pt idx="5956">
                  <c:v>0.2432024643458657</c:v>
                </c:pt>
                <c:pt idx="5957">
                  <c:v>0.23455113841017222</c:v>
                </c:pt>
                <c:pt idx="5958">
                  <c:v>0.25218971701229143</c:v>
                </c:pt>
                <c:pt idx="5959">
                  <c:v>0.24650184902966341</c:v>
                </c:pt>
                <c:pt idx="5960">
                  <c:v>0.27803383797441478</c:v>
                </c:pt>
                <c:pt idx="5961">
                  <c:v>0.21812674595141737</c:v>
                </c:pt>
                <c:pt idx="5962">
                  <c:v>0.27254198006234548</c:v>
                </c:pt>
                <c:pt idx="5963">
                  <c:v>0.25563491746080141</c:v>
                </c:pt>
                <c:pt idx="5964">
                  <c:v>0.25091781100873356</c:v>
                </c:pt>
                <c:pt idx="5965">
                  <c:v>0.22637080813394375</c:v>
                </c:pt>
                <c:pt idx="5966">
                  <c:v>0.24680726309851164</c:v>
                </c:pt>
                <c:pt idx="5967">
                  <c:v>0.21857716298368493</c:v>
                </c:pt>
                <c:pt idx="5968">
                  <c:v>0.21220699095462242</c:v>
                </c:pt>
                <c:pt idx="5969">
                  <c:v>0.23967648628281563</c:v>
                </c:pt>
                <c:pt idx="5970">
                  <c:v>0.27070996380798396</c:v>
                </c:pt>
                <c:pt idx="5971">
                  <c:v>0.24602304857955321</c:v>
                </c:pt>
                <c:pt idx="5972">
                  <c:v>0.22340534526783906</c:v>
                </c:pt>
                <c:pt idx="5973">
                  <c:v>0.22716846177048022</c:v>
                </c:pt>
                <c:pt idx="5974">
                  <c:v>0.27192340800953374</c:v>
                </c:pt>
                <c:pt idx="5975">
                  <c:v>0.20885354777466944</c:v>
                </c:pt>
                <c:pt idx="5976">
                  <c:v>0.27398024748553268</c:v>
                </c:pt>
                <c:pt idx="5977">
                  <c:v>0.25879718475924951</c:v>
                </c:pt>
                <c:pt idx="5978">
                  <c:v>0.22420341506414013</c:v>
                </c:pt>
                <c:pt idx="5979">
                  <c:v>0.27054108673754307</c:v>
                </c:pt>
                <c:pt idx="5980">
                  <c:v>0.21511749505937403</c:v>
                </c:pt>
                <c:pt idx="5981">
                  <c:v>0.23953290663553925</c:v>
                </c:pt>
                <c:pt idx="5982">
                  <c:v>0.24564328930825308</c:v>
                </c:pt>
                <c:pt idx="5983">
                  <c:v>0.23609767629812459</c:v>
                </c:pt>
                <c:pt idx="5984">
                  <c:v>0.21145646100317722</c:v>
                </c:pt>
                <c:pt idx="5985">
                  <c:v>0.24545661756662429</c:v>
                </c:pt>
                <c:pt idx="5986">
                  <c:v>0.35552223655025683</c:v>
                </c:pt>
                <c:pt idx="5987">
                  <c:v>0.26194178444770883</c:v>
                </c:pt>
                <c:pt idx="5988">
                  <c:v>0.22636728333281947</c:v>
                </c:pt>
                <c:pt idx="5989">
                  <c:v>0.24854989320394255</c:v>
                </c:pt>
                <c:pt idx="5990">
                  <c:v>0.20992838153647755</c:v>
                </c:pt>
                <c:pt idx="5991">
                  <c:v>0.3027572400777313</c:v>
                </c:pt>
                <c:pt idx="5992">
                  <c:v>0.28235304375066284</c:v>
                </c:pt>
                <c:pt idx="5993">
                  <c:v>0.27184052632324618</c:v>
                </c:pt>
                <c:pt idx="5994">
                  <c:v>0.22634421055359349</c:v>
                </c:pt>
                <c:pt idx="5995">
                  <c:v>0.27402800269933519</c:v>
                </c:pt>
                <c:pt idx="5996">
                  <c:v>0.20019887507616627</c:v>
                </c:pt>
                <c:pt idx="5997">
                  <c:v>0.21168106040206278</c:v>
                </c:pt>
                <c:pt idx="5998">
                  <c:v>0.26017776582118329</c:v>
                </c:pt>
                <c:pt idx="5999">
                  <c:v>0.23211666381851537</c:v>
                </c:pt>
                <c:pt idx="6000">
                  <c:v>0.22902205521962787</c:v>
                </c:pt>
                <c:pt idx="6001">
                  <c:v>0.26707919952184161</c:v>
                </c:pt>
                <c:pt idx="6002">
                  <c:v>0.20173327457478352</c:v>
                </c:pt>
                <c:pt idx="6003">
                  <c:v>0.20900846039653367</c:v>
                </c:pt>
                <c:pt idx="6004">
                  <c:v>0.22584602702355405</c:v>
                </c:pt>
                <c:pt idx="6005">
                  <c:v>0.19977664343123661</c:v>
                </c:pt>
                <c:pt idx="6006">
                  <c:v>0.20825318308680699</c:v>
                </c:pt>
                <c:pt idx="6007">
                  <c:v>0.23948057379975071</c:v>
                </c:pt>
                <c:pt idx="6008">
                  <c:v>0.26069467300266647</c:v>
                </c:pt>
                <c:pt idx="6009">
                  <c:v>0.24059510776212883</c:v>
                </c:pt>
                <c:pt idx="6010">
                  <c:v>0.23817543019622101</c:v>
                </c:pt>
                <c:pt idx="6011">
                  <c:v>0.21923695308739158</c:v>
                </c:pt>
                <c:pt idx="6012">
                  <c:v>0.27520389731997325</c:v>
                </c:pt>
                <c:pt idx="6013">
                  <c:v>0.24327975132269936</c:v>
                </c:pt>
                <c:pt idx="6014">
                  <c:v>0.26120558529549509</c:v>
                </c:pt>
                <c:pt idx="6015">
                  <c:v>0.27743347596929629</c:v>
                </c:pt>
                <c:pt idx="6016">
                  <c:v>0.2447453078262411</c:v>
                </c:pt>
                <c:pt idx="6017">
                  <c:v>0.27987911323252923</c:v>
                </c:pt>
                <c:pt idx="6018">
                  <c:v>0.25206819714306611</c:v>
                </c:pt>
                <c:pt idx="6019">
                  <c:v>0.21379724744075146</c:v>
                </c:pt>
                <c:pt idx="6020">
                  <c:v>0.24323545245737579</c:v>
                </c:pt>
                <c:pt idx="6021">
                  <c:v>0.24353039335985446</c:v>
                </c:pt>
                <c:pt idx="6022">
                  <c:v>0.21806217312166518</c:v>
                </c:pt>
                <c:pt idx="6023">
                  <c:v>0.25021993159449074</c:v>
                </c:pt>
                <c:pt idx="6024">
                  <c:v>0.23066852477170463</c:v>
                </c:pt>
                <c:pt idx="6025">
                  <c:v>0.25972394783208042</c:v>
                </c:pt>
                <c:pt idx="6026">
                  <c:v>0.24074251701166469</c:v>
                </c:pt>
                <c:pt idx="6027">
                  <c:v>0.21226715892029072</c:v>
                </c:pt>
                <c:pt idx="6028">
                  <c:v>0.2161920687551333</c:v>
                </c:pt>
                <c:pt idx="6029">
                  <c:v>0.19988534355044554</c:v>
                </c:pt>
                <c:pt idx="6030">
                  <c:v>0.25872551064366123</c:v>
                </c:pt>
                <c:pt idx="6031">
                  <c:v>0.30096032362230607</c:v>
                </c:pt>
                <c:pt idx="6032">
                  <c:v>0.21356387719563136</c:v>
                </c:pt>
                <c:pt idx="6033">
                  <c:v>0.248264982941937</c:v>
                </c:pt>
                <c:pt idx="6034">
                  <c:v>0.27925699591701941</c:v>
                </c:pt>
                <c:pt idx="6035">
                  <c:v>0.23528318430209408</c:v>
                </c:pt>
                <c:pt idx="6036">
                  <c:v>0.25931851264243028</c:v>
                </c:pt>
                <c:pt idx="6037">
                  <c:v>0.25311082038022248</c:v>
                </c:pt>
                <c:pt idx="6038">
                  <c:v>0.24703581159199506</c:v>
                </c:pt>
                <c:pt idx="6039">
                  <c:v>0.24411431713376247</c:v>
                </c:pt>
                <c:pt idx="6040">
                  <c:v>0.22771930099524268</c:v>
                </c:pt>
                <c:pt idx="6041">
                  <c:v>0.22914324174203177</c:v>
                </c:pt>
                <c:pt idx="6042">
                  <c:v>0.24637218841564862</c:v>
                </c:pt>
                <c:pt idx="6043">
                  <c:v>0.23500064059940479</c:v>
                </c:pt>
                <c:pt idx="6044">
                  <c:v>0.24771054951224855</c:v>
                </c:pt>
                <c:pt idx="6045">
                  <c:v>0.21308962271073792</c:v>
                </c:pt>
                <c:pt idx="6046">
                  <c:v>0.26519627230071779</c:v>
                </c:pt>
                <c:pt idx="6047">
                  <c:v>0.22613067476334531</c:v>
                </c:pt>
                <c:pt idx="6048">
                  <c:v>0.20513214462977622</c:v>
                </c:pt>
                <c:pt idx="6049">
                  <c:v>0.23343622349206808</c:v>
                </c:pt>
                <c:pt idx="6050">
                  <c:v>0.23561552443002998</c:v>
                </c:pt>
                <c:pt idx="6051">
                  <c:v>0.21238613572830975</c:v>
                </c:pt>
                <c:pt idx="6052">
                  <c:v>0.29147965964245337</c:v>
                </c:pt>
                <c:pt idx="6053">
                  <c:v>0.22515989776854217</c:v>
                </c:pt>
                <c:pt idx="6054">
                  <c:v>0.22944201201650655</c:v>
                </c:pt>
                <c:pt idx="6055">
                  <c:v>0.25734886170795263</c:v>
                </c:pt>
                <c:pt idx="6056">
                  <c:v>0.25818125221122978</c:v>
                </c:pt>
                <c:pt idx="6057">
                  <c:v>0.21304084465679785</c:v>
                </c:pt>
                <c:pt idx="6058">
                  <c:v>0.23243628756617948</c:v>
                </c:pt>
                <c:pt idx="6059">
                  <c:v>0.24332968383683592</c:v>
                </c:pt>
                <c:pt idx="6060">
                  <c:v>0.25128909166382984</c:v>
                </c:pt>
                <c:pt idx="6061">
                  <c:v>0.25955895787042849</c:v>
                </c:pt>
                <c:pt idx="6062">
                  <c:v>0.24043645430048743</c:v>
                </c:pt>
                <c:pt idx="6063">
                  <c:v>0.23512020077911927</c:v>
                </c:pt>
                <c:pt idx="6064">
                  <c:v>0.26331154425905623</c:v>
                </c:pt>
                <c:pt idx="6065">
                  <c:v>0.21615641621632301</c:v>
                </c:pt>
                <c:pt idx="6066">
                  <c:v>0.20943486002971831</c:v>
                </c:pt>
                <c:pt idx="6067">
                  <c:v>0.23973867802414525</c:v>
                </c:pt>
                <c:pt idx="6068">
                  <c:v>0.26496086669181373</c:v>
                </c:pt>
                <c:pt idx="6069">
                  <c:v>0.22766176713759481</c:v>
                </c:pt>
                <c:pt idx="6070">
                  <c:v>0.22702581361641633</c:v>
                </c:pt>
                <c:pt idx="6071">
                  <c:v>0.24235568878030678</c:v>
                </c:pt>
                <c:pt idx="6072">
                  <c:v>0.24226041383632244</c:v>
                </c:pt>
                <c:pt idx="6073">
                  <c:v>0.27980420794841737</c:v>
                </c:pt>
                <c:pt idx="6074">
                  <c:v>0.25109048333001505</c:v>
                </c:pt>
                <c:pt idx="6075">
                  <c:v>0.22430960863892851</c:v>
                </c:pt>
                <c:pt idx="6076">
                  <c:v>0.22586993438244177</c:v>
                </c:pt>
                <c:pt idx="6077">
                  <c:v>0.2486786157279755</c:v>
                </c:pt>
                <c:pt idx="6078">
                  <c:v>0.23529067556809605</c:v>
                </c:pt>
                <c:pt idx="6079">
                  <c:v>0.25164389208150206</c:v>
                </c:pt>
                <c:pt idx="6080">
                  <c:v>0.22457615116151891</c:v>
                </c:pt>
                <c:pt idx="6081">
                  <c:v>0.23076340705690007</c:v>
                </c:pt>
                <c:pt idx="6082">
                  <c:v>0.25283185486624449</c:v>
                </c:pt>
                <c:pt idx="6083">
                  <c:v>0.26486972518431889</c:v>
                </c:pt>
                <c:pt idx="6084">
                  <c:v>0.22354047065713462</c:v>
                </c:pt>
                <c:pt idx="6085">
                  <c:v>0.25453573196562546</c:v>
                </c:pt>
                <c:pt idx="6086">
                  <c:v>0.25297496032087402</c:v>
                </c:pt>
                <c:pt idx="6087">
                  <c:v>0.21275390674711953</c:v>
                </c:pt>
                <c:pt idx="6088">
                  <c:v>0.27734021747796295</c:v>
                </c:pt>
                <c:pt idx="6089">
                  <c:v>0.24178460779848257</c:v>
                </c:pt>
                <c:pt idx="6090">
                  <c:v>0.23616770997880324</c:v>
                </c:pt>
                <c:pt idx="6091">
                  <c:v>0.25823685334931246</c:v>
                </c:pt>
                <c:pt idx="6092">
                  <c:v>0.24487157437903473</c:v>
                </c:pt>
                <c:pt idx="6093">
                  <c:v>0.20716182950012735</c:v>
                </c:pt>
                <c:pt idx="6094">
                  <c:v>0.24304985685151206</c:v>
                </c:pt>
                <c:pt idx="6095">
                  <c:v>0.22427837546789431</c:v>
                </c:pt>
                <c:pt idx="6096">
                  <c:v>0.20725907825440312</c:v>
                </c:pt>
                <c:pt idx="6097">
                  <c:v>0.28286786642628042</c:v>
                </c:pt>
                <c:pt idx="6098">
                  <c:v>0.25825957273840078</c:v>
                </c:pt>
                <c:pt idx="6099">
                  <c:v>0.26831221657636778</c:v>
                </c:pt>
                <c:pt idx="6100">
                  <c:v>0.26061436318978765</c:v>
                </c:pt>
                <c:pt idx="6101">
                  <c:v>0.24536086454563197</c:v>
                </c:pt>
                <c:pt idx="6102">
                  <c:v>0.22127370588279396</c:v>
                </c:pt>
                <c:pt idx="6103">
                  <c:v>0.23544542483012021</c:v>
                </c:pt>
                <c:pt idx="6104">
                  <c:v>0.24733238334904351</c:v>
                </c:pt>
                <c:pt idx="6105">
                  <c:v>0.24144292971473558</c:v>
                </c:pt>
                <c:pt idx="6106">
                  <c:v>0.22285627932390378</c:v>
                </c:pt>
                <c:pt idx="6107">
                  <c:v>0.27740291615807666</c:v>
                </c:pt>
                <c:pt idx="6108">
                  <c:v>0.19535323676768682</c:v>
                </c:pt>
                <c:pt idx="6109">
                  <c:v>0.24010730045265288</c:v>
                </c:pt>
                <c:pt idx="6110">
                  <c:v>0.23761488363393074</c:v>
                </c:pt>
                <c:pt idx="6111">
                  <c:v>0.23103165002576839</c:v>
                </c:pt>
                <c:pt idx="6112">
                  <c:v>0.2282683855159453</c:v>
                </c:pt>
                <c:pt idx="6113">
                  <c:v>0.28519401536310018</c:v>
                </c:pt>
                <c:pt idx="6114">
                  <c:v>0.22451221838528412</c:v>
                </c:pt>
                <c:pt idx="6115">
                  <c:v>0.23878769356762775</c:v>
                </c:pt>
                <c:pt idx="6116">
                  <c:v>0.30410038431854425</c:v>
                </c:pt>
                <c:pt idx="6117">
                  <c:v>0.22396279249549836</c:v>
                </c:pt>
                <c:pt idx="6118">
                  <c:v>0.22991061189246179</c:v>
                </c:pt>
                <c:pt idx="6119">
                  <c:v>0.22461646296156854</c:v>
                </c:pt>
                <c:pt idx="6120">
                  <c:v>0.24570032554692778</c:v>
                </c:pt>
                <c:pt idx="6121">
                  <c:v>0.23293357482619528</c:v>
                </c:pt>
                <c:pt idx="6122">
                  <c:v>0.24021418904989056</c:v>
                </c:pt>
                <c:pt idx="6123">
                  <c:v>0.25405227876227204</c:v>
                </c:pt>
                <c:pt idx="6124">
                  <c:v>0.21298007171789043</c:v>
                </c:pt>
                <c:pt idx="6125">
                  <c:v>0.23637091065603807</c:v>
                </c:pt>
                <c:pt idx="6126">
                  <c:v>0.21703249852920234</c:v>
                </c:pt>
                <c:pt idx="6127">
                  <c:v>0.26046972387213252</c:v>
                </c:pt>
                <c:pt idx="6128">
                  <c:v>0.2377350544421056</c:v>
                </c:pt>
                <c:pt idx="6129">
                  <c:v>0.2194161514044882</c:v>
                </c:pt>
                <c:pt idx="6130">
                  <c:v>0.20064589253412402</c:v>
                </c:pt>
                <c:pt idx="6131">
                  <c:v>0.2328607123833567</c:v>
                </c:pt>
                <c:pt idx="6132">
                  <c:v>0.27054210147878238</c:v>
                </c:pt>
                <c:pt idx="6133">
                  <c:v>0.25644715433055831</c:v>
                </c:pt>
                <c:pt idx="6134">
                  <c:v>0.28243169176562594</c:v>
                </c:pt>
                <c:pt idx="6135">
                  <c:v>0.27880507062476362</c:v>
                </c:pt>
                <c:pt idx="6136">
                  <c:v>0.23994711015900155</c:v>
                </c:pt>
                <c:pt idx="6137">
                  <c:v>0.24970832474772606</c:v>
                </c:pt>
                <c:pt idx="6138">
                  <c:v>0.23106077680606846</c:v>
                </c:pt>
                <c:pt idx="6139">
                  <c:v>0.23975301149684691</c:v>
                </c:pt>
                <c:pt idx="6140">
                  <c:v>0.23450544033536738</c:v>
                </c:pt>
                <c:pt idx="6141">
                  <c:v>0.25321990707816844</c:v>
                </c:pt>
                <c:pt idx="6142">
                  <c:v>0.22188043803071303</c:v>
                </c:pt>
                <c:pt idx="6143">
                  <c:v>0.29084229893516605</c:v>
                </c:pt>
                <c:pt idx="6144">
                  <c:v>0.25010165731840789</c:v>
                </c:pt>
                <c:pt idx="6145">
                  <c:v>0.2634330588145144</c:v>
                </c:pt>
                <c:pt idx="6146">
                  <c:v>0.22021311785870629</c:v>
                </c:pt>
                <c:pt idx="6147">
                  <c:v>0.21651776420758873</c:v>
                </c:pt>
                <c:pt idx="6148">
                  <c:v>0.20463706219189182</c:v>
                </c:pt>
                <c:pt idx="6149">
                  <c:v>0.24684324129427759</c:v>
                </c:pt>
                <c:pt idx="6150">
                  <c:v>0.20985673349257811</c:v>
                </c:pt>
                <c:pt idx="6151">
                  <c:v>0.20168190860108218</c:v>
                </c:pt>
                <c:pt idx="6152">
                  <c:v>0.23544034353146925</c:v>
                </c:pt>
                <c:pt idx="6153">
                  <c:v>0.21205433980997018</c:v>
                </c:pt>
                <c:pt idx="6154">
                  <c:v>0.23239435400920752</c:v>
                </c:pt>
                <c:pt idx="6155">
                  <c:v>0.22451510427853638</c:v>
                </c:pt>
                <c:pt idx="6156">
                  <c:v>0.33280857203065728</c:v>
                </c:pt>
                <c:pt idx="6157">
                  <c:v>0.2238656502728546</c:v>
                </c:pt>
                <c:pt idx="6158">
                  <c:v>0.26241613707055217</c:v>
                </c:pt>
                <c:pt idx="6159">
                  <c:v>0.23301167365684672</c:v>
                </c:pt>
                <c:pt idx="6160">
                  <c:v>0.22366559272005265</c:v>
                </c:pt>
                <c:pt idx="6161">
                  <c:v>0.22668785490136081</c:v>
                </c:pt>
                <c:pt idx="6162">
                  <c:v>0.3007175076181825</c:v>
                </c:pt>
                <c:pt idx="6163">
                  <c:v>0.25145591730847039</c:v>
                </c:pt>
                <c:pt idx="6164">
                  <c:v>0.20867405376609408</c:v>
                </c:pt>
                <c:pt idx="6165">
                  <c:v>0.24895006505539388</c:v>
                </c:pt>
                <c:pt idx="6166">
                  <c:v>0.21088417807187357</c:v>
                </c:pt>
                <c:pt idx="6167">
                  <c:v>0.2133209801720809</c:v>
                </c:pt>
                <c:pt idx="6168">
                  <c:v>0.26055186600788072</c:v>
                </c:pt>
                <c:pt idx="6169">
                  <c:v>0.22205976843135392</c:v>
                </c:pt>
                <c:pt idx="6170">
                  <c:v>0.25681874144731748</c:v>
                </c:pt>
                <c:pt idx="6171">
                  <c:v>0.23497968432584768</c:v>
                </c:pt>
                <c:pt idx="6172">
                  <c:v>0.25792285390439251</c:v>
                </c:pt>
                <c:pt idx="6173">
                  <c:v>0.2380732672738381</c:v>
                </c:pt>
                <c:pt idx="6174">
                  <c:v>0.24698612044413218</c:v>
                </c:pt>
                <c:pt idx="6175">
                  <c:v>0.20532738386218075</c:v>
                </c:pt>
                <c:pt idx="6176">
                  <c:v>0.21424273510488637</c:v>
                </c:pt>
                <c:pt idx="6177">
                  <c:v>0.23537503923857292</c:v>
                </c:pt>
                <c:pt idx="6178">
                  <c:v>0.2375192366254823</c:v>
                </c:pt>
                <c:pt idx="6179">
                  <c:v>0.28330813684332168</c:v>
                </c:pt>
                <c:pt idx="6180">
                  <c:v>0.24301018589904444</c:v>
                </c:pt>
                <c:pt idx="6181">
                  <c:v>0.2392789527194352</c:v>
                </c:pt>
                <c:pt idx="6182">
                  <c:v>0.20574950412474141</c:v>
                </c:pt>
                <c:pt idx="6183">
                  <c:v>0.25496196602958277</c:v>
                </c:pt>
                <c:pt idx="6184">
                  <c:v>0.22298090326022849</c:v>
                </c:pt>
                <c:pt idx="6185">
                  <c:v>0.20641728044972285</c:v>
                </c:pt>
                <c:pt idx="6186">
                  <c:v>0.19667126375770777</c:v>
                </c:pt>
                <c:pt idx="6187">
                  <c:v>0.25568765328575233</c:v>
                </c:pt>
                <c:pt idx="6188">
                  <c:v>0.23267372631309585</c:v>
                </c:pt>
                <c:pt idx="6189">
                  <c:v>0.22300008612186473</c:v>
                </c:pt>
                <c:pt idx="6190">
                  <c:v>0.22467472403598929</c:v>
                </c:pt>
                <c:pt idx="6191">
                  <c:v>0.24860250063459216</c:v>
                </c:pt>
                <c:pt idx="6192">
                  <c:v>0.20143804033794913</c:v>
                </c:pt>
                <c:pt idx="6193">
                  <c:v>0.22190806543392189</c:v>
                </c:pt>
                <c:pt idx="6194">
                  <c:v>0.21514449972213628</c:v>
                </c:pt>
                <c:pt idx="6195">
                  <c:v>0.20653005341071784</c:v>
                </c:pt>
                <c:pt idx="6196">
                  <c:v>0.22326739980817997</c:v>
                </c:pt>
                <c:pt idx="6197">
                  <c:v>0.23147674756421288</c:v>
                </c:pt>
                <c:pt idx="6198">
                  <c:v>0.28518221680880684</c:v>
                </c:pt>
                <c:pt idx="6199">
                  <c:v>0.26263667233547272</c:v>
                </c:pt>
                <c:pt idx="6200">
                  <c:v>0.210736602971929</c:v>
                </c:pt>
                <c:pt idx="6201">
                  <c:v>0.31154515263808424</c:v>
                </c:pt>
                <c:pt idx="6202">
                  <c:v>0.26691983398214236</c:v>
                </c:pt>
                <c:pt idx="6203">
                  <c:v>0.24984294231438881</c:v>
                </c:pt>
                <c:pt idx="6204">
                  <c:v>0.25848879385189166</c:v>
                </c:pt>
                <c:pt idx="6205">
                  <c:v>0.21015718465878022</c:v>
                </c:pt>
                <c:pt idx="6206">
                  <c:v>0.22037831843244365</c:v>
                </c:pt>
                <c:pt idx="6207">
                  <c:v>0.22641048257342153</c:v>
                </c:pt>
                <c:pt idx="6208">
                  <c:v>0.21624998633494327</c:v>
                </c:pt>
                <c:pt idx="6209">
                  <c:v>0.25154457939143021</c:v>
                </c:pt>
                <c:pt idx="6210">
                  <c:v>0.24839159694328206</c:v>
                </c:pt>
                <c:pt idx="6211">
                  <c:v>0.23184426421183491</c:v>
                </c:pt>
                <c:pt idx="6212">
                  <c:v>0.20106388329393599</c:v>
                </c:pt>
                <c:pt idx="6213">
                  <c:v>0.21599649168762555</c:v>
                </c:pt>
                <c:pt idx="6214">
                  <c:v>0.26508378094961438</c:v>
                </c:pt>
                <c:pt idx="6215">
                  <c:v>0.24839237556584895</c:v>
                </c:pt>
                <c:pt idx="6216">
                  <c:v>0.2161517543551382</c:v>
                </c:pt>
                <c:pt idx="6217">
                  <c:v>0.26416261430164878</c:v>
                </c:pt>
                <c:pt idx="6218">
                  <c:v>0.25994082236106114</c:v>
                </c:pt>
                <c:pt idx="6219">
                  <c:v>0.23925319752179572</c:v>
                </c:pt>
                <c:pt idx="6220">
                  <c:v>0.22272993653786308</c:v>
                </c:pt>
                <c:pt idx="6221">
                  <c:v>0.23176567797273587</c:v>
                </c:pt>
                <c:pt idx="6222">
                  <c:v>0.19516278143870275</c:v>
                </c:pt>
                <c:pt idx="6223">
                  <c:v>0.21301456790258433</c:v>
                </c:pt>
                <c:pt idx="6224">
                  <c:v>0.1981764895270951</c:v>
                </c:pt>
                <c:pt idx="6225">
                  <c:v>0.22878628154022262</c:v>
                </c:pt>
                <c:pt idx="6226">
                  <c:v>0.25853385825593789</c:v>
                </c:pt>
                <c:pt idx="6227">
                  <c:v>0.23554013717982705</c:v>
                </c:pt>
                <c:pt idx="6228">
                  <c:v>0.20624524929986268</c:v>
                </c:pt>
                <c:pt idx="6229">
                  <c:v>0.22514640245742379</c:v>
                </c:pt>
                <c:pt idx="6230">
                  <c:v>0.21961135389747885</c:v>
                </c:pt>
                <c:pt idx="6231">
                  <c:v>0.23728786456042575</c:v>
                </c:pt>
                <c:pt idx="6232">
                  <c:v>0.25621550621862399</c:v>
                </c:pt>
                <c:pt idx="6233">
                  <c:v>0.27115674070232965</c:v>
                </c:pt>
                <c:pt idx="6234">
                  <c:v>0.20551033076121428</c:v>
                </c:pt>
                <c:pt idx="6235">
                  <c:v>0.22170295090578779</c:v>
                </c:pt>
                <c:pt idx="6236">
                  <c:v>0.19767514485028431</c:v>
                </c:pt>
                <c:pt idx="6237">
                  <c:v>0.25163945033966317</c:v>
                </c:pt>
                <c:pt idx="6238">
                  <c:v>0.24358451559220046</c:v>
                </c:pt>
                <c:pt idx="6239">
                  <c:v>0.26143227359974969</c:v>
                </c:pt>
                <c:pt idx="6240">
                  <c:v>0.25746379489756077</c:v>
                </c:pt>
                <c:pt idx="6241">
                  <c:v>0.30036498398399702</c:v>
                </c:pt>
                <c:pt idx="6242">
                  <c:v>0.30148229213775546</c:v>
                </c:pt>
                <c:pt idx="6243">
                  <c:v>0.24424136259222395</c:v>
                </c:pt>
                <c:pt idx="6244">
                  <c:v>0.23162006209117297</c:v>
                </c:pt>
                <c:pt idx="6245">
                  <c:v>0.27699297704458603</c:v>
                </c:pt>
                <c:pt idx="6246">
                  <c:v>0.22100811148648553</c:v>
                </c:pt>
                <c:pt idx="6247">
                  <c:v>0.26217597793807346</c:v>
                </c:pt>
                <c:pt idx="6248">
                  <c:v>0.25894637098355866</c:v>
                </c:pt>
                <c:pt idx="6249">
                  <c:v>0.23849513613231926</c:v>
                </c:pt>
                <c:pt idx="6250">
                  <c:v>0.21266319901864369</c:v>
                </c:pt>
                <c:pt idx="6251">
                  <c:v>0.21532308338015316</c:v>
                </c:pt>
                <c:pt idx="6252">
                  <c:v>0.23065241596862004</c:v>
                </c:pt>
                <c:pt idx="6253">
                  <c:v>0.25817055339010025</c:v>
                </c:pt>
                <c:pt idx="6254">
                  <c:v>0.22647464322816119</c:v>
                </c:pt>
                <c:pt idx="6255">
                  <c:v>0.2332992513910839</c:v>
                </c:pt>
                <c:pt idx="6256">
                  <c:v>0.25338551501854162</c:v>
                </c:pt>
                <c:pt idx="6257">
                  <c:v>0.21229698304914146</c:v>
                </c:pt>
                <c:pt idx="6258">
                  <c:v>0.24678484301499706</c:v>
                </c:pt>
                <c:pt idx="6259">
                  <c:v>0.28316772543423907</c:v>
                </c:pt>
                <c:pt idx="6260">
                  <c:v>0.23304316714088916</c:v>
                </c:pt>
                <c:pt idx="6261">
                  <c:v>0.23507822845016352</c:v>
                </c:pt>
                <c:pt idx="6262">
                  <c:v>0.24562676504761433</c:v>
                </c:pt>
                <c:pt idx="6263">
                  <c:v>0.20933556968986719</c:v>
                </c:pt>
                <c:pt idx="6264">
                  <c:v>0.2600293957683073</c:v>
                </c:pt>
                <c:pt idx="6265">
                  <c:v>0.22109348749851676</c:v>
                </c:pt>
                <c:pt idx="6266">
                  <c:v>0.26635196068290384</c:v>
                </c:pt>
                <c:pt idx="6267">
                  <c:v>0.24540950379941368</c:v>
                </c:pt>
                <c:pt idx="6268">
                  <c:v>0.24139692364874177</c:v>
                </c:pt>
                <c:pt idx="6269">
                  <c:v>0.24412719202634173</c:v>
                </c:pt>
                <c:pt idx="6270">
                  <c:v>0.21704687786063576</c:v>
                </c:pt>
                <c:pt idx="6271">
                  <c:v>0.2312354772404866</c:v>
                </c:pt>
                <c:pt idx="6272">
                  <c:v>0.22745246463500948</c:v>
                </c:pt>
                <c:pt idx="6273">
                  <c:v>0.21667836560220469</c:v>
                </c:pt>
                <c:pt idx="6274">
                  <c:v>0.22776535293231404</c:v>
                </c:pt>
                <c:pt idx="6275">
                  <c:v>0.23328889949600448</c:v>
                </c:pt>
                <c:pt idx="6276">
                  <c:v>0.25037551920153744</c:v>
                </c:pt>
                <c:pt idx="6277">
                  <c:v>0.23220192822941926</c:v>
                </c:pt>
                <c:pt idx="6278">
                  <c:v>0.23061320109622019</c:v>
                </c:pt>
                <c:pt idx="6279">
                  <c:v>0.28454860777624275</c:v>
                </c:pt>
                <c:pt idx="6280">
                  <c:v>0.22832261605137594</c:v>
                </c:pt>
                <c:pt idx="6281">
                  <c:v>0.21384557407699062</c:v>
                </c:pt>
                <c:pt idx="6282">
                  <c:v>0.25444520012051319</c:v>
                </c:pt>
                <c:pt idx="6283">
                  <c:v>0.24300617501485861</c:v>
                </c:pt>
                <c:pt idx="6284">
                  <c:v>0.22869987328883906</c:v>
                </c:pt>
                <c:pt idx="6285">
                  <c:v>0.25155495453007465</c:v>
                </c:pt>
                <c:pt idx="6286">
                  <c:v>0.24298267006789531</c:v>
                </c:pt>
                <c:pt idx="6287">
                  <c:v>0.23345189062688596</c:v>
                </c:pt>
                <c:pt idx="6288">
                  <c:v>0.23805495143394775</c:v>
                </c:pt>
                <c:pt idx="6289">
                  <c:v>0.23463753297509854</c:v>
                </c:pt>
                <c:pt idx="6290">
                  <c:v>0.28416149753872738</c:v>
                </c:pt>
                <c:pt idx="6291">
                  <c:v>0.22820915487751109</c:v>
                </c:pt>
                <c:pt idx="6292">
                  <c:v>0.24751875306765617</c:v>
                </c:pt>
                <c:pt idx="6293">
                  <c:v>0.22297058869262326</c:v>
                </c:pt>
                <c:pt idx="6294">
                  <c:v>0.27101086511222294</c:v>
                </c:pt>
                <c:pt idx="6295">
                  <c:v>0.30225392873689327</c:v>
                </c:pt>
                <c:pt idx="6296">
                  <c:v>0.21402583754375337</c:v>
                </c:pt>
                <c:pt idx="6297">
                  <c:v>0.24848850314113008</c:v>
                </c:pt>
                <c:pt idx="6298">
                  <c:v>0.26266782963824586</c:v>
                </c:pt>
                <c:pt idx="6299">
                  <c:v>0.25446341610375417</c:v>
                </c:pt>
                <c:pt idx="6300">
                  <c:v>0.2068314394296088</c:v>
                </c:pt>
                <c:pt idx="6301">
                  <c:v>0.2355396286867795</c:v>
                </c:pt>
                <c:pt idx="6302">
                  <c:v>0.23383752974382527</c:v>
                </c:pt>
                <c:pt idx="6303">
                  <c:v>0.23102043233383288</c:v>
                </c:pt>
                <c:pt idx="6304">
                  <c:v>0.24057726636665885</c:v>
                </c:pt>
                <c:pt idx="6305">
                  <c:v>0.28893821618315801</c:v>
                </c:pt>
                <c:pt idx="6306">
                  <c:v>0.2298674431423573</c:v>
                </c:pt>
                <c:pt idx="6307">
                  <c:v>0.30116105744758465</c:v>
                </c:pt>
                <c:pt idx="6308">
                  <c:v>0.25624622009387332</c:v>
                </c:pt>
                <c:pt idx="6309">
                  <c:v>0.2209808144609425</c:v>
                </c:pt>
                <c:pt idx="6310">
                  <c:v>0.20679236063295747</c:v>
                </c:pt>
                <c:pt idx="6311">
                  <c:v>0.29119202779525888</c:v>
                </c:pt>
                <c:pt idx="6312">
                  <c:v>0.26232842914345222</c:v>
                </c:pt>
                <c:pt idx="6313">
                  <c:v>0.22667484826332795</c:v>
                </c:pt>
                <c:pt idx="6314">
                  <c:v>0.23221230039626917</c:v>
                </c:pt>
                <c:pt idx="6315">
                  <c:v>0.26963524069742606</c:v>
                </c:pt>
                <c:pt idx="6316">
                  <c:v>0.2201585401979112</c:v>
                </c:pt>
                <c:pt idx="6317">
                  <c:v>0.22711949228218359</c:v>
                </c:pt>
                <c:pt idx="6318">
                  <c:v>0.21720611091071956</c:v>
                </c:pt>
                <c:pt idx="6319">
                  <c:v>0.23507491483519982</c:v>
                </c:pt>
                <c:pt idx="6320">
                  <c:v>0.24791742871088845</c:v>
                </c:pt>
                <c:pt idx="6321">
                  <c:v>0.21948483636775207</c:v>
                </c:pt>
                <c:pt idx="6322">
                  <c:v>0.26703943918711737</c:v>
                </c:pt>
                <c:pt idx="6323">
                  <c:v>0.25789314059772361</c:v>
                </c:pt>
                <c:pt idx="6324">
                  <c:v>0.24828578485331385</c:v>
                </c:pt>
                <c:pt idx="6325">
                  <c:v>0.25024996414256445</c:v>
                </c:pt>
                <c:pt idx="6326">
                  <c:v>0.21934066789473525</c:v>
                </c:pt>
                <c:pt idx="6327">
                  <c:v>0.28811339255726298</c:v>
                </c:pt>
                <c:pt idx="6328">
                  <c:v>0.23145157041216324</c:v>
                </c:pt>
                <c:pt idx="6329">
                  <c:v>0.21546047837034596</c:v>
                </c:pt>
                <c:pt idx="6330">
                  <c:v>0.26683497455459937</c:v>
                </c:pt>
                <c:pt idx="6331">
                  <c:v>0.26432255011003836</c:v>
                </c:pt>
                <c:pt idx="6332">
                  <c:v>0.23631606689381043</c:v>
                </c:pt>
                <c:pt idx="6333">
                  <c:v>0.24137045068748866</c:v>
                </c:pt>
                <c:pt idx="6334">
                  <c:v>0.25379898032332382</c:v>
                </c:pt>
                <c:pt idx="6335">
                  <c:v>0.25224849930429549</c:v>
                </c:pt>
                <c:pt idx="6336">
                  <c:v>0.2562358535787036</c:v>
                </c:pt>
                <c:pt idx="6337">
                  <c:v>0.25480649104122588</c:v>
                </c:pt>
                <c:pt idx="6338">
                  <c:v>0.29050503163382119</c:v>
                </c:pt>
                <c:pt idx="6339">
                  <c:v>0.23189405928589168</c:v>
                </c:pt>
                <c:pt idx="6340">
                  <c:v>0.24977211764383075</c:v>
                </c:pt>
                <c:pt idx="6341">
                  <c:v>0.23537877590738965</c:v>
                </c:pt>
                <c:pt idx="6342">
                  <c:v>0.22430688661719111</c:v>
                </c:pt>
                <c:pt idx="6343">
                  <c:v>0.22531235707825734</c:v>
                </c:pt>
                <c:pt idx="6344">
                  <c:v>0.24282877171653502</c:v>
                </c:pt>
                <c:pt idx="6345">
                  <c:v>0.22522684375953148</c:v>
                </c:pt>
                <c:pt idx="6346">
                  <c:v>0.22365226969207599</c:v>
                </c:pt>
                <c:pt idx="6347">
                  <c:v>0.23194235784597278</c:v>
                </c:pt>
                <c:pt idx="6348">
                  <c:v>0.24871044817778248</c:v>
                </c:pt>
                <c:pt idx="6349">
                  <c:v>0.28168620467269151</c:v>
                </c:pt>
                <c:pt idx="6350">
                  <c:v>0.26866134218327348</c:v>
                </c:pt>
                <c:pt idx="6351">
                  <c:v>0.24514464663316166</c:v>
                </c:pt>
                <c:pt idx="6352">
                  <c:v>0.24125983655325114</c:v>
                </c:pt>
                <c:pt idx="6353">
                  <c:v>0.25976078892975774</c:v>
                </c:pt>
                <c:pt idx="6354">
                  <c:v>0.23331917530923926</c:v>
                </c:pt>
                <c:pt idx="6355">
                  <c:v>0.22668853030212904</c:v>
                </c:pt>
                <c:pt idx="6356">
                  <c:v>0.28807436615099091</c:v>
                </c:pt>
                <c:pt idx="6357">
                  <c:v>0.24472552992942689</c:v>
                </c:pt>
                <c:pt idx="6358">
                  <c:v>0.24856644570280356</c:v>
                </c:pt>
                <c:pt idx="6359">
                  <c:v>0.25996810216277938</c:v>
                </c:pt>
                <c:pt idx="6360">
                  <c:v>0.23128365047267829</c:v>
                </c:pt>
                <c:pt idx="6361">
                  <c:v>0.24418173607951371</c:v>
                </c:pt>
                <c:pt idx="6362">
                  <c:v>0.22626860839973911</c:v>
                </c:pt>
                <c:pt idx="6363">
                  <c:v>0.21939021403975975</c:v>
                </c:pt>
                <c:pt idx="6364">
                  <c:v>0.24066137913128591</c:v>
                </c:pt>
                <c:pt idx="6365">
                  <c:v>0.23096000281456394</c:v>
                </c:pt>
                <c:pt idx="6366">
                  <c:v>0.21816728146435524</c:v>
                </c:pt>
                <c:pt idx="6367">
                  <c:v>0.23832658030534853</c:v>
                </c:pt>
                <c:pt idx="6368">
                  <c:v>0.26161383625029389</c:v>
                </c:pt>
                <c:pt idx="6369">
                  <c:v>0.22357973389638833</c:v>
                </c:pt>
                <c:pt idx="6370">
                  <c:v>0.19674728973372596</c:v>
                </c:pt>
                <c:pt idx="6371">
                  <c:v>0.28474895419328372</c:v>
                </c:pt>
                <c:pt idx="6372">
                  <c:v>0.2343613122970086</c:v>
                </c:pt>
                <c:pt idx="6373">
                  <c:v>0.23838926103412159</c:v>
                </c:pt>
                <c:pt idx="6374">
                  <c:v>0.27757242416916073</c:v>
                </c:pt>
                <c:pt idx="6375">
                  <c:v>0.23283980419223566</c:v>
                </c:pt>
                <c:pt idx="6376">
                  <c:v>0.27139961055025275</c:v>
                </c:pt>
                <c:pt idx="6377">
                  <c:v>0.25258409470258408</c:v>
                </c:pt>
                <c:pt idx="6378">
                  <c:v>0.22206946929049109</c:v>
                </c:pt>
                <c:pt idx="6379">
                  <c:v>0.32581435033369155</c:v>
                </c:pt>
                <c:pt idx="6380">
                  <c:v>0.24260994452798845</c:v>
                </c:pt>
                <c:pt idx="6381">
                  <c:v>0.28267639956422169</c:v>
                </c:pt>
                <c:pt idx="6382">
                  <c:v>0.22361657168843682</c:v>
                </c:pt>
                <c:pt idx="6383">
                  <c:v>0.22250109648558089</c:v>
                </c:pt>
                <c:pt idx="6384">
                  <c:v>0.21401592443781745</c:v>
                </c:pt>
                <c:pt idx="6385">
                  <c:v>0.26066125947319102</c:v>
                </c:pt>
                <c:pt idx="6386">
                  <c:v>0.22009476733097372</c:v>
                </c:pt>
                <c:pt idx="6387">
                  <c:v>0.24431516708478862</c:v>
                </c:pt>
                <c:pt idx="6388">
                  <c:v>0.2562029331229233</c:v>
                </c:pt>
                <c:pt idx="6389">
                  <c:v>0.26491090406385914</c:v>
                </c:pt>
                <c:pt idx="6390">
                  <c:v>0.26242208573699943</c:v>
                </c:pt>
                <c:pt idx="6391">
                  <c:v>0.2316391436189883</c:v>
                </c:pt>
                <c:pt idx="6392">
                  <c:v>0.2161647410778948</c:v>
                </c:pt>
                <c:pt idx="6393">
                  <c:v>0.19310629801818646</c:v>
                </c:pt>
                <c:pt idx="6394">
                  <c:v>0.22833482926284118</c:v>
                </c:pt>
                <c:pt idx="6395">
                  <c:v>0.25715866317033981</c:v>
                </c:pt>
                <c:pt idx="6396">
                  <c:v>0.23936394011539899</c:v>
                </c:pt>
                <c:pt idx="6397">
                  <c:v>0.24516665152191663</c:v>
                </c:pt>
                <c:pt idx="6398">
                  <c:v>0.2641394782864197</c:v>
                </c:pt>
                <c:pt idx="6399">
                  <c:v>0.23565313764878387</c:v>
                </c:pt>
                <c:pt idx="6400">
                  <c:v>0.25770748240928881</c:v>
                </c:pt>
                <c:pt idx="6401">
                  <c:v>0.2296299859115955</c:v>
                </c:pt>
                <c:pt idx="6402">
                  <c:v>0.22091900955781757</c:v>
                </c:pt>
                <c:pt idx="6403">
                  <c:v>0.21795534374555522</c:v>
                </c:pt>
                <c:pt idx="6404">
                  <c:v>0.23894889665475202</c:v>
                </c:pt>
                <c:pt idx="6405">
                  <c:v>0.23479301430185756</c:v>
                </c:pt>
                <c:pt idx="6406">
                  <c:v>0.23433070620928534</c:v>
                </c:pt>
                <c:pt idx="6407">
                  <c:v>0.26239999685382609</c:v>
                </c:pt>
                <c:pt idx="6408">
                  <c:v>0.30468923498206296</c:v>
                </c:pt>
                <c:pt idx="6409">
                  <c:v>0.21882697829340958</c:v>
                </c:pt>
                <c:pt idx="6410">
                  <c:v>0.26841083632622492</c:v>
                </c:pt>
                <c:pt idx="6411">
                  <c:v>0.23065898444471103</c:v>
                </c:pt>
                <c:pt idx="6412">
                  <c:v>0.22122020144859755</c:v>
                </c:pt>
                <c:pt idx="6413">
                  <c:v>0.22436573415928945</c:v>
                </c:pt>
                <c:pt idx="6414">
                  <c:v>0.25628400356325615</c:v>
                </c:pt>
                <c:pt idx="6415">
                  <c:v>0.2560943491031164</c:v>
                </c:pt>
                <c:pt idx="6416">
                  <c:v>0.23738907762501407</c:v>
                </c:pt>
                <c:pt idx="6417">
                  <c:v>0.22633778242204802</c:v>
                </c:pt>
                <c:pt idx="6418">
                  <c:v>0.23094107716522447</c:v>
                </c:pt>
                <c:pt idx="6419">
                  <c:v>0.22813881537465894</c:v>
                </c:pt>
                <c:pt idx="6420">
                  <c:v>0.24857786616632738</c:v>
                </c:pt>
                <c:pt idx="6421">
                  <c:v>0.2261246570100352</c:v>
                </c:pt>
                <c:pt idx="6422">
                  <c:v>0.22975343508041732</c:v>
                </c:pt>
                <c:pt idx="6423">
                  <c:v>0.26997978882086976</c:v>
                </c:pt>
                <c:pt idx="6424">
                  <c:v>0.23574615020492873</c:v>
                </c:pt>
                <c:pt idx="6425">
                  <c:v>0.22545971683979585</c:v>
                </c:pt>
                <c:pt idx="6426">
                  <c:v>0.24126554380486345</c:v>
                </c:pt>
                <c:pt idx="6427">
                  <c:v>0.23906125004523415</c:v>
                </c:pt>
                <c:pt idx="6428">
                  <c:v>0.22557789027710451</c:v>
                </c:pt>
                <c:pt idx="6429">
                  <c:v>0.21630397476171936</c:v>
                </c:pt>
                <c:pt idx="6430">
                  <c:v>0.23628716989501275</c:v>
                </c:pt>
                <c:pt idx="6431">
                  <c:v>0.21321375629843117</c:v>
                </c:pt>
                <c:pt idx="6432">
                  <c:v>0.21814795586239186</c:v>
                </c:pt>
                <c:pt idx="6433">
                  <c:v>0.24347172746175208</c:v>
                </c:pt>
                <c:pt idx="6434">
                  <c:v>0.2142624373529092</c:v>
                </c:pt>
                <c:pt idx="6435">
                  <c:v>0.26220796114823031</c:v>
                </c:pt>
                <c:pt idx="6436">
                  <c:v>0.25523557437650951</c:v>
                </c:pt>
                <c:pt idx="6437">
                  <c:v>0.226247608669117</c:v>
                </c:pt>
                <c:pt idx="6438">
                  <c:v>0.22350377540122601</c:v>
                </c:pt>
                <c:pt idx="6439">
                  <c:v>0.21821165526762748</c:v>
                </c:pt>
                <c:pt idx="6440">
                  <c:v>0.2369542984463725</c:v>
                </c:pt>
                <c:pt idx="6441">
                  <c:v>0.26360701927097441</c:v>
                </c:pt>
                <c:pt idx="6442">
                  <c:v>0.21854445686072205</c:v>
                </c:pt>
                <c:pt idx="6443">
                  <c:v>0.24569114651411553</c:v>
                </c:pt>
                <c:pt idx="6444">
                  <c:v>0.22646867728915063</c:v>
                </c:pt>
                <c:pt idx="6445">
                  <c:v>0.22095821242141384</c:v>
                </c:pt>
                <c:pt idx="6446">
                  <c:v>0.25827392176606717</c:v>
                </c:pt>
                <c:pt idx="6447">
                  <c:v>0.22416620397309786</c:v>
                </c:pt>
                <c:pt idx="6448">
                  <c:v>0.23705131991398876</c:v>
                </c:pt>
                <c:pt idx="6449">
                  <c:v>0.2298014488120548</c:v>
                </c:pt>
                <c:pt idx="6450">
                  <c:v>0.23985292934781641</c:v>
                </c:pt>
                <c:pt idx="6451">
                  <c:v>0.28620257509376085</c:v>
                </c:pt>
                <c:pt idx="6452">
                  <c:v>0.20672395817305095</c:v>
                </c:pt>
                <c:pt idx="6453">
                  <c:v>0.24058741323103261</c:v>
                </c:pt>
                <c:pt idx="6454">
                  <c:v>0.26184973866972572</c:v>
                </c:pt>
                <c:pt idx="6455">
                  <c:v>0.25200367103746246</c:v>
                </c:pt>
                <c:pt idx="6456">
                  <c:v>0.23070578993178817</c:v>
                </c:pt>
                <c:pt idx="6457">
                  <c:v>0.21226112154263749</c:v>
                </c:pt>
                <c:pt idx="6458">
                  <c:v>0.22426843424507428</c:v>
                </c:pt>
                <c:pt idx="6459">
                  <c:v>0.26414973817969495</c:v>
                </c:pt>
                <c:pt idx="6460">
                  <c:v>0.22468406659797888</c:v>
                </c:pt>
                <c:pt idx="6461">
                  <c:v>0.24266510721884854</c:v>
                </c:pt>
                <c:pt idx="6462">
                  <c:v>0.25014960113495799</c:v>
                </c:pt>
                <c:pt idx="6463">
                  <c:v>0.24769755812323935</c:v>
                </c:pt>
                <c:pt idx="6464">
                  <c:v>0.24810829608360263</c:v>
                </c:pt>
                <c:pt idx="6465">
                  <c:v>0.28577997276249978</c:v>
                </c:pt>
                <c:pt idx="6466">
                  <c:v>0.20687478620464708</c:v>
                </c:pt>
                <c:pt idx="6467">
                  <c:v>0.22636603870166019</c:v>
                </c:pt>
                <c:pt idx="6468">
                  <c:v>0.24608919785041289</c:v>
                </c:pt>
                <c:pt idx="6469">
                  <c:v>0.224550628732093</c:v>
                </c:pt>
                <c:pt idx="6470">
                  <c:v>0.21357446101421271</c:v>
                </c:pt>
                <c:pt idx="6471">
                  <c:v>0.27849154641192586</c:v>
                </c:pt>
                <c:pt idx="6472">
                  <c:v>0.26404554559067828</c:v>
                </c:pt>
                <c:pt idx="6473">
                  <c:v>0.22504800539394734</c:v>
                </c:pt>
                <c:pt idx="6474">
                  <c:v>0.24487809420334489</c:v>
                </c:pt>
                <c:pt idx="6475">
                  <c:v>0.26819247633462323</c:v>
                </c:pt>
                <c:pt idx="6476">
                  <c:v>0.23105036478845045</c:v>
                </c:pt>
                <c:pt idx="6477">
                  <c:v>0.2116838595322576</c:v>
                </c:pt>
                <c:pt idx="6478">
                  <c:v>0.2472136090809102</c:v>
                </c:pt>
                <c:pt idx="6479">
                  <c:v>0.24327739506814508</c:v>
                </c:pt>
                <c:pt idx="6480">
                  <c:v>0.22199809752345334</c:v>
                </c:pt>
                <c:pt idx="6481">
                  <c:v>0.25746106196240531</c:v>
                </c:pt>
                <c:pt idx="6482">
                  <c:v>0.21266482011271762</c:v>
                </c:pt>
                <c:pt idx="6483">
                  <c:v>0.26832014004309523</c:v>
                </c:pt>
                <c:pt idx="6484">
                  <c:v>0.195693657400478</c:v>
                </c:pt>
                <c:pt idx="6485">
                  <c:v>0.25565968704907499</c:v>
                </c:pt>
                <c:pt idx="6486">
                  <c:v>0.27082732092430239</c:v>
                </c:pt>
                <c:pt idx="6487">
                  <c:v>0.23531142295345797</c:v>
                </c:pt>
                <c:pt idx="6488">
                  <c:v>0.26188378271362939</c:v>
                </c:pt>
                <c:pt idx="6489">
                  <c:v>0.24031219174557264</c:v>
                </c:pt>
                <c:pt idx="6490">
                  <c:v>0.23550275148324759</c:v>
                </c:pt>
                <c:pt idx="6491">
                  <c:v>0.26868323492355256</c:v>
                </c:pt>
                <c:pt idx="6492">
                  <c:v>0.27008496419923628</c:v>
                </c:pt>
                <c:pt idx="6493">
                  <c:v>0.23690324475112617</c:v>
                </c:pt>
                <c:pt idx="6494">
                  <c:v>0.25469673135576343</c:v>
                </c:pt>
                <c:pt idx="6495">
                  <c:v>0.28146026117132134</c:v>
                </c:pt>
                <c:pt idx="6496">
                  <c:v>0.21062658580945243</c:v>
                </c:pt>
                <c:pt idx="6497">
                  <c:v>0.24876097311969919</c:v>
                </c:pt>
                <c:pt idx="6498">
                  <c:v>0.23146154740103117</c:v>
                </c:pt>
                <c:pt idx="6499">
                  <c:v>0.24836025053821215</c:v>
                </c:pt>
                <c:pt idx="6500">
                  <c:v>0.21518167887504658</c:v>
                </c:pt>
                <c:pt idx="6501">
                  <c:v>0.24776308350004594</c:v>
                </c:pt>
                <c:pt idx="6502">
                  <c:v>0.2196097481092337</c:v>
                </c:pt>
                <c:pt idx="6503">
                  <c:v>0.22098318269782855</c:v>
                </c:pt>
                <c:pt idx="6504">
                  <c:v>0.2108922993684969</c:v>
                </c:pt>
                <c:pt idx="6505">
                  <c:v>0.24012687978117767</c:v>
                </c:pt>
                <c:pt idx="6506">
                  <c:v>0.24328612393998461</c:v>
                </c:pt>
                <c:pt idx="6507">
                  <c:v>0.24019774039521574</c:v>
                </c:pt>
                <c:pt idx="6508">
                  <c:v>0.2362712256666013</c:v>
                </c:pt>
                <c:pt idx="6509">
                  <c:v>0.20467029381155724</c:v>
                </c:pt>
                <c:pt idx="6510">
                  <c:v>0.25060453737030797</c:v>
                </c:pt>
                <c:pt idx="6511">
                  <c:v>0.22294133573859087</c:v>
                </c:pt>
                <c:pt idx="6512">
                  <c:v>0.24133702023335113</c:v>
                </c:pt>
                <c:pt idx="6513">
                  <c:v>0.25259422718261337</c:v>
                </c:pt>
                <c:pt idx="6514">
                  <c:v>0.2455065283632166</c:v>
                </c:pt>
                <c:pt idx="6515">
                  <c:v>0.26545532032352981</c:v>
                </c:pt>
                <c:pt idx="6516">
                  <c:v>0.24398979914377775</c:v>
                </c:pt>
                <c:pt idx="6517">
                  <c:v>0.2715632632193527</c:v>
                </c:pt>
                <c:pt idx="6518">
                  <c:v>0.30024563250116643</c:v>
                </c:pt>
                <c:pt idx="6519">
                  <c:v>0.20360171121656329</c:v>
                </c:pt>
                <c:pt idx="6520">
                  <c:v>0.29168090257689777</c:v>
                </c:pt>
                <c:pt idx="6521">
                  <c:v>0.20424978127254709</c:v>
                </c:pt>
                <c:pt idx="6522">
                  <c:v>0.21361401459817314</c:v>
                </c:pt>
                <c:pt idx="6523">
                  <c:v>0.21947540363531598</c:v>
                </c:pt>
                <c:pt idx="6524">
                  <c:v>0.2255839978394627</c:v>
                </c:pt>
                <c:pt idx="6525">
                  <c:v>0.23660757154762493</c:v>
                </c:pt>
                <c:pt idx="6526">
                  <c:v>0.24433034742517581</c:v>
                </c:pt>
                <c:pt idx="6527">
                  <c:v>0.22777646798291201</c:v>
                </c:pt>
                <c:pt idx="6528">
                  <c:v>0.22680956235209873</c:v>
                </c:pt>
                <c:pt idx="6529">
                  <c:v>0.21791858890640811</c:v>
                </c:pt>
                <c:pt idx="6530">
                  <c:v>0.23016527373651091</c:v>
                </c:pt>
                <c:pt idx="6531">
                  <c:v>0.21332680030203263</c:v>
                </c:pt>
                <c:pt idx="6532">
                  <c:v>0.22551992806970783</c:v>
                </c:pt>
                <c:pt idx="6533">
                  <c:v>0.24382652855209597</c:v>
                </c:pt>
                <c:pt idx="6534">
                  <c:v>0.28520936162580796</c:v>
                </c:pt>
                <c:pt idx="6535">
                  <c:v>0.23621625462354623</c:v>
                </c:pt>
                <c:pt idx="6536">
                  <c:v>0.22216017675570357</c:v>
                </c:pt>
                <c:pt idx="6537">
                  <c:v>0.22052970384420789</c:v>
                </c:pt>
                <c:pt idx="6538">
                  <c:v>0.27108223819061772</c:v>
                </c:pt>
                <c:pt idx="6539">
                  <c:v>0.24382157847604208</c:v>
                </c:pt>
                <c:pt idx="6540">
                  <c:v>0.27566951419667146</c:v>
                </c:pt>
                <c:pt idx="6541">
                  <c:v>0.22279337427118856</c:v>
                </c:pt>
                <c:pt idx="6542">
                  <c:v>0.21922058385194351</c:v>
                </c:pt>
                <c:pt idx="6543">
                  <c:v>0.23067127650439687</c:v>
                </c:pt>
                <c:pt idx="6544">
                  <c:v>0.2838292058161046</c:v>
                </c:pt>
                <c:pt idx="6545">
                  <c:v>0.28438026415735324</c:v>
                </c:pt>
                <c:pt idx="6546">
                  <c:v>0.26879616014320989</c:v>
                </c:pt>
                <c:pt idx="6547">
                  <c:v>0.22077291620528033</c:v>
                </c:pt>
                <c:pt idx="6548">
                  <c:v>0.25387209060985533</c:v>
                </c:pt>
                <c:pt idx="6549">
                  <c:v>0.27771744052412062</c:v>
                </c:pt>
                <c:pt idx="6550">
                  <c:v>0.26162820461165953</c:v>
                </c:pt>
                <c:pt idx="6551">
                  <c:v>0.22336778572627189</c:v>
                </c:pt>
                <c:pt idx="6552">
                  <c:v>0.22775521978935065</c:v>
                </c:pt>
                <c:pt idx="6553">
                  <c:v>0.2174682943683135</c:v>
                </c:pt>
                <c:pt idx="6554">
                  <c:v>0.23714355839172335</c:v>
                </c:pt>
                <c:pt idx="6555">
                  <c:v>0.24687941171921987</c:v>
                </c:pt>
                <c:pt idx="6556">
                  <c:v>0.24057583173675587</c:v>
                </c:pt>
                <c:pt idx="6557">
                  <c:v>0.24034699618035937</c:v>
                </c:pt>
                <c:pt idx="6558">
                  <c:v>0.2655700849287248</c:v>
                </c:pt>
                <c:pt idx="6559">
                  <c:v>0.25833016706851591</c:v>
                </c:pt>
                <c:pt idx="6560">
                  <c:v>0.21292292982037395</c:v>
                </c:pt>
                <c:pt idx="6561">
                  <c:v>0.26801980302846234</c:v>
                </c:pt>
                <c:pt idx="6562">
                  <c:v>0.2147248689862235</c:v>
                </c:pt>
                <c:pt idx="6563">
                  <c:v>0.24572544638546345</c:v>
                </c:pt>
                <c:pt idx="6564">
                  <c:v>0.24912830065735925</c:v>
                </c:pt>
                <c:pt idx="6565">
                  <c:v>0.24243416048248709</c:v>
                </c:pt>
                <c:pt idx="6566">
                  <c:v>0.27382014707238944</c:v>
                </c:pt>
                <c:pt idx="6567">
                  <c:v>0.23901321897508493</c:v>
                </c:pt>
                <c:pt idx="6568">
                  <c:v>0.2327450309136872</c:v>
                </c:pt>
                <c:pt idx="6569">
                  <c:v>0.19659570424864248</c:v>
                </c:pt>
                <c:pt idx="6570">
                  <c:v>0.23745129936309153</c:v>
                </c:pt>
                <c:pt idx="6571">
                  <c:v>0.23860322627105682</c:v>
                </c:pt>
                <c:pt idx="6572">
                  <c:v>0.24578340354374609</c:v>
                </c:pt>
                <c:pt idx="6573">
                  <c:v>0.22788845054137785</c:v>
                </c:pt>
                <c:pt idx="6574">
                  <c:v>0.21531478515684624</c:v>
                </c:pt>
                <c:pt idx="6575">
                  <c:v>0.26742847952896964</c:v>
                </c:pt>
                <c:pt idx="6576">
                  <c:v>0.21415289107573884</c:v>
                </c:pt>
                <c:pt idx="6577">
                  <c:v>0.2178759116578575</c:v>
                </c:pt>
                <c:pt idx="6578">
                  <c:v>0.25571978827459613</c:v>
                </c:pt>
                <c:pt idx="6579">
                  <c:v>0.23892683088104116</c:v>
                </c:pt>
                <c:pt idx="6580">
                  <c:v>0.24489224627579473</c:v>
                </c:pt>
                <c:pt idx="6581">
                  <c:v>0.22991976464260458</c:v>
                </c:pt>
                <c:pt idx="6582">
                  <c:v>0.22096634674120899</c:v>
                </c:pt>
                <c:pt idx="6583">
                  <c:v>0.24935892427535028</c:v>
                </c:pt>
                <c:pt idx="6584">
                  <c:v>0.23969388290309024</c:v>
                </c:pt>
                <c:pt idx="6585">
                  <c:v>0.23747175230910977</c:v>
                </c:pt>
                <c:pt idx="6586">
                  <c:v>0.24841272742990783</c:v>
                </c:pt>
                <c:pt idx="6587">
                  <c:v>0.28138618955303824</c:v>
                </c:pt>
                <c:pt idx="6588">
                  <c:v>0.24893111055010728</c:v>
                </c:pt>
                <c:pt idx="6589">
                  <c:v>0.22107024332557521</c:v>
                </c:pt>
                <c:pt idx="6590">
                  <c:v>0.24396870559675476</c:v>
                </c:pt>
                <c:pt idx="6591">
                  <c:v>0.22454686530162066</c:v>
                </c:pt>
                <c:pt idx="6592">
                  <c:v>0.23075471385888419</c:v>
                </c:pt>
                <c:pt idx="6593">
                  <c:v>0.26445603330510337</c:v>
                </c:pt>
                <c:pt idx="6594">
                  <c:v>0.24354751832067217</c:v>
                </c:pt>
                <c:pt idx="6595">
                  <c:v>0.22614655095623745</c:v>
                </c:pt>
                <c:pt idx="6596">
                  <c:v>0.24656620190463871</c:v>
                </c:pt>
                <c:pt idx="6597">
                  <c:v>0.23560613430266505</c:v>
                </c:pt>
                <c:pt idx="6598">
                  <c:v>0.22490096741210555</c:v>
                </c:pt>
                <c:pt idx="6599">
                  <c:v>0.25392695302563512</c:v>
                </c:pt>
                <c:pt idx="6600">
                  <c:v>0.31072101120761147</c:v>
                </c:pt>
                <c:pt idx="6601">
                  <c:v>0.24914429149238679</c:v>
                </c:pt>
                <c:pt idx="6602">
                  <c:v>0.27499820402106961</c:v>
                </c:pt>
                <c:pt idx="6603">
                  <c:v>0.22391825250813149</c:v>
                </c:pt>
                <c:pt idx="6604">
                  <c:v>0.23807949118318619</c:v>
                </c:pt>
                <c:pt idx="6605">
                  <c:v>0.25523243994299516</c:v>
                </c:pt>
                <c:pt idx="6606">
                  <c:v>0.25772924959929788</c:v>
                </c:pt>
                <c:pt idx="6607">
                  <c:v>0.22242833702864837</c:v>
                </c:pt>
                <c:pt idx="6608">
                  <c:v>0.2177690116713438</c:v>
                </c:pt>
                <c:pt idx="6609">
                  <c:v>0.23845299892134683</c:v>
                </c:pt>
                <c:pt idx="6610">
                  <c:v>0.25641876593227486</c:v>
                </c:pt>
                <c:pt idx="6611">
                  <c:v>0.27202754777566851</c:v>
                </c:pt>
                <c:pt idx="6612">
                  <c:v>0.251780634071811</c:v>
                </c:pt>
                <c:pt idx="6613">
                  <c:v>0.20839591304259256</c:v>
                </c:pt>
                <c:pt idx="6614">
                  <c:v>0.21876369935851375</c:v>
                </c:pt>
                <c:pt idx="6615">
                  <c:v>0.20302598956249437</c:v>
                </c:pt>
                <c:pt idx="6616">
                  <c:v>0.22536588050160525</c:v>
                </c:pt>
                <c:pt idx="6617">
                  <c:v>0.24146485305695359</c:v>
                </c:pt>
                <c:pt idx="6618">
                  <c:v>0.21964609687301159</c:v>
                </c:pt>
                <c:pt idx="6619">
                  <c:v>0.26469593210252051</c:v>
                </c:pt>
                <c:pt idx="6620">
                  <c:v>0.23025891474689145</c:v>
                </c:pt>
                <c:pt idx="6621">
                  <c:v>0.22997129830896679</c:v>
                </c:pt>
                <c:pt idx="6622">
                  <c:v>0.20396858084011782</c:v>
                </c:pt>
                <c:pt idx="6623">
                  <c:v>0.23637103792362671</c:v>
                </c:pt>
                <c:pt idx="6624">
                  <c:v>0.2261517637973337</c:v>
                </c:pt>
                <c:pt idx="6625">
                  <c:v>0.22797668833230447</c:v>
                </c:pt>
                <c:pt idx="6626">
                  <c:v>0.26044672777681405</c:v>
                </c:pt>
                <c:pt idx="6627">
                  <c:v>0.26166141867259057</c:v>
                </c:pt>
                <c:pt idx="6628">
                  <c:v>0.23073345040927529</c:v>
                </c:pt>
                <c:pt idx="6629">
                  <c:v>0.21678588598571263</c:v>
                </c:pt>
                <c:pt idx="6630">
                  <c:v>0.23568140254816555</c:v>
                </c:pt>
                <c:pt idx="6631">
                  <c:v>0.25389395083528737</c:v>
                </c:pt>
                <c:pt idx="6632">
                  <c:v>0.25491499763549957</c:v>
                </c:pt>
                <c:pt idx="6633">
                  <c:v>0.20909924602873589</c:v>
                </c:pt>
                <c:pt idx="6634">
                  <c:v>0.21928380548241067</c:v>
                </c:pt>
                <c:pt idx="6635">
                  <c:v>0.25226745749158319</c:v>
                </c:pt>
                <c:pt idx="6636">
                  <c:v>0.24520407252848495</c:v>
                </c:pt>
                <c:pt idx="6637">
                  <c:v>0.25061308295467261</c:v>
                </c:pt>
                <c:pt idx="6638">
                  <c:v>0.19745326789686396</c:v>
                </c:pt>
                <c:pt idx="6639">
                  <c:v>0.2406101135835432</c:v>
                </c:pt>
                <c:pt idx="6640">
                  <c:v>0.23381684028505853</c:v>
                </c:pt>
                <c:pt idx="6641">
                  <c:v>0.23597549873802148</c:v>
                </c:pt>
                <c:pt idx="6642">
                  <c:v>0.26410138936289274</c:v>
                </c:pt>
                <c:pt idx="6643">
                  <c:v>0.2165096001808347</c:v>
                </c:pt>
                <c:pt idx="6644">
                  <c:v>0.20809112697949858</c:v>
                </c:pt>
                <c:pt idx="6645">
                  <c:v>0.24208465387993236</c:v>
                </c:pt>
                <c:pt idx="6646">
                  <c:v>0.23429839118027995</c:v>
                </c:pt>
                <c:pt idx="6647">
                  <c:v>0.22428857377386091</c:v>
                </c:pt>
                <c:pt idx="6648">
                  <c:v>0.28169520198977593</c:v>
                </c:pt>
                <c:pt idx="6649">
                  <c:v>0.24754076538685518</c:v>
                </c:pt>
                <c:pt idx="6650">
                  <c:v>0.2447522851341935</c:v>
                </c:pt>
                <c:pt idx="6651">
                  <c:v>0.25637527999694731</c:v>
                </c:pt>
                <c:pt idx="6652">
                  <c:v>0.20084548057274801</c:v>
                </c:pt>
                <c:pt idx="6653">
                  <c:v>0.22445815848857384</c:v>
                </c:pt>
                <c:pt idx="6654">
                  <c:v>0.23738794529698645</c:v>
                </c:pt>
                <c:pt idx="6655">
                  <c:v>0.27419299317639623</c:v>
                </c:pt>
                <c:pt idx="6656">
                  <c:v>0.25257765682497524</c:v>
                </c:pt>
                <c:pt idx="6657">
                  <c:v>0.21741479701942729</c:v>
                </c:pt>
                <c:pt idx="6658">
                  <c:v>0.22216024097586931</c:v>
                </c:pt>
                <c:pt idx="6659">
                  <c:v>0.26830740996247848</c:v>
                </c:pt>
                <c:pt idx="6660">
                  <c:v>0.23689933786403666</c:v>
                </c:pt>
                <c:pt idx="6661">
                  <c:v>0.25270104481685085</c:v>
                </c:pt>
                <c:pt idx="6662">
                  <c:v>0.24012998204199604</c:v>
                </c:pt>
                <c:pt idx="6663">
                  <c:v>0.20123202491877118</c:v>
                </c:pt>
                <c:pt idx="6664">
                  <c:v>0.23558580140238375</c:v>
                </c:pt>
                <c:pt idx="6665">
                  <c:v>0.24962572705905603</c:v>
                </c:pt>
                <c:pt idx="6666">
                  <c:v>0.24645163798121061</c:v>
                </c:pt>
                <c:pt idx="6667">
                  <c:v>0.25590095994767464</c:v>
                </c:pt>
                <c:pt idx="6668">
                  <c:v>0.20895136093080907</c:v>
                </c:pt>
                <c:pt idx="6669">
                  <c:v>0.2391928952845172</c:v>
                </c:pt>
                <c:pt idx="6670">
                  <c:v>0.26991545983021004</c:v>
                </c:pt>
                <c:pt idx="6671">
                  <c:v>0.20968246969272614</c:v>
                </c:pt>
                <c:pt idx="6672">
                  <c:v>0.27993314912689971</c:v>
                </c:pt>
                <c:pt idx="6673">
                  <c:v>0.21775805255321445</c:v>
                </c:pt>
                <c:pt idx="6674">
                  <c:v>0.25476316415431499</c:v>
                </c:pt>
                <c:pt idx="6675">
                  <c:v>0.27137722160086963</c:v>
                </c:pt>
                <c:pt idx="6676">
                  <c:v>0.22083033449508446</c:v>
                </c:pt>
                <c:pt idx="6677">
                  <c:v>0.23477559394219216</c:v>
                </c:pt>
                <c:pt idx="6678">
                  <c:v>0.25028794794456988</c:v>
                </c:pt>
                <c:pt idx="6679">
                  <c:v>0.31316941994697362</c:v>
                </c:pt>
                <c:pt idx="6680">
                  <c:v>0.26697639448257837</c:v>
                </c:pt>
                <c:pt idx="6681">
                  <c:v>0.24064695442540079</c:v>
                </c:pt>
                <c:pt idx="6682">
                  <c:v>0.21943574488819642</c:v>
                </c:pt>
                <c:pt idx="6683">
                  <c:v>0.23292657280878495</c:v>
                </c:pt>
                <c:pt idx="6684">
                  <c:v>0.2450468445158632</c:v>
                </c:pt>
                <c:pt idx="6685">
                  <c:v>0.23414395314243325</c:v>
                </c:pt>
                <c:pt idx="6686">
                  <c:v>0.27828741178627314</c:v>
                </c:pt>
                <c:pt idx="6687">
                  <c:v>0.21620041465147333</c:v>
                </c:pt>
                <c:pt idx="6688">
                  <c:v>0.2485326237896287</c:v>
                </c:pt>
                <c:pt idx="6689">
                  <c:v>0.21131623923850501</c:v>
                </c:pt>
                <c:pt idx="6690">
                  <c:v>0.22701183811263645</c:v>
                </c:pt>
                <c:pt idx="6691">
                  <c:v>0.22230525581792843</c:v>
                </c:pt>
                <c:pt idx="6692">
                  <c:v>0.23898433007657208</c:v>
                </c:pt>
                <c:pt idx="6693">
                  <c:v>0.26500384800444393</c:v>
                </c:pt>
                <c:pt idx="6694">
                  <c:v>0.27682660256362607</c:v>
                </c:pt>
                <c:pt idx="6695">
                  <c:v>0.25724601482748616</c:v>
                </c:pt>
                <c:pt idx="6696">
                  <c:v>0.2524389195648255</c:v>
                </c:pt>
                <c:pt idx="6697">
                  <c:v>0.20642275629482057</c:v>
                </c:pt>
                <c:pt idx="6698">
                  <c:v>0.26264845940041454</c:v>
                </c:pt>
                <c:pt idx="6699">
                  <c:v>0.27075637977609496</c:v>
                </c:pt>
                <c:pt idx="6700">
                  <c:v>0.24833586622421447</c:v>
                </c:pt>
                <c:pt idx="6701">
                  <c:v>0.21401607043570167</c:v>
                </c:pt>
                <c:pt idx="6702">
                  <c:v>0.2548784961521684</c:v>
                </c:pt>
                <c:pt idx="6703">
                  <c:v>0.26729060606811816</c:v>
                </c:pt>
                <c:pt idx="6704">
                  <c:v>0.22028907704329517</c:v>
                </c:pt>
                <c:pt idx="6705">
                  <c:v>0.27392024667567749</c:v>
                </c:pt>
                <c:pt idx="6706">
                  <c:v>0.22605177923670378</c:v>
                </c:pt>
                <c:pt idx="6707">
                  <c:v>0.23081634717301461</c:v>
                </c:pt>
                <c:pt idx="6708">
                  <c:v>0.25986121327584027</c:v>
                </c:pt>
                <c:pt idx="6709">
                  <c:v>0.2418204572882561</c:v>
                </c:pt>
                <c:pt idx="6710">
                  <c:v>0.23392814639512297</c:v>
                </c:pt>
                <c:pt idx="6711">
                  <c:v>0.23116210299562726</c:v>
                </c:pt>
                <c:pt idx="6712">
                  <c:v>0.266013705439551</c:v>
                </c:pt>
                <c:pt idx="6713">
                  <c:v>0.19731560887240937</c:v>
                </c:pt>
                <c:pt idx="6714">
                  <c:v>0.21996590749233991</c:v>
                </c:pt>
                <c:pt idx="6715">
                  <c:v>0.22919293366667653</c:v>
                </c:pt>
                <c:pt idx="6716">
                  <c:v>0.23649252475683114</c:v>
                </c:pt>
                <c:pt idx="6717">
                  <c:v>0.22308044106610092</c:v>
                </c:pt>
                <c:pt idx="6718">
                  <c:v>0.25059325174544433</c:v>
                </c:pt>
                <c:pt idx="6719">
                  <c:v>0.22708931145043104</c:v>
                </c:pt>
                <c:pt idx="6720">
                  <c:v>0.28831926595024565</c:v>
                </c:pt>
                <c:pt idx="6721">
                  <c:v>0.25246882648742114</c:v>
                </c:pt>
                <c:pt idx="6722">
                  <c:v>0.21328242766298483</c:v>
                </c:pt>
                <c:pt idx="6723">
                  <c:v>0.21347001799612919</c:v>
                </c:pt>
                <c:pt idx="6724">
                  <c:v>0.32586956028837927</c:v>
                </c:pt>
                <c:pt idx="6725">
                  <c:v>0.22227213028401177</c:v>
                </c:pt>
                <c:pt idx="6726">
                  <c:v>0.24683839144183906</c:v>
                </c:pt>
                <c:pt idx="6727">
                  <c:v>0.22678960646070817</c:v>
                </c:pt>
                <c:pt idx="6728">
                  <c:v>0.23033702659796637</c:v>
                </c:pt>
                <c:pt idx="6729">
                  <c:v>0.26381015536793762</c:v>
                </c:pt>
                <c:pt idx="6730">
                  <c:v>0.23798045964945699</c:v>
                </c:pt>
                <c:pt idx="6731">
                  <c:v>0.24519528913966745</c:v>
                </c:pt>
                <c:pt idx="6732">
                  <c:v>0.24031023429535958</c:v>
                </c:pt>
                <c:pt idx="6733">
                  <c:v>0.26840380637014882</c:v>
                </c:pt>
                <c:pt idx="6734">
                  <c:v>0.2486434450332935</c:v>
                </c:pt>
                <c:pt idx="6735">
                  <c:v>0.23550745129281769</c:v>
                </c:pt>
                <c:pt idx="6736">
                  <c:v>0.25003212089855409</c:v>
                </c:pt>
                <c:pt idx="6737">
                  <c:v>0.26712792783726524</c:v>
                </c:pt>
                <c:pt idx="6738">
                  <c:v>0.24040519636120922</c:v>
                </c:pt>
                <c:pt idx="6739">
                  <c:v>0.21763305415182496</c:v>
                </c:pt>
                <c:pt idx="6740">
                  <c:v>0.22078879215532016</c:v>
                </c:pt>
                <c:pt idx="6741">
                  <c:v>0.20647459818055813</c:v>
                </c:pt>
                <c:pt idx="6742">
                  <c:v>0.22505569943069539</c:v>
                </c:pt>
                <c:pt idx="6743">
                  <c:v>0.25705576230318705</c:v>
                </c:pt>
                <c:pt idx="6744">
                  <c:v>0.20962361313008726</c:v>
                </c:pt>
                <c:pt idx="6745">
                  <c:v>0.2206652839169812</c:v>
                </c:pt>
                <c:pt idx="6746">
                  <c:v>0.22728361217407417</c:v>
                </c:pt>
                <c:pt idx="6747">
                  <c:v>0.24722770886779105</c:v>
                </c:pt>
                <c:pt idx="6748">
                  <c:v>0.22485931464038661</c:v>
                </c:pt>
                <c:pt idx="6749">
                  <c:v>0.24196036685361311</c:v>
                </c:pt>
                <c:pt idx="6750">
                  <c:v>0.21269471885476721</c:v>
                </c:pt>
                <c:pt idx="6751">
                  <c:v>0.26402708295580524</c:v>
                </c:pt>
                <c:pt idx="6752">
                  <c:v>0.20924339649342535</c:v>
                </c:pt>
                <c:pt idx="6753">
                  <c:v>0.25982661530693152</c:v>
                </c:pt>
                <c:pt idx="6754">
                  <c:v>0.24280986661724599</c:v>
                </c:pt>
                <c:pt idx="6755">
                  <c:v>0.24693176858957105</c:v>
                </c:pt>
                <c:pt idx="6756">
                  <c:v>0.23835548922889863</c:v>
                </c:pt>
                <c:pt idx="6757">
                  <c:v>0.21319239105312052</c:v>
                </c:pt>
                <c:pt idx="6758">
                  <c:v>0.21569969949563259</c:v>
                </c:pt>
                <c:pt idx="6759">
                  <c:v>0.23572353597719439</c:v>
                </c:pt>
                <c:pt idx="6760">
                  <c:v>0.22888723794928953</c:v>
                </c:pt>
                <c:pt idx="6761">
                  <c:v>0.23043538096679456</c:v>
                </c:pt>
                <c:pt idx="6762">
                  <c:v>0.23938099092196624</c:v>
                </c:pt>
                <c:pt idx="6763">
                  <c:v>0.21190818936375613</c:v>
                </c:pt>
                <c:pt idx="6764">
                  <c:v>0.23697716221020579</c:v>
                </c:pt>
                <c:pt idx="6765">
                  <c:v>0.26021532386695068</c:v>
                </c:pt>
                <c:pt idx="6766">
                  <c:v>0.26727254735316447</c:v>
                </c:pt>
                <c:pt idx="6767">
                  <c:v>0.24920186310559231</c:v>
                </c:pt>
                <c:pt idx="6768">
                  <c:v>0.22015908343802468</c:v>
                </c:pt>
                <c:pt idx="6769">
                  <c:v>0.23481181887791899</c:v>
                </c:pt>
                <c:pt idx="6770">
                  <c:v>0.22915732062395619</c:v>
                </c:pt>
                <c:pt idx="6771">
                  <c:v>0.29549158538099035</c:v>
                </c:pt>
                <c:pt idx="6772">
                  <c:v>0.22305511709653311</c:v>
                </c:pt>
                <c:pt idx="6773">
                  <c:v>0.22531304394399868</c:v>
                </c:pt>
                <c:pt idx="6774">
                  <c:v>0.21121833587461061</c:v>
                </c:pt>
                <c:pt idx="6775">
                  <c:v>0.2121603181984307</c:v>
                </c:pt>
                <c:pt idx="6776">
                  <c:v>0.27274809634327846</c:v>
                </c:pt>
                <c:pt idx="6777">
                  <c:v>0.23193438226320634</c:v>
                </c:pt>
                <c:pt idx="6778">
                  <c:v>0.24612522580992424</c:v>
                </c:pt>
                <c:pt idx="6779">
                  <c:v>0.24904500132919549</c:v>
                </c:pt>
                <c:pt idx="6780">
                  <c:v>0.20936945907730617</c:v>
                </c:pt>
                <c:pt idx="6781">
                  <c:v>0.28400037738938283</c:v>
                </c:pt>
                <c:pt idx="6782">
                  <c:v>0.24184976122062746</c:v>
                </c:pt>
                <c:pt idx="6783">
                  <c:v>0.23588277014864509</c:v>
                </c:pt>
                <c:pt idx="6784">
                  <c:v>0.21566179544887926</c:v>
                </c:pt>
                <c:pt idx="6785">
                  <c:v>0.23852819815677292</c:v>
                </c:pt>
                <c:pt idx="6786">
                  <c:v>0.24664381942413355</c:v>
                </c:pt>
                <c:pt idx="6787">
                  <c:v>0.25272810786680083</c:v>
                </c:pt>
                <c:pt idx="6788">
                  <c:v>0.22778565581425667</c:v>
                </c:pt>
                <c:pt idx="6789">
                  <c:v>0.20677907928729461</c:v>
                </c:pt>
                <c:pt idx="6790">
                  <c:v>0.22455214881174354</c:v>
                </c:pt>
                <c:pt idx="6791">
                  <c:v>0.24095449372809757</c:v>
                </c:pt>
                <c:pt idx="6792">
                  <c:v>0.23160767904205234</c:v>
                </c:pt>
                <c:pt idx="6793">
                  <c:v>0.24834754172679918</c:v>
                </c:pt>
                <c:pt idx="6794">
                  <c:v>0.20802251042710496</c:v>
                </c:pt>
                <c:pt idx="6795">
                  <c:v>0.22968413477233846</c:v>
                </c:pt>
                <c:pt idx="6796">
                  <c:v>0.28076653061960605</c:v>
                </c:pt>
                <c:pt idx="6797">
                  <c:v>0.2294157233481183</c:v>
                </c:pt>
                <c:pt idx="6798">
                  <c:v>0.28196976900009141</c:v>
                </c:pt>
                <c:pt idx="6799">
                  <c:v>0.27356023081927761</c:v>
                </c:pt>
                <c:pt idx="6800">
                  <c:v>0.24542826623313682</c:v>
                </c:pt>
                <c:pt idx="6801">
                  <c:v>0.21566468434389327</c:v>
                </c:pt>
                <c:pt idx="6802">
                  <c:v>0.23401478087372335</c:v>
                </c:pt>
                <c:pt idx="6803">
                  <c:v>0.23337669849334733</c:v>
                </c:pt>
                <c:pt idx="6804">
                  <c:v>0.22952815971221388</c:v>
                </c:pt>
                <c:pt idx="6805">
                  <c:v>0.24648334572222774</c:v>
                </c:pt>
                <c:pt idx="6806">
                  <c:v>0.25213437723511745</c:v>
                </c:pt>
                <c:pt idx="6807">
                  <c:v>0.25347121073741674</c:v>
                </c:pt>
                <c:pt idx="6808">
                  <c:v>0.2507490334173062</c:v>
                </c:pt>
                <c:pt idx="6809">
                  <c:v>0.20961694759679625</c:v>
                </c:pt>
                <c:pt idx="6810">
                  <c:v>0.24331675940635811</c:v>
                </c:pt>
                <c:pt idx="6811">
                  <c:v>0.23045462156356358</c:v>
                </c:pt>
                <c:pt idx="6812">
                  <c:v>0.24183699235655101</c:v>
                </c:pt>
                <c:pt idx="6813">
                  <c:v>0.20918259231586397</c:v>
                </c:pt>
                <c:pt idx="6814">
                  <c:v>0.22027630183708219</c:v>
                </c:pt>
                <c:pt idx="6815">
                  <c:v>0.22992011704669113</c:v>
                </c:pt>
                <c:pt idx="6816">
                  <c:v>0.25291964112035042</c:v>
                </c:pt>
                <c:pt idx="6817">
                  <c:v>0.22289257586292227</c:v>
                </c:pt>
                <c:pt idx="6818">
                  <c:v>0.21466513580503996</c:v>
                </c:pt>
                <c:pt idx="6819">
                  <c:v>0.24219678988075294</c:v>
                </c:pt>
                <c:pt idx="6820">
                  <c:v>0.24943095089769546</c:v>
                </c:pt>
                <c:pt idx="6821">
                  <c:v>0.29777374827749098</c:v>
                </c:pt>
                <c:pt idx="6822">
                  <c:v>0.22932784524207472</c:v>
                </c:pt>
                <c:pt idx="6823">
                  <c:v>0.27531140228198853</c:v>
                </c:pt>
                <c:pt idx="6824">
                  <c:v>0.23410499865910256</c:v>
                </c:pt>
                <c:pt idx="6825">
                  <c:v>0.26665241859594879</c:v>
                </c:pt>
                <c:pt idx="6826">
                  <c:v>0.23921103823655726</c:v>
                </c:pt>
                <c:pt idx="6827">
                  <c:v>0.23393741968659915</c:v>
                </c:pt>
                <c:pt idx="6828">
                  <c:v>0.2223691638215923</c:v>
                </c:pt>
                <c:pt idx="6829">
                  <c:v>0.2048832943835123</c:v>
                </c:pt>
                <c:pt idx="6830">
                  <c:v>0.26643696623704688</c:v>
                </c:pt>
                <c:pt idx="6831">
                  <c:v>0.26004600433219299</c:v>
                </c:pt>
                <c:pt idx="6832">
                  <c:v>0.24077695072266891</c:v>
                </c:pt>
                <c:pt idx="6833">
                  <c:v>0.25670004944795116</c:v>
                </c:pt>
                <c:pt idx="6834">
                  <c:v>0.21423392286821044</c:v>
                </c:pt>
                <c:pt idx="6835">
                  <c:v>0.21710829817108873</c:v>
                </c:pt>
                <c:pt idx="6836">
                  <c:v>0.23057836630701833</c:v>
                </c:pt>
                <c:pt idx="6837">
                  <c:v>0.24238032255887429</c:v>
                </c:pt>
                <c:pt idx="6838">
                  <c:v>0.21547006514149017</c:v>
                </c:pt>
                <c:pt idx="6839">
                  <c:v>0.24670504094717793</c:v>
                </c:pt>
                <c:pt idx="6840">
                  <c:v>0.24143842228695547</c:v>
                </c:pt>
                <c:pt idx="6841">
                  <c:v>0.23537045403461723</c:v>
                </c:pt>
                <c:pt idx="6842">
                  <c:v>0.23759582495156351</c:v>
                </c:pt>
                <c:pt idx="6843">
                  <c:v>0.22236158796848024</c:v>
                </c:pt>
                <c:pt idx="6844">
                  <c:v>0.22654825791234881</c:v>
                </c:pt>
                <c:pt idx="6845">
                  <c:v>0.19281951799186114</c:v>
                </c:pt>
                <c:pt idx="6846">
                  <c:v>0.23340797656955939</c:v>
                </c:pt>
                <c:pt idx="6847">
                  <c:v>0.22745035646905318</c:v>
                </c:pt>
                <c:pt idx="6848">
                  <c:v>0.24643389413145361</c:v>
                </c:pt>
                <c:pt idx="6849">
                  <c:v>0.23087871687501846</c:v>
                </c:pt>
                <c:pt idx="6850">
                  <c:v>0.23255098393931012</c:v>
                </c:pt>
                <c:pt idx="6851">
                  <c:v>0.21356711653056831</c:v>
                </c:pt>
                <c:pt idx="6852">
                  <c:v>0.22717428956905494</c:v>
                </c:pt>
                <c:pt idx="6853">
                  <c:v>0.25267558232935539</c:v>
                </c:pt>
                <c:pt idx="6854">
                  <c:v>0.32724093564761814</c:v>
                </c:pt>
                <c:pt idx="6855">
                  <c:v>0.23529657714149535</c:v>
                </c:pt>
                <c:pt idx="6856">
                  <c:v>0.22816833433348782</c:v>
                </c:pt>
                <c:pt idx="6857">
                  <c:v>0.22485698192476786</c:v>
                </c:pt>
                <c:pt idx="6858">
                  <c:v>0.2645829977658144</c:v>
                </c:pt>
                <c:pt idx="6859">
                  <c:v>0.2309524269857621</c:v>
                </c:pt>
                <c:pt idx="6860">
                  <c:v>0.28575074996906014</c:v>
                </c:pt>
                <c:pt idx="6861">
                  <c:v>0.21475856284109435</c:v>
                </c:pt>
                <c:pt idx="6862">
                  <c:v>0.24489525689192609</c:v>
                </c:pt>
                <c:pt idx="6863">
                  <c:v>0.28678800450878034</c:v>
                </c:pt>
                <c:pt idx="6864">
                  <c:v>0.22808242089237932</c:v>
                </c:pt>
                <c:pt idx="6865">
                  <c:v>0.21330637394415558</c:v>
                </c:pt>
                <c:pt idx="6866">
                  <c:v>0.2383332329481111</c:v>
                </c:pt>
                <c:pt idx="6867">
                  <c:v>0.19611556702943628</c:v>
                </c:pt>
                <c:pt idx="6868">
                  <c:v>0.27113623117981206</c:v>
                </c:pt>
                <c:pt idx="6869">
                  <c:v>0.21088288648766554</c:v>
                </c:pt>
                <c:pt idx="6870">
                  <c:v>0.21932965223493117</c:v>
                </c:pt>
                <c:pt idx="6871">
                  <c:v>0.24429697210027307</c:v>
                </c:pt>
                <c:pt idx="6872">
                  <c:v>0.3177250918737532</c:v>
                </c:pt>
                <c:pt idx="6873">
                  <c:v>0.26326724171333848</c:v>
                </c:pt>
                <c:pt idx="6874">
                  <c:v>0.2282656602682111</c:v>
                </c:pt>
                <c:pt idx="6875">
                  <c:v>0.2009821849201826</c:v>
                </c:pt>
                <c:pt idx="6876">
                  <c:v>0.24217994525919645</c:v>
                </c:pt>
                <c:pt idx="6877">
                  <c:v>0.211106470683876</c:v>
                </c:pt>
                <c:pt idx="6878">
                  <c:v>0.22927852555278017</c:v>
                </c:pt>
                <c:pt idx="6879">
                  <c:v>0.33263361076162568</c:v>
                </c:pt>
                <c:pt idx="6880">
                  <c:v>0.25423381880986778</c:v>
                </c:pt>
                <c:pt idx="6881">
                  <c:v>0.2857413034245741</c:v>
                </c:pt>
                <c:pt idx="6882">
                  <c:v>0.22587467968822619</c:v>
                </c:pt>
                <c:pt idx="6883">
                  <c:v>0.20347498799396624</c:v>
                </c:pt>
                <c:pt idx="6884">
                  <c:v>0.25551262529921176</c:v>
                </c:pt>
                <c:pt idx="6885">
                  <c:v>0.2534741457234484</c:v>
                </c:pt>
                <c:pt idx="6886">
                  <c:v>0.24953479793153296</c:v>
                </c:pt>
                <c:pt idx="6887">
                  <c:v>0.2276439381869457</c:v>
                </c:pt>
                <c:pt idx="6888">
                  <c:v>0.23897845044992611</c:v>
                </c:pt>
                <c:pt idx="6889">
                  <c:v>0.29235226182705409</c:v>
                </c:pt>
                <c:pt idx="6890">
                  <c:v>0.28567104763380241</c:v>
                </c:pt>
                <c:pt idx="6891">
                  <c:v>0.22209583831632526</c:v>
                </c:pt>
                <c:pt idx="6892">
                  <c:v>0.22702734880068279</c:v>
                </c:pt>
                <c:pt idx="6893">
                  <c:v>0.23331018546319168</c:v>
                </c:pt>
                <c:pt idx="6894">
                  <c:v>0.24144732980852265</c:v>
                </c:pt>
                <c:pt idx="6895">
                  <c:v>0.23839851849512386</c:v>
                </c:pt>
                <c:pt idx="6896">
                  <c:v>0.215917248261597</c:v>
                </c:pt>
                <c:pt idx="6897">
                  <c:v>0.24261156885429347</c:v>
                </c:pt>
                <c:pt idx="6898">
                  <c:v>0.23715402196363486</c:v>
                </c:pt>
                <c:pt idx="6899">
                  <c:v>0.24152036631776169</c:v>
                </c:pt>
                <c:pt idx="6900">
                  <c:v>0.2165443314492729</c:v>
                </c:pt>
                <c:pt idx="6901">
                  <c:v>0.21359538669376163</c:v>
                </c:pt>
                <c:pt idx="6902">
                  <c:v>0.23477060179853912</c:v>
                </c:pt>
                <c:pt idx="6903">
                  <c:v>0.25854452233052172</c:v>
                </c:pt>
                <c:pt idx="6904">
                  <c:v>0.24700149912710234</c:v>
                </c:pt>
                <c:pt idx="6905">
                  <c:v>0.3311514307467574</c:v>
                </c:pt>
                <c:pt idx="6906">
                  <c:v>0.26548000533755922</c:v>
                </c:pt>
                <c:pt idx="6907">
                  <c:v>0.22547188778971006</c:v>
                </c:pt>
                <c:pt idx="6908">
                  <c:v>0.23275299013171141</c:v>
                </c:pt>
                <c:pt idx="6909">
                  <c:v>0.30321223546604609</c:v>
                </c:pt>
                <c:pt idx="6910">
                  <c:v>0.21168488808774624</c:v>
                </c:pt>
                <c:pt idx="6911">
                  <c:v>0.23342818208734636</c:v>
                </c:pt>
                <c:pt idx="6912">
                  <c:v>0.22284187791703666</c:v>
                </c:pt>
                <c:pt idx="6913">
                  <c:v>0.2548725678658284</c:v>
                </c:pt>
                <c:pt idx="6914">
                  <c:v>0.22844694167376084</c:v>
                </c:pt>
                <c:pt idx="6915">
                  <c:v>0.22414579779746979</c:v>
                </c:pt>
                <c:pt idx="6916">
                  <c:v>0.25512488956199947</c:v>
                </c:pt>
                <c:pt idx="6917">
                  <c:v>0.22926185406829105</c:v>
                </c:pt>
                <c:pt idx="6918">
                  <c:v>0.23919658933703736</c:v>
                </c:pt>
                <c:pt idx="6919">
                  <c:v>0.21366011510539135</c:v>
                </c:pt>
                <c:pt idx="6920">
                  <c:v>0.20525070705894585</c:v>
                </c:pt>
                <c:pt idx="6921">
                  <c:v>0.22266230858224142</c:v>
                </c:pt>
                <c:pt idx="6922">
                  <c:v>0.22727658279055438</c:v>
                </c:pt>
                <c:pt idx="6923">
                  <c:v>0.2403458409332411</c:v>
                </c:pt>
                <c:pt idx="6924">
                  <c:v>0.22971099258690292</c:v>
                </c:pt>
                <c:pt idx="6925">
                  <c:v>0.22997157696288573</c:v>
                </c:pt>
                <c:pt idx="6926">
                  <c:v>0.2435911533527591</c:v>
                </c:pt>
                <c:pt idx="6927">
                  <c:v>0.21644754290633114</c:v>
                </c:pt>
                <c:pt idx="6928">
                  <c:v>0.2424450060045856</c:v>
                </c:pt>
                <c:pt idx="6929">
                  <c:v>0.25166167118974397</c:v>
                </c:pt>
                <c:pt idx="6930">
                  <c:v>0.26845914996484677</c:v>
                </c:pt>
                <c:pt idx="6931">
                  <c:v>0.29966364014754165</c:v>
                </c:pt>
                <c:pt idx="6932">
                  <c:v>0.23189750370940018</c:v>
                </c:pt>
                <c:pt idx="6933">
                  <c:v>0.26012352363041841</c:v>
                </c:pt>
                <c:pt idx="6934">
                  <c:v>0.24296994557711582</c:v>
                </c:pt>
                <c:pt idx="6935">
                  <c:v>0.24158604232742173</c:v>
                </c:pt>
                <c:pt idx="6936">
                  <c:v>0.29203206326428099</c:v>
                </c:pt>
                <c:pt idx="6937">
                  <c:v>0.23903469897952029</c:v>
                </c:pt>
                <c:pt idx="6938">
                  <c:v>0.24070357624240296</c:v>
                </c:pt>
                <c:pt idx="6939">
                  <c:v>0.23855683123335006</c:v>
                </c:pt>
                <c:pt idx="6940">
                  <c:v>0.28755043736053226</c:v>
                </c:pt>
                <c:pt idx="6941">
                  <c:v>0.27011449030818191</c:v>
                </c:pt>
                <c:pt idx="6942">
                  <c:v>0.23917129507370283</c:v>
                </c:pt>
                <c:pt idx="6943">
                  <c:v>0.20089148774055191</c:v>
                </c:pt>
                <c:pt idx="6944">
                  <c:v>0.23089739412995797</c:v>
                </c:pt>
                <c:pt idx="6945">
                  <c:v>0.22931284734232482</c:v>
                </c:pt>
                <c:pt idx="6946">
                  <c:v>0.26224364634535202</c:v>
                </c:pt>
                <c:pt idx="6947">
                  <c:v>0.20398241040123266</c:v>
                </c:pt>
                <c:pt idx="6948">
                  <c:v>0.25295970651696781</c:v>
                </c:pt>
                <c:pt idx="6949">
                  <c:v>0.20242691586315881</c:v>
                </c:pt>
                <c:pt idx="6950">
                  <c:v>0.24920031775526424</c:v>
                </c:pt>
                <c:pt idx="6951">
                  <c:v>0.21083785342307093</c:v>
                </c:pt>
                <c:pt idx="6952">
                  <c:v>0.25488786275618858</c:v>
                </c:pt>
                <c:pt idx="6953">
                  <c:v>0.22975289195599441</c:v>
                </c:pt>
                <c:pt idx="6954">
                  <c:v>0.31695347697938703</c:v>
                </c:pt>
                <c:pt idx="6955">
                  <c:v>0.20018934182847162</c:v>
                </c:pt>
                <c:pt idx="6956">
                  <c:v>0.26608006009087465</c:v>
                </c:pt>
                <c:pt idx="6957">
                  <c:v>0.22643426362827893</c:v>
                </c:pt>
                <c:pt idx="6958">
                  <c:v>0.2521860152120356</c:v>
                </c:pt>
                <c:pt idx="6959">
                  <c:v>0.2146039859571518</c:v>
                </c:pt>
                <c:pt idx="6960">
                  <c:v>0.2435789709921421</c:v>
                </c:pt>
                <c:pt idx="6961">
                  <c:v>0.23005838857146202</c:v>
                </c:pt>
                <c:pt idx="6962">
                  <c:v>0.24457075523247584</c:v>
                </c:pt>
                <c:pt idx="6963">
                  <c:v>0.23077702546787099</c:v>
                </c:pt>
                <c:pt idx="6964">
                  <c:v>0.23660900349752989</c:v>
                </c:pt>
                <c:pt idx="6965">
                  <c:v>0.25508903895305279</c:v>
                </c:pt>
                <c:pt idx="6966">
                  <c:v>0.33061815368903352</c:v>
                </c:pt>
                <c:pt idx="6967">
                  <c:v>0.24570337566159448</c:v>
                </c:pt>
                <c:pt idx="6968">
                  <c:v>0.23797027957802094</c:v>
                </c:pt>
                <c:pt idx="6969">
                  <c:v>0.2440209505251548</c:v>
                </c:pt>
                <c:pt idx="6970">
                  <c:v>0.21667517795189331</c:v>
                </c:pt>
                <c:pt idx="6971">
                  <c:v>0.23139056645320671</c:v>
                </c:pt>
                <c:pt idx="6972">
                  <c:v>0.27234262119848818</c:v>
                </c:pt>
                <c:pt idx="6973">
                  <c:v>0.28341663737637296</c:v>
                </c:pt>
                <c:pt idx="6974">
                  <c:v>0.21825920204196461</c:v>
                </c:pt>
                <c:pt idx="6975">
                  <c:v>0.22680204575944723</c:v>
                </c:pt>
                <c:pt idx="6976">
                  <c:v>0.22111794681833855</c:v>
                </c:pt>
                <c:pt idx="6977">
                  <c:v>0.20993669113540625</c:v>
                </c:pt>
                <c:pt idx="6978">
                  <c:v>0.2560804504180042</c:v>
                </c:pt>
                <c:pt idx="6979">
                  <c:v>0.30710805987550882</c:v>
                </c:pt>
                <c:pt idx="6980">
                  <c:v>0.24572778105613372</c:v>
                </c:pt>
                <c:pt idx="6981">
                  <c:v>0.25782249238734428</c:v>
                </c:pt>
                <c:pt idx="6982">
                  <c:v>0.22700074063673903</c:v>
                </c:pt>
                <c:pt idx="6983">
                  <c:v>0.24875232301765557</c:v>
                </c:pt>
                <c:pt idx="6984">
                  <c:v>0.22287432274123492</c:v>
                </c:pt>
                <c:pt idx="6985">
                  <c:v>0.22891011939809808</c:v>
                </c:pt>
                <c:pt idx="6986">
                  <c:v>0.25234381791105065</c:v>
                </c:pt>
                <c:pt idx="6987">
                  <c:v>0.23566706166499363</c:v>
                </c:pt>
                <c:pt idx="6988">
                  <c:v>0.22559086333482861</c:v>
                </c:pt>
                <c:pt idx="6989">
                  <c:v>0.21837745781512963</c:v>
                </c:pt>
                <c:pt idx="6990">
                  <c:v>0.23804851950092415</c:v>
                </c:pt>
                <c:pt idx="6991">
                  <c:v>0.21376753723115532</c:v>
                </c:pt>
                <c:pt idx="6992">
                  <c:v>0.24825409778365395</c:v>
                </c:pt>
                <c:pt idx="6993">
                  <c:v>0.29807362878734545</c:v>
                </c:pt>
                <c:pt idx="6994">
                  <c:v>0.22471790657191842</c:v>
                </c:pt>
                <c:pt idx="6995">
                  <c:v>0.25973643057596957</c:v>
                </c:pt>
                <c:pt idx="6996">
                  <c:v>0.28972463591868186</c:v>
                </c:pt>
                <c:pt idx="6997">
                  <c:v>0.22574316883411763</c:v>
                </c:pt>
                <c:pt idx="6998">
                  <c:v>0.22100726686904199</c:v>
                </c:pt>
                <c:pt idx="6999">
                  <c:v>0.21750632467514044</c:v>
                </c:pt>
                <c:pt idx="7000">
                  <c:v>0.26391880883391577</c:v>
                </c:pt>
                <c:pt idx="7001">
                  <c:v>0.25152181370990218</c:v>
                </c:pt>
                <c:pt idx="7002">
                  <c:v>0.25556181383532445</c:v>
                </c:pt>
                <c:pt idx="7003">
                  <c:v>0.27038548634357679</c:v>
                </c:pt>
                <c:pt idx="7004">
                  <c:v>0.24739820526145875</c:v>
                </c:pt>
                <c:pt idx="7005">
                  <c:v>0.24602974208895065</c:v>
                </c:pt>
                <c:pt idx="7006">
                  <c:v>0.22381483355732767</c:v>
                </c:pt>
                <c:pt idx="7007">
                  <c:v>0.251305436076811</c:v>
                </c:pt>
                <c:pt idx="7008">
                  <c:v>0.20253411553163722</c:v>
                </c:pt>
                <c:pt idx="7009">
                  <c:v>0.30103601183133699</c:v>
                </c:pt>
                <c:pt idx="7010">
                  <c:v>0.25375870155872127</c:v>
                </c:pt>
                <c:pt idx="7011">
                  <c:v>0.24335830085833676</c:v>
                </c:pt>
                <c:pt idx="7012">
                  <c:v>0.21917736861565618</c:v>
                </c:pt>
                <c:pt idx="7013">
                  <c:v>0.24641477301891643</c:v>
                </c:pt>
                <c:pt idx="7014">
                  <c:v>0.23772091385273852</c:v>
                </c:pt>
                <c:pt idx="7015">
                  <c:v>0.24832113802633932</c:v>
                </c:pt>
                <c:pt idx="7016">
                  <c:v>0.21663424511073243</c:v>
                </c:pt>
                <c:pt idx="7017">
                  <c:v>0.23283088752110964</c:v>
                </c:pt>
                <c:pt idx="7018">
                  <c:v>0.21033320578767245</c:v>
                </c:pt>
                <c:pt idx="7019">
                  <c:v>0.26580041053638048</c:v>
                </c:pt>
                <c:pt idx="7020">
                  <c:v>0.21526526967315468</c:v>
                </c:pt>
                <c:pt idx="7021">
                  <c:v>0.23178306243080854</c:v>
                </c:pt>
                <c:pt idx="7022">
                  <c:v>0.22506383422388165</c:v>
                </c:pt>
                <c:pt idx="7023">
                  <c:v>0.2256671407865381</c:v>
                </c:pt>
                <c:pt idx="7024">
                  <c:v>0.23381155265767709</c:v>
                </c:pt>
                <c:pt idx="7025">
                  <c:v>0.21241520275068132</c:v>
                </c:pt>
                <c:pt idx="7026">
                  <c:v>0.18960009328927499</c:v>
                </c:pt>
                <c:pt idx="7027">
                  <c:v>0.22542237500912388</c:v>
                </c:pt>
                <c:pt idx="7028">
                  <c:v>0.24083774912034692</c:v>
                </c:pt>
                <c:pt idx="7029">
                  <c:v>0.25357953342298595</c:v>
                </c:pt>
                <c:pt idx="7030">
                  <c:v>0.20422774509875308</c:v>
                </c:pt>
                <c:pt idx="7031">
                  <c:v>0.29064930434445674</c:v>
                </c:pt>
                <c:pt idx="7032">
                  <c:v>0.24255613495137929</c:v>
                </c:pt>
                <c:pt idx="7033">
                  <c:v>0.22591132852487414</c:v>
                </c:pt>
                <c:pt idx="7034">
                  <c:v>0.23542780777087022</c:v>
                </c:pt>
                <c:pt idx="7035">
                  <c:v>0.23287125877962775</c:v>
                </c:pt>
                <c:pt idx="7036">
                  <c:v>0.24061979332709044</c:v>
                </c:pt>
                <c:pt idx="7037">
                  <c:v>0.25004715192975635</c:v>
                </c:pt>
                <c:pt idx="7038">
                  <c:v>0.25684759522431588</c:v>
                </c:pt>
                <c:pt idx="7039">
                  <c:v>0.22424685288999055</c:v>
                </c:pt>
                <c:pt idx="7040">
                  <c:v>0.21259443741006123</c:v>
                </c:pt>
                <c:pt idx="7041">
                  <c:v>0.24115981970799871</c:v>
                </c:pt>
                <c:pt idx="7042">
                  <c:v>0.26846373347105384</c:v>
                </c:pt>
                <c:pt idx="7043">
                  <c:v>0.25511241367757859</c:v>
                </c:pt>
                <c:pt idx="7044">
                  <c:v>0.23963033926486327</c:v>
                </c:pt>
                <c:pt idx="7045">
                  <c:v>0.2489680692366219</c:v>
                </c:pt>
                <c:pt idx="7046">
                  <c:v>0.22099169717085612</c:v>
                </c:pt>
                <c:pt idx="7047">
                  <c:v>0.20251316020839946</c:v>
                </c:pt>
                <c:pt idx="7048">
                  <c:v>0.22707662483529087</c:v>
                </c:pt>
                <c:pt idx="7049">
                  <c:v>0.24898935293897445</c:v>
                </c:pt>
                <c:pt idx="7050">
                  <c:v>0.24436836689896821</c:v>
                </c:pt>
                <c:pt idx="7051">
                  <c:v>0.27192607216279385</c:v>
                </c:pt>
                <c:pt idx="7052">
                  <c:v>0.25835913284163181</c:v>
                </c:pt>
                <c:pt idx="7053">
                  <c:v>0.27148201604427774</c:v>
                </c:pt>
                <c:pt idx="7054">
                  <c:v>0.26678147331214513</c:v>
                </c:pt>
                <c:pt idx="7055">
                  <c:v>0.23706331840293748</c:v>
                </c:pt>
                <c:pt idx="7056">
                  <c:v>0.23806857543191606</c:v>
                </c:pt>
                <c:pt idx="7057">
                  <c:v>0.26371860039683681</c:v>
                </c:pt>
                <c:pt idx="7058">
                  <c:v>0.20332888543383024</c:v>
                </c:pt>
                <c:pt idx="7059">
                  <c:v>0.26918649959576951</c:v>
                </c:pt>
                <c:pt idx="7060">
                  <c:v>0.24595981333684777</c:v>
                </c:pt>
                <c:pt idx="7061">
                  <c:v>0.26005336506826432</c:v>
                </c:pt>
                <c:pt idx="7062">
                  <c:v>0.25280144003351762</c:v>
                </c:pt>
                <c:pt idx="7063">
                  <c:v>0.2340264902773212</c:v>
                </c:pt>
                <c:pt idx="7064">
                  <c:v>0.24019634273060542</c:v>
                </c:pt>
                <c:pt idx="7065">
                  <c:v>0.23725262067670577</c:v>
                </c:pt>
                <c:pt idx="7066">
                  <c:v>0.23725267214660037</c:v>
                </c:pt>
                <c:pt idx="7067">
                  <c:v>0.22964190881297597</c:v>
                </c:pt>
                <c:pt idx="7068">
                  <c:v>0.22770179251864531</c:v>
                </c:pt>
                <c:pt idx="7069">
                  <c:v>0.25924030079849825</c:v>
                </c:pt>
                <c:pt idx="7070">
                  <c:v>0.23265605335771208</c:v>
                </c:pt>
                <c:pt idx="7071">
                  <c:v>0.21522575529317828</c:v>
                </c:pt>
                <c:pt idx="7072">
                  <c:v>0.24105010168791821</c:v>
                </c:pt>
                <c:pt idx="7073">
                  <c:v>0.232321261038134</c:v>
                </c:pt>
                <c:pt idx="7074">
                  <c:v>0.20397964767521065</c:v>
                </c:pt>
                <c:pt idx="7075">
                  <c:v>0.33407290035435683</c:v>
                </c:pt>
                <c:pt idx="7076">
                  <c:v>0.22319683403490939</c:v>
                </c:pt>
                <c:pt idx="7077">
                  <c:v>0.21286060475276411</c:v>
                </c:pt>
                <c:pt idx="7078">
                  <c:v>0.22369821298679796</c:v>
                </c:pt>
                <c:pt idx="7079">
                  <c:v>0.24178382134117768</c:v>
                </c:pt>
                <c:pt idx="7080">
                  <c:v>0.24574378574618327</c:v>
                </c:pt>
                <c:pt idx="7081">
                  <c:v>0.24542455964692109</c:v>
                </c:pt>
                <c:pt idx="7082">
                  <c:v>0.22397913627174557</c:v>
                </c:pt>
                <c:pt idx="7083">
                  <c:v>0.2003738993098825</c:v>
                </c:pt>
                <c:pt idx="7084">
                  <c:v>0.24678582126843876</c:v>
                </c:pt>
                <c:pt idx="7085">
                  <c:v>0.21937069335460482</c:v>
                </c:pt>
                <c:pt idx="7086">
                  <c:v>0.26808549509598423</c:v>
                </c:pt>
                <c:pt idx="7087">
                  <c:v>0.23451219412983892</c:v>
                </c:pt>
                <c:pt idx="7088">
                  <c:v>0.2689300392023673</c:v>
                </c:pt>
                <c:pt idx="7089">
                  <c:v>0.21006572999786929</c:v>
                </c:pt>
                <c:pt idx="7090">
                  <c:v>0.24233035625158786</c:v>
                </c:pt>
                <c:pt idx="7091">
                  <c:v>0.25027451414600971</c:v>
                </c:pt>
                <c:pt idx="7092">
                  <c:v>0.25446094801670005</c:v>
                </c:pt>
                <c:pt idx="7093">
                  <c:v>0.26970317849521958</c:v>
                </c:pt>
                <c:pt idx="7094">
                  <c:v>0.24682535633395114</c:v>
                </c:pt>
                <c:pt idx="7095">
                  <c:v>0.23513872473867009</c:v>
                </c:pt>
                <c:pt idx="7096">
                  <c:v>0.27033848596792337</c:v>
                </c:pt>
                <c:pt idx="7097">
                  <c:v>0.25190777266626618</c:v>
                </c:pt>
                <c:pt idx="7098">
                  <c:v>0.22616997081579693</c:v>
                </c:pt>
                <c:pt idx="7099">
                  <c:v>0.21743576458073388</c:v>
                </c:pt>
                <c:pt idx="7100">
                  <c:v>0.26038358860589988</c:v>
                </c:pt>
                <c:pt idx="7101">
                  <c:v>0.2314542967773984</c:v>
                </c:pt>
                <c:pt idx="7102">
                  <c:v>0.20477203423600082</c:v>
                </c:pt>
                <c:pt idx="7103">
                  <c:v>0.30198407782280301</c:v>
                </c:pt>
                <c:pt idx="7104">
                  <c:v>0.24537978642764702</c:v>
                </c:pt>
                <c:pt idx="7105">
                  <c:v>0.21093862672307384</c:v>
                </c:pt>
                <c:pt idx="7106">
                  <c:v>0.24545410029347428</c:v>
                </c:pt>
                <c:pt idx="7107">
                  <c:v>0.21281221347327334</c:v>
                </c:pt>
                <c:pt idx="7108">
                  <c:v>0.21967811871835599</c:v>
                </c:pt>
                <c:pt idx="7109">
                  <c:v>0.27071039844727457</c:v>
                </c:pt>
                <c:pt idx="7110">
                  <c:v>0.21296777763236766</c:v>
                </c:pt>
                <c:pt idx="7111">
                  <c:v>0.19764436827478227</c:v>
                </c:pt>
                <c:pt idx="7112">
                  <c:v>0.22265851463780556</c:v>
                </c:pt>
                <c:pt idx="7113">
                  <c:v>0.21997161439654339</c:v>
                </c:pt>
                <c:pt idx="7114">
                  <c:v>0.24582948973858115</c:v>
                </c:pt>
                <c:pt idx="7115">
                  <c:v>0.20633800925823462</c:v>
                </c:pt>
                <c:pt idx="7116">
                  <c:v>0.25660971599706706</c:v>
                </c:pt>
                <c:pt idx="7117">
                  <c:v>0.22798974873412026</c:v>
                </c:pt>
                <c:pt idx="7118">
                  <c:v>0.22985134265297485</c:v>
                </c:pt>
                <c:pt idx="7119">
                  <c:v>0.22365997668815515</c:v>
                </c:pt>
                <c:pt idx="7120">
                  <c:v>0.24535616126006354</c:v>
                </c:pt>
                <c:pt idx="7121">
                  <c:v>0.21307896263699225</c:v>
                </c:pt>
                <c:pt idx="7122">
                  <c:v>0.30138076958283133</c:v>
                </c:pt>
                <c:pt idx="7123">
                  <c:v>0.24125949964737983</c:v>
                </c:pt>
                <c:pt idx="7124">
                  <c:v>0.2695903182021307</c:v>
                </c:pt>
                <c:pt idx="7125">
                  <c:v>0.23552260954844334</c:v>
                </c:pt>
                <c:pt idx="7126">
                  <c:v>0.22746340150030553</c:v>
                </c:pt>
                <c:pt idx="7127">
                  <c:v>0.21062336736833143</c:v>
                </c:pt>
                <c:pt idx="7128">
                  <c:v>0.22666301992772503</c:v>
                </c:pt>
                <c:pt idx="7129">
                  <c:v>0.28458607482118814</c:v>
                </c:pt>
                <c:pt idx="7130">
                  <c:v>0.21508904858087788</c:v>
                </c:pt>
                <c:pt idx="7131">
                  <c:v>0.24386992904841337</c:v>
                </c:pt>
                <c:pt idx="7132">
                  <c:v>0.21157116142474541</c:v>
                </c:pt>
                <c:pt idx="7133">
                  <c:v>0.21936777540864952</c:v>
                </c:pt>
                <c:pt idx="7134">
                  <c:v>0.22426770456851602</c:v>
                </c:pt>
                <c:pt idx="7135">
                  <c:v>0.23837953154820798</c:v>
                </c:pt>
                <c:pt idx="7136">
                  <c:v>0.23265949605184824</c:v>
                </c:pt>
                <c:pt idx="7137">
                  <c:v>0.25571092893221115</c:v>
                </c:pt>
                <c:pt idx="7138">
                  <c:v>0.24565819918094364</c:v>
                </c:pt>
                <c:pt idx="7139">
                  <c:v>0.26328484734148355</c:v>
                </c:pt>
                <c:pt idx="7140">
                  <c:v>0.24986798804872473</c:v>
                </c:pt>
                <c:pt idx="7141">
                  <c:v>0.23445192956948041</c:v>
                </c:pt>
                <c:pt idx="7142">
                  <c:v>0.26374878242865007</c:v>
                </c:pt>
                <c:pt idx="7143">
                  <c:v>0.27651664774418788</c:v>
                </c:pt>
                <c:pt idx="7144">
                  <c:v>0.23622893862815089</c:v>
                </c:pt>
                <c:pt idx="7145">
                  <c:v>0.26384671767019302</c:v>
                </c:pt>
                <c:pt idx="7146">
                  <c:v>0.28564041637218507</c:v>
                </c:pt>
                <c:pt idx="7147">
                  <c:v>0.23386328324658515</c:v>
                </c:pt>
                <c:pt idx="7148">
                  <c:v>0.24370341085785274</c:v>
                </c:pt>
                <c:pt idx="7149">
                  <c:v>0.24168799251050635</c:v>
                </c:pt>
                <c:pt idx="7150">
                  <c:v>0.21937838197577453</c:v>
                </c:pt>
                <c:pt idx="7151">
                  <c:v>0.23153152654221973</c:v>
                </c:pt>
                <c:pt idx="7152">
                  <c:v>0.26839138673013124</c:v>
                </c:pt>
                <c:pt idx="7153">
                  <c:v>0.2269242238786888</c:v>
                </c:pt>
                <c:pt idx="7154">
                  <c:v>0.21431584141485999</c:v>
                </c:pt>
                <c:pt idx="7155">
                  <c:v>0.26457255937710933</c:v>
                </c:pt>
                <c:pt idx="7156">
                  <c:v>0.23317293987115403</c:v>
                </c:pt>
                <c:pt idx="7157">
                  <c:v>0.27690378666647036</c:v>
                </c:pt>
                <c:pt idx="7158">
                  <c:v>0.24032517928899616</c:v>
                </c:pt>
                <c:pt idx="7159">
                  <c:v>0.24638998199270051</c:v>
                </c:pt>
                <c:pt idx="7160">
                  <c:v>0.23000165297530831</c:v>
                </c:pt>
                <c:pt idx="7161">
                  <c:v>0.24034987897388535</c:v>
                </c:pt>
                <c:pt idx="7162">
                  <c:v>0.23542444195530024</c:v>
                </c:pt>
                <c:pt idx="7163">
                  <c:v>0.24129332055748526</c:v>
                </c:pt>
                <c:pt idx="7164">
                  <c:v>0.20414716951434417</c:v>
                </c:pt>
                <c:pt idx="7165">
                  <c:v>0.23247545768911432</c:v>
                </c:pt>
                <c:pt idx="7166">
                  <c:v>0.20970311954746904</c:v>
                </c:pt>
                <c:pt idx="7167">
                  <c:v>0.21896022340029694</c:v>
                </c:pt>
                <c:pt idx="7168">
                  <c:v>0.25638464875864903</c:v>
                </c:pt>
                <c:pt idx="7169">
                  <c:v>0.26164865144319721</c:v>
                </c:pt>
                <c:pt idx="7170">
                  <c:v>0.28974713170683269</c:v>
                </c:pt>
                <c:pt idx="7171">
                  <c:v>0.25374948441539347</c:v>
                </c:pt>
                <c:pt idx="7172">
                  <c:v>0.19892984373809275</c:v>
                </c:pt>
                <c:pt idx="7173">
                  <c:v>0.23424325358848488</c:v>
                </c:pt>
                <c:pt idx="7174">
                  <c:v>0.27418705298749935</c:v>
                </c:pt>
                <c:pt idx="7175">
                  <c:v>0.29420490695050183</c:v>
                </c:pt>
                <c:pt idx="7176">
                  <c:v>0.28238288433208164</c:v>
                </c:pt>
                <c:pt idx="7177">
                  <c:v>0.24742576894462803</c:v>
                </c:pt>
                <c:pt idx="7178">
                  <c:v>0.22330191225517732</c:v>
                </c:pt>
                <c:pt idx="7179">
                  <c:v>0.21813248007515235</c:v>
                </c:pt>
                <c:pt idx="7180">
                  <c:v>0.24497520177817253</c:v>
                </c:pt>
                <c:pt idx="7181">
                  <c:v>0.2840292878105185</c:v>
                </c:pt>
                <c:pt idx="7182">
                  <c:v>0.26854293506889776</c:v>
                </c:pt>
                <c:pt idx="7183">
                  <c:v>0.23721790890832092</c:v>
                </c:pt>
                <c:pt idx="7184">
                  <c:v>0.24070094721889385</c:v>
                </c:pt>
                <c:pt idx="7185">
                  <c:v>0.23501785163196517</c:v>
                </c:pt>
                <c:pt idx="7186">
                  <c:v>0.21268773489850507</c:v>
                </c:pt>
                <c:pt idx="7187">
                  <c:v>0.24248883700642282</c:v>
                </c:pt>
                <c:pt idx="7188">
                  <c:v>0.23559169926371501</c:v>
                </c:pt>
                <c:pt idx="7189">
                  <c:v>0.24153675181737583</c:v>
                </c:pt>
                <c:pt idx="7190">
                  <c:v>0.24517164010147108</c:v>
                </c:pt>
                <c:pt idx="7191">
                  <c:v>0.24091435199450831</c:v>
                </c:pt>
                <c:pt idx="7192">
                  <c:v>0.2400622926443105</c:v>
                </c:pt>
                <c:pt idx="7193">
                  <c:v>0.23915479745992432</c:v>
                </c:pt>
                <c:pt idx="7194">
                  <c:v>0.24470294652134431</c:v>
                </c:pt>
                <c:pt idx="7195">
                  <c:v>0.21385449534683912</c:v>
                </c:pt>
                <c:pt idx="7196">
                  <c:v>0.22978153117740605</c:v>
                </c:pt>
                <c:pt idx="7197">
                  <c:v>0.27246094339381816</c:v>
                </c:pt>
                <c:pt idx="7198">
                  <c:v>0.22449169458019985</c:v>
                </c:pt>
                <c:pt idx="7199">
                  <c:v>0.24141776069747942</c:v>
                </c:pt>
                <c:pt idx="7200">
                  <c:v>0.27264659110850931</c:v>
                </c:pt>
                <c:pt idx="7201">
                  <c:v>0.22713056011568414</c:v>
                </c:pt>
                <c:pt idx="7202">
                  <c:v>0.21348348689959934</c:v>
                </c:pt>
                <c:pt idx="7203">
                  <c:v>0.22111975995310748</c:v>
                </c:pt>
                <c:pt idx="7204">
                  <c:v>0.22842740561993005</c:v>
                </c:pt>
                <c:pt idx="7205">
                  <c:v>0.24464526536404949</c:v>
                </c:pt>
                <c:pt idx="7206">
                  <c:v>0.24251308821848142</c:v>
                </c:pt>
                <c:pt idx="7207">
                  <c:v>0.24618505408205796</c:v>
                </c:pt>
                <c:pt idx="7208">
                  <c:v>0.21999659924239698</c:v>
                </c:pt>
                <c:pt idx="7209">
                  <c:v>0.21483849670005181</c:v>
                </c:pt>
                <c:pt idx="7210">
                  <c:v>0.31121954316334843</c:v>
                </c:pt>
                <c:pt idx="7211">
                  <c:v>0.21643223831992039</c:v>
                </c:pt>
                <c:pt idx="7212">
                  <c:v>0.25554495828610102</c:v>
                </c:pt>
                <c:pt idx="7213">
                  <c:v>0.25108451835479939</c:v>
                </c:pt>
                <c:pt idx="7214">
                  <c:v>0.2077051874966957</c:v>
                </c:pt>
                <c:pt idx="7215">
                  <c:v>0.2230282122680925</c:v>
                </c:pt>
                <c:pt idx="7216">
                  <c:v>0.26410193552132738</c:v>
                </c:pt>
                <c:pt idx="7217">
                  <c:v>0.23459457717287982</c:v>
                </c:pt>
                <c:pt idx="7218">
                  <c:v>0.23400647569591082</c:v>
                </c:pt>
                <c:pt idx="7219">
                  <c:v>0.21313912489271231</c:v>
                </c:pt>
                <c:pt idx="7220">
                  <c:v>0.23718315636347867</c:v>
                </c:pt>
                <c:pt idx="7221">
                  <c:v>0.23649183461613787</c:v>
                </c:pt>
                <c:pt idx="7222">
                  <c:v>0.23057100752247017</c:v>
                </c:pt>
                <c:pt idx="7223">
                  <c:v>0.22642904277640186</c:v>
                </c:pt>
                <c:pt idx="7224">
                  <c:v>0.25859433983390118</c:v>
                </c:pt>
                <c:pt idx="7225">
                  <c:v>0.2354020332527374</c:v>
                </c:pt>
                <c:pt idx="7226">
                  <c:v>0.237791406233476</c:v>
                </c:pt>
                <c:pt idx="7227">
                  <c:v>0.22096052372596914</c:v>
                </c:pt>
                <c:pt idx="7228">
                  <c:v>0.22407340268801557</c:v>
                </c:pt>
                <c:pt idx="7229">
                  <c:v>0.22303119690039822</c:v>
                </c:pt>
                <c:pt idx="7230">
                  <c:v>0.2576006105288019</c:v>
                </c:pt>
                <c:pt idx="7231">
                  <c:v>0.23132595484972493</c:v>
                </c:pt>
                <c:pt idx="7232">
                  <c:v>0.20320483120241511</c:v>
                </c:pt>
                <c:pt idx="7233">
                  <c:v>0.25755391671296624</c:v>
                </c:pt>
                <c:pt idx="7234">
                  <c:v>0.2345666642290502</c:v>
                </c:pt>
                <c:pt idx="7235">
                  <c:v>0.26571763481981658</c:v>
                </c:pt>
                <c:pt idx="7236">
                  <c:v>0.22085414759195091</c:v>
                </c:pt>
                <c:pt idx="7237">
                  <c:v>0.22639278553806719</c:v>
                </c:pt>
                <c:pt idx="7238">
                  <c:v>0.2902423152691046</c:v>
                </c:pt>
                <c:pt idx="7239">
                  <c:v>0.2195671486754259</c:v>
                </c:pt>
                <c:pt idx="7240">
                  <c:v>0.25059407930200228</c:v>
                </c:pt>
                <c:pt idx="7241">
                  <c:v>0.22316275000505947</c:v>
                </c:pt>
                <c:pt idx="7242">
                  <c:v>0.25548443710289553</c:v>
                </c:pt>
                <c:pt idx="7243">
                  <c:v>0.23734345244841382</c:v>
                </c:pt>
                <c:pt idx="7244">
                  <c:v>0.23872350736039097</c:v>
                </c:pt>
                <c:pt idx="7245">
                  <c:v>0.237673638962587</c:v>
                </c:pt>
                <c:pt idx="7246">
                  <c:v>0.24973256408981581</c:v>
                </c:pt>
                <c:pt idx="7247">
                  <c:v>0.25934789497963523</c:v>
                </c:pt>
                <c:pt idx="7248">
                  <c:v>0.23264496745665664</c:v>
                </c:pt>
                <c:pt idx="7249">
                  <c:v>0.23806609678451349</c:v>
                </c:pt>
                <c:pt idx="7250">
                  <c:v>0.26866640028982147</c:v>
                </c:pt>
                <c:pt idx="7251">
                  <c:v>0.2298514453820312</c:v>
                </c:pt>
                <c:pt idx="7252">
                  <c:v>0.2411479718616209</c:v>
                </c:pt>
                <c:pt idx="7253">
                  <c:v>0.23430133250711099</c:v>
                </c:pt>
                <c:pt idx="7254">
                  <c:v>0.22808999491847057</c:v>
                </c:pt>
                <c:pt idx="7255">
                  <c:v>0.23794722084577244</c:v>
                </c:pt>
                <c:pt idx="7256">
                  <c:v>0.23729660408349451</c:v>
                </c:pt>
                <c:pt idx="7257">
                  <c:v>0.26255760526420652</c:v>
                </c:pt>
                <c:pt idx="7258">
                  <c:v>0.20905057391972345</c:v>
                </c:pt>
                <c:pt idx="7259">
                  <c:v>0.22235091596244669</c:v>
                </c:pt>
                <c:pt idx="7260">
                  <c:v>0.22405029146895733</c:v>
                </c:pt>
                <c:pt idx="7261">
                  <c:v>0.26352650075584111</c:v>
                </c:pt>
                <c:pt idx="7262">
                  <c:v>0.26475035022346233</c:v>
                </c:pt>
                <c:pt idx="7263">
                  <c:v>0.25557362426639235</c:v>
                </c:pt>
                <c:pt idx="7264">
                  <c:v>0.25308261764647322</c:v>
                </c:pt>
                <c:pt idx="7265">
                  <c:v>0.20366811216221778</c:v>
                </c:pt>
                <c:pt idx="7266">
                  <c:v>0.20510271380231301</c:v>
                </c:pt>
                <c:pt idx="7267">
                  <c:v>0.25853157559379863</c:v>
                </c:pt>
                <c:pt idx="7268">
                  <c:v>0.28627893120394493</c:v>
                </c:pt>
                <c:pt idx="7269">
                  <c:v>0.2240602492032216</c:v>
                </c:pt>
                <c:pt idx="7270">
                  <c:v>0.23755975300692508</c:v>
                </c:pt>
                <c:pt idx="7271">
                  <c:v>0.23946226759640754</c:v>
                </c:pt>
                <c:pt idx="7272">
                  <c:v>0.29180062107735572</c:v>
                </c:pt>
                <c:pt idx="7273">
                  <c:v>0.28168477420896476</c:v>
                </c:pt>
                <c:pt idx="7274">
                  <c:v>0.29264651754160759</c:v>
                </c:pt>
                <c:pt idx="7275">
                  <c:v>0.249480235157677</c:v>
                </c:pt>
                <c:pt idx="7276">
                  <c:v>0.26414807675915269</c:v>
                </c:pt>
                <c:pt idx="7277">
                  <c:v>0.2192465407903573</c:v>
                </c:pt>
                <c:pt idx="7278">
                  <c:v>0.20946040198596516</c:v>
                </c:pt>
                <c:pt idx="7279">
                  <c:v>0.2192152766643157</c:v>
                </c:pt>
                <c:pt idx="7280">
                  <c:v>0.23017722049789602</c:v>
                </c:pt>
                <c:pt idx="7281">
                  <c:v>0.2517942229484732</c:v>
                </c:pt>
                <c:pt idx="7282">
                  <c:v>0.25866253924040933</c:v>
                </c:pt>
                <c:pt idx="7283">
                  <c:v>0.20367610135098085</c:v>
                </c:pt>
                <c:pt idx="7284">
                  <c:v>0.20797576951183139</c:v>
                </c:pt>
                <c:pt idx="7285">
                  <c:v>0.2182804794737469</c:v>
                </c:pt>
                <c:pt idx="7286">
                  <c:v>0.25634466973885189</c:v>
                </c:pt>
                <c:pt idx="7287">
                  <c:v>0.23198106943173799</c:v>
                </c:pt>
                <c:pt idx="7288">
                  <c:v>0.22777034749421712</c:v>
                </c:pt>
                <c:pt idx="7289">
                  <c:v>0.24386265799683898</c:v>
                </c:pt>
                <c:pt idx="7290">
                  <c:v>0.22780078492806627</c:v>
                </c:pt>
                <c:pt idx="7291">
                  <c:v>0.21675346059414299</c:v>
                </c:pt>
                <c:pt idx="7292">
                  <c:v>0.25916581334825117</c:v>
                </c:pt>
                <c:pt idx="7293">
                  <c:v>0.30958299418951568</c:v>
                </c:pt>
                <c:pt idx="7294">
                  <c:v>0.20020367956272864</c:v>
                </c:pt>
                <c:pt idx="7295">
                  <c:v>0.2249569121032346</c:v>
                </c:pt>
                <c:pt idx="7296">
                  <c:v>0.21555048309392377</c:v>
                </c:pt>
                <c:pt idx="7297">
                  <c:v>0.25843501598441992</c:v>
                </c:pt>
                <c:pt idx="7298">
                  <c:v>0.21582462983923711</c:v>
                </c:pt>
                <c:pt idx="7299">
                  <c:v>0.19877564065758146</c:v>
                </c:pt>
                <c:pt idx="7300">
                  <c:v>0.24728137685075316</c:v>
                </c:pt>
                <c:pt idx="7301">
                  <c:v>0.26862093063322473</c:v>
                </c:pt>
                <c:pt idx="7302">
                  <c:v>0.20756731721301461</c:v>
                </c:pt>
                <c:pt idx="7303">
                  <c:v>0.23388998547733661</c:v>
                </c:pt>
                <c:pt idx="7304">
                  <c:v>0.24601108160639582</c:v>
                </c:pt>
                <c:pt idx="7305">
                  <c:v>0.22582419116990413</c:v>
                </c:pt>
                <c:pt idx="7306">
                  <c:v>0.21810545305047122</c:v>
                </c:pt>
                <c:pt idx="7307">
                  <c:v>0.19583835199857544</c:v>
                </c:pt>
                <c:pt idx="7308">
                  <c:v>0.25709534383905736</c:v>
                </c:pt>
                <c:pt idx="7309">
                  <c:v>0.22840980939713451</c:v>
                </c:pt>
                <c:pt idx="7310">
                  <c:v>0.26712495250389973</c:v>
                </c:pt>
                <c:pt idx="7311">
                  <c:v>0.27291044301592887</c:v>
                </c:pt>
                <c:pt idx="7312">
                  <c:v>0.21539312115933298</c:v>
                </c:pt>
                <c:pt idx="7313">
                  <c:v>0.22357093830561958</c:v>
                </c:pt>
                <c:pt idx="7314">
                  <c:v>0.27424610161365304</c:v>
                </c:pt>
                <c:pt idx="7315">
                  <c:v>0.26204327348198703</c:v>
                </c:pt>
                <c:pt idx="7316">
                  <c:v>0.22926387840584292</c:v>
                </c:pt>
                <c:pt idx="7317">
                  <c:v>0.2247213693889055</c:v>
                </c:pt>
                <c:pt idx="7318">
                  <c:v>0.23425168261348733</c:v>
                </c:pt>
                <c:pt idx="7319">
                  <c:v>0.24968087552936763</c:v>
                </c:pt>
                <c:pt idx="7320">
                  <c:v>0.26236306798950582</c:v>
                </c:pt>
                <c:pt idx="7321">
                  <c:v>0.23342135141383052</c:v>
                </c:pt>
                <c:pt idx="7322">
                  <c:v>0.24030146737891575</c:v>
                </c:pt>
                <c:pt idx="7323">
                  <c:v>0.27674525278105827</c:v>
                </c:pt>
                <c:pt idx="7324">
                  <c:v>0.24920403976501504</c:v>
                </c:pt>
                <c:pt idx="7325">
                  <c:v>0.24202999340070877</c:v>
                </c:pt>
                <c:pt idx="7326">
                  <c:v>0.23700361128400016</c:v>
                </c:pt>
                <c:pt idx="7327">
                  <c:v>0.23435565141202719</c:v>
                </c:pt>
                <c:pt idx="7328">
                  <c:v>0.21380510033504505</c:v>
                </c:pt>
                <c:pt idx="7329">
                  <c:v>0.2338654425140379</c:v>
                </c:pt>
                <c:pt idx="7330">
                  <c:v>0.24451773454201103</c:v>
                </c:pt>
                <c:pt idx="7331">
                  <c:v>0.20902206951194224</c:v>
                </c:pt>
                <c:pt idx="7332">
                  <c:v>0.24399262498531613</c:v>
                </c:pt>
                <c:pt idx="7333">
                  <c:v>0.22179464015609093</c:v>
                </c:pt>
                <c:pt idx="7334">
                  <c:v>0.2168801583153098</c:v>
                </c:pt>
                <c:pt idx="7335">
                  <c:v>0.24870765256470789</c:v>
                </c:pt>
                <c:pt idx="7336">
                  <c:v>0.21441909660638248</c:v>
                </c:pt>
                <c:pt idx="7337">
                  <c:v>0.24456928313232681</c:v>
                </c:pt>
                <c:pt idx="7338">
                  <c:v>0.23043505211833035</c:v>
                </c:pt>
                <c:pt idx="7339">
                  <c:v>0.20784457021125879</c:v>
                </c:pt>
                <c:pt idx="7340">
                  <c:v>0.23421334134330377</c:v>
                </c:pt>
                <c:pt idx="7341">
                  <c:v>0.21517068191844677</c:v>
                </c:pt>
                <c:pt idx="7342">
                  <c:v>0.21876355028020786</c:v>
                </c:pt>
                <c:pt idx="7343">
                  <c:v>0.27123644352416965</c:v>
                </c:pt>
                <c:pt idx="7344">
                  <c:v>0.22797453105305537</c:v>
                </c:pt>
                <c:pt idx="7345">
                  <c:v>0.23199591176124157</c:v>
                </c:pt>
                <c:pt idx="7346">
                  <c:v>0.24089535378482854</c:v>
                </c:pt>
                <c:pt idx="7347">
                  <c:v>0.21801347750212269</c:v>
                </c:pt>
                <c:pt idx="7348">
                  <c:v>0.2210567817423266</c:v>
                </c:pt>
                <c:pt idx="7349">
                  <c:v>0.22763507733440655</c:v>
                </c:pt>
                <c:pt idx="7350">
                  <c:v>0.31167967826138698</c:v>
                </c:pt>
                <c:pt idx="7351">
                  <c:v>0.23323879454476329</c:v>
                </c:pt>
                <c:pt idx="7352">
                  <c:v>0.24808864527673166</c:v>
                </c:pt>
                <c:pt idx="7353">
                  <c:v>0.27075739989420333</c:v>
                </c:pt>
                <c:pt idx="7354">
                  <c:v>0.22482892809639213</c:v>
                </c:pt>
                <c:pt idx="7355">
                  <c:v>0.23003926242563241</c:v>
                </c:pt>
                <c:pt idx="7356">
                  <c:v>0.24585978959665333</c:v>
                </c:pt>
                <c:pt idx="7357">
                  <c:v>0.24331727580139834</c:v>
                </c:pt>
                <c:pt idx="7358">
                  <c:v>0.26567701075148603</c:v>
                </c:pt>
                <c:pt idx="7359">
                  <c:v>0.2587100868438279</c:v>
                </c:pt>
                <c:pt idx="7360">
                  <c:v>0.23675304238361575</c:v>
                </c:pt>
                <c:pt idx="7361">
                  <c:v>0.26993933893740418</c:v>
                </c:pt>
                <c:pt idx="7362">
                  <c:v>0.26312984648922821</c:v>
                </c:pt>
                <c:pt idx="7363">
                  <c:v>0.2466405407079299</c:v>
                </c:pt>
                <c:pt idx="7364">
                  <c:v>0.24599910967329491</c:v>
                </c:pt>
                <c:pt idx="7365">
                  <c:v>0.2579740221620837</c:v>
                </c:pt>
                <c:pt idx="7366">
                  <c:v>0.24397309804531508</c:v>
                </c:pt>
                <c:pt idx="7367">
                  <c:v>0.24426795655832104</c:v>
                </c:pt>
                <c:pt idx="7368">
                  <c:v>0.23305505660697506</c:v>
                </c:pt>
                <c:pt idx="7369">
                  <c:v>0.21830334623170622</c:v>
                </c:pt>
                <c:pt idx="7370">
                  <c:v>0.19897017468812295</c:v>
                </c:pt>
                <c:pt idx="7371">
                  <c:v>0.27038235457042525</c:v>
                </c:pt>
                <c:pt idx="7372">
                  <c:v>0.24974619333740714</c:v>
                </c:pt>
                <c:pt idx="7373">
                  <c:v>0.25032658092905402</c:v>
                </c:pt>
                <c:pt idx="7374">
                  <c:v>0.26604039000252594</c:v>
                </c:pt>
                <c:pt idx="7375">
                  <c:v>0.20639181449329866</c:v>
                </c:pt>
                <c:pt idx="7376">
                  <c:v>0.24773322742286116</c:v>
                </c:pt>
                <c:pt idx="7377">
                  <c:v>0.24022478912520154</c:v>
                </c:pt>
                <c:pt idx="7378">
                  <c:v>0.23899028138408171</c:v>
                </c:pt>
                <c:pt idx="7379">
                  <c:v>0.27614451661323069</c:v>
                </c:pt>
                <c:pt idx="7380">
                  <c:v>0.20724338926033867</c:v>
                </c:pt>
                <c:pt idx="7381">
                  <c:v>0.23639814070017581</c:v>
                </c:pt>
                <c:pt idx="7382">
                  <c:v>0.21710332917899283</c:v>
                </c:pt>
                <c:pt idx="7383">
                  <c:v>0.21775096299592722</c:v>
                </c:pt>
                <c:pt idx="7384">
                  <c:v>0.22592216755536229</c:v>
                </c:pt>
                <c:pt idx="7385">
                  <c:v>0.30722674072194589</c:v>
                </c:pt>
                <c:pt idx="7386">
                  <c:v>0.21876336529348517</c:v>
                </c:pt>
                <c:pt idx="7387">
                  <c:v>0.25755229785016254</c:v>
                </c:pt>
                <c:pt idx="7388">
                  <c:v>0.20385104539667084</c:v>
                </c:pt>
                <c:pt idx="7389">
                  <c:v>0.23490603332263327</c:v>
                </c:pt>
                <c:pt idx="7390">
                  <c:v>0.22597959343198443</c:v>
                </c:pt>
                <c:pt idx="7391">
                  <c:v>0.23725767601435732</c:v>
                </c:pt>
                <c:pt idx="7392">
                  <c:v>0.19488850405192837</c:v>
                </c:pt>
                <c:pt idx="7393">
                  <c:v>0.2315971581882515</c:v>
                </c:pt>
                <c:pt idx="7394">
                  <c:v>0.2200372614406492</c:v>
                </c:pt>
                <c:pt idx="7395">
                  <c:v>0.22572805254041356</c:v>
                </c:pt>
                <c:pt idx="7396">
                  <c:v>0.21731689065156531</c:v>
                </c:pt>
                <c:pt idx="7397">
                  <c:v>0.28735172223494232</c:v>
                </c:pt>
                <c:pt idx="7398">
                  <c:v>0.27824924847650712</c:v>
                </c:pt>
                <c:pt idx="7399">
                  <c:v>0.22995187030316958</c:v>
                </c:pt>
                <c:pt idx="7400">
                  <c:v>0.24471237431885218</c:v>
                </c:pt>
                <c:pt idx="7401">
                  <c:v>0.22634356505703165</c:v>
                </c:pt>
                <c:pt idx="7402">
                  <c:v>0.27976315978486727</c:v>
                </c:pt>
                <c:pt idx="7403">
                  <c:v>0.23093488482093941</c:v>
                </c:pt>
                <c:pt idx="7404">
                  <c:v>0.27231910120630759</c:v>
                </c:pt>
                <c:pt idx="7405">
                  <c:v>0.22604553760300708</c:v>
                </c:pt>
                <c:pt idx="7406">
                  <c:v>0.22826190630701684</c:v>
                </c:pt>
                <c:pt idx="7407">
                  <c:v>0.25206072835763921</c:v>
                </c:pt>
                <c:pt idx="7408">
                  <c:v>0.22224412155369472</c:v>
                </c:pt>
                <c:pt idx="7409">
                  <c:v>0.21085485787717162</c:v>
                </c:pt>
                <c:pt idx="7410">
                  <c:v>0.26296702459568599</c:v>
                </c:pt>
                <c:pt idx="7411">
                  <c:v>0.22047573115945626</c:v>
                </c:pt>
                <c:pt idx="7412">
                  <c:v>0.26262577924889841</c:v>
                </c:pt>
                <c:pt idx="7413">
                  <c:v>0.26250045924091259</c:v>
                </c:pt>
                <c:pt idx="7414">
                  <c:v>0.22685752186183991</c:v>
                </c:pt>
                <c:pt idx="7415">
                  <c:v>0.26636855811492349</c:v>
                </c:pt>
                <c:pt idx="7416">
                  <c:v>0.2530608794877624</c:v>
                </c:pt>
                <c:pt idx="7417">
                  <c:v>0.21826806623918832</c:v>
                </c:pt>
                <c:pt idx="7418">
                  <c:v>0.24308020832360713</c:v>
                </c:pt>
                <c:pt idx="7419">
                  <c:v>0.22725034044358006</c:v>
                </c:pt>
                <c:pt idx="7420">
                  <c:v>0.24574532501571145</c:v>
                </c:pt>
                <c:pt idx="7421">
                  <c:v>0.25579029483230098</c:v>
                </c:pt>
                <c:pt idx="7422">
                  <c:v>0.19696572287712394</c:v>
                </c:pt>
                <c:pt idx="7423">
                  <c:v>0.23826049424582352</c:v>
                </c:pt>
                <c:pt idx="7424">
                  <c:v>0.23003369686613853</c:v>
                </c:pt>
                <c:pt idx="7425">
                  <c:v>0.24819756023784281</c:v>
                </c:pt>
                <c:pt idx="7426">
                  <c:v>0.2551296272875993</c:v>
                </c:pt>
                <c:pt idx="7427">
                  <c:v>0.26458593466543634</c:v>
                </c:pt>
                <c:pt idx="7428">
                  <c:v>0.24070090303119665</c:v>
                </c:pt>
                <c:pt idx="7429">
                  <c:v>0.22392239882555409</c:v>
                </c:pt>
                <c:pt idx="7430">
                  <c:v>0.24775734688028536</c:v>
                </c:pt>
                <c:pt idx="7431">
                  <c:v>0.25178223787532816</c:v>
                </c:pt>
                <c:pt idx="7432">
                  <c:v>0.25673774873356398</c:v>
                </c:pt>
                <c:pt idx="7433">
                  <c:v>0.24469307049669933</c:v>
                </c:pt>
                <c:pt idx="7434">
                  <c:v>0.24764998926316562</c:v>
                </c:pt>
                <c:pt idx="7435">
                  <c:v>0.22355279109751433</c:v>
                </c:pt>
                <c:pt idx="7436">
                  <c:v>0.20866580795590153</c:v>
                </c:pt>
                <c:pt idx="7437">
                  <c:v>0.23826939048044632</c:v>
                </c:pt>
                <c:pt idx="7438">
                  <c:v>0.19652215768642212</c:v>
                </c:pt>
                <c:pt idx="7439">
                  <c:v>0.23793136619210195</c:v>
                </c:pt>
                <c:pt idx="7440">
                  <c:v>0.21527530722668295</c:v>
                </c:pt>
                <c:pt idx="7441">
                  <c:v>0.20425163978869013</c:v>
                </c:pt>
                <c:pt idx="7442">
                  <c:v>0.22930478450663738</c:v>
                </c:pt>
                <c:pt idx="7443">
                  <c:v>0.22287338821681743</c:v>
                </c:pt>
                <c:pt idx="7444">
                  <c:v>0.24934209293798826</c:v>
                </c:pt>
                <c:pt idx="7445">
                  <c:v>0.26247692934454719</c:v>
                </c:pt>
                <c:pt idx="7446">
                  <c:v>0.26308110195011042</c:v>
                </c:pt>
                <c:pt idx="7447">
                  <c:v>0.22326233849271621</c:v>
                </c:pt>
                <c:pt idx="7448">
                  <c:v>0.30180853430319338</c:v>
                </c:pt>
                <c:pt idx="7449">
                  <c:v>0.20954479037498852</c:v>
                </c:pt>
                <c:pt idx="7450">
                  <c:v>0.2548801334409514</c:v>
                </c:pt>
                <c:pt idx="7451">
                  <c:v>0.21770700020738931</c:v>
                </c:pt>
                <c:pt idx="7452">
                  <c:v>0.26397701824513914</c:v>
                </c:pt>
                <c:pt idx="7453">
                  <c:v>0.23847204090912258</c:v>
                </c:pt>
                <c:pt idx="7454">
                  <c:v>0.2401910043949981</c:v>
                </c:pt>
                <c:pt idx="7455">
                  <c:v>0.22565800040920025</c:v>
                </c:pt>
                <c:pt idx="7456">
                  <c:v>0.22644213341476019</c:v>
                </c:pt>
                <c:pt idx="7457">
                  <c:v>0.23190826035889484</c:v>
                </c:pt>
                <c:pt idx="7458">
                  <c:v>0.2705586666208053</c:v>
                </c:pt>
                <c:pt idx="7459">
                  <c:v>0.23122257338739488</c:v>
                </c:pt>
                <c:pt idx="7460">
                  <c:v>0.25527409871076984</c:v>
                </c:pt>
                <c:pt idx="7461">
                  <c:v>0.25630353234990949</c:v>
                </c:pt>
                <c:pt idx="7462">
                  <c:v>0.22015774215326492</c:v>
                </c:pt>
                <c:pt idx="7463">
                  <c:v>0.24771136936371893</c:v>
                </c:pt>
                <c:pt idx="7464">
                  <c:v>0.26345319349506835</c:v>
                </c:pt>
                <c:pt idx="7465">
                  <c:v>0.21953609068523505</c:v>
                </c:pt>
                <c:pt idx="7466">
                  <c:v>0.23826121824647675</c:v>
                </c:pt>
                <c:pt idx="7467">
                  <c:v>0.20246525097860305</c:v>
                </c:pt>
                <c:pt idx="7468">
                  <c:v>0.25547467758406611</c:v>
                </c:pt>
                <c:pt idx="7469">
                  <c:v>0.20413964502501319</c:v>
                </c:pt>
                <c:pt idx="7470">
                  <c:v>0.2326155575788052</c:v>
                </c:pt>
                <c:pt idx="7471">
                  <c:v>0.23768092816944419</c:v>
                </c:pt>
                <c:pt idx="7472">
                  <c:v>0.25491383882286978</c:v>
                </c:pt>
                <c:pt idx="7473">
                  <c:v>0.24244971957594361</c:v>
                </c:pt>
                <c:pt idx="7474">
                  <c:v>0.21539181724621953</c:v>
                </c:pt>
                <c:pt idx="7475">
                  <c:v>0.2220510608774518</c:v>
                </c:pt>
                <c:pt idx="7476">
                  <c:v>0.21254501587784969</c:v>
                </c:pt>
                <c:pt idx="7477">
                  <c:v>0.2461031344994937</c:v>
                </c:pt>
                <c:pt idx="7478">
                  <c:v>0.27375120688578136</c:v>
                </c:pt>
                <c:pt idx="7479">
                  <c:v>0.2469508441478937</c:v>
                </c:pt>
                <c:pt idx="7480">
                  <c:v>0.25706912929129005</c:v>
                </c:pt>
                <c:pt idx="7481">
                  <c:v>0.24202260625263763</c:v>
                </c:pt>
                <c:pt idx="7482">
                  <c:v>0.23848245797549422</c:v>
                </c:pt>
                <c:pt idx="7483">
                  <c:v>0.26352564364153391</c:v>
                </c:pt>
                <c:pt idx="7484">
                  <c:v>0.24531295589987626</c:v>
                </c:pt>
                <c:pt idx="7485">
                  <c:v>0.22758100487582056</c:v>
                </c:pt>
                <c:pt idx="7486">
                  <c:v>0.21198232235456821</c:v>
                </c:pt>
                <c:pt idx="7487">
                  <c:v>0.26909830562362913</c:v>
                </c:pt>
                <c:pt idx="7488">
                  <c:v>0.28777110014717666</c:v>
                </c:pt>
                <c:pt idx="7489">
                  <c:v>0.22460995339372189</c:v>
                </c:pt>
                <c:pt idx="7490">
                  <c:v>0.25091884228319095</c:v>
                </c:pt>
                <c:pt idx="7491">
                  <c:v>0.20586971367656973</c:v>
                </c:pt>
                <c:pt idx="7492">
                  <c:v>0.23462586296546772</c:v>
                </c:pt>
                <c:pt idx="7493">
                  <c:v>0.20568113758008447</c:v>
                </c:pt>
                <c:pt idx="7494">
                  <c:v>0.2280887766377514</c:v>
                </c:pt>
                <c:pt idx="7495">
                  <c:v>0.27561215200877226</c:v>
                </c:pt>
                <c:pt idx="7496">
                  <c:v>0.22298208694141669</c:v>
                </c:pt>
                <c:pt idx="7497">
                  <c:v>0.24122716491171753</c:v>
                </c:pt>
                <c:pt idx="7498">
                  <c:v>0.19866391931311614</c:v>
                </c:pt>
                <c:pt idx="7499">
                  <c:v>0.26373920803042339</c:v>
                </c:pt>
                <c:pt idx="7500">
                  <c:v>0.22159085523984834</c:v>
                </c:pt>
                <c:pt idx="7501">
                  <c:v>0.25386170087222448</c:v>
                </c:pt>
                <c:pt idx="7502">
                  <c:v>0.27686657835552636</c:v>
                </c:pt>
                <c:pt idx="7503">
                  <c:v>0.22810402337224525</c:v>
                </c:pt>
                <c:pt idx="7504">
                  <c:v>0.23949328986746915</c:v>
                </c:pt>
                <c:pt idx="7505">
                  <c:v>0.2424309382357934</c:v>
                </c:pt>
                <c:pt idx="7506">
                  <c:v>0.22833655913167603</c:v>
                </c:pt>
                <c:pt idx="7507">
                  <c:v>0.23005057472288218</c:v>
                </c:pt>
                <c:pt idx="7508">
                  <c:v>0.2260395358622706</c:v>
                </c:pt>
                <c:pt idx="7509">
                  <c:v>0.20295688189447234</c:v>
                </c:pt>
                <c:pt idx="7510">
                  <c:v>0.22142559081943225</c:v>
                </c:pt>
                <c:pt idx="7511">
                  <c:v>0.24514018411227451</c:v>
                </c:pt>
                <c:pt idx="7512">
                  <c:v>0.28066635824515568</c:v>
                </c:pt>
                <c:pt idx="7513">
                  <c:v>0.2779552106739091</c:v>
                </c:pt>
                <c:pt idx="7514">
                  <c:v>0.22676054579473701</c:v>
                </c:pt>
                <c:pt idx="7515">
                  <c:v>0.26600822424190379</c:v>
                </c:pt>
                <c:pt idx="7516">
                  <c:v>0.22277582135412127</c:v>
                </c:pt>
                <c:pt idx="7517">
                  <c:v>0.23365533375189784</c:v>
                </c:pt>
                <c:pt idx="7518">
                  <c:v>0.24879232766194495</c:v>
                </c:pt>
                <c:pt idx="7519">
                  <c:v>0.245912580874244</c:v>
                </c:pt>
                <c:pt idx="7520">
                  <c:v>0.26487684533225075</c:v>
                </c:pt>
                <c:pt idx="7521">
                  <c:v>0.23647350034617146</c:v>
                </c:pt>
                <c:pt idx="7522">
                  <c:v>0.22364653567056875</c:v>
                </c:pt>
                <c:pt idx="7523">
                  <c:v>0.23397632936302259</c:v>
                </c:pt>
                <c:pt idx="7524">
                  <c:v>0.23239533179182989</c:v>
                </c:pt>
                <c:pt idx="7525">
                  <c:v>0.22519737732903139</c:v>
                </c:pt>
                <c:pt idx="7526">
                  <c:v>0.21924349604667495</c:v>
                </c:pt>
                <c:pt idx="7527">
                  <c:v>0.2531587858201772</c:v>
                </c:pt>
                <c:pt idx="7528">
                  <c:v>0.30932867238141176</c:v>
                </c:pt>
                <c:pt idx="7529">
                  <c:v>0.22633783120548043</c:v>
                </c:pt>
                <c:pt idx="7530">
                  <c:v>0.2505586380213623</c:v>
                </c:pt>
                <c:pt idx="7531">
                  <c:v>0.24260016005920457</c:v>
                </c:pt>
                <c:pt idx="7532">
                  <c:v>0.26329371171895188</c:v>
                </c:pt>
                <c:pt idx="7533">
                  <c:v>0.2225265053386393</c:v>
                </c:pt>
                <c:pt idx="7534">
                  <c:v>0.22862651603356471</c:v>
                </c:pt>
                <c:pt idx="7535">
                  <c:v>0.21630849174465328</c:v>
                </c:pt>
                <c:pt idx="7536">
                  <c:v>0.24145496149475026</c:v>
                </c:pt>
                <c:pt idx="7537">
                  <c:v>0.21069071094100181</c:v>
                </c:pt>
                <c:pt idx="7538">
                  <c:v>0.21323602482621259</c:v>
                </c:pt>
                <c:pt idx="7539">
                  <c:v>0.23095431835426047</c:v>
                </c:pt>
                <c:pt idx="7540">
                  <c:v>0.21978996617223251</c:v>
                </c:pt>
                <c:pt idx="7541">
                  <c:v>0.2601876975367669</c:v>
                </c:pt>
                <c:pt idx="7542">
                  <c:v>0.2411112025479332</c:v>
                </c:pt>
                <c:pt idx="7543">
                  <c:v>0.21305336949156226</c:v>
                </c:pt>
                <c:pt idx="7544">
                  <c:v>0.2551603533142151</c:v>
                </c:pt>
                <c:pt idx="7545">
                  <c:v>0.2396535642881466</c:v>
                </c:pt>
                <c:pt idx="7546">
                  <c:v>0.21445286572582384</c:v>
                </c:pt>
                <c:pt idx="7547">
                  <c:v>0.23327654344954829</c:v>
                </c:pt>
                <c:pt idx="7548">
                  <c:v>0.20544295424943834</c:v>
                </c:pt>
                <c:pt idx="7549">
                  <c:v>0.26849288538272326</c:v>
                </c:pt>
                <c:pt idx="7550">
                  <c:v>0.24949052536881344</c:v>
                </c:pt>
                <c:pt idx="7551">
                  <c:v>0.29126448780489911</c:v>
                </c:pt>
                <c:pt idx="7552">
                  <c:v>0.28340366830655656</c:v>
                </c:pt>
                <c:pt idx="7553">
                  <c:v>0.22768935071674656</c:v>
                </c:pt>
                <c:pt idx="7554">
                  <c:v>0.29138254917636297</c:v>
                </c:pt>
                <c:pt idx="7555">
                  <c:v>0.23509971179714623</c:v>
                </c:pt>
                <c:pt idx="7556">
                  <c:v>0.21369892212517719</c:v>
                </c:pt>
                <c:pt idx="7557">
                  <c:v>0.23776726200535619</c:v>
                </c:pt>
                <c:pt idx="7558">
                  <c:v>0.25273930069653638</c:v>
                </c:pt>
                <c:pt idx="7559">
                  <c:v>0.23238482949358052</c:v>
                </c:pt>
                <c:pt idx="7560">
                  <c:v>0.22228576847107204</c:v>
                </c:pt>
                <c:pt idx="7561">
                  <c:v>0.21940413176154833</c:v>
                </c:pt>
                <c:pt idx="7562">
                  <c:v>0.2706905784533149</c:v>
                </c:pt>
                <c:pt idx="7563">
                  <c:v>0.27532607921698193</c:v>
                </c:pt>
                <c:pt idx="7564">
                  <c:v>0.23659623046428865</c:v>
                </c:pt>
                <c:pt idx="7565">
                  <c:v>0.24196297336492628</c:v>
                </c:pt>
                <c:pt idx="7566">
                  <c:v>0.21964812006973131</c:v>
                </c:pt>
                <c:pt idx="7567">
                  <c:v>0.28995262813200168</c:v>
                </c:pt>
                <c:pt idx="7568">
                  <c:v>0.22428050850226575</c:v>
                </c:pt>
                <c:pt idx="7569">
                  <c:v>0.22343405114340556</c:v>
                </c:pt>
                <c:pt idx="7570">
                  <c:v>0.22765855503121904</c:v>
                </c:pt>
                <c:pt idx="7571">
                  <c:v>0.23140275024342022</c:v>
                </c:pt>
                <c:pt idx="7572">
                  <c:v>0.19740546323256664</c:v>
                </c:pt>
                <c:pt idx="7573">
                  <c:v>0.30706618545465186</c:v>
                </c:pt>
                <c:pt idx="7574">
                  <c:v>0.22370963125970789</c:v>
                </c:pt>
                <c:pt idx="7575">
                  <c:v>0.25619476979886219</c:v>
                </c:pt>
                <c:pt idx="7576">
                  <c:v>0.20863019636705693</c:v>
                </c:pt>
                <c:pt idx="7577">
                  <c:v>0.21004147472081058</c:v>
                </c:pt>
                <c:pt idx="7578">
                  <c:v>0.22287517115044952</c:v>
                </c:pt>
                <c:pt idx="7579">
                  <c:v>0.24455848155858254</c:v>
                </c:pt>
                <c:pt idx="7580">
                  <c:v>0.24820444099147018</c:v>
                </c:pt>
                <c:pt idx="7581">
                  <c:v>0.25000928765530156</c:v>
                </c:pt>
                <c:pt idx="7582">
                  <c:v>0.23287492009104666</c:v>
                </c:pt>
                <c:pt idx="7583">
                  <c:v>0.21807988308824464</c:v>
                </c:pt>
                <c:pt idx="7584">
                  <c:v>0.20198150815425417</c:v>
                </c:pt>
                <c:pt idx="7585">
                  <c:v>0.23745111320149448</c:v>
                </c:pt>
                <c:pt idx="7586">
                  <c:v>0.21890964207907471</c:v>
                </c:pt>
                <c:pt idx="7587">
                  <c:v>0.27292301005144315</c:v>
                </c:pt>
                <c:pt idx="7588">
                  <c:v>0.23240492619117811</c:v>
                </c:pt>
                <c:pt idx="7589">
                  <c:v>0.34328876134028502</c:v>
                </c:pt>
                <c:pt idx="7590">
                  <c:v>0.25520905333036165</c:v>
                </c:pt>
                <c:pt idx="7591">
                  <c:v>0.23043339809826383</c:v>
                </c:pt>
                <c:pt idx="7592">
                  <c:v>0.21432114323364285</c:v>
                </c:pt>
                <c:pt idx="7593">
                  <c:v>0.26304196581346689</c:v>
                </c:pt>
                <c:pt idx="7594">
                  <c:v>0.23770365841159755</c:v>
                </c:pt>
                <c:pt idx="7595">
                  <c:v>0.25133958514676918</c:v>
                </c:pt>
                <c:pt idx="7596">
                  <c:v>0.23776107919576017</c:v>
                </c:pt>
                <c:pt idx="7597">
                  <c:v>0.22479720564324235</c:v>
                </c:pt>
                <c:pt idx="7598">
                  <c:v>0.2261795288153321</c:v>
                </c:pt>
                <c:pt idx="7599">
                  <c:v>0.21320569743567477</c:v>
                </c:pt>
                <c:pt idx="7600">
                  <c:v>0.26136200906075568</c:v>
                </c:pt>
                <c:pt idx="7601">
                  <c:v>0.25023364812020732</c:v>
                </c:pt>
                <c:pt idx="7602">
                  <c:v>0.25416049291000115</c:v>
                </c:pt>
                <c:pt idx="7603">
                  <c:v>0.20210324663772011</c:v>
                </c:pt>
                <c:pt idx="7604">
                  <c:v>0.23984729839278282</c:v>
                </c:pt>
                <c:pt idx="7605">
                  <c:v>0.23992344449381289</c:v>
                </c:pt>
                <c:pt idx="7606">
                  <c:v>0.25069371731347567</c:v>
                </c:pt>
                <c:pt idx="7607">
                  <c:v>0.24081060876104313</c:v>
                </c:pt>
                <c:pt idx="7608">
                  <c:v>0.23388577389519524</c:v>
                </c:pt>
                <c:pt idx="7609">
                  <c:v>0.26064914575334358</c:v>
                </c:pt>
                <c:pt idx="7610">
                  <c:v>0.23301340701456946</c:v>
                </c:pt>
                <c:pt idx="7611">
                  <c:v>0.22111736378298677</c:v>
                </c:pt>
                <c:pt idx="7612">
                  <c:v>0.23289001310028942</c:v>
                </c:pt>
                <c:pt idx="7613">
                  <c:v>0.2429948752093383</c:v>
                </c:pt>
                <c:pt idx="7614">
                  <c:v>0.21552485969232418</c:v>
                </c:pt>
                <c:pt idx="7615">
                  <c:v>0.22902493236682719</c:v>
                </c:pt>
                <c:pt idx="7616">
                  <c:v>0.21138622125583273</c:v>
                </c:pt>
                <c:pt idx="7617">
                  <c:v>0.23364749509901062</c:v>
                </c:pt>
                <c:pt idx="7618">
                  <c:v>0.25756816284209649</c:v>
                </c:pt>
                <c:pt idx="7619">
                  <c:v>0.23394943577376931</c:v>
                </c:pt>
                <c:pt idx="7620">
                  <c:v>0.2906594141479214</c:v>
                </c:pt>
                <c:pt idx="7621">
                  <c:v>0.2348563550545239</c:v>
                </c:pt>
                <c:pt idx="7622">
                  <c:v>0.28353971999428262</c:v>
                </c:pt>
                <c:pt idx="7623">
                  <c:v>0.21421102020761607</c:v>
                </c:pt>
                <c:pt idx="7624">
                  <c:v>0.21771763634419075</c:v>
                </c:pt>
                <c:pt idx="7625">
                  <c:v>0.24278409557754752</c:v>
                </c:pt>
                <c:pt idx="7626">
                  <c:v>0.24056488204168452</c:v>
                </c:pt>
                <c:pt idx="7627">
                  <c:v>0.22890273112836215</c:v>
                </c:pt>
                <c:pt idx="7628">
                  <c:v>0.24053056426208036</c:v>
                </c:pt>
                <c:pt idx="7629">
                  <c:v>0.22863667360274825</c:v>
                </c:pt>
                <c:pt idx="7630">
                  <c:v>0.22557788024974768</c:v>
                </c:pt>
                <c:pt idx="7631">
                  <c:v>0.21451314616310801</c:v>
                </c:pt>
                <c:pt idx="7632">
                  <c:v>0.22177452064454115</c:v>
                </c:pt>
                <c:pt idx="7633">
                  <c:v>0.23854554842630812</c:v>
                </c:pt>
                <c:pt idx="7634">
                  <c:v>0.21644694673615661</c:v>
                </c:pt>
                <c:pt idx="7635">
                  <c:v>0.22013364122500828</c:v>
                </c:pt>
                <c:pt idx="7636">
                  <c:v>0.26342879998624241</c:v>
                </c:pt>
                <c:pt idx="7637">
                  <c:v>0.2194224121191013</c:v>
                </c:pt>
                <c:pt idx="7638">
                  <c:v>0.22355029094527695</c:v>
                </c:pt>
                <c:pt idx="7639">
                  <c:v>0.26523586169071223</c:v>
                </c:pt>
                <c:pt idx="7640">
                  <c:v>0.23328689836983735</c:v>
                </c:pt>
                <c:pt idx="7641">
                  <c:v>0.20287707276912498</c:v>
                </c:pt>
                <c:pt idx="7642">
                  <c:v>0.21178980787623558</c:v>
                </c:pt>
                <c:pt idx="7643">
                  <c:v>0.23928279672104191</c:v>
                </c:pt>
                <c:pt idx="7644">
                  <c:v>0.24078465987664879</c:v>
                </c:pt>
                <c:pt idx="7645">
                  <c:v>0.26390235761989611</c:v>
                </c:pt>
                <c:pt idx="7646">
                  <c:v>0.22659572103025735</c:v>
                </c:pt>
                <c:pt idx="7647">
                  <c:v>0.25036154935481358</c:v>
                </c:pt>
                <c:pt idx="7648">
                  <c:v>0.23779857574145169</c:v>
                </c:pt>
                <c:pt idx="7649">
                  <c:v>0.22778549630822414</c:v>
                </c:pt>
                <c:pt idx="7650">
                  <c:v>0.25381095050487984</c:v>
                </c:pt>
                <c:pt idx="7651">
                  <c:v>0.22176731653032675</c:v>
                </c:pt>
                <c:pt idx="7652">
                  <c:v>0.23060459766132849</c:v>
                </c:pt>
                <c:pt idx="7653">
                  <c:v>0.23642071247509844</c:v>
                </c:pt>
                <c:pt idx="7654">
                  <c:v>0.27375015332574998</c:v>
                </c:pt>
                <c:pt idx="7655">
                  <c:v>0.21074194018760806</c:v>
                </c:pt>
                <c:pt idx="7656">
                  <c:v>0.19666903207224284</c:v>
                </c:pt>
                <c:pt idx="7657">
                  <c:v>0.25535208040747259</c:v>
                </c:pt>
                <c:pt idx="7658">
                  <c:v>0.21818132478691457</c:v>
                </c:pt>
                <c:pt idx="7659">
                  <c:v>0.25296507854915262</c:v>
                </c:pt>
                <c:pt idx="7660">
                  <c:v>0.2301891001979246</c:v>
                </c:pt>
                <c:pt idx="7661">
                  <c:v>0.2107034037867066</c:v>
                </c:pt>
                <c:pt idx="7662">
                  <c:v>0.22820395055909903</c:v>
                </c:pt>
                <c:pt idx="7663">
                  <c:v>0.21996285659948417</c:v>
                </c:pt>
                <c:pt idx="7664">
                  <c:v>0.23359609392669514</c:v>
                </c:pt>
                <c:pt idx="7665">
                  <c:v>0.19341554797511221</c:v>
                </c:pt>
                <c:pt idx="7666">
                  <c:v>0.25894164494190719</c:v>
                </c:pt>
                <c:pt idx="7667">
                  <c:v>0.29402130700269175</c:v>
                </c:pt>
                <c:pt idx="7668">
                  <c:v>0.251476951974963</c:v>
                </c:pt>
                <c:pt idx="7669">
                  <c:v>0.28517128573932043</c:v>
                </c:pt>
                <c:pt idx="7670">
                  <c:v>0.23304703708624372</c:v>
                </c:pt>
                <c:pt idx="7671">
                  <c:v>0.24231732075089174</c:v>
                </c:pt>
                <c:pt idx="7672">
                  <c:v>0.23312635091069731</c:v>
                </c:pt>
                <c:pt idx="7673">
                  <c:v>0.25124851069474752</c:v>
                </c:pt>
                <c:pt idx="7674">
                  <c:v>0.22162130855517723</c:v>
                </c:pt>
                <c:pt idx="7675">
                  <c:v>0.23817952252346147</c:v>
                </c:pt>
                <c:pt idx="7676">
                  <c:v>0.20544641780657255</c:v>
                </c:pt>
                <c:pt idx="7677">
                  <c:v>0.2378613089659169</c:v>
                </c:pt>
                <c:pt idx="7678">
                  <c:v>0.21616610393877428</c:v>
                </c:pt>
                <c:pt idx="7679">
                  <c:v>0.20529286124292501</c:v>
                </c:pt>
                <c:pt idx="7680">
                  <c:v>0.24878481090182708</c:v>
                </c:pt>
                <c:pt idx="7681">
                  <c:v>0.25873692391288983</c:v>
                </c:pt>
                <c:pt idx="7682">
                  <c:v>0.20678032785453729</c:v>
                </c:pt>
                <c:pt idx="7683">
                  <c:v>0.22120618405688997</c:v>
                </c:pt>
                <c:pt idx="7684">
                  <c:v>0.23413860172955617</c:v>
                </c:pt>
                <c:pt idx="7685">
                  <c:v>0.20788305802528412</c:v>
                </c:pt>
                <c:pt idx="7686">
                  <c:v>0.20647206987083702</c:v>
                </c:pt>
                <c:pt idx="7687">
                  <c:v>0.21727491843903096</c:v>
                </c:pt>
                <c:pt idx="7688">
                  <c:v>0.20896026438064</c:v>
                </c:pt>
                <c:pt idx="7689">
                  <c:v>0.23048978654851537</c:v>
                </c:pt>
                <c:pt idx="7690">
                  <c:v>0.27101901509551751</c:v>
                </c:pt>
                <c:pt idx="7691">
                  <c:v>0.23197601309074584</c:v>
                </c:pt>
                <c:pt idx="7692">
                  <c:v>0.24789397257797546</c:v>
                </c:pt>
                <c:pt idx="7693">
                  <c:v>0.20313164228191813</c:v>
                </c:pt>
                <c:pt idx="7694">
                  <c:v>0.22858987280585322</c:v>
                </c:pt>
                <c:pt idx="7695">
                  <c:v>0.27948490395513315</c:v>
                </c:pt>
                <c:pt idx="7696">
                  <c:v>0.21242434347180764</c:v>
                </c:pt>
                <c:pt idx="7697">
                  <c:v>0.22329309975700662</c:v>
                </c:pt>
                <c:pt idx="7698">
                  <c:v>0.23551889095884995</c:v>
                </c:pt>
                <c:pt idx="7699">
                  <c:v>0.20891790579786326</c:v>
                </c:pt>
                <c:pt idx="7700">
                  <c:v>0.27261575406196459</c:v>
                </c:pt>
                <c:pt idx="7701">
                  <c:v>0.21105979844212588</c:v>
                </c:pt>
                <c:pt idx="7702">
                  <c:v>0.25302010128469227</c:v>
                </c:pt>
                <c:pt idx="7703">
                  <c:v>0.21951331769780816</c:v>
                </c:pt>
                <c:pt idx="7704">
                  <c:v>0.23496005427066191</c:v>
                </c:pt>
                <c:pt idx="7705">
                  <c:v>0.22543122246767236</c:v>
                </c:pt>
                <c:pt idx="7706">
                  <c:v>0.27128339956434827</c:v>
                </c:pt>
                <c:pt idx="7707">
                  <c:v>0.25797242352371769</c:v>
                </c:pt>
                <c:pt idx="7708">
                  <c:v>0.22431515649648789</c:v>
                </c:pt>
                <c:pt idx="7709">
                  <c:v>0.23919271861479049</c:v>
                </c:pt>
                <c:pt idx="7710">
                  <c:v>0.29255537713113766</c:v>
                </c:pt>
                <c:pt idx="7711">
                  <c:v>0.21814280009551437</c:v>
                </c:pt>
                <c:pt idx="7712">
                  <c:v>0.24242290676236397</c:v>
                </c:pt>
                <c:pt idx="7713">
                  <c:v>0.21293861257314275</c:v>
                </c:pt>
                <c:pt idx="7714">
                  <c:v>0.2232709398186917</c:v>
                </c:pt>
                <c:pt idx="7715">
                  <c:v>0.25858225343937891</c:v>
                </c:pt>
                <c:pt idx="7716">
                  <c:v>0.2751011867664066</c:v>
                </c:pt>
                <c:pt idx="7717">
                  <c:v>0.20641640685550877</c:v>
                </c:pt>
                <c:pt idx="7718">
                  <c:v>0.28057760378702834</c:v>
                </c:pt>
                <c:pt idx="7719">
                  <c:v>0.20078413444289608</c:v>
                </c:pt>
                <c:pt idx="7720">
                  <c:v>0.25592389690414447</c:v>
                </c:pt>
                <c:pt idx="7721">
                  <c:v>0.24642700041024657</c:v>
                </c:pt>
                <c:pt idx="7722">
                  <c:v>0.30821893214105972</c:v>
                </c:pt>
                <c:pt idx="7723">
                  <c:v>0.28433249260528287</c:v>
                </c:pt>
                <c:pt idx="7724">
                  <c:v>0.21714814569924817</c:v>
                </c:pt>
                <c:pt idx="7725">
                  <c:v>0.2549126685386342</c:v>
                </c:pt>
                <c:pt idx="7726">
                  <c:v>0.22357504090622554</c:v>
                </c:pt>
                <c:pt idx="7727">
                  <c:v>0.24296709655380627</c:v>
                </c:pt>
                <c:pt idx="7728">
                  <c:v>0.224410066454928</c:v>
                </c:pt>
                <c:pt idx="7729">
                  <c:v>0.2815957523399068</c:v>
                </c:pt>
                <c:pt idx="7730">
                  <c:v>0.19940815244984794</c:v>
                </c:pt>
                <c:pt idx="7731">
                  <c:v>0.25092764505841203</c:v>
                </c:pt>
                <c:pt idx="7732">
                  <c:v>0.26943818326174912</c:v>
                </c:pt>
                <c:pt idx="7733">
                  <c:v>0.22421506840217525</c:v>
                </c:pt>
                <c:pt idx="7734">
                  <c:v>0.24476044769039532</c:v>
                </c:pt>
                <c:pt idx="7735">
                  <c:v>0.22755623493172975</c:v>
                </c:pt>
                <c:pt idx="7736">
                  <c:v>0.25285972100136805</c:v>
                </c:pt>
                <c:pt idx="7737">
                  <c:v>0.26862109742764617</c:v>
                </c:pt>
                <c:pt idx="7738">
                  <c:v>0.23858063027467641</c:v>
                </c:pt>
                <c:pt idx="7739">
                  <c:v>0.3251265728838289</c:v>
                </c:pt>
                <c:pt idx="7740">
                  <c:v>0.23539916579516532</c:v>
                </c:pt>
                <c:pt idx="7741">
                  <c:v>0.22488773840833073</c:v>
                </c:pt>
                <c:pt idx="7742">
                  <c:v>0.23765009520269187</c:v>
                </c:pt>
                <c:pt idx="7743">
                  <c:v>0.28705963642142635</c:v>
                </c:pt>
                <c:pt idx="7744">
                  <c:v>0.25395444882682933</c:v>
                </c:pt>
                <c:pt idx="7745">
                  <c:v>0.22596199110989693</c:v>
                </c:pt>
                <c:pt idx="7746">
                  <c:v>0.19611962547029116</c:v>
                </c:pt>
                <c:pt idx="7747">
                  <c:v>0.27470750671064864</c:v>
                </c:pt>
                <c:pt idx="7748">
                  <c:v>0.23307706679072462</c:v>
                </c:pt>
                <c:pt idx="7749">
                  <c:v>0.22054223532737113</c:v>
                </c:pt>
                <c:pt idx="7750">
                  <c:v>0.26104281454162781</c:v>
                </c:pt>
                <c:pt idx="7751">
                  <c:v>0.22902440624894327</c:v>
                </c:pt>
                <c:pt idx="7752">
                  <c:v>0.27448937550269636</c:v>
                </c:pt>
                <c:pt idx="7753">
                  <c:v>0.25766542279624777</c:v>
                </c:pt>
                <c:pt idx="7754">
                  <c:v>0.2765147653741058</c:v>
                </c:pt>
                <c:pt idx="7755">
                  <c:v>0.20345722107729813</c:v>
                </c:pt>
                <c:pt idx="7756">
                  <c:v>0.26056252882685615</c:v>
                </c:pt>
                <c:pt idx="7757">
                  <c:v>0.24268724373532169</c:v>
                </c:pt>
                <c:pt idx="7758">
                  <c:v>0.23958765482716518</c:v>
                </c:pt>
                <c:pt idx="7759">
                  <c:v>0.25065245206719133</c:v>
                </c:pt>
                <c:pt idx="7760">
                  <c:v>0.22617587639940484</c:v>
                </c:pt>
                <c:pt idx="7761">
                  <c:v>0.22240943113866971</c:v>
                </c:pt>
                <c:pt idx="7762">
                  <c:v>0.19070905082751471</c:v>
                </c:pt>
                <c:pt idx="7763">
                  <c:v>0.3779752406329851</c:v>
                </c:pt>
                <c:pt idx="7764">
                  <c:v>0.2257481285382405</c:v>
                </c:pt>
                <c:pt idx="7765">
                  <c:v>0.23177295953557731</c:v>
                </c:pt>
                <c:pt idx="7766">
                  <c:v>0.25756460128350939</c:v>
                </c:pt>
                <c:pt idx="7767">
                  <c:v>0.27842528496245877</c:v>
                </c:pt>
                <c:pt idx="7768">
                  <c:v>0.22159566018321725</c:v>
                </c:pt>
                <c:pt idx="7769">
                  <c:v>0.25084085397446115</c:v>
                </c:pt>
                <c:pt idx="7770">
                  <c:v>0.23297530928744004</c:v>
                </c:pt>
                <c:pt idx="7771">
                  <c:v>0.27646714314086585</c:v>
                </c:pt>
                <c:pt idx="7772">
                  <c:v>0.20696583136864072</c:v>
                </c:pt>
                <c:pt idx="7773">
                  <c:v>0.21838252896112953</c:v>
                </c:pt>
                <c:pt idx="7774">
                  <c:v>0.21384889583023137</c:v>
                </c:pt>
                <c:pt idx="7775">
                  <c:v>0.28389439027290153</c:v>
                </c:pt>
                <c:pt idx="7776">
                  <c:v>0.21719113233125437</c:v>
                </c:pt>
                <c:pt idx="7777">
                  <c:v>0.21830544182552841</c:v>
                </c:pt>
                <c:pt idx="7778">
                  <c:v>0.2020104631305181</c:v>
                </c:pt>
                <c:pt idx="7779">
                  <c:v>0.2127217930934632</c:v>
                </c:pt>
                <c:pt idx="7780">
                  <c:v>0.23353067509996647</c:v>
                </c:pt>
                <c:pt idx="7781">
                  <c:v>0.21383422968663346</c:v>
                </c:pt>
                <c:pt idx="7782">
                  <c:v>0.21667479041264115</c:v>
                </c:pt>
                <c:pt idx="7783">
                  <c:v>0.24144857596275324</c:v>
                </c:pt>
                <c:pt idx="7784">
                  <c:v>0.29351823177490949</c:v>
                </c:pt>
                <c:pt idx="7785">
                  <c:v>0.24120311351957116</c:v>
                </c:pt>
                <c:pt idx="7786">
                  <c:v>0.2341986751281942</c:v>
                </c:pt>
                <c:pt idx="7787">
                  <c:v>0.20904757810039706</c:v>
                </c:pt>
                <c:pt idx="7788">
                  <c:v>0.25407243249916622</c:v>
                </c:pt>
                <c:pt idx="7789">
                  <c:v>0.203509751224622</c:v>
                </c:pt>
                <c:pt idx="7790">
                  <c:v>0.24464086788578271</c:v>
                </c:pt>
                <c:pt idx="7791">
                  <c:v>0.2612019936880583</c:v>
                </c:pt>
                <c:pt idx="7792">
                  <c:v>0.21364020173903148</c:v>
                </c:pt>
                <c:pt idx="7793">
                  <c:v>0.25432368865667521</c:v>
                </c:pt>
                <c:pt idx="7794">
                  <c:v>0.21061004562961838</c:v>
                </c:pt>
                <c:pt idx="7795">
                  <c:v>0.21906344537434702</c:v>
                </c:pt>
                <c:pt idx="7796">
                  <c:v>0.23940445785305828</c:v>
                </c:pt>
                <c:pt idx="7797">
                  <c:v>0.25545705550357217</c:v>
                </c:pt>
                <c:pt idx="7798">
                  <c:v>0.23695930556471148</c:v>
                </c:pt>
                <c:pt idx="7799">
                  <c:v>0.21741884112187576</c:v>
                </c:pt>
                <c:pt idx="7800">
                  <c:v>0.24022803496902234</c:v>
                </c:pt>
                <c:pt idx="7801">
                  <c:v>0.2342714876970792</c:v>
                </c:pt>
                <c:pt idx="7802">
                  <c:v>0.28340462239495157</c:v>
                </c:pt>
                <c:pt idx="7803">
                  <c:v>0.23163341043425573</c:v>
                </c:pt>
                <c:pt idx="7804">
                  <c:v>0.30192531658409855</c:v>
                </c:pt>
                <c:pt idx="7805">
                  <c:v>0.26370579546563278</c:v>
                </c:pt>
                <c:pt idx="7806">
                  <c:v>0.23092092447387064</c:v>
                </c:pt>
                <c:pt idx="7807">
                  <c:v>0.24552024534890879</c:v>
                </c:pt>
                <c:pt idx="7808">
                  <c:v>0.2310323208517506</c:v>
                </c:pt>
                <c:pt idx="7809">
                  <c:v>0.21546931159682867</c:v>
                </c:pt>
                <c:pt idx="7810">
                  <c:v>0.24196066325159452</c:v>
                </c:pt>
                <c:pt idx="7811">
                  <c:v>0.25534864348459774</c:v>
                </c:pt>
                <c:pt idx="7812">
                  <c:v>0.20941712639221235</c:v>
                </c:pt>
                <c:pt idx="7813">
                  <c:v>0.23424115840936705</c:v>
                </c:pt>
                <c:pt idx="7814">
                  <c:v>0.27381686947810502</c:v>
                </c:pt>
                <c:pt idx="7815">
                  <c:v>0.21391002547001439</c:v>
                </c:pt>
                <c:pt idx="7816">
                  <c:v>0.22483075417600906</c:v>
                </c:pt>
                <c:pt idx="7817">
                  <c:v>0.27503336244521931</c:v>
                </c:pt>
                <c:pt idx="7818">
                  <c:v>0.23731922634279851</c:v>
                </c:pt>
                <c:pt idx="7819">
                  <c:v>0.24550888767033655</c:v>
                </c:pt>
                <c:pt idx="7820">
                  <c:v>0.25774952172837579</c:v>
                </c:pt>
                <c:pt idx="7821">
                  <c:v>0.21017771598773319</c:v>
                </c:pt>
                <c:pt idx="7822">
                  <c:v>0.26627967478277698</c:v>
                </c:pt>
                <c:pt idx="7823">
                  <c:v>0.2263742373364018</c:v>
                </c:pt>
                <c:pt idx="7824">
                  <c:v>0.23882947716997466</c:v>
                </c:pt>
                <c:pt idx="7825">
                  <c:v>0.29311217939386647</c:v>
                </c:pt>
                <c:pt idx="7826">
                  <c:v>0.2227700187519035</c:v>
                </c:pt>
                <c:pt idx="7827">
                  <c:v>0.27823332209358748</c:v>
                </c:pt>
                <c:pt idx="7828">
                  <c:v>0.24108391221284964</c:v>
                </c:pt>
                <c:pt idx="7829">
                  <c:v>0.19139044131251981</c:v>
                </c:pt>
                <c:pt idx="7830">
                  <c:v>0.2665527342188091</c:v>
                </c:pt>
                <c:pt idx="7831">
                  <c:v>0.26390529513517319</c:v>
                </c:pt>
                <c:pt idx="7832">
                  <c:v>0.24171137132475121</c:v>
                </c:pt>
                <c:pt idx="7833">
                  <c:v>0.21023612379627357</c:v>
                </c:pt>
                <c:pt idx="7834">
                  <c:v>0.25365612620121769</c:v>
                </c:pt>
                <c:pt idx="7835">
                  <c:v>0.22086669071382789</c:v>
                </c:pt>
                <c:pt idx="7836">
                  <c:v>0.23899662481816869</c:v>
                </c:pt>
                <c:pt idx="7837">
                  <c:v>0.25167102331942698</c:v>
                </c:pt>
                <c:pt idx="7838">
                  <c:v>0.21907240398574415</c:v>
                </c:pt>
                <c:pt idx="7839">
                  <c:v>0.2255221013566242</c:v>
                </c:pt>
                <c:pt idx="7840">
                  <c:v>0.24817014490013675</c:v>
                </c:pt>
                <c:pt idx="7841">
                  <c:v>0.25391091195943166</c:v>
                </c:pt>
                <c:pt idx="7842">
                  <c:v>0.25723478447718628</c:v>
                </c:pt>
                <c:pt idx="7843">
                  <c:v>0.23633702509906157</c:v>
                </c:pt>
                <c:pt idx="7844">
                  <c:v>0.28234572701799299</c:v>
                </c:pt>
                <c:pt idx="7845">
                  <c:v>0.25958056037664595</c:v>
                </c:pt>
                <c:pt idx="7846">
                  <c:v>0.20411099764394719</c:v>
                </c:pt>
                <c:pt idx="7847">
                  <c:v>0.27143518327032529</c:v>
                </c:pt>
                <c:pt idx="7848">
                  <c:v>0.21314011466602395</c:v>
                </c:pt>
                <c:pt idx="7849">
                  <c:v>0.2240367836916122</c:v>
                </c:pt>
                <c:pt idx="7850">
                  <c:v>0.23829865218249952</c:v>
                </c:pt>
                <c:pt idx="7851">
                  <c:v>0.29500335518786952</c:v>
                </c:pt>
                <c:pt idx="7852">
                  <c:v>0.22707370954560202</c:v>
                </c:pt>
                <c:pt idx="7853">
                  <c:v>0.27678021659246099</c:v>
                </c:pt>
                <c:pt idx="7854">
                  <c:v>0.31048942720160144</c:v>
                </c:pt>
                <c:pt idx="7855">
                  <c:v>0.23418574923246829</c:v>
                </c:pt>
                <c:pt idx="7856">
                  <c:v>0.21341639935915585</c:v>
                </c:pt>
                <c:pt idx="7857">
                  <c:v>0.21894868735342746</c:v>
                </c:pt>
                <c:pt idx="7858">
                  <c:v>0.22397318566746896</c:v>
                </c:pt>
                <c:pt idx="7859">
                  <c:v>0.23215685078681375</c:v>
                </c:pt>
                <c:pt idx="7860">
                  <c:v>0.23235586554072385</c:v>
                </c:pt>
                <c:pt idx="7861">
                  <c:v>0.35942537939128577</c:v>
                </c:pt>
                <c:pt idx="7862">
                  <c:v>0.24261890826096488</c:v>
                </c:pt>
                <c:pt idx="7863">
                  <c:v>0.23963553817552971</c:v>
                </c:pt>
                <c:pt idx="7864">
                  <c:v>0.2576482451044883</c:v>
                </c:pt>
                <c:pt idx="7865">
                  <c:v>0.2234949162818588</c:v>
                </c:pt>
                <c:pt idx="7866">
                  <c:v>0.22412928045986696</c:v>
                </c:pt>
                <c:pt idx="7867">
                  <c:v>0.20726787739746602</c:v>
                </c:pt>
                <c:pt idx="7868">
                  <c:v>0.22566725384685016</c:v>
                </c:pt>
                <c:pt idx="7869">
                  <c:v>0.25405580737581768</c:v>
                </c:pt>
                <c:pt idx="7870">
                  <c:v>0.2804897368360702</c:v>
                </c:pt>
                <c:pt idx="7871">
                  <c:v>0.21026598787154857</c:v>
                </c:pt>
                <c:pt idx="7872">
                  <c:v>0.24285135521139267</c:v>
                </c:pt>
                <c:pt idx="7873">
                  <c:v>0.25206260945489778</c:v>
                </c:pt>
                <c:pt idx="7874">
                  <c:v>0.23176130070053569</c:v>
                </c:pt>
                <c:pt idx="7875">
                  <c:v>0.2014128867143955</c:v>
                </c:pt>
                <c:pt idx="7876">
                  <c:v>0.21744717630314719</c:v>
                </c:pt>
                <c:pt idx="7877">
                  <c:v>0.26839789032720929</c:v>
                </c:pt>
                <c:pt idx="7878">
                  <c:v>0.27863438217695274</c:v>
                </c:pt>
                <c:pt idx="7879">
                  <c:v>0.27959107875061379</c:v>
                </c:pt>
                <c:pt idx="7880">
                  <c:v>0.29086285438765536</c:v>
                </c:pt>
                <c:pt idx="7881">
                  <c:v>0.22082178833013452</c:v>
                </c:pt>
                <c:pt idx="7882">
                  <c:v>0.21071456121393517</c:v>
                </c:pt>
                <c:pt idx="7883">
                  <c:v>0.21705077261136577</c:v>
                </c:pt>
                <c:pt idx="7884">
                  <c:v>0.2324414022198987</c:v>
                </c:pt>
                <c:pt idx="7885">
                  <c:v>0.2527199019060925</c:v>
                </c:pt>
                <c:pt idx="7886">
                  <c:v>0.20482769429029465</c:v>
                </c:pt>
                <c:pt idx="7887">
                  <c:v>0.27406449569622576</c:v>
                </c:pt>
                <c:pt idx="7888">
                  <c:v>0.22597764402292847</c:v>
                </c:pt>
                <c:pt idx="7889">
                  <c:v>0.22103456941217445</c:v>
                </c:pt>
                <c:pt idx="7890">
                  <c:v>0.22101177250901452</c:v>
                </c:pt>
                <c:pt idx="7891">
                  <c:v>0.25702385588578447</c:v>
                </c:pt>
                <c:pt idx="7892">
                  <c:v>0.218381345850406</c:v>
                </c:pt>
                <c:pt idx="7893">
                  <c:v>0.2284566289812151</c:v>
                </c:pt>
                <c:pt idx="7894">
                  <c:v>0.26481088836478922</c:v>
                </c:pt>
                <c:pt idx="7895">
                  <c:v>0.27877053531636298</c:v>
                </c:pt>
                <c:pt idx="7896">
                  <c:v>0.24684658202083296</c:v>
                </c:pt>
                <c:pt idx="7897">
                  <c:v>0.23692852611936199</c:v>
                </c:pt>
                <c:pt idx="7898">
                  <c:v>0.2583320801450989</c:v>
                </c:pt>
                <c:pt idx="7899">
                  <c:v>0.2720959704189439</c:v>
                </c:pt>
                <c:pt idx="7900">
                  <c:v>0.22646279905098302</c:v>
                </c:pt>
                <c:pt idx="7901">
                  <c:v>0.20981448231259403</c:v>
                </c:pt>
                <c:pt idx="7902">
                  <c:v>0.2509302132859903</c:v>
                </c:pt>
                <c:pt idx="7903">
                  <c:v>0.29728714830204522</c:v>
                </c:pt>
                <c:pt idx="7904">
                  <c:v>0.21340320572974458</c:v>
                </c:pt>
                <c:pt idx="7905">
                  <c:v>0.25031193835914661</c:v>
                </c:pt>
                <c:pt idx="7906">
                  <c:v>0.24261444808617214</c:v>
                </c:pt>
                <c:pt idx="7907">
                  <c:v>0.21837219956020451</c:v>
                </c:pt>
                <c:pt idx="7908">
                  <c:v>0.31248490708315696</c:v>
                </c:pt>
                <c:pt idx="7909">
                  <c:v>0.23519760294029546</c:v>
                </c:pt>
                <c:pt idx="7910">
                  <c:v>0.23996387162816366</c:v>
                </c:pt>
                <c:pt idx="7911">
                  <c:v>0.27714777835911897</c:v>
                </c:pt>
                <c:pt idx="7912">
                  <c:v>0.2392505998753838</c:v>
                </c:pt>
                <c:pt idx="7913">
                  <c:v>0.2191701117432461</c:v>
                </c:pt>
                <c:pt idx="7914">
                  <c:v>0.26594199331778162</c:v>
                </c:pt>
                <c:pt idx="7915">
                  <c:v>0.20181616004568015</c:v>
                </c:pt>
                <c:pt idx="7916">
                  <c:v>0.26549478093919776</c:v>
                </c:pt>
                <c:pt idx="7917">
                  <c:v>0.21861895271040035</c:v>
                </c:pt>
                <c:pt idx="7918">
                  <c:v>0.2159330927051539</c:v>
                </c:pt>
                <c:pt idx="7919">
                  <c:v>0.25842002054259544</c:v>
                </c:pt>
                <c:pt idx="7920">
                  <c:v>0.23368673971292364</c:v>
                </c:pt>
                <c:pt idx="7921">
                  <c:v>0.2298662901090498</c:v>
                </c:pt>
                <c:pt idx="7922">
                  <c:v>0.24333782229899048</c:v>
                </c:pt>
                <c:pt idx="7923">
                  <c:v>0.22630336507664228</c:v>
                </c:pt>
                <c:pt idx="7924">
                  <c:v>0.25447274096343903</c:v>
                </c:pt>
                <c:pt idx="7925">
                  <c:v>0.22348053628901246</c:v>
                </c:pt>
                <c:pt idx="7926">
                  <c:v>0.2360706829363601</c:v>
                </c:pt>
                <c:pt idx="7927">
                  <c:v>0.2436682236405423</c:v>
                </c:pt>
                <c:pt idx="7928">
                  <c:v>0.20415679710599052</c:v>
                </c:pt>
                <c:pt idx="7929">
                  <c:v>0.24911846587797626</c:v>
                </c:pt>
                <c:pt idx="7930">
                  <c:v>0.23083006651776269</c:v>
                </c:pt>
                <c:pt idx="7931">
                  <c:v>0.25017793980693998</c:v>
                </c:pt>
                <c:pt idx="7932">
                  <c:v>0.2234925188927851</c:v>
                </c:pt>
                <c:pt idx="7933">
                  <c:v>0.25035005937571719</c:v>
                </c:pt>
                <c:pt idx="7934">
                  <c:v>0.25486808437771219</c:v>
                </c:pt>
                <c:pt idx="7935">
                  <c:v>0.22825684377913699</c:v>
                </c:pt>
                <c:pt idx="7936">
                  <c:v>0.2311549085899286</c:v>
                </c:pt>
                <c:pt idx="7937">
                  <c:v>0.2486403787684032</c:v>
                </c:pt>
                <c:pt idx="7938">
                  <c:v>0.22122775983625848</c:v>
                </c:pt>
                <c:pt idx="7939">
                  <c:v>0.23091671301059244</c:v>
                </c:pt>
                <c:pt idx="7940">
                  <c:v>0.23655838131108092</c:v>
                </c:pt>
                <c:pt idx="7941">
                  <c:v>0.24273219526247769</c:v>
                </c:pt>
                <c:pt idx="7942">
                  <c:v>0.25578038868514541</c:v>
                </c:pt>
                <c:pt idx="7943">
                  <c:v>0.23734430483043123</c:v>
                </c:pt>
                <c:pt idx="7944">
                  <c:v>0.29207919404525184</c:v>
                </c:pt>
                <c:pt idx="7945">
                  <c:v>0.23014676676652179</c:v>
                </c:pt>
                <c:pt idx="7946">
                  <c:v>0.24099709566723876</c:v>
                </c:pt>
                <c:pt idx="7947">
                  <c:v>0.29538261125847004</c:v>
                </c:pt>
                <c:pt idx="7948">
                  <c:v>0.24687715495647578</c:v>
                </c:pt>
                <c:pt idx="7949">
                  <c:v>0.25232452467424388</c:v>
                </c:pt>
                <c:pt idx="7950">
                  <c:v>0.26041417600216876</c:v>
                </c:pt>
                <c:pt idx="7951">
                  <c:v>0.24232178378731967</c:v>
                </c:pt>
                <c:pt idx="7952">
                  <c:v>0.24944281387272263</c:v>
                </c:pt>
                <c:pt idx="7953">
                  <c:v>0.23460934624957774</c:v>
                </c:pt>
                <c:pt idx="7954">
                  <c:v>0.2502004627501781</c:v>
                </c:pt>
                <c:pt idx="7955">
                  <c:v>0.2388357216501045</c:v>
                </c:pt>
                <c:pt idx="7956">
                  <c:v>0.25671649535116475</c:v>
                </c:pt>
                <c:pt idx="7957">
                  <c:v>0.26383317464070544</c:v>
                </c:pt>
                <c:pt idx="7958">
                  <c:v>0.24390481205165154</c:v>
                </c:pt>
                <c:pt idx="7959">
                  <c:v>0.2614394128751204</c:v>
                </c:pt>
                <c:pt idx="7960">
                  <c:v>0.264522511047807</c:v>
                </c:pt>
                <c:pt idx="7961">
                  <c:v>0.27761271769926604</c:v>
                </c:pt>
                <c:pt idx="7962">
                  <c:v>0.24144927390498924</c:v>
                </c:pt>
                <c:pt idx="7963">
                  <c:v>0.24692136711774709</c:v>
                </c:pt>
                <c:pt idx="7964">
                  <c:v>0.24850096678467296</c:v>
                </c:pt>
                <c:pt idx="7965">
                  <c:v>0.28739183396321477</c:v>
                </c:pt>
                <c:pt idx="7966">
                  <c:v>0.23049045654061423</c:v>
                </c:pt>
                <c:pt idx="7967">
                  <c:v>0.23846972840384195</c:v>
                </c:pt>
                <c:pt idx="7968">
                  <c:v>0.23189595060373083</c:v>
                </c:pt>
                <c:pt idx="7969">
                  <c:v>0.2145127858183192</c:v>
                </c:pt>
                <c:pt idx="7970">
                  <c:v>0.20202842458861653</c:v>
                </c:pt>
                <c:pt idx="7971">
                  <c:v>0.21962576107121104</c:v>
                </c:pt>
                <c:pt idx="7972">
                  <c:v>0.21649922484992321</c:v>
                </c:pt>
                <c:pt idx="7973">
                  <c:v>0.23613319748029643</c:v>
                </c:pt>
                <c:pt idx="7974">
                  <c:v>0.27110476779579978</c:v>
                </c:pt>
                <c:pt idx="7975">
                  <c:v>0.22817660989518473</c:v>
                </c:pt>
                <c:pt idx="7976">
                  <c:v>0.23447380592813377</c:v>
                </c:pt>
                <c:pt idx="7977">
                  <c:v>0.23952123355214522</c:v>
                </c:pt>
                <c:pt idx="7978">
                  <c:v>0.23101933202305552</c:v>
                </c:pt>
                <c:pt idx="7979">
                  <c:v>0.23457270150794096</c:v>
                </c:pt>
                <c:pt idx="7980">
                  <c:v>0.22590035359822677</c:v>
                </c:pt>
                <c:pt idx="7981">
                  <c:v>0.25232982165873213</c:v>
                </c:pt>
                <c:pt idx="7982">
                  <c:v>0.25594032855186644</c:v>
                </c:pt>
                <c:pt idx="7983">
                  <c:v>0.26531613464794207</c:v>
                </c:pt>
                <c:pt idx="7984">
                  <c:v>0.25144878987904629</c:v>
                </c:pt>
                <c:pt idx="7985">
                  <c:v>0.22907435694245731</c:v>
                </c:pt>
                <c:pt idx="7986">
                  <c:v>0.26394998863918129</c:v>
                </c:pt>
                <c:pt idx="7987">
                  <c:v>0.22284831041450914</c:v>
                </c:pt>
                <c:pt idx="7988">
                  <c:v>0.22789423291215349</c:v>
                </c:pt>
                <c:pt idx="7989">
                  <c:v>0.25254660181432437</c:v>
                </c:pt>
                <c:pt idx="7990">
                  <c:v>0.23045273207612593</c:v>
                </c:pt>
                <c:pt idx="7991">
                  <c:v>0.27279217166053227</c:v>
                </c:pt>
                <c:pt idx="7992">
                  <c:v>0.22213518915171027</c:v>
                </c:pt>
                <c:pt idx="7993">
                  <c:v>0.205003806196249</c:v>
                </c:pt>
                <c:pt idx="7994">
                  <c:v>0.22348942463420338</c:v>
                </c:pt>
                <c:pt idx="7995">
                  <c:v>0.30552269342003979</c:v>
                </c:pt>
                <c:pt idx="7996">
                  <c:v>0.2283975853642716</c:v>
                </c:pt>
                <c:pt idx="7997">
                  <c:v>0.21485554486410938</c:v>
                </c:pt>
                <c:pt idx="7998">
                  <c:v>0.23731613134969048</c:v>
                </c:pt>
                <c:pt idx="7999">
                  <c:v>0.24715499004016139</c:v>
                </c:pt>
                <c:pt idx="8000">
                  <c:v>0.24170077801810871</c:v>
                </c:pt>
                <c:pt idx="8001">
                  <c:v>0.27409437826713995</c:v>
                </c:pt>
                <c:pt idx="8002">
                  <c:v>0.25977215080171639</c:v>
                </c:pt>
                <c:pt idx="8003">
                  <c:v>0.26249836994133469</c:v>
                </c:pt>
                <c:pt idx="8004">
                  <c:v>0.1906400446883037</c:v>
                </c:pt>
                <c:pt idx="8005">
                  <c:v>0.24084489819685306</c:v>
                </c:pt>
                <c:pt idx="8006">
                  <c:v>0.21761714148376743</c:v>
                </c:pt>
                <c:pt idx="8007">
                  <c:v>0.28016773575234172</c:v>
                </c:pt>
                <c:pt idx="8008">
                  <c:v>0.22162866935503017</c:v>
                </c:pt>
                <c:pt idx="8009">
                  <c:v>0.24392635052249831</c:v>
                </c:pt>
                <c:pt idx="8010">
                  <c:v>0.24328071483543631</c:v>
                </c:pt>
                <c:pt idx="8011">
                  <c:v>0.19336464143130402</c:v>
                </c:pt>
                <c:pt idx="8012">
                  <c:v>0.2277380899129747</c:v>
                </c:pt>
                <c:pt idx="8013">
                  <c:v>0.28564507750040613</c:v>
                </c:pt>
                <c:pt idx="8014">
                  <c:v>0.2369019544841984</c:v>
                </c:pt>
                <c:pt idx="8015">
                  <c:v>0.2333436024577917</c:v>
                </c:pt>
                <c:pt idx="8016">
                  <c:v>0.2282764719157872</c:v>
                </c:pt>
                <c:pt idx="8017">
                  <c:v>0.25773960091881482</c:v>
                </c:pt>
                <c:pt idx="8018">
                  <c:v>0.23224433703863495</c:v>
                </c:pt>
                <c:pt idx="8019">
                  <c:v>0.22412574078164421</c:v>
                </c:pt>
                <c:pt idx="8020">
                  <c:v>0.22948108177445539</c:v>
                </c:pt>
                <c:pt idx="8021">
                  <c:v>0.29147593135757827</c:v>
                </c:pt>
                <c:pt idx="8022">
                  <c:v>0.26697071502663983</c:v>
                </c:pt>
                <c:pt idx="8023">
                  <c:v>0.24394337668523744</c:v>
                </c:pt>
                <c:pt idx="8024">
                  <c:v>0.24024342604637114</c:v>
                </c:pt>
                <c:pt idx="8025">
                  <c:v>0.25833589174097338</c:v>
                </c:pt>
                <c:pt idx="8026">
                  <c:v>0.23464648474694744</c:v>
                </c:pt>
                <c:pt idx="8027">
                  <c:v>0.25057914024591127</c:v>
                </c:pt>
                <c:pt idx="8028">
                  <c:v>0.2190968992713607</c:v>
                </c:pt>
                <c:pt idx="8029">
                  <c:v>0.26438502872112402</c:v>
                </c:pt>
                <c:pt idx="8030">
                  <c:v>0.20954871572464645</c:v>
                </c:pt>
                <c:pt idx="8031">
                  <c:v>0.22756949394665218</c:v>
                </c:pt>
                <c:pt idx="8032">
                  <c:v>0.21992494922916189</c:v>
                </c:pt>
                <c:pt idx="8033">
                  <c:v>0.21766061161597891</c:v>
                </c:pt>
                <c:pt idx="8034">
                  <c:v>0.21543096966943884</c:v>
                </c:pt>
                <c:pt idx="8035">
                  <c:v>0.28346425380718954</c:v>
                </c:pt>
                <c:pt idx="8036">
                  <c:v>0.24323781764183064</c:v>
                </c:pt>
                <c:pt idx="8037">
                  <c:v>0.27827171487023417</c:v>
                </c:pt>
                <c:pt idx="8038">
                  <c:v>0.21833989637105569</c:v>
                </c:pt>
                <c:pt idx="8039">
                  <c:v>0.20850517876907737</c:v>
                </c:pt>
                <c:pt idx="8040">
                  <c:v>0.2055942918586201</c:v>
                </c:pt>
                <c:pt idx="8041">
                  <c:v>0.23316541070735972</c:v>
                </c:pt>
                <c:pt idx="8042">
                  <c:v>0.23485766825942336</c:v>
                </c:pt>
                <c:pt idx="8043">
                  <c:v>0.22425989527341306</c:v>
                </c:pt>
                <c:pt idx="8044">
                  <c:v>0.25124469115127041</c:v>
                </c:pt>
                <c:pt idx="8045">
                  <c:v>0.22470341589302589</c:v>
                </c:pt>
                <c:pt idx="8046">
                  <c:v>0.23322894825180479</c:v>
                </c:pt>
                <c:pt idx="8047">
                  <c:v>0.25284191298381792</c:v>
                </c:pt>
                <c:pt idx="8048">
                  <c:v>0.2557061944855934</c:v>
                </c:pt>
                <c:pt idx="8049">
                  <c:v>0.2215558898163176</c:v>
                </c:pt>
                <c:pt idx="8050">
                  <c:v>0.25583950989598392</c:v>
                </c:pt>
                <c:pt idx="8051">
                  <c:v>0.23469722256203024</c:v>
                </c:pt>
                <c:pt idx="8052">
                  <c:v>0.23095098214883983</c:v>
                </c:pt>
                <c:pt idx="8053">
                  <c:v>0.2580403903556282</c:v>
                </c:pt>
                <c:pt idx="8054">
                  <c:v>0.24139788360714534</c:v>
                </c:pt>
                <c:pt idx="8055">
                  <c:v>0.21464303566233447</c:v>
                </c:pt>
                <c:pt idx="8056">
                  <c:v>0.21791492645287638</c:v>
                </c:pt>
                <c:pt idx="8057">
                  <c:v>0.20036381513987803</c:v>
                </c:pt>
                <c:pt idx="8058">
                  <c:v>0.23319007467562922</c:v>
                </c:pt>
                <c:pt idx="8059">
                  <c:v>0.21960602613464783</c:v>
                </c:pt>
                <c:pt idx="8060">
                  <c:v>0.23645911033052153</c:v>
                </c:pt>
                <c:pt idx="8061">
                  <c:v>0.20923501116166138</c:v>
                </c:pt>
                <c:pt idx="8062">
                  <c:v>0.20879203259200632</c:v>
                </c:pt>
                <c:pt idx="8063">
                  <c:v>0.23461351384112614</c:v>
                </c:pt>
                <c:pt idx="8064">
                  <c:v>0.21626165367237862</c:v>
                </c:pt>
                <c:pt idx="8065">
                  <c:v>0.27431132627388083</c:v>
                </c:pt>
                <c:pt idx="8066">
                  <c:v>0.21692613836946462</c:v>
                </c:pt>
                <c:pt idx="8067">
                  <c:v>0.21801293905962812</c:v>
                </c:pt>
                <c:pt idx="8068">
                  <c:v>0.22226049057977532</c:v>
                </c:pt>
                <c:pt idx="8069">
                  <c:v>0.23045258477287689</c:v>
                </c:pt>
                <c:pt idx="8070">
                  <c:v>0.22662772240750334</c:v>
                </c:pt>
                <c:pt idx="8071">
                  <c:v>0.27996492260429012</c:v>
                </c:pt>
                <c:pt idx="8072">
                  <c:v>0.21340060742441944</c:v>
                </c:pt>
                <c:pt idx="8073">
                  <c:v>0.24853888818939895</c:v>
                </c:pt>
                <c:pt idx="8074">
                  <c:v>0.22077335605606327</c:v>
                </c:pt>
                <c:pt idx="8075">
                  <c:v>0.23258028540674786</c:v>
                </c:pt>
                <c:pt idx="8076">
                  <c:v>0.2455485564026367</c:v>
                </c:pt>
                <c:pt idx="8077">
                  <c:v>0.19246382342807591</c:v>
                </c:pt>
                <c:pt idx="8078">
                  <c:v>0.23898048580015643</c:v>
                </c:pt>
                <c:pt idx="8079">
                  <c:v>0.20186230229720689</c:v>
                </c:pt>
                <c:pt idx="8080">
                  <c:v>0.29507257595057751</c:v>
                </c:pt>
                <c:pt idx="8081">
                  <c:v>0.26458646700200994</c:v>
                </c:pt>
                <c:pt idx="8082">
                  <c:v>0.25613367266643167</c:v>
                </c:pt>
                <c:pt idx="8083">
                  <c:v>0.23096842220965497</c:v>
                </c:pt>
                <c:pt idx="8084">
                  <c:v>0.25794454462128164</c:v>
                </c:pt>
                <c:pt idx="8085">
                  <c:v>0.24802004393946914</c:v>
                </c:pt>
                <c:pt idx="8086">
                  <c:v>0.2642393286759282</c:v>
                </c:pt>
                <c:pt idx="8087">
                  <c:v>0.19681539300588857</c:v>
                </c:pt>
                <c:pt idx="8088">
                  <c:v>0.28839334733347405</c:v>
                </c:pt>
                <c:pt idx="8089">
                  <c:v>0.25190318877385687</c:v>
                </c:pt>
                <c:pt idx="8090">
                  <c:v>0.25554168899378843</c:v>
                </c:pt>
                <c:pt idx="8091">
                  <c:v>0.2209309695904649</c:v>
                </c:pt>
                <c:pt idx="8092">
                  <c:v>0.27189029962976052</c:v>
                </c:pt>
                <c:pt idx="8093">
                  <c:v>0.20260977235138039</c:v>
                </c:pt>
                <c:pt idx="8094">
                  <c:v>0.21545752335388568</c:v>
                </c:pt>
                <c:pt idx="8095">
                  <c:v>0.24568327835404999</c:v>
                </c:pt>
                <c:pt idx="8096">
                  <c:v>0.23240218249327563</c:v>
                </c:pt>
                <c:pt idx="8097">
                  <c:v>0.22398858423225285</c:v>
                </c:pt>
                <c:pt idx="8098">
                  <c:v>0.25107934548578931</c:v>
                </c:pt>
                <c:pt idx="8099">
                  <c:v>0.2177087014429652</c:v>
                </c:pt>
                <c:pt idx="8100">
                  <c:v>0.26804324497400212</c:v>
                </c:pt>
                <c:pt idx="8101">
                  <c:v>0.21645939956037616</c:v>
                </c:pt>
                <c:pt idx="8102">
                  <c:v>0.22919606205337778</c:v>
                </c:pt>
                <c:pt idx="8103">
                  <c:v>0.22138387965114972</c:v>
                </c:pt>
                <c:pt idx="8104">
                  <c:v>0.23215386004299396</c:v>
                </c:pt>
                <c:pt idx="8105">
                  <c:v>0.21734051012826411</c:v>
                </c:pt>
                <c:pt idx="8106">
                  <c:v>0.27944890446101528</c:v>
                </c:pt>
                <c:pt idx="8107">
                  <c:v>0.2000069774012492</c:v>
                </c:pt>
                <c:pt idx="8108">
                  <c:v>0.28036155490190173</c:v>
                </c:pt>
                <c:pt idx="8109">
                  <c:v>0.21853382842238156</c:v>
                </c:pt>
                <c:pt idx="8110">
                  <c:v>0.30283392158855221</c:v>
                </c:pt>
                <c:pt idx="8111">
                  <c:v>0.22326172835088556</c:v>
                </c:pt>
                <c:pt idx="8112">
                  <c:v>0.24105706065294125</c:v>
                </c:pt>
                <c:pt idx="8113">
                  <c:v>0.22980159692121971</c:v>
                </c:pt>
                <c:pt idx="8114">
                  <c:v>0.23352051224342518</c:v>
                </c:pt>
                <c:pt idx="8115">
                  <c:v>0.25779563306946118</c:v>
                </c:pt>
                <c:pt idx="8116">
                  <c:v>0.27631846395905335</c:v>
                </c:pt>
                <c:pt idx="8117">
                  <c:v>0.25128671123444385</c:v>
                </c:pt>
                <c:pt idx="8118">
                  <c:v>0.25912739687693293</c:v>
                </c:pt>
                <c:pt idx="8119">
                  <c:v>0.20983542368519403</c:v>
                </c:pt>
                <c:pt idx="8120">
                  <c:v>0.21988687298145462</c:v>
                </c:pt>
                <c:pt idx="8121">
                  <c:v>0.22496668225208044</c:v>
                </c:pt>
                <c:pt idx="8122">
                  <c:v>0.23005639994214797</c:v>
                </c:pt>
                <c:pt idx="8123">
                  <c:v>0.20325466733687775</c:v>
                </c:pt>
                <c:pt idx="8124">
                  <c:v>0.21735103701376551</c:v>
                </c:pt>
                <c:pt idx="8125">
                  <c:v>0.30226943235097409</c:v>
                </c:pt>
                <c:pt idx="8126">
                  <c:v>0.216736474304423</c:v>
                </c:pt>
                <c:pt idx="8127">
                  <c:v>0.24642409616749555</c:v>
                </c:pt>
                <c:pt idx="8128">
                  <c:v>0.21898625857647516</c:v>
                </c:pt>
                <c:pt idx="8129">
                  <c:v>0.25111164026575755</c:v>
                </c:pt>
                <c:pt idx="8130">
                  <c:v>0.23935831673959659</c:v>
                </c:pt>
                <c:pt idx="8131">
                  <c:v>0.25209976028374503</c:v>
                </c:pt>
                <c:pt idx="8132">
                  <c:v>0.26636155669538847</c:v>
                </c:pt>
                <c:pt idx="8133">
                  <c:v>0.22152564153290075</c:v>
                </c:pt>
                <c:pt idx="8134">
                  <c:v>0.232011190371397</c:v>
                </c:pt>
                <c:pt idx="8135">
                  <c:v>0.23831490941664485</c:v>
                </c:pt>
                <c:pt idx="8136">
                  <c:v>0.19907321292226726</c:v>
                </c:pt>
                <c:pt idx="8137">
                  <c:v>0.2845003387621739</c:v>
                </c:pt>
                <c:pt idx="8138">
                  <c:v>0.20314291188233091</c:v>
                </c:pt>
                <c:pt idx="8139">
                  <c:v>0.20424383539069407</c:v>
                </c:pt>
                <c:pt idx="8140">
                  <c:v>0.24155933381031694</c:v>
                </c:pt>
                <c:pt idx="8141">
                  <c:v>0.25277360003516947</c:v>
                </c:pt>
                <c:pt idx="8142">
                  <c:v>0.27826486118685162</c:v>
                </c:pt>
                <c:pt idx="8143">
                  <c:v>0.24272816176390005</c:v>
                </c:pt>
                <c:pt idx="8144">
                  <c:v>0.21798096919041632</c:v>
                </c:pt>
                <c:pt idx="8145">
                  <c:v>0.22513660616940664</c:v>
                </c:pt>
                <c:pt idx="8146">
                  <c:v>0.28323787930549482</c:v>
                </c:pt>
                <c:pt idx="8147">
                  <c:v>0.34455185982921005</c:v>
                </c:pt>
                <c:pt idx="8148">
                  <c:v>0.23965966580637751</c:v>
                </c:pt>
                <c:pt idx="8149">
                  <c:v>0.22683079731899841</c:v>
                </c:pt>
                <c:pt idx="8150">
                  <c:v>0.20036492823689694</c:v>
                </c:pt>
                <c:pt idx="8151">
                  <c:v>0.23180104333759463</c:v>
                </c:pt>
                <c:pt idx="8152">
                  <c:v>0.22087869107716301</c:v>
                </c:pt>
                <c:pt idx="8153">
                  <c:v>0.2253165756601157</c:v>
                </c:pt>
                <c:pt idx="8154">
                  <c:v>0.25383835949790029</c:v>
                </c:pt>
                <c:pt idx="8155">
                  <c:v>0.22739211969525081</c:v>
                </c:pt>
                <c:pt idx="8156">
                  <c:v>0.20733502368892706</c:v>
                </c:pt>
                <c:pt idx="8157">
                  <c:v>0.26961679882776646</c:v>
                </c:pt>
                <c:pt idx="8158">
                  <c:v>0.24003945593898143</c:v>
                </c:pt>
                <c:pt idx="8159">
                  <c:v>0.21687546247412381</c:v>
                </c:pt>
                <c:pt idx="8160">
                  <c:v>0.24621128023107192</c:v>
                </c:pt>
                <c:pt idx="8161">
                  <c:v>0.24506642651930424</c:v>
                </c:pt>
                <c:pt idx="8162">
                  <c:v>0.27141405815057618</c:v>
                </c:pt>
                <c:pt idx="8163">
                  <c:v>0.25645011506989751</c:v>
                </c:pt>
                <c:pt idx="8164">
                  <c:v>0.25329087529471239</c:v>
                </c:pt>
                <c:pt idx="8165">
                  <c:v>0.23280051689766301</c:v>
                </c:pt>
                <c:pt idx="8166">
                  <c:v>0.23015508479702135</c:v>
                </c:pt>
                <c:pt idx="8167">
                  <c:v>0.24267334604370067</c:v>
                </c:pt>
                <c:pt idx="8168">
                  <c:v>0.26241775220774388</c:v>
                </c:pt>
                <c:pt idx="8169">
                  <c:v>0.21941490385268178</c:v>
                </c:pt>
                <c:pt idx="8170">
                  <c:v>0.26801722193808353</c:v>
                </c:pt>
                <c:pt idx="8171">
                  <c:v>0.23313411059919373</c:v>
                </c:pt>
                <c:pt idx="8172">
                  <c:v>0.2300585388987996</c:v>
                </c:pt>
                <c:pt idx="8173">
                  <c:v>0.23051145722288571</c:v>
                </c:pt>
                <c:pt idx="8174">
                  <c:v>0.21800317034054029</c:v>
                </c:pt>
                <c:pt idx="8175">
                  <c:v>0.25837966025878933</c:v>
                </c:pt>
                <c:pt idx="8176">
                  <c:v>0.28373183420433051</c:v>
                </c:pt>
                <c:pt idx="8177">
                  <c:v>0.24807400745526767</c:v>
                </c:pt>
                <c:pt idx="8178">
                  <c:v>0.23305032343842824</c:v>
                </c:pt>
                <c:pt idx="8179">
                  <c:v>0.26886378547511663</c:v>
                </c:pt>
                <c:pt idx="8180">
                  <c:v>0.23553208159601263</c:v>
                </c:pt>
                <c:pt idx="8181">
                  <c:v>0.21572387986715613</c:v>
                </c:pt>
                <c:pt idx="8182">
                  <c:v>0.21360894458057167</c:v>
                </c:pt>
                <c:pt idx="8183">
                  <c:v>0.22325940260298757</c:v>
                </c:pt>
                <c:pt idx="8184">
                  <c:v>0.22143824868558837</c:v>
                </c:pt>
                <c:pt idx="8185">
                  <c:v>0.24325926669362025</c:v>
                </c:pt>
                <c:pt idx="8186">
                  <c:v>0.2169232471289651</c:v>
                </c:pt>
                <c:pt idx="8187">
                  <c:v>0.19316556749612473</c:v>
                </c:pt>
                <c:pt idx="8188">
                  <c:v>0.25046195277151168</c:v>
                </c:pt>
                <c:pt idx="8189">
                  <c:v>0.21084093269223553</c:v>
                </c:pt>
                <c:pt idx="8190">
                  <c:v>0.23475264399821424</c:v>
                </c:pt>
                <c:pt idx="8191">
                  <c:v>0.23968459645750145</c:v>
                </c:pt>
                <c:pt idx="8192">
                  <c:v>0.22835296719437539</c:v>
                </c:pt>
                <c:pt idx="8193">
                  <c:v>0.26157935066641486</c:v>
                </c:pt>
                <c:pt idx="8194">
                  <c:v>0.23138174154109814</c:v>
                </c:pt>
                <c:pt idx="8195">
                  <c:v>0.2545937243694591</c:v>
                </c:pt>
                <c:pt idx="8196">
                  <c:v>0.23563065897713145</c:v>
                </c:pt>
                <c:pt idx="8197">
                  <c:v>0.25295600984896988</c:v>
                </c:pt>
                <c:pt idx="8198">
                  <c:v>0.20966843216927639</c:v>
                </c:pt>
                <c:pt idx="8199">
                  <c:v>0.25495468434950397</c:v>
                </c:pt>
                <c:pt idx="8200">
                  <c:v>0.2450077567115424</c:v>
                </c:pt>
                <c:pt idx="8201">
                  <c:v>0.21905428720038644</c:v>
                </c:pt>
                <c:pt idx="8202">
                  <c:v>0.28563210241027071</c:v>
                </c:pt>
                <c:pt idx="8203">
                  <c:v>0.20795924156993623</c:v>
                </c:pt>
                <c:pt idx="8204">
                  <c:v>0.22756653086135598</c:v>
                </c:pt>
                <c:pt idx="8205">
                  <c:v>0.29587326832985561</c:v>
                </c:pt>
                <c:pt idx="8206">
                  <c:v>0.23296150902080684</c:v>
                </c:pt>
                <c:pt idx="8207">
                  <c:v>0.25604756169322473</c:v>
                </c:pt>
                <c:pt idx="8208">
                  <c:v>0.22216780195905525</c:v>
                </c:pt>
                <c:pt idx="8209">
                  <c:v>0.20516380195165554</c:v>
                </c:pt>
                <c:pt idx="8210">
                  <c:v>0.22888632178131546</c:v>
                </c:pt>
                <c:pt idx="8211">
                  <c:v>0.21662958085589309</c:v>
                </c:pt>
                <c:pt idx="8212">
                  <c:v>0.26965689436490414</c:v>
                </c:pt>
                <c:pt idx="8213">
                  <c:v>0.22988527947770321</c:v>
                </c:pt>
                <c:pt idx="8214">
                  <c:v>0.24999621964301849</c:v>
                </c:pt>
                <c:pt idx="8215">
                  <c:v>0.25576271170823572</c:v>
                </c:pt>
                <c:pt idx="8216">
                  <c:v>0.22791303746512068</c:v>
                </c:pt>
                <c:pt idx="8217">
                  <c:v>0.20357160586412257</c:v>
                </c:pt>
                <c:pt idx="8218">
                  <c:v>0.23017754832188392</c:v>
                </c:pt>
                <c:pt idx="8219">
                  <c:v>0.24146501178726038</c:v>
                </c:pt>
                <c:pt idx="8220">
                  <c:v>0.23658887022441372</c:v>
                </c:pt>
                <c:pt idx="8221">
                  <c:v>0.21160273422673309</c:v>
                </c:pt>
                <c:pt idx="8222">
                  <c:v>0.23317191541661178</c:v>
                </c:pt>
                <c:pt idx="8223">
                  <c:v>0.24776635728468074</c:v>
                </c:pt>
                <c:pt idx="8224">
                  <c:v>0.22963029394565948</c:v>
                </c:pt>
                <c:pt idx="8225">
                  <c:v>0.25137321779235394</c:v>
                </c:pt>
                <c:pt idx="8226">
                  <c:v>0.22766652390769299</c:v>
                </c:pt>
                <c:pt idx="8227">
                  <c:v>0.23558747408658043</c:v>
                </c:pt>
                <c:pt idx="8228">
                  <c:v>0.22332746013893931</c:v>
                </c:pt>
                <c:pt idx="8229">
                  <c:v>0.22940815261583331</c:v>
                </c:pt>
                <c:pt idx="8230">
                  <c:v>0.25435315500847505</c:v>
                </c:pt>
                <c:pt idx="8231">
                  <c:v>0.25438923870470759</c:v>
                </c:pt>
                <c:pt idx="8232">
                  <c:v>0.21971844321332551</c:v>
                </c:pt>
                <c:pt idx="8233">
                  <c:v>0.22625490704363282</c:v>
                </c:pt>
                <c:pt idx="8234">
                  <c:v>0.23358133348191559</c:v>
                </c:pt>
                <c:pt idx="8235">
                  <c:v>0.22855240543037356</c:v>
                </c:pt>
                <c:pt idx="8236">
                  <c:v>0.24000027940439414</c:v>
                </c:pt>
                <c:pt idx="8237">
                  <c:v>0.24127423039732185</c:v>
                </c:pt>
                <c:pt idx="8238">
                  <c:v>0.2212962408210454</c:v>
                </c:pt>
                <c:pt idx="8239">
                  <c:v>0.24162256943960528</c:v>
                </c:pt>
                <c:pt idx="8240">
                  <c:v>0.22119700075376497</c:v>
                </c:pt>
                <c:pt idx="8241">
                  <c:v>0.24581942366045106</c:v>
                </c:pt>
                <c:pt idx="8242">
                  <c:v>0.23702183606540631</c:v>
                </c:pt>
                <c:pt idx="8243">
                  <c:v>0.22776251815004869</c:v>
                </c:pt>
                <c:pt idx="8244">
                  <c:v>0.28896195787006868</c:v>
                </c:pt>
                <c:pt idx="8245">
                  <c:v>0.19390389477180628</c:v>
                </c:pt>
                <c:pt idx="8246">
                  <c:v>0.24571021205204632</c:v>
                </c:pt>
                <c:pt idx="8247">
                  <c:v>0.2268031991480042</c:v>
                </c:pt>
                <c:pt idx="8248">
                  <c:v>0.21276152689311045</c:v>
                </c:pt>
                <c:pt idx="8249">
                  <c:v>0.25268188141888132</c:v>
                </c:pt>
                <c:pt idx="8250">
                  <c:v>0.2418563204726745</c:v>
                </c:pt>
                <c:pt idx="8251">
                  <c:v>0.20215895774035597</c:v>
                </c:pt>
                <c:pt idx="8252">
                  <c:v>0.24913639172536914</c:v>
                </c:pt>
                <c:pt idx="8253">
                  <c:v>0.26914082786349419</c:v>
                </c:pt>
                <c:pt idx="8254">
                  <c:v>0.23136798990943336</c:v>
                </c:pt>
                <c:pt idx="8255">
                  <c:v>0.24927385533753549</c:v>
                </c:pt>
                <c:pt idx="8256">
                  <c:v>0.26014808895948716</c:v>
                </c:pt>
                <c:pt idx="8257">
                  <c:v>0.21681095863609962</c:v>
                </c:pt>
                <c:pt idx="8258">
                  <c:v>0.23704356842057253</c:v>
                </c:pt>
                <c:pt idx="8259">
                  <c:v>0.25649018322856021</c:v>
                </c:pt>
                <c:pt idx="8260">
                  <c:v>0.23085494976467863</c:v>
                </c:pt>
                <c:pt idx="8261">
                  <c:v>0.19374360685225644</c:v>
                </c:pt>
                <c:pt idx="8262">
                  <c:v>0.22863688774091259</c:v>
                </c:pt>
                <c:pt idx="8263">
                  <c:v>0.21944319813591187</c:v>
                </c:pt>
                <c:pt idx="8264">
                  <c:v>0.2228137354687236</c:v>
                </c:pt>
                <c:pt idx="8265">
                  <c:v>0.2527897452229193</c:v>
                </c:pt>
                <c:pt idx="8266">
                  <c:v>0.20136519417740681</c:v>
                </c:pt>
                <c:pt idx="8267">
                  <c:v>0.20702240192574148</c:v>
                </c:pt>
                <c:pt idx="8268">
                  <c:v>0.23412841440652982</c:v>
                </c:pt>
                <c:pt idx="8269">
                  <c:v>0.32289456832979047</c:v>
                </c:pt>
                <c:pt idx="8270">
                  <c:v>0.23656143221168421</c:v>
                </c:pt>
                <c:pt idx="8271">
                  <c:v>0.23578373578983708</c:v>
                </c:pt>
                <c:pt idx="8272">
                  <c:v>0.24112411514791515</c:v>
                </c:pt>
                <c:pt idx="8273">
                  <c:v>0.26716482467329089</c:v>
                </c:pt>
                <c:pt idx="8274">
                  <c:v>0.20904544886795734</c:v>
                </c:pt>
                <c:pt idx="8275">
                  <c:v>0.25516080522303602</c:v>
                </c:pt>
                <c:pt idx="8276">
                  <c:v>0.2341910685989031</c:v>
                </c:pt>
                <c:pt idx="8277">
                  <c:v>0.27172035834611002</c:v>
                </c:pt>
                <c:pt idx="8278">
                  <c:v>0.23088075787882262</c:v>
                </c:pt>
                <c:pt idx="8279">
                  <c:v>0.22291556284415123</c:v>
                </c:pt>
                <c:pt idx="8280">
                  <c:v>0.20552410824144204</c:v>
                </c:pt>
                <c:pt idx="8281">
                  <c:v>0.25403424559723492</c:v>
                </c:pt>
                <c:pt idx="8282">
                  <c:v>0.24935935693717595</c:v>
                </c:pt>
                <c:pt idx="8283">
                  <c:v>0.22203414668658258</c:v>
                </c:pt>
                <c:pt idx="8284">
                  <c:v>0.23158354198846529</c:v>
                </c:pt>
                <c:pt idx="8285">
                  <c:v>0.25292367666466686</c:v>
                </c:pt>
                <c:pt idx="8286">
                  <c:v>0.21341005673652216</c:v>
                </c:pt>
                <c:pt idx="8287">
                  <c:v>0.23212227178089609</c:v>
                </c:pt>
                <c:pt idx="8288">
                  <c:v>0.23845388143600038</c:v>
                </c:pt>
                <c:pt idx="8289">
                  <c:v>0.2465848648883715</c:v>
                </c:pt>
                <c:pt idx="8290">
                  <c:v>0.21543065233763661</c:v>
                </c:pt>
                <c:pt idx="8291">
                  <c:v>0.25076708236291478</c:v>
                </c:pt>
                <c:pt idx="8292">
                  <c:v>0.20111367747728293</c:v>
                </c:pt>
                <c:pt idx="8293">
                  <c:v>0.22630375977896333</c:v>
                </c:pt>
                <c:pt idx="8294">
                  <c:v>0.22956266249672427</c:v>
                </c:pt>
                <c:pt idx="8295">
                  <c:v>0.22791449060393817</c:v>
                </c:pt>
                <c:pt idx="8296">
                  <c:v>0.26559944333866331</c:v>
                </c:pt>
                <c:pt idx="8297">
                  <c:v>0.22031922117475017</c:v>
                </c:pt>
                <c:pt idx="8298">
                  <c:v>0.23725763841476388</c:v>
                </c:pt>
                <c:pt idx="8299">
                  <c:v>0.24386782129406634</c:v>
                </c:pt>
                <c:pt idx="8300">
                  <c:v>0.25972003658633791</c:v>
                </c:pt>
                <c:pt idx="8301">
                  <c:v>0.26189008324921098</c:v>
                </c:pt>
                <c:pt idx="8302">
                  <c:v>0.22982269003803732</c:v>
                </c:pt>
                <c:pt idx="8303">
                  <c:v>0.24032144305189404</c:v>
                </c:pt>
                <c:pt idx="8304">
                  <c:v>0.26918042820044541</c:v>
                </c:pt>
                <c:pt idx="8305">
                  <c:v>0.19640677016644803</c:v>
                </c:pt>
                <c:pt idx="8306">
                  <c:v>0.24428212589732906</c:v>
                </c:pt>
                <c:pt idx="8307">
                  <c:v>0.2572889722684511</c:v>
                </c:pt>
                <c:pt idx="8308">
                  <c:v>0.25156156311028116</c:v>
                </c:pt>
                <c:pt idx="8309">
                  <c:v>0.25982923091001825</c:v>
                </c:pt>
                <c:pt idx="8310">
                  <c:v>0.22047159654810508</c:v>
                </c:pt>
                <c:pt idx="8311">
                  <c:v>0.23722484393137078</c:v>
                </c:pt>
                <c:pt idx="8312">
                  <c:v>0.23583154304763182</c:v>
                </c:pt>
                <c:pt idx="8313">
                  <c:v>0.22992894812975742</c:v>
                </c:pt>
                <c:pt idx="8314">
                  <c:v>0.30128035855045532</c:v>
                </c:pt>
                <c:pt idx="8315">
                  <c:v>0.22753792288260652</c:v>
                </c:pt>
                <c:pt idx="8316">
                  <c:v>0.24255269416336339</c:v>
                </c:pt>
                <c:pt idx="8317">
                  <c:v>0.23684347185758794</c:v>
                </c:pt>
                <c:pt idx="8318">
                  <c:v>0.20304852771118367</c:v>
                </c:pt>
                <c:pt idx="8319">
                  <c:v>0.23866197303353021</c:v>
                </c:pt>
                <c:pt idx="8320">
                  <c:v>0.211419719406545</c:v>
                </c:pt>
                <c:pt idx="8321">
                  <c:v>0.22220329805655559</c:v>
                </c:pt>
                <c:pt idx="8322">
                  <c:v>0.23309296131847079</c:v>
                </c:pt>
                <c:pt idx="8323">
                  <c:v>0.27947789150347019</c:v>
                </c:pt>
                <c:pt idx="8324">
                  <c:v>0.2199747180307205</c:v>
                </c:pt>
                <c:pt idx="8325">
                  <c:v>0.21300790608520009</c:v>
                </c:pt>
                <c:pt idx="8326">
                  <c:v>0.22003733247932394</c:v>
                </c:pt>
                <c:pt idx="8327">
                  <c:v>0.26294679446746821</c:v>
                </c:pt>
                <c:pt idx="8328">
                  <c:v>0.21004791299631645</c:v>
                </c:pt>
                <c:pt idx="8329">
                  <c:v>0.2430584876582117</c:v>
                </c:pt>
                <c:pt idx="8330">
                  <c:v>0.26202724603138183</c:v>
                </c:pt>
                <c:pt idx="8331">
                  <c:v>0.23318087951988978</c:v>
                </c:pt>
                <c:pt idx="8332">
                  <c:v>0.29594508664758673</c:v>
                </c:pt>
                <c:pt idx="8333">
                  <c:v>0.22980445008196312</c:v>
                </c:pt>
                <c:pt idx="8334">
                  <c:v>0.24528343463184393</c:v>
                </c:pt>
                <c:pt idx="8335">
                  <c:v>0.22978153263871354</c:v>
                </c:pt>
                <c:pt idx="8336">
                  <c:v>0.21553011556861387</c:v>
                </c:pt>
                <c:pt idx="8337">
                  <c:v>0.24935871887438169</c:v>
                </c:pt>
                <c:pt idx="8338">
                  <c:v>0.25566665856377679</c:v>
                </c:pt>
                <c:pt idx="8339">
                  <c:v>0.24160223904388681</c:v>
                </c:pt>
                <c:pt idx="8340">
                  <c:v>0.20092444212936753</c:v>
                </c:pt>
                <c:pt idx="8341">
                  <c:v>0.23002928873630735</c:v>
                </c:pt>
                <c:pt idx="8342">
                  <c:v>0.21208061269551418</c:v>
                </c:pt>
                <c:pt idx="8343">
                  <c:v>0.2333726195334557</c:v>
                </c:pt>
                <c:pt idx="8344">
                  <c:v>0.23973711838118003</c:v>
                </c:pt>
                <c:pt idx="8345">
                  <c:v>0.25120073605679522</c:v>
                </c:pt>
                <c:pt idx="8346">
                  <c:v>0.25397005242663589</c:v>
                </c:pt>
                <c:pt idx="8347">
                  <c:v>0.20637111067590169</c:v>
                </c:pt>
                <c:pt idx="8348">
                  <c:v>0.22087435747402873</c:v>
                </c:pt>
                <c:pt idx="8349">
                  <c:v>0.22380846094842133</c:v>
                </c:pt>
                <c:pt idx="8350">
                  <c:v>0.21333493060370079</c:v>
                </c:pt>
                <c:pt idx="8351">
                  <c:v>0.24148131371535547</c:v>
                </c:pt>
                <c:pt idx="8352">
                  <c:v>0.23637229439110941</c:v>
                </c:pt>
                <c:pt idx="8353">
                  <c:v>0.22462608929510203</c:v>
                </c:pt>
                <c:pt idx="8354">
                  <c:v>0.22274049547057809</c:v>
                </c:pt>
                <c:pt idx="8355">
                  <c:v>0.2435076819126166</c:v>
                </c:pt>
                <c:pt idx="8356">
                  <c:v>0.25101038739005821</c:v>
                </c:pt>
                <c:pt idx="8357">
                  <c:v>0.22758753920540001</c:v>
                </c:pt>
                <c:pt idx="8358">
                  <c:v>0.23560635023540799</c:v>
                </c:pt>
                <c:pt idx="8359">
                  <c:v>0.29580350077487544</c:v>
                </c:pt>
                <c:pt idx="8360">
                  <c:v>0.23965097437806168</c:v>
                </c:pt>
                <c:pt idx="8361">
                  <c:v>0.24207776472518897</c:v>
                </c:pt>
                <c:pt idx="8362">
                  <c:v>0.24293104806434512</c:v>
                </c:pt>
                <c:pt idx="8363">
                  <c:v>0.23445034505597995</c:v>
                </c:pt>
                <c:pt idx="8364">
                  <c:v>0.2663852903896588</c:v>
                </c:pt>
                <c:pt idx="8365">
                  <c:v>0.25691780755898924</c:v>
                </c:pt>
                <c:pt idx="8366">
                  <c:v>0.20872527974066271</c:v>
                </c:pt>
                <c:pt idx="8367">
                  <c:v>0.24399211646672106</c:v>
                </c:pt>
                <c:pt idx="8368">
                  <c:v>0.25313323091126672</c:v>
                </c:pt>
                <c:pt idx="8369">
                  <c:v>0.2344647860082103</c:v>
                </c:pt>
                <c:pt idx="8370">
                  <c:v>0.23589591365538079</c:v>
                </c:pt>
                <c:pt idx="8371">
                  <c:v>0.21141106453881725</c:v>
                </c:pt>
                <c:pt idx="8372">
                  <c:v>0.23457049131885202</c:v>
                </c:pt>
                <c:pt idx="8373">
                  <c:v>0.20284646478321991</c:v>
                </c:pt>
                <c:pt idx="8374">
                  <c:v>0.22574599237003753</c:v>
                </c:pt>
                <c:pt idx="8375">
                  <c:v>0.20921871091668143</c:v>
                </c:pt>
                <c:pt idx="8376">
                  <c:v>0.2581693710274055</c:v>
                </c:pt>
                <c:pt idx="8377">
                  <c:v>0.23914638279724029</c:v>
                </c:pt>
                <c:pt idx="8378">
                  <c:v>0.24531951967168833</c:v>
                </c:pt>
                <c:pt idx="8379">
                  <c:v>0.23798725893097719</c:v>
                </c:pt>
                <c:pt idx="8380">
                  <c:v>0.28047060609594138</c:v>
                </c:pt>
                <c:pt idx="8381">
                  <c:v>0.24036776257995993</c:v>
                </c:pt>
                <c:pt idx="8382">
                  <c:v>0.21709242810925747</c:v>
                </c:pt>
                <c:pt idx="8383">
                  <c:v>0.21431028813197087</c:v>
                </c:pt>
                <c:pt idx="8384">
                  <c:v>0.23158146765918988</c:v>
                </c:pt>
                <c:pt idx="8385">
                  <c:v>0.20570638878563524</c:v>
                </c:pt>
                <c:pt idx="8386">
                  <c:v>0.22243910239454834</c:v>
                </c:pt>
                <c:pt idx="8387">
                  <c:v>0.24038105006818086</c:v>
                </c:pt>
                <c:pt idx="8388">
                  <c:v>0.25636393966621202</c:v>
                </c:pt>
                <c:pt idx="8389">
                  <c:v>0.23421972354270648</c:v>
                </c:pt>
                <c:pt idx="8390">
                  <c:v>0.24227750641738616</c:v>
                </c:pt>
                <c:pt idx="8391">
                  <c:v>0.25020984210425273</c:v>
                </c:pt>
                <c:pt idx="8392">
                  <c:v>0.28666143876820777</c:v>
                </c:pt>
                <c:pt idx="8393">
                  <c:v>0.25566176851073735</c:v>
                </c:pt>
                <c:pt idx="8394">
                  <c:v>0.21810636481313497</c:v>
                </c:pt>
                <c:pt idx="8395">
                  <c:v>0.21484123263550928</c:v>
                </c:pt>
                <c:pt idx="8396">
                  <c:v>0.26188100022597582</c:v>
                </c:pt>
                <c:pt idx="8397">
                  <c:v>0.26677093981993943</c:v>
                </c:pt>
                <c:pt idx="8398">
                  <c:v>0.21444833316914561</c:v>
                </c:pt>
                <c:pt idx="8399">
                  <c:v>0.28747006091068922</c:v>
                </c:pt>
                <c:pt idx="8400">
                  <c:v>0.21709627928830691</c:v>
                </c:pt>
                <c:pt idx="8401">
                  <c:v>0.21567040295507853</c:v>
                </c:pt>
                <c:pt idx="8402">
                  <c:v>0.21037354004784045</c:v>
                </c:pt>
                <c:pt idx="8403">
                  <c:v>0.18960360846467772</c:v>
                </c:pt>
                <c:pt idx="8404">
                  <c:v>0.19187256040029235</c:v>
                </c:pt>
                <c:pt idx="8405">
                  <c:v>0.31094866864162252</c:v>
                </c:pt>
                <c:pt idx="8406">
                  <c:v>0.29178559603242676</c:v>
                </c:pt>
                <c:pt idx="8407">
                  <c:v>0.21577499808364189</c:v>
                </c:pt>
                <c:pt idx="8408">
                  <c:v>0.24539509102239607</c:v>
                </c:pt>
                <c:pt idx="8409">
                  <c:v>0.21954327326779668</c:v>
                </c:pt>
                <c:pt idx="8410">
                  <c:v>0.24812010866990122</c:v>
                </c:pt>
                <c:pt idx="8411">
                  <c:v>0.26769864982051639</c:v>
                </c:pt>
                <c:pt idx="8412">
                  <c:v>0.20950277147422638</c:v>
                </c:pt>
                <c:pt idx="8413">
                  <c:v>0.27390321095808401</c:v>
                </c:pt>
                <c:pt idx="8414">
                  <c:v>0.26179901932951638</c:v>
                </c:pt>
                <c:pt idx="8415">
                  <c:v>0.25096262997520302</c:v>
                </c:pt>
                <c:pt idx="8416">
                  <c:v>0.2450857122389665</c:v>
                </c:pt>
                <c:pt idx="8417">
                  <c:v>0.23756846405300847</c:v>
                </c:pt>
                <c:pt idx="8418">
                  <c:v>0.27407788677225298</c:v>
                </c:pt>
                <c:pt idx="8419">
                  <c:v>0.32968196078062767</c:v>
                </c:pt>
                <c:pt idx="8420">
                  <c:v>0.25054222649144475</c:v>
                </c:pt>
                <c:pt idx="8421">
                  <c:v>0.25494251818854635</c:v>
                </c:pt>
                <c:pt idx="8422">
                  <c:v>0.22880691468519324</c:v>
                </c:pt>
                <c:pt idx="8423">
                  <c:v>0.22526596527067325</c:v>
                </c:pt>
                <c:pt idx="8424">
                  <c:v>0.28319809461721185</c:v>
                </c:pt>
                <c:pt idx="8425">
                  <c:v>0.20199703224209326</c:v>
                </c:pt>
                <c:pt idx="8426">
                  <c:v>0.21127207859299232</c:v>
                </c:pt>
                <c:pt idx="8427">
                  <c:v>0.27702507174224433</c:v>
                </c:pt>
                <c:pt idx="8428">
                  <c:v>0.23747068489133713</c:v>
                </c:pt>
                <c:pt idx="8429">
                  <c:v>0.24355262604234015</c:v>
                </c:pt>
                <c:pt idx="8430">
                  <c:v>0.24510769478031316</c:v>
                </c:pt>
                <c:pt idx="8431">
                  <c:v>0.23197825112194795</c:v>
                </c:pt>
                <c:pt idx="8432">
                  <c:v>0.22603624972467484</c:v>
                </c:pt>
                <c:pt idx="8433">
                  <c:v>0.21826518539157211</c:v>
                </c:pt>
                <c:pt idx="8434">
                  <c:v>0.21140561672348529</c:v>
                </c:pt>
                <c:pt idx="8435">
                  <c:v>0.27171624549846407</c:v>
                </c:pt>
                <c:pt idx="8436">
                  <c:v>0.21768378736944388</c:v>
                </c:pt>
                <c:pt idx="8437">
                  <c:v>0.2522305324048818</c:v>
                </c:pt>
                <c:pt idx="8438">
                  <c:v>0.26228809125783664</c:v>
                </c:pt>
                <c:pt idx="8439">
                  <c:v>0.24728190938333008</c:v>
                </c:pt>
                <c:pt idx="8440">
                  <c:v>0.25818017148615086</c:v>
                </c:pt>
                <c:pt idx="8441">
                  <c:v>0.26525774156333631</c:v>
                </c:pt>
                <c:pt idx="8442">
                  <c:v>0.28322345902248081</c:v>
                </c:pt>
                <c:pt idx="8443">
                  <c:v>0.28088678891667979</c:v>
                </c:pt>
                <c:pt idx="8444">
                  <c:v>0.23734088874442763</c:v>
                </c:pt>
                <c:pt idx="8445">
                  <c:v>0.24078573482242202</c:v>
                </c:pt>
                <c:pt idx="8446">
                  <c:v>0.20896295988500332</c:v>
                </c:pt>
                <c:pt idx="8447">
                  <c:v>0.24682452812181438</c:v>
                </c:pt>
                <c:pt idx="8448">
                  <c:v>0.22075443087759888</c:v>
                </c:pt>
                <c:pt idx="8449">
                  <c:v>0.22699689537949944</c:v>
                </c:pt>
                <c:pt idx="8450">
                  <c:v>0.23512180432409036</c:v>
                </c:pt>
                <c:pt idx="8451">
                  <c:v>0.24144622932527071</c:v>
                </c:pt>
                <c:pt idx="8452">
                  <c:v>0.22765238327054679</c:v>
                </c:pt>
                <c:pt idx="8453">
                  <c:v>0.21394945460187026</c:v>
                </c:pt>
                <c:pt idx="8454">
                  <c:v>0.22923665021237136</c:v>
                </c:pt>
                <c:pt idx="8455">
                  <c:v>0.21422560792747905</c:v>
                </c:pt>
                <c:pt idx="8456">
                  <c:v>0.22445073542566457</c:v>
                </c:pt>
                <c:pt idx="8457">
                  <c:v>0.25509005269530788</c:v>
                </c:pt>
                <c:pt idx="8458">
                  <c:v>0.2332959952900584</c:v>
                </c:pt>
                <c:pt idx="8459">
                  <c:v>0.23261130591372378</c:v>
                </c:pt>
                <c:pt idx="8460">
                  <c:v>0.2532016275578261</c:v>
                </c:pt>
                <c:pt idx="8461">
                  <c:v>0.21631855507298103</c:v>
                </c:pt>
                <c:pt idx="8462">
                  <c:v>0.24055763072655778</c:v>
                </c:pt>
                <c:pt idx="8463">
                  <c:v>0.24403499586011443</c:v>
                </c:pt>
                <c:pt idx="8464">
                  <c:v>0.21625272236883447</c:v>
                </c:pt>
                <c:pt idx="8465">
                  <c:v>0.22848777010682797</c:v>
                </c:pt>
                <c:pt idx="8466">
                  <c:v>0.25233785518461571</c:v>
                </c:pt>
                <c:pt idx="8467">
                  <c:v>0.24137379786285365</c:v>
                </c:pt>
                <c:pt idx="8468">
                  <c:v>0.2654209582634463</c:v>
                </c:pt>
                <c:pt idx="8469">
                  <c:v>0.20809202749977329</c:v>
                </c:pt>
                <c:pt idx="8470">
                  <c:v>0.21180600778985456</c:v>
                </c:pt>
                <c:pt idx="8471">
                  <c:v>0.26253748270177341</c:v>
                </c:pt>
                <c:pt idx="8472">
                  <c:v>0.24518663934979584</c:v>
                </c:pt>
                <c:pt idx="8473">
                  <c:v>0.20633668643591074</c:v>
                </c:pt>
                <c:pt idx="8474">
                  <c:v>0.2062304640196567</c:v>
                </c:pt>
                <c:pt idx="8475">
                  <c:v>0.22375252364769627</c:v>
                </c:pt>
                <c:pt idx="8476">
                  <c:v>0.22069276524983991</c:v>
                </c:pt>
                <c:pt idx="8477">
                  <c:v>0.25939213023640323</c:v>
                </c:pt>
                <c:pt idx="8478">
                  <c:v>0.23463015880040189</c:v>
                </c:pt>
                <c:pt idx="8479">
                  <c:v>0.2331169898957319</c:v>
                </c:pt>
                <c:pt idx="8480">
                  <c:v>0.25836723367730163</c:v>
                </c:pt>
                <c:pt idx="8481">
                  <c:v>0.20893225846697741</c:v>
                </c:pt>
                <c:pt idx="8482">
                  <c:v>0.26729467831583809</c:v>
                </c:pt>
                <c:pt idx="8483">
                  <c:v>0.27032892375346007</c:v>
                </c:pt>
                <c:pt idx="8484">
                  <c:v>0.20977947968494862</c:v>
                </c:pt>
                <c:pt idx="8485">
                  <c:v>0.23865055005869867</c:v>
                </c:pt>
                <c:pt idx="8486">
                  <c:v>0.24086080833978438</c:v>
                </c:pt>
                <c:pt idx="8487">
                  <c:v>0.21398884152451503</c:v>
                </c:pt>
                <c:pt idx="8488">
                  <c:v>0.23340936190116909</c:v>
                </c:pt>
                <c:pt idx="8489">
                  <c:v>0.25426692143152746</c:v>
                </c:pt>
                <c:pt idx="8490">
                  <c:v>0.2679761739753353</c:v>
                </c:pt>
                <c:pt idx="8491">
                  <c:v>0.25292405085821101</c:v>
                </c:pt>
                <c:pt idx="8492">
                  <c:v>0.20612400128481259</c:v>
                </c:pt>
                <c:pt idx="8493">
                  <c:v>0.23311857462600058</c:v>
                </c:pt>
                <c:pt idx="8494">
                  <c:v>0.26266540014670359</c:v>
                </c:pt>
                <c:pt idx="8495">
                  <c:v>0.2335197765922826</c:v>
                </c:pt>
                <c:pt idx="8496">
                  <c:v>0.20602207242138906</c:v>
                </c:pt>
                <c:pt idx="8497">
                  <c:v>0.27822813393207274</c:v>
                </c:pt>
                <c:pt idx="8498">
                  <c:v>0.25160084493933355</c:v>
                </c:pt>
                <c:pt idx="8499">
                  <c:v>0.21841900285801377</c:v>
                </c:pt>
                <c:pt idx="8500">
                  <c:v>0.22755054938340033</c:v>
                </c:pt>
                <c:pt idx="8501">
                  <c:v>0.25186833987584306</c:v>
                </c:pt>
                <c:pt idx="8502">
                  <c:v>0.24765597161293387</c:v>
                </c:pt>
                <c:pt idx="8503">
                  <c:v>0.22778916784173939</c:v>
                </c:pt>
                <c:pt idx="8504">
                  <c:v>0.25711946013256209</c:v>
                </c:pt>
                <c:pt idx="8505">
                  <c:v>0.22330575411522693</c:v>
                </c:pt>
                <c:pt idx="8506">
                  <c:v>0.24611483127876935</c:v>
                </c:pt>
                <c:pt idx="8507">
                  <c:v>0.251010274594621</c:v>
                </c:pt>
                <c:pt idx="8508">
                  <c:v>0.21572111941281799</c:v>
                </c:pt>
                <c:pt idx="8509">
                  <c:v>0.22384103589290674</c:v>
                </c:pt>
                <c:pt idx="8510">
                  <c:v>0.24160484076423575</c:v>
                </c:pt>
                <c:pt idx="8511">
                  <c:v>0.27888120563097812</c:v>
                </c:pt>
                <c:pt idx="8512">
                  <c:v>0.23445911448939072</c:v>
                </c:pt>
                <c:pt idx="8513">
                  <c:v>0.2608141027446228</c:v>
                </c:pt>
                <c:pt idx="8514">
                  <c:v>0.24497315440300718</c:v>
                </c:pt>
                <c:pt idx="8515">
                  <c:v>0.23469746676865696</c:v>
                </c:pt>
                <c:pt idx="8516">
                  <c:v>0.24421535859731955</c:v>
                </c:pt>
                <c:pt idx="8517">
                  <c:v>0.25229160224084862</c:v>
                </c:pt>
                <c:pt idx="8518">
                  <c:v>0.25514379771212842</c:v>
                </c:pt>
                <c:pt idx="8519">
                  <c:v>0.23881955858277792</c:v>
                </c:pt>
                <c:pt idx="8520">
                  <c:v>0.22678634928345839</c:v>
                </c:pt>
                <c:pt idx="8521">
                  <c:v>0.23918975753398544</c:v>
                </c:pt>
                <c:pt idx="8522">
                  <c:v>0.2343262661928904</c:v>
                </c:pt>
                <c:pt idx="8523">
                  <c:v>0.24251818768230915</c:v>
                </c:pt>
                <c:pt idx="8524">
                  <c:v>0.2508276918166169</c:v>
                </c:pt>
                <c:pt idx="8525">
                  <c:v>0.2523771310624186</c:v>
                </c:pt>
                <c:pt idx="8526">
                  <c:v>0.22695046320946388</c:v>
                </c:pt>
                <c:pt idx="8527">
                  <c:v>0.20186884073174655</c:v>
                </c:pt>
                <c:pt idx="8528">
                  <c:v>0.23072247194801671</c:v>
                </c:pt>
                <c:pt idx="8529">
                  <c:v>0.21549911795788879</c:v>
                </c:pt>
                <c:pt idx="8530">
                  <c:v>0.2190283630376616</c:v>
                </c:pt>
                <c:pt idx="8531">
                  <c:v>0.24434152617574395</c:v>
                </c:pt>
                <c:pt idx="8532">
                  <c:v>0.2132642847335196</c:v>
                </c:pt>
                <c:pt idx="8533">
                  <c:v>0.25276509834611943</c:v>
                </c:pt>
                <c:pt idx="8534">
                  <c:v>0.25956829965988437</c:v>
                </c:pt>
                <c:pt idx="8535">
                  <c:v>0.22794772650433179</c:v>
                </c:pt>
                <c:pt idx="8536">
                  <c:v>0.24338690678992989</c:v>
                </c:pt>
                <c:pt idx="8537">
                  <c:v>0.2423792394519112</c:v>
                </c:pt>
                <c:pt idx="8538">
                  <c:v>0.23574447346276139</c:v>
                </c:pt>
                <c:pt idx="8539">
                  <c:v>0.30469633400385565</c:v>
                </c:pt>
                <c:pt idx="8540">
                  <c:v>0.20976931103855012</c:v>
                </c:pt>
                <c:pt idx="8541">
                  <c:v>0.26022483726228623</c:v>
                </c:pt>
                <c:pt idx="8542">
                  <c:v>0.22259594719598197</c:v>
                </c:pt>
                <c:pt idx="8543">
                  <c:v>0.21517730952701844</c:v>
                </c:pt>
                <c:pt idx="8544">
                  <c:v>0.2474841815706838</c:v>
                </c:pt>
                <c:pt idx="8545">
                  <c:v>0.21419278085803359</c:v>
                </c:pt>
                <c:pt idx="8546">
                  <c:v>0.23763572246056061</c:v>
                </c:pt>
                <c:pt idx="8547">
                  <c:v>0.21119336017417661</c:v>
                </c:pt>
                <c:pt idx="8548">
                  <c:v>0.25791845016374887</c:v>
                </c:pt>
                <c:pt idx="8549">
                  <c:v>0.22869874348134145</c:v>
                </c:pt>
                <c:pt idx="8550">
                  <c:v>0.20281526093971711</c:v>
                </c:pt>
                <c:pt idx="8551">
                  <c:v>0.22877259484812884</c:v>
                </c:pt>
                <c:pt idx="8552">
                  <c:v>0.21186303730286166</c:v>
                </c:pt>
                <c:pt idx="8553">
                  <c:v>0.24167093161862074</c:v>
                </c:pt>
                <c:pt idx="8554">
                  <c:v>0.30655873652914484</c:v>
                </c:pt>
                <c:pt idx="8555">
                  <c:v>0.24299207585313309</c:v>
                </c:pt>
                <c:pt idx="8556">
                  <c:v>0.23009970073935715</c:v>
                </c:pt>
                <c:pt idx="8557">
                  <c:v>0.2262229073709352</c:v>
                </c:pt>
                <c:pt idx="8558">
                  <c:v>0.26656217150566142</c:v>
                </c:pt>
                <c:pt idx="8559">
                  <c:v>0.20413361531154264</c:v>
                </c:pt>
                <c:pt idx="8560">
                  <c:v>0.25679161707999743</c:v>
                </c:pt>
                <c:pt idx="8561">
                  <c:v>0.23696930040968145</c:v>
                </c:pt>
                <c:pt idx="8562">
                  <c:v>0.22052584789090521</c:v>
                </c:pt>
                <c:pt idx="8563">
                  <c:v>0.23018979623823202</c:v>
                </c:pt>
                <c:pt idx="8564">
                  <c:v>0.2452073484550028</c:v>
                </c:pt>
                <c:pt idx="8565">
                  <c:v>0.24809307346395659</c:v>
                </c:pt>
                <c:pt idx="8566">
                  <c:v>0.22758562404009242</c:v>
                </c:pt>
                <c:pt idx="8567">
                  <c:v>0.22426213317171609</c:v>
                </c:pt>
                <c:pt idx="8568">
                  <c:v>0.22169748523347313</c:v>
                </c:pt>
                <c:pt idx="8569">
                  <c:v>0.22132339199627984</c:v>
                </c:pt>
                <c:pt idx="8570">
                  <c:v>0.2816881245235367</c:v>
                </c:pt>
                <c:pt idx="8571">
                  <c:v>0.25463069253816495</c:v>
                </c:pt>
                <c:pt idx="8572">
                  <c:v>0.22926169713569505</c:v>
                </c:pt>
                <c:pt idx="8573">
                  <c:v>0.25671112790448325</c:v>
                </c:pt>
                <c:pt idx="8574">
                  <c:v>0.22941644882208476</c:v>
                </c:pt>
                <c:pt idx="8575">
                  <c:v>0.21578173466038389</c:v>
                </c:pt>
                <c:pt idx="8576">
                  <c:v>0.25410932233625527</c:v>
                </c:pt>
                <c:pt idx="8577">
                  <c:v>0.28114632526967992</c:v>
                </c:pt>
                <c:pt idx="8578">
                  <c:v>0.23763600354577388</c:v>
                </c:pt>
                <c:pt idx="8579">
                  <c:v>0.23387596060899471</c:v>
                </c:pt>
                <c:pt idx="8580">
                  <c:v>0.23717217192074383</c:v>
                </c:pt>
                <c:pt idx="8581">
                  <c:v>0.22569377457776868</c:v>
                </c:pt>
                <c:pt idx="8582">
                  <c:v>0.21932140112155152</c:v>
                </c:pt>
                <c:pt idx="8583">
                  <c:v>0.21301345769217603</c:v>
                </c:pt>
                <c:pt idx="8584">
                  <c:v>0.22204947462813421</c:v>
                </c:pt>
                <c:pt idx="8585">
                  <c:v>0.23867074071417399</c:v>
                </c:pt>
                <c:pt idx="8586">
                  <c:v>0.22821995582797769</c:v>
                </c:pt>
                <c:pt idx="8587">
                  <c:v>0.25138693071706458</c:v>
                </c:pt>
                <c:pt idx="8588">
                  <c:v>0.25723146132870511</c:v>
                </c:pt>
                <c:pt idx="8589">
                  <c:v>0.28344589689969146</c:v>
                </c:pt>
                <c:pt idx="8590">
                  <c:v>0.24791614291268307</c:v>
                </c:pt>
                <c:pt idx="8591">
                  <c:v>0.22877451652486708</c:v>
                </c:pt>
                <c:pt idx="8592">
                  <c:v>0.22452665692173124</c:v>
                </c:pt>
                <c:pt idx="8593">
                  <c:v>0.21954065413336507</c:v>
                </c:pt>
                <c:pt idx="8594">
                  <c:v>0.2503992892904105</c:v>
                </c:pt>
                <c:pt idx="8595">
                  <c:v>0.2094502355299569</c:v>
                </c:pt>
                <c:pt idx="8596">
                  <c:v>0.24221260164323019</c:v>
                </c:pt>
                <c:pt idx="8597">
                  <c:v>0.23145294865404181</c:v>
                </c:pt>
                <c:pt idx="8598">
                  <c:v>0.24756969164293718</c:v>
                </c:pt>
                <c:pt idx="8599">
                  <c:v>0.21628135417676267</c:v>
                </c:pt>
                <c:pt idx="8600">
                  <c:v>0.21349594806395916</c:v>
                </c:pt>
                <c:pt idx="8601">
                  <c:v>0.25696650903128304</c:v>
                </c:pt>
                <c:pt idx="8602">
                  <c:v>0.23022000795493705</c:v>
                </c:pt>
                <c:pt idx="8603">
                  <c:v>0.22541270806291494</c:v>
                </c:pt>
                <c:pt idx="8604">
                  <c:v>0.24933075102360591</c:v>
                </c:pt>
                <c:pt idx="8605">
                  <c:v>0.23131643780204045</c:v>
                </c:pt>
                <c:pt idx="8606">
                  <c:v>0.21548479210139124</c:v>
                </c:pt>
                <c:pt idx="8607">
                  <c:v>0.23631146250118945</c:v>
                </c:pt>
                <c:pt idx="8608">
                  <c:v>0.25608547903294759</c:v>
                </c:pt>
                <c:pt idx="8609">
                  <c:v>0.23528370687817463</c:v>
                </c:pt>
                <c:pt idx="8610">
                  <c:v>0.21206423696065679</c:v>
                </c:pt>
                <c:pt idx="8611">
                  <c:v>0.24219272587620233</c:v>
                </c:pt>
                <c:pt idx="8612">
                  <c:v>0.23240684004197082</c:v>
                </c:pt>
                <c:pt idx="8613">
                  <c:v>0.22963716768714851</c:v>
                </c:pt>
                <c:pt idx="8614">
                  <c:v>0.24161243674565133</c:v>
                </c:pt>
                <c:pt idx="8615">
                  <c:v>0.21750846245332847</c:v>
                </c:pt>
                <c:pt idx="8616">
                  <c:v>0.28747505362380166</c:v>
                </c:pt>
                <c:pt idx="8617">
                  <c:v>0.21753476534500313</c:v>
                </c:pt>
                <c:pt idx="8618">
                  <c:v>0.21202826589408555</c:v>
                </c:pt>
                <c:pt idx="8619">
                  <c:v>0.25315560833679768</c:v>
                </c:pt>
                <c:pt idx="8620">
                  <c:v>0.24164756257476258</c:v>
                </c:pt>
                <c:pt idx="8621">
                  <c:v>0.28331649220433608</c:v>
                </c:pt>
                <c:pt idx="8622">
                  <c:v>0.21427344986547214</c:v>
                </c:pt>
                <c:pt idx="8623">
                  <c:v>0.22468613652602107</c:v>
                </c:pt>
                <c:pt idx="8624">
                  <c:v>0.25518595084304158</c:v>
                </c:pt>
                <c:pt idx="8625">
                  <c:v>0.25260361343683563</c:v>
                </c:pt>
                <c:pt idx="8626">
                  <c:v>0.24746785271327643</c:v>
                </c:pt>
                <c:pt idx="8627">
                  <c:v>0.22052358477486048</c:v>
                </c:pt>
                <c:pt idx="8628">
                  <c:v>0.23304395510091036</c:v>
                </c:pt>
                <c:pt idx="8629">
                  <c:v>0.2287556198437796</c:v>
                </c:pt>
                <c:pt idx="8630">
                  <c:v>0.26399288443820956</c:v>
                </c:pt>
                <c:pt idx="8631">
                  <c:v>0.22279196759621009</c:v>
                </c:pt>
                <c:pt idx="8632">
                  <c:v>0.26611020969394655</c:v>
                </c:pt>
                <c:pt idx="8633">
                  <c:v>0.26300393763141733</c:v>
                </c:pt>
                <c:pt idx="8634">
                  <c:v>0.25026849149085373</c:v>
                </c:pt>
                <c:pt idx="8635">
                  <c:v>0.23375385631760512</c:v>
                </c:pt>
                <c:pt idx="8636">
                  <c:v>0.24113260880269211</c:v>
                </c:pt>
                <c:pt idx="8637">
                  <c:v>0.21706905645169144</c:v>
                </c:pt>
                <c:pt idx="8638">
                  <c:v>0.21164583886787874</c:v>
                </c:pt>
                <c:pt idx="8639">
                  <c:v>0.24452374988039033</c:v>
                </c:pt>
                <c:pt idx="8640">
                  <c:v>0.23417024955798763</c:v>
                </c:pt>
                <c:pt idx="8641">
                  <c:v>0.20975378632634048</c:v>
                </c:pt>
                <c:pt idx="8642">
                  <c:v>0.27899602613248353</c:v>
                </c:pt>
                <c:pt idx="8643">
                  <c:v>0.26067262176485378</c:v>
                </c:pt>
                <c:pt idx="8644">
                  <c:v>0.22587063655819689</c:v>
                </c:pt>
                <c:pt idx="8645">
                  <c:v>0.22004791805345139</c:v>
                </c:pt>
                <c:pt idx="8646">
                  <c:v>0.22768419957112221</c:v>
                </c:pt>
                <c:pt idx="8647">
                  <c:v>0.20782196230137576</c:v>
                </c:pt>
                <c:pt idx="8648">
                  <c:v>0.23518775814853107</c:v>
                </c:pt>
                <c:pt idx="8649">
                  <c:v>0.21768913863943537</c:v>
                </c:pt>
                <c:pt idx="8650">
                  <c:v>0.21416309851463688</c:v>
                </c:pt>
                <c:pt idx="8651">
                  <c:v>0.2346599098555463</c:v>
                </c:pt>
                <c:pt idx="8652">
                  <c:v>0.20781552115472365</c:v>
                </c:pt>
                <c:pt idx="8653">
                  <c:v>0.27236594204551989</c:v>
                </c:pt>
                <c:pt idx="8654">
                  <c:v>0.20378153914329278</c:v>
                </c:pt>
                <c:pt idx="8655">
                  <c:v>0.22542172366692323</c:v>
                </c:pt>
                <c:pt idx="8656">
                  <c:v>0.26836883438190123</c:v>
                </c:pt>
                <c:pt idx="8657">
                  <c:v>0.21138833055301953</c:v>
                </c:pt>
                <c:pt idx="8658">
                  <c:v>0.21065640311070097</c:v>
                </c:pt>
                <c:pt idx="8659">
                  <c:v>0.29356830412762408</c:v>
                </c:pt>
                <c:pt idx="8660">
                  <c:v>0.26734319988200755</c:v>
                </c:pt>
                <c:pt idx="8661">
                  <c:v>0.23103513040655138</c:v>
                </c:pt>
                <c:pt idx="8662">
                  <c:v>0.24684974987802305</c:v>
                </c:pt>
                <c:pt idx="8663">
                  <c:v>0.210053680063262</c:v>
                </c:pt>
                <c:pt idx="8664">
                  <c:v>0.22180366425511733</c:v>
                </c:pt>
                <c:pt idx="8665">
                  <c:v>0.21975556354288903</c:v>
                </c:pt>
                <c:pt idx="8666">
                  <c:v>0.23370869614230905</c:v>
                </c:pt>
                <c:pt idx="8667">
                  <c:v>0.27371422535177697</c:v>
                </c:pt>
                <c:pt idx="8668">
                  <c:v>0.25514164373048692</c:v>
                </c:pt>
                <c:pt idx="8669">
                  <c:v>0.27880310348563375</c:v>
                </c:pt>
                <c:pt idx="8670">
                  <c:v>0.21087444139824138</c:v>
                </c:pt>
                <c:pt idx="8671">
                  <c:v>0.20222314893423235</c:v>
                </c:pt>
                <c:pt idx="8672">
                  <c:v>0.22559553548530306</c:v>
                </c:pt>
                <c:pt idx="8673">
                  <c:v>0.27942477591224252</c:v>
                </c:pt>
                <c:pt idx="8674">
                  <c:v>0.22585035725135744</c:v>
                </c:pt>
                <c:pt idx="8675">
                  <c:v>0.27241881757979752</c:v>
                </c:pt>
                <c:pt idx="8676">
                  <c:v>0.2346649448555006</c:v>
                </c:pt>
                <c:pt idx="8677">
                  <c:v>0.24878816078225041</c:v>
                </c:pt>
                <c:pt idx="8678">
                  <c:v>0.21417611776583886</c:v>
                </c:pt>
                <c:pt idx="8679">
                  <c:v>0.23969355730744926</c:v>
                </c:pt>
                <c:pt idx="8680">
                  <c:v>0.2271022323288428</c:v>
                </c:pt>
                <c:pt idx="8681">
                  <c:v>0.24982055934911379</c:v>
                </c:pt>
                <c:pt idx="8682">
                  <c:v>0.22776541564975561</c:v>
                </c:pt>
                <c:pt idx="8683">
                  <c:v>0.21577511537498434</c:v>
                </c:pt>
                <c:pt idx="8684">
                  <c:v>0.22002910382925797</c:v>
                </c:pt>
                <c:pt idx="8685">
                  <c:v>0.215578755420505</c:v>
                </c:pt>
                <c:pt idx="8686">
                  <c:v>0.23640332134566081</c:v>
                </c:pt>
                <c:pt idx="8687">
                  <c:v>0.25523205592547982</c:v>
                </c:pt>
                <c:pt idx="8688">
                  <c:v>0.22181883633922547</c:v>
                </c:pt>
                <c:pt idx="8689">
                  <c:v>0.23200256676965045</c:v>
                </c:pt>
                <c:pt idx="8690">
                  <c:v>0.24016627782616787</c:v>
                </c:pt>
                <c:pt idx="8691">
                  <c:v>0.25698888024033745</c:v>
                </c:pt>
                <c:pt idx="8692">
                  <c:v>0.21689639012078751</c:v>
                </c:pt>
                <c:pt idx="8693">
                  <c:v>0.24332726344168604</c:v>
                </c:pt>
                <c:pt idx="8694">
                  <c:v>0.2470457905167866</c:v>
                </c:pt>
                <c:pt idx="8695">
                  <c:v>0.29515783148270336</c:v>
                </c:pt>
                <c:pt idx="8696">
                  <c:v>0.22345573544275452</c:v>
                </c:pt>
                <c:pt idx="8697">
                  <c:v>0.25054294162753643</c:v>
                </c:pt>
                <c:pt idx="8698">
                  <c:v>0.24164377922586991</c:v>
                </c:pt>
                <c:pt idx="8699">
                  <c:v>0.21448037798048861</c:v>
                </c:pt>
                <c:pt idx="8700">
                  <c:v>0.21468328103812448</c:v>
                </c:pt>
                <c:pt idx="8701">
                  <c:v>0.2521101326488886</c:v>
                </c:pt>
                <c:pt idx="8702">
                  <c:v>0.23861382351334617</c:v>
                </c:pt>
                <c:pt idx="8703">
                  <c:v>0.22844915175516353</c:v>
                </c:pt>
                <c:pt idx="8704">
                  <c:v>0.21800938850345167</c:v>
                </c:pt>
                <c:pt idx="8705">
                  <c:v>0.19431439180137969</c:v>
                </c:pt>
                <c:pt idx="8706">
                  <c:v>0.23608190990419137</c:v>
                </c:pt>
                <c:pt idx="8707">
                  <c:v>0.22818705098787326</c:v>
                </c:pt>
                <c:pt idx="8708">
                  <c:v>0.33004644018504425</c:v>
                </c:pt>
                <c:pt idx="8709">
                  <c:v>0.22616183924692182</c:v>
                </c:pt>
                <c:pt idx="8710">
                  <c:v>0.25201544766540923</c:v>
                </c:pt>
                <c:pt idx="8711">
                  <c:v>0.26146794511476501</c:v>
                </c:pt>
                <c:pt idx="8712">
                  <c:v>0.22693446627055017</c:v>
                </c:pt>
                <c:pt idx="8713">
                  <c:v>0.24710432659895601</c:v>
                </c:pt>
                <c:pt idx="8714">
                  <c:v>0.2260768318020181</c:v>
                </c:pt>
                <c:pt idx="8715">
                  <c:v>0.28025205538034653</c:v>
                </c:pt>
                <c:pt idx="8716">
                  <c:v>0.24993004178003445</c:v>
                </c:pt>
                <c:pt idx="8717">
                  <c:v>0.23560607055142022</c:v>
                </c:pt>
                <c:pt idx="8718">
                  <c:v>0.25757896478944287</c:v>
                </c:pt>
                <c:pt idx="8719">
                  <c:v>0.26078705594547014</c:v>
                </c:pt>
                <c:pt idx="8720">
                  <c:v>0.25239220912631649</c:v>
                </c:pt>
                <c:pt idx="8721">
                  <c:v>0.28814419099166416</c:v>
                </c:pt>
                <c:pt idx="8722">
                  <c:v>0.23162487907051016</c:v>
                </c:pt>
                <c:pt idx="8723">
                  <c:v>0.22106570055673239</c:v>
                </c:pt>
                <c:pt idx="8724">
                  <c:v>0.27083348928660328</c:v>
                </c:pt>
                <c:pt idx="8725">
                  <c:v>0.22423947754040569</c:v>
                </c:pt>
                <c:pt idx="8726">
                  <c:v>0.2198410284836198</c:v>
                </c:pt>
                <c:pt idx="8727">
                  <c:v>0.22150438998556812</c:v>
                </c:pt>
                <c:pt idx="8728">
                  <c:v>0.22675121115523686</c:v>
                </c:pt>
                <c:pt idx="8729">
                  <c:v>0.20556523530023454</c:v>
                </c:pt>
                <c:pt idx="8730">
                  <c:v>0.25642241196946741</c:v>
                </c:pt>
                <c:pt idx="8731">
                  <c:v>0.27097708907129092</c:v>
                </c:pt>
                <c:pt idx="8732">
                  <c:v>0.23982411225780498</c:v>
                </c:pt>
                <c:pt idx="8733">
                  <c:v>0.23225826851789744</c:v>
                </c:pt>
                <c:pt idx="8734">
                  <c:v>0.28406778662469834</c:v>
                </c:pt>
                <c:pt idx="8735">
                  <c:v>0.23950549974413149</c:v>
                </c:pt>
                <c:pt idx="8736">
                  <c:v>0.23472378464038224</c:v>
                </c:pt>
                <c:pt idx="8737">
                  <c:v>0.23361143878420321</c:v>
                </c:pt>
                <c:pt idx="8738">
                  <c:v>0.22576928255263806</c:v>
                </c:pt>
                <c:pt idx="8739">
                  <c:v>0.21753891964535341</c:v>
                </c:pt>
                <c:pt idx="8740">
                  <c:v>0.23236256795594606</c:v>
                </c:pt>
                <c:pt idx="8741">
                  <c:v>0.19745285408897231</c:v>
                </c:pt>
                <c:pt idx="8742">
                  <c:v>0.23925612264495541</c:v>
                </c:pt>
                <c:pt idx="8743">
                  <c:v>0.20230174565964484</c:v>
                </c:pt>
                <c:pt idx="8744">
                  <c:v>0.29525534903028205</c:v>
                </c:pt>
                <c:pt idx="8745">
                  <c:v>0.24192807966271326</c:v>
                </c:pt>
                <c:pt idx="8746">
                  <c:v>0.22671261428060782</c:v>
                </c:pt>
                <c:pt idx="8747">
                  <c:v>0.23462786977561775</c:v>
                </c:pt>
                <c:pt idx="8748">
                  <c:v>0.21443897359271252</c:v>
                </c:pt>
                <c:pt idx="8749">
                  <c:v>0.22552522331630293</c:v>
                </c:pt>
                <c:pt idx="8750">
                  <c:v>0.23157606113932769</c:v>
                </c:pt>
                <c:pt idx="8751">
                  <c:v>0.26332340725530584</c:v>
                </c:pt>
                <c:pt idx="8752">
                  <c:v>0.20496634749490275</c:v>
                </c:pt>
                <c:pt idx="8753">
                  <c:v>0.2367311555897853</c:v>
                </c:pt>
                <c:pt idx="8754">
                  <c:v>0.23474692065389588</c:v>
                </c:pt>
                <c:pt idx="8755">
                  <c:v>0.23290678729427752</c:v>
                </c:pt>
                <c:pt idx="8756">
                  <c:v>0.24595218637242136</c:v>
                </c:pt>
                <c:pt idx="8757">
                  <c:v>0.24411307103425531</c:v>
                </c:pt>
                <c:pt idx="8758">
                  <c:v>0.2223043440707041</c:v>
                </c:pt>
                <c:pt idx="8759">
                  <c:v>0.20468545015214221</c:v>
                </c:pt>
                <c:pt idx="8760">
                  <c:v>0.25366529859834264</c:v>
                </c:pt>
                <c:pt idx="8761">
                  <c:v>0.24488266526588157</c:v>
                </c:pt>
                <c:pt idx="8762">
                  <c:v>0.23984700587281171</c:v>
                </c:pt>
                <c:pt idx="8763">
                  <c:v>0.22919946968494037</c:v>
                </c:pt>
                <c:pt idx="8764">
                  <c:v>0.24337771390325655</c:v>
                </c:pt>
                <c:pt idx="8765">
                  <c:v>0.2587232674207664</c:v>
                </c:pt>
                <c:pt idx="8766">
                  <c:v>0.21192653366641959</c:v>
                </c:pt>
                <c:pt idx="8767">
                  <c:v>0.21393690493295126</c:v>
                </c:pt>
                <c:pt idx="8768">
                  <c:v>0.24426074298116268</c:v>
                </c:pt>
                <c:pt idx="8769">
                  <c:v>0.26319690188191586</c:v>
                </c:pt>
                <c:pt idx="8770">
                  <c:v>0.24186807494892498</c:v>
                </c:pt>
                <c:pt idx="8771">
                  <c:v>0.23212081758707345</c:v>
                </c:pt>
                <c:pt idx="8772">
                  <c:v>0.24307141786584288</c:v>
                </c:pt>
                <c:pt idx="8773">
                  <c:v>0.25413734056412302</c:v>
                </c:pt>
                <c:pt idx="8774">
                  <c:v>0.30761173729234592</c:v>
                </c:pt>
                <c:pt idx="8775">
                  <c:v>0.24988639934243131</c:v>
                </c:pt>
                <c:pt idx="8776">
                  <c:v>0.21592518946158393</c:v>
                </c:pt>
                <c:pt idx="8777">
                  <c:v>0.24298906464953324</c:v>
                </c:pt>
                <c:pt idx="8778">
                  <c:v>0.2772011793631925</c:v>
                </c:pt>
                <c:pt idx="8779">
                  <c:v>0.21896721533994304</c:v>
                </c:pt>
                <c:pt idx="8780">
                  <c:v>0.24460265890384059</c:v>
                </c:pt>
                <c:pt idx="8781">
                  <c:v>0.20689055838441009</c:v>
                </c:pt>
                <c:pt idx="8782">
                  <c:v>0.25354920680697235</c:v>
                </c:pt>
                <c:pt idx="8783">
                  <c:v>0.2326842995738819</c:v>
                </c:pt>
                <c:pt idx="8784">
                  <c:v>0.25728594852032582</c:v>
                </c:pt>
                <c:pt idx="8785">
                  <c:v>0.24022040952673354</c:v>
                </c:pt>
                <c:pt idx="8786">
                  <c:v>0.28139848800879719</c:v>
                </c:pt>
                <c:pt idx="8787">
                  <c:v>0.22442301401195247</c:v>
                </c:pt>
                <c:pt idx="8788">
                  <c:v>0.19859304503505215</c:v>
                </c:pt>
                <c:pt idx="8789">
                  <c:v>0.20599817462798867</c:v>
                </c:pt>
                <c:pt idx="8790">
                  <c:v>0.30253188036958478</c:v>
                </c:pt>
                <c:pt idx="8791">
                  <c:v>0.22277256916954882</c:v>
                </c:pt>
                <c:pt idx="8792">
                  <c:v>0.26051216851674103</c:v>
                </c:pt>
                <c:pt idx="8793">
                  <c:v>0.26944569305837862</c:v>
                </c:pt>
                <c:pt idx="8794">
                  <c:v>0.23529146761940067</c:v>
                </c:pt>
                <c:pt idx="8795">
                  <c:v>0.24532485642350757</c:v>
                </c:pt>
                <c:pt idx="8796">
                  <c:v>0.25176647531723823</c:v>
                </c:pt>
                <c:pt idx="8797">
                  <c:v>0.24289475360847362</c:v>
                </c:pt>
                <c:pt idx="8798">
                  <c:v>0.25469479360365704</c:v>
                </c:pt>
                <c:pt idx="8799">
                  <c:v>0.21017121626939408</c:v>
                </c:pt>
                <c:pt idx="8800">
                  <c:v>0.20848076557977571</c:v>
                </c:pt>
                <c:pt idx="8801">
                  <c:v>0.22518331539652139</c:v>
                </c:pt>
                <c:pt idx="8802">
                  <c:v>0.22713276720496889</c:v>
                </c:pt>
                <c:pt idx="8803">
                  <c:v>0.24436359464893473</c:v>
                </c:pt>
                <c:pt idx="8804">
                  <c:v>0.26340385727705856</c:v>
                </c:pt>
                <c:pt idx="8805">
                  <c:v>0.25203037462708328</c:v>
                </c:pt>
                <c:pt idx="8806">
                  <c:v>0.28908733654899066</c:v>
                </c:pt>
                <c:pt idx="8807">
                  <c:v>0.26154731584583313</c:v>
                </c:pt>
                <c:pt idx="8808">
                  <c:v>0.22426313977503434</c:v>
                </c:pt>
                <c:pt idx="8809">
                  <c:v>0.21301336416475403</c:v>
                </c:pt>
                <c:pt idx="8810">
                  <c:v>0.2286596556863365</c:v>
                </c:pt>
                <c:pt idx="8811">
                  <c:v>0.26295596181564912</c:v>
                </c:pt>
                <c:pt idx="8812">
                  <c:v>0.2396935160325358</c:v>
                </c:pt>
                <c:pt idx="8813">
                  <c:v>0.26065470904340821</c:v>
                </c:pt>
                <c:pt idx="8814">
                  <c:v>0.21299784960170082</c:v>
                </c:pt>
                <c:pt idx="8815">
                  <c:v>0.32941020795798964</c:v>
                </c:pt>
                <c:pt idx="8816">
                  <c:v>0.23502044519660312</c:v>
                </c:pt>
                <c:pt idx="8817">
                  <c:v>0.21455717562696858</c:v>
                </c:pt>
                <c:pt idx="8818">
                  <c:v>0.25539570352683533</c:v>
                </c:pt>
                <c:pt idx="8819">
                  <c:v>0.27363280577515758</c:v>
                </c:pt>
                <c:pt idx="8820">
                  <c:v>0.24237306999085209</c:v>
                </c:pt>
                <c:pt idx="8821">
                  <c:v>0.23076349689162717</c:v>
                </c:pt>
                <c:pt idx="8822">
                  <c:v>0.22131026107638715</c:v>
                </c:pt>
                <c:pt idx="8823">
                  <c:v>0.24926213468830807</c:v>
                </c:pt>
                <c:pt idx="8824">
                  <c:v>0.22049075458893683</c:v>
                </c:pt>
                <c:pt idx="8825">
                  <c:v>0.22027235648101115</c:v>
                </c:pt>
                <c:pt idx="8826">
                  <c:v>0.20804086927170112</c:v>
                </c:pt>
                <c:pt idx="8827">
                  <c:v>0.22507004554296714</c:v>
                </c:pt>
                <c:pt idx="8828">
                  <c:v>0.29156533246405825</c:v>
                </c:pt>
                <c:pt idx="8829">
                  <c:v>0.24267487483858574</c:v>
                </c:pt>
                <c:pt idx="8830">
                  <c:v>0.23857541037079627</c:v>
                </c:pt>
                <c:pt idx="8831">
                  <c:v>0.2702065045822587</c:v>
                </c:pt>
                <c:pt idx="8832">
                  <c:v>0.21961170569662469</c:v>
                </c:pt>
                <c:pt idx="8833">
                  <c:v>0.24262858638072562</c:v>
                </c:pt>
                <c:pt idx="8834">
                  <c:v>0.33976337233399384</c:v>
                </c:pt>
                <c:pt idx="8835">
                  <c:v>0.2297024122303547</c:v>
                </c:pt>
                <c:pt idx="8836">
                  <c:v>0.2327971250075197</c:v>
                </c:pt>
                <c:pt idx="8837">
                  <c:v>0.21548597328975905</c:v>
                </c:pt>
                <c:pt idx="8838">
                  <c:v>0.2252922454845013</c:v>
                </c:pt>
                <c:pt idx="8839">
                  <c:v>0.25866597016049786</c:v>
                </c:pt>
                <c:pt idx="8840">
                  <c:v>0.22976912948229097</c:v>
                </c:pt>
                <c:pt idx="8841">
                  <c:v>0.24607809319074159</c:v>
                </c:pt>
                <c:pt idx="8842">
                  <c:v>0.23439811469371025</c:v>
                </c:pt>
                <c:pt idx="8843">
                  <c:v>0.23091946012644102</c:v>
                </c:pt>
                <c:pt idx="8844">
                  <c:v>0.26488874054101841</c:v>
                </c:pt>
                <c:pt idx="8845">
                  <c:v>0.28326834949347407</c:v>
                </c:pt>
                <c:pt idx="8846">
                  <c:v>0.22108503585381012</c:v>
                </c:pt>
                <c:pt idx="8847">
                  <c:v>0.25804957284289498</c:v>
                </c:pt>
                <c:pt idx="8848">
                  <c:v>0.23192138813609281</c:v>
                </c:pt>
                <c:pt idx="8849">
                  <c:v>0.21578290932199054</c:v>
                </c:pt>
                <c:pt idx="8850">
                  <c:v>0.27802354193217588</c:v>
                </c:pt>
                <c:pt idx="8851">
                  <c:v>0.2460379139584892</c:v>
                </c:pt>
                <c:pt idx="8852">
                  <c:v>0.22026102383334814</c:v>
                </c:pt>
                <c:pt idx="8853">
                  <c:v>0.22240273102881186</c:v>
                </c:pt>
                <c:pt idx="8854">
                  <c:v>0.25268746555521943</c:v>
                </c:pt>
                <c:pt idx="8855">
                  <c:v>0.22481965229673748</c:v>
                </c:pt>
                <c:pt idx="8856">
                  <c:v>0.22006391372714568</c:v>
                </c:pt>
                <c:pt idx="8857">
                  <c:v>0.24719266057400793</c:v>
                </c:pt>
                <c:pt idx="8858">
                  <c:v>0.23819784236717545</c:v>
                </c:pt>
                <c:pt idx="8859">
                  <c:v>0.21001034295783388</c:v>
                </c:pt>
                <c:pt idx="8860">
                  <c:v>0.24379109030598137</c:v>
                </c:pt>
                <c:pt idx="8861">
                  <c:v>0.25851528643066107</c:v>
                </c:pt>
                <c:pt idx="8862">
                  <c:v>0.20867431126367519</c:v>
                </c:pt>
                <c:pt idx="8863">
                  <c:v>0.25778517113916583</c:v>
                </c:pt>
                <c:pt idx="8864">
                  <c:v>0.27132341081768913</c:v>
                </c:pt>
                <c:pt idx="8865">
                  <c:v>0.20835934139488646</c:v>
                </c:pt>
                <c:pt idx="8866">
                  <c:v>0.26068669334335332</c:v>
                </c:pt>
                <c:pt idx="8867">
                  <c:v>0.20409099456339508</c:v>
                </c:pt>
                <c:pt idx="8868">
                  <c:v>0.26453065028283096</c:v>
                </c:pt>
                <c:pt idx="8869">
                  <c:v>0.24966855944326627</c:v>
                </c:pt>
                <c:pt idx="8870">
                  <c:v>0.24643418143603518</c:v>
                </c:pt>
                <c:pt idx="8871">
                  <c:v>0.22126493693081253</c:v>
                </c:pt>
                <c:pt idx="8872">
                  <c:v>0.26190235126539191</c:v>
                </c:pt>
                <c:pt idx="8873">
                  <c:v>0.24071226168449264</c:v>
                </c:pt>
                <c:pt idx="8874">
                  <c:v>0.25180408952280253</c:v>
                </c:pt>
                <c:pt idx="8875">
                  <c:v>0.20741613456189661</c:v>
                </c:pt>
                <c:pt idx="8876">
                  <c:v>0.25944425383561687</c:v>
                </c:pt>
                <c:pt idx="8877">
                  <c:v>0.23207003030894993</c:v>
                </c:pt>
                <c:pt idx="8878">
                  <c:v>0.24536345842480056</c:v>
                </c:pt>
                <c:pt idx="8879">
                  <c:v>0.23072547004656135</c:v>
                </c:pt>
                <c:pt idx="8880">
                  <c:v>0.25195034815664569</c:v>
                </c:pt>
                <c:pt idx="8881">
                  <c:v>0.24362034344123876</c:v>
                </c:pt>
                <c:pt idx="8882">
                  <c:v>0.21440584386103292</c:v>
                </c:pt>
                <c:pt idx="8883">
                  <c:v>0.24408163434209298</c:v>
                </c:pt>
                <c:pt idx="8884">
                  <c:v>0.25427834106126845</c:v>
                </c:pt>
                <c:pt idx="8885">
                  <c:v>0.27709781794255761</c:v>
                </c:pt>
                <c:pt idx="8886">
                  <c:v>0.20525480585523531</c:v>
                </c:pt>
                <c:pt idx="8887">
                  <c:v>0.25093907182764841</c:v>
                </c:pt>
                <c:pt idx="8888">
                  <c:v>0.22591863608953866</c:v>
                </c:pt>
                <c:pt idx="8889">
                  <c:v>0.2523148443274828</c:v>
                </c:pt>
                <c:pt idx="8890">
                  <c:v>0.20913524862832053</c:v>
                </c:pt>
                <c:pt idx="8891">
                  <c:v>0.20661441918872275</c:v>
                </c:pt>
                <c:pt idx="8892">
                  <c:v>0.21798293026770194</c:v>
                </c:pt>
                <c:pt idx="8893">
                  <c:v>0.25687943821529002</c:v>
                </c:pt>
                <c:pt idx="8894">
                  <c:v>0.22582315733662678</c:v>
                </c:pt>
                <c:pt idx="8895">
                  <c:v>0.24988044520206693</c:v>
                </c:pt>
                <c:pt idx="8896">
                  <c:v>0.22780557577579449</c:v>
                </c:pt>
                <c:pt idx="8897">
                  <c:v>0.22603916095394774</c:v>
                </c:pt>
                <c:pt idx="8898">
                  <c:v>0.21402872203978152</c:v>
                </c:pt>
                <c:pt idx="8899">
                  <c:v>0.24707985594046875</c:v>
                </c:pt>
                <c:pt idx="8900">
                  <c:v>0.26204769446451559</c:v>
                </c:pt>
                <c:pt idx="8901">
                  <c:v>0.27077657401411215</c:v>
                </c:pt>
                <c:pt idx="8902">
                  <c:v>0.22579868306282191</c:v>
                </c:pt>
                <c:pt idx="8903">
                  <c:v>0.23707477264749177</c:v>
                </c:pt>
                <c:pt idx="8904">
                  <c:v>0.22806743001889787</c:v>
                </c:pt>
                <c:pt idx="8905">
                  <c:v>0.21829386305179121</c:v>
                </c:pt>
                <c:pt idx="8906">
                  <c:v>0.25141191254587453</c:v>
                </c:pt>
                <c:pt idx="8907">
                  <c:v>0.19898433534837573</c:v>
                </c:pt>
                <c:pt idx="8908">
                  <c:v>0.24789120048346777</c:v>
                </c:pt>
                <c:pt idx="8909">
                  <c:v>0.24954526883456188</c:v>
                </c:pt>
                <c:pt idx="8910">
                  <c:v>0.28219385016102</c:v>
                </c:pt>
                <c:pt idx="8911">
                  <c:v>0.23681504031015688</c:v>
                </c:pt>
                <c:pt idx="8912">
                  <c:v>0.22423581890778435</c:v>
                </c:pt>
                <c:pt idx="8913">
                  <c:v>0.21668657835081287</c:v>
                </c:pt>
                <c:pt idx="8914">
                  <c:v>0.21893173309377065</c:v>
                </c:pt>
                <c:pt idx="8915">
                  <c:v>0.26484562367064218</c:v>
                </c:pt>
                <c:pt idx="8916">
                  <c:v>0.2628823480736962</c:v>
                </c:pt>
                <c:pt idx="8917">
                  <c:v>0.22626923411894273</c:v>
                </c:pt>
                <c:pt idx="8918">
                  <c:v>0.22872133493746177</c:v>
                </c:pt>
                <c:pt idx="8919">
                  <c:v>0.21729543897237141</c:v>
                </c:pt>
                <c:pt idx="8920">
                  <c:v>0.2162316250579204</c:v>
                </c:pt>
                <c:pt idx="8921">
                  <c:v>0.23127202943060901</c:v>
                </c:pt>
                <c:pt idx="8922">
                  <c:v>0.24355564710668248</c:v>
                </c:pt>
                <c:pt idx="8923">
                  <c:v>0.21521392521550714</c:v>
                </c:pt>
                <c:pt idx="8924">
                  <c:v>0.22750929066736719</c:v>
                </c:pt>
                <c:pt idx="8925">
                  <c:v>0.2181477599299417</c:v>
                </c:pt>
                <c:pt idx="8926">
                  <c:v>0.25748878191382268</c:v>
                </c:pt>
                <c:pt idx="8927">
                  <c:v>0.25051366072105502</c:v>
                </c:pt>
                <c:pt idx="8928">
                  <c:v>0.22365897439377341</c:v>
                </c:pt>
                <c:pt idx="8929">
                  <c:v>0.24324405328638588</c:v>
                </c:pt>
                <c:pt idx="8930">
                  <c:v>0.24468944181052674</c:v>
                </c:pt>
                <c:pt idx="8931">
                  <c:v>0.21222245343244686</c:v>
                </c:pt>
                <c:pt idx="8932">
                  <c:v>0.22199740090336437</c:v>
                </c:pt>
                <c:pt idx="8933">
                  <c:v>0.23269749750089477</c:v>
                </c:pt>
                <c:pt idx="8934">
                  <c:v>0.21679365040947407</c:v>
                </c:pt>
                <c:pt idx="8935">
                  <c:v>0.28342225016180972</c:v>
                </c:pt>
                <c:pt idx="8936">
                  <c:v>0.28369192646715657</c:v>
                </c:pt>
                <c:pt idx="8937">
                  <c:v>0.34396761122702302</c:v>
                </c:pt>
                <c:pt idx="8938">
                  <c:v>0.19260881742676975</c:v>
                </c:pt>
                <c:pt idx="8939">
                  <c:v>0.22715177359451846</c:v>
                </c:pt>
                <c:pt idx="8940">
                  <c:v>0.24650952778245683</c:v>
                </c:pt>
                <c:pt idx="8941">
                  <c:v>0.25861027878240067</c:v>
                </c:pt>
                <c:pt idx="8942">
                  <c:v>0.22874022902283031</c:v>
                </c:pt>
                <c:pt idx="8943">
                  <c:v>0.22631763873100344</c:v>
                </c:pt>
                <c:pt idx="8944">
                  <c:v>0.22019863527284703</c:v>
                </c:pt>
                <c:pt idx="8945">
                  <c:v>0.2107556179362759</c:v>
                </c:pt>
                <c:pt idx="8946">
                  <c:v>0.21371687544048626</c:v>
                </c:pt>
                <c:pt idx="8947">
                  <c:v>0.20570146307414683</c:v>
                </c:pt>
                <c:pt idx="8948">
                  <c:v>0.22107510835274535</c:v>
                </c:pt>
                <c:pt idx="8949">
                  <c:v>0.26384021043708478</c:v>
                </c:pt>
                <c:pt idx="8950">
                  <c:v>0.2402929560724355</c:v>
                </c:pt>
                <c:pt idx="8951">
                  <c:v>0.22409737832405954</c:v>
                </c:pt>
                <c:pt idx="8952">
                  <c:v>0.24010229818032702</c:v>
                </c:pt>
                <c:pt idx="8953">
                  <c:v>0.22793464836019026</c:v>
                </c:pt>
                <c:pt idx="8954">
                  <c:v>0.21525932351885746</c:v>
                </c:pt>
                <c:pt idx="8955">
                  <c:v>0.23002412851241555</c:v>
                </c:pt>
                <c:pt idx="8956">
                  <c:v>0.22314572504711327</c:v>
                </c:pt>
                <c:pt idx="8957">
                  <c:v>0.23435099062423712</c:v>
                </c:pt>
                <c:pt idx="8958">
                  <c:v>0.2408018277870323</c:v>
                </c:pt>
                <c:pt idx="8959">
                  <c:v>0.29035711506437378</c:v>
                </c:pt>
                <c:pt idx="8960">
                  <c:v>0.22263451879841376</c:v>
                </c:pt>
                <c:pt idx="8961">
                  <c:v>0.274152793096339</c:v>
                </c:pt>
                <c:pt idx="8962">
                  <c:v>0.26022611471421236</c:v>
                </c:pt>
                <c:pt idx="8963">
                  <c:v>0.28923086135542603</c:v>
                </c:pt>
                <c:pt idx="8964">
                  <c:v>0.22025055642111255</c:v>
                </c:pt>
                <c:pt idx="8965">
                  <c:v>0.22818488865751144</c:v>
                </c:pt>
                <c:pt idx="8966">
                  <c:v>0.23106957952587748</c:v>
                </c:pt>
                <c:pt idx="8967">
                  <c:v>0.24197933573882657</c:v>
                </c:pt>
                <c:pt idx="8968">
                  <c:v>0.32314028398540812</c:v>
                </c:pt>
                <c:pt idx="8969">
                  <c:v>0.21707207735632389</c:v>
                </c:pt>
                <c:pt idx="8970">
                  <c:v>0.23946773731532228</c:v>
                </c:pt>
                <c:pt idx="8971">
                  <c:v>0.23479093787286326</c:v>
                </c:pt>
                <c:pt idx="8972">
                  <c:v>0.22973741077429111</c:v>
                </c:pt>
                <c:pt idx="8973">
                  <c:v>0.26798462736930417</c:v>
                </c:pt>
                <c:pt idx="8974">
                  <c:v>0.25821137406912115</c:v>
                </c:pt>
                <c:pt idx="8975">
                  <c:v>0.23735028418176757</c:v>
                </c:pt>
                <c:pt idx="8976">
                  <c:v>0.23858931316768847</c:v>
                </c:pt>
                <c:pt idx="8977">
                  <c:v>0.23416184082313574</c:v>
                </c:pt>
                <c:pt idx="8978">
                  <c:v>0.24479817158024958</c:v>
                </c:pt>
                <c:pt idx="8979">
                  <c:v>0.26456748978972933</c:v>
                </c:pt>
                <c:pt idx="8980">
                  <c:v>0.25769991008122212</c:v>
                </c:pt>
                <c:pt idx="8981">
                  <c:v>0.22901731128216729</c:v>
                </c:pt>
                <c:pt idx="8982">
                  <c:v>0.24722562440916343</c:v>
                </c:pt>
                <c:pt idx="8983">
                  <c:v>0.26083203261720611</c:v>
                </c:pt>
                <c:pt idx="8984">
                  <c:v>0.22162101273939436</c:v>
                </c:pt>
                <c:pt idx="8985">
                  <c:v>0.1972520096731511</c:v>
                </c:pt>
                <c:pt idx="8986">
                  <c:v>0.24895760640971651</c:v>
                </c:pt>
                <c:pt idx="8987">
                  <c:v>0.24282786979864637</c:v>
                </c:pt>
                <c:pt idx="8988">
                  <c:v>0.20942198772267964</c:v>
                </c:pt>
                <c:pt idx="8989">
                  <c:v>0.23906265742147589</c:v>
                </c:pt>
                <c:pt idx="8990">
                  <c:v>0.19427451106314991</c:v>
                </c:pt>
                <c:pt idx="8991">
                  <c:v>0.22051418857848476</c:v>
                </c:pt>
                <c:pt idx="8992">
                  <c:v>0.24624359205206445</c:v>
                </c:pt>
                <c:pt idx="8993">
                  <c:v>0.27639306626316906</c:v>
                </c:pt>
                <c:pt idx="8994">
                  <c:v>0.23987407469654931</c:v>
                </c:pt>
                <c:pt idx="8995">
                  <c:v>0.27385790476113797</c:v>
                </c:pt>
                <c:pt idx="8996">
                  <c:v>0.27510879104032809</c:v>
                </c:pt>
                <c:pt idx="8997">
                  <c:v>0.25008746133563831</c:v>
                </c:pt>
                <c:pt idx="8998">
                  <c:v>0.20154947563816186</c:v>
                </c:pt>
                <c:pt idx="8999">
                  <c:v>0.25196780409172925</c:v>
                </c:pt>
                <c:pt idx="9000">
                  <c:v>0.21226941582309747</c:v>
                </c:pt>
                <c:pt idx="9001">
                  <c:v>0.24609086562680488</c:v>
                </c:pt>
                <c:pt idx="9002">
                  <c:v>0.22398553641572994</c:v>
                </c:pt>
                <c:pt idx="9003">
                  <c:v>0.26133083706572835</c:v>
                </c:pt>
                <c:pt idx="9004">
                  <c:v>0.2157759352570385</c:v>
                </c:pt>
                <c:pt idx="9005">
                  <c:v>0.21803454330050256</c:v>
                </c:pt>
                <c:pt idx="9006">
                  <c:v>0.22853269755965763</c:v>
                </c:pt>
                <c:pt idx="9007">
                  <c:v>0.19614124829046617</c:v>
                </c:pt>
                <c:pt idx="9008">
                  <c:v>0.23688658122763556</c:v>
                </c:pt>
                <c:pt idx="9009">
                  <c:v>0.238560479288359</c:v>
                </c:pt>
                <c:pt idx="9010">
                  <c:v>0.22821529751540409</c:v>
                </c:pt>
                <c:pt idx="9011">
                  <c:v>0.23031304550068463</c:v>
                </c:pt>
                <c:pt idx="9012">
                  <c:v>0.2380472688525474</c:v>
                </c:pt>
                <c:pt idx="9013">
                  <c:v>0.22529899395944344</c:v>
                </c:pt>
                <c:pt idx="9014">
                  <c:v>0.24357473627134213</c:v>
                </c:pt>
                <c:pt idx="9015">
                  <c:v>0.2793358790354693</c:v>
                </c:pt>
                <c:pt idx="9016">
                  <c:v>0.23194872087844795</c:v>
                </c:pt>
                <c:pt idx="9017">
                  <c:v>0.20645701992704324</c:v>
                </c:pt>
                <c:pt idx="9018">
                  <c:v>0.22227369565615573</c:v>
                </c:pt>
                <c:pt idx="9019">
                  <c:v>0.26160346328772888</c:v>
                </c:pt>
                <c:pt idx="9020">
                  <c:v>0.24365098674505584</c:v>
                </c:pt>
                <c:pt idx="9021">
                  <c:v>0.26747357326204363</c:v>
                </c:pt>
                <c:pt idx="9022">
                  <c:v>0.26251757044188506</c:v>
                </c:pt>
                <c:pt idx="9023">
                  <c:v>0.20717230305357096</c:v>
                </c:pt>
                <c:pt idx="9024">
                  <c:v>0.2676270051880123</c:v>
                </c:pt>
                <c:pt idx="9025">
                  <c:v>0.24007976030373074</c:v>
                </c:pt>
                <c:pt idx="9026">
                  <c:v>0.22309084264319701</c:v>
                </c:pt>
                <c:pt idx="9027">
                  <c:v>0.27086967194044764</c:v>
                </c:pt>
                <c:pt idx="9028">
                  <c:v>0.23228668299653901</c:v>
                </c:pt>
                <c:pt idx="9029">
                  <c:v>0.25799408081902442</c:v>
                </c:pt>
                <c:pt idx="9030">
                  <c:v>0.26827343199732967</c:v>
                </c:pt>
                <c:pt idx="9031">
                  <c:v>0.2398317210210418</c:v>
                </c:pt>
                <c:pt idx="9032">
                  <c:v>0.2405240562126558</c:v>
                </c:pt>
                <c:pt idx="9033">
                  <c:v>0.22635001328725818</c:v>
                </c:pt>
                <c:pt idx="9034">
                  <c:v>0.20583867597907479</c:v>
                </c:pt>
                <c:pt idx="9035">
                  <c:v>0.27009696087130131</c:v>
                </c:pt>
                <c:pt idx="9036">
                  <c:v>0.2195065091446031</c:v>
                </c:pt>
                <c:pt idx="9037">
                  <c:v>0.22778452089665843</c:v>
                </c:pt>
                <c:pt idx="9038">
                  <c:v>0.20408486965597727</c:v>
                </c:pt>
                <c:pt idx="9039">
                  <c:v>0.26554116559657348</c:v>
                </c:pt>
                <c:pt idx="9040">
                  <c:v>0.23241561211571071</c:v>
                </c:pt>
                <c:pt idx="9041">
                  <c:v>0.26330233545965981</c:v>
                </c:pt>
                <c:pt idx="9042">
                  <c:v>0.26573818660560394</c:v>
                </c:pt>
                <c:pt idx="9043">
                  <c:v>0.22389998252049786</c:v>
                </c:pt>
                <c:pt idx="9044">
                  <c:v>0.23878699740743456</c:v>
                </c:pt>
                <c:pt idx="9045">
                  <c:v>0.26183793197223088</c:v>
                </c:pt>
                <c:pt idx="9046">
                  <c:v>0.24616675630281482</c:v>
                </c:pt>
                <c:pt idx="9047">
                  <c:v>0.26183233631338487</c:v>
                </c:pt>
                <c:pt idx="9048">
                  <c:v>0.21452241772406425</c:v>
                </c:pt>
                <c:pt idx="9049">
                  <c:v>0.21521767159730101</c:v>
                </c:pt>
                <c:pt idx="9050">
                  <c:v>0.23935143757876265</c:v>
                </c:pt>
                <c:pt idx="9051">
                  <c:v>0.25949643628926983</c:v>
                </c:pt>
                <c:pt idx="9052">
                  <c:v>0.21951295062531745</c:v>
                </c:pt>
                <c:pt idx="9053">
                  <c:v>0.23759990959539648</c:v>
                </c:pt>
                <c:pt idx="9054">
                  <c:v>0.24054679461280612</c:v>
                </c:pt>
                <c:pt idx="9055">
                  <c:v>0.22998357502842362</c:v>
                </c:pt>
                <c:pt idx="9056">
                  <c:v>0.24803579976204285</c:v>
                </c:pt>
                <c:pt idx="9057">
                  <c:v>0.2123812059586965</c:v>
                </c:pt>
                <c:pt idx="9058">
                  <c:v>0.25712928749683306</c:v>
                </c:pt>
                <c:pt idx="9059">
                  <c:v>0.23712097971199197</c:v>
                </c:pt>
                <c:pt idx="9060">
                  <c:v>0.22336587934837118</c:v>
                </c:pt>
                <c:pt idx="9061">
                  <c:v>0.24142425527251571</c:v>
                </c:pt>
                <c:pt idx="9062">
                  <c:v>0.26706818614082256</c:v>
                </c:pt>
                <c:pt idx="9063">
                  <c:v>0.23676965026441724</c:v>
                </c:pt>
                <c:pt idx="9064">
                  <c:v>0.21064653913613013</c:v>
                </c:pt>
                <c:pt idx="9065">
                  <c:v>0.26933515841946903</c:v>
                </c:pt>
                <c:pt idx="9066">
                  <c:v>0.31934925230580152</c:v>
                </c:pt>
                <c:pt idx="9067">
                  <c:v>0.22701328160586631</c:v>
                </c:pt>
                <c:pt idx="9068">
                  <c:v>0.22423203083552889</c:v>
                </c:pt>
                <c:pt idx="9069">
                  <c:v>0.26987008683921565</c:v>
                </c:pt>
                <c:pt idx="9070">
                  <c:v>0.26841104133284993</c:v>
                </c:pt>
                <c:pt idx="9071">
                  <c:v>0.24213345366343206</c:v>
                </c:pt>
                <c:pt idx="9072">
                  <c:v>0.2721839084944761</c:v>
                </c:pt>
                <c:pt idx="9073">
                  <c:v>0.26543335334812623</c:v>
                </c:pt>
                <c:pt idx="9074">
                  <c:v>0.24037883013057876</c:v>
                </c:pt>
                <c:pt idx="9075">
                  <c:v>0.26916252154165043</c:v>
                </c:pt>
                <c:pt idx="9076">
                  <c:v>0.23937914732796628</c:v>
                </c:pt>
                <c:pt idx="9077">
                  <c:v>0.31135450490568528</c:v>
                </c:pt>
                <c:pt idx="9078">
                  <c:v>0.24434607184527821</c:v>
                </c:pt>
                <c:pt idx="9079">
                  <c:v>0.33130500704128879</c:v>
                </c:pt>
                <c:pt idx="9080">
                  <c:v>0.23025493589462653</c:v>
                </c:pt>
                <c:pt idx="9081">
                  <c:v>0.22847761023122615</c:v>
                </c:pt>
                <c:pt idx="9082">
                  <c:v>0.23471982610491993</c:v>
                </c:pt>
                <c:pt idx="9083">
                  <c:v>0.23328740991751665</c:v>
                </c:pt>
                <c:pt idx="9084">
                  <c:v>0.23359133605362345</c:v>
                </c:pt>
                <c:pt idx="9085">
                  <c:v>0.23095059197315809</c:v>
                </c:pt>
                <c:pt idx="9086">
                  <c:v>0.21315346968735868</c:v>
                </c:pt>
                <c:pt idx="9087">
                  <c:v>0.25550821340906499</c:v>
                </c:pt>
                <c:pt idx="9088">
                  <c:v>0.2497510580074738</c:v>
                </c:pt>
                <c:pt idx="9089">
                  <c:v>0.24750022400581551</c:v>
                </c:pt>
                <c:pt idx="9090">
                  <c:v>0.23392612104919172</c:v>
                </c:pt>
                <c:pt idx="9091">
                  <c:v>0.23395255422882619</c:v>
                </c:pt>
                <c:pt idx="9092">
                  <c:v>0.2028417601798122</c:v>
                </c:pt>
                <c:pt idx="9093">
                  <c:v>0.23421051776657353</c:v>
                </c:pt>
                <c:pt idx="9094">
                  <c:v>0.2580586658760694</c:v>
                </c:pt>
                <c:pt idx="9095">
                  <c:v>0.28057203466366654</c:v>
                </c:pt>
                <c:pt idx="9096">
                  <c:v>0.24351990119675082</c:v>
                </c:pt>
                <c:pt idx="9097">
                  <c:v>0.28970720944638684</c:v>
                </c:pt>
                <c:pt idx="9098">
                  <c:v>0.21917880288382538</c:v>
                </c:pt>
                <c:pt idx="9099">
                  <c:v>0.22009281899253494</c:v>
                </c:pt>
                <c:pt idx="9100">
                  <c:v>0.23609656467383663</c:v>
                </c:pt>
                <c:pt idx="9101">
                  <c:v>0.25854401055189002</c:v>
                </c:pt>
                <c:pt idx="9102">
                  <c:v>0.26580300986706923</c:v>
                </c:pt>
                <c:pt idx="9103">
                  <c:v>0.23845417036603317</c:v>
                </c:pt>
                <c:pt idx="9104">
                  <c:v>0.22416570916607426</c:v>
                </c:pt>
                <c:pt idx="9105">
                  <c:v>0.22805341506801452</c:v>
                </c:pt>
                <c:pt idx="9106">
                  <c:v>0.30509470929916221</c:v>
                </c:pt>
                <c:pt idx="9107">
                  <c:v>0.23642732346477033</c:v>
                </c:pt>
                <c:pt idx="9108">
                  <c:v>0.25620260566152725</c:v>
                </c:pt>
                <c:pt idx="9109">
                  <c:v>0.24982870226845341</c:v>
                </c:pt>
                <c:pt idx="9110">
                  <c:v>0.22681183422430273</c:v>
                </c:pt>
                <c:pt idx="9111">
                  <c:v>0.23562120722524532</c:v>
                </c:pt>
                <c:pt idx="9112">
                  <c:v>0.22165829836134937</c:v>
                </c:pt>
                <c:pt idx="9113">
                  <c:v>0.22575485579605648</c:v>
                </c:pt>
                <c:pt idx="9114">
                  <c:v>0.27153424727488723</c:v>
                </c:pt>
                <c:pt idx="9115">
                  <c:v>0.21537969315372438</c:v>
                </c:pt>
                <c:pt idx="9116">
                  <c:v>0.23229241611186943</c:v>
                </c:pt>
                <c:pt idx="9117">
                  <c:v>0.24752388594610816</c:v>
                </c:pt>
                <c:pt idx="9118">
                  <c:v>0.24615881577979912</c:v>
                </c:pt>
                <c:pt idx="9119">
                  <c:v>0.2159655693891302</c:v>
                </c:pt>
                <c:pt idx="9120">
                  <c:v>0.22499899848701074</c:v>
                </c:pt>
                <c:pt idx="9121">
                  <c:v>0.24454708683076454</c:v>
                </c:pt>
                <c:pt idx="9122">
                  <c:v>0.21725423479802011</c:v>
                </c:pt>
                <c:pt idx="9123">
                  <c:v>0.22646702995417775</c:v>
                </c:pt>
                <c:pt idx="9124">
                  <c:v>0.23716606705924093</c:v>
                </c:pt>
                <c:pt idx="9125">
                  <c:v>0.23859252975455689</c:v>
                </c:pt>
                <c:pt idx="9126">
                  <c:v>0.22015571017791824</c:v>
                </c:pt>
                <c:pt idx="9127">
                  <c:v>0.20725094772418207</c:v>
                </c:pt>
                <c:pt idx="9128">
                  <c:v>0.20493007628234094</c:v>
                </c:pt>
                <c:pt idx="9129">
                  <c:v>0.2546850468810688</c:v>
                </c:pt>
                <c:pt idx="9130">
                  <c:v>0.25800329317657578</c:v>
                </c:pt>
                <c:pt idx="9131">
                  <c:v>0.23021243930486612</c:v>
                </c:pt>
                <c:pt idx="9132">
                  <c:v>0.25671310745641251</c:v>
                </c:pt>
                <c:pt idx="9133">
                  <c:v>0.21391510799681068</c:v>
                </c:pt>
                <c:pt idx="9134">
                  <c:v>0.2494547299602177</c:v>
                </c:pt>
                <c:pt idx="9135">
                  <c:v>0.23272801348252653</c:v>
                </c:pt>
                <c:pt idx="9136">
                  <c:v>0.22103715421807812</c:v>
                </c:pt>
                <c:pt idx="9137">
                  <c:v>0.21049297247577206</c:v>
                </c:pt>
                <c:pt idx="9138">
                  <c:v>0.23490503796608533</c:v>
                </c:pt>
                <c:pt idx="9139">
                  <c:v>0.25004303208405687</c:v>
                </c:pt>
                <c:pt idx="9140">
                  <c:v>0.23253813615760474</c:v>
                </c:pt>
                <c:pt idx="9141">
                  <c:v>0.25266352009670612</c:v>
                </c:pt>
                <c:pt idx="9142">
                  <c:v>0.21735633586329828</c:v>
                </c:pt>
                <c:pt idx="9143">
                  <c:v>0.24612557321293652</c:v>
                </c:pt>
                <c:pt idx="9144">
                  <c:v>0.29273018154979596</c:v>
                </c:pt>
                <c:pt idx="9145">
                  <c:v>0.2158979964488115</c:v>
                </c:pt>
                <c:pt idx="9146">
                  <c:v>0.26312400822432719</c:v>
                </c:pt>
                <c:pt idx="9147">
                  <c:v>0.20916558988386663</c:v>
                </c:pt>
                <c:pt idx="9148">
                  <c:v>0.19320497334247078</c:v>
                </c:pt>
                <c:pt idx="9149">
                  <c:v>0.25549171343326005</c:v>
                </c:pt>
                <c:pt idx="9150">
                  <c:v>0.25243479089358417</c:v>
                </c:pt>
                <c:pt idx="9151">
                  <c:v>0.24324767919363641</c:v>
                </c:pt>
                <c:pt idx="9152">
                  <c:v>0.22751118687193206</c:v>
                </c:pt>
                <c:pt idx="9153">
                  <c:v>0.24752527708930064</c:v>
                </c:pt>
                <c:pt idx="9154">
                  <c:v>0.25845004905510938</c:v>
                </c:pt>
                <c:pt idx="9155">
                  <c:v>0.22332408336778511</c:v>
                </c:pt>
                <c:pt idx="9156">
                  <c:v>0.22795080670647544</c:v>
                </c:pt>
                <c:pt idx="9157">
                  <c:v>0.2322286987187839</c:v>
                </c:pt>
                <c:pt idx="9158">
                  <c:v>0.24308555198702078</c:v>
                </c:pt>
                <c:pt idx="9159">
                  <c:v>0.25239207057184088</c:v>
                </c:pt>
                <c:pt idx="9160">
                  <c:v>0.24111117787327543</c:v>
                </c:pt>
                <c:pt idx="9161">
                  <c:v>0.20778653240184061</c:v>
                </c:pt>
                <c:pt idx="9162">
                  <c:v>0.23944429069478335</c:v>
                </c:pt>
                <c:pt idx="9163">
                  <c:v>0.23786462396199073</c:v>
                </c:pt>
                <c:pt idx="9164">
                  <c:v>0.21233863809591166</c:v>
                </c:pt>
                <c:pt idx="9165">
                  <c:v>0.24290744736096515</c:v>
                </c:pt>
                <c:pt idx="9166">
                  <c:v>0.23071001179358291</c:v>
                </c:pt>
                <c:pt idx="9167">
                  <c:v>0.21831686675934794</c:v>
                </c:pt>
                <c:pt idx="9168">
                  <c:v>0.22060499166759961</c:v>
                </c:pt>
                <c:pt idx="9169">
                  <c:v>0.2790860174348736</c:v>
                </c:pt>
                <c:pt idx="9170">
                  <c:v>0.25123400792897271</c:v>
                </c:pt>
                <c:pt idx="9171">
                  <c:v>0.23116827212519381</c:v>
                </c:pt>
                <c:pt idx="9172">
                  <c:v>0.25796418485364458</c:v>
                </c:pt>
                <c:pt idx="9173">
                  <c:v>0.26233744348912824</c:v>
                </c:pt>
                <c:pt idx="9174">
                  <c:v>0.22553564032570625</c:v>
                </c:pt>
                <c:pt idx="9175">
                  <c:v>0.24837570728883956</c:v>
                </c:pt>
                <c:pt idx="9176">
                  <c:v>0.21139479457299556</c:v>
                </c:pt>
                <c:pt idx="9177">
                  <c:v>0.22087954100661186</c:v>
                </c:pt>
                <c:pt idx="9178">
                  <c:v>0.21125928042951642</c:v>
                </c:pt>
                <c:pt idx="9179">
                  <c:v>0.23706315128071681</c:v>
                </c:pt>
                <c:pt idx="9180">
                  <c:v>0.27450557348644056</c:v>
                </c:pt>
                <c:pt idx="9181">
                  <c:v>0.25022917512416132</c:v>
                </c:pt>
                <c:pt idx="9182">
                  <c:v>0.27175678786447988</c:v>
                </c:pt>
                <c:pt idx="9183">
                  <c:v>0.26718907367158845</c:v>
                </c:pt>
                <c:pt idx="9184">
                  <c:v>0.23808279600624441</c:v>
                </c:pt>
                <c:pt idx="9185">
                  <c:v>0.23361755968530257</c:v>
                </c:pt>
                <c:pt idx="9186">
                  <c:v>0.22502329785559419</c:v>
                </c:pt>
                <c:pt idx="9187">
                  <c:v>0.22062075328076611</c:v>
                </c:pt>
                <c:pt idx="9188">
                  <c:v>0.22165690011850248</c:v>
                </c:pt>
                <c:pt idx="9189">
                  <c:v>0.23719196962146991</c:v>
                </c:pt>
                <c:pt idx="9190">
                  <c:v>0.24540382512920178</c:v>
                </c:pt>
                <c:pt idx="9191">
                  <c:v>0.22533943510238702</c:v>
                </c:pt>
                <c:pt idx="9192">
                  <c:v>0.27564216025297628</c:v>
                </c:pt>
                <c:pt idx="9193">
                  <c:v>0.21757886208645352</c:v>
                </c:pt>
                <c:pt idx="9194">
                  <c:v>0.20718497425608595</c:v>
                </c:pt>
                <c:pt idx="9195">
                  <c:v>0.26709890750224252</c:v>
                </c:pt>
                <c:pt idx="9196">
                  <c:v>0.23913384947571034</c:v>
                </c:pt>
                <c:pt idx="9197">
                  <c:v>0.2287239438401342</c:v>
                </c:pt>
                <c:pt idx="9198">
                  <c:v>0.24944554436739347</c:v>
                </c:pt>
                <c:pt idx="9199">
                  <c:v>0.22753390163815418</c:v>
                </c:pt>
                <c:pt idx="9200">
                  <c:v>0.21744838154047755</c:v>
                </c:pt>
                <c:pt idx="9201">
                  <c:v>0.22313180875209426</c:v>
                </c:pt>
                <c:pt idx="9202">
                  <c:v>0.24539512489510448</c:v>
                </c:pt>
                <c:pt idx="9203">
                  <c:v>0.2386297624179741</c:v>
                </c:pt>
                <c:pt idx="9204">
                  <c:v>0.22322308115714248</c:v>
                </c:pt>
                <c:pt idx="9205">
                  <c:v>0.25102455239115901</c:v>
                </c:pt>
                <c:pt idx="9206">
                  <c:v>0.21400138839630667</c:v>
                </c:pt>
                <c:pt idx="9207">
                  <c:v>0.20381368706909983</c:v>
                </c:pt>
                <c:pt idx="9208">
                  <c:v>0.25915356893975361</c:v>
                </c:pt>
                <c:pt idx="9209">
                  <c:v>0.2632483535984308</c:v>
                </c:pt>
                <c:pt idx="9210">
                  <c:v>0.22184351996958501</c:v>
                </c:pt>
                <c:pt idx="9211">
                  <c:v>0.25573978827995242</c:v>
                </c:pt>
                <c:pt idx="9212">
                  <c:v>0.21719624639471635</c:v>
                </c:pt>
                <c:pt idx="9213">
                  <c:v>0.22148341626204829</c:v>
                </c:pt>
                <c:pt idx="9214">
                  <c:v>0.24202537957243997</c:v>
                </c:pt>
                <c:pt idx="9215">
                  <c:v>0.26430292889147139</c:v>
                </c:pt>
                <c:pt idx="9216">
                  <c:v>0.25196014715542814</c:v>
                </c:pt>
                <c:pt idx="9217">
                  <c:v>0.25585882894692286</c:v>
                </c:pt>
                <c:pt idx="9218">
                  <c:v>0.23452369842358922</c:v>
                </c:pt>
                <c:pt idx="9219">
                  <c:v>0.23404244719801676</c:v>
                </c:pt>
                <c:pt idx="9220">
                  <c:v>0.2298668077897795</c:v>
                </c:pt>
                <c:pt idx="9221">
                  <c:v>0.26348309486972132</c:v>
                </c:pt>
                <c:pt idx="9222">
                  <c:v>0.27861824434293825</c:v>
                </c:pt>
                <c:pt idx="9223">
                  <c:v>0.24151333715142548</c:v>
                </c:pt>
                <c:pt idx="9224">
                  <c:v>0.24956761132743677</c:v>
                </c:pt>
                <c:pt idx="9225">
                  <c:v>0.23536065473149426</c:v>
                </c:pt>
                <c:pt idx="9226">
                  <c:v>0.20805522449506791</c:v>
                </c:pt>
                <c:pt idx="9227">
                  <c:v>0.3198782452005805</c:v>
                </c:pt>
                <c:pt idx="9228">
                  <c:v>0.21175425019177216</c:v>
                </c:pt>
                <c:pt idx="9229">
                  <c:v>0.24278919495672899</c:v>
                </c:pt>
                <c:pt idx="9230">
                  <c:v>0.200779581845377</c:v>
                </c:pt>
                <c:pt idx="9231">
                  <c:v>0.20382661858382498</c:v>
                </c:pt>
                <c:pt idx="9232">
                  <c:v>0.23599335894455023</c:v>
                </c:pt>
                <c:pt idx="9233">
                  <c:v>0.21249100890591893</c:v>
                </c:pt>
                <c:pt idx="9234">
                  <c:v>0.23609578624231548</c:v>
                </c:pt>
                <c:pt idx="9235">
                  <c:v>0.22670559786448646</c:v>
                </c:pt>
                <c:pt idx="9236">
                  <c:v>0.22180394205396756</c:v>
                </c:pt>
                <c:pt idx="9237">
                  <c:v>0.19301044926483066</c:v>
                </c:pt>
                <c:pt idx="9238">
                  <c:v>0.21209977696215079</c:v>
                </c:pt>
                <c:pt idx="9239">
                  <c:v>0.22608890858101854</c:v>
                </c:pt>
                <c:pt idx="9240">
                  <c:v>0.23831695023899466</c:v>
                </c:pt>
                <c:pt idx="9241">
                  <c:v>0.22546938439251257</c:v>
                </c:pt>
                <c:pt idx="9242">
                  <c:v>0.2335373794784702</c:v>
                </c:pt>
                <c:pt idx="9243">
                  <c:v>0.22951039746156288</c:v>
                </c:pt>
                <c:pt idx="9244">
                  <c:v>0.29886169490798487</c:v>
                </c:pt>
                <c:pt idx="9245">
                  <c:v>0.23389920270589576</c:v>
                </c:pt>
                <c:pt idx="9246">
                  <c:v>0.25263660163097279</c:v>
                </c:pt>
                <c:pt idx="9247">
                  <c:v>0.24081351544217905</c:v>
                </c:pt>
                <c:pt idx="9248">
                  <c:v>0.26077579500864945</c:v>
                </c:pt>
                <c:pt idx="9249">
                  <c:v>0.22687347264235139</c:v>
                </c:pt>
                <c:pt idx="9250">
                  <c:v>0.25923310724843013</c:v>
                </c:pt>
                <c:pt idx="9251">
                  <c:v>0.24762609235448399</c:v>
                </c:pt>
                <c:pt idx="9252">
                  <c:v>0.33103291365533982</c:v>
                </c:pt>
                <c:pt idx="9253">
                  <c:v>0.22025584916777138</c:v>
                </c:pt>
                <c:pt idx="9254">
                  <c:v>0.23876910518974348</c:v>
                </c:pt>
                <c:pt idx="9255">
                  <c:v>0.23602539815628482</c:v>
                </c:pt>
                <c:pt idx="9256">
                  <c:v>0.23679462113245489</c:v>
                </c:pt>
                <c:pt idx="9257">
                  <c:v>0.22147996781801235</c:v>
                </c:pt>
                <c:pt idx="9258">
                  <c:v>0.22445211224521974</c:v>
                </c:pt>
                <c:pt idx="9259">
                  <c:v>0.23818019660878859</c:v>
                </c:pt>
                <c:pt idx="9260">
                  <c:v>0.27072379406419722</c:v>
                </c:pt>
                <c:pt idx="9261">
                  <c:v>0.22919988295963653</c:v>
                </c:pt>
                <c:pt idx="9262">
                  <c:v>0.22687322810314917</c:v>
                </c:pt>
                <c:pt idx="9263">
                  <c:v>0.23647350285538846</c:v>
                </c:pt>
                <c:pt idx="9264">
                  <c:v>0.23069076413538261</c:v>
                </c:pt>
                <c:pt idx="9265">
                  <c:v>0.22502904238774205</c:v>
                </c:pt>
                <c:pt idx="9266">
                  <c:v>0.22864849621126665</c:v>
                </c:pt>
                <c:pt idx="9267">
                  <c:v>0.2502967868778484</c:v>
                </c:pt>
                <c:pt idx="9268">
                  <c:v>0.26642581890850059</c:v>
                </c:pt>
                <c:pt idx="9269">
                  <c:v>0.2743939491359762</c:v>
                </c:pt>
                <c:pt idx="9270">
                  <c:v>0.25218025115601939</c:v>
                </c:pt>
                <c:pt idx="9271">
                  <c:v>0.22900130055823281</c:v>
                </c:pt>
                <c:pt idx="9272">
                  <c:v>0.25654285140155203</c:v>
                </c:pt>
                <c:pt idx="9273">
                  <c:v>0.24466757578350462</c:v>
                </c:pt>
                <c:pt idx="9274">
                  <c:v>0.28608231029056769</c:v>
                </c:pt>
                <c:pt idx="9275">
                  <c:v>0.26828234149746044</c:v>
                </c:pt>
                <c:pt idx="9276">
                  <c:v>0.27278315585541707</c:v>
                </c:pt>
                <c:pt idx="9277">
                  <c:v>0.22038315531518921</c:v>
                </c:pt>
                <c:pt idx="9278">
                  <c:v>0.24999736359603922</c:v>
                </c:pt>
                <c:pt idx="9279">
                  <c:v>0.23163014542915356</c:v>
                </c:pt>
                <c:pt idx="9280">
                  <c:v>0.20447048379015401</c:v>
                </c:pt>
                <c:pt idx="9281">
                  <c:v>0.22656109295490429</c:v>
                </c:pt>
                <c:pt idx="9282">
                  <c:v>0.21261794006548321</c:v>
                </c:pt>
                <c:pt idx="9283">
                  <c:v>0.29630242782933847</c:v>
                </c:pt>
                <c:pt idx="9284">
                  <c:v>0.21356875318415605</c:v>
                </c:pt>
                <c:pt idx="9285">
                  <c:v>0.28395267149826381</c:v>
                </c:pt>
                <c:pt idx="9286">
                  <c:v>0.26024152631405789</c:v>
                </c:pt>
                <c:pt idx="9287">
                  <c:v>0.22549823856033049</c:v>
                </c:pt>
                <c:pt idx="9288">
                  <c:v>0.25372134803675589</c:v>
                </c:pt>
                <c:pt idx="9289">
                  <c:v>0.2601169495985195</c:v>
                </c:pt>
                <c:pt idx="9290">
                  <c:v>0.27980512633140692</c:v>
                </c:pt>
                <c:pt idx="9291">
                  <c:v>0.22519711123831868</c:v>
                </c:pt>
                <c:pt idx="9292">
                  <c:v>0.28178186904558833</c:v>
                </c:pt>
                <c:pt idx="9293">
                  <c:v>0.24455673023029204</c:v>
                </c:pt>
                <c:pt idx="9294">
                  <c:v>0.1978227375234366</c:v>
                </c:pt>
                <c:pt idx="9295">
                  <c:v>0.23952496370139892</c:v>
                </c:pt>
                <c:pt idx="9296">
                  <c:v>0.2433872775113749</c:v>
                </c:pt>
                <c:pt idx="9297">
                  <c:v>0.24075245164009287</c:v>
                </c:pt>
                <c:pt idx="9298">
                  <c:v>0.26543961525833076</c:v>
                </c:pt>
                <c:pt idx="9299">
                  <c:v>0.25470292832053926</c:v>
                </c:pt>
                <c:pt idx="9300">
                  <c:v>0.22442236324741652</c:v>
                </c:pt>
                <c:pt idx="9301">
                  <c:v>0.24668475672879928</c:v>
                </c:pt>
                <c:pt idx="9302">
                  <c:v>0.21509054959545668</c:v>
                </c:pt>
                <c:pt idx="9303">
                  <c:v>0.20812615931636236</c:v>
                </c:pt>
                <c:pt idx="9304">
                  <c:v>0.22924858606019133</c:v>
                </c:pt>
                <c:pt idx="9305">
                  <c:v>0.27919729163912221</c:v>
                </c:pt>
                <c:pt idx="9306">
                  <c:v>0.24171366940882688</c:v>
                </c:pt>
                <c:pt idx="9307">
                  <c:v>0.22301039552245222</c:v>
                </c:pt>
                <c:pt idx="9308">
                  <c:v>0.24406657706177501</c:v>
                </c:pt>
                <c:pt idx="9309">
                  <c:v>0.23679521799098166</c:v>
                </c:pt>
                <c:pt idx="9310">
                  <c:v>0.22300103276830513</c:v>
                </c:pt>
                <c:pt idx="9311">
                  <c:v>0.24001532753418517</c:v>
                </c:pt>
                <c:pt idx="9312">
                  <c:v>0.24153932549790544</c:v>
                </c:pt>
                <c:pt idx="9313">
                  <c:v>0.19320140508290298</c:v>
                </c:pt>
                <c:pt idx="9314">
                  <c:v>0.25555818792834045</c:v>
                </c:pt>
                <c:pt idx="9315">
                  <c:v>0.23374992395169195</c:v>
                </c:pt>
                <c:pt idx="9316">
                  <c:v>0.21803670175155451</c:v>
                </c:pt>
                <c:pt idx="9317">
                  <c:v>0.25696139014658448</c:v>
                </c:pt>
                <c:pt idx="9318">
                  <c:v>0.24045202529516058</c:v>
                </c:pt>
                <c:pt idx="9319">
                  <c:v>0.22613682612793284</c:v>
                </c:pt>
                <c:pt idx="9320">
                  <c:v>0.26918681365075381</c:v>
                </c:pt>
                <c:pt idx="9321">
                  <c:v>0.25171137686317924</c:v>
                </c:pt>
                <c:pt idx="9322">
                  <c:v>0.26030593044675499</c:v>
                </c:pt>
                <c:pt idx="9323">
                  <c:v>0.22542905363233043</c:v>
                </c:pt>
                <c:pt idx="9324">
                  <c:v>0.22666554733500643</c:v>
                </c:pt>
                <c:pt idx="9325">
                  <c:v>0.2227671318950909</c:v>
                </c:pt>
                <c:pt idx="9326">
                  <c:v>0.22074725711398832</c:v>
                </c:pt>
                <c:pt idx="9327">
                  <c:v>0.23717332926889606</c:v>
                </c:pt>
                <c:pt idx="9328">
                  <c:v>0.22799019213557184</c:v>
                </c:pt>
                <c:pt idx="9329">
                  <c:v>0.27911672516749414</c:v>
                </c:pt>
                <c:pt idx="9330">
                  <c:v>0.23377594004382382</c:v>
                </c:pt>
                <c:pt idx="9331">
                  <c:v>0.226025054466162</c:v>
                </c:pt>
                <c:pt idx="9332">
                  <c:v>0.23184634726515532</c:v>
                </c:pt>
                <c:pt idx="9333">
                  <c:v>0.23481053541989461</c:v>
                </c:pt>
                <c:pt idx="9334">
                  <c:v>0.31107122018949623</c:v>
                </c:pt>
                <c:pt idx="9335">
                  <c:v>0.26607899687751263</c:v>
                </c:pt>
                <c:pt idx="9336">
                  <c:v>0.22270289786624969</c:v>
                </c:pt>
                <c:pt idx="9337">
                  <c:v>0.23969680803224558</c:v>
                </c:pt>
                <c:pt idx="9338">
                  <c:v>0.22165164585348582</c:v>
                </c:pt>
                <c:pt idx="9339">
                  <c:v>0.21916875748516232</c:v>
                </c:pt>
                <c:pt idx="9340">
                  <c:v>0.22664907414687313</c:v>
                </c:pt>
                <c:pt idx="9341">
                  <c:v>0.2420703614143796</c:v>
                </c:pt>
                <c:pt idx="9342">
                  <c:v>0.25258899724686629</c:v>
                </c:pt>
                <c:pt idx="9343">
                  <c:v>0.24787070062055713</c:v>
                </c:pt>
                <c:pt idx="9344">
                  <c:v>0.26251874905808265</c:v>
                </c:pt>
                <c:pt idx="9345">
                  <c:v>0.23170848978869685</c:v>
                </c:pt>
                <c:pt idx="9346">
                  <c:v>0.19487139408260268</c:v>
                </c:pt>
                <c:pt idx="9347">
                  <c:v>0.23028137954101571</c:v>
                </c:pt>
                <c:pt idx="9348">
                  <c:v>0.22208991064198083</c:v>
                </c:pt>
                <c:pt idx="9349">
                  <c:v>0.25093145546452628</c:v>
                </c:pt>
                <c:pt idx="9350">
                  <c:v>0.24917385109021958</c:v>
                </c:pt>
                <c:pt idx="9351">
                  <c:v>0.22954234072906346</c:v>
                </c:pt>
                <c:pt idx="9352">
                  <c:v>0.27889166965799028</c:v>
                </c:pt>
                <c:pt idx="9353">
                  <c:v>0.26970387900420356</c:v>
                </c:pt>
                <c:pt idx="9354">
                  <c:v>0.22985557655149202</c:v>
                </c:pt>
                <c:pt idx="9355">
                  <c:v>0.24610693339469791</c:v>
                </c:pt>
                <c:pt idx="9356">
                  <c:v>0.26020425730100899</c:v>
                </c:pt>
                <c:pt idx="9357">
                  <c:v>0.20724922689846037</c:v>
                </c:pt>
                <c:pt idx="9358">
                  <c:v>0.20712671378367428</c:v>
                </c:pt>
                <c:pt idx="9359">
                  <c:v>0.27531761052476528</c:v>
                </c:pt>
                <c:pt idx="9360">
                  <c:v>0.23275825629547933</c:v>
                </c:pt>
                <c:pt idx="9361">
                  <c:v>0.21399457411640749</c:v>
                </c:pt>
                <c:pt idx="9362">
                  <c:v>0.24870422112880641</c:v>
                </c:pt>
                <c:pt idx="9363">
                  <c:v>0.22841932274758883</c:v>
                </c:pt>
                <c:pt idx="9364">
                  <c:v>0.26131529273449627</c:v>
                </c:pt>
                <c:pt idx="9365">
                  <c:v>0.23600878450733795</c:v>
                </c:pt>
                <c:pt idx="9366">
                  <c:v>0.2605881010217877</c:v>
                </c:pt>
                <c:pt idx="9367">
                  <c:v>0.25470693137881628</c:v>
                </c:pt>
                <c:pt idx="9368">
                  <c:v>0.25173970719969108</c:v>
                </c:pt>
                <c:pt idx="9369">
                  <c:v>0.23069061503922855</c:v>
                </c:pt>
                <c:pt idx="9370">
                  <c:v>0.21846375771932497</c:v>
                </c:pt>
                <c:pt idx="9371">
                  <c:v>0.25690263504062683</c:v>
                </c:pt>
                <c:pt idx="9372">
                  <c:v>0.24735798688637356</c:v>
                </c:pt>
                <c:pt idx="9373">
                  <c:v>0.22776017515509239</c:v>
                </c:pt>
                <c:pt idx="9374">
                  <c:v>0.22267034093367233</c:v>
                </c:pt>
                <c:pt idx="9375">
                  <c:v>0.2588449543705818</c:v>
                </c:pt>
                <c:pt idx="9376">
                  <c:v>0.2520652184384477</c:v>
                </c:pt>
                <c:pt idx="9377">
                  <c:v>0.27956067928558503</c:v>
                </c:pt>
                <c:pt idx="9378">
                  <c:v>0.21945970737490392</c:v>
                </c:pt>
                <c:pt idx="9379">
                  <c:v>0.24588084760393969</c:v>
                </c:pt>
                <c:pt idx="9380">
                  <c:v>0.23371799042971647</c:v>
                </c:pt>
                <c:pt idx="9381">
                  <c:v>0.24140696973218992</c:v>
                </c:pt>
                <c:pt idx="9382">
                  <c:v>0.24353113451985961</c:v>
                </c:pt>
                <c:pt idx="9383">
                  <c:v>0.23385739090010405</c:v>
                </c:pt>
                <c:pt idx="9384">
                  <c:v>0.25436197469623145</c:v>
                </c:pt>
                <c:pt idx="9385">
                  <c:v>0.24085277271234345</c:v>
                </c:pt>
                <c:pt idx="9386">
                  <c:v>0.23932650853398107</c:v>
                </c:pt>
                <c:pt idx="9387">
                  <c:v>0.20804077155976203</c:v>
                </c:pt>
                <c:pt idx="9388">
                  <c:v>0.23366680005812435</c:v>
                </c:pt>
                <c:pt idx="9389">
                  <c:v>0.23715299929178299</c:v>
                </c:pt>
                <c:pt idx="9390">
                  <c:v>0.24034336951356294</c:v>
                </c:pt>
                <c:pt idx="9391">
                  <c:v>0.23678425657799793</c:v>
                </c:pt>
                <c:pt idx="9392">
                  <c:v>0.26116957597511264</c:v>
                </c:pt>
                <c:pt idx="9393">
                  <c:v>0.28115425465877486</c:v>
                </c:pt>
                <c:pt idx="9394">
                  <c:v>0.25714262076802502</c:v>
                </c:pt>
                <c:pt idx="9395">
                  <c:v>0.23346101628428118</c:v>
                </c:pt>
                <c:pt idx="9396">
                  <c:v>0.23492201954472058</c:v>
                </c:pt>
                <c:pt idx="9397">
                  <c:v>0.2553660424825715</c:v>
                </c:pt>
                <c:pt idx="9398">
                  <c:v>0.22055797934131949</c:v>
                </c:pt>
                <c:pt idx="9399">
                  <c:v>0.23600569022343651</c:v>
                </c:pt>
                <c:pt idx="9400">
                  <c:v>0.23965473098160617</c:v>
                </c:pt>
                <c:pt idx="9401">
                  <c:v>0.2608116043598116</c:v>
                </c:pt>
                <c:pt idx="9402">
                  <c:v>0.26343796726405166</c:v>
                </c:pt>
                <c:pt idx="9403">
                  <c:v>0.23830813776734452</c:v>
                </c:pt>
                <c:pt idx="9404">
                  <c:v>0.22844349383224183</c:v>
                </c:pt>
                <c:pt idx="9405">
                  <c:v>0.23580911391741216</c:v>
                </c:pt>
                <c:pt idx="9406">
                  <c:v>0.23989330061932804</c:v>
                </c:pt>
                <c:pt idx="9407">
                  <c:v>0.21854571316673155</c:v>
                </c:pt>
                <c:pt idx="9408">
                  <c:v>0.24905287388857722</c:v>
                </c:pt>
                <c:pt idx="9409">
                  <c:v>0.26935457947283392</c:v>
                </c:pt>
                <c:pt idx="9410">
                  <c:v>0.22269422324792512</c:v>
                </c:pt>
                <c:pt idx="9411">
                  <c:v>0.26962937631289563</c:v>
                </c:pt>
                <c:pt idx="9412">
                  <c:v>0.22045890583773728</c:v>
                </c:pt>
                <c:pt idx="9413">
                  <c:v>0.27215708517439258</c:v>
                </c:pt>
                <c:pt idx="9414">
                  <c:v>0.25474185651685027</c:v>
                </c:pt>
                <c:pt idx="9415">
                  <c:v>0.25290764161589946</c:v>
                </c:pt>
                <c:pt idx="9416">
                  <c:v>0.22273423841374262</c:v>
                </c:pt>
                <c:pt idx="9417">
                  <c:v>0.26056282012224125</c:v>
                </c:pt>
                <c:pt idx="9418">
                  <c:v>0.24198285081978727</c:v>
                </c:pt>
                <c:pt idx="9419">
                  <c:v>0.25784761326433697</c:v>
                </c:pt>
                <c:pt idx="9420">
                  <c:v>0.21750527251576568</c:v>
                </c:pt>
                <c:pt idx="9421">
                  <c:v>0.23221565184906207</c:v>
                </c:pt>
                <c:pt idx="9422">
                  <c:v>0.21042983830772333</c:v>
                </c:pt>
                <c:pt idx="9423">
                  <c:v>0.23794236287594883</c:v>
                </c:pt>
                <c:pt idx="9424">
                  <c:v>0.23651458924947766</c:v>
                </c:pt>
                <c:pt idx="9425">
                  <c:v>0.27331198414294627</c:v>
                </c:pt>
                <c:pt idx="9426">
                  <c:v>0.2057619418884401</c:v>
                </c:pt>
                <c:pt idx="9427">
                  <c:v>0.24405430849506377</c:v>
                </c:pt>
                <c:pt idx="9428">
                  <c:v>0.21193504933961163</c:v>
                </c:pt>
                <c:pt idx="9429">
                  <c:v>0.25832740664938186</c:v>
                </c:pt>
                <c:pt idx="9430">
                  <c:v>0.26718253458587193</c:v>
                </c:pt>
                <c:pt idx="9431">
                  <c:v>0.25132472968265551</c:v>
                </c:pt>
                <c:pt idx="9432">
                  <c:v>0.23602308653229964</c:v>
                </c:pt>
                <c:pt idx="9433">
                  <c:v>0.26982306144630835</c:v>
                </c:pt>
                <c:pt idx="9434">
                  <c:v>0.25524960340563613</c:v>
                </c:pt>
                <c:pt idx="9435">
                  <c:v>0.23903830632965484</c:v>
                </c:pt>
                <c:pt idx="9436">
                  <c:v>0.24547439546643132</c:v>
                </c:pt>
                <c:pt idx="9437">
                  <c:v>0.2327202224001973</c:v>
                </c:pt>
                <c:pt idx="9438">
                  <c:v>0.23344000223311706</c:v>
                </c:pt>
                <c:pt idx="9439">
                  <c:v>0.24458471728926162</c:v>
                </c:pt>
                <c:pt idx="9440">
                  <c:v>0.25304766984184313</c:v>
                </c:pt>
                <c:pt idx="9441">
                  <c:v>0.20447518021294514</c:v>
                </c:pt>
                <c:pt idx="9442">
                  <c:v>0.23965675289440502</c:v>
                </c:pt>
                <c:pt idx="9443">
                  <c:v>0.28409668817293426</c:v>
                </c:pt>
                <c:pt idx="9444">
                  <c:v>0.22153764483860297</c:v>
                </c:pt>
                <c:pt idx="9445">
                  <c:v>0.23614805710537337</c:v>
                </c:pt>
                <c:pt idx="9446">
                  <c:v>0.22297818130024405</c:v>
                </c:pt>
                <c:pt idx="9447">
                  <c:v>0.24896296773367035</c:v>
                </c:pt>
                <c:pt idx="9448">
                  <c:v>0.2451446860605149</c:v>
                </c:pt>
                <c:pt idx="9449">
                  <c:v>0.23306815971087233</c:v>
                </c:pt>
                <c:pt idx="9450">
                  <c:v>0.24268677849533768</c:v>
                </c:pt>
                <c:pt idx="9451">
                  <c:v>0.22051214208215444</c:v>
                </c:pt>
                <c:pt idx="9452">
                  <c:v>0.27051059989581994</c:v>
                </c:pt>
                <c:pt idx="9453">
                  <c:v>0.21976827248193553</c:v>
                </c:pt>
                <c:pt idx="9454">
                  <c:v>0.25220433192747682</c:v>
                </c:pt>
                <c:pt idx="9455">
                  <c:v>0.27909132833646999</c:v>
                </c:pt>
                <c:pt idx="9456">
                  <c:v>0.25407478105839676</c:v>
                </c:pt>
                <c:pt idx="9457">
                  <c:v>0.23004483014248719</c:v>
                </c:pt>
                <c:pt idx="9458">
                  <c:v>0.30541712894260958</c:v>
                </c:pt>
                <c:pt idx="9459">
                  <c:v>0.21421463016326514</c:v>
                </c:pt>
                <c:pt idx="9460">
                  <c:v>0.20887280327257762</c:v>
                </c:pt>
                <c:pt idx="9461">
                  <c:v>0.21203003148245958</c:v>
                </c:pt>
                <c:pt idx="9462">
                  <c:v>0.21285724410205253</c:v>
                </c:pt>
                <c:pt idx="9463">
                  <c:v>0.25641299429920772</c:v>
                </c:pt>
                <c:pt idx="9464">
                  <c:v>0.25333297315703057</c:v>
                </c:pt>
                <c:pt idx="9465">
                  <c:v>0.23627700453479428</c:v>
                </c:pt>
                <c:pt idx="9466">
                  <c:v>0.26100878148475576</c:v>
                </c:pt>
                <c:pt idx="9467">
                  <c:v>0.21599584855983781</c:v>
                </c:pt>
                <c:pt idx="9468">
                  <c:v>0.21793150503639724</c:v>
                </c:pt>
                <c:pt idx="9469">
                  <c:v>0.24867659488107799</c:v>
                </c:pt>
                <c:pt idx="9470">
                  <c:v>0.24604132504095722</c:v>
                </c:pt>
                <c:pt idx="9471">
                  <c:v>0.25060333678182406</c:v>
                </c:pt>
                <c:pt idx="9472">
                  <c:v>0.2182303166211701</c:v>
                </c:pt>
                <c:pt idx="9473">
                  <c:v>0.23378172198612207</c:v>
                </c:pt>
                <c:pt idx="9474">
                  <c:v>0.23998141197390929</c:v>
                </c:pt>
                <c:pt idx="9475">
                  <c:v>0.20249436202648968</c:v>
                </c:pt>
                <c:pt idx="9476">
                  <c:v>0.27747478741182929</c:v>
                </c:pt>
                <c:pt idx="9477">
                  <c:v>0.26261742271036725</c:v>
                </c:pt>
                <c:pt idx="9478">
                  <c:v>0.27382480341834592</c:v>
                </c:pt>
                <c:pt idx="9479">
                  <c:v>0.29352791633535297</c:v>
                </c:pt>
                <c:pt idx="9480">
                  <c:v>0.22393647859055438</c:v>
                </c:pt>
                <c:pt idx="9481">
                  <c:v>0.21265483491614412</c:v>
                </c:pt>
                <c:pt idx="9482">
                  <c:v>0.22818830151154701</c:v>
                </c:pt>
                <c:pt idx="9483">
                  <c:v>0.26223530494829467</c:v>
                </c:pt>
                <c:pt idx="9484">
                  <c:v>0.22671495235958045</c:v>
                </c:pt>
                <c:pt idx="9485">
                  <c:v>0.27531785266052172</c:v>
                </c:pt>
                <c:pt idx="9486">
                  <c:v>0.22014321782923355</c:v>
                </c:pt>
                <c:pt idx="9487">
                  <c:v>0.25011011279467793</c:v>
                </c:pt>
                <c:pt idx="9488">
                  <c:v>0.24657297796929276</c:v>
                </c:pt>
                <c:pt idx="9489">
                  <c:v>0.26011388360453996</c:v>
                </c:pt>
                <c:pt idx="9490">
                  <c:v>0.25535122741682331</c:v>
                </c:pt>
                <c:pt idx="9491">
                  <c:v>0.24150707439250471</c:v>
                </c:pt>
                <c:pt idx="9492">
                  <c:v>0.24085769947846175</c:v>
                </c:pt>
                <c:pt idx="9493">
                  <c:v>0.20413017020296903</c:v>
                </c:pt>
                <c:pt idx="9494">
                  <c:v>0.26971350108604919</c:v>
                </c:pt>
                <c:pt idx="9495">
                  <c:v>0.23099111286416019</c:v>
                </c:pt>
                <c:pt idx="9496">
                  <c:v>0.21587329854480813</c:v>
                </c:pt>
                <c:pt idx="9497">
                  <c:v>0.27756865896129407</c:v>
                </c:pt>
                <c:pt idx="9498">
                  <c:v>0.24275698808712759</c:v>
                </c:pt>
                <c:pt idx="9499">
                  <c:v>0.22447284555834499</c:v>
                </c:pt>
                <c:pt idx="9500">
                  <c:v>0.24603478915337312</c:v>
                </c:pt>
                <c:pt idx="9501">
                  <c:v>0.24042198470026782</c:v>
                </c:pt>
                <c:pt idx="9502">
                  <c:v>0.2678090722879497</c:v>
                </c:pt>
                <c:pt idx="9503">
                  <c:v>0.23453985113730411</c:v>
                </c:pt>
                <c:pt idx="9504">
                  <c:v>0.20856167500288988</c:v>
                </c:pt>
                <c:pt idx="9505">
                  <c:v>0.26152981517167423</c:v>
                </c:pt>
                <c:pt idx="9506">
                  <c:v>0.21474015954410713</c:v>
                </c:pt>
                <c:pt idx="9507">
                  <c:v>0.21498161555980899</c:v>
                </c:pt>
                <c:pt idx="9508">
                  <c:v>0.21424710954745757</c:v>
                </c:pt>
                <c:pt idx="9509">
                  <c:v>0.22479934505919846</c:v>
                </c:pt>
                <c:pt idx="9510">
                  <c:v>0.24593195756596789</c:v>
                </c:pt>
                <c:pt idx="9511">
                  <c:v>0.20357736627227685</c:v>
                </c:pt>
                <c:pt idx="9512">
                  <c:v>0.21919237876475978</c:v>
                </c:pt>
                <c:pt idx="9513">
                  <c:v>0.2773165660172438</c:v>
                </c:pt>
                <c:pt idx="9514">
                  <c:v>0.25347077963362524</c:v>
                </c:pt>
                <c:pt idx="9515">
                  <c:v>0.21321404030252009</c:v>
                </c:pt>
                <c:pt idx="9516">
                  <c:v>0.26694496282754976</c:v>
                </c:pt>
                <c:pt idx="9517">
                  <c:v>0.28305964430274738</c:v>
                </c:pt>
                <c:pt idx="9518">
                  <c:v>0.26137138861412079</c:v>
                </c:pt>
                <c:pt idx="9519">
                  <c:v>0.2051423420232443</c:v>
                </c:pt>
                <c:pt idx="9520">
                  <c:v>0.24615201461836925</c:v>
                </c:pt>
                <c:pt idx="9521">
                  <c:v>0.27940926296682028</c:v>
                </c:pt>
                <c:pt idx="9522">
                  <c:v>0.25438304990597949</c:v>
                </c:pt>
                <c:pt idx="9523">
                  <c:v>0.26191910908739774</c:v>
                </c:pt>
                <c:pt idx="9524">
                  <c:v>0.28554501301273849</c:v>
                </c:pt>
                <c:pt idx="9525">
                  <c:v>0.24075735235319454</c:v>
                </c:pt>
                <c:pt idx="9526">
                  <c:v>0.24050471901756926</c:v>
                </c:pt>
                <c:pt idx="9527">
                  <c:v>0.20716567079445422</c:v>
                </c:pt>
                <c:pt idx="9528">
                  <c:v>0.23141456307121627</c:v>
                </c:pt>
                <c:pt idx="9529">
                  <c:v>0.24457748564699167</c:v>
                </c:pt>
                <c:pt idx="9530">
                  <c:v>0.22904529622238101</c:v>
                </c:pt>
                <c:pt idx="9531">
                  <c:v>0.2846064680220845</c:v>
                </c:pt>
                <c:pt idx="9532">
                  <c:v>0.26308868785824369</c:v>
                </c:pt>
                <c:pt idx="9533">
                  <c:v>0.32131496890450806</c:v>
                </c:pt>
                <c:pt idx="9534">
                  <c:v>0.2412666099805422</c:v>
                </c:pt>
                <c:pt idx="9535">
                  <c:v>0.24209376111573985</c:v>
                </c:pt>
                <c:pt idx="9536">
                  <c:v>0.22309587947034173</c:v>
                </c:pt>
                <c:pt idx="9537">
                  <c:v>0.24195344332087024</c:v>
                </c:pt>
                <c:pt idx="9538">
                  <c:v>0.22738614558248868</c:v>
                </c:pt>
                <c:pt idx="9539">
                  <c:v>0.25032821784333786</c:v>
                </c:pt>
                <c:pt idx="9540">
                  <c:v>0.23749995533108947</c:v>
                </c:pt>
                <c:pt idx="9541">
                  <c:v>0.23905441057086929</c:v>
                </c:pt>
                <c:pt idx="9542">
                  <c:v>0.28083092409657068</c:v>
                </c:pt>
                <c:pt idx="9543">
                  <c:v>0.23113854804754694</c:v>
                </c:pt>
                <c:pt idx="9544">
                  <c:v>0.24755141606370218</c:v>
                </c:pt>
                <c:pt idx="9545">
                  <c:v>0.24406574476246029</c:v>
                </c:pt>
                <c:pt idx="9546">
                  <c:v>0.22492475094652781</c:v>
                </c:pt>
                <c:pt idx="9547">
                  <c:v>0.23377737599669632</c:v>
                </c:pt>
                <c:pt idx="9548">
                  <c:v>0.20669480193414375</c:v>
                </c:pt>
                <c:pt idx="9549">
                  <c:v>0.20888090145285365</c:v>
                </c:pt>
                <c:pt idx="9550">
                  <c:v>0.2220696824111201</c:v>
                </c:pt>
                <c:pt idx="9551">
                  <c:v>0.21805394398605102</c:v>
                </c:pt>
                <c:pt idx="9552">
                  <c:v>0.23324724521747195</c:v>
                </c:pt>
                <c:pt idx="9553">
                  <c:v>0.25395256495336072</c:v>
                </c:pt>
                <c:pt idx="9554">
                  <c:v>0.24161839615822528</c:v>
                </c:pt>
                <c:pt idx="9555">
                  <c:v>0.22331774987652495</c:v>
                </c:pt>
                <c:pt idx="9556">
                  <c:v>0.24290354284108448</c:v>
                </c:pt>
                <c:pt idx="9557">
                  <c:v>0.25904174609526887</c:v>
                </c:pt>
                <c:pt idx="9558">
                  <c:v>0.2610704253184376</c:v>
                </c:pt>
                <c:pt idx="9559">
                  <c:v>0.25967757178493128</c:v>
                </c:pt>
                <c:pt idx="9560">
                  <c:v>0.22563340072067556</c:v>
                </c:pt>
                <c:pt idx="9561">
                  <c:v>0.20900821902744451</c:v>
                </c:pt>
                <c:pt idx="9562">
                  <c:v>0.23134092040265367</c:v>
                </c:pt>
                <c:pt idx="9563">
                  <c:v>0.22697198484927075</c:v>
                </c:pt>
                <c:pt idx="9564">
                  <c:v>0.25097181320201467</c:v>
                </c:pt>
                <c:pt idx="9565">
                  <c:v>0.21242992120860432</c:v>
                </c:pt>
                <c:pt idx="9566">
                  <c:v>0.21894773273583384</c:v>
                </c:pt>
                <c:pt idx="9567">
                  <c:v>0.26189709169823316</c:v>
                </c:pt>
                <c:pt idx="9568">
                  <c:v>0.2160679254761711</c:v>
                </c:pt>
                <c:pt idx="9569">
                  <c:v>0.23507800807001641</c:v>
                </c:pt>
                <c:pt idx="9570">
                  <c:v>0.22953644454638933</c:v>
                </c:pt>
                <c:pt idx="9571">
                  <c:v>0.24777856745480603</c:v>
                </c:pt>
                <c:pt idx="9572">
                  <c:v>0.2581239113365682</c:v>
                </c:pt>
                <c:pt idx="9573">
                  <c:v>0.21943779584330275</c:v>
                </c:pt>
                <c:pt idx="9574">
                  <c:v>0.23320104295717695</c:v>
                </c:pt>
                <c:pt idx="9575">
                  <c:v>0.22273106825396524</c:v>
                </c:pt>
                <c:pt idx="9576">
                  <c:v>0.24799810028860805</c:v>
                </c:pt>
                <c:pt idx="9577">
                  <c:v>0.2798282634033239</c:v>
                </c:pt>
                <c:pt idx="9578">
                  <c:v>0.21606789585425359</c:v>
                </c:pt>
                <c:pt idx="9579">
                  <c:v>0.2449888312422982</c:v>
                </c:pt>
                <c:pt idx="9580">
                  <c:v>0.2417906678591048</c:v>
                </c:pt>
                <c:pt idx="9581">
                  <c:v>0.27693169112482852</c:v>
                </c:pt>
                <c:pt idx="9582">
                  <c:v>0.21011931477060874</c:v>
                </c:pt>
                <c:pt idx="9583">
                  <c:v>0.25949068945555498</c:v>
                </c:pt>
                <c:pt idx="9584">
                  <c:v>0.2881491890164522</c:v>
                </c:pt>
                <c:pt idx="9585">
                  <c:v>0.27192034620995614</c:v>
                </c:pt>
                <c:pt idx="9586">
                  <c:v>0.24467943018650423</c:v>
                </c:pt>
                <c:pt idx="9587">
                  <c:v>0.24845981513967891</c:v>
                </c:pt>
                <c:pt idx="9588">
                  <c:v>0.20574323298421454</c:v>
                </c:pt>
                <c:pt idx="9589">
                  <c:v>0.25474248357084139</c:v>
                </c:pt>
                <c:pt idx="9590">
                  <c:v>0.22748176818602794</c:v>
                </c:pt>
                <c:pt idx="9591">
                  <c:v>0.2177199010021019</c:v>
                </c:pt>
                <c:pt idx="9592">
                  <c:v>0.25308911772835568</c:v>
                </c:pt>
                <c:pt idx="9593">
                  <c:v>0.22631527603511731</c:v>
                </c:pt>
                <c:pt idx="9594">
                  <c:v>0.23934942618353919</c:v>
                </c:pt>
                <c:pt idx="9595">
                  <c:v>0.27129691772073256</c:v>
                </c:pt>
                <c:pt idx="9596">
                  <c:v>0.22813544231801677</c:v>
                </c:pt>
                <c:pt idx="9597">
                  <c:v>0.25032958026895785</c:v>
                </c:pt>
                <c:pt idx="9598">
                  <c:v>0.21046520550859218</c:v>
                </c:pt>
                <c:pt idx="9599">
                  <c:v>0.22176882442576787</c:v>
                </c:pt>
                <c:pt idx="9600">
                  <c:v>0.23794832397205384</c:v>
                </c:pt>
                <c:pt idx="9601">
                  <c:v>0.23421327562214173</c:v>
                </c:pt>
                <c:pt idx="9602">
                  <c:v>0.21443673148546574</c:v>
                </c:pt>
                <c:pt idx="9603">
                  <c:v>0.21304596822105804</c:v>
                </c:pt>
                <c:pt idx="9604">
                  <c:v>0.25733577396609059</c:v>
                </c:pt>
                <c:pt idx="9605">
                  <c:v>0.21046734046000656</c:v>
                </c:pt>
                <c:pt idx="9606">
                  <c:v>0.28548545465396236</c:v>
                </c:pt>
                <c:pt idx="9607">
                  <c:v>0.22902262436373483</c:v>
                </c:pt>
                <c:pt idx="9608">
                  <c:v>0.24580676936809639</c:v>
                </c:pt>
                <c:pt idx="9609">
                  <c:v>0.23263328608253819</c:v>
                </c:pt>
                <c:pt idx="9610">
                  <c:v>0.23025767619948906</c:v>
                </c:pt>
                <c:pt idx="9611">
                  <c:v>0.32873836155115499</c:v>
                </c:pt>
                <c:pt idx="9612">
                  <c:v>0.2413782381558468</c:v>
                </c:pt>
                <c:pt idx="9613">
                  <c:v>0.24473058525573907</c:v>
                </c:pt>
                <c:pt idx="9614">
                  <c:v>0.20842883982126081</c:v>
                </c:pt>
                <c:pt idx="9615">
                  <c:v>0.22509360573614809</c:v>
                </c:pt>
                <c:pt idx="9616">
                  <c:v>0.24191749787160083</c:v>
                </c:pt>
                <c:pt idx="9617">
                  <c:v>0.24510299790035345</c:v>
                </c:pt>
                <c:pt idx="9618">
                  <c:v>0.27688179010655745</c:v>
                </c:pt>
                <c:pt idx="9619">
                  <c:v>0.28064223602202587</c:v>
                </c:pt>
                <c:pt idx="9620">
                  <c:v>0.24728459343734951</c:v>
                </c:pt>
                <c:pt idx="9621">
                  <c:v>0.27582081748031706</c:v>
                </c:pt>
                <c:pt idx="9622">
                  <c:v>0.24491228256793893</c:v>
                </c:pt>
                <c:pt idx="9623">
                  <c:v>0.22606749191697106</c:v>
                </c:pt>
                <c:pt idx="9624">
                  <c:v>0.24615223987858958</c:v>
                </c:pt>
                <c:pt idx="9625">
                  <c:v>0.2255852148388279</c:v>
                </c:pt>
                <c:pt idx="9626">
                  <c:v>0.2915371784505062</c:v>
                </c:pt>
                <c:pt idx="9627">
                  <c:v>0.20441264089525271</c:v>
                </c:pt>
                <c:pt idx="9628">
                  <c:v>0.23595131404337757</c:v>
                </c:pt>
                <c:pt idx="9629">
                  <c:v>0.24203628724990936</c:v>
                </c:pt>
                <c:pt idx="9630">
                  <c:v>0.25848656092433003</c:v>
                </c:pt>
                <c:pt idx="9631">
                  <c:v>0.24133546919969931</c:v>
                </c:pt>
                <c:pt idx="9632">
                  <c:v>0.22856352600666624</c:v>
                </c:pt>
                <c:pt idx="9633">
                  <c:v>0.24341013756582552</c:v>
                </c:pt>
                <c:pt idx="9634">
                  <c:v>0.2408964102141517</c:v>
                </c:pt>
                <c:pt idx="9635">
                  <c:v>0.26278224451663795</c:v>
                </c:pt>
                <c:pt idx="9636">
                  <c:v>0.23504299479436314</c:v>
                </c:pt>
                <c:pt idx="9637">
                  <c:v>0.21019308641304035</c:v>
                </c:pt>
                <c:pt idx="9638">
                  <c:v>0.2702747601620259</c:v>
                </c:pt>
                <c:pt idx="9639">
                  <c:v>0.20548984250239841</c:v>
                </c:pt>
                <c:pt idx="9640">
                  <c:v>0.20710623593533595</c:v>
                </c:pt>
                <c:pt idx="9641">
                  <c:v>0.23193022197069785</c:v>
                </c:pt>
                <c:pt idx="9642">
                  <c:v>0.25347488739432317</c:v>
                </c:pt>
                <c:pt idx="9643">
                  <c:v>0.25316138596339671</c:v>
                </c:pt>
                <c:pt idx="9644">
                  <c:v>0.23941302624690156</c:v>
                </c:pt>
                <c:pt idx="9645">
                  <c:v>0.25145778409216563</c:v>
                </c:pt>
                <c:pt idx="9646">
                  <c:v>0.27015019542919594</c:v>
                </c:pt>
                <c:pt idx="9647">
                  <c:v>0.24163213451482274</c:v>
                </c:pt>
                <c:pt idx="9648">
                  <c:v>0.2273038095064413</c:v>
                </c:pt>
                <c:pt idx="9649">
                  <c:v>0.28729163343926034</c:v>
                </c:pt>
                <c:pt idx="9650">
                  <c:v>0.2570315348232538</c:v>
                </c:pt>
                <c:pt idx="9651">
                  <c:v>0.25498176360031827</c:v>
                </c:pt>
                <c:pt idx="9652">
                  <c:v>0.23190075663171653</c:v>
                </c:pt>
                <c:pt idx="9653">
                  <c:v>0.24210574044877142</c:v>
                </c:pt>
                <c:pt idx="9654">
                  <c:v>0.25137851889610907</c:v>
                </c:pt>
                <c:pt idx="9655">
                  <c:v>0.23822449558271433</c:v>
                </c:pt>
                <c:pt idx="9656">
                  <c:v>0.24682182694958868</c:v>
                </c:pt>
                <c:pt idx="9657">
                  <c:v>0.22171362406991793</c:v>
                </c:pt>
                <c:pt idx="9658">
                  <c:v>0.22048461941318656</c:v>
                </c:pt>
                <c:pt idx="9659">
                  <c:v>0.26771630096606641</c:v>
                </c:pt>
                <c:pt idx="9660">
                  <c:v>0.26532757039667676</c:v>
                </c:pt>
                <c:pt idx="9661">
                  <c:v>0.25225428468587918</c:v>
                </c:pt>
                <c:pt idx="9662">
                  <c:v>0.22066339394389856</c:v>
                </c:pt>
                <c:pt idx="9663">
                  <c:v>0.29946006436637806</c:v>
                </c:pt>
                <c:pt idx="9664">
                  <c:v>0.23917287716330018</c:v>
                </c:pt>
                <c:pt idx="9665">
                  <c:v>0.24728601809761241</c:v>
                </c:pt>
                <c:pt idx="9666">
                  <c:v>0.22103761331034172</c:v>
                </c:pt>
                <c:pt idx="9667">
                  <c:v>0.23696865222465671</c:v>
                </c:pt>
                <c:pt idx="9668">
                  <c:v>0.239185707179839</c:v>
                </c:pt>
                <c:pt idx="9669">
                  <c:v>0.2169890045597398</c:v>
                </c:pt>
                <c:pt idx="9670">
                  <c:v>0.27547072930445271</c:v>
                </c:pt>
                <c:pt idx="9671">
                  <c:v>0.22941405882825114</c:v>
                </c:pt>
                <c:pt idx="9672">
                  <c:v>0.23870134541767299</c:v>
                </c:pt>
                <c:pt idx="9673">
                  <c:v>0.23438819217198814</c:v>
                </c:pt>
                <c:pt idx="9674">
                  <c:v>0.22081594360982568</c:v>
                </c:pt>
                <c:pt idx="9675">
                  <c:v>0.20069198838208047</c:v>
                </c:pt>
                <c:pt idx="9676">
                  <c:v>0.23488665970050954</c:v>
                </c:pt>
                <c:pt idx="9677">
                  <c:v>0.23104148784777845</c:v>
                </c:pt>
                <c:pt idx="9678">
                  <c:v>0.22664099973775964</c:v>
                </c:pt>
                <c:pt idx="9679">
                  <c:v>0.25971481626774384</c:v>
                </c:pt>
                <c:pt idx="9680">
                  <c:v>0.27823153405140161</c:v>
                </c:pt>
                <c:pt idx="9681">
                  <c:v>0.22634083942995289</c:v>
                </c:pt>
                <c:pt idx="9682">
                  <c:v>0.21521390805445079</c:v>
                </c:pt>
                <c:pt idx="9683">
                  <c:v>0.26141776637908437</c:v>
                </c:pt>
                <c:pt idx="9684">
                  <c:v>0.22808702836725175</c:v>
                </c:pt>
                <c:pt idx="9685">
                  <c:v>0.24393773904765326</c:v>
                </c:pt>
                <c:pt idx="9686">
                  <c:v>0.24964996252602847</c:v>
                </c:pt>
                <c:pt idx="9687">
                  <c:v>0.24944315337860662</c:v>
                </c:pt>
                <c:pt idx="9688">
                  <c:v>0.2246870197065203</c:v>
                </c:pt>
                <c:pt idx="9689">
                  <c:v>0.25937436954421556</c:v>
                </c:pt>
                <c:pt idx="9690">
                  <c:v>0.23352101903651554</c:v>
                </c:pt>
                <c:pt idx="9691">
                  <c:v>0.23121948267236644</c:v>
                </c:pt>
                <c:pt idx="9692">
                  <c:v>0.23045576437144893</c:v>
                </c:pt>
                <c:pt idx="9693">
                  <c:v>0.25120194638381554</c:v>
                </c:pt>
                <c:pt idx="9694">
                  <c:v>0.24604787634141595</c:v>
                </c:pt>
                <c:pt idx="9695">
                  <c:v>0.22741409581586999</c:v>
                </c:pt>
                <c:pt idx="9696">
                  <c:v>0.25460719295281592</c:v>
                </c:pt>
                <c:pt idx="9697">
                  <c:v>0.21991716893495089</c:v>
                </c:pt>
                <c:pt idx="9698">
                  <c:v>0.24310987952215832</c:v>
                </c:pt>
                <c:pt idx="9699">
                  <c:v>0.24711502816518022</c:v>
                </c:pt>
                <c:pt idx="9700">
                  <c:v>0.24432531108678227</c:v>
                </c:pt>
                <c:pt idx="9701">
                  <c:v>0.2390131931583345</c:v>
                </c:pt>
                <c:pt idx="9702">
                  <c:v>0.22391201764698895</c:v>
                </c:pt>
                <c:pt idx="9703">
                  <c:v>0.21310025910966679</c:v>
                </c:pt>
                <c:pt idx="9704">
                  <c:v>0.21432952799631183</c:v>
                </c:pt>
                <c:pt idx="9705">
                  <c:v>0.21984677096714147</c:v>
                </c:pt>
                <c:pt idx="9706">
                  <c:v>0.25880451730044451</c:v>
                </c:pt>
                <c:pt idx="9707">
                  <c:v>0.2823026182145561</c:v>
                </c:pt>
                <c:pt idx="9708">
                  <c:v>0.27451171147331677</c:v>
                </c:pt>
                <c:pt idx="9709">
                  <c:v>0.25746984447684423</c:v>
                </c:pt>
                <c:pt idx="9710">
                  <c:v>0.25450191678302014</c:v>
                </c:pt>
                <c:pt idx="9711">
                  <c:v>0.22461272727814074</c:v>
                </c:pt>
                <c:pt idx="9712">
                  <c:v>0.23102074228530262</c:v>
                </c:pt>
                <c:pt idx="9713">
                  <c:v>0.29379809230540588</c:v>
                </c:pt>
                <c:pt idx="9714">
                  <c:v>0.23952045596224519</c:v>
                </c:pt>
                <c:pt idx="9715">
                  <c:v>0.20251491479049161</c:v>
                </c:pt>
                <c:pt idx="9716">
                  <c:v>0.24452343010216548</c:v>
                </c:pt>
                <c:pt idx="9717">
                  <c:v>0.25121430825811764</c:v>
                </c:pt>
                <c:pt idx="9718">
                  <c:v>0.2720241261823913</c:v>
                </c:pt>
                <c:pt idx="9719">
                  <c:v>0.21554878902200958</c:v>
                </c:pt>
                <c:pt idx="9720">
                  <c:v>0.22839991543368643</c:v>
                </c:pt>
                <c:pt idx="9721">
                  <c:v>0.2070382040794716</c:v>
                </c:pt>
                <c:pt idx="9722">
                  <c:v>0.22375420579231348</c:v>
                </c:pt>
                <c:pt idx="9723">
                  <c:v>0.29126349269339968</c:v>
                </c:pt>
                <c:pt idx="9724">
                  <c:v>0.27130879381544304</c:v>
                </c:pt>
                <c:pt idx="9725">
                  <c:v>0.20996080756831556</c:v>
                </c:pt>
                <c:pt idx="9726">
                  <c:v>0.25372522516508972</c:v>
                </c:pt>
                <c:pt idx="9727">
                  <c:v>0.22125237681801585</c:v>
                </c:pt>
                <c:pt idx="9728">
                  <c:v>0.21911550314211831</c:v>
                </c:pt>
                <c:pt idx="9729">
                  <c:v>0.23435236631873924</c:v>
                </c:pt>
                <c:pt idx="9730">
                  <c:v>0.27958902637839456</c:v>
                </c:pt>
                <c:pt idx="9731">
                  <c:v>0.22018803001532083</c:v>
                </c:pt>
                <c:pt idx="9732">
                  <c:v>0.22198003098985711</c:v>
                </c:pt>
                <c:pt idx="9733">
                  <c:v>0.23210437502582734</c:v>
                </c:pt>
                <c:pt idx="9734">
                  <c:v>0.2676112265191023</c:v>
                </c:pt>
                <c:pt idx="9735">
                  <c:v>0.26698892259196727</c:v>
                </c:pt>
                <c:pt idx="9736">
                  <c:v>0.23147059831728004</c:v>
                </c:pt>
                <c:pt idx="9737">
                  <c:v>0.23050277613872491</c:v>
                </c:pt>
                <c:pt idx="9738">
                  <c:v>0.23156432654824061</c:v>
                </c:pt>
                <c:pt idx="9739">
                  <c:v>0.21937823163585249</c:v>
                </c:pt>
                <c:pt idx="9740">
                  <c:v>0.2455534088908683</c:v>
                </c:pt>
                <c:pt idx="9741">
                  <c:v>0.21399414637390271</c:v>
                </c:pt>
                <c:pt idx="9742">
                  <c:v>0.22818930751097355</c:v>
                </c:pt>
                <c:pt idx="9743">
                  <c:v>0.2054226298571552</c:v>
                </c:pt>
                <c:pt idx="9744">
                  <c:v>0.23087383840780903</c:v>
                </c:pt>
                <c:pt idx="9745">
                  <c:v>0.21262485562810826</c:v>
                </c:pt>
                <c:pt idx="9746">
                  <c:v>0.2155847603034966</c:v>
                </c:pt>
                <c:pt idx="9747">
                  <c:v>0.22700428854222365</c:v>
                </c:pt>
                <c:pt idx="9748">
                  <c:v>0.25841539844887129</c:v>
                </c:pt>
                <c:pt idx="9749">
                  <c:v>0.25103879267485868</c:v>
                </c:pt>
                <c:pt idx="9750">
                  <c:v>0.25292043303939105</c:v>
                </c:pt>
                <c:pt idx="9751">
                  <c:v>0.23156519030112863</c:v>
                </c:pt>
                <c:pt idx="9752">
                  <c:v>0.19809938933328067</c:v>
                </c:pt>
                <c:pt idx="9753">
                  <c:v>0.23438838748544347</c:v>
                </c:pt>
                <c:pt idx="9754">
                  <c:v>0.24853634984284648</c:v>
                </c:pt>
                <c:pt idx="9755">
                  <c:v>0.23042501124731846</c:v>
                </c:pt>
                <c:pt idx="9756">
                  <c:v>0.19377653038413345</c:v>
                </c:pt>
                <c:pt idx="9757">
                  <c:v>0.30712163587733154</c:v>
                </c:pt>
                <c:pt idx="9758">
                  <c:v>0.22863301326155164</c:v>
                </c:pt>
                <c:pt idx="9759">
                  <c:v>0.23680313414411311</c:v>
                </c:pt>
                <c:pt idx="9760">
                  <c:v>0.23020850543273691</c:v>
                </c:pt>
                <c:pt idx="9761">
                  <c:v>0.24560939139950394</c:v>
                </c:pt>
                <c:pt idx="9762">
                  <c:v>0.31615278808725467</c:v>
                </c:pt>
                <c:pt idx="9763">
                  <c:v>0.32996162730510453</c:v>
                </c:pt>
                <c:pt idx="9764">
                  <c:v>0.23244088502957783</c:v>
                </c:pt>
                <c:pt idx="9765">
                  <c:v>0.2420011330874012</c:v>
                </c:pt>
                <c:pt idx="9766">
                  <c:v>0.23702181416903234</c:v>
                </c:pt>
                <c:pt idx="9767">
                  <c:v>0.23441122318417412</c:v>
                </c:pt>
                <c:pt idx="9768">
                  <c:v>0.22009164032528389</c:v>
                </c:pt>
                <c:pt idx="9769">
                  <c:v>0.23347410184566678</c:v>
                </c:pt>
                <c:pt idx="9770">
                  <c:v>0.20891905111003228</c:v>
                </c:pt>
                <c:pt idx="9771">
                  <c:v>0.25553733092316483</c:v>
                </c:pt>
                <c:pt idx="9772">
                  <c:v>0.25307225926976723</c:v>
                </c:pt>
                <c:pt idx="9773">
                  <c:v>0.22900110849988156</c:v>
                </c:pt>
                <c:pt idx="9774">
                  <c:v>0.22034790143519767</c:v>
                </c:pt>
                <c:pt idx="9775">
                  <c:v>0.27056890832681973</c:v>
                </c:pt>
                <c:pt idx="9776">
                  <c:v>0.24155173055681456</c:v>
                </c:pt>
                <c:pt idx="9777">
                  <c:v>0.24964754834583539</c:v>
                </c:pt>
                <c:pt idx="9778">
                  <c:v>0.28083838874613559</c:v>
                </c:pt>
                <c:pt idx="9779">
                  <c:v>0.25233827796792735</c:v>
                </c:pt>
                <c:pt idx="9780">
                  <c:v>0.22536665368158071</c:v>
                </c:pt>
                <c:pt idx="9781">
                  <c:v>0.26629855619011328</c:v>
                </c:pt>
                <c:pt idx="9782">
                  <c:v>0.22750276421773291</c:v>
                </c:pt>
                <c:pt idx="9783">
                  <c:v>0.24149192522483964</c:v>
                </c:pt>
                <c:pt idx="9784">
                  <c:v>0.22252340367281537</c:v>
                </c:pt>
                <c:pt idx="9785">
                  <c:v>0.27103715320999078</c:v>
                </c:pt>
                <c:pt idx="9786">
                  <c:v>0.20864838458654966</c:v>
                </c:pt>
                <c:pt idx="9787">
                  <c:v>0.23813491496437544</c:v>
                </c:pt>
                <c:pt idx="9788">
                  <c:v>0.22934967830976863</c:v>
                </c:pt>
                <c:pt idx="9789">
                  <c:v>0.24092968297759093</c:v>
                </c:pt>
                <c:pt idx="9790">
                  <c:v>0.26739938740338132</c:v>
                </c:pt>
                <c:pt idx="9791">
                  <c:v>0.23095384959093709</c:v>
                </c:pt>
                <c:pt idx="9792">
                  <c:v>0.22775331736194673</c:v>
                </c:pt>
                <c:pt idx="9793">
                  <c:v>0.23407461898502829</c:v>
                </c:pt>
                <c:pt idx="9794">
                  <c:v>0.2739339885756813</c:v>
                </c:pt>
                <c:pt idx="9795">
                  <c:v>0.2243875407373902</c:v>
                </c:pt>
                <c:pt idx="9796">
                  <c:v>0.28862908902926043</c:v>
                </c:pt>
                <c:pt idx="9797">
                  <c:v>0.21609493264920046</c:v>
                </c:pt>
                <c:pt idx="9798">
                  <c:v>0.24676397829742952</c:v>
                </c:pt>
                <c:pt idx="9799">
                  <c:v>0.24427999350448532</c:v>
                </c:pt>
                <c:pt idx="9800">
                  <c:v>0.2233727053031469</c:v>
                </c:pt>
                <c:pt idx="9801">
                  <c:v>0.21718047511293559</c:v>
                </c:pt>
                <c:pt idx="9802">
                  <c:v>0.21420028874341993</c:v>
                </c:pt>
                <c:pt idx="9803">
                  <c:v>0.22280309431480613</c:v>
                </c:pt>
                <c:pt idx="9804">
                  <c:v>0.25225633462070607</c:v>
                </c:pt>
                <c:pt idx="9805">
                  <c:v>0.22770094697998863</c:v>
                </c:pt>
                <c:pt idx="9806">
                  <c:v>0.24169463248422951</c:v>
                </c:pt>
                <c:pt idx="9807">
                  <c:v>0.2328018490068082</c:v>
                </c:pt>
                <c:pt idx="9808">
                  <c:v>0.23730934984497137</c:v>
                </c:pt>
                <c:pt idx="9809">
                  <c:v>0.27587199816286495</c:v>
                </c:pt>
                <c:pt idx="9810">
                  <c:v>0.24466367253199653</c:v>
                </c:pt>
                <c:pt idx="9811">
                  <c:v>0.23286423561797823</c:v>
                </c:pt>
                <c:pt idx="9812">
                  <c:v>0.27634762458122736</c:v>
                </c:pt>
                <c:pt idx="9813">
                  <c:v>0.25610304945889578</c:v>
                </c:pt>
                <c:pt idx="9814">
                  <c:v>0.2627011047238097</c:v>
                </c:pt>
                <c:pt idx="9815">
                  <c:v>0.28329977497337561</c:v>
                </c:pt>
                <c:pt idx="9816">
                  <c:v>0.26196048886591311</c:v>
                </c:pt>
                <c:pt idx="9817">
                  <c:v>0.25961467605266397</c:v>
                </c:pt>
                <c:pt idx="9818">
                  <c:v>0.23331705874229236</c:v>
                </c:pt>
                <c:pt idx="9819">
                  <c:v>0.25273535440936884</c:v>
                </c:pt>
                <c:pt idx="9820">
                  <c:v>0.21878669066881221</c:v>
                </c:pt>
                <c:pt idx="9821">
                  <c:v>0.30487309575021454</c:v>
                </c:pt>
                <c:pt idx="9822">
                  <c:v>0.19284955501045448</c:v>
                </c:pt>
                <c:pt idx="9823">
                  <c:v>0.27564695970873698</c:v>
                </c:pt>
                <c:pt idx="9824">
                  <c:v>0.23622183175405365</c:v>
                </c:pt>
                <c:pt idx="9825">
                  <c:v>0.26307059226252538</c:v>
                </c:pt>
                <c:pt idx="9826">
                  <c:v>0.23568082340233226</c:v>
                </c:pt>
                <c:pt idx="9827">
                  <c:v>0.24306615170163673</c:v>
                </c:pt>
                <c:pt idx="9828">
                  <c:v>0.30140197824543696</c:v>
                </c:pt>
                <c:pt idx="9829">
                  <c:v>0.27092461180455069</c:v>
                </c:pt>
                <c:pt idx="9830">
                  <c:v>0.25139831139842406</c:v>
                </c:pt>
                <c:pt idx="9831">
                  <c:v>0.23030321543873636</c:v>
                </c:pt>
                <c:pt idx="9832">
                  <c:v>0.25486488500030013</c:v>
                </c:pt>
                <c:pt idx="9833">
                  <c:v>0.2579851023091792</c:v>
                </c:pt>
                <c:pt idx="9834">
                  <c:v>0.20718264451998883</c:v>
                </c:pt>
                <c:pt idx="9835">
                  <c:v>0.23488032457858049</c:v>
                </c:pt>
                <c:pt idx="9836">
                  <c:v>0.21792091099311603</c:v>
                </c:pt>
                <c:pt idx="9837">
                  <c:v>0.20179831322863456</c:v>
                </c:pt>
                <c:pt idx="9838">
                  <c:v>0.23006578493884136</c:v>
                </c:pt>
                <c:pt idx="9839">
                  <c:v>0.26951521924589206</c:v>
                </c:pt>
                <c:pt idx="9840">
                  <c:v>0.23484209145458715</c:v>
                </c:pt>
                <c:pt idx="9841">
                  <c:v>0.27943605866973065</c:v>
                </c:pt>
                <c:pt idx="9842">
                  <c:v>0.22028802446757392</c:v>
                </c:pt>
                <c:pt idx="9843">
                  <c:v>0.22552071249867012</c:v>
                </c:pt>
                <c:pt idx="9844">
                  <c:v>0.23446835076146896</c:v>
                </c:pt>
                <c:pt idx="9845">
                  <c:v>0.21250715752092103</c:v>
                </c:pt>
                <c:pt idx="9846">
                  <c:v>0.27903164172319384</c:v>
                </c:pt>
                <c:pt idx="9847">
                  <c:v>0.22823765089703277</c:v>
                </c:pt>
                <c:pt idx="9848">
                  <c:v>0.21984836610630629</c:v>
                </c:pt>
                <c:pt idx="9849">
                  <c:v>0.25485349503585158</c:v>
                </c:pt>
                <c:pt idx="9850">
                  <c:v>0.23232594662945569</c:v>
                </c:pt>
                <c:pt idx="9851">
                  <c:v>0.24521272139980443</c:v>
                </c:pt>
                <c:pt idx="9852">
                  <c:v>0.27085872519724502</c:v>
                </c:pt>
                <c:pt idx="9853">
                  <c:v>0.28364110245124668</c:v>
                </c:pt>
                <c:pt idx="9854">
                  <c:v>0.24224277695736435</c:v>
                </c:pt>
                <c:pt idx="9855">
                  <c:v>0.23802829038051732</c:v>
                </c:pt>
                <c:pt idx="9856">
                  <c:v>0.22417940886975274</c:v>
                </c:pt>
                <c:pt idx="9857">
                  <c:v>0.21116655321406955</c:v>
                </c:pt>
                <c:pt idx="9858">
                  <c:v>0.27049189918384575</c:v>
                </c:pt>
                <c:pt idx="9859">
                  <c:v>0.24254422662984562</c:v>
                </c:pt>
                <c:pt idx="9860">
                  <c:v>0.25005332503217143</c:v>
                </c:pt>
                <c:pt idx="9861">
                  <c:v>0.2187364643584766</c:v>
                </c:pt>
                <c:pt idx="9862">
                  <c:v>0.24048673666768378</c:v>
                </c:pt>
                <c:pt idx="9863">
                  <c:v>0.22871748101144762</c:v>
                </c:pt>
                <c:pt idx="9864">
                  <c:v>0.22255749954912693</c:v>
                </c:pt>
                <c:pt idx="9865">
                  <c:v>0.22222502436365738</c:v>
                </c:pt>
                <c:pt idx="9866">
                  <c:v>0.25200160958506446</c:v>
                </c:pt>
                <c:pt idx="9867">
                  <c:v>0.26721686813398032</c:v>
                </c:pt>
                <c:pt idx="9868">
                  <c:v>0.28819365533793945</c:v>
                </c:pt>
                <c:pt idx="9869">
                  <c:v>0.2485574008707197</c:v>
                </c:pt>
                <c:pt idx="9870">
                  <c:v>0.23423524218958811</c:v>
                </c:pt>
                <c:pt idx="9871">
                  <c:v>0.22397536254946265</c:v>
                </c:pt>
                <c:pt idx="9872">
                  <c:v>0.21843072390390461</c:v>
                </c:pt>
                <c:pt idx="9873">
                  <c:v>0.22248413849221954</c:v>
                </c:pt>
                <c:pt idx="9874">
                  <c:v>0.26019724559451568</c:v>
                </c:pt>
                <c:pt idx="9875">
                  <c:v>0.22956187380064438</c:v>
                </c:pt>
                <c:pt idx="9876">
                  <c:v>0.23828192332704184</c:v>
                </c:pt>
                <c:pt idx="9877">
                  <c:v>0.26107468008809648</c:v>
                </c:pt>
                <c:pt idx="9878">
                  <c:v>0.2290166349143147</c:v>
                </c:pt>
                <c:pt idx="9879">
                  <c:v>0.25650761008328776</c:v>
                </c:pt>
                <c:pt idx="9880">
                  <c:v>0.2503963141871382</c:v>
                </c:pt>
                <c:pt idx="9881">
                  <c:v>0.26734733088825957</c:v>
                </c:pt>
                <c:pt idx="9882">
                  <c:v>0.2228384599205773</c:v>
                </c:pt>
                <c:pt idx="9883">
                  <c:v>0.28122749687074017</c:v>
                </c:pt>
                <c:pt idx="9884">
                  <c:v>0.27620909197673488</c:v>
                </c:pt>
                <c:pt idx="9885">
                  <c:v>0.23578386423051223</c:v>
                </c:pt>
                <c:pt idx="9886">
                  <c:v>0.2324782413557781</c:v>
                </c:pt>
                <c:pt idx="9887">
                  <c:v>0.25389495431738585</c:v>
                </c:pt>
                <c:pt idx="9888">
                  <c:v>0.24133492754005106</c:v>
                </c:pt>
                <c:pt idx="9889">
                  <c:v>0.25056012987500559</c:v>
                </c:pt>
                <c:pt idx="9890">
                  <c:v>0.21332749245708099</c:v>
                </c:pt>
                <c:pt idx="9891">
                  <c:v>0.23862820777463511</c:v>
                </c:pt>
                <c:pt idx="9892">
                  <c:v>0.25088134751114632</c:v>
                </c:pt>
                <c:pt idx="9893">
                  <c:v>0.21386019871461484</c:v>
                </c:pt>
                <c:pt idx="9894">
                  <c:v>0.26223852228552541</c:v>
                </c:pt>
                <c:pt idx="9895">
                  <c:v>0.26916203310586034</c:v>
                </c:pt>
                <c:pt idx="9896">
                  <c:v>0.23972801077848394</c:v>
                </c:pt>
                <c:pt idx="9897">
                  <c:v>0.25465700551288084</c:v>
                </c:pt>
                <c:pt idx="9898">
                  <c:v>0.21994667260804054</c:v>
                </c:pt>
                <c:pt idx="9899">
                  <c:v>0.23098655623682013</c:v>
                </c:pt>
                <c:pt idx="9900">
                  <c:v>0.26865349225563229</c:v>
                </c:pt>
                <c:pt idx="9901">
                  <c:v>0.2335015766674319</c:v>
                </c:pt>
                <c:pt idx="9902">
                  <c:v>0.25356506152494868</c:v>
                </c:pt>
                <c:pt idx="9903">
                  <c:v>0.23413478701845425</c:v>
                </c:pt>
                <c:pt idx="9904">
                  <c:v>0.26631101876972513</c:v>
                </c:pt>
                <c:pt idx="9905">
                  <c:v>0.22466581041364769</c:v>
                </c:pt>
                <c:pt idx="9906">
                  <c:v>0.25821579284084528</c:v>
                </c:pt>
                <c:pt idx="9907">
                  <c:v>0.22944969129038684</c:v>
                </c:pt>
                <c:pt idx="9908">
                  <c:v>0.24007802725109179</c:v>
                </c:pt>
                <c:pt idx="9909">
                  <c:v>0.24107593960586848</c:v>
                </c:pt>
                <c:pt idx="9910">
                  <c:v>0.21518896660904446</c:v>
                </c:pt>
                <c:pt idx="9911">
                  <c:v>0.21505230926674082</c:v>
                </c:pt>
                <c:pt idx="9912">
                  <c:v>0.2611972657466976</c:v>
                </c:pt>
                <c:pt idx="9913">
                  <c:v>0.24319562247289817</c:v>
                </c:pt>
                <c:pt idx="9914">
                  <c:v>0.23068375013583992</c:v>
                </c:pt>
                <c:pt idx="9915">
                  <c:v>0.23111275069289872</c:v>
                </c:pt>
                <c:pt idx="9916">
                  <c:v>0.23929263732373746</c:v>
                </c:pt>
                <c:pt idx="9917">
                  <c:v>0.24128524299144422</c:v>
                </c:pt>
                <c:pt idx="9918">
                  <c:v>0.22992090881940122</c:v>
                </c:pt>
                <c:pt idx="9919">
                  <c:v>0.20806792644862129</c:v>
                </c:pt>
                <c:pt idx="9920">
                  <c:v>0.23175981566486148</c:v>
                </c:pt>
                <c:pt idx="9921">
                  <c:v>0.20957397644505568</c:v>
                </c:pt>
                <c:pt idx="9922">
                  <c:v>0.2696065321464578</c:v>
                </c:pt>
                <c:pt idx="9923">
                  <c:v>0.23742721684943999</c:v>
                </c:pt>
                <c:pt idx="9924">
                  <c:v>0.25352511071984574</c:v>
                </c:pt>
                <c:pt idx="9925">
                  <c:v>0.21278655081332318</c:v>
                </c:pt>
                <c:pt idx="9926">
                  <c:v>0.22929932715445325</c:v>
                </c:pt>
                <c:pt idx="9927">
                  <c:v>0.22414208979381528</c:v>
                </c:pt>
                <c:pt idx="9928">
                  <c:v>0.2341371290162165</c:v>
                </c:pt>
                <c:pt idx="9929">
                  <c:v>0.25535976709974856</c:v>
                </c:pt>
                <c:pt idx="9930">
                  <c:v>0.21281991931272584</c:v>
                </c:pt>
                <c:pt idx="9931">
                  <c:v>0.26860861163964617</c:v>
                </c:pt>
                <c:pt idx="9932">
                  <c:v>0.31013458217496925</c:v>
                </c:pt>
                <c:pt idx="9933">
                  <c:v>0.2204178298182739</c:v>
                </c:pt>
                <c:pt idx="9934">
                  <c:v>0.21909434889297497</c:v>
                </c:pt>
                <c:pt idx="9935">
                  <c:v>0.25296713331108206</c:v>
                </c:pt>
                <c:pt idx="9936">
                  <c:v>0.23632865249191906</c:v>
                </c:pt>
                <c:pt idx="9937">
                  <c:v>0.30573119973288537</c:v>
                </c:pt>
                <c:pt idx="9938">
                  <c:v>0.28469192198953858</c:v>
                </c:pt>
                <c:pt idx="9939">
                  <c:v>0.21220942441971646</c:v>
                </c:pt>
                <c:pt idx="9940">
                  <c:v>0.22599726017256802</c:v>
                </c:pt>
                <c:pt idx="9941">
                  <c:v>0.23045801646609593</c:v>
                </c:pt>
                <c:pt idx="9942">
                  <c:v>0.24624168973548588</c:v>
                </c:pt>
                <c:pt idx="9943">
                  <c:v>0.2664460424921663</c:v>
                </c:pt>
                <c:pt idx="9944">
                  <c:v>0.22030153141056488</c:v>
                </c:pt>
                <c:pt idx="9945">
                  <c:v>0.23479064957445128</c:v>
                </c:pt>
                <c:pt idx="9946">
                  <c:v>0.24810371403425649</c:v>
                </c:pt>
                <c:pt idx="9947">
                  <c:v>0.22157338592102266</c:v>
                </c:pt>
                <c:pt idx="9948">
                  <c:v>0.22285736092355746</c:v>
                </c:pt>
                <c:pt idx="9949">
                  <c:v>0.25883978504491784</c:v>
                </c:pt>
                <c:pt idx="9950">
                  <c:v>0.22443505574629377</c:v>
                </c:pt>
                <c:pt idx="9951">
                  <c:v>0.27427181450690424</c:v>
                </c:pt>
                <c:pt idx="9952">
                  <c:v>0.23903281319666111</c:v>
                </c:pt>
                <c:pt idx="9953">
                  <c:v>0.23554030388423747</c:v>
                </c:pt>
                <c:pt idx="9954">
                  <c:v>0.23830548230686502</c:v>
                </c:pt>
                <c:pt idx="9955">
                  <c:v>0.28359297190578225</c:v>
                </c:pt>
                <c:pt idx="9956">
                  <c:v>0.24225288249891649</c:v>
                </c:pt>
                <c:pt idx="9957">
                  <c:v>0.23562201743143818</c:v>
                </c:pt>
                <c:pt idx="9958">
                  <c:v>0.21996421644291556</c:v>
                </c:pt>
                <c:pt idx="9959">
                  <c:v>0.22917214184950502</c:v>
                </c:pt>
                <c:pt idx="9960">
                  <c:v>0.27489779008816484</c:v>
                </c:pt>
                <c:pt idx="9961">
                  <c:v>0.23590684499663953</c:v>
                </c:pt>
                <c:pt idx="9962">
                  <c:v>0.23311340863901747</c:v>
                </c:pt>
                <c:pt idx="9963">
                  <c:v>0.22939119177118189</c:v>
                </c:pt>
                <c:pt idx="9964">
                  <c:v>0.26908165262449002</c:v>
                </c:pt>
                <c:pt idx="9965">
                  <c:v>0.2306114413884249</c:v>
                </c:pt>
                <c:pt idx="9966">
                  <c:v>0.25921276559681106</c:v>
                </c:pt>
                <c:pt idx="9967">
                  <c:v>0.2240720989463118</c:v>
                </c:pt>
                <c:pt idx="9968">
                  <c:v>0.25604340484860594</c:v>
                </c:pt>
                <c:pt idx="9969">
                  <c:v>0.22738296684349527</c:v>
                </c:pt>
                <c:pt idx="9970">
                  <c:v>0.19738534436608518</c:v>
                </c:pt>
                <c:pt idx="9971">
                  <c:v>0.22573107122052311</c:v>
                </c:pt>
                <c:pt idx="9972">
                  <c:v>0.23248416835649505</c:v>
                </c:pt>
                <c:pt idx="9973">
                  <c:v>0.26922883101295381</c:v>
                </c:pt>
                <c:pt idx="9974">
                  <c:v>0.25727710456876179</c:v>
                </c:pt>
                <c:pt idx="9975">
                  <c:v>0.25612050558306731</c:v>
                </c:pt>
                <c:pt idx="9976">
                  <c:v>0.21679549091230257</c:v>
                </c:pt>
                <c:pt idx="9977">
                  <c:v>0.20471280278704485</c:v>
                </c:pt>
                <c:pt idx="9978">
                  <c:v>0.28833008219436684</c:v>
                </c:pt>
                <c:pt idx="9979">
                  <c:v>0.29141469598415837</c:v>
                </c:pt>
                <c:pt idx="9980">
                  <c:v>0.20231335473939771</c:v>
                </c:pt>
                <c:pt idx="9981">
                  <c:v>0.27591063194074489</c:v>
                </c:pt>
                <c:pt idx="9982">
                  <c:v>0.23775038224933617</c:v>
                </c:pt>
                <c:pt idx="9983">
                  <c:v>0.26636367375778702</c:v>
                </c:pt>
                <c:pt idx="9984">
                  <c:v>0.27077293803455466</c:v>
                </c:pt>
                <c:pt idx="9985">
                  <c:v>0.24120224909538177</c:v>
                </c:pt>
                <c:pt idx="9986">
                  <c:v>0.25006079977115947</c:v>
                </c:pt>
                <c:pt idx="9987">
                  <c:v>0.23176841944390816</c:v>
                </c:pt>
                <c:pt idx="9988">
                  <c:v>0.31329176786096474</c:v>
                </c:pt>
                <c:pt idx="9989">
                  <c:v>0.21039922847539982</c:v>
                </c:pt>
                <c:pt idx="9990">
                  <c:v>0.2527699825553148</c:v>
                </c:pt>
                <c:pt idx="9991">
                  <c:v>0.26758209922310144</c:v>
                </c:pt>
                <c:pt idx="9992">
                  <c:v>0.22805224868953453</c:v>
                </c:pt>
                <c:pt idx="9993">
                  <c:v>0.23814716501567956</c:v>
                </c:pt>
                <c:pt idx="9994">
                  <c:v>0.27433709681985891</c:v>
                </c:pt>
                <c:pt idx="9995">
                  <c:v>0.26234668985896009</c:v>
                </c:pt>
                <c:pt idx="9996">
                  <c:v>0.2671811645631848</c:v>
                </c:pt>
                <c:pt idx="9997">
                  <c:v>0.23346656571947924</c:v>
                </c:pt>
                <c:pt idx="9998">
                  <c:v>0.25048140132378249</c:v>
                </c:pt>
                <c:pt idx="9999">
                  <c:v>0.24820278251679095</c:v>
                </c:pt>
              </c:numCache>
            </c:numRef>
          </c:xVal>
          <c:yVal>
            <c:numRef>
              <c:f>'Efficient Frontier'!$C$4:$C$10003</c:f>
              <c:numCache>
                <c:formatCode>0.00%</c:formatCode>
                <c:ptCount val="10000"/>
                <c:pt idx="0">
                  <c:v>0.24407302128824818</c:v>
                </c:pt>
                <c:pt idx="1">
                  <c:v>0.21054970205306098</c:v>
                </c:pt>
                <c:pt idx="2">
                  <c:v>0.1946281730358686</c:v>
                </c:pt>
                <c:pt idx="3">
                  <c:v>0.22046004372683159</c:v>
                </c:pt>
                <c:pt idx="4">
                  <c:v>0.21439828555393958</c:v>
                </c:pt>
                <c:pt idx="5">
                  <c:v>0.18874770741364189</c:v>
                </c:pt>
                <c:pt idx="6">
                  <c:v>0.12738045529390746</c:v>
                </c:pt>
                <c:pt idx="7">
                  <c:v>0.20925833906060104</c:v>
                </c:pt>
                <c:pt idx="8">
                  <c:v>0.16184509865662774</c:v>
                </c:pt>
                <c:pt idx="9">
                  <c:v>0.19691841240744984</c:v>
                </c:pt>
                <c:pt idx="10">
                  <c:v>0.20432147243525986</c:v>
                </c:pt>
                <c:pt idx="11">
                  <c:v>0.17076734014109701</c:v>
                </c:pt>
                <c:pt idx="12">
                  <c:v>0.23785544317419227</c:v>
                </c:pt>
                <c:pt idx="13">
                  <c:v>0.20766298846994971</c:v>
                </c:pt>
                <c:pt idx="14">
                  <c:v>0.15850290741877532</c:v>
                </c:pt>
                <c:pt idx="15">
                  <c:v>0.17614161950390475</c:v>
                </c:pt>
                <c:pt idx="16">
                  <c:v>0.15465816871126153</c:v>
                </c:pt>
                <c:pt idx="17">
                  <c:v>0.18394329567037343</c:v>
                </c:pt>
                <c:pt idx="18">
                  <c:v>0.17558935335788101</c:v>
                </c:pt>
                <c:pt idx="19">
                  <c:v>0.13568837672085915</c:v>
                </c:pt>
                <c:pt idx="20">
                  <c:v>0.18326039372800609</c:v>
                </c:pt>
                <c:pt idx="21">
                  <c:v>0.17812492188992252</c:v>
                </c:pt>
                <c:pt idx="22">
                  <c:v>0.17346666869349925</c:v>
                </c:pt>
                <c:pt idx="23">
                  <c:v>0.18383479136877862</c:v>
                </c:pt>
                <c:pt idx="24">
                  <c:v>0.19502818663386501</c:v>
                </c:pt>
                <c:pt idx="25">
                  <c:v>0.23819898027191624</c:v>
                </c:pt>
                <c:pt idx="26">
                  <c:v>0.16592703039059001</c:v>
                </c:pt>
                <c:pt idx="27">
                  <c:v>0.15951230180916881</c:v>
                </c:pt>
                <c:pt idx="28">
                  <c:v>0.15947577429385879</c:v>
                </c:pt>
                <c:pt idx="29">
                  <c:v>0.19934205490350176</c:v>
                </c:pt>
                <c:pt idx="30">
                  <c:v>0.20445660645077257</c:v>
                </c:pt>
                <c:pt idx="31">
                  <c:v>0.18797303448235989</c:v>
                </c:pt>
                <c:pt idx="32">
                  <c:v>0.14048646730564501</c:v>
                </c:pt>
                <c:pt idx="33">
                  <c:v>0.18161015363409497</c:v>
                </c:pt>
                <c:pt idx="34">
                  <c:v>0.22258720713529259</c:v>
                </c:pt>
                <c:pt idx="35">
                  <c:v>0.19290816206463074</c:v>
                </c:pt>
                <c:pt idx="36">
                  <c:v>0.16356303230726926</c:v>
                </c:pt>
                <c:pt idx="37">
                  <c:v>0.18795917268024911</c:v>
                </c:pt>
                <c:pt idx="38">
                  <c:v>0.18400724574881475</c:v>
                </c:pt>
                <c:pt idx="39">
                  <c:v>0.17943208621651013</c:v>
                </c:pt>
                <c:pt idx="40">
                  <c:v>0.19932587197983972</c:v>
                </c:pt>
                <c:pt idx="41">
                  <c:v>0.13275447473431073</c:v>
                </c:pt>
                <c:pt idx="42">
                  <c:v>0.26481481725283346</c:v>
                </c:pt>
                <c:pt idx="43">
                  <c:v>0.22136004870525527</c:v>
                </c:pt>
                <c:pt idx="44">
                  <c:v>0.18680859427060181</c:v>
                </c:pt>
                <c:pt idx="45">
                  <c:v>0.25122109044755392</c:v>
                </c:pt>
                <c:pt idx="46">
                  <c:v>0.19433929544052894</c:v>
                </c:pt>
                <c:pt idx="47">
                  <c:v>0.233858996937443</c:v>
                </c:pt>
                <c:pt idx="48">
                  <c:v>0.24485637916776268</c:v>
                </c:pt>
                <c:pt idx="49">
                  <c:v>0.2406868459376702</c:v>
                </c:pt>
                <c:pt idx="50">
                  <c:v>0.19377627692977045</c:v>
                </c:pt>
                <c:pt idx="51">
                  <c:v>0.20069795337632532</c:v>
                </c:pt>
                <c:pt idx="52">
                  <c:v>0.15965194965392904</c:v>
                </c:pt>
                <c:pt idx="53">
                  <c:v>0.22627646586039682</c:v>
                </c:pt>
                <c:pt idx="54">
                  <c:v>0.20433639265861481</c:v>
                </c:pt>
                <c:pt idx="55">
                  <c:v>0.23184051572324194</c:v>
                </c:pt>
                <c:pt idx="56">
                  <c:v>0.19955879159313544</c:v>
                </c:pt>
                <c:pt idx="57">
                  <c:v>0.16926658475921333</c:v>
                </c:pt>
                <c:pt idx="58">
                  <c:v>0.18420878980077962</c:v>
                </c:pt>
                <c:pt idx="59">
                  <c:v>0.21516917176769243</c:v>
                </c:pt>
                <c:pt idx="60">
                  <c:v>0.20469931810296466</c:v>
                </c:pt>
                <c:pt idx="61">
                  <c:v>0.21175370231787036</c:v>
                </c:pt>
                <c:pt idx="62">
                  <c:v>0.19469123157553139</c:v>
                </c:pt>
                <c:pt idx="63">
                  <c:v>0.1692181799993718</c:v>
                </c:pt>
                <c:pt idx="64">
                  <c:v>0.17256572394410652</c:v>
                </c:pt>
                <c:pt idx="65">
                  <c:v>0.25208025823974939</c:v>
                </c:pt>
                <c:pt idx="66">
                  <c:v>0.18729302623040447</c:v>
                </c:pt>
                <c:pt idx="67">
                  <c:v>0.20509816859372398</c:v>
                </c:pt>
                <c:pt idx="68">
                  <c:v>0.15169714695698094</c:v>
                </c:pt>
                <c:pt idx="69">
                  <c:v>0.20245536455241847</c:v>
                </c:pt>
                <c:pt idx="70">
                  <c:v>0.19029626577869183</c:v>
                </c:pt>
                <c:pt idx="71">
                  <c:v>0.21457942892534815</c:v>
                </c:pt>
                <c:pt idx="72">
                  <c:v>0.23307430731833081</c:v>
                </c:pt>
                <c:pt idx="73">
                  <c:v>0.20256103491029759</c:v>
                </c:pt>
                <c:pt idx="74">
                  <c:v>0.13920783358155212</c:v>
                </c:pt>
                <c:pt idx="75">
                  <c:v>0.20577903367280653</c:v>
                </c:pt>
                <c:pt idx="76">
                  <c:v>0.17398982504795479</c:v>
                </c:pt>
                <c:pt idx="77">
                  <c:v>0.18224312697720793</c:v>
                </c:pt>
                <c:pt idx="78">
                  <c:v>0.22288459591105611</c:v>
                </c:pt>
                <c:pt idx="79">
                  <c:v>0.23745571827490264</c:v>
                </c:pt>
                <c:pt idx="80">
                  <c:v>0.21449798742736309</c:v>
                </c:pt>
                <c:pt idx="81">
                  <c:v>0.23422927120705575</c:v>
                </c:pt>
                <c:pt idx="82">
                  <c:v>0.19408019427000531</c:v>
                </c:pt>
                <c:pt idx="83">
                  <c:v>0.23458239738437961</c:v>
                </c:pt>
                <c:pt idx="84">
                  <c:v>0.12762125911095634</c:v>
                </c:pt>
                <c:pt idx="85">
                  <c:v>0.17598812867885444</c:v>
                </c:pt>
                <c:pt idx="86">
                  <c:v>0.20188631701082338</c:v>
                </c:pt>
                <c:pt idx="87">
                  <c:v>0.14874268245367481</c:v>
                </c:pt>
                <c:pt idx="88">
                  <c:v>0.222195877390507</c:v>
                </c:pt>
                <c:pt idx="89">
                  <c:v>0.22194036863704378</c:v>
                </c:pt>
                <c:pt idx="90">
                  <c:v>0.17981653066017655</c:v>
                </c:pt>
                <c:pt idx="91">
                  <c:v>0.14865133102225153</c:v>
                </c:pt>
                <c:pt idx="92">
                  <c:v>0.15700558438445272</c:v>
                </c:pt>
                <c:pt idx="93">
                  <c:v>0.17303239611875804</c:v>
                </c:pt>
                <c:pt idx="94">
                  <c:v>0.16617232668012025</c:v>
                </c:pt>
                <c:pt idx="95">
                  <c:v>0.21454782893181235</c:v>
                </c:pt>
                <c:pt idx="96">
                  <c:v>0.11890974580921319</c:v>
                </c:pt>
                <c:pt idx="97">
                  <c:v>0.16151444450258012</c:v>
                </c:pt>
                <c:pt idx="98">
                  <c:v>0.22013113353783678</c:v>
                </c:pt>
                <c:pt idx="99">
                  <c:v>0.20487491041823724</c:v>
                </c:pt>
                <c:pt idx="100">
                  <c:v>0.18296340499724384</c:v>
                </c:pt>
                <c:pt idx="101">
                  <c:v>0.17941248060337228</c:v>
                </c:pt>
                <c:pt idx="102">
                  <c:v>0.18120496733184602</c:v>
                </c:pt>
                <c:pt idx="103">
                  <c:v>0.28216861289381506</c:v>
                </c:pt>
                <c:pt idx="104">
                  <c:v>0.25959503633071918</c:v>
                </c:pt>
                <c:pt idx="105">
                  <c:v>0.15093416814780741</c:v>
                </c:pt>
                <c:pt idx="106">
                  <c:v>0.18484570249902529</c:v>
                </c:pt>
                <c:pt idx="107">
                  <c:v>0.22193668559696489</c:v>
                </c:pt>
                <c:pt idx="108">
                  <c:v>0.27342541459897945</c:v>
                </c:pt>
                <c:pt idx="109">
                  <c:v>0.2236962471971925</c:v>
                </c:pt>
                <c:pt idx="110">
                  <c:v>0.18120578695797168</c:v>
                </c:pt>
                <c:pt idx="111">
                  <c:v>0.2471340283201377</c:v>
                </c:pt>
                <c:pt idx="112">
                  <c:v>0.20884630260602866</c:v>
                </c:pt>
                <c:pt idx="113">
                  <c:v>0.21782810226222366</c:v>
                </c:pt>
                <c:pt idx="114">
                  <c:v>0.13113520043812263</c:v>
                </c:pt>
                <c:pt idx="115">
                  <c:v>0.18425172002202059</c:v>
                </c:pt>
                <c:pt idx="116">
                  <c:v>0.20413621318835462</c:v>
                </c:pt>
                <c:pt idx="117">
                  <c:v>0.21882393024546237</c:v>
                </c:pt>
                <c:pt idx="118">
                  <c:v>0.256692964170259</c:v>
                </c:pt>
                <c:pt idx="119">
                  <c:v>0.13075357937045282</c:v>
                </c:pt>
                <c:pt idx="120">
                  <c:v>0.18859297215461712</c:v>
                </c:pt>
                <c:pt idx="121">
                  <c:v>0.22802208694370626</c:v>
                </c:pt>
                <c:pt idx="122">
                  <c:v>0.19881751570809417</c:v>
                </c:pt>
                <c:pt idx="123">
                  <c:v>0.20192908822813854</c:v>
                </c:pt>
                <c:pt idx="124">
                  <c:v>0.16402111152389362</c:v>
                </c:pt>
                <c:pt idx="125">
                  <c:v>0.20423484638776696</c:v>
                </c:pt>
                <c:pt idx="126">
                  <c:v>0.21099320048131426</c:v>
                </c:pt>
                <c:pt idx="127">
                  <c:v>0.17587272292390785</c:v>
                </c:pt>
                <c:pt idx="128">
                  <c:v>0.15894449061296442</c:v>
                </c:pt>
                <c:pt idx="129">
                  <c:v>0.19591208100622703</c:v>
                </c:pt>
                <c:pt idx="130">
                  <c:v>0.15615368176203095</c:v>
                </c:pt>
                <c:pt idx="131">
                  <c:v>0.15250219953710273</c:v>
                </c:pt>
                <c:pt idx="132">
                  <c:v>0.23185964056040775</c:v>
                </c:pt>
                <c:pt idx="133">
                  <c:v>0.24962868588510725</c:v>
                </c:pt>
                <c:pt idx="134">
                  <c:v>0.19719685796172365</c:v>
                </c:pt>
                <c:pt idx="135">
                  <c:v>0.16098212329936673</c:v>
                </c:pt>
                <c:pt idx="136">
                  <c:v>0.20484172634951969</c:v>
                </c:pt>
                <c:pt idx="137">
                  <c:v>0.15838051397034633</c:v>
                </c:pt>
                <c:pt idx="138">
                  <c:v>0.17157213663485404</c:v>
                </c:pt>
                <c:pt idx="139">
                  <c:v>0.25960188058350536</c:v>
                </c:pt>
                <c:pt idx="140">
                  <c:v>0.22354934638018056</c:v>
                </c:pt>
                <c:pt idx="141">
                  <c:v>0.19648878022519647</c:v>
                </c:pt>
                <c:pt idx="142">
                  <c:v>0.15836682862226567</c:v>
                </c:pt>
                <c:pt idx="143">
                  <c:v>0.23126478873016962</c:v>
                </c:pt>
                <c:pt idx="144">
                  <c:v>0.1573336994187946</c:v>
                </c:pt>
                <c:pt idx="145">
                  <c:v>0.21078048468462207</c:v>
                </c:pt>
                <c:pt idx="146">
                  <c:v>0.2420212834614916</c:v>
                </c:pt>
                <c:pt idx="147">
                  <c:v>0.21968088555139414</c:v>
                </c:pt>
                <c:pt idx="148">
                  <c:v>0.15598976732202086</c:v>
                </c:pt>
                <c:pt idx="149">
                  <c:v>0.18934398882515657</c:v>
                </c:pt>
                <c:pt idx="150">
                  <c:v>0.23680740673361367</c:v>
                </c:pt>
                <c:pt idx="151">
                  <c:v>0.16443772199013124</c:v>
                </c:pt>
                <c:pt idx="152">
                  <c:v>0.22238075380484801</c:v>
                </c:pt>
                <c:pt idx="153">
                  <c:v>0.22665001760639811</c:v>
                </c:pt>
                <c:pt idx="154">
                  <c:v>0.22826722569931457</c:v>
                </c:pt>
                <c:pt idx="155">
                  <c:v>0.24098336972471029</c:v>
                </c:pt>
                <c:pt idx="156">
                  <c:v>0.17341826097093421</c:v>
                </c:pt>
                <c:pt idx="157">
                  <c:v>0.19377085477721032</c:v>
                </c:pt>
                <c:pt idx="158">
                  <c:v>0.15951200961745057</c:v>
                </c:pt>
                <c:pt idx="159">
                  <c:v>0.11278020087028083</c:v>
                </c:pt>
                <c:pt idx="160">
                  <c:v>0.26651299634774789</c:v>
                </c:pt>
                <c:pt idx="161">
                  <c:v>0.2252026499211007</c:v>
                </c:pt>
                <c:pt idx="162">
                  <c:v>0.20896633658984898</c:v>
                </c:pt>
                <c:pt idx="163">
                  <c:v>0.1744507603088323</c:v>
                </c:pt>
                <c:pt idx="164">
                  <c:v>0.1876639535616304</c:v>
                </c:pt>
                <c:pt idx="165">
                  <c:v>0.23718452468138321</c:v>
                </c:pt>
                <c:pt idx="166">
                  <c:v>0.21377548256103113</c:v>
                </c:pt>
                <c:pt idx="167">
                  <c:v>0.1835450901478248</c:v>
                </c:pt>
                <c:pt idx="168">
                  <c:v>0.18936287261898349</c:v>
                </c:pt>
                <c:pt idx="169">
                  <c:v>0.17036477071544798</c:v>
                </c:pt>
                <c:pt idx="170">
                  <c:v>0.21637990054714815</c:v>
                </c:pt>
                <c:pt idx="171">
                  <c:v>0.18421737877038502</c:v>
                </c:pt>
                <c:pt idx="172">
                  <c:v>0.23989374409581748</c:v>
                </c:pt>
                <c:pt idx="173">
                  <c:v>0.2387246523451631</c:v>
                </c:pt>
                <c:pt idx="174">
                  <c:v>0.23600527857088574</c:v>
                </c:pt>
                <c:pt idx="175">
                  <c:v>0.15809242556652733</c:v>
                </c:pt>
                <c:pt idx="176">
                  <c:v>0.24483019550518936</c:v>
                </c:pt>
                <c:pt idx="177">
                  <c:v>0.24101826433928691</c:v>
                </c:pt>
                <c:pt idx="178">
                  <c:v>0.21242152816462553</c:v>
                </c:pt>
                <c:pt idx="179">
                  <c:v>0.18690285271794682</c:v>
                </c:pt>
                <c:pt idx="180">
                  <c:v>0.18445080673554881</c:v>
                </c:pt>
                <c:pt idx="181">
                  <c:v>0.16361663953117561</c:v>
                </c:pt>
                <c:pt idx="182">
                  <c:v>9.3563598710956958E-2</c:v>
                </c:pt>
                <c:pt idx="183">
                  <c:v>0.18107624684758447</c:v>
                </c:pt>
                <c:pt idx="184">
                  <c:v>0.27799671997539449</c:v>
                </c:pt>
                <c:pt idx="185">
                  <c:v>0.21375136472595063</c:v>
                </c:pt>
                <c:pt idx="186">
                  <c:v>0.27921638378714952</c:v>
                </c:pt>
                <c:pt idx="187">
                  <c:v>0.17465225576910584</c:v>
                </c:pt>
                <c:pt idx="188">
                  <c:v>0.19742641551186169</c:v>
                </c:pt>
                <c:pt idx="189">
                  <c:v>0.19831936445459575</c:v>
                </c:pt>
                <c:pt idx="190">
                  <c:v>0.20678156803881825</c:v>
                </c:pt>
                <c:pt idx="191">
                  <c:v>0.1901622979900385</c:v>
                </c:pt>
                <c:pt idx="192">
                  <c:v>0.27081875575828879</c:v>
                </c:pt>
                <c:pt idx="193">
                  <c:v>0.18499629745958368</c:v>
                </c:pt>
                <c:pt idx="194">
                  <c:v>0.16668220129729808</c:v>
                </c:pt>
                <c:pt idx="195">
                  <c:v>0.19817341298680186</c:v>
                </c:pt>
                <c:pt idx="196">
                  <c:v>0.17401772404896335</c:v>
                </c:pt>
                <c:pt idx="197">
                  <c:v>0.1836085720062432</c:v>
                </c:pt>
                <c:pt idx="198">
                  <c:v>0.24567694956041758</c:v>
                </c:pt>
                <c:pt idx="199">
                  <c:v>0.16501089747101921</c:v>
                </c:pt>
                <c:pt idx="200">
                  <c:v>0.1534776331025067</c:v>
                </c:pt>
                <c:pt idx="201">
                  <c:v>0.20240972337824967</c:v>
                </c:pt>
                <c:pt idx="202">
                  <c:v>0.20220209317959931</c:v>
                </c:pt>
                <c:pt idx="203">
                  <c:v>0.19738227192054675</c:v>
                </c:pt>
                <c:pt idx="204">
                  <c:v>0.16766624008414799</c:v>
                </c:pt>
                <c:pt idx="205">
                  <c:v>0.23492675055383605</c:v>
                </c:pt>
                <c:pt idx="206">
                  <c:v>0.1455562732763987</c:v>
                </c:pt>
                <c:pt idx="207">
                  <c:v>0.17089668570931665</c:v>
                </c:pt>
                <c:pt idx="208">
                  <c:v>0.20949378243951292</c:v>
                </c:pt>
                <c:pt idx="209">
                  <c:v>0.23934081300751753</c:v>
                </c:pt>
                <c:pt idx="210">
                  <c:v>0.1369051470396544</c:v>
                </c:pt>
                <c:pt idx="211">
                  <c:v>0.24152661390057456</c:v>
                </c:pt>
                <c:pt idx="212">
                  <c:v>0.23427287117088902</c:v>
                </c:pt>
                <c:pt idx="213">
                  <c:v>0.16677821606550453</c:v>
                </c:pt>
                <c:pt idx="214">
                  <c:v>0.17175682890635913</c:v>
                </c:pt>
                <c:pt idx="215">
                  <c:v>0.15610436476460227</c:v>
                </c:pt>
                <c:pt idx="216">
                  <c:v>0.16475435412967143</c:v>
                </c:pt>
                <c:pt idx="217">
                  <c:v>0.158963149240513</c:v>
                </c:pt>
                <c:pt idx="218">
                  <c:v>0.15659687533635741</c:v>
                </c:pt>
                <c:pt idx="219">
                  <c:v>0.21023661770628091</c:v>
                </c:pt>
                <c:pt idx="220">
                  <c:v>0.19154116308458952</c:v>
                </c:pt>
                <c:pt idx="221">
                  <c:v>0.24642439642073083</c:v>
                </c:pt>
                <c:pt idx="222">
                  <c:v>0.15725981958686433</c:v>
                </c:pt>
                <c:pt idx="223">
                  <c:v>0.19403023742712094</c:v>
                </c:pt>
                <c:pt idx="224">
                  <c:v>0.14405427294842282</c:v>
                </c:pt>
                <c:pt idx="225">
                  <c:v>0.12447816324864289</c:v>
                </c:pt>
                <c:pt idx="226">
                  <c:v>0.22519102858438997</c:v>
                </c:pt>
                <c:pt idx="227">
                  <c:v>0.23069265847067116</c:v>
                </c:pt>
                <c:pt idx="228">
                  <c:v>0.1951903190646769</c:v>
                </c:pt>
                <c:pt idx="229">
                  <c:v>0.17175895313971964</c:v>
                </c:pt>
                <c:pt idx="230">
                  <c:v>0.2257847590031071</c:v>
                </c:pt>
                <c:pt idx="231">
                  <c:v>0.17068584280690144</c:v>
                </c:pt>
                <c:pt idx="232">
                  <c:v>0.23427715902896945</c:v>
                </c:pt>
                <c:pt idx="233">
                  <c:v>0.18573091145973278</c:v>
                </c:pt>
                <c:pt idx="234">
                  <c:v>0.22087523466286801</c:v>
                </c:pt>
                <c:pt idx="235">
                  <c:v>0.19857578621881947</c:v>
                </c:pt>
                <c:pt idx="236">
                  <c:v>0.14978325542177623</c:v>
                </c:pt>
                <c:pt idx="237">
                  <c:v>0.19578827009532018</c:v>
                </c:pt>
                <c:pt idx="238">
                  <c:v>0.2219419042254912</c:v>
                </c:pt>
                <c:pt idx="239">
                  <c:v>0.21721506625942399</c:v>
                </c:pt>
                <c:pt idx="240">
                  <c:v>0.23378752929442181</c:v>
                </c:pt>
                <c:pt idx="241">
                  <c:v>0.15694105128909208</c:v>
                </c:pt>
                <c:pt idx="242">
                  <c:v>0.24541022039516783</c:v>
                </c:pt>
                <c:pt idx="243">
                  <c:v>0.19676173694060056</c:v>
                </c:pt>
                <c:pt idx="244">
                  <c:v>0.18675405219625668</c:v>
                </c:pt>
                <c:pt idx="245">
                  <c:v>0.14408439839115028</c:v>
                </c:pt>
                <c:pt idx="246">
                  <c:v>0.15977321738881498</c:v>
                </c:pt>
                <c:pt idx="247">
                  <c:v>0.19050007942765479</c:v>
                </c:pt>
                <c:pt idx="248">
                  <c:v>0.2513926013911128</c:v>
                </c:pt>
                <c:pt idx="249">
                  <c:v>0.25182322904306659</c:v>
                </c:pt>
                <c:pt idx="250">
                  <c:v>0.18897864413722057</c:v>
                </c:pt>
                <c:pt idx="251">
                  <c:v>0.21667384502771714</c:v>
                </c:pt>
                <c:pt idx="252">
                  <c:v>0.18121881440323925</c:v>
                </c:pt>
                <c:pt idx="253">
                  <c:v>0.17668926976761795</c:v>
                </c:pt>
                <c:pt idx="254">
                  <c:v>0.16728191420151922</c:v>
                </c:pt>
                <c:pt idx="255">
                  <c:v>0.1239206659111023</c:v>
                </c:pt>
                <c:pt idx="256">
                  <c:v>0.20521202186816831</c:v>
                </c:pt>
                <c:pt idx="257">
                  <c:v>0.2019576427919445</c:v>
                </c:pt>
                <c:pt idx="258">
                  <c:v>0.21340812149449873</c:v>
                </c:pt>
                <c:pt idx="259">
                  <c:v>0.25636337402865439</c:v>
                </c:pt>
                <c:pt idx="260">
                  <c:v>0.23449361038454339</c:v>
                </c:pt>
                <c:pt idx="261">
                  <c:v>0.1597296445034852</c:v>
                </c:pt>
                <c:pt idx="262">
                  <c:v>0.24059410633301978</c:v>
                </c:pt>
                <c:pt idx="263">
                  <c:v>0.17599363166312398</c:v>
                </c:pt>
                <c:pt idx="264">
                  <c:v>0.19941149755285398</c:v>
                </c:pt>
                <c:pt idx="265">
                  <c:v>0.27217763346251989</c:v>
                </c:pt>
                <c:pt idx="266">
                  <c:v>0.13174653839924513</c:v>
                </c:pt>
                <c:pt idx="267">
                  <c:v>0.17456921364781613</c:v>
                </c:pt>
                <c:pt idx="268">
                  <c:v>0.21096074399291387</c:v>
                </c:pt>
                <c:pt idx="269">
                  <c:v>0.20661554526300521</c:v>
                </c:pt>
                <c:pt idx="270">
                  <c:v>0.19085819182807132</c:v>
                </c:pt>
                <c:pt idx="271">
                  <c:v>0.25626921356390664</c:v>
                </c:pt>
                <c:pt idx="272">
                  <c:v>0.20458652702223684</c:v>
                </c:pt>
                <c:pt idx="273">
                  <c:v>0.2479923044607773</c:v>
                </c:pt>
                <c:pt idx="274">
                  <c:v>0.20415668643212434</c:v>
                </c:pt>
                <c:pt idx="275">
                  <c:v>0.16335022162623744</c:v>
                </c:pt>
                <c:pt idx="276">
                  <c:v>0.13149323334923813</c:v>
                </c:pt>
                <c:pt idx="277">
                  <c:v>0.15357443659237566</c:v>
                </c:pt>
                <c:pt idx="278">
                  <c:v>0.19494423761976054</c:v>
                </c:pt>
                <c:pt idx="279">
                  <c:v>0.1871247618005458</c:v>
                </c:pt>
                <c:pt idx="280">
                  <c:v>0.20137919328503182</c:v>
                </c:pt>
                <c:pt idx="281">
                  <c:v>0.21928252532118758</c:v>
                </c:pt>
                <c:pt idx="282">
                  <c:v>0.25031057140530388</c:v>
                </c:pt>
                <c:pt idx="283">
                  <c:v>0.10914129399488587</c:v>
                </c:pt>
                <c:pt idx="284">
                  <c:v>0.15519656421078795</c:v>
                </c:pt>
                <c:pt idx="285">
                  <c:v>0.21656282938939739</c:v>
                </c:pt>
                <c:pt idx="286">
                  <c:v>0.18386840249203049</c:v>
                </c:pt>
                <c:pt idx="287">
                  <c:v>0.12783285547486811</c:v>
                </c:pt>
                <c:pt idx="288">
                  <c:v>0.18059850253152146</c:v>
                </c:pt>
                <c:pt idx="289">
                  <c:v>0.26315651239762622</c:v>
                </c:pt>
                <c:pt idx="290">
                  <c:v>0.1927244129232546</c:v>
                </c:pt>
                <c:pt idx="291">
                  <c:v>0.20213574754462948</c:v>
                </c:pt>
                <c:pt idx="292">
                  <c:v>0.23099491770490954</c:v>
                </c:pt>
                <c:pt idx="293">
                  <c:v>0.16701769357905033</c:v>
                </c:pt>
                <c:pt idx="294">
                  <c:v>0.15409035309021188</c:v>
                </c:pt>
                <c:pt idx="295">
                  <c:v>0.19991159570775313</c:v>
                </c:pt>
                <c:pt idx="296">
                  <c:v>0.17987347366263529</c:v>
                </c:pt>
                <c:pt idx="297">
                  <c:v>0.19426838968785107</c:v>
                </c:pt>
                <c:pt idx="298">
                  <c:v>0.22149859694375676</c:v>
                </c:pt>
                <c:pt idx="299">
                  <c:v>0.21248727476505541</c:v>
                </c:pt>
                <c:pt idx="300">
                  <c:v>0.21814706183499191</c:v>
                </c:pt>
                <c:pt idx="301">
                  <c:v>0.17117034504458944</c:v>
                </c:pt>
                <c:pt idx="302">
                  <c:v>0.1880120788078859</c:v>
                </c:pt>
                <c:pt idx="303">
                  <c:v>0.16730895058308276</c:v>
                </c:pt>
                <c:pt idx="304">
                  <c:v>0.16136074212424828</c:v>
                </c:pt>
                <c:pt idx="305">
                  <c:v>0.22692733964043538</c:v>
                </c:pt>
                <c:pt idx="306">
                  <c:v>0.17439792571387891</c:v>
                </c:pt>
                <c:pt idx="307">
                  <c:v>0.20375438732573603</c:v>
                </c:pt>
                <c:pt idx="308">
                  <c:v>0.25531115178339914</c:v>
                </c:pt>
                <c:pt idx="309">
                  <c:v>0.17140515522435612</c:v>
                </c:pt>
                <c:pt idx="310">
                  <c:v>0.25853300509863647</c:v>
                </c:pt>
                <c:pt idx="311">
                  <c:v>0.16867275136425108</c:v>
                </c:pt>
                <c:pt idx="312">
                  <c:v>0.24269314933454644</c:v>
                </c:pt>
                <c:pt idx="313">
                  <c:v>0.21441550599645126</c:v>
                </c:pt>
                <c:pt idx="314">
                  <c:v>0.13221034142588539</c:v>
                </c:pt>
                <c:pt idx="315">
                  <c:v>0.26735014563448745</c:v>
                </c:pt>
                <c:pt idx="316">
                  <c:v>0.17104171127936221</c:v>
                </c:pt>
                <c:pt idx="317">
                  <c:v>0.19712128472840484</c:v>
                </c:pt>
                <c:pt idx="318">
                  <c:v>0.16532888539578888</c:v>
                </c:pt>
                <c:pt idx="319">
                  <c:v>0.2780730061770747</c:v>
                </c:pt>
                <c:pt idx="320">
                  <c:v>0.21960534130606435</c:v>
                </c:pt>
                <c:pt idx="321">
                  <c:v>0.1290011832886751</c:v>
                </c:pt>
                <c:pt idx="322">
                  <c:v>0.17156867549599558</c:v>
                </c:pt>
                <c:pt idx="323">
                  <c:v>0.10320774777801556</c:v>
                </c:pt>
                <c:pt idx="324">
                  <c:v>0.18559056937592011</c:v>
                </c:pt>
                <c:pt idx="325">
                  <c:v>0.23579704978269442</c:v>
                </c:pt>
                <c:pt idx="326">
                  <c:v>0.21747399432369188</c:v>
                </c:pt>
                <c:pt idx="327">
                  <c:v>0.25905207496691229</c:v>
                </c:pt>
                <c:pt idx="328">
                  <c:v>0.16624254491053214</c:v>
                </c:pt>
                <c:pt idx="329">
                  <c:v>0.22471850589796386</c:v>
                </c:pt>
                <c:pt idx="330">
                  <c:v>0.19185532896961469</c:v>
                </c:pt>
                <c:pt idx="331">
                  <c:v>0.22045113085211032</c:v>
                </c:pt>
                <c:pt idx="332">
                  <c:v>0.2706095299938987</c:v>
                </c:pt>
                <c:pt idx="333">
                  <c:v>0.17145516661909052</c:v>
                </c:pt>
                <c:pt idx="334">
                  <c:v>0.22536736652132427</c:v>
                </c:pt>
                <c:pt idx="335">
                  <c:v>0.16985328723778154</c:v>
                </c:pt>
                <c:pt idx="336">
                  <c:v>0.24995082764644144</c:v>
                </c:pt>
                <c:pt idx="337">
                  <c:v>0.20363330995369119</c:v>
                </c:pt>
                <c:pt idx="338">
                  <c:v>0.10714294872986581</c:v>
                </c:pt>
                <c:pt idx="339">
                  <c:v>0.18830097637727072</c:v>
                </c:pt>
                <c:pt idx="340">
                  <c:v>0.19123757108112224</c:v>
                </c:pt>
                <c:pt idx="341">
                  <c:v>0.184671346775613</c:v>
                </c:pt>
                <c:pt idx="342">
                  <c:v>0.19282817538333621</c:v>
                </c:pt>
                <c:pt idx="343">
                  <c:v>0.19944504447319975</c:v>
                </c:pt>
                <c:pt idx="344">
                  <c:v>0.23149716434340689</c:v>
                </c:pt>
                <c:pt idx="345">
                  <c:v>0.25080944904606872</c:v>
                </c:pt>
                <c:pt idx="346">
                  <c:v>0.2696897039941199</c:v>
                </c:pt>
                <c:pt idx="347">
                  <c:v>0.22166500523840466</c:v>
                </c:pt>
                <c:pt idx="348">
                  <c:v>0.14986387021639991</c:v>
                </c:pt>
                <c:pt idx="349">
                  <c:v>0.21951670485374541</c:v>
                </c:pt>
                <c:pt idx="350">
                  <c:v>0.25141457461144301</c:v>
                </c:pt>
                <c:pt idx="351">
                  <c:v>0.16388882437992919</c:v>
                </c:pt>
                <c:pt idx="352">
                  <c:v>0.19019284686517718</c:v>
                </c:pt>
                <c:pt idx="353">
                  <c:v>0.18419451651063018</c:v>
                </c:pt>
                <c:pt idx="354">
                  <c:v>0.16036354020150323</c:v>
                </c:pt>
                <c:pt idx="355">
                  <c:v>0.14953269549745671</c:v>
                </c:pt>
                <c:pt idx="356">
                  <c:v>0.25796129288145203</c:v>
                </c:pt>
                <c:pt idx="357">
                  <c:v>0.18173375145606838</c:v>
                </c:pt>
                <c:pt idx="358">
                  <c:v>0.19239912821788188</c:v>
                </c:pt>
                <c:pt idx="359">
                  <c:v>0.15899090878980038</c:v>
                </c:pt>
                <c:pt idx="360">
                  <c:v>0.21103341629270322</c:v>
                </c:pt>
                <c:pt idx="361">
                  <c:v>0.14344788895046739</c:v>
                </c:pt>
                <c:pt idx="362">
                  <c:v>0.20527985960577103</c:v>
                </c:pt>
                <c:pt idx="363">
                  <c:v>0.18700925575801114</c:v>
                </c:pt>
                <c:pt idx="364">
                  <c:v>0.21717555333102148</c:v>
                </c:pt>
                <c:pt idx="365">
                  <c:v>0.18562515158878554</c:v>
                </c:pt>
                <c:pt idx="366">
                  <c:v>0.17938408389046367</c:v>
                </c:pt>
                <c:pt idx="367">
                  <c:v>0.21948982815699847</c:v>
                </c:pt>
                <c:pt idx="368">
                  <c:v>0.19752028660422125</c:v>
                </c:pt>
                <c:pt idx="369">
                  <c:v>0.21106169034138758</c:v>
                </c:pt>
                <c:pt idx="370">
                  <c:v>0.20720438560561935</c:v>
                </c:pt>
                <c:pt idx="371">
                  <c:v>0.20141039807459291</c:v>
                </c:pt>
                <c:pt idx="372">
                  <c:v>0.15576091198912267</c:v>
                </c:pt>
                <c:pt idx="373">
                  <c:v>0.20287116478153666</c:v>
                </c:pt>
                <c:pt idx="374">
                  <c:v>0.16925877482658425</c:v>
                </c:pt>
                <c:pt idx="375">
                  <c:v>0.2549484782012732</c:v>
                </c:pt>
                <c:pt idx="376">
                  <c:v>0.18776848608229263</c:v>
                </c:pt>
                <c:pt idx="377">
                  <c:v>0.1959198781848657</c:v>
                </c:pt>
                <c:pt idx="378">
                  <c:v>0.20617162281829363</c:v>
                </c:pt>
                <c:pt idx="379">
                  <c:v>0.20781747601563666</c:v>
                </c:pt>
                <c:pt idx="380">
                  <c:v>0.1136493236707644</c:v>
                </c:pt>
                <c:pt idx="381">
                  <c:v>0.2068083639024845</c:v>
                </c:pt>
                <c:pt idx="382">
                  <c:v>0.15509107283461621</c:v>
                </c:pt>
                <c:pt idx="383">
                  <c:v>0.19484883262625566</c:v>
                </c:pt>
                <c:pt idx="384">
                  <c:v>0.20665458429694267</c:v>
                </c:pt>
                <c:pt idx="385">
                  <c:v>0.21855416326105676</c:v>
                </c:pt>
                <c:pt idx="386">
                  <c:v>0.19102938139060657</c:v>
                </c:pt>
                <c:pt idx="387">
                  <c:v>0.18466586853728595</c:v>
                </c:pt>
                <c:pt idx="388">
                  <c:v>0.19511483663779652</c:v>
                </c:pt>
                <c:pt idx="389">
                  <c:v>0.14197813060819331</c:v>
                </c:pt>
                <c:pt idx="390">
                  <c:v>0.23109206800779766</c:v>
                </c:pt>
                <c:pt idx="391">
                  <c:v>0.22885904461676032</c:v>
                </c:pt>
                <c:pt idx="392">
                  <c:v>0.16913809302452001</c:v>
                </c:pt>
                <c:pt idx="393">
                  <c:v>0.181134397706774</c:v>
                </c:pt>
                <c:pt idx="394">
                  <c:v>0.25327203394400943</c:v>
                </c:pt>
                <c:pt idx="395">
                  <c:v>0.22819904467741042</c:v>
                </c:pt>
                <c:pt idx="396">
                  <c:v>0.20811043687490638</c:v>
                </c:pt>
                <c:pt idx="397">
                  <c:v>0.19567927839665666</c:v>
                </c:pt>
                <c:pt idx="398">
                  <c:v>0.2505329768900767</c:v>
                </c:pt>
                <c:pt idx="399">
                  <c:v>0.25018601710034116</c:v>
                </c:pt>
                <c:pt idx="400">
                  <c:v>0.1493566849807178</c:v>
                </c:pt>
                <c:pt idx="401">
                  <c:v>0.1975107036407539</c:v>
                </c:pt>
                <c:pt idx="402">
                  <c:v>0.18846682508063684</c:v>
                </c:pt>
                <c:pt idx="403">
                  <c:v>0.15042615564734899</c:v>
                </c:pt>
                <c:pt idx="404">
                  <c:v>0.2390901208657111</c:v>
                </c:pt>
                <c:pt idx="405">
                  <c:v>0.25383022205850025</c:v>
                </c:pt>
                <c:pt idx="406">
                  <c:v>0.19857368106581486</c:v>
                </c:pt>
                <c:pt idx="407">
                  <c:v>0.16853084598102425</c:v>
                </c:pt>
                <c:pt idx="408">
                  <c:v>0.20951450009429706</c:v>
                </c:pt>
                <c:pt idx="409">
                  <c:v>0.18468717615586799</c:v>
                </c:pt>
                <c:pt idx="410">
                  <c:v>0.16928885609977345</c:v>
                </c:pt>
                <c:pt idx="411">
                  <c:v>0.17901004193332748</c:v>
                </c:pt>
                <c:pt idx="412">
                  <c:v>0.1077666050943519</c:v>
                </c:pt>
                <c:pt idx="413">
                  <c:v>0.1772310489845097</c:v>
                </c:pt>
                <c:pt idx="414">
                  <c:v>0.17840741107929259</c:v>
                </c:pt>
                <c:pt idx="415">
                  <c:v>0.24047173274201705</c:v>
                </c:pt>
                <c:pt idx="416">
                  <c:v>0.12683026085518423</c:v>
                </c:pt>
                <c:pt idx="417">
                  <c:v>0.24533014747425977</c:v>
                </c:pt>
                <c:pt idx="418">
                  <c:v>0.21276228238103426</c:v>
                </c:pt>
                <c:pt idx="419">
                  <c:v>0.17792316489556287</c:v>
                </c:pt>
                <c:pt idx="420">
                  <c:v>0.20956516428235256</c:v>
                </c:pt>
                <c:pt idx="421">
                  <c:v>0.19161738382574989</c:v>
                </c:pt>
                <c:pt idx="422">
                  <c:v>0.15791633027756127</c:v>
                </c:pt>
                <c:pt idx="423">
                  <c:v>0.223292011298584</c:v>
                </c:pt>
                <c:pt idx="424">
                  <c:v>0.19664613756532145</c:v>
                </c:pt>
                <c:pt idx="425">
                  <c:v>0.1932163168143054</c:v>
                </c:pt>
                <c:pt idx="426">
                  <c:v>0.23744655758088504</c:v>
                </c:pt>
                <c:pt idx="427">
                  <c:v>0.15300711012662904</c:v>
                </c:pt>
                <c:pt idx="428">
                  <c:v>0.21346662222660542</c:v>
                </c:pt>
                <c:pt idx="429">
                  <c:v>0.11029434082170039</c:v>
                </c:pt>
                <c:pt idx="430">
                  <c:v>0.20488908569253755</c:v>
                </c:pt>
                <c:pt idx="431">
                  <c:v>0.13743164446648568</c:v>
                </c:pt>
                <c:pt idx="432">
                  <c:v>0.20930700366124638</c:v>
                </c:pt>
                <c:pt idx="433">
                  <c:v>0.18947334585387759</c:v>
                </c:pt>
                <c:pt idx="434">
                  <c:v>0.2383188418130936</c:v>
                </c:pt>
                <c:pt idx="435">
                  <c:v>0.24084252079867979</c:v>
                </c:pt>
                <c:pt idx="436">
                  <c:v>0.27427413395694739</c:v>
                </c:pt>
                <c:pt idx="437">
                  <c:v>0.18404564483240454</c:v>
                </c:pt>
                <c:pt idx="438">
                  <c:v>0.16338540898489748</c:v>
                </c:pt>
                <c:pt idx="439">
                  <c:v>0.12770717961136593</c:v>
                </c:pt>
                <c:pt idx="440">
                  <c:v>0.20339680906767552</c:v>
                </c:pt>
                <c:pt idx="441">
                  <c:v>0.22971696729966767</c:v>
                </c:pt>
                <c:pt idx="442">
                  <c:v>0.17016184578453358</c:v>
                </c:pt>
                <c:pt idx="443">
                  <c:v>0.2025255450834007</c:v>
                </c:pt>
                <c:pt idx="444">
                  <c:v>0.1655668921204991</c:v>
                </c:pt>
                <c:pt idx="445">
                  <c:v>0.18391113490821592</c:v>
                </c:pt>
                <c:pt idx="446">
                  <c:v>0.24849932981232573</c:v>
                </c:pt>
                <c:pt idx="447">
                  <c:v>0.16022535339488703</c:v>
                </c:pt>
                <c:pt idx="448">
                  <c:v>0.21220293769288992</c:v>
                </c:pt>
                <c:pt idx="449">
                  <c:v>0.2574966754002822</c:v>
                </c:pt>
                <c:pt idx="450">
                  <c:v>0.17368674202274453</c:v>
                </c:pt>
                <c:pt idx="451">
                  <c:v>0.19223998285116289</c:v>
                </c:pt>
                <c:pt idx="452">
                  <c:v>0.24349572236877148</c:v>
                </c:pt>
                <c:pt idx="453">
                  <c:v>0.14793467587105519</c:v>
                </c:pt>
                <c:pt idx="454">
                  <c:v>0.20965819252431162</c:v>
                </c:pt>
                <c:pt idx="455">
                  <c:v>0.1429096514559493</c:v>
                </c:pt>
                <c:pt idx="456">
                  <c:v>0.16115957818262189</c:v>
                </c:pt>
                <c:pt idx="457">
                  <c:v>0.18773790035792309</c:v>
                </c:pt>
                <c:pt idx="458">
                  <c:v>0.25188481417206465</c:v>
                </c:pt>
                <c:pt idx="459">
                  <c:v>0.18445676939524022</c:v>
                </c:pt>
                <c:pt idx="460">
                  <c:v>0.24693271121953497</c:v>
                </c:pt>
                <c:pt idx="461">
                  <c:v>0.18941967717164898</c:v>
                </c:pt>
                <c:pt idx="462">
                  <c:v>0.21658690888048532</c:v>
                </c:pt>
                <c:pt idx="463">
                  <c:v>0.20217055484780463</c:v>
                </c:pt>
                <c:pt idx="464">
                  <c:v>0.17511375779586869</c:v>
                </c:pt>
                <c:pt idx="465">
                  <c:v>0.11746904443563935</c:v>
                </c:pt>
                <c:pt idx="466">
                  <c:v>0.18808455125548487</c:v>
                </c:pt>
                <c:pt idx="467">
                  <c:v>0.21663114723302065</c:v>
                </c:pt>
                <c:pt idx="468">
                  <c:v>0.18752736682203616</c:v>
                </c:pt>
                <c:pt idx="469">
                  <c:v>0.17800898936750925</c:v>
                </c:pt>
                <c:pt idx="470">
                  <c:v>0.2018015365519614</c:v>
                </c:pt>
                <c:pt idx="471">
                  <c:v>0.22989700283530548</c:v>
                </c:pt>
                <c:pt idx="472">
                  <c:v>0.22373401544710167</c:v>
                </c:pt>
                <c:pt idx="473">
                  <c:v>0.25939602304395132</c:v>
                </c:pt>
                <c:pt idx="474">
                  <c:v>0.19961618673198536</c:v>
                </c:pt>
                <c:pt idx="475">
                  <c:v>0.20816721922130671</c:v>
                </c:pt>
                <c:pt idx="476">
                  <c:v>0.15744862582939859</c:v>
                </c:pt>
                <c:pt idx="477">
                  <c:v>0.1858075553328514</c:v>
                </c:pt>
                <c:pt idx="478">
                  <c:v>0.21121557268166211</c:v>
                </c:pt>
                <c:pt idx="479">
                  <c:v>0.19078694381093586</c:v>
                </c:pt>
                <c:pt idx="480">
                  <c:v>0.13182132316977888</c:v>
                </c:pt>
                <c:pt idx="481">
                  <c:v>0.21696957596457722</c:v>
                </c:pt>
                <c:pt idx="482">
                  <c:v>0.18517700925415048</c:v>
                </c:pt>
                <c:pt idx="483">
                  <c:v>0.21280896956034612</c:v>
                </c:pt>
                <c:pt idx="484">
                  <c:v>0.16110659130873281</c:v>
                </c:pt>
                <c:pt idx="485">
                  <c:v>0.20935375241475795</c:v>
                </c:pt>
                <c:pt idx="486">
                  <c:v>0.20241988116678072</c:v>
                </c:pt>
                <c:pt idx="487">
                  <c:v>0.18942071183131814</c:v>
                </c:pt>
                <c:pt idx="488">
                  <c:v>0.22573051294508301</c:v>
                </c:pt>
                <c:pt idx="489">
                  <c:v>0.14983874703653435</c:v>
                </c:pt>
                <c:pt idx="490">
                  <c:v>0.18657231086786463</c:v>
                </c:pt>
                <c:pt idx="491">
                  <c:v>0.18335629608760742</c:v>
                </c:pt>
                <c:pt idx="492">
                  <c:v>0.20415230120531916</c:v>
                </c:pt>
                <c:pt idx="493">
                  <c:v>0.25800521479180089</c:v>
                </c:pt>
                <c:pt idx="494">
                  <c:v>0.16983167091014656</c:v>
                </c:pt>
                <c:pt idx="495">
                  <c:v>0.16742454108901242</c:v>
                </c:pt>
                <c:pt idx="496">
                  <c:v>0.208297440151895</c:v>
                </c:pt>
                <c:pt idx="497">
                  <c:v>0.27178195555132006</c:v>
                </c:pt>
                <c:pt idx="498">
                  <c:v>0.19739070643096929</c:v>
                </c:pt>
                <c:pt idx="499">
                  <c:v>0.18323151753976541</c:v>
                </c:pt>
                <c:pt idx="500">
                  <c:v>0.19798848387066995</c:v>
                </c:pt>
                <c:pt idx="501">
                  <c:v>0.16783619294733026</c:v>
                </c:pt>
                <c:pt idx="502">
                  <c:v>0.19615470545585315</c:v>
                </c:pt>
                <c:pt idx="503">
                  <c:v>0.18856735266358587</c:v>
                </c:pt>
                <c:pt idx="504">
                  <c:v>0.1783848771627668</c:v>
                </c:pt>
                <c:pt idx="505">
                  <c:v>0.21131478955457145</c:v>
                </c:pt>
                <c:pt idx="506">
                  <c:v>0.23317127489550582</c:v>
                </c:pt>
                <c:pt idx="507">
                  <c:v>0.18941458612352119</c:v>
                </c:pt>
                <c:pt idx="508">
                  <c:v>0.16825859718836195</c:v>
                </c:pt>
                <c:pt idx="509">
                  <c:v>0.19424446395606734</c:v>
                </c:pt>
                <c:pt idx="510">
                  <c:v>0.18331888234665145</c:v>
                </c:pt>
                <c:pt idx="511">
                  <c:v>0.20304893826755846</c:v>
                </c:pt>
                <c:pt idx="512">
                  <c:v>0.22202299775300063</c:v>
                </c:pt>
                <c:pt idx="513">
                  <c:v>0.19557290639800995</c:v>
                </c:pt>
                <c:pt idx="514">
                  <c:v>0.15201973742650732</c:v>
                </c:pt>
                <c:pt idx="515">
                  <c:v>0.16425518436842196</c:v>
                </c:pt>
                <c:pt idx="516">
                  <c:v>0.24974987461854842</c:v>
                </c:pt>
                <c:pt idx="517">
                  <c:v>0.20306215417140197</c:v>
                </c:pt>
                <c:pt idx="518">
                  <c:v>0.19600267520297146</c:v>
                </c:pt>
                <c:pt idx="519">
                  <c:v>0.13112275689491507</c:v>
                </c:pt>
                <c:pt idx="520">
                  <c:v>0.23464300360150286</c:v>
                </c:pt>
                <c:pt idx="521">
                  <c:v>0.16894634424942984</c:v>
                </c:pt>
                <c:pt idx="522">
                  <c:v>0.17073690423164678</c:v>
                </c:pt>
                <c:pt idx="523">
                  <c:v>0.17039848932248275</c:v>
                </c:pt>
                <c:pt idx="524">
                  <c:v>0.15076314233405388</c:v>
                </c:pt>
                <c:pt idx="525">
                  <c:v>0.23462279745679748</c:v>
                </c:pt>
                <c:pt idx="526">
                  <c:v>0.21507018381274626</c:v>
                </c:pt>
                <c:pt idx="527">
                  <c:v>0.19440231531400137</c:v>
                </c:pt>
                <c:pt idx="528">
                  <c:v>0.16245704573625408</c:v>
                </c:pt>
                <c:pt idx="529">
                  <c:v>0.16850343273484578</c:v>
                </c:pt>
                <c:pt idx="530">
                  <c:v>0.17989693302586834</c:v>
                </c:pt>
                <c:pt idx="531">
                  <c:v>0.22471142401113933</c:v>
                </c:pt>
                <c:pt idx="532">
                  <c:v>0.18843946582526686</c:v>
                </c:pt>
                <c:pt idx="533">
                  <c:v>0.18599524230734002</c:v>
                </c:pt>
                <c:pt idx="534">
                  <c:v>0.24884962704802546</c:v>
                </c:pt>
                <c:pt idx="535">
                  <c:v>0.19473492484357102</c:v>
                </c:pt>
                <c:pt idx="536">
                  <c:v>0.16509844168233648</c:v>
                </c:pt>
                <c:pt idx="537">
                  <c:v>0.25298653969544205</c:v>
                </c:pt>
                <c:pt idx="538">
                  <c:v>0.23652023385125842</c:v>
                </c:pt>
                <c:pt idx="539">
                  <c:v>0.24789525291978054</c:v>
                </c:pt>
                <c:pt idx="540">
                  <c:v>0.21583813528422968</c:v>
                </c:pt>
                <c:pt idx="541">
                  <c:v>0.18488740545695886</c:v>
                </c:pt>
                <c:pt idx="542">
                  <c:v>0.17989274061267727</c:v>
                </c:pt>
                <c:pt idx="543">
                  <c:v>0.17554713612672446</c:v>
                </c:pt>
                <c:pt idx="544">
                  <c:v>0.2347670676407769</c:v>
                </c:pt>
                <c:pt idx="545">
                  <c:v>0.22885823926454912</c:v>
                </c:pt>
                <c:pt idx="546">
                  <c:v>0.23655591190139691</c:v>
                </c:pt>
                <c:pt idx="547">
                  <c:v>0.21412444480309831</c:v>
                </c:pt>
                <c:pt idx="548">
                  <c:v>0.24136265162823714</c:v>
                </c:pt>
                <c:pt idx="549">
                  <c:v>0.15592503893664111</c:v>
                </c:pt>
                <c:pt idx="550">
                  <c:v>0.2202655396615755</c:v>
                </c:pt>
                <c:pt idx="551">
                  <c:v>0.22848218229237868</c:v>
                </c:pt>
                <c:pt idx="552">
                  <c:v>0.26086032634443385</c:v>
                </c:pt>
                <c:pt idx="553">
                  <c:v>0.19777721316513544</c:v>
                </c:pt>
                <c:pt idx="554">
                  <c:v>0.20757763728410472</c:v>
                </c:pt>
                <c:pt idx="555">
                  <c:v>0.24818577571465872</c:v>
                </c:pt>
                <c:pt idx="556">
                  <c:v>0.26504429628650217</c:v>
                </c:pt>
                <c:pt idx="557">
                  <c:v>0.16061576011755443</c:v>
                </c:pt>
                <c:pt idx="558">
                  <c:v>0.14085173010185781</c:v>
                </c:pt>
                <c:pt idx="559">
                  <c:v>0.21552831549161255</c:v>
                </c:pt>
                <c:pt idx="560">
                  <c:v>8.4613172499368672E-2</c:v>
                </c:pt>
                <c:pt idx="561">
                  <c:v>0.22953273475590272</c:v>
                </c:pt>
                <c:pt idx="562">
                  <c:v>0.21491791649330247</c:v>
                </c:pt>
                <c:pt idx="563">
                  <c:v>0.18068480820040297</c:v>
                </c:pt>
                <c:pt idx="564">
                  <c:v>0.1509148857324738</c:v>
                </c:pt>
                <c:pt idx="565">
                  <c:v>0.20744407547884386</c:v>
                </c:pt>
                <c:pt idx="566">
                  <c:v>0.22960394634240069</c:v>
                </c:pt>
                <c:pt idx="567">
                  <c:v>0.18875164100341149</c:v>
                </c:pt>
                <c:pt idx="568">
                  <c:v>0.20303563415102291</c:v>
                </c:pt>
                <c:pt idx="569">
                  <c:v>0.20006010599776058</c:v>
                </c:pt>
                <c:pt idx="570">
                  <c:v>0.13378726788859754</c:v>
                </c:pt>
                <c:pt idx="571">
                  <c:v>0.20993187806639008</c:v>
                </c:pt>
                <c:pt idx="572">
                  <c:v>0.27899097146156648</c:v>
                </c:pt>
                <c:pt idx="573">
                  <c:v>0.14209128720918324</c:v>
                </c:pt>
                <c:pt idx="574">
                  <c:v>0.17594514705117009</c:v>
                </c:pt>
                <c:pt idx="575">
                  <c:v>0.17277572119674919</c:v>
                </c:pt>
                <c:pt idx="576">
                  <c:v>0.16596197792386788</c:v>
                </c:pt>
                <c:pt idx="577">
                  <c:v>0.27694502529505866</c:v>
                </c:pt>
                <c:pt idx="578">
                  <c:v>0.21433198058947489</c:v>
                </c:pt>
                <c:pt idx="579">
                  <c:v>0.20065816939442235</c:v>
                </c:pt>
                <c:pt idx="580">
                  <c:v>0.20538371105335407</c:v>
                </c:pt>
                <c:pt idx="581">
                  <c:v>0.1956948653284811</c:v>
                </c:pt>
                <c:pt idx="582">
                  <c:v>0.22897188430768661</c:v>
                </c:pt>
                <c:pt idx="583">
                  <c:v>0.2072166483222225</c:v>
                </c:pt>
                <c:pt idx="584">
                  <c:v>0.15540509128634508</c:v>
                </c:pt>
                <c:pt idx="585">
                  <c:v>0.18835641639732115</c:v>
                </c:pt>
                <c:pt idx="586">
                  <c:v>0.16757892052185436</c:v>
                </c:pt>
                <c:pt idx="587">
                  <c:v>0.18283448058793761</c:v>
                </c:pt>
                <c:pt idx="588">
                  <c:v>0.20425266627085337</c:v>
                </c:pt>
                <c:pt idx="589">
                  <c:v>0.23918336850108973</c:v>
                </c:pt>
                <c:pt idx="590">
                  <c:v>0.16302378849088631</c:v>
                </c:pt>
                <c:pt idx="591">
                  <c:v>0.19202235969629883</c:v>
                </c:pt>
                <c:pt idx="592">
                  <c:v>0.18735301457325054</c:v>
                </c:pt>
                <c:pt idx="593">
                  <c:v>0.13390219245752771</c:v>
                </c:pt>
                <c:pt idx="594">
                  <c:v>0.19871633218503859</c:v>
                </c:pt>
                <c:pt idx="595">
                  <c:v>0.14637101918825651</c:v>
                </c:pt>
                <c:pt idx="596">
                  <c:v>0.23387592446930597</c:v>
                </c:pt>
                <c:pt idx="597">
                  <c:v>0.15846606357527701</c:v>
                </c:pt>
                <c:pt idx="598">
                  <c:v>0.21832504821467755</c:v>
                </c:pt>
                <c:pt idx="599">
                  <c:v>0.22714316444050539</c:v>
                </c:pt>
                <c:pt idx="600">
                  <c:v>0.19362056852373807</c:v>
                </c:pt>
                <c:pt idx="601">
                  <c:v>0.1265616645021575</c:v>
                </c:pt>
                <c:pt idx="602">
                  <c:v>0.17917842658399893</c:v>
                </c:pt>
                <c:pt idx="603">
                  <c:v>0.16909892989603395</c:v>
                </c:pt>
                <c:pt idx="604">
                  <c:v>0.15769791077914566</c:v>
                </c:pt>
                <c:pt idx="605">
                  <c:v>0.21905629009576871</c:v>
                </c:pt>
                <c:pt idx="606">
                  <c:v>0.20550286955485061</c:v>
                </c:pt>
                <c:pt idx="607">
                  <c:v>0.2118602314825998</c:v>
                </c:pt>
                <c:pt idx="608">
                  <c:v>0.23802482030534136</c:v>
                </c:pt>
                <c:pt idx="609">
                  <c:v>0.21767372273207725</c:v>
                </c:pt>
                <c:pt idx="610">
                  <c:v>0.1551649940736719</c:v>
                </c:pt>
                <c:pt idx="611">
                  <c:v>0.19116923173217235</c:v>
                </c:pt>
                <c:pt idx="612">
                  <c:v>0.13274174462441149</c:v>
                </c:pt>
                <c:pt idx="613">
                  <c:v>0.13723180173248128</c:v>
                </c:pt>
                <c:pt idx="614">
                  <c:v>0.20564627843869984</c:v>
                </c:pt>
                <c:pt idx="615">
                  <c:v>0.23596829895485716</c:v>
                </c:pt>
                <c:pt idx="616">
                  <c:v>0.21200031126712596</c:v>
                </c:pt>
                <c:pt idx="617">
                  <c:v>8.6013549712946502E-2</c:v>
                </c:pt>
                <c:pt idx="618">
                  <c:v>0.24813024329532654</c:v>
                </c:pt>
                <c:pt idx="619">
                  <c:v>0.2347006755433593</c:v>
                </c:pt>
                <c:pt idx="620">
                  <c:v>0.14413836923827777</c:v>
                </c:pt>
                <c:pt idx="621">
                  <c:v>0.19279384607936165</c:v>
                </c:pt>
                <c:pt idx="622">
                  <c:v>0.23373830894927905</c:v>
                </c:pt>
                <c:pt idx="623">
                  <c:v>0.22408639742097086</c:v>
                </c:pt>
                <c:pt idx="624">
                  <c:v>0.18170354092972058</c:v>
                </c:pt>
                <c:pt idx="625">
                  <c:v>0.12058940573820212</c:v>
                </c:pt>
                <c:pt idx="626">
                  <c:v>0.25526670597949258</c:v>
                </c:pt>
                <c:pt idx="627">
                  <c:v>0.21054906466408885</c:v>
                </c:pt>
                <c:pt idx="628">
                  <c:v>0.17938517221840128</c:v>
                </c:pt>
                <c:pt idx="629">
                  <c:v>0.17059753330175381</c:v>
                </c:pt>
                <c:pt idx="630">
                  <c:v>0.22615356781046386</c:v>
                </c:pt>
                <c:pt idx="631">
                  <c:v>0.22564985189427061</c:v>
                </c:pt>
                <c:pt idx="632">
                  <c:v>0.22728807468938367</c:v>
                </c:pt>
                <c:pt idx="633">
                  <c:v>0.18081843743087919</c:v>
                </c:pt>
                <c:pt idx="634">
                  <c:v>0.19220837255324352</c:v>
                </c:pt>
                <c:pt idx="635">
                  <c:v>0.17737435586586731</c:v>
                </c:pt>
                <c:pt idx="636">
                  <c:v>0.19658974523295117</c:v>
                </c:pt>
                <c:pt idx="637">
                  <c:v>0.17964741746690338</c:v>
                </c:pt>
                <c:pt idx="638">
                  <c:v>0.18044020997137034</c:v>
                </c:pt>
                <c:pt idx="639">
                  <c:v>0.2221414359459695</c:v>
                </c:pt>
                <c:pt idx="640">
                  <c:v>0.25663147655111174</c:v>
                </c:pt>
                <c:pt idx="641">
                  <c:v>0.26027729142360112</c:v>
                </c:pt>
                <c:pt idx="642">
                  <c:v>0.21219934509262861</c:v>
                </c:pt>
                <c:pt idx="643">
                  <c:v>0.15084388137896748</c:v>
                </c:pt>
                <c:pt idx="644">
                  <c:v>0.17953495743221032</c:v>
                </c:pt>
                <c:pt idx="645">
                  <c:v>0.18441054589327829</c:v>
                </c:pt>
                <c:pt idx="646">
                  <c:v>0.16139500209482474</c:v>
                </c:pt>
                <c:pt idx="647">
                  <c:v>0.16701919776528218</c:v>
                </c:pt>
                <c:pt idx="648">
                  <c:v>0.27324301778006937</c:v>
                </c:pt>
                <c:pt idx="649">
                  <c:v>0.19642304359613758</c:v>
                </c:pt>
                <c:pt idx="650">
                  <c:v>0.18792882188168136</c:v>
                </c:pt>
                <c:pt idx="651">
                  <c:v>0.21879216061071882</c:v>
                </c:pt>
                <c:pt idx="652">
                  <c:v>0.15419074750158895</c:v>
                </c:pt>
                <c:pt idx="653">
                  <c:v>0.19757529750848873</c:v>
                </c:pt>
                <c:pt idx="654">
                  <c:v>0.23240269788006165</c:v>
                </c:pt>
                <c:pt idx="655">
                  <c:v>0.18524319121876354</c:v>
                </c:pt>
                <c:pt idx="656">
                  <c:v>0.16287145863472316</c:v>
                </c:pt>
                <c:pt idx="657">
                  <c:v>0.25035669997236781</c:v>
                </c:pt>
                <c:pt idx="658">
                  <c:v>0.18182990780642638</c:v>
                </c:pt>
                <c:pt idx="659">
                  <c:v>0.15403872236136307</c:v>
                </c:pt>
                <c:pt idx="660">
                  <c:v>0.14123883516710112</c:v>
                </c:pt>
                <c:pt idx="661">
                  <c:v>0.19906744893002842</c:v>
                </c:pt>
                <c:pt idx="662">
                  <c:v>0.20030435998816515</c:v>
                </c:pt>
                <c:pt idx="663">
                  <c:v>0.18210133861793606</c:v>
                </c:pt>
                <c:pt idx="664">
                  <c:v>0.20872296547738708</c:v>
                </c:pt>
                <c:pt idx="665">
                  <c:v>0.14331912734050947</c:v>
                </c:pt>
                <c:pt idx="666">
                  <c:v>0.22220109310838398</c:v>
                </c:pt>
                <c:pt idx="667">
                  <c:v>0.18787016856029254</c:v>
                </c:pt>
                <c:pt idx="668">
                  <c:v>0.18074818920210714</c:v>
                </c:pt>
                <c:pt idx="669">
                  <c:v>0.16453854284534397</c:v>
                </c:pt>
                <c:pt idx="670">
                  <c:v>0.19848271444143967</c:v>
                </c:pt>
                <c:pt idx="671">
                  <c:v>0.19530041977821264</c:v>
                </c:pt>
                <c:pt idx="672">
                  <c:v>0.2311231446066378</c:v>
                </c:pt>
                <c:pt idx="673">
                  <c:v>0.14244468499277207</c:v>
                </c:pt>
                <c:pt idx="674">
                  <c:v>0.2271878532893073</c:v>
                </c:pt>
                <c:pt idx="675">
                  <c:v>0.2078825955609841</c:v>
                </c:pt>
                <c:pt idx="676">
                  <c:v>0.23914398956501459</c:v>
                </c:pt>
                <c:pt idx="677">
                  <c:v>0.21714424761661938</c:v>
                </c:pt>
                <c:pt idx="678">
                  <c:v>0.14900008823053271</c:v>
                </c:pt>
                <c:pt idx="679">
                  <c:v>0.23139197213067336</c:v>
                </c:pt>
                <c:pt idx="680">
                  <c:v>0.23405031347866839</c:v>
                </c:pt>
                <c:pt idx="681">
                  <c:v>0.12999269083643875</c:v>
                </c:pt>
                <c:pt idx="682">
                  <c:v>0.20264112171392842</c:v>
                </c:pt>
                <c:pt idx="683">
                  <c:v>0.18351056518143841</c:v>
                </c:pt>
                <c:pt idx="684">
                  <c:v>0.18132378833666316</c:v>
                </c:pt>
                <c:pt idx="685">
                  <c:v>0.19144952674599375</c:v>
                </c:pt>
                <c:pt idx="686">
                  <c:v>0.21533442450477167</c:v>
                </c:pt>
                <c:pt idx="687">
                  <c:v>0.16462371726087358</c:v>
                </c:pt>
                <c:pt idx="688">
                  <c:v>0.2221265207574733</c:v>
                </c:pt>
                <c:pt idx="689">
                  <c:v>0.2545401658169601</c:v>
                </c:pt>
                <c:pt idx="690">
                  <c:v>0.24945100612816143</c:v>
                </c:pt>
                <c:pt idx="691">
                  <c:v>0.15620850335338027</c:v>
                </c:pt>
                <c:pt idx="692">
                  <c:v>0.19712889800952629</c:v>
                </c:pt>
                <c:pt idx="693">
                  <c:v>0.17838282693071167</c:v>
                </c:pt>
                <c:pt idx="694">
                  <c:v>0.17454142523048427</c:v>
                </c:pt>
                <c:pt idx="695">
                  <c:v>0.12742698794081009</c:v>
                </c:pt>
                <c:pt idx="696">
                  <c:v>0.21189536369042089</c:v>
                </c:pt>
                <c:pt idx="697">
                  <c:v>0.21608874328869959</c:v>
                </c:pt>
                <c:pt idx="698">
                  <c:v>0.150256416588398</c:v>
                </c:pt>
                <c:pt idx="699">
                  <c:v>0.17702984474436287</c:v>
                </c:pt>
                <c:pt idx="700">
                  <c:v>0.16659184147333278</c:v>
                </c:pt>
                <c:pt idx="701">
                  <c:v>0.12345198768401691</c:v>
                </c:pt>
                <c:pt idx="702">
                  <c:v>0.25146782903228493</c:v>
                </c:pt>
                <c:pt idx="703">
                  <c:v>0.19758823587765401</c:v>
                </c:pt>
                <c:pt idx="704">
                  <c:v>0.16518906116980889</c:v>
                </c:pt>
                <c:pt idx="705">
                  <c:v>0.23357867676746902</c:v>
                </c:pt>
                <c:pt idx="706">
                  <c:v>0.18084179136313047</c:v>
                </c:pt>
                <c:pt idx="707">
                  <c:v>0.12683678881466068</c:v>
                </c:pt>
                <c:pt idx="708">
                  <c:v>0.14232533836049138</c:v>
                </c:pt>
                <c:pt idx="709">
                  <c:v>0.234148106946583</c:v>
                </c:pt>
                <c:pt idx="710">
                  <c:v>0.19786620370896416</c:v>
                </c:pt>
                <c:pt idx="711">
                  <c:v>0.15206319638515348</c:v>
                </c:pt>
                <c:pt idx="712">
                  <c:v>0.17481368364791469</c:v>
                </c:pt>
                <c:pt idx="713">
                  <c:v>0.22965085688441195</c:v>
                </c:pt>
                <c:pt idx="714">
                  <c:v>0.18882979870900751</c:v>
                </c:pt>
                <c:pt idx="715">
                  <c:v>0.18399994360293526</c:v>
                </c:pt>
                <c:pt idx="716">
                  <c:v>0.22893098500087433</c:v>
                </c:pt>
                <c:pt idx="717">
                  <c:v>0.24623932063758275</c:v>
                </c:pt>
                <c:pt idx="718">
                  <c:v>0.16465897413784178</c:v>
                </c:pt>
                <c:pt idx="719">
                  <c:v>0.21742470364591945</c:v>
                </c:pt>
                <c:pt idx="720">
                  <c:v>0.23119176601294508</c:v>
                </c:pt>
                <c:pt idx="721">
                  <c:v>0.16960182190258077</c:v>
                </c:pt>
                <c:pt idx="722">
                  <c:v>0.13697700583196004</c:v>
                </c:pt>
                <c:pt idx="723">
                  <c:v>0.17154673052737526</c:v>
                </c:pt>
                <c:pt idx="724">
                  <c:v>0.21466957644944926</c:v>
                </c:pt>
                <c:pt idx="725">
                  <c:v>0.19715344951809161</c:v>
                </c:pt>
                <c:pt idx="726">
                  <c:v>0.18791268539075992</c:v>
                </c:pt>
                <c:pt idx="727">
                  <c:v>0.26711160024406583</c:v>
                </c:pt>
                <c:pt idx="728">
                  <c:v>0.19855960620976371</c:v>
                </c:pt>
                <c:pt idx="729">
                  <c:v>0.10643489517745003</c:v>
                </c:pt>
                <c:pt idx="730">
                  <c:v>0.27261921334767658</c:v>
                </c:pt>
                <c:pt idx="731">
                  <c:v>0.23772490173286553</c:v>
                </c:pt>
                <c:pt idx="732">
                  <c:v>0.14267737738098446</c:v>
                </c:pt>
                <c:pt idx="733">
                  <c:v>0.19223878469134462</c:v>
                </c:pt>
                <c:pt idx="734">
                  <c:v>0.19410750550430131</c:v>
                </c:pt>
                <c:pt idx="735">
                  <c:v>0.22061547643594809</c:v>
                </c:pt>
                <c:pt idx="736">
                  <c:v>0.24457504279388509</c:v>
                </c:pt>
                <c:pt idx="737">
                  <c:v>0.16176786611040717</c:v>
                </c:pt>
                <c:pt idx="738">
                  <c:v>0.23324989981207198</c:v>
                </c:pt>
                <c:pt idx="739">
                  <c:v>0.23954729728700497</c:v>
                </c:pt>
                <c:pt idx="740">
                  <c:v>0.21452497261005082</c:v>
                </c:pt>
                <c:pt idx="741">
                  <c:v>0.16771224218255371</c:v>
                </c:pt>
                <c:pt idx="742">
                  <c:v>0.25402839433571855</c:v>
                </c:pt>
                <c:pt idx="743">
                  <c:v>0.26625123602226131</c:v>
                </c:pt>
                <c:pt idx="744">
                  <c:v>0.1687308789078874</c:v>
                </c:pt>
                <c:pt idx="745">
                  <c:v>0.19001198057974289</c:v>
                </c:pt>
                <c:pt idx="746">
                  <c:v>0.22602504459787492</c:v>
                </c:pt>
                <c:pt idx="747">
                  <c:v>0.23825460396767506</c:v>
                </c:pt>
                <c:pt idx="748">
                  <c:v>0.15828036724718958</c:v>
                </c:pt>
                <c:pt idx="749">
                  <c:v>0.16247607731768099</c:v>
                </c:pt>
                <c:pt idx="750">
                  <c:v>0.14000354192057518</c:v>
                </c:pt>
                <c:pt idx="751">
                  <c:v>0.18920502922665836</c:v>
                </c:pt>
                <c:pt idx="752">
                  <c:v>0.23198240344445828</c:v>
                </c:pt>
                <c:pt idx="753">
                  <c:v>0.17704516467030984</c:v>
                </c:pt>
                <c:pt idx="754">
                  <c:v>0.13844003951535735</c:v>
                </c:pt>
                <c:pt idx="755">
                  <c:v>0.21471972763789787</c:v>
                </c:pt>
                <c:pt idx="756">
                  <c:v>0.20189164659414149</c:v>
                </c:pt>
                <c:pt idx="757">
                  <c:v>0.16037599241489484</c:v>
                </c:pt>
                <c:pt idx="758">
                  <c:v>0.19817020793644319</c:v>
                </c:pt>
                <c:pt idx="759">
                  <c:v>0.15974269612049194</c:v>
                </c:pt>
                <c:pt idx="760">
                  <c:v>0.19075071219526099</c:v>
                </c:pt>
                <c:pt idx="761">
                  <c:v>0.19517163201384014</c:v>
                </c:pt>
                <c:pt idx="762">
                  <c:v>0.14592799688177224</c:v>
                </c:pt>
                <c:pt idx="763">
                  <c:v>0.20675052258210974</c:v>
                </c:pt>
                <c:pt idx="764">
                  <c:v>0.21057665931499384</c:v>
                </c:pt>
                <c:pt idx="765">
                  <c:v>0.21345580868740155</c:v>
                </c:pt>
                <c:pt idx="766">
                  <c:v>0.18294493147923821</c:v>
                </c:pt>
                <c:pt idx="767">
                  <c:v>0.18903227823411634</c:v>
                </c:pt>
                <c:pt idx="768">
                  <c:v>0.18553935702328</c:v>
                </c:pt>
                <c:pt idx="769">
                  <c:v>0.18546257451641152</c:v>
                </c:pt>
                <c:pt idx="770">
                  <c:v>0.26674508447449791</c:v>
                </c:pt>
                <c:pt idx="771">
                  <c:v>0.15975568941314119</c:v>
                </c:pt>
                <c:pt idx="772">
                  <c:v>0.16170603836494998</c:v>
                </c:pt>
                <c:pt idx="773">
                  <c:v>0.22379836790557717</c:v>
                </c:pt>
                <c:pt idx="774">
                  <c:v>0.24492334456129072</c:v>
                </c:pt>
                <c:pt idx="775">
                  <c:v>0.17566018131901653</c:v>
                </c:pt>
                <c:pt idx="776">
                  <c:v>0.23801985706336551</c:v>
                </c:pt>
                <c:pt idx="777">
                  <c:v>0.16237808024598893</c:v>
                </c:pt>
                <c:pt idx="778">
                  <c:v>0.19127371633436954</c:v>
                </c:pt>
                <c:pt idx="779">
                  <c:v>0.27685688257336677</c:v>
                </c:pt>
                <c:pt idx="780">
                  <c:v>0.17060771504827565</c:v>
                </c:pt>
                <c:pt idx="781">
                  <c:v>0.14030598100304548</c:v>
                </c:pt>
                <c:pt idx="782">
                  <c:v>0.224432800547302</c:v>
                </c:pt>
                <c:pt idx="783">
                  <c:v>0.22892389797705914</c:v>
                </c:pt>
                <c:pt idx="784">
                  <c:v>0.24258768439458037</c:v>
                </c:pt>
                <c:pt idx="785">
                  <c:v>8.6274182793495663E-2</c:v>
                </c:pt>
                <c:pt idx="786">
                  <c:v>0.206070812785143</c:v>
                </c:pt>
                <c:pt idx="787">
                  <c:v>0.17679587968951518</c:v>
                </c:pt>
                <c:pt idx="788">
                  <c:v>0.18639131061931613</c:v>
                </c:pt>
                <c:pt idx="789">
                  <c:v>0.23262946147561148</c:v>
                </c:pt>
                <c:pt idx="790">
                  <c:v>0.18065436218066333</c:v>
                </c:pt>
                <c:pt idx="791">
                  <c:v>0.23989445377583885</c:v>
                </c:pt>
                <c:pt idx="792">
                  <c:v>0.18270120238024978</c:v>
                </c:pt>
                <c:pt idx="793">
                  <c:v>0.18614125775260454</c:v>
                </c:pt>
                <c:pt idx="794">
                  <c:v>0.22481415260597365</c:v>
                </c:pt>
                <c:pt idx="795">
                  <c:v>0.14015162768401193</c:v>
                </c:pt>
                <c:pt idx="796">
                  <c:v>0.1840823722746944</c:v>
                </c:pt>
                <c:pt idx="797">
                  <c:v>0.17772130395097113</c:v>
                </c:pt>
                <c:pt idx="798">
                  <c:v>0.10557755291741808</c:v>
                </c:pt>
                <c:pt idx="799">
                  <c:v>0.21578206678213657</c:v>
                </c:pt>
                <c:pt idx="800">
                  <c:v>0.27524692400510997</c:v>
                </c:pt>
                <c:pt idx="801">
                  <c:v>0.17220047621015488</c:v>
                </c:pt>
                <c:pt idx="802">
                  <c:v>0.21809668679791272</c:v>
                </c:pt>
                <c:pt idx="803">
                  <c:v>0.25164758112372843</c:v>
                </c:pt>
                <c:pt idx="804">
                  <c:v>0.11988501350109457</c:v>
                </c:pt>
                <c:pt idx="805">
                  <c:v>0.14055531340635358</c:v>
                </c:pt>
                <c:pt idx="806">
                  <c:v>0.17675827149087142</c:v>
                </c:pt>
                <c:pt idx="807">
                  <c:v>0.16795866576690183</c:v>
                </c:pt>
                <c:pt idx="808">
                  <c:v>0.16592926094949911</c:v>
                </c:pt>
                <c:pt idx="809">
                  <c:v>0.20621543147378513</c:v>
                </c:pt>
                <c:pt idx="810">
                  <c:v>0.22873854998428705</c:v>
                </c:pt>
                <c:pt idx="811">
                  <c:v>0.14390767359789128</c:v>
                </c:pt>
                <c:pt idx="812">
                  <c:v>0.19291992979503522</c:v>
                </c:pt>
                <c:pt idx="813">
                  <c:v>0.13025117721060331</c:v>
                </c:pt>
                <c:pt idx="814">
                  <c:v>0.21049519662669822</c:v>
                </c:pt>
                <c:pt idx="815">
                  <c:v>0.15456981705891737</c:v>
                </c:pt>
                <c:pt idx="816">
                  <c:v>0.2323341154011162</c:v>
                </c:pt>
                <c:pt idx="817">
                  <c:v>0.220963292020742</c:v>
                </c:pt>
                <c:pt idx="818">
                  <c:v>0.22593951465900608</c:v>
                </c:pt>
                <c:pt idx="819">
                  <c:v>0.19572938300579512</c:v>
                </c:pt>
                <c:pt idx="820">
                  <c:v>0.23557774780722504</c:v>
                </c:pt>
                <c:pt idx="821">
                  <c:v>0.21743317364124748</c:v>
                </c:pt>
                <c:pt idx="822">
                  <c:v>0.23092377664816011</c:v>
                </c:pt>
                <c:pt idx="823">
                  <c:v>0.17480014893986465</c:v>
                </c:pt>
                <c:pt idx="824">
                  <c:v>0.15826125478946335</c:v>
                </c:pt>
                <c:pt idx="825">
                  <c:v>0.24604740482121587</c:v>
                </c:pt>
                <c:pt idx="826">
                  <c:v>0.24637964858818889</c:v>
                </c:pt>
                <c:pt idx="827">
                  <c:v>0.17045423081680425</c:v>
                </c:pt>
                <c:pt idx="828">
                  <c:v>0.20640787671162741</c:v>
                </c:pt>
                <c:pt idx="829">
                  <c:v>0.21267334643232644</c:v>
                </c:pt>
                <c:pt idx="830">
                  <c:v>0.1959021005768338</c:v>
                </c:pt>
                <c:pt idx="831">
                  <c:v>0.13960193822844355</c:v>
                </c:pt>
                <c:pt idx="832">
                  <c:v>0.18790053332600423</c:v>
                </c:pt>
                <c:pt idx="833">
                  <c:v>0.20591976103839421</c:v>
                </c:pt>
                <c:pt idx="834">
                  <c:v>0.22733358536371215</c:v>
                </c:pt>
                <c:pt idx="835">
                  <c:v>0.1783381589414777</c:v>
                </c:pt>
                <c:pt idx="836">
                  <c:v>0.23388175425171748</c:v>
                </c:pt>
                <c:pt idx="837">
                  <c:v>0.23546838594406994</c:v>
                </c:pt>
                <c:pt idx="838">
                  <c:v>0.24865075231100442</c:v>
                </c:pt>
                <c:pt idx="839">
                  <c:v>0.21541111907794258</c:v>
                </c:pt>
                <c:pt idx="840">
                  <c:v>0.20652383079569245</c:v>
                </c:pt>
                <c:pt idx="841">
                  <c:v>0.20929367221290288</c:v>
                </c:pt>
                <c:pt idx="842">
                  <c:v>0.17963145392274743</c:v>
                </c:pt>
                <c:pt idx="843">
                  <c:v>0.18416799110693957</c:v>
                </c:pt>
                <c:pt idx="844">
                  <c:v>0.20040490199605274</c:v>
                </c:pt>
                <c:pt idx="845">
                  <c:v>0.20980452469979813</c:v>
                </c:pt>
                <c:pt idx="846">
                  <c:v>0.22117944199058165</c:v>
                </c:pt>
                <c:pt idx="847">
                  <c:v>0.23775796201634919</c:v>
                </c:pt>
                <c:pt idx="848">
                  <c:v>0.23820923855112841</c:v>
                </c:pt>
                <c:pt idx="849">
                  <c:v>0.20217145668369157</c:v>
                </c:pt>
                <c:pt idx="850">
                  <c:v>0.19026495806957983</c:v>
                </c:pt>
                <c:pt idx="851">
                  <c:v>0.24677964123066526</c:v>
                </c:pt>
                <c:pt idx="852">
                  <c:v>0.18623513799392494</c:v>
                </c:pt>
                <c:pt idx="853">
                  <c:v>0.17291962769935887</c:v>
                </c:pt>
                <c:pt idx="854">
                  <c:v>0.1706567258532258</c:v>
                </c:pt>
                <c:pt idx="855">
                  <c:v>0.23068336029354564</c:v>
                </c:pt>
                <c:pt idx="856">
                  <c:v>0.21858715151537594</c:v>
                </c:pt>
                <c:pt idx="857">
                  <c:v>0.18749636943592787</c:v>
                </c:pt>
                <c:pt idx="858">
                  <c:v>0.19831184046299319</c:v>
                </c:pt>
                <c:pt idx="859">
                  <c:v>0.17347725573924178</c:v>
                </c:pt>
                <c:pt idx="860">
                  <c:v>0.1986660200749045</c:v>
                </c:pt>
                <c:pt idx="861">
                  <c:v>0.19824926506706711</c:v>
                </c:pt>
                <c:pt idx="862">
                  <c:v>0.18711858883323784</c:v>
                </c:pt>
                <c:pt idx="863">
                  <c:v>0.21724797340485014</c:v>
                </c:pt>
                <c:pt idx="864">
                  <c:v>0.20039661056556846</c:v>
                </c:pt>
                <c:pt idx="865">
                  <c:v>0.18491985184464108</c:v>
                </c:pt>
                <c:pt idx="866">
                  <c:v>0.22816072739613313</c:v>
                </c:pt>
                <c:pt idx="867">
                  <c:v>0.15464183659388536</c:v>
                </c:pt>
                <c:pt idx="868">
                  <c:v>0.22333090511429052</c:v>
                </c:pt>
                <c:pt idx="869">
                  <c:v>0.19987281848839974</c:v>
                </c:pt>
                <c:pt idx="870">
                  <c:v>0.13383648376988999</c:v>
                </c:pt>
                <c:pt idx="871">
                  <c:v>0.21873722216355623</c:v>
                </c:pt>
                <c:pt idx="872">
                  <c:v>0.14884464737632158</c:v>
                </c:pt>
                <c:pt idx="873">
                  <c:v>0.18853929380745363</c:v>
                </c:pt>
                <c:pt idx="874">
                  <c:v>0.22145398732543248</c:v>
                </c:pt>
                <c:pt idx="875">
                  <c:v>0.24122310068459982</c:v>
                </c:pt>
                <c:pt idx="876">
                  <c:v>0.16335835746066432</c:v>
                </c:pt>
                <c:pt idx="877">
                  <c:v>0.27531413096436763</c:v>
                </c:pt>
                <c:pt idx="878">
                  <c:v>0.1809461710163382</c:v>
                </c:pt>
                <c:pt idx="879">
                  <c:v>0.16268718582318886</c:v>
                </c:pt>
                <c:pt idx="880">
                  <c:v>0.1803466406599592</c:v>
                </c:pt>
                <c:pt idx="881">
                  <c:v>0.17206080955736858</c:v>
                </c:pt>
                <c:pt idx="882">
                  <c:v>0.22276395307445543</c:v>
                </c:pt>
                <c:pt idx="883">
                  <c:v>0.2030015353950278</c:v>
                </c:pt>
                <c:pt idx="884">
                  <c:v>0.22023486766855488</c:v>
                </c:pt>
                <c:pt idx="885">
                  <c:v>0.20487849206156439</c:v>
                </c:pt>
                <c:pt idx="886">
                  <c:v>0.15144329698005768</c:v>
                </c:pt>
                <c:pt idx="887">
                  <c:v>0.18007775251592634</c:v>
                </c:pt>
                <c:pt idx="888">
                  <c:v>0.21644366276362564</c:v>
                </c:pt>
                <c:pt idx="889">
                  <c:v>0.15848232509873234</c:v>
                </c:pt>
                <c:pt idx="890">
                  <c:v>0.17213987971692246</c:v>
                </c:pt>
                <c:pt idx="891">
                  <c:v>0.16453933171118476</c:v>
                </c:pt>
                <c:pt idx="892">
                  <c:v>0.1999844145638881</c:v>
                </c:pt>
                <c:pt idx="893">
                  <c:v>0.15675060206067273</c:v>
                </c:pt>
                <c:pt idx="894">
                  <c:v>0.1913642784241508</c:v>
                </c:pt>
                <c:pt idx="895">
                  <c:v>0.22536852722181011</c:v>
                </c:pt>
                <c:pt idx="896">
                  <c:v>0.15438292235796305</c:v>
                </c:pt>
                <c:pt idx="897">
                  <c:v>0.23076210392421936</c:v>
                </c:pt>
                <c:pt idx="898">
                  <c:v>0.16416459810851558</c:v>
                </c:pt>
                <c:pt idx="899">
                  <c:v>0.19927733821314561</c:v>
                </c:pt>
                <c:pt idx="900">
                  <c:v>0.17108190244557553</c:v>
                </c:pt>
                <c:pt idx="901">
                  <c:v>0.19590774841389869</c:v>
                </c:pt>
                <c:pt idx="902">
                  <c:v>0.20818011090711155</c:v>
                </c:pt>
                <c:pt idx="903">
                  <c:v>0.18844089065017092</c:v>
                </c:pt>
                <c:pt idx="904">
                  <c:v>0.24166168134425053</c:v>
                </c:pt>
                <c:pt idx="905">
                  <c:v>0.17933110576134434</c:v>
                </c:pt>
                <c:pt idx="906">
                  <c:v>0.18136739292709383</c:v>
                </c:pt>
                <c:pt idx="907">
                  <c:v>0.16203327502234458</c:v>
                </c:pt>
                <c:pt idx="908">
                  <c:v>0.17445872715573946</c:v>
                </c:pt>
                <c:pt idx="909">
                  <c:v>0.23159773279868123</c:v>
                </c:pt>
                <c:pt idx="910">
                  <c:v>0.19122361465103221</c:v>
                </c:pt>
                <c:pt idx="911">
                  <c:v>0.20667147041272507</c:v>
                </c:pt>
                <c:pt idx="912">
                  <c:v>0.19079376968801293</c:v>
                </c:pt>
                <c:pt idx="913">
                  <c:v>0.20997712017824319</c:v>
                </c:pt>
                <c:pt idx="914">
                  <c:v>0.1778578218622057</c:v>
                </c:pt>
                <c:pt idx="915">
                  <c:v>0.2208544822127651</c:v>
                </c:pt>
                <c:pt idx="916">
                  <c:v>0.10951648416838888</c:v>
                </c:pt>
                <c:pt idx="917">
                  <c:v>0.23157542863963004</c:v>
                </c:pt>
                <c:pt idx="918">
                  <c:v>0.17844019501874206</c:v>
                </c:pt>
                <c:pt idx="919">
                  <c:v>0.20019160246589235</c:v>
                </c:pt>
                <c:pt idx="920">
                  <c:v>0.1690494516686282</c:v>
                </c:pt>
                <c:pt idx="921">
                  <c:v>0.21918450331996669</c:v>
                </c:pt>
                <c:pt idx="922">
                  <c:v>0.12218961263665709</c:v>
                </c:pt>
                <c:pt idx="923">
                  <c:v>0.18130796363050991</c:v>
                </c:pt>
                <c:pt idx="924">
                  <c:v>0.24578233390852261</c:v>
                </c:pt>
                <c:pt idx="925">
                  <c:v>0.2520315573337194</c:v>
                </c:pt>
                <c:pt idx="926">
                  <c:v>0.17539321332023483</c:v>
                </c:pt>
                <c:pt idx="927">
                  <c:v>0.17564448572381852</c:v>
                </c:pt>
                <c:pt idx="928">
                  <c:v>0.12291681491742626</c:v>
                </c:pt>
                <c:pt idx="929">
                  <c:v>0.19396525400816964</c:v>
                </c:pt>
                <c:pt idx="930">
                  <c:v>0.15971882036167243</c:v>
                </c:pt>
                <c:pt idx="931">
                  <c:v>0.23854985101761869</c:v>
                </c:pt>
                <c:pt idx="932">
                  <c:v>0.20534295627402355</c:v>
                </c:pt>
                <c:pt idx="933">
                  <c:v>0.16685442232356179</c:v>
                </c:pt>
                <c:pt idx="934">
                  <c:v>0.22759684377117362</c:v>
                </c:pt>
                <c:pt idx="935">
                  <c:v>0.23215516455605045</c:v>
                </c:pt>
                <c:pt idx="936">
                  <c:v>0.19019857455685563</c:v>
                </c:pt>
                <c:pt idx="937">
                  <c:v>0.21152851818749385</c:v>
                </c:pt>
                <c:pt idx="938">
                  <c:v>0.2170620586044516</c:v>
                </c:pt>
                <c:pt idx="939">
                  <c:v>0.28165667517988402</c:v>
                </c:pt>
                <c:pt idx="940">
                  <c:v>0.14798067036703685</c:v>
                </c:pt>
                <c:pt idx="941">
                  <c:v>0.18475268743101678</c:v>
                </c:pt>
                <c:pt idx="942">
                  <c:v>0.17143879052365044</c:v>
                </c:pt>
                <c:pt idx="943">
                  <c:v>0.22052051215198445</c:v>
                </c:pt>
                <c:pt idx="944">
                  <c:v>0.15292073216731719</c:v>
                </c:pt>
                <c:pt idx="945">
                  <c:v>0.24766214524810215</c:v>
                </c:pt>
                <c:pt idx="946">
                  <c:v>0.18859674834821039</c:v>
                </c:pt>
                <c:pt idx="947">
                  <c:v>0.32159080502816961</c:v>
                </c:pt>
                <c:pt idx="948">
                  <c:v>0.23851604617051006</c:v>
                </c:pt>
                <c:pt idx="949">
                  <c:v>0.29133339424960825</c:v>
                </c:pt>
                <c:pt idx="950">
                  <c:v>0.18190305176816429</c:v>
                </c:pt>
                <c:pt idx="951">
                  <c:v>0.24259042050292057</c:v>
                </c:pt>
                <c:pt idx="952">
                  <c:v>0.25433025289290839</c:v>
                </c:pt>
                <c:pt idx="953">
                  <c:v>0.20080719951384252</c:v>
                </c:pt>
                <c:pt idx="954">
                  <c:v>0.18450465968602892</c:v>
                </c:pt>
                <c:pt idx="955">
                  <c:v>0.17750240138612861</c:v>
                </c:pt>
                <c:pt idx="956">
                  <c:v>0.18901971174458887</c:v>
                </c:pt>
                <c:pt idx="957">
                  <c:v>0.20857609240259417</c:v>
                </c:pt>
                <c:pt idx="958">
                  <c:v>0.18543796529221715</c:v>
                </c:pt>
                <c:pt idx="959">
                  <c:v>0.22624615818103666</c:v>
                </c:pt>
                <c:pt idx="960">
                  <c:v>0.16451707649548364</c:v>
                </c:pt>
                <c:pt idx="961">
                  <c:v>0.20465981838193456</c:v>
                </c:pt>
                <c:pt idx="962">
                  <c:v>0.22880346013601793</c:v>
                </c:pt>
                <c:pt idx="963">
                  <c:v>0.18908683662320463</c:v>
                </c:pt>
                <c:pt idx="964">
                  <c:v>0.19939496913973995</c:v>
                </c:pt>
                <c:pt idx="965">
                  <c:v>0.1305092965615986</c:v>
                </c:pt>
                <c:pt idx="966">
                  <c:v>0.19123454544886603</c:v>
                </c:pt>
                <c:pt idx="967">
                  <c:v>0.18474174330487952</c:v>
                </c:pt>
                <c:pt idx="968">
                  <c:v>0.17722771215371383</c:v>
                </c:pt>
                <c:pt idx="969">
                  <c:v>0.14654193681068861</c:v>
                </c:pt>
                <c:pt idx="970">
                  <c:v>0.18129292327965868</c:v>
                </c:pt>
                <c:pt idx="971">
                  <c:v>0.25177606534640978</c:v>
                </c:pt>
                <c:pt idx="972">
                  <c:v>8.3321988361944571E-2</c:v>
                </c:pt>
                <c:pt idx="973">
                  <c:v>0.18130022219989975</c:v>
                </c:pt>
                <c:pt idx="974">
                  <c:v>0.17939632542431011</c:v>
                </c:pt>
                <c:pt idx="975">
                  <c:v>0.16684537002099256</c:v>
                </c:pt>
                <c:pt idx="976">
                  <c:v>0.22279421826367471</c:v>
                </c:pt>
                <c:pt idx="977">
                  <c:v>0.22991035761872053</c:v>
                </c:pt>
                <c:pt idx="978">
                  <c:v>0.23334972667406353</c:v>
                </c:pt>
                <c:pt idx="979">
                  <c:v>0.1595704362908705</c:v>
                </c:pt>
                <c:pt idx="980">
                  <c:v>0.17146591420598223</c:v>
                </c:pt>
                <c:pt idx="981">
                  <c:v>0.268806045788477</c:v>
                </c:pt>
                <c:pt idx="982">
                  <c:v>0.18723320387596243</c:v>
                </c:pt>
                <c:pt idx="983">
                  <c:v>0.18959334133304737</c:v>
                </c:pt>
                <c:pt idx="984">
                  <c:v>0.17137228306014601</c:v>
                </c:pt>
                <c:pt idx="985">
                  <c:v>0.22813489919680649</c:v>
                </c:pt>
                <c:pt idx="986">
                  <c:v>0.1465593644973372</c:v>
                </c:pt>
                <c:pt idx="987">
                  <c:v>0.17685086895260937</c:v>
                </c:pt>
                <c:pt idx="988">
                  <c:v>0.21928206372891756</c:v>
                </c:pt>
                <c:pt idx="989">
                  <c:v>0.23755370230791334</c:v>
                </c:pt>
                <c:pt idx="990">
                  <c:v>0.22693299768631273</c:v>
                </c:pt>
                <c:pt idx="991">
                  <c:v>0.20913618074533061</c:v>
                </c:pt>
                <c:pt idx="992">
                  <c:v>0.2212346327597563</c:v>
                </c:pt>
                <c:pt idx="993">
                  <c:v>0.22766587783698636</c:v>
                </c:pt>
                <c:pt idx="994">
                  <c:v>0.19740088230296596</c:v>
                </c:pt>
                <c:pt idx="995">
                  <c:v>0.19248907327223702</c:v>
                </c:pt>
                <c:pt idx="996">
                  <c:v>0.19724930872665505</c:v>
                </c:pt>
                <c:pt idx="997">
                  <c:v>0.16735916972669471</c:v>
                </c:pt>
                <c:pt idx="998">
                  <c:v>0.20875734809163599</c:v>
                </c:pt>
                <c:pt idx="999">
                  <c:v>0.17814978089487479</c:v>
                </c:pt>
                <c:pt idx="1000">
                  <c:v>0.20150622824147274</c:v>
                </c:pt>
                <c:pt idx="1001">
                  <c:v>0.21094151068728112</c:v>
                </c:pt>
                <c:pt idx="1002">
                  <c:v>0.15921361795338085</c:v>
                </c:pt>
                <c:pt idx="1003">
                  <c:v>0.21404744168220463</c:v>
                </c:pt>
                <c:pt idx="1004">
                  <c:v>0.18278251718244262</c:v>
                </c:pt>
                <c:pt idx="1005">
                  <c:v>0.18225627841047298</c:v>
                </c:pt>
                <c:pt idx="1006">
                  <c:v>0.23361621043931141</c:v>
                </c:pt>
                <c:pt idx="1007">
                  <c:v>0.1839406381304142</c:v>
                </c:pt>
                <c:pt idx="1008">
                  <c:v>0.19571734479690361</c:v>
                </c:pt>
                <c:pt idx="1009">
                  <c:v>0.22283274964476707</c:v>
                </c:pt>
                <c:pt idx="1010">
                  <c:v>0.17711426306746467</c:v>
                </c:pt>
                <c:pt idx="1011">
                  <c:v>0.18382025047838746</c:v>
                </c:pt>
                <c:pt idx="1012">
                  <c:v>0.17985563530218884</c:v>
                </c:pt>
                <c:pt idx="1013">
                  <c:v>0.13714220170619992</c:v>
                </c:pt>
                <c:pt idx="1014">
                  <c:v>0.24910746364352807</c:v>
                </c:pt>
                <c:pt idx="1015">
                  <c:v>0.21382286895805505</c:v>
                </c:pt>
                <c:pt idx="1016">
                  <c:v>0.24729127792118669</c:v>
                </c:pt>
                <c:pt idx="1017">
                  <c:v>0.17744697502749199</c:v>
                </c:pt>
                <c:pt idx="1018">
                  <c:v>0.16776558793875385</c:v>
                </c:pt>
                <c:pt idx="1019">
                  <c:v>0.21796686833005208</c:v>
                </c:pt>
                <c:pt idx="1020">
                  <c:v>0.22209740508607612</c:v>
                </c:pt>
                <c:pt idx="1021">
                  <c:v>0.24169546494333316</c:v>
                </c:pt>
                <c:pt idx="1022">
                  <c:v>0.18593814081644644</c:v>
                </c:pt>
                <c:pt idx="1023">
                  <c:v>0.19339365126797747</c:v>
                </c:pt>
                <c:pt idx="1024">
                  <c:v>0.21727409885801782</c:v>
                </c:pt>
                <c:pt idx="1025">
                  <c:v>0.19720011085932526</c:v>
                </c:pt>
                <c:pt idx="1026">
                  <c:v>0.18954536380946321</c:v>
                </c:pt>
                <c:pt idx="1027">
                  <c:v>0.1720264803624284</c:v>
                </c:pt>
                <c:pt idx="1028">
                  <c:v>9.6354626918152789E-2</c:v>
                </c:pt>
                <c:pt idx="1029">
                  <c:v>0.21948178806604351</c:v>
                </c:pt>
                <c:pt idx="1030">
                  <c:v>0.25669229995694304</c:v>
                </c:pt>
                <c:pt idx="1031">
                  <c:v>0.23828983385531829</c:v>
                </c:pt>
                <c:pt idx="1032">
                  <c:v>0.21213046321076495</c:v>
                </c:pt>
                <c:pt idx="1033">
                  <c:v>0.2101998783633201</c:v>
                </c:pt>
                <c:pt idx="1034">
                  <c:v>0.15295679376087046</c:v>
                </c:pt>
                <c:pt idx="1035">
                  <c:v>0.1817430866893997</c:v>
                </c:pt>
                <c:pt idx="1036">
                  <c:v>0.25066585099581801</c:v>
                </c:pt>
                <c:pt idx="1037">
                  <c:v>0.19117759279921417</c:v>
                </c:pt>
                <c:pt idx="1038">
                  <c:v>0.17628217172441801</c:v>
                </c:pt>
                <c:pt idx="1039">
                  <c:v>0.14997191024413936</c:v>
                </c:pt>
                <c:pt idx="1040">
                  <c:v>0.21940536397695176</c:v>
                </c:pt>
                <c:pt idx="1041">
                  <c:v>0.19909416581242259</c:v>
                </c:pt>
                <c:pt idx="1042">
                  <c:v>0.17861682160458434</c:v>
                </c:pt>
                <c:pt idx="1043">
                  <c:v>0.22935181854119974</c:v>
                </c:pt>
                <c:pt idx="1044">
                  <c:v>0.16965092308475396</c:v>
                </c:pt>
                <c:pt idx="1045">
                  <c:v>0.1706971016420567</c:v>
                </c:pt>
                <c:pt idx="1046">
                  <c:v>0.23853292382969776</c:v>
                </c:pt>
                <c:pt idx="1047">
                  <c:v>0.20867296465454443</c:v>
                </c:pt>
                <c:pt idx="1048">
                  <c:v>0.21846543969510521</c:v>
                </c:pt>
                <c:pt idx="1049">
                  <c:v>0.15371176323392208</c:v>
                </c:pt>
                <c:pt idx="1050">
                  <c:v>0.20061964646956473</c:v>
                </c:pt>
                <c:pt idx="1051">
                  <c:v>0.2001336319600569</c:v>
                </c:pt>
                <c:pt idx="1052">
                  <c:v>0.22236285217355545</c:v>
                </c:pt>
                <c:pt idx="1053">
                  <c:v>0.175329279693206</c:v>
                </c:pt>
                <c:pt idx="1054">
                  <c:v>0.19431838016666936</c:v>
                </c:pt>
                <c:pt idx="1055">
                  <c:v>0.24240542767659051</c:v>
                </c:pt>
                <c:pt idx="1056">
                  <c:v>0.22674500547194637</c:v>
                </c:pt>
                <c:pt idx="1057">
                  <c:v>0.18626087269165931</c:v>
                </c:pt>
                <c:pt idx="1058">
                  <c:v>0.22418875886511644</c:v>
                </c:pt>
                <c:pt idx="1059">
                  <c:v>0.27527368719380046</c:v>
                </c:pt>
                <c:pt idx="1060">
                  <c:v>0.17481070850301686</c:v>
                </c:pt>
                <c:pt idx="1061">
                  <c:v>0.17346422617652774</c:v>
                </c:pt>
                <c:pt idx="1062">
                  <c:v>0.17892448607818481</c:v>
                </c:pt>
                <c:pt idx="1063">
                  <c:v>0.22605231051190819</c:v>
                </c:pt>
                <c:pt idx="1064">
                  <c:v>0.19392312042280269</c:v>
                </c:pt>
                <c:pt idx="1065">
                  <c:v>0.21983636603789986</c:v>
                </c:pt>
                <c:pt idx="1066">
                  <c:v>0.17989822031433794</c:v>
                </c:pt>
                <c:pt idx="1067">
                  <c:v>0.1839470334938979</c:v>
                </c:pt>
                <c:pt idx="1068">
                  <c:v>0.15015856372263142</c:v>
                </c:pt>
                <c:pt idx="1069">
                  <c:v>0.120856448172179</c:v>
                </c:pt>
                <c:pt idx="1070">
                  <c:v>0.19873166468497494</c:v>
                </c:pt>
                <c:pt idx="1071">
                  <c:v>0.19745204943729056</c:v>
                </c:pt>
                <c:pt idx="1072">
                  <c:v>0.17607786904807959</c:v>
                </c:pt>
                <c:pt idx="1073">
                  <c:v>0.19983892638058509</c:v>
                </c:pt>
                <c:pt idx="1074">
                  <c:v>0.15201190612770787</c:v>
                </c:pt>
                <c:pt idx="1075">
                  <c:v>0.21238223576522464</c:v>
                </c:pt>
                <c:pt idx="1076">
                  <c:v>0.20420669105063785</c:v>
                </c:pt>
                <c:pt idx="1077">
                  <c:v>0.23312745947288202</c:v>
                </c:pt>
                <c:pt idx="1078">
                  <c:v>0.18900785294940686</c:v>
                </c:pt>
                <c:pt idx="1079">
                  <c:v>0.20630763466395152</c:v>
                </c:pt>
                <c:pt idx="1080">
                  <c:v>0.17133146123051743</c:v>
                </c:pt>
                <c:pt idx="1081">
                  <c:v>0.14805939242431942</c:v>
                </c:pt>
                <c:pt idx="1082">
                  <c:v>0.17950409152346458</c:v>
                </c:pt>
                <c:pt idx="1083">
                  <c:v>0.21830232380331283</c:v>
                </c:pt>
                <c:pt idx="1084">
                  <c:v>0.18705117030118559</c:v>
                </c:pt>
                <c:pt idx="1085">
                  <c:v>0.18752294617391299</c:v>
                </c:pt>
                <c:pt idx="1086">
                  <c:v>0.19805596413051801</c:v>
                </c:pt>
                <c:pt idx="1087">
                  <c:v>0.19932292180906175</c:v>
                </c:pt>
                <c:pt idx="1088">
                  <c:v>0.25077475616738881</c:v>
                </c:pt>
                <c:pt idx="1089">
                  <c:v>0.16796064085174151</c:v>
                </c:pt>
                <c:pt idx="1090">
                  <c:v>0.16775442910986599</c:v>
                </c:pt>
                <c:pt idx="1091">
                  <c:v>0.18667566097669649</c:v>
                </c:pt>
                <c:pt idx="1092">
                  <c:v>0.19219522928683613</c:v>
                </c:pt>
                <c:pt idx="1093">
                  <c:v>0.20459256172270246</c:v>
                </c:pt>
                <c:pt idx="1094">
                  <c:v>0.16659129278913898</c:v>
                </c:pt>
                <c:pt idx="1095">
                  <c:v>0.15981058613656146</c:v>
                </c:pt>
                <c:pt idx="1096">
                  <c:v>0.19125564288255006</c:v>
                </c:pt>
                <c:pt idx="1097">
                  <c:v>0.18635587120252506</c:v>
                </c:pt>
                <c:pt idx="1098">
                  <c:v>0.21606098279415176</c:v>
                </c:pt>
                <c:pt idx="1099">
                  <c:v>0.19690846491572933</c:v>
                </c:pt>
                <c:pt idx="1100">
                  <c:v>0.25494293137438617</c:v>
                </c:pt>
                <c:pt idx="1101">
                  <c:v>0.1463754940860314</c:v>
                </c:pt>
                <c:pt idx="1102">
                  <c:v>0.2216685647901257</c:v>
                </c:pt>
                <c:pt idx="1103">
                  <c:v>0.12549284501257868</c:v>
                </c:pt>
                <c:pt idx="1104">
                  <c:v>0.10752630416853963</c:v>
                </c:pt>
                <c:pt idx="1105">
                  <c:v>0.22234733799836465</c:v>
                </c:pt>
                <c:pt idx="1106">
                  <c:v>0.21803536190917897</c:v>
                </c:pt>
                <c:pt idx="1107">
                  <c:v>0.19348028489069596</c:v>
                </c:pt>
                <c:pt idx="1108">
                  <c:v>0.25067586475440973</c:v>
                </c:pt>
                <c:pt idx="1109">
                  <c:v>0.17543910965236897</c:v>
                </c:pt>
                <c:pt idx="1110">
                  <c:v>0.2221456473894135</c:v>
                </c:pt>
                <c:pt idx="1111">
                  <c:v>0.21513969467624666</c:v>
                </c:pt>
                <c:pt idx="1112">
                  <c:v>0.20154177838242804</c:v>
                </c:pt>
                <c:pt idx="1113">
                  <c:v>0.2033541990479707</c:v>
                </c:pt>
                <c:pt idx="1114">
                  <c:v>0.20283773148347159</c:v>
                </c:pt>
                <c:pt idx="1115">
                  <c:v>0.17036277508217362</c:v>
                </c:pt>
                <c:pt idx="1116">
                  <c:v>0.19711499304714453</c:v>
                </c:pt>
                <c:pt idx="1117">
                  <c:v>0.23100646088862739</c:v>
                </c:pt>
                <c:pt idx="1118">
                  <c:v>0.24088068233643262</c:v>
                </c:pt>
                <c:pt idx="1119">
                  <c:v>0.24155317103586199</c:v>
                </c:pt>
                <c:pt idx="1120">
                  <c:v>0.21379613483781224</c:v>
                </c:pt>
                <c:pt idx="1121">
                  <c:v>0.22787729662927009</c:v>
                </c:pt>
                <c:pt idx="1122">
                  <c:v>0.15861342949803453</c:v>
                </c:pt>
                <c:pt idx="1123">
                  <c:v>0.18776986602849205</c:v>
                </c:pt>
                <c:pt idx="1124">
                  <c:v>0.22052097543790436</c:v>
                </c:pt>
                <c:pt idx="1125">
                  <c:v>0.18612420752800213</c:v>
                </c:pt>
                <c:pt idx="1126">
                  <c:v>0.20360946917759309</c:v>
                </c:pt>
                <c:pt idx="1127">
                  <c:v>0.21854374851326261</c:v>
                </c:pt>
                <c:pt idx="1128">
                  <c:v>0.19684720196643263</c:v>
                </c:pt>
                <c:pt idx="1129">
                  <c:v>0.16336070259171437</c:v>
                </c:pt>
                <c:pt idx="1130">
                  <c:v>0.20398846225612885</c:v>
                </c:pt>
                <c:pt idx="1131">
                  <c:v>0.16829361142735835</c:v>
                </c:pt>
                <c:pt idx="1132">
                  <c:v>0.17559502206610797</c:v>
                </c:pt>
                <c:pt idx="1133">
                  <c:v>0.20349922879136323</c:v>
                </c:pt>
                <c:pt idx="1134">
                  <c:v>0.2236870152434644</c:v>
                </c:pt>
                <c:pt idx="1135">
                  <c:v>0.21566940533490583</c:v>
                </c:pt>
                <c:pt idx="1136">
                  <c:v>0.19118815565353428</c:v>
                </c:pt>
                <c:pt idx="1137">
                  <c:v>0.17510347215005992</c:v>
                </c:pt>
                <c:pt idx="1138">
                  <c:v>0.16762686846475114</c:v>
                </c:pt>
                <c:pt idx="1139">
                  <c:v>0.13239809369889008</c:v>
                </c:pt>
                <c:pt idx="1140">
                  <c:v>0.22747898231296335</c:v>
                </c:pt>
                <c:pt idx="1141">
                  <c:v>0.20126376253807748</c:v>
                </c:pt>
                <c:pt idx="1142">
                  <c:v>0.2098276996708458</c:v>
                </c:pt>
                <c:pt idx="1143">
                  <c:v>0.15289241518020455</c:v>
                </c:pt>
                <c:pt idx="1144">
                  <c:v>0.23869657292966107</c:v>
                </c:pt>
                <c:pt idx="1145">
                  <c:v>0.14619859155967938</c:v>
                </c:pt>
                <c:pt idx="1146">
                  <c:v>0.16759796283897824</c:v>
                </c:pt>
                <c:pt idx="1147">
                  <c:v>0.25576435444232648</c:v>
                </c:pt>
                <c:pt idx="1148">
                  <c:v>0.12092126427390289</c:v>
                </c:pt>
                <c:pt idx="1149">
                  <c:v>0.12929388725146873</c:v>
                </c:pt>
                <c:pt idx="1150">
                  <c:v>0.27616844276009878</c:v>
                </c:pt>
                <c:pt idx="1151">
                  <c:v>0.19428823940079726</c:v>
                </c:pt>
                <c:pt idx="1152">
                  <c:v>0.19959349495619735</c:v>
                </c:pt>
                <c:pt idx="1153">
                  <c:v>0.18863372122518132</c:v>
                </c:pt>
                <c:pt idx="1154">
                  <c:v>0.17075819036631518</c:v>
                </c:pt>
                <c:pt idx="1155">
                  <c:v>0.23352235103308916</c:v>
                </c:pt>
                <c:pt idx="1156">
                  <c:v>0.16281711989403519</c:v>
                </c:pt>
                <c:pt idx="1157">
                  <c:v>0.16919314588241477</c:v>
                </c:pt>
                <c:pt idx="1158">
                  <c:v>0.17004739023664397</c:v>
                </c:pt>
                <c:pt idx="1159">
                  <c:v>0.20461865731423345</c:v>
                </c:pt>
                <c:pt idx="1160">
                  <c:v>0.2070519182034512</c:v>
                </c:pt>
                <c:pt idx="1161">
                  <c:v>0.18781974533657042</c:v>
                </c:pt>
                <c:pt idx="1162">
                  <c:v>0.21226402344730841</c:v>
                </c:pt>
                <c:pt idx="1163">
                  <c:v>0.21167953744202461</c:v>
                </c:pt>
                <c:pt idx="1164">
                  <c:v>0.22867574621462267</c:v>
                </c:pt>
                <c:pt idx="1165">
                  <c:v>0.15080927092320864</c:v>
                </c:pt>
                <c:pt idx="1166">
                  <c:v>0.21485818895159611</c:v>
                </c:pt>
                <c:pt idx="1167">
                  <c:v>0.20373442351002535</c:v>
                </c:pt>
                <c:pt idx="1168">
                  <c:v>0.22935222624300036</c:v>
                </c:pt>
                <c:pt idx="1169">
                  <c:v>0.15369546535503906</c:v>
                </c:pt>
                <c:pt idx="1170">
                  <c:v>0.24507139701079181</c:v>
                </c:pt>
                <c:pt idx="1171">
                  <c:v>0.21957091555159575</c:v>
                </c:pt>
                <c:pt idx="1172">
                  <c:v>0.19977378909142365</c:v>
                </c:pt>
                <c:pt idx="1173">
                  <c:v>0.18386218557295619</c:v>
                </c:pt>
                <c:pt idx="1174">
                  <c:v>0.18684766893388582</c:v>
                </c:pt>
                <c:pt idx="1175">
                  <c:v>0.25589464854339972</c:v>
                </c:pt>
                <c:pt idx="1176">
                  <c:v>0.1703426757943145</c:v>
                </c:pt>
                <c:pt idx="1177">
                  <c:v>0.18457923694358774</c:v>
                </c:pt>
                <c:pt idx="1178">
                  <c:v>0.24135080135063217</c:v>
                </c:pt>
                <c:pt idx="1179">
                  <c:v>0.20317056587946319</c:v>
                </c:pt>
                <c:pt idx="1180">
                  <c:v>0.20787671926899806</c:v>
                </c:pt>
                <c:pt idx="1181">
                  <c:v>0.16767896086330678</c:v>
                </c:pt>
                <c:pt idx="1182">
                  <c:v>0.19375000941801121</c:v>
                </c:pt>
                <c:pt idx="1183">
                  <c:v>0.2245780542559595</c:v>
                </c:pt>
                <c:pt idx="1184">
                  <c:v>0.26388967932892782</c:v>
                </c:pt>
                <c:pt idx="1185">
                  <c:v>0.21866062918752169</c:v>
                </c:pt>
                <c:pt idx="1186">
                  <c:v>0.19366905744132182</c:v>
                </c:pt>
                <c:pt idx="1187">
                  <c:v>0.26737135011887847</c:v>
                </c:pt>
                <c:pt idx="1188">
                  <c:v>0.15414352914604537</c:v>
                </c:pt>
                <c:pt idx="1189">
                  <c:v>0.19251480585145678</c:v>
                </c:pt>
                <c:pt idx="1190">
                  <c:v>0.21439848299247846</c:v>
                </c:pt>
                <c:pt idx="1191">
                  <c:v>0.23491202867764657</c:v>
                </c:pt>
                <c:pt idx="1192">
                  <c:v>0.22649304733905581</c:v>
                </c:pt>
                <c:pt idx="1193">
                  <c:v>0.24238170555642066</c:v>
                </c:pt>
                <c:pt idx="1194">
                  <c:v>0.21364170035936442</c:v>
                </c:pt>
                <c:pt idx="1195">
                  <c:v>0.2659897455779579</c:v>
                </c:pt>
                <c:pt idx="1196">
                  <c:v>0.18784171991176471</c:v>
                </c:pt>
                <c:pt idx="1197">
                  <c:v>0.18413756008414151</c:v>
                </c:pt>
                <c:pt idx="1198">
                  <c:v>0.2299889569787657</c:v>
                </c:pt>
                <c:pt idx="1199">
                  <c:v>0.16965069148926687</c:v>
                </c:pt>
                <c:pt idx="1200">
                  <c:v>0.19074097539526513</c:v>
                </c:pt>
                <c:pt idx="1201">
                  <c:v>0.21789085445885287</c:v>
                </c:pt>
                <c:pt idx="1202">
                  <c:v>0.24541684885985912</c:v>
                </c:pt>
                <c:pt idx="1203">
                  <c:v>0.19620110663254053</c:v>
                </c:pt>
                <c:pt idx="1204">
                  <c:v>0.22226561179171522</c:v>
                </c:pt>
                <c:pt idx="1205">
                  <c:v>0.23876852847319524</c:v>
                </c:pt>
                <c:pt idx="1206">
                  <c:v>0.21424351886641282</c:v>
                </c:pt>
                <c:pt idx="1207">
                  <c:v>0.1786692345164767</c:v>
                </c:pt>
                <c:pt idx="1208">
                  <c:v>0.22757077978263915</c:v>
                </c:pt>
                <c:pt idx="1209">
                  <c:v>0.18738366088871952</c:v>
                </c:pt>
                <c:pt idx="1210">
                  <c:v>0.2520802520965516</c:v>
                </c:pt>
                <c:pt idx="1211">
                  <c:v>0.20220901188180868</c:v>
                </c:pt>
                <c:pt idx="1212">
                  <c:v>0.18751263514924751</c:v>
                </c:pt>
                <c:pt idx="1213">
                  <c:v>0.21433549846887989</c:v>
                </c:pt>
                <c:pt idx="1214">
                  <c:v>0.23536810663987529</c:v>
                </c:pt>
                <c:pt idx="1215">
                  <c:v>0.24498337033367917</c:v>
                </c:pt>
                <c:pt idx="1216">
                  <c:v>0.18582649654578384</c:v>
                </c:pt>
                <c:pt idx="1217">
                  <c:v>0.28150448021835195</c:v>
                </c:pt>
                <c:pt idx="1218">
                  <c:v>0.20291502482609355</c:v>
                </c:pt>
                <c:pt idx="1219">
                  <c:v>0.17929016962073585</c:v>
                </c:pt>
                <c:pt idx="1220">
                  <c:v>0.19241455550336592</c:v>
                </c:pt>
                <c:pt idx="1221">
                  <c:v>0.21176480064615757</c:v>
                </c:pt>
                <c:pt idx="1222">
                  <c:v>0.22424177094543921</c:v>
                </c:pt>
                <c:pt idx="1223">
                  <c:v>0.26540331744354412</c:v>
                </c:pt>
                <c:pt idx="1224">
                  <c:v>0.19403350009335524</c:v>
                </c:pt>
                <c:pt idx="1225">
                  <c:v>0.19222463190488639</c:v>
                </c:pt>
                <c:pt idx="1226">
                  <c:v>0.26184774480126505</c:v>
                </c:pt>
                <c:pt idx="1227">
                  <c:v>0.13603008541062109</c:v>
                </c:pt>
                <c:pt idx="1228">
                  <c:v>0.21908448231564745</c:v>
                </c:pt>
                <c:pt idx="1229">
                  <c:v>0.16005890340502263</c:v>
                </c:pt>
                <c:pt idx="1230">
                  <c:v>0.2382920554426276</c:v>
                </c:pt>
                <c:pt idx="1231">
                  <c:v>0.17699331840814722</c:v>
                </c:pt>
                <c:pt idx="1232">
                  <c:v>0.18085845394407615</c:v>
                </c:pt>
                <c:pt idx="1233">
                  <c:v>0.20355337195625742</c:v>
                </c:pt>
                <c:pt idx="1234">
                  <c:v>0.16392120064400489</c:v>
                </c:pt>
                <c:pt idx="1235">
                  <c:v>0.18900190247620188</c:v>
                </c:pt>
                <c:pt idx="1236">
                  <c:v>0.22001303584899198</c:v>
                </c:pt>
                <c:pt idx="1237">
                  <c:v>0.13379779926149782</c:v>
                </c:pt>
                <c:pt idx="1238">
                  <c:v>0.20875344110264338</c:v>
                </c:pt>
                <c:pt idx="1239">
                  <c:v>0.20720671951322092</c:v>
                </c:pt>
                <c:pt idx="1240">
                  <c:v>0.19072983612512673</c:v>
                </c:pt>
                <c:pt idx="1241">
                  <c:v>0.23718440773810867</c:v>
                </c:pt>
                <c:pt idx="1242">
                  <c:v>0.15889713909040315</c:v>
                </c:pt>
                <c:pt idx="1243">
                  <c:v>0.21061763920379048</c:v>
                </c:pt>
                <c:pt idx="1244">
                  <c:v>0.14825425645541251</c:v>
                </c:pt>
                <c:pt idx="1245">
                  <c:v>0.21504026740681625</c:v>
                </c:pt>
                <c:pt idx="1246">
                  <c:v>0.19045889553724171</c:v>
                </c:pt>
                <c:pt idx="1247">
                  <c:v>0.20665814006670577</c:v>
                </c:pt>
                <c:pt idx="1248">
                  <c:v>0.13338827230233402</c:v>
                </c:pt>
                <c:pt idx="1249">
                  <c:v>0.22668770106294928</c:v>
                </c:pt>
                <c:pt idx="1250">
                  <c:v>0.22757441657018557</c:v>
                </c:pt>
                <c:pt idx="1251">
                  <c:v>0.23830372323387139</c:v>
                </c:pt>
                <c:pt idx="1252">
                  <c:v>0.23584091330253942</c:v>
                </c:pt>
                <c:pt idx="1253">
                  <c:v>0.1691071815400102</c:v>
                </c:pt>
                <c:pt idx="1254">
                  <c:v>0.2264409744611238</c:v>
                </c:pt>
                <c:pt idx="1255">
                  <c:v>0.2051004798758656</c:v>
                </c:pt>
                <c:pt idx="1256">
                  <c:v>0.18122764148053025</c:v>
                </c:pt>
                <c:pt idx="1257">
                  <c:v>0.19204397263945627</c:v>
                </c:pt>
                <c:pt idx="1258">
                  <c:v>0.1516825559293602</c:v>
                </c:pt>
                <c:pt idx="1259">
                  <c:v>0.14609937554646588</c:v>
                </c:pt>
                <c:pt idx="1260">
                  <c:v>0.11151926768621007</c:v>
                </c:pt>
                <c:pt idx="1261">
                  <c:v>0.20464382284128241</c:v>
                </c:pt>
                <c:pt idx="1262">
                  <c:v>0.19719444870589423</c:v>
                </c:pt>
                <c:pt idx="1263">
                  <c:v>0.18928441984012689</c:v>
                </c:pt>
                <c:pt idx="1264">
                  <c:v>0.20058017683379881</c:v>
                </c:pt>
                <c:pt idx="1265">
                  <c:v>0.21967918108834023</c:v>
                </c:pt>
                <c:pt idx="1266">
                  <c:v>0.16945671999708881</c:v>
                </c:pt>
                <c:pt idx="1267">
                  <c:v>0.22473979601545821</c:v>
                </c:pt>
                <c:pt idx="1268">
                  <c:v>0.17724918833384079</c:v>
                </c:pt>
                <c:pt idx="1269">
                  <c:v>0.13823750475754018</c:v>
                </c:pt>
                <c:pt idx="1270">
                  <c:v>0.12618541439109049</c:v>
                </c:pt>
                <c:pt idx="1271">
                  <c:v>0.18874017399365939</c:v>
                </c:pt>
                <c:pt idx="1272">
                  <c:v>0.19272631130886764</c:v>
                </c:pt>
                <c:pt idx="1273">
                  <c:v>0.24220648470194206</c:v>
                </c:pt>
                <c:pt idx="1274">
                  <c:v>0.20488192871713987</c:v>
                </c:pt>
                <c:pt idx="1275">
                  <c:v>0.22432739167402296</c:v>
                </c:pt>
                <c:pt idx="1276">
                  <c:v>0.21463718496573048</c:v>
                </c:pt>
                <c:pt idx="1277">
                  <c:v>0.26225586947406676</c:v>
                </c:pt>
                <c:pt idx="1278">
                  <c:v>0.17772430273224665</c:v>
                </c:pt>
                <c:pt idx="1279">
                  <c:v>0.17097726530134738</c:v>
                </c:pt>
                <c:pt idx="1280">
                  <c:v>0.19096508039297566</c:v>
                </c:pt>
                <c:pt idx="1281">
                  <c:v>0.22747427937110382</c:v>
                </c:pt>
                <c:pt idx="1282">
                  <c:v>0.15191969227060703</c:v>
                </c:pt>
                <c:pt idx="1283">
                  <c:v>0.13207821215512577</c:v>
                </c:pt>
                <c:pt idx="1284">
                  <c:v>0.20219865669124587</c:v>
                </c:pt>
                <c:pt idx="1285">
                  <c:v>0.20490357130891551</c:v>
                </c:pt>
                <c:pt idx="1286">
                  <c:v>0.23368539885370471</c:v>
                </c:pt>
                <c:pt idx="1287">
                  <c:v>0.14280229602311886</c:v>
                </c:pt>
                <c:pt idx="1288">
                  <c:v>0.21499025905915978</c:v>
                </c:pt>
                <c:pt idx="1289">
                  <c:v>0.2184277527295608</c:v>
                </c:pt>
                <c:pt idx="1290">
                  <c:v>0.21167402767403098</c:v>
                </c:pt>
                <c:pt idx="1291">
                  <c:v>0.13528407717619073</c:v>
                </c:pt>
                <c:pt idx="1292">
                  <c:v>0.23539743277537284</c:v>
                </c:pt>
                <c:pt idx="1293">
                  <c:v>0.184193707146875</c:v>
                </c:pt>
                <c:pt idx="1294">
                  <c:v>0.21134538523583207</c:v>
                </c:pt>
                <c:pt idx="1295">
                  <c:v>0.13840284111936801</c:v>
                </c:pt>
                <c:pt idx="1296">
                  <c:v>0.22957702434275798</c:v>
                </c:pt>
                <c:pt idx="1297">
                  <c:v>0.15870072497643323</c:v>
                </c:pt>
                <c:pt idx="1298">
                  <c:v>0.14973925909684488</c:v>
                </c:pt>
                <c:pt idx="1299">
                  <c:v>0.16158974922593272</c:v>
                </c:pt>
                <c:pt idx="1300">
                  <c:v>0.23296063826397367</c:v>
                </c:pt>
                <c:pt idx="1301">
                  <c:v>0.24131507465560781</c:v>
                </c:pt>
                <c:pt idx="1302">
                  <c:v>0.23716178306311497</c:v>
                </c:pt>
                <c:pt idx="1303">
                  <c:v>0.16072288176806296</c:v>
                </c:pt>
                <c:pt idx="1304">
                  <c:v>0.20282679130249709</c:v>
                </c:pt>
                <c:pt idx="1305">
                  <c:v>0.26014584667473301</c:v>
                </c:pt>
                <c:pt idx="1306">
                  <c:v>0.22986945430631039</c:v>
                </c:pt>
                <c:pt idx="1307">
                  <c:v>0.17678186644092495</c:v>
                </c:pt>
                <c:pt idx="1308">
                  <c:v>0.20208581454687422</c:v>
                </c:pt>
                <c:pt idx="1309">
                  <c:v>0.19569114022481127</c:v>
                </c:pt>
                <c:pt idx="1310">
                  <c:v>0.20992616053040392</c:v>
                </c:pt>
                <c:pt idx="1311">
                  <c:v>0.22369328048082174</c:v>
                </c:pt>
                <c:pt idx="1312">
                  <c:v>0.20305252951657107</c:v>
                </c:pt>
                <c:pt idx="1313">
                  <c:v>0.22866229130334953</c:v>
                </c:pt>
                <c:pt idx="1314">
                  <c:v>0.15079123429333416</c:v>
                </c:pt>
                <c:pt idx="1315">
                  <c:v>0.19836574661707429</c:v>
                </c:pt>
                <c:pt idx="1316">
                  <c:v>0.23261189849744479</c:v>
                </c:pt>
                <c:pt idx="1317">
                  <c:v>0.21334463369730758</c:v>
                </c:pt>
                <c:pt idx="1318">
                  <c:v>0.16195104242422906</c:v>
                </c:pt>
                <c:pt idx="1319">
                  <c:v>0.21371317618266755</c:v>
                </c:pt>
                <c:pt idx="1320">
                  <c:v>0.18105545433181822</c:v>
                </c:pt>
                <c:pt idx="1321">
                  <c:v>0.22371072680599624</c:v>
                </c:pt>
                <c:pt idx="1322">
                  <c:v>0.14337165837673307</c:v>
                </c:pt>
                <c:pt idx="1323">
                  <c:v>0.10462333510589267</c:v>
                </c:pt>
                <c:pt idx="1324">
                  <c:v>0.15418578667214192</c:v>
                </c:pt>
                <c:pt idx="1325">
                  <c:v>0.19228736536965199</c:v>
                </c:pt>
                <c:pt idx="1326">
                  <c:v>0.19489484474386734</c:v>
                </c:pt>
                <c:pt idx="1327">
                  <c:v>0.18724491721569833</c:v>
                </c:pt>
                <c:pt idx="1328">
                  <c:v>0.20456810507392734</c:v>
                </c:pt>
                <c:pt idx="1329">
                  <c:v>0.16359995933998578</c:v>
                </c:pt>
                <c:pt idx="1330">
                  <c:v>0.17416517739950121</c:v>
                </c:pt>
                <c:pt idx="1331">
                  <c:v>0.15417181081828063</c:v>
                </c:pt>
                <c:pt idx="1332">
                  <c:v>0.21519670547916325</c:v>
                </c:pt>
                <c:pt idx="1333">
                  <c:v>0.17671390957953945</c:v>
                </c:pt>
                <c:pt idx="1334">
                  <c:v>0.16975533611233903</c:v>
                </c:pt>
                <c:pt idx="1335">
                  <c:v>0.19854000335162594</c:v>
                </c:pt>
                <c:pt idx="1336">
                  <c:v>0.2040725834181972</c:v>
                </c:pt>
                <c:pt idx="1337">
                  <c:v>0.21707272989599352</c:v>
                </c:pt>
                <c:pt idx="1338">
                  <c:v>0.17032810796786957</c:v>
                </c:pt>
                <c:pt idx="1339">
                  <c:v>0.15150111630748858</c:v>
                </c:pt>
                <c:pt idx="1340">
                  <c:v>0.1387101377678287</c:v>
                </c:pt>
                <c:pt idx="1341">
                  <c:v>0.14234146802962339</c:v>
                </c:pt>
                <c:pt idx="1342">
                  <c:v>0.15874540287476127</c:v>
                </c:pt>
                <c:pt idx="1343">
                  <c:v>0.25181985682993335</c:v>
                </c:pt>
                <c:pt idx="1344">
                  <c:v>0.20212961559150022</c:v>
                </c:pt>
                <c:pt idx="1345">
                  <c:v>0.25450909377741826</c:v>
                </c:pt>
                <c:pt idx="1346">
                  <c:v>0.20652374002960783</c:v>
                </c:pt>
                <c:pt idx="1347">
                  <c:v>0.18713522754532841</c:v>
                </c:pt>
                <c:pt idx="1348">
                  <c:v>0.18472700929410407</c:v>
                </c:pt>
                <c:pt idx="1349">
                  <c:v>0.12921878085761657</c:v>
                </c:pt>
                <c:pt idx="1350">
                  <c:v>0.16915371924314393</c:v>
                </c:pt>
                <c:pt idx="1351">
                  <c:v>0.25125458234570375</c:v>
                </c:pt>
                <c:pt idx="1352">
                  <c:v>0.25926603072757276</c:v>
                </c:pt>
                <c:pt idx="1353">
                  <c:v>0.20908357002434544</c:v>
                </c:pt>
                <c:pt idx="1354">
                  <c:v>0.16384418455721556</c:v>
                </c:pt>
                <c:pt idx="1355">
                  <c:v>0.17864115721057414</c:v>
                </c:pt>
                <c:pt idx="1356">
                  <c:v>0.2178211817436228</c:v>
                </c:pt>
                <c:pt idx="1357">
                  <c:v>0.15532011153106279</c:v>
                </c:pt>
                <c:pt idx="1358">
                  <c:v>0.17384309414351834</c:v>
                </c:pt>
                <c:pt idx="1359">
                  <c:v>0.1640722100037256</c:v>
                </c:pt>
                <c:pt idx="1360">
                  <c:v>0.22634412175705626</c:v>
                </c:pt>
                <c:pt idx="1361">
                  <c:v>0.2292659068647302</c:v>
                </c:pt>
                <c:pt idx="1362">
                  <c:v>0.11838077206797609</c:v>
                </c:pt>
                <c:pt idx="1363">
                  <c:v>0.22963873054446737</c:v>
                </c:pt>
                <c:pt idx="1364">
                  <c:v>9.1894477296040722E-2</c:v>
                </c:pt>
                <c:pt idx="1365">
                  <c:v>0.19686335949078199</c:v>
                </c:pt>
                <c:pt idx="1366">
                  <c:v>0.19609999690553948</c:v>
                </c:pt>
                <c:pt idx="1367">
                  <c:v>0.20188180317229651</c:v>
                </c:pt>
                <c:pt idx="1368">
                  <c:v>0.27052531292247356</c:v>
                </c:pt>
                <c:pt idx="1369">
                  <c:v>0.16512406114680087</c:v>
                </c:pt>
                <c:pt idx="1370">
                  <c:v>0.20329243653395038</c:v>
                </c:pt>
                <c:pt idx="1371">
                  <c:v>0.16028397771353797</c:v>
                </c:pt>
                <c:pt idx="1372">
                  <c:v>0.25979265027476794</c:v>
                </c:pt>
                <c:pt idx="1373">
                  <c:v>0.20622560580924443</c:v>
                </c:pt>
                <c:pt idx="1374">
                  <c:v>0.23351846806401441</c:v>
                </c:pt>
                <c:pt idx="1375">
                  <c:v>0.26386629617468571</c:v>
                </c:pt>
                <c:pt idx="1376">
                  <c:v>0.2001506231445698</c:v>
                </c:pt>
                <c:pt idx="1377">
                  <c:v>0.23554163521173968</c:v>
                </c:pt>
                <c:pt idx="1378">
                  <c:v>0.25222421688452928</c:v>
                </c:pt>
                <c:pt idx="1379">
                  <c:v>0.19683139343343065</c:v>
                </c:pt>
                <c:pt idx="1380">
                  <c:v>0.18148346538043533</c:v>
                </c:pt>
                <c:pt idx="1381">
                  <c:v>0.15860474668780666</c:v>
                </c:pt>
                <c:pt idx="1382">
                  <c:v>0.27049413763477875</c:v>
                </c:pt>
                <c:pt idx="1383">
                  <c:v>0.24600418552444347</c:v>
                </c:pt>
                <c:pt idx="1384">
                  <c:v>0.18184684655941374</c:v>
                </c:pt>
                <c:pt idx="1385">
                  <c:v>0.18369900933750893</c:v>
                </c:pt>
                <c:pt idx="1386">
                  <c:v>0.19721004179757801</c:v>
                </c:pt>
                <c:pt idx="1387">
                  <c:v>0.20762093804656306</c:v>
                </c:pt>
                <c:pt idx="1388">
                  <c:v>0.18069576919629987</c:v>
                </c:pt>
                <c:pt idx="1389">
                  <c:v>0.18901960196566125</c:v>
                </c:pt>
                <c:pt idx="1390">
                  <c:v>0.19753298603181924</c:v>
                </c:pt>
                <c:pt idx="1391">
                  <c:v>0.17731890047942522</c:v>
                </c:pt>
                <c:pt idx="1392">
                  <c:v>0.22586842399096529</c:v>
                </c:pt>
                <c:pt idx="1393">
                  <c:v>0.14815949288612723</c:v>
                </c:pt>
                <c:pt idx="1394">
                  <c:v>0.19269668764733425</c:v>
                </c:pt>
                <c:pt idx="1395">
                  <c:v>0.20413372131000768</c:v>
                </c:pt>
                <c:pt idx="1396">
                  <c:v>0.19183955522612067</c:v>
                </c:pt>
                <c:pt idx="1397">
                  <c:v>0.19028026830335595</c:v>
                </c:pt>
                <c:pt idx="1398">
                  <c:v>0.16980221510401985</c:v>
                </c:pt>
                <c:pt idx="1399">
                  <c:v>0.20241460348432966</c:v>
                </c:pt>
                <c:pt idx="1400">
                  <c:v>0.26175004933412616</c:v>
                </c:pt>
                <c:pt idx="1401">
                  <c:v>0.21073456185322181</c:v>
                </c:pt>
                <c:pt idx="1402">
                  <c:v>0.21854643336461932</c:v>
                </c:pt>
                <c:pt idx="1403">
                  <c:v>0.19483750923411153</c:v>
                </c:pt>
                <c:pt idx="1404">
                  <c:v>0.22158509718843417</c:v>
                </c:pt>
                <c:pt idx="1405">
                  <c:v>0.20702330273005917</c:v>
                </c:pt>
                <c:pt idx="1406">
                  <c:v>0.18590004174634933</c:v>
                </c:pt>
                <c:pt idx="1407">
                  <c:v>0.21385399365984248</c:v>
                </c:pt>
                <c:pt idx="1408">
                  <c:v>0.18237892091512561</c:v>
                </c:pt>
                <c:pt idx="1409">
                  <c:v>0.23453070431531775</c:v>
                </c:pt>
                <c:pt idx="1410">
                  <c:v>0.21297121267851951</c:v>
                </c:pt>
                <c:pt idx="1411">
                  <c:v>0.18733936573634197</c:v>
                </c:pt>
                <c:pt idx="1412">
                  <c:v>0.20977256631868074</c:v>
                </c:pt>
                <c:pt idx="1413">
                  <c:v>0.18598383308102837</c:v>
                </c:pt>
                <c:pt idx="1414">
                  <c:v>0.20419786171242968</c:v>
                </c:pt>
                <c:pt idx="1415">
                  <c:v>0.18896499241579315</c:v>
                </c:pt>
                <c:pt idx="1416">
                  <c:v>0.20644211719134903</c:v>
                </c:pt>
                <c:pt idx="1417">
                  <c:v>0.22707497760628373</c:v>
                </c:pt>
                <c:pt idx="1418">
                  <c:v>0.17770151786208427</c:v>
                </c:pt>
                <c:pt idx="1419">
                  <c:v>0.20919610879403247</c:v>
                </c:pt>
                <c:pt idx="1420">
                  <c:v>0.14272396596927109</c:v>
                </c:pt>
                <c:pt idx="1421">
                  <c:v>0.20237493115944022</c:v>
                </c:pt>
                <c:pt idx="1422">
                  <c:v>0.19582182816726046</c:v>
                </c:pt>
                <c:pt idx="1423">
                  <c:v>0.1826235813960552</c:v>
                </c:pt>
                <c:pt idx="1424">
                  <c:v>0.17408440568083419</c:v>
                </c:pt>
                <c:pt idx="1425">
                  <c:v>0.16364331738268936</c:v>
                </c:pt>
                <c:pt idx="1426">
                  <c:v>0.19483928881452481</c:v>
                </c:pt>
                <c:pt idx="1427">
                  <c:v>0.18703293806099217</c:v>
                </c:pt>
                <c:pt idx="1428">
                  <c:v>0.18848311211501942</c:v>
                </c:pt>
                <c:pt idx="1429">
                  <c:v>0.11533390065981092</c:v>
                </c:pt>
                <c:pt idx="1430">
                  <c:v>0.20880462811403711</c:v>
                </c:pt>
                <c:pt idx="1431">
                  <c:v>0.21030261333170014</c:v>
                </c:pt>
                <c:pt idx="1432">
                  <c:v>0.17741038162962713</c:v>
                </c:pt>
                <c:pt idx="1433">
                  <c:v>0.20422232908731808</c:v>
                </c:pt>
                <c:pt idx="1434">
                  <c:v>0.19438449655813467</c:v>
                </c:pt>
                <c:pt idx="1435">
                  <c:v>0.18741539151755388</c:v>
                </c:pt>
                <c:pt idx="1436">
                  <c:v>0.18935138733477699</c:v>
                </c:pt>
                <c:pt idx="1437">
                  <c:v>0.15727196139564587</c:v>
                </c:pt>
                <c:pt idx="1438">
                  <c:v>0.22963915739228521</c:v>
                </c:pt>
                <c:pt idx="1439">
                  <c:v>0.25967141550180939</c:v>
                </c:pt>
                <c:pt idx="1440">
                  <c:v>0.1746895580561254</c:v>
                </c:pt>
                <c:pt idx="1441">
                  <c:v>0.1238401755818874</c:v>
                </c:pt>
                <c:pt idx="1442">
                  <c:v>0.26021617455342227</c:v>
                </c:pt>
                <c:pt idx="1443">
                  <c:v>0.1307219542843947</c:v>
                </c:pt>
                <c:pt idx="1444">
                  <c:v>0.18650055179195321</c:v>
                </c:pt>
                <c:pt idx="1445">
                  <c:v>0.20325582936519584</c:v>
                </c:pt>
                <c:pt idx="1446">
                  <c:v>0.19805116302089465</c:v>
                </c:pt>
                <c:pt idx="1447">
                  <c:v>0.20929973695091586</c:v>
                </c:pt>
                <c:pt idx="1448">
                  <c:v>0.22185986886764686</c:v>
                </c:pt>
                <c:pt idx="1449">
                  <c:v>0.19207360586511746</c:v>
                </c:pt>
                <c:pt idx="1450">
                  <c:v>0.21881925799991153</c:v>
                </c:pt>
                <c:pt idx="1451">
                  <c:v>0.22270850301980166</c:v>
                </c:pt>
                <c:pt idx="1452">
                  <c:v>0.14944834990125178</c:v>
                </c:pt>
                <c:pt idx="1453">
                  <c:v>0.21987784307960057</c:v>
                </c:pt>
                <c:pt idx="1454">
                  <c:v>0.23852191842371673</c:v>
                </c:pt>
                <c:pt idx="1455">
                  <c:v>0.21212127555957161</c:v>
                </c:pt>
                <c:pt idx="1456">
                  <c:v>0.21745087016893214</c:v>
                </c:pt>
                <c:pt idx="1457">
                  <c:v>0.17235934329714048</c:v>
                </c:pt>
                <c:pt idx="1458">
                  <c:v>0.17958806568406421</c:v>
                </c:pt>
                <c:pt idx="1459">
                  <c:v>0.16557231385887991</c:v>
                </c:pt>
                <c:pt idx="1460">
                  <c:v>0.2855737423129211</c:v>
                </c:pt>
                <c:pt idx="1461">
                  <c:v>0.1541704080479514</c:v>
                </c:pt>
                <c:pt idx="1462">
                  <c:v>0.20371003330616097</c:v>
                </c:pt>
                <c:pt idx="1463">
                  <c:v>0.13431950678299664</c:v>
                </c:pt>
                <c:pt idx="1464">
                  <c:v>0.30560425378413569</c:v>
                </c:pt>
                <c:pt idx="1465">
                  <c:v>0.15502246479136397</c:v>
                </c:pt>
                <c:pt idx="1466">
                  <c:v>0.24571715324511034</c:v>
                </c:pt>
                <c:pt idx="1467">
                  <c:v>0.18176499661440135</c:v>
                </c:pt>
                <c:pt idx="1468">
                  <c:v>0.1568008459638266</c:v>
                </c:pt>
                <c:pt idx="1469">
                  <c:v>0.189888647797195</c:v>
                </c:pt>
                <c:pt idx="1470">
                  <c:v>0.17657181476936265</c:v>
                </c:pt>
                <c:pt idx="1471">
                  <c:v>0.2043833598538945</c:v>
                </c:pt>
                <c:pt idx="1472">
                  <c:v>0.18820484684668007</c:v>
                </c:pt>
                <c:pt idx="1473">
                  <c:v>0.17747054445349095</c:v>
                </c:pt>
                <c:pt idx="1474">
                  <c:v>0.22534582595369199</c:v>
                </c:pt>
                <c:pt idx="1475">
                  <c:v>0.17022966243791818</c:v>
                </c:pt>
                <c:pt idx="1476">
                  <c:v>0.2123983159260345</c:v>
                </c:pt>
                <c:pt idx="1477">
                  <c:v>0.18170997873564576</c:v>
                </c:pt>
                <c:pt idx="1478">
                  <c:v>9.0974943880411774E-2</c:v>
                </c:pt>
                <c:pt idx="1479">
                  <c:v>0.21922979958456182</c:v>
                </c:pt>
                <c:pt idx="1480">
                  <c:v>0.12615451467072619</c:v>
                </c:pt>
                <c:pt idx="1481">
                  <c:v>0.21298462431886495</c:v>
                </c:pt>
                <c:pt idx="1482">
                  <c:v>0.20064095805414672</c:v>
                </c:pt>
                <c:pt idx="1483">
                  <c:v>0.20792869017229071</c:v>
                </c:pt>
                <c:pt idx="1484">
                  <c:v>0.2169381287092994</c:v>
                </c:pt>
                <c:pt idx="1485">
                  <c:v>0.14988729323582353</c:v>
                </c:pt>
                <c:pt idx="1486">
                  <c:v>0.15555474001654349</c:v>
                </c:pt>
                <c:pt idx="1487">
                  <c:v>0.20874653379827024</c:v>
                </c:pt>
                <c:pt idx="1488">
                  <c:v>0.194065768357982</c:v>
                </c:pt>
                <c:pt idx="1489">
                  <c:v>0.22239122000962841</c:v>
                </c:pt>
                <c:pt idx="1490">
                  <c:v>0.22891798865080332</c:v>
                </c:pt>
                <c:pt idx="1491">
                  <c:v>0.21073860505433825</c:v>
                </c:pt>
                <c:pt idx="1492">
                  <c:v>0.19742442961241224</c:v>
                </c:pt>
                <c:pt idx="1493">
                  <c:v>0.20803647124672919</c:v>
                </c:pt>
                <c:pt idx="1494">
                  <c:v>0.13595925990246974</c:v>
                </c:pt>
                <c:pt idx="1495">
                  <c:v>0.14280939660031503</c:v>
                </c:pt>
                <c:pt idx="1496">
                  <c:v>0.19872789190066456</c:v>
                </c:pt>
                <c:pt idx="1497">
                  <c:v>0.19067930811914743</c:v>
                </c:pt>
                <c:pt idx="1498">
                  <c:v>0.14719644901512891</c:v>
                </c:pt>
                <c:pt idx="1499">
                  <c:v>0.19884231298736146</c:v>
                </c:pt>
                <c:pt idx="1500">
                  <c:v>0.16725490970442428</c:v>
                </c:pt>
                <c:pt idx="1501">
                  <c:v>0.22616558377453569</c:v>
                </c:pt>
                <c:pt idx="1502">
                  <c:v>0.1768748122411517</c:v>
                </c:pt>
                <c:pt idx="1503">
                  <c:v>0.23787106862047003</c:v>
                </c:pt>
                <c:pt idx="1504">
                  <c:v>0.24376925714972686</c:v>
                </c:pt>
                <c:pt idx="1505">
                  <c:v>0.23514787152085559</c:v>
                </c:pt>
                <c:pt idx="1506">
                  <c:v>0.21831397701632024</c:v>
                </c:pt>
                <c:pt idx="1507">
                  <c:v>0.2397831422511876</c:v>
                </c:pt>
                <c:pt idx="1508">
                  <c:v>0.13933647213619282</c:v>
                </c:pt>
                <c:pt idx="1509">
                  <c:v>0.15772105934849501</c:v>
                </c:pt>
                <c:pt idx="1510">
                  <c:v>0.255781214882912</c:v>
                </c:pt>
                <c:pt idx="1511">
                  <c:v>0.14782287342991865</c:v>
                </c:pt>
                <c:pt idx="1512">
                  <c:v>0.17289646713812168</c:v>
                </c:pt>
                <c:pt idx="1513">
                  <c:v>0.17656876857562673</c:v>
                </c:pt>
                <c:pt idx="1514">
                  <c:v>0.14195940517001618</c:v>
                </c:pt>
                <c:pt idx="1515">
                  <c:v>0.15810853783007167</c:v>
                </c:pt>
                <c:pt idx="1516">
                  <c:v>0.23170400817973319</c:v>
                </c:pt>
                <c:pt idx="1517">
                  <c:v>0.18037101002044764</c:v>
                </c:pt>
                <c:pt idx="1518">
                  <c:v>0.13316042077230755</c:v>
                </c:pt>
                <c:pt idx="1519">
                  <c:v>0.23326993627373957</c:v>
                </c:pt>
                <c:pt idx="1520">
                  <c:v>0.17203069892266659</c:v>
                </c:pt>
                <c:pt idx="1521">
                  <c:v>0.23529519911962782</c:v>
                </c:pt>
                <c:pt idx="1522">
                  <c:v>0.16484154374639823</c:v>
                </c:pt>
                <c:pt idx="1523">
                  <c:v>0.15077952977641451</c:v>
                </c:pt>
                <c:pt idx="1524">
                  <c:v>0.24593198943693839</c:v>
                </c:pt>
                <c:pt idx="1525">
                  <c:v>0.22533225447665514</c:v>
                </c:pt>
                <c:pt idx="1526">
                  <c:v>0.2116900397380016</c:v>
                </c:pt>
                <c:pt idx="1527">
                  <c:v>0.16152007119559772</c:v>
                </c:pt>
                <c:pt idx="1528">
                  <c:v>0.18417925425370879</c:v>
                </c:pt>
                <c:pt idx="1529">
                  <c:v>0.27091364619188291</c:v>
                </c:pt>
                <c:pt idx="1530">
                  <c:v>0.22569932386549707</c:v>
                </c:pt>
                <c:pt idx="1531">
                  <c:v>0.19449172450290017</c:v>
                </c:pt>
                <c:pt idx="1532">
                  <c:v>0.23749875296527684</c:v>
                </c:pt>
                <c:pt idx="1533">
                  <c:v>0.20908738850680136</c:v>
                </c:pt>
                <c:pt idx="1534">
                  <c:v>0.20125521974234853</c:v>
                </c:pt>
                <c:pt idx="1535">
                  <c:v>0.25288614696907757</c:v>
                </c:pt>
                <c:pt idx="1536">
                  <c:v>0.19248498687250795</c:v>
                </c:pt>
                <c:pt idx="1537">
                  <c:v>0.22553999697365243</c:v>
                </c:pt>
                <c:pt idx="1538">
                  <c:v>0.19356068216243216</c:v>
                </c:pt>
                <c:pt idx="1539">
                  <c:v>0.22680749487457838</c:v>
                </c:pt>
                <c:pt idx="1540">
                  <c:v>0.18158489020031143</c:v>
                </c:pt>
                <c:pt idx="1541">
                  <c:v>9.8012960129631177E-2</c:v>
                </c:pt>
                <c:pt idx="1542">
                  <c:v>0.19809460921276714</c:v>
                </c:pt>
                <c:pt idx="1543">
                  <c:v>0.20962399898400058</c:v>
                </c:pt>
                <c:pt idx="1544">
                  <c:v>0.16035547738378977</c:v>
                </c:pt>
                <c:pt idx="1545">
                  <c:v>0.12279150678755274</c:v>
                </c:pt>
                <c:pt idx="1546">
                  <c:v>0.15367857533853962</c:v>
                </c:pt>
                <c:pt idx="1547">
                  <c:v>0.21892546994629189</c:v>
                </c:pt>
                <c:pt idx="1548">
                  <c:v>0.16610778804531146</c:v>
                </c:pt>
                <c:pt idx="1549">
                  <c:v>0.15041416802708846</c:v>
                </c:pt>
                <c:pt idx="1550">
                  <c:v>0.21956460572697523</c:v>
                </c:pt>
                <c:pt idx="1551">
                  <c:v>0.22198429880229953</c:v>
                </c:pt>
                <c:pt idx="1552">
                  <c:v>0.20441498995222088</c:v>
                </c:pt>
                <c:pt idx="1553">
                  <c:v>0.22214613672217348</c:v>
                </c:pt>
                <c:pt idx="1554">
                  <c:v>0.14668399437877122</c:v>
                </c:pt>
                <c:pt idx="1555">
                  <c:v>0.15646836236509457</c:v>
                </c:pt>
                <c:pt idx="1556">
                  <c:v>0.189711517371283</c:v>
                </c:pt>
                <c:pt idx="1557">
                  <c:v>0.18657713909735602</c:v>
                </c:pt>
                <c:pt idx="1558">
                  <c:v>0.19109963401133495</c:v>
                </c:pt>
                <c:pt idx="1559">
                  <c:v>0.13999490517745189</c:v>
                </c:pt>
                <c:pt idx="1560">
                  <c:v>0.22485382944206589</c:v>
                </c:pt>
                <c:pt idx="1561">
                  <c:v>0.23113556852853487</c:v>
                </c:pt>
                <c:pt idx="1562">
                  <c:v>0.15737659227352294</c:v>
                </c:pt>
                <c:pt idx="1563">
                  <c:v>0.22531254221447572</c:v>
                </c:pt>
                <c:pt idx="1564">
                  <c:v>0.18365428987879409</c:v>
                </c:pt>
                <c:pt idx="1565">
                  <c:v>0.17942343963651264</c:v>
                </c:pt>
                <c:pt idx="1566">
                  <c:v>0.25732872928093509</c:v>
                </c:pt>
                <c:pt idx="1567">
                  <c:v>0.16352646542813923</c:v>
                </c:pt>
                <c:pt idx="1568">
                  <c:v>0.18865483723004417</c:v>
                </c:pt>
                <c:pt idx="1569">
                  <c:v>0.24507998580967127</c:v>
                </c:pt>
                <c:pt idx="1570">
                  <c:v>0.19748854517814315</c:v>
                </c:pt>
                <c:pt idx="1571">
                  <c:v>0.20192337388570852</c:v>
                </c:pt>
                <c:pt idx="1572">
                  <c:v>0.23373369643438238</c:v>
                </c:pt>
                <c:pt idx="1573">
                  <c:v>0.18318359279503679</c:v>
                </c:pt>
                <c:pt idx="1574">
                  <c:v>0.15080147384614542</c:v>
                </c:pt>
                <c:pt idx="1575">
                  <c:v>0.22198274512528235</c:v>
                </c:pt>
                <c:pt idx="1576">
                  <c:v>0.13040394155603902</c:v>
                </c:pt>
                <c:pt idx="1577">
                  <c:v>0.16994336523611533</c:v>
                </c:pt>
                <c:pt idx="1578">
                  <c:v>0.17583476067619469</c:v>
                </c:pt>
                <c:pt idx="1579">
                  <c:v>0.21701023470417316</c:v>
                </c:pt>
                <c:pt idx="1580">
                  <c:v>0.16175699127174437</c:v>
                </c:pt>
                <c:pt idx="1581">
                  <c:v>0.13827227146429166</c:v>
                </c:pt>
                <c:pt idx="1582">
                  <c:v>0.21607899481353848</c:v>
                </c:pt>
                <c:pt idx="1583">
                  <c:v>0.19440452301988195</c:v>
                </c:pt>
                <c:pt idx="1584">
                  <c:v>0.22877299697964429</c:v>
                </c:pt>
                <c:pt idx="1585">
                  <c:v>0.23268835059969153</c:v>
                </c:pt>
                <c:pt idx="1586">
                  <c:v>0.19784459789687878</c:v>
                </c:pt>
                <c:pt idx="1587">
                  <c:v>0.14663747428043328</c:v>
                </c:pt>
                <c:pt idx="1588">
                  <c:v>0.17515002189687368</c:v>
                </c:pt>
                <c:pt idx="1589">
                  <c:v>0.12326340100445735</c:v>
                </c:pt>
                <c:pt idx="1590">
                  <c:v>0.19891746622050896</c:v>
                </c:pt>
                <c:pt idx="1591">
                  <c:v>0.26401225151497032</c:v>
                </c:pt>
                <c:pt idx="1592">
                  <c:v>0.22275664166331666</c:v>
                </c:pt>
                <c:pt idx="1593">
                  <c:v>0.1802929134206501</c:v>
                </c:pt>
                <c:pt idx="1594">
                  <c:v>0.20228253702144275</c:v>
                </c:pt>
                <c:pt idx="1595">
                  <c:v>0.25359951005741671</c:v>
                </c:pt>
                <c:pt idx="1596">
                  <c:v>0.10745409680047611</c:v>
                </c:pt>
                <c:pt idx="1597">
                  <c:v>0.23025188771757013</c:v>
                </c:pt>
                <c:pt idx="1598">
                  <c:v>0.15182246223306822</c:v>
                </c:pt>
                <c:pt idx="1599">
                  <c:v>0.12077232906162384</c:v>
                </c:pt>
                <c:pt idx="1600">
                  <c:v>0.17735622947608051</c:v>
                </c:pt>
                <c:pt idx="1601">
                  <c:v>0.21306017245121608</c:v>
                </c:pt>
                <c:pt idx="1602">
                  <c:v>0.15483661697171841</c:v>
                </c:pt>
                <c:pt idx="1603">
                  <c:v>0.21922581369234206</c:v>
                </c:pt>
                <c:pt idx="1604">
                  <c:v>0.11623646478790242</c:v>
                </c:pt>
                <c:pt idx="1605">
                  <c:v>0.20909836473879762</c:v>
                </c:pt>
                <c:pt idx="1606">
                  <c:v>0.17520101190909249</c:v>
                </c:pt>
                <c:pt idx="1607">
                  <c:v>0.16931735601771253</c:v>
                </c:pt>
                <c:pt idx="1608">
                  <c:v>0.21488566764130329</c:v>
                </c:pt>
                <c:pt idx="1609">
                  <c:v>0.14289341102078568</c:v>
                </c:pt>
                <c:pt idx="1610">
                  <c:v>0.24630366051066471</c:v>
                </c:pt>
                <c:pt idx="1611">
                  <c:v>0.16122120673219947</c:v>
                </c:pt>
                <c:pt idx="1612">
                  <c:v>0.18261643145814468</c:v>
                </c:pt>
                <c:pt idx="1613">
                  <c:v>0.19880434687098289</c:v>
                </c:pt>
                <c:pt idx="1614">
                  <c:v>0.18534675454487318</c:v>
                </c:pt>
                <c:pt idx="1615">
                  <c:v>0.23405609659563281</c:v>
                </c:pt>
                <c:pt idx="1616">
                  <c:v>0.19572155949956949</c:v>
                </c:pt>
                <c:pt idx="1617">
                  <c:v>0.23385634413617262</c:v>
                </c:pt>
                <c:pt idx="1618">
                  <c:v>0.12795363739419935</c:v>
                </c:pt>
                <c:pt idx="1619">
                  <c:v>0.17291829885707319</c:v>
                </c:pt>
                <c:pt idx="1620">
                  <c:v>0.17550257988416124</c:v>
                </c:pt>
                <c:pt idx="1621">
                  <c:v>0.22248796513310481</c:v>
                </c:pt>
                <c:pt idx="1622">
                  <c:v>0.26596615791946776</c:v>
                </c:pt>
                <c:pt idx="1623">
                  <c:v>0.15619473070948828</c:v>
                </c:pt>
                <c:pt idx="1624">
                  <c:v>0.2145025033363942</c:v>
                </c:pt>
                <c:pt idx="1625">
                  <c:v>0.16007005228829513</c:v>
                </c:pt>
                <c:pt idx="1626">
                  <c:v>0.15359352104578719</c:v>
                </c:pt>
                <c:pt idx="1627">
                  <c:v>0.21181972226312626</c:v>
                </c:pt>
                <c:pt idx="1628">
                  <c:v>0.18122772955593353</c:v>
                </c:pt>
                <c:pt idx="1629">
                  <c:v>0.18370801949042115</c:v>
                </c:pt>
                <c:pt idx="1630">
                  <c:v>0.17483139718504151</c:v>
                </c:pt>
                <c:pt idx="1631">
                  <c:v>0.17247267883829476</c:v>
                </c:pt>
                <c:pt idx="1632">
                  <c:v>0.22289967923147119</c:v>
                </c:pt>
                <c:pt idx="1633">
                  <c:v>0.21211817698447061</c:v>
                </c:pt>
                <c:pt idx="1634">
                  <c:v>0.18387202141453046</c:v>
                </c:pt>
                <c:pt idx="1635">
                  <c:v>0.18337241223371994</c:v>
                </c:pt>
                <c:pt idx="1636">
                  <c:v>0.21019944662173692</c:v>
                </c:pt>
                <c:pt idx="1637">
                  <c:v>0.15251243577726004</c:v>
                </c:pt>
                <c:pt idx="1638">
                  <c:v>0.17013422019660077</c:v>
                </c:pt>
                <c:pt idx="1639">
                  <c:v>0.19235286474942029</c:v>
                </c:pt>
                <c:pt idx="1640">
                  <c:v>0.22499689173991971</c:v>
                </c:pt>
                <c:pt idx="1641">
                  <c:v>0.18123780541910031</c:v>
                </c:pt>
                <c:pt idx="1642">
                  <c:v>0.21205504055874974</c:v>
                </c:pt>
                <c:pt idx="1643">
                  <c:v>0.20591515230986296</c:v>
                </c:pt>
                <c:pt idx="1644">
                  <c:v>0.15608462955796754</c:v>
                </c:pt>
                <c:pt idx="1645">
                  <c:v>0.14767199205225404</c:v>
                </c:pt>
                <c:pt idx="1646">
                  <c:v>0.16000939904034772</c:v>
                </c:pt>
                <c:pt idx="1647">
                  <c:v>0.26410485417700402</c:v>
                </c:pt>
                <c:pt idx="1648">
                  <c:v>0.11398339070234309</c:v>
                </c:pt>
                <c:pt idx="1649">
                  <c:v>0.21822179051828758</c:v>
                </c:pt>
                <c:pt idx="1650">
                  <c:v>0.20328988194786379</c:v>
                </c:pt>
                <c:pt idx="1651">
                  <c:v>0.21578805156542105</c:v>
                </c:pt>
                <c:pt idx="1652">
                  <c:v>0.15445649203117909</c:v>
                </c:pt>
                <c:pt idx="1653">
                  <c:v>0.18435712785709407</c:v>
                </c:pt>
                <c:pt idx="1654">
                  <c:v>0.19042460832647148</c:v>
                </c:pt>
                <c:pt idx="1655">
                  <c:v>0.22285404379623247</c:v>
                </c:pt>
                <c:pt idx="1656">
                  <c:v>0.15553318937467425</c:v>
                </c:pt>
                <c:pt idx="1657">
                  <c:v>0.22031711764871964</c:v>
                </c:pt>
                <c:pt idx="1658">
                  <c:v>0.22586510448538716</c:v>
                </c:pt>
                <c:pt idx="1659">
                  <c:v>0.16336039202931499</c:v>
                </c:pt>
                <c:pt idx="1660">
                  <c:v>0.206393029187114</c:v>
                </c:pt>
                <c:pt idx="1661">
                  <c:v>0.14652729476182463</c:v>
                </c:pt>
                <c:pt idx="1662">
                  <c:v>0.19827539071703743</c:v>
                </c:pt>
                <c:pt idx="1663">
                  <c:v>0.1760076113231536</c:v>
                </c:pt>
                <c:pt idx="1664">
                  <c:v>0.21841949788038212</c:v>
                </c:pt>
                <c:pt idx="1665">
                  <c:v>0.21469374071445804</c:v>
                </c:pt>
                <c:pt idx="1666">
                  <c:v>0.24430060533558884</c:v>
                </c:pt>
                <c:pt idx="1667">
                  <c:v>0.22022241414029822</c:v>
                </c:pt>
                <c:pt idx="1668">
                  <c:v>0.19800999224840066</c:v>
                </c:pt>
                <c:pt idx="1669">
                  <c:v>0.19434326105493852</c:v>
                </c:pt>
                <c:pt idx="1670">
                  <c:v>0.16940592017857575</c:v>
                </c:pt>
                <c:pt idx="1671">
                  <c:v>0.15650669019506327</c:v>
                </c:pt>
                <c:pt idx="1672">
                  <c:v>0.20887214489506417</c:v>
                </c:pt>
                <c:pt idx="1673">
                  <c:v>0.24082000708070422</c:v>
                </c:pt>
                <c:pt idx="1674">
                  <c:v>0.17356544502276658</c:v>
                </c:pt>
                <c:pt idx="1675">
                  <c:v>0.12934576009116006</c:v>
                </c:pt>
                <c:pt idx="1676">
                  <c:v>0.23675408368112338</c:v>
                </c:pt>
                <c:pt idx="1677">
                  <c:v>0.16682429470011526</c:v>
                </c:pt>
                <c:pt idx="1678">
                  <c:v>0.23930613007528229</c:v>
                </c:pt>
                <c:pt idx="1679">
                  <c:v>0.16039471084794674</c:v>
                </c:pt>
                <c:pt idx="1680">
                  <c:v>0.19352763102460957</c:v>
                </c:pt>
                <c:pt idx="1681">
                  <c:v>0.15599221585824452</c:v>
                </c:pt>
                <c:pt idx="1682">
                  <c:v>0.17521815985940203</c:v>
                </c:pt>
                <c:pt idx="1683">
                  <c:v>0.26386899533816649</c:v>
                </c:pt>
                <c:pt idx="1684">
                  <c:v>0.16410408737767437</c:v>
                </c:pt>
                <c:pt idx="1685">
                  <c:v>0.18653800084056948</c:v>
                </c:pt>
                <c:pt idx="1686">
                  <c:v>0.18926789506848862</c:v>
                </c:pt>
                <c:pt idx="1687">
                  <c:v>0.24692082811459051</c:v>
                </c:pt>
                <c:pt idx="1688">
                  <c:v>0.2274865448476141</c:v>
                </c:pt>
                <c:pt idx="1689">
                  <c:v>0.17481300471571692</c:v>
                </c:pt>
                <c:pt idx="1690">
                  <c:v>0.25164710366799214</c:v>
                </c:pt>
                <c:pt idx="1691">
                  <c:v>0.24431314406377941</c:v>
                </c:pt>
                <c:pt idx="1692">
                  <c:v>0.25733153945352422</c:v>
                </c:pt>
                <c:pt idx="1693">
                  <c:v>0.2583317497019253</c:v>
                </c:pt>
                <c:pt idx="1694">
                  <c:v>0.19404945615703853</c:v>
                </c:pt>
                <c:pt idx="1695">
                  <c:v>0.20743319591048953</c:v>
                </c:pt>
                <c:pt idx="1696">
                  <c:v>0.14510899966999691</c:v>
                </c:pt>
                <c:pt idx="1697">
                  <c:v>0.18211661711081323</c:v>
                </c:pt>
                <c:pt idx="1698">
                  <c:v>0.1973115485726179</c:v>
                </c:pt>
                <c:pt idx="1699">
                  <c:v>0.23256819935020012</c:v>
                </c:pt>
                <c:pt idx="1700">
                  <c:v>0.16850359633857945</c:v>
                </c:pt>
                <c:pt idx="1701">
                  <c:v>0.15115141419460024</c:v>
                </c:pt>
                <c:pt idx="1702">
                  <c:v>0.25860128040079439</c:v>
                </c:pt>
                <c:pt idx="1703">
                  <c:v>0.21509862005214719</c:v>
                </c:pt>
                <c:pt idx="1704">
                  <c:v>0.26333981071037071</c:v>
                </c:pt>
                <c:pt idx="1705">
                  <c:v>0.1839639907166416</c:v>
                </c:pt>
                <c:pt idx="1706">
                  <c:v>0.21040978262053292</c:v>
                </c:pt>
                <c:pt idx="1707">
                  <c:v>0.21367590999889413</c:v>
                </c:pt>
                <c:pt idx="1708">
                  <c:v>0.17269407039404161</c:v>
                </c:pt>
                <c:pt idx="1709">
                  <c:v>0.14796257960753584</c:v>
                </c:pt>
                <c:pt idx="1710">
                  <c:v>0.24252590450145531</c:v>
                </c:pt>
                <c:pt idx="1711">
                  <c:v>0.24519059590853146</c:v>
                </c:pt>
                <c:pt idx="1712">
                  <c:v>0.16498901653084197</c:v>
                </c:pt>
                <c:pt idx="1713">
                  <c:v>0.2290041520127421</c:v>
                </c:pt>
                <c:pt idx="1714">
                  <c:v>0.21010026174537283</c:v>
                </c:pt>
                <c:pt idx="1715">
                  <c:v>0.22158973550811273</c:v>
                </c:pt>
                <c:pt idx="1716">
                  <c:v>0.28507864938948785</c:v>
                </c:pt>
                <c:pt idx="1717">
                  <c:v>0.232201746075512</c:v>
                </c:pt>
                <c:pt idx="1718">
                  <c:v>0.21555037288597845</c:v>
                </c:pt>
                <c:pt idx="1719">
                  <c:v>0.13222061775661706</c:v>
                </c:pt>
                <c:pt idx="1720">
                  <c:v>0.2307464908305587</c:v>
                </c:pt>
                <c:pt idx="1721">
                  <c:v>0.20010372680263883</c:v>
                </c:pt>
                <c:pt idx="1722">
                  <c:v>9.6632365925805916E-2</c:v>
                </c:pt>
                <c:pt idx="1723">
                  <c:v>0.17216742696395207</c:v>
                </c:pt>
                <c:pt idx="1724">
                  <c:v>0.19209350385439103</c:v>
                </c:pt>
                <c:pt idx="1725">
                  <c:v>0.21555041473172701</c:v>
                </c:pt>
                <c:pt idx="1726">
                  <c:v>0.16891957893641116</c:v>
                </c:pt>
                <c:pt idx="1727">
                  <c:v>0.19045546350341247</c:v>
                </c:pt>
                <c:pt idx="1728">
                  <c:v>0.21344147133435157</c:v>
                </c:pt>
                <c:pt idx="1729">
                  <c:v>0.20590305388280608</c:v>
                </c:pt>
                <c:pt idx="1730">
                  <c:v>0.20466614177596121</c:v>
                </c:pt>
                <c:pt idx="1731">
                  <c:v>0.16077436372982781</c:v>
                </c:pt>
                <c:pt idx="1732">
                  <c:v>0.21484660446803255</c:v>
                </c:pt>
                <c:pt idx="1733">
                  <c:v>0.24037776197555044</c:v>
                </c:pt>
                <c:pt idx="1734">
                  <c:v>0.20363168114114383</c:v>
                </c:pt>
                <c:pt idx="1735">
                  <c:v>0.24601667239875988</c:v>
                </c:pt>
                <c:pt idx="1736">
                  <c:v>0.21778614682407474</c:v>
                </c:pt>
                <c:pt idx="1737">
                  <c:v>0.25905870629468875</c:v>
                </c:pt>
                <c:pt idx="1738">
                  <c:v>0.14201567519608152</c:v>
                </c:pt>
                <c:pt idx="1739">
                  <c:v>9.5274918755989091E-2</c:v>
                </c:pt>
                <c:pt idx="1740">
                  <c:v>0.12847174946822432</c:v>
                </c:pt>
                <c:pt idx="1741">
                  <c:v>0.19995534369203735</c:v>
                </c:pt>
                <c:pt idx="1742">
                  <c:v>0.1743741264235279</c:v>
                </c:pt>
                <c:pt idx="1743">
                  <c:v>0.18881704052775714</c:v>
                </c:pt>
                <c:pt idx="1744">
                  <c:v>0.15742898878849232</c:v>
                </c:pt>
                <c:pt idx="1745">
                  <c:v>0.12689613242536851</c:v>
                </c:pt>
                <c:pt idx="1746">
                  <c:v>0.16914039304035861</c:v>
                </c:pt>
                <c:pt idx="1747">
                  <c:v>0.2157015577280825</c:v>
                </c:pt>
                <c:pt idx="1748">
                  <c:v>0.1966472176970856</c:v>
                </c:pt>
                <c:pt idx="1749">
                  <c:v>0.21833849056856913</c:v>
                </c:pt>
                <c:pt idx="1750">
                  <c:v>0.23607358821083763</c:v>
                </c:pt>
                <c:pt idx="1751">
                  <c:v>0.19881802673884191</c:v>
                </c:pt>
                <c:pt idx="1752">
                  <c:v>0.24810573142240591</c:v>
                </c:pt>
                <c:pt idx="1753">
                  <c:v>0.13283998216754145</c:v>
                </c:pt>
                <c:pt idx="1754">
                  <c:v>0.22966115031433026</c:v>
                </c:pt>
                <c:pt idx="1755">
                  <c:v>0.22326365729382741</c:v>
                </c:pt>
                <c:pt idx="1756">
                  <c:v>0.14203250054667219</c:v>
                </c:pt>
                <c:pt idx="1757">
                  <c:v>0.21655440557251229</c:v>
                </c:pt>
                <c:pt idx="1758">
                  <c:v>0.236987651250467</c:v>
                </c:pt>
                <c:pt idx="1759">
                  <c:v>0.21425402490136589</c:v>
                </c:pt>
                <c:pt idx="1760">
                  <c:v>0.19664164362636352</c:v>
                </c:pt>
                <c:pt idx="1761">
                  <c:v>0.1651921322895003</c:v>
                </c:pt>
                <c:pt idx="1762">
                  <c:v>0.18251456849703937</c:v>
                </c:pt>
                <c:pt idx="1763">
                  <c:v>0.19512785024419482</c:v>
                </c:pt>
                <c:pt idx="1764">
                  <c:v>0.24120674501909062</c:v>
                </c:pt>
                <c:pt idx="1765">
                  <c:v>0.19031469407690643</c:v>
                </c:pt>
                <c:pt idx="1766">
                  <c:v>0.12123309423016847</c:v>
                </c:pt>
                <c:pt idx="1767">
                  <c:v>0.23490299622547278</c:v>
                </c:pt>
                <c:pt idx="1768">
                  <c:v>0.21393295523412131</c:v>
                </c:pt>
                <c:pt idx="1769">
                  <c:v>0.24197355914814181</c:v>
                </c:pt>
                <c:pt idx="1770">
                  <c:v>0.23315564308260703</c:v>
                </c:pt>
                <c:pt idx="1771">
                  <c:v>0.20356831384003946</c:v>
                </c:pt>
                <c:pt idx="1772">
                  <c:v>0.18314053459740798</c:v>
                </c:pt>
                <c:pt idx="1773">
                  <c:v>0.21058508506000109</c:v>
                </c:pt>
                <c:pt idx="1774">
                  <c:v>0.20548464974199909</c:v>
                </c:pt>
                <c:pt idx="1775">
                  <c:v>0.26784449377828667</c:v>
                </c:pt>
                <c:pt idx="1776">
                  <c:v>0.18188129213364984</c:v>
                </c:pt>
                <c:pt idx="1777">
                  <c:v>0.20584745282733077</c:v>
                </c:pt>
                <c:pt idx="1778">
                  <c:v>0.1088628559751344</c:v>
                </c:pt>
                <c:pt idx="1779">
                  <c:v>0.21217932843404053</c:v>
                </c:pt>
                <c:pt idx="1780">
                  <c:v>0.17014530992412319</c:v>
                </c:pt>
                <c:pt idx="1781">
                  <c:v>0.15572945690178241</c:v>
                </c:pt>
                <c:pt idx="1782">
                  <c:v>0.204250163166388</c:v>
                </c:pt>
                <c:pt idx="1783">
                  <c:v>0.24545840594717841</c:v>
                </c:pt>
                <c:pt idx="1784">
                  <c:v>0.18084382691012346</c:v>
                </c:pt>
                <c:pt idx="1785">
                  <c:v>0.20760149126982011</c:v>
                </c:pt>
                <c:pt idx="1786">
                  <c:v>0.20035518663709492</c:v>
                </c:pt>
                <c:pt idx="1787">
                  <c:v>0.1678151735293214</c:v>
                </c:pt>
                <c:pt idx="1788">
                  <c:v>0.157905998321409</c:v>
                </c:pt>
                <c:pt idx="1789">
                  <c:v>0.1687166118464288</c:v>
                </c:pt>
                <c:pt idx="1790">
                  <c:v>0.21372885404540193</c:v>
                </c:pt>
                <c:pt idx="1791">
                  <c:v>0.21028122443294212</c:v>
                </c:pt>
                <c:pt idx="1792">
                  <c:v>0.25369792229528448</c:v>
                </c:pt>
                <c:pt idx="1793">
                  <c:v>0.20294184078068511</c:v>
                </c:pt>
                <c:pt idx="1794">
                  <c:v>0.23410921186100683</c:v>
                </c:pt>
                <c:pt idx="1795">
                  <c:v>0.15694342836839234</c:v>
                </c:pt>
                <c:pt idx="1796">
                  <c:v>0.19415152580748818</c:v>
                </c:pt>
                <c:pt idx="1797">
                  <c:v>0.22820648483857514</c:v>
                </c:pt>
                <c:pt idx="1798">
                  <c:v>0.22442209537803756</c:v>
                </c:pt>
                <c:pt idx="1799">
                  <c:v>0.17977429370848458</c:v>
                </c:pt>
                <c:pt idx="1800">
                  <c:v>0.29171426428123831</c:v>
                </c:pt>
                <c:pt idx="1801">
                  <c:v>0.20726373221152014</c:v>
                </c:pt>
                <c:pt idx="1802">
                  <c:v>0.20124240120290793</c:v>
                </c:pt>
                <c:pt idx="1803">
                  <c:v>0.18219418798519454</c:v>
                </c:pt>
                <c:pt idx="1804">
                  <c:v>0.2316049370879788</c:v>
                </c:pt>
                <c:pt idx="1805">
                  <c:v>0.16195141393209755</c:v>
                </c:pt>
                <c:pt idx="1806">
                  <c:v>0.18247485378295369</c:v>
                </c:pt>
                <c:pt idx="1807">
                  <c:v>0.25085023003524171</c:v>
                </c:pt>
                <c:pt idx="1808">
                  <c:v>0.11924560021546117</c:v>
                </c:pt>
                <c:pt idx="1809">
                  <c:v>0.15114821522054439</c:v>
                </c:pt>
                <c:pt idx="1810">
                  <c:v>0.19827184570197265</c:v>
                </c:pt>
                <c:pt idx="1811">
                  <c:v>0.21302507311734442</c:v>
                </c:pt>
                <c:pt idx="1812">
                  <c:v>0.20562650923973408</c:v>
                </c:pt>
                <c:pt idx="1813">
                  <c:v>0.2104162104339776</c:v>
                </c:pt>
                <c:pt idx="1814">
                  <c:v>0.20572384974477467</c:v>
                </c:pt>
                <c:pt idx="1815">
                  <c:v>0.1531083688023254</c:v>
                </c:pt>
                <c:pt idx="1816">
                  <c:v>0.19257438300140597</c:v>
                </c:pt>
                <c:pt idx="1817">
                  <c:v>0.21464688722742509</c:v>
                </c:pt>
                <c:pt idx="1818">
                  <c:v>0.18437971987436466</c:v>
                </c:pt>
                <c:pt idx="1819">
                  <c:v>0.15068131735384593</c:v>
                </c:pt>
                <c:pt idx="1820">
                  <c:v>0.19626336801358674</c:v>
                </c:pt>
                <c:pt idx="1821">
                  <c:v>0.19356223958839283</c:v>
                </c:pt>
                <c:pt idx="1822">
                  <c:v>0.22775347479891431</c:v>
                </c:pt>
                <c:pt idx="1823">
                  <c:v>0.14907104711013835</c:v>
                </c:pt>
                <c:pt idx="1824">
                  <c:v>0.20322656613162104</c:v>
                </c:pt>
                <c:pt idx="1825">
                  <c:v>0.19827012750066111</c:v>
                </c:pt>
                <c:pt idx="1826">
                  <c:v>0.15551183687702566</c:v>
                </c:pt>
                <c:pt idx="1827">
                  <c:v>0.16787443445533862</c:v>
                </c:pt>
                <c:pt idx="1828">
                  <c:v>0.21413241841065822</c:v>
                </c:pt>
                <c:pt idx="1829">
                  <c:v>0.1822830272509148</c:v>
                </c:pt>
                <c:pt idx="1830">
                  <c:v>0.21820397630656824</c:v>
                </c:pt>
                <c:pt idx="1831">
                  <c:v>0.18936949333086506</c:v>
                </c:pt>
                <c:pt idx="1832">
                  <c:v>0.23453686851580796</c:v>
                </c:pt>
                <c:pt idx="1833">
                  <c:v>0.15457263406863603</c:v>
                </c:pt>
                <c:pt idx="1834">
                  <c:v>0.21593518533434566</c:v>
                </c:pt>
                <c:pt idx="1835">
                  <c:v>0.22014795644867094</c:v>
                </c:pt>
                <c:pt idx="1836">
                  <c:v>0.20923363113165436</c:v>
                </c:pt>
                <c:pt idx="1837">
                  <c:v>0.14690930780612643</c:v>
                </c:pt>
                <c:pt idx="1838">
                  <c:v>0.24355546568965036</c:v>
                </c:pt>
                <c:pt idx="1839">
                  <c:v>0.17867372088619199</c:v>
                </c:pt>
                <c:pt idx="1840">
                  <c:v>0.2477809855142773</c:v>
                </c:pt>
                <c:pt idx="1841">
                  <c:v>0.11685076330825303</c:v>
                </c:pt>
                <c:pt idx="1842">
                  <c:v>0.15643328209713167</c:v>
                </c:pt>
                <c:pt idx="1843">
                  <c:v>0.16123121369045418</c:v>
                </c:pt>
                <c:pt idx="1844">
                  <c:v>0.22958345077451864</c:v>
                </c:pt>
                <c:pt idx="1845">
                  <c:v>0.19414424726065266</c:v>
                </c:pt>
                <c:pt idx="1846">
                  <c:v>0.22435695148654639</c:v>
                </c:pt>
                <c:pt idx="1847">
                  <c:v>0.26162696566323329</c:v>
                </c:pt>
                <c:pt idx="1848">
                  <c:v>0.17351975528310248</c:v>
                </c:pt>
                <c:pt idx="1849">
                  <c:v>0.20278660024327019</c:v>
                </c:pt>
                <c:pt idx="1850">
                  <c:v>0.19127956027807977</c:v>
                </c:pt>
                <c:pt idx="1851">
                  <c:v>0.1533127717988895</c:v>
                </c:pt>
                <c:pt idx="1852">
                  <c:v>0.2106652265071359</c:v>
                </c:pt>
                <c:pt idx="1853">
                  <c:v>0.18443397063868647</c:v>
                </c:pt>
                <c:pt idx="1854">
                  <c:v>0.1307411906303789</c:v>
                </c:pt>
                <c:pt idx="1855">
                  <c:v>0.21211340364678827</c:v>
                </c:pt>
                <c:pt idx="1856">
                  <c:v>0.26716231648243854</c:v>
                </c:pt>
                <c:pt idx="1857">
                  <c:v>0.17915556087018661</c:v>
                </c:pt>
                <c:pt idx="1858">
                  <c:v>0.21048466456336867</c:v>
                </c:pt>
                <c:pt idx="1859">
                  <c:v>0.18691284429702787</c:v>
                </c:pt>
                <c:pt idx="1860">
                  <c:v>0.19316308423456438</c:v>
                </c:pt>
                <c:pt idx="1861">
                  <c:v>0.23736854325088366</c:v>
                </c:pt>
                <c:pt idx="1862">
                  <c:v>0.15134863210914895</c:v>
                </c:pt>
                <c:pt idx="1863">
                  <c:v>0.18838093423882249</c:v>
                </c:pt>
                <c:pt idx="1864">
                  <c:v>0.19040182827232832</c:v>
                </c:pt>
                <c:pt idx="1865">
                  <c:v>0.27267064356450427</c:v>
                </c:pt>
                <c:pt idx="1866">
                  <c:v>0.25610354192694623</c:v>
                </c:pt>
                <c:pt idx="1867">
                  <c:v>0.18777221853670426</c:v>
                </c:pt>
                <c:pt idx="1868">
                  <c:v>0.2413247921700043</c:v>
                </c:pt>
                <c:pt idx="1869">
                  <c:v>0.2002367285413709</c:v>
                </c:pt>
                <c:pt idx="1870">
                  <c:v>0.22343336551101783</c:v>
                </c:pt>
                <c:pt idx="1871">
                  <c:v>0.19509804358682775</c:v>
                </c:pt>
                <c:pt idx="1872">
                  <c:v>0.16330500860397984</c:v>
                </c:pt>
                <c:pt idx="1873">
                  <c:v>0.15405564059110474</c:v>
                </c:pt>
                <c:pt idx="1874">
                  <c:v>0.22827601068158224</c:v>
                </c:pt>
                <c:pt idx="1875">
                  <c:v>0.21014778705351736</c:v>
                </c:pt>
                <c:pt idx="1876">
                  <c:v>0.24337485438340814</c:v>
                </c:pt>
                <c:pt idx="1877">
                  <c:v>0.15864129987640513</c:v>
                </c:pt>
                <c:pt idx="1878">
                  <c:v>0.20000821657380513</c:v>
                </c:pt>
                <c:pt idx="1879">
                  <c:v>0.23784892941467586</c:v>
                </c:pt>
                <c:pt idx="1880">
                  <c:v>0.18408294474160472</c:v>
                </c:pt>
                <c:pt idx="1881">
                  <c:v>0.2281349944020522</c:v>
                </c:pt>
                <c:pt idx="1882">
                  <c:v>0.2046510912942667</c:v>
                </c:pt>
                <c:pt idx="1883">
                  <c:v>0.15695296435457098</c:v>
                </c:pt>
                <c:pt idx="1884">
                  <c:v>0.27129741018647968</c:v>
                </c:pt>
                <c:pt idx="1885">
                  <c:v>0.19517060206643994</c:v>
                </c:pt>
                <c:pt idx="1886">
                  <c:v>0.24363058899393045</c:v>
                </c:pt>
                <c:pt idx="1887">
                  <c:v>0.21841209252958943</c:v>
                </c:pt>
                <c:pt idx="1888">
                  <c:v>0.26079968446688712</c:v>
                </c:pt>
                <c:pt idx="1889">
                  <c:v>0.19277917291113786</c:v>
                </c:pt>
                <c:pt idx="1890">
                  <c:v>0.19612262609087366</c:v>
                </c:pt>
                <c:pt idx="1891">
                  <c:v>0.28768256980900686</c:v>
                </c:pt>
                <c:pt idx="1892">
                  <c:v>0.17591212550480356</c:v>
                </c:pt>
                <c:pt idx="1893">
                  <c:v>0.19152242107602679</c:v>
                </c:pt>
                <c:pt idx="1894">
                  <c:v>0.24148663230987122</c:v>
                </c:pt>
                <c:pt idx="1895">
                  <c:v>0.1753020923352786</c:v>
                </c:pt>
                <c:pt idx="1896">
                  <c:v>0.14240009417937932</c:v>
                </c:pt>
                <c:pt idx="1897">
                  <c:v>0.16413951554898012</c:v>
                </c:pt>
                <c:pt idx="1898">
                  <c:v>0.21666964850952</c:v>
                </c:pt>
                <c:pt idx="1899">
                  <c:v>0.1913880383588068</c:v>
                </c:pt>
                <c:pt idx="1900">
                  <c:v>0.14295233754777451</c:v>
                </c:pt>
                <c:pt idx="1901">
                  <c:v>0.13328114684918524</c:v>
                </c:pt>
                <c:pt idx="1902">
                  <c:v>0.22287161509698922</c:v>
                </c:pt>
                <c:pt idx="1903">
                  <c:v>0.19572785000970938</c:v>
                </c:pt>
                <c:pt idx="1904">
                  <c:v>0.2381345706580599</c:v>
                </c:pt>
                <c:pt idx="1905">
                  <c:v>0.19091304427813516</c:v>
                </c:pt>
                <c:pt idx="1906">
                  <c:v>0.20483553712525018</c:v>
                </c:pt>
                <c:pt idx="1907">
                  <c:v>0.21867062014954308</c:v>
                </c:pt>
                <c:pt idx="1908">
                  <c:v>0.23932992777825829</c:v>
                </c:pt>
                <c:pt idx="1909">
                  <c:v>0.10170093400237218</c:v>
                </c:pt>
                <c:pt idx="1910">
                  <c:v>0.2332950802648501</c:v>
                </c:pt>
                <c:pt idx="1911">
                  <c:v>0.21801958077484229</c:v>
                </c:pt>
                <c:pt idx="1912">
                  <c:v>0.19449014739919743</c:v>
                </c:pt>
                <c:pt idx="1913">
                  <c:v>0.20808063420427314</c:v>
                </c:pt>
                <c:pt idx="1914">
                  <c:v>0.1206912105494256</c:v>
                </c:pt>
                <c:pt idx="1915">
                  <c:v>0.24338581740390747</c:v>
                </c:pt>
                <c:pt idx="1916">
                  <c:v>0.13734760336084501</c:v>
                </c:pt>
                <c:pt idx="1917">
                  <c:v>0.25406543413485261</c:v>
                </c:pt>
                <c:pt idx="1918">
                  <c:v>0.17204707574515177</c:v>
                </c:pt>
                <c:pt idx="1919">
                  <c:v>0.19862325784517032</c:v>
                </c:pt>
                <c:pt idx="1920">
                  <c:v>0.18853630665379353</c:v>
                </c:pt>
                <c:pt idx="1921">
                  <c:v>0.21765429773606312</c:v>
                </c:pt>
                <c:pt idx="1922">
                  <c:v>0.2242922672358556</c:v>
                </c:pt>
                <c:pt idx="1923">
                  <c:v>0.25331040250620984</c:v>
                </c:pt>
                <c:pt idx="1924">
                  <c:v>0.21392382734573337</c:v>
                </c:pt>
                <c:pt idx="1925">
                  <c:v>9.7292110911794821E-2</c:v>
                </c:pt>
                <c:pt idx="1926">
                  <c:v>0.23205753814228886</c:v>
                </c:pt>
                <c:pt idx="1927">
                  <c:v>0.19725574046394817</c:v>
                </c:pt>
                <c:pt idx="1928">
                  <c:v>0.2046785334205615</c:v>
                </c:pt>
                <c:pt idx="1929">
                  <c:v>0.19094978099571577</c:v>
                </c:pt>
                <c:pt idx="1930">
                  <c:v>0.22191535207858668</c:v>
                </c:pt>
                <c:pt idx="1931">
                  <c:v>0.2876795845465534</c:v>
                </c:pt>
                <c:pt idx="1932">
                  <c:v>0.18377573867093241</c:v>
                </c:pt>
                <c:pt idx="1933">
                  <c:v>0.18599618726263392</c:v>
                </c:pt>
                <c:pt idx="1934">
                  <c:v>0.16819534555046398</c:v>
                </c:pt>
                <c:pt idx="1935">
                  <c:v>0.17435784736018461</c:v>
                </c:pt>
                <c:pt idx="1936">
                  <c:v>0.21421451909884287</c:v>
                </c:pt>
                <c:pt idx="1937">
                  <c:v>0.18143032433898415</c:v>
                </c:pt>
                <c:pt idx="1938">
                  <c:v>0.16784016094689577</c:v>
                </c:pt>
                <c:pt idx="1939">
                  <c:v>0.1902442285408549</c:v>
                </c:pt>
                <c:pt idx="1940">
                  <c:v>0.2103088761498165</c:v>
                </c:pt>
                <c:pt idx="1941">
                  <c:v>0.20356515746652878</c:v>
                </c:pt>
                <c:pt idx="1942">
                  <c:v>0.14456554537465477</c:v>
                </c:pt>
                <c:pt idx="1943">
                  <c:v>0.18759820489128651</c:v>
                </c:pt>
                <c:pt idx="1944">
                  <c:v>0.14978171087884395</c:v>
                </c:pt>
                <c:pt idx="1945">
                  <c:v>0.16429433104483532</c:v>
                </c:pt>
                <c:pt idx="1946">
                  <c:v>0.14257998492070575</c:v>
                </c:pt>
                <c:pt idx="1947">
                  <c:v>0.22451373958997001</c:v>
                </c:pt>
                <c:pt idx="1948">
                  <c:v>0.16620072907793179</c:v>
                </c:pt>
                <c:pt idx="1949">
                  <c:v>0.18681842987869576</c:v>
                </c:pt>
                <c:pt idx="1950">
                  <c:v>0.18073362157764386</c:v>
                </c:pt>
                <c:pt idx="1951">
                  <c:v>0.18371100130321583</c:v>
                </c:pt>
                <c:pt idx="1952">
                  <c:v>0.21638283049845763</c:v>
                </c:pt>
                <c:pt idx="1953">
                  <c:v>0.18330325673791709</c:v>
                </c:pt>
                <c:pt idx="1954">
                  <c:v>0.21441655362178291</c:v>
                </c:pt>
                <c:pt idx="1955">
                  <c:v>0.27147223180206781</c:v>
                </c:pt>
                <c:pt idx="1956">
                  <c:v>0.25247749550233189</c:v>
                </c:pt>
                <c:pt idx="1957">
                  <c:v>0.18931065442337194</c:v>
                </c:pt>
                <c:pt idx="1958">
                  <c:v>0.15229673015848824</c:v>
                </c:pt>
                <c:pt idx="1959">
                  <c:v>0.20842372109682691</c:v>
                </c:pt>
                <c:pt idx="1960">
                  <c:v>0.22072769206866746</c:v>
                </c:pt>
                <c:pt idx="1961">
                  <c:v>0.22149707200399643</c:v>
                </c:pt>
                <c:pt idx="1962">
                  <c:v>0.19963705912722604</c:v>
                </c:pt>
                <c:pt idx="1963">
                  <c:v>0.24160938180735542</c:v>
                </c:pt>
                <c:pt idx="1964">
                  <c:v>0.18630969580713347</c:v>
                </c:pt>
                <c:pt idx="1965">
                  <c:v>0.18331532062444719</c:v>
                </c:pt>
                <c:pt idx="1966">
                  <c:v>0.22629915465730316</c:v>
                </c:pt>
                <c:pt idx="1967">
                  <c:v>0.18158259468343513</c:v>
                </c:pt>
                <c:pt idx="1968">
                  <c:v>0.23773391020471382</c:v>
                </c:pt>
                <c:pt idx="1969">
                  <c:v>0.2076067812514637</c:v>
                </c:pt>
                <c:pt idx="1970">
                  <c:v>0.25044567138881768</c:v>
                </c:pt>
                <c:pt idx="1971">
                  <c:v>0.2421495266012505</c:v>
                </c:pt>
                <c:pt idx="1972">
                  <c:v>0.18420485915800294</c:v>
                </c:pt>
                <c:pt idx="1973">
                  <c:v>0.17707464519525271</c:v>
                </c:pt>
                <c:pt idx="1974">
                  <c:v>0.21112343475397294</c:v>
                </c:pt>
                <c:pt idx="1975">
                  <c:v>0.19784174126620835</c:v>
                </c:pt>
                <c:pt idx="1976">
                  <c:v>0.16745903372413037</c:v>
                </c:pt>
                <c:pt idx="1977">
                  <c:v>0.264571541814421</c:v>
                </c:pt>
                <c:pt idx="1978">
                  <c:v>0.17860763170441624</c:v>
                </c:pt>
                <c:pt idx="1979">
                  <c:v>0.1916120619318876</c:v>
                </c:pt>
                <c:pt idx="1980">
                  <c:v>0.16377700276326665</c:v>
                </c:pt>
                <c:pt idx="1981">
                  <c:v>0.17359518205795396</c:v>
                </c:pt>
                <c:pt idx="1982">
                  <c:v>0.18611357386813132</c:v>
                </c:pt>
                <c:pt idx="1983">
                  <c:v>0.188784160467935</c:v>
                </c:pt>
                <c:pt idx="1984">
                  <c:v>0.22134771972861345</c:v>
                </c:pt>
                <c:pt idx="1985">
                  <c:v>0.1411334334262728</c:v>
                </c:pt>
                <c:pt idx="1986">
                  <c:v>0.18477240403268491</c:v>
                </c:pt>
                <c:pt idx="1987">
                  <c:v>0.20020069821710851</c:v>
                </c:pt>
                <c:pt idx="1988">
                  <c:v>0.18549905441716469</c:v>
                </c:pt>
                <c:pt idx="1989">
                  <c:v>0.25120053131957776</c:v>
                </c:pt>
                <c:pt idx="1990">
                  <c:v>0.13887455593573575</c:v>
                </c:pt>
                <c:pt idx="1991">
                  <c:v>0.19791697013316564</c:v>
                </c:pt>
                <c:pt idx="1992">
                  <c:v>0.22161314760455744</c:v>
                </c:pt>
                <c:pt idx="1993">
                  <c:v>0.2004131015015751</c:v>
                </c:pt>
                <c:pt idx="1994">
                  <c:v>0.1839471458609914</c:v>
                </c:pt>
                <c:pt idx="1995">
                  <c:v>0.21149078913111236</c:v>
                </c:pt>
                <c:pt idx="1996">
                  <c:v>0.17972463196513136</c:v>
                </c:pt>
                <c:pt idx="1997">
                  <c:v>0.23577924294221292</c:v>
                </c:pt>
                <c:pt idx="1998">
                  <c:v>0.25303951292588367</c:v>
                </c:pt>
                <c:pt idx="1999">
                  <c:v>0.17842726333378706</c:v>
                </c:pt>
                <c:pt idx="2000">
                  <c:v>0.1958237746456461</c:v>
                </c:pt>
                <c:pt idx="2001">
                  <c:v>0.12041564952563244</c:v>
                </c:pt>
                <c:pt idx="2002">
                  <c:v>0.21256738117080681</c:v>
                </c:pt>
                <c:pt idx="2003">
                  <c:v>0.18621627086782719</c:v>
                </c:pt>
                <c:pt idx="2004">
                  <c:v>0.23543227090198288</c:v>
                </c:pt>
                <c:pt idx="2005">
                  <c:v>0.19052651158439521</c:v>
                </c:pt>
                <c:pt idx="2006">
                  <c:v>0.1838587047762697</c:v>
                </c:pt>
                <c:pt idx="2007">
                  <c:v>0.25239564338281523</c:v>
                </c:pt>
                <c:pt idx="2008">
                  <c:v>0.19050872093431542</c:v>
                </c:pt>
                <c:pt idx="2009">
                  <c:v>0.19944197430089089</c:v>
                </c:pt>
                <c:pt idx="2010">
                  <c:v>0.22632054891212511</c:v>
                </c:pt>
                <c:pt idx="2011">
                  <c:v>0.23890767374775213</c:v>
                </c:pt>
                <c:pt idx="2012">
                  <c:v>0.12957693738880124</c:v>
                </c:pt>
                <c:pt idx="2013">
                  <c:v>0.16573535114212623</c:v>
                </c:pt>
                <c:pt idx="2014">
                  <c:v>0.17729913936721528</c:v>
                </c:pt>
                <c:pt idx="2015">
                  <c:v>0.30427039367292763</c:v>
                </c:pt>
                <c:pt idx="2016">
                  <c:v>0.17192782490264144</c:v>
                </c:pt>
                <c:pt idx="2017">
                  <c:v>0.17328318525458331</c:v>
                </c:pt>
                <c:pt idx="2018">
                  <c:v>0.17273867339431101</c:v>
                </c:pt>
                <c:pt idx="2019">
                  <c:v>0.14020495755497056</c:v>
                </c:pt>
                <c:pt idx="2020">
                  <c:v>0.22837736417422416</c:v>
                </c:pt>
                <c:pt idx="2021">
                  <c:v>0.2040193478964667</c:v>
                </c:pt>
                <c:pt idx="2022">
                  <c:v>0.2124947157701858</c:v>
                </c:pt>
                <c:pt idx="2023">
                  <c:v>0.18494957558560882</c:v>
                </c:pt>
                <c:pt idx="2024">
                  <c:v>0.17934976838144825</c:v>
                </c:pt>
                <c:pt idx="2025">
                  <c:v>0.15590383323248813</c:v>
                </c:pt>
                <c:pt idx="2026">
                  <c:v>0.16143815211718721</c:v>
                </c:pt>
                <c:pt idx="2027">
                  <c:v>0.2193927399900821</c:v>
                </c:pt>
                <c:pt idx="2028">
                  <c:v>0.19964931514912526</c:v>
                </c:pt>
                <c:pt idx="2029">
                  <c:v>0.17592324067357978</c:v>
                </c:pt>
                <c:pt idx="2030">
                  <c:v>0.17249839245708989</c:v>
                </c:pt>
                <c:pt idx="2031">
                  <c:v>0.16663150615594152</c:v>
                </c:pt>
                <c:pt idx="2032">
                  <c:v>0.13951529603705065</c:v>
                </c:pt>
                <c:pt idx="2033">
                  <c:v>0.15930250546700164</c:v>
                </c:pt>
                <c:pt idx="2034">
                  <c:v>0.14473645195309404</c:v>
                </c:pt>
                <c:pt idx="2035">
                  <c:v>0.20185928171669756</c:v>
                </c:pt>
                <c:pt idx="2036">
                  <c:v>0.21774078776638583</c:v>
                </c:pt>
                <c:pt idx="2037">
                  <c:v>0.23613174569325185</c:v>
                </c:pt>
                <c:pt idx="2038">
                  <c:v>0.2238255644064796</c:v>
                </c:pt>
                <c:pt idx="2039">
                  <c:v>0.18193360661683783</c:v>
                </c:pt>
                <c:pt idx="2040">
                  <c:v>0.17517885374594022</c:v>
                </c:pt>
                <c:pt idx="2041">
                  <c:v>0.2194316113582824</c:v>
                </c:pt>
                <c:pt idx="2042">
                  <c:v>0.21001780319004004</c:v>
                </c:pt>
                <c:pt idx="2043">
                  <c:v>0.16070756099012329</c:v>
                </c:pt>
                <c:pt idx="2044">
                  <c:v>0.21211473611365422</c:v>
                </c:pt>
                <c:pt idx="2045">
                  <c:v>0.26504115509417575</c:v>
                </c:pt>
                <c:pt idx="2046">
                  <c:v>0.16163767605781879</c:v>
                </c:pt>
                <c:pt idx="2047">
                  <c:v>0.16229379837989194</c:v>
                </c:pt>
                <c:pt idx="2048">
                  <c:v>0.18203020161335096</c:v>
                </c:pt>
                <c:pt idx="2049">
                  <c:v>0.16757513471548488</c:v>
                </c:pt>
                <c:pt idx="2050">
                  <c:v>0.14129967597536086</c:v>
                </c:pt>
                <c:pt idx="2051">
                  <c:v>0.24149232330407799</c:v>
                </c:pt>
                <c:pt idx="2052">
                  <c:v>0.15940403107869155</c:v>
                </c:pt>
                <c:pt idx="2053">
                  <c:v>0.17399834656450414</c:v>
                </c:pt>
                <c:pt idx="2054">
                  <c:v>0.22239235294049189</c:v>
                </c:pt>
                <c:pt idx="2055">
                  <c:v>0.21306498210873082</c:v>
                </c:pt>
                <c:pt idx="2056">
                  <c:v>0.1984673679576659</c:v>
                </c:pt>
                <c:pt idx="2057">
                  <c:v>0.16204869655025647</c:v>
                </c:pt>
                <c:pt idx="2058">
                  <c:v>0.15907620282979143</c:v>
                </c:pt>
                <c:pt idx="2059">
                  <c:v>0.23376689834195191</c:v>
                </c:pt>
                <c:pt idx="2060">
                  <c:v>0.20749568865485837</c:v>
                </c:pt>
                <c:pt idx="2061">
                  <c:v>0.18851955093019915</c:v>
                </c:pt>
                <c:pt idx="2062">
                  <c:v>0.24006221633867691</c:v>
                </c:pt>
                <c:pt idx="2063">
                  <c:v>0.16293112535456097</c:v>
                </c:pt>
                <c:pt idx="2064">
                  <c:v>0.1963883748113012</c:v>
                </c:pt>
                <c:pt idx="2065">
                  <c:v>0.14589179240245082</c:v>
                </c:pt>
                <c:pt idx="2066">
                  <c:v>0.32670184520003809</c:v>
                </c:pt>
                <c:pt idx="2067">
                  <c:v>0.21466125305207417</c:v>
                </c:pt>
                <c:pt idx="2068">
                  <c:v>0.16895332068166297</c:v>
                </c:pt>
                <c:pt idx="2069">
                  <c:v>0.16782224419908759</c:v>
                </c:pt>
                <c:pt idx="2070">
                  <c:v>0.20037311959942186</c:v>
                </c:pt>
                <c:pt idx="2071">
                  <c:v>0.25624137164939809</c:v>
                </c:pt>
                <c:pt idx="2072">
                  <c:v>0.18484924408806597</c:v>
                </c:pt>
                <c:pt idx="2073">
                  <c:v>0.20936048389126646</c:v>
                </c:pt>
                <c:pt idx="2074">
                  <c:v>0.15635013245640492</c:v>
                </c:pt>
                <c:pt idx="2075">
                  <c:v>0.15719733671269315</c:v>
                </c:pt>
                <c:pt idx="2076">
                  <c:v>0.12063242941587045</c:v>
                </c:pt>
                <c:pt idx="2077">
                  <c:v>0.23477971841243958</c:v>
                </c:pt>
                <c:pt idx="2078">
                  <c:v>0.17813114538466365</c:v>
                </c:pt>
                <c:pt idx="2079">
                  <c:v>0.19227552178973062</c:v>
                </c:pt>
                <c:pt idx="2080">
                  <c:v>0.22172193730675377</c:v>
                </c:pt>
                <c:pt idx="2081">
                  <c:v>0.28245895451456926</c:v>
                </c:pt>
                <c:pt idx="2082">
                  <c:v>0.12416852521748581</c:v>
                </c:pt>
                <c:pt idx="2083">
                  <c:v>0.19978434098726683</c:v>
                </c:pt>
                <c:pt idx="2084">
                  <c:v>0.18666011669484103</c:v>
                </c:pt>
                <c:pt idx="2085">
                  <c:v>0.22402307070326447</c:v>
                </c:pt>
                <c:pt idx="2086">
                  <c:v>0.23577402795463404</c:v>
                </c:pt>
                <c:pt idx="2087">
                  <c:v>0.15513260522502248</c:v>
                </c:pt>
                <c:pt idx="2088">
                  <c:v>0.16778230984390702</c:v>
                </c:pt>
                <c:pt idx="2089">
                  <c:v>0.22876508168718013</c:v>
                </c:pt>
                <c:pt idx="2090">
                  <c:v>0.20302829264944944</c:v>
                </c:pt>
                <c:pt idx="2091">
                  <c:v>0.19217649089565905</c:v>
                </c:pt>
                <c:pt idx="2092">
                  <c:v>0.23984566524097478</c:v>
                </c:pt>
                <c:pt idx="2093">
                  <c:v>0.22860366303300536</c:v>
                </c:pt>
                <c:pt idx="2094">
                  <c:v>0.17707213204088187</c:v>
                </c:pt>
                <c:pt idx="2095">
                  <c:v>0.23045313324352074</c:v>
                </c:pt>
                <c:pt idx="2096">
                  <c:v>0.19084041965338916</c:v>
                </c:pt>
                <c:pt idx="2097">
                  <c:v>0.1992879716847083</c:v>
                </c:pt>
                <c:pt idx="2098">
                  <c:v>0.21787778199734245</c:v>
                </c:pt>
                <c:pt idx="2099">
                  <c:v>0.18891201457251855</c:v>
                </c:pt>
                <c:pt idx="2100">
                  <c:v>0.23666476373116091</c:v>
                </c:pt>
                <c:pt idx="2101">
                  <c:v>0.16878627454295264</c:v>
                </c:pt>
                <c:pt idx="2102">
                  <c:v>0.14087877585939637</c:v>
                </c:pt>
                <c:pt idx="2103">
                  <c:v>0.21938246163255676</c:v>
                </c:pt>
                <c:pt idx="2104">
                  <c:v>0.13490811359992558</c:v>
                </c:pt>
                <c:pt idx="2105">
                  <c:v>0.23242201856163416</c:v>
                </c:pt>
                <c:pt idx="2106">
                  <c:v>0.23000184772852819</c:v>
                </c:pt>
                <c:pt idx="2107">
                  <c:v>0.21165110420296857</c:v>
                </c:pt>
                <c:pt idx="2108">
                  <c:v>0.19745230698330973</c:v>
                </c:pt>
                <c:pt idx="2109">
                  <c:v>0.27277210571994859</c:v>
                </c:pt>
                <c:pt idx="2110">
                  <c:v>0.20039180758946462</c:v>
                </c:pt>
                <c:pt idx="2111">
                  <c:v>0.19910365932811519</c:v>
                </c:pt>
                <c:pt idx="2112">
                  <c:v>0.27522689523591198</c:v>
                </c:pt>
                <c:pt idx="2113">
                  <c:v>0.211447073086101</c:v>
                </c:pt>
                <c:pt idx="2114">
                  <c:v>0.29810617904763409</c:v>
                </c:pt>
                <c:pt idx="2115">
                  <c:v>0.15036051083226737</c:v>
                </c:pt>
                <c:pt idx="2116">
                  <c:v>0.15617814854330708</c:v>
                </c:pt>
                <c:pt idx="2117">
                  <c:v>0.17788032949244342</c:v>
                </c:pt>
                <c:pt idx="2118">
                  <c:v>0.20033661895732263</c:v>
                </c:pt>
                <c:pt idx="2119">
                  <c:v>0.23006294681173481</c:v>
                </c:pt>
                <c:pt idx="2120">
                  <c:v>0.22140901075072147</c:v>
                </c:pt>
                <c:pt idx="2121">
                  <c:v>0.26519731008611808</c:v>
                </c:pt>
                <c:pt idx="2122">
                  <c:v>0.21238439189592156</c:v>
                </c:pt>
                <c:pt idx="2123">
                  <c:v>0.17823625873829088</c:v>
                </c:pt>
                <c:pt idx="2124">
                  <c:v>0.14082709399282969</c:v>
                </c:pt>
                <c:pt idx="2125">
                  <c:v>0.18958103913208504</c:v>
                </c:pt>
                <c:pt idx="2126">
                  <c:v>0.20384117583123493</c:v>
                </c:pt>
                <c:pt idx="2127">
                  <c:v>0.20527391597354264</c:v>
                </c:pt>
                <c:pt idx="2128">
                  <c:v>0.18432248186192024</c:v>
                </c:pt>
                <c:pt idx="2129">
                  <c:v>0.21060384300019031</c:v>
                </c:pt>
                <c:pt idx="2130">
                  <c:v>0.18557494455859996</c:v>
                </c:pt>
                <c:pt idx="2131">
                  <c:v>0.14709484369767259</c:v>
                </c:pt>
                <c:pt idx="2132">
                  <c:v>0.23085482335348995</c:v>
                </c:pt>
                <c:pt idx="2133">
                  <c:v>0.1365030222092814</c:v>
                </c:pt>
                <c:pt idx="2134">
                  <c:v>0.18299551098552491</c:v>
                </c:pt>
                <c:pt idx="2135">
                  <c:v>0.18031075486417847</c:v>
                </c:pt>
                <c:pt idx="2136">
                  <c:v>0.19841709472364508</c:v>
                </c:pt>
                <c:pt idx="2137">
                  <c:v>0.21729103787808424</c:v>
                </c:pt>
                <c:pt idx="2138">
                  <c:v>0.16326233232133897</c:v>
                </c:pt>
                <c:pt idx="2139">
                  <c:v>0.22206722898549991</c:v>
                </c:pt>
                <c:pt idx="2140">
                  <c:v>0.21307816887461456</c:v>
                </c:pt>
                <c:pt idx="2141">
                  <c:v>0.16992393075438572</c:v>
                </c:pt>
                <c:pt idx="2142">
                  <c:v>0.14941477458324673</c:v>
                </c:pt>
                <c:pt idx="2143">
                  <c:v>0.17741523404083742</c:v>
                </c:pt>
                <c:pt idx="2144">
                  <c:v>0.16239049144141293</c:v>
                </c:pt>
                <c:pt idx="2145">
                  <c:v>0.14553298299242245</c:v>
                </c:pt>
                <c:pt idx="2146">
                  <c:v>0.1981859672581531</c:v>
                </c:pt>
                <c:pt idx="2147">
                  <c:v>0.19561768423937553</c:v>
                </c:pt>
                <c:pt idx="2148">
                  <c:v>0.18687061913963582</c:v>
                </c:pt>
                <c:pt idx="2149">
                  <c:v>0.21584640638122654</c:v>
                </c:pt>
                <c:pt idx="2150">
                  <c:v>0.24846814235046868</c:v>
                </c:pt>
                <c:pt idx="2151">
                  <c:v>0.19219012807925751</c:v>
                </c:pt>
                <c:pt idx="2152">
                  <c:v>0.19094743839336101</c:v>
                </c:pt>
                <c:pt idx="2153">
                  <c:v>0.15280692782208574</c:v>
                </c:pt>
                <c:pt idx="2154">
                  <c:v>0.15993555760809686</c:v>
                </c:pt>
                <c:pt idx="2155">
                  <c:v>0.2306691589008818</c:v>
                </c:pt>
                <c:pt idx="2156">
                  <c:v>0.2182690339991343</c:v>
                </c:pt>
                <c:pt idx="2157">
                  <c:v>0.1883715893760218</c:v>
                </c:pt>
                <c:pt idx="2158">
                  <c:v>0.15596900355237475</c:v>
                </c:pt>
                <c:pt idx="2159">
                  <c:v>0.16668807013372064</c:v>
                </c:pt>
                <c:pt idx="2160">
                  <c:v>0.25208333118963633</c:v>
                </c:pt>
                <c:pt idx="2161">
                  <c:v>0.16878391346875229</c:v>
                </c:pt>
                <c:pt idx="2162">
                  <c:v>0.16281875094813825</c:v>
                </c:pt>
                <c:pt idx="2163">
                  <c:v>0.14677755135498324</c:v>
                </c:pt>
                <c:pt idx="2164">
                  <c:v>0.23220784558549715</c:v>
                </c:pt>
                <c:pt idx="2165">
                  <c:v>0.17383682874308742</c:v>
                </c:pt>
                <c:pt idx="2166">
                  <c:v>0.22555492855856979</c:v>
                </c:pt>
                <c:pt idx="2167">
                  <c:v>0.22225957228246479</c:v>
                </c:pt>
                <c:pt idx="2168">
                  <c:v>0.20152292601729213</c:v>
                </c:pt>
                <c:pt idx="2169">
                  <c:v>0.2467763155368185</c:v>
                </c:pt>
                <c:pt idx="2170">
                  <c:v>0.19001313837894132</c:v>
                </c:pt>
                <c:pt idx="2171">
                  <c:v>0.1693732984899089</c:v>
                </c:pt>
                <c:pt idx="2172">
                  <c:v>0.17280433175879334</c:v>
                </c:pt>
                <c:pt idx="2173">
                  <c:v>0.17532273076454735</c:v>
                </c:pt>
                <c:pt idx="2174">
                  <c:v>0.21346024264880845</c:v>
                </c:pt>
                <c:pt idx="2175">
                  <c:v>0.20310388718601255</c:v>
                </c:pt>
                <c:pt idx="2176">
                  <c:v>0.23108372385363729</c:v>
                </c:pt>
                <c:pt idx="2177">
                  <c:v>0.16987883104589202</c:v>
                </c:pt>
                <c:pt idx="2178">
                  <c:v>0.24349682575237597</c:v>
                </c:pt>
                <c:pt idx="2179">
                  <c:v>0.13528039184165652</c:v>
                </c:pt>
                <c:pt idx="2180">
                  <c:v>0.20157001693852783</c:v>
                </c:pt>
                <c:pt idx="2181">
                  <c:v>0.22108599133556794</c:v>
                </c:pt>
                <c:pt idx="2182">
                  <c:v>0.19421820607690346</c:v>
                </c:pt>
                <c:pt idx="2183">
                  <c:v>0.18156733872480899</c:v>
                </c:pt>
                <c:pt idx="2184">
                  <c:v>0.16269658112199201</c:v>
                </c:pt>
                <c:pt idx="2185">
                  <c:v>0.14589335186159241</c:v>
                </c:pt>
                <c:pt idx="2186">
                  <c:v>0.25324090915748965</c:v>
                </c:pt>
                <c:pt idx="2187">
                  <c:v>0.20450805925530227</c:v>
                </c:pt>
                <c:pt idx="2188">
                  <c:v>0.16955304407221408</c:v>
                </c:pt>
                <c:pt idx="2189">
                  <c:v>0.19862525251837074</c:v>
                </c:pt>
                <c:pt idx="2190">
                  <c:v>0.20028750549995492</c:v>
                </c:pt>
                <c:pt idx="2191">
                  <c:v>0.23466796205455714</c:v>
                </c:pt>
                <c:pt idx="2192">
                  <c:v>0.25416145797172957</c:v>
                </c:pt>
                <c:pt idx="2193">
                  <c:v>0.21989720823656428</c:v>
                </c:pt>
                <c:pt idx="2194">
                  <c:v>0.21947115499382494</c:v>
                </c:pt>
                <c:pt idx="2195">
                  <c:v>0.16026514279628726</c:v>
                </c:pt>
                <c:pt idx="2196">
                  <c:v>0.20091595283656477</c:v>
                </c:pt>
                <c:pt idx="2197">
                  <c:v>0.12981959946156871</c:v>
                </c:pt>
                <c:pt idx="2198">
                  <c:v>0.21650436864272418</c:v>
                </c:pt>
                <c:pt idx="2199">
                  <c:v>0.18792206490769461</c:v>
                </c:pt>
                <c:pt idx="2200">
                  <c:v>0.17383617221519335</c:v>
                </c:pt>
                <c:pt idx="2201">
                  <c:v>0.24254677464098565</c:v>
                </c:pt>
                <c:pt idx="2202">
                  <c:v>0.1535868846224468</c:v>
                </c:pt>
                <c:pt idx="2203">
                  <c:v>0.16499751100053456</c:v>
                </c:pt>
                <c:pt idx="2204">
                  <c:v>0.17868881559527394</c:v>
                </c:pt>
                <c:pt idx="2205">
                  <c:v>0.20330742178889802</c:v>
                </c:pt>
                <c:pt idx="2206">
                  <c:v>0.17545093070966111</c:v>
                </c:pt>
                <c:pt idx="2207">
                  <c:v>0.14448198819754177</c:v>
                </c:pt>
                <c:pt idx="2208">
                  <c:v>0.1895215056764874</c:v>
                </c:pt>
                <c:pt idx="2209">
                  <c:v>0.19265185949390359</c:v>
                </c:pt>
                <c:pt idx="2210">
                  <c:v>0.24078343851527498</c:v>
                </c:pt>
                <c:pt idx="2211">
                  <c:v>0.17219102972807226</c:v>
                </c:pt>
                <c:pt idx="2212">
                  <c:v>0.16892593553625743</c:v>
                </c:pt>
                <c:pt idx="2213">
                  <c:v>0.19561930378083289</c:v>
                </c:pt>
                <c:pt idx="2214">
                  <c:v>0.22831152712195546</c:v>
                </c:pt>
                <c:pt idx="2215">
                  <c:v>0.17585773445368227</c:v>
                </c:pt>
                <c:pt idx="2216">
                  <c:v>0.21033128403525161</c:v>
                </c:pt>
                <c:pt idx="2217">
                  <c:v>0.25157344257820835</c:v>
                </c:pt>
                <c:pt idx="2218">
                  <c:v>0.19017432148792923</c:v>
                </c:pt>
                <c:pt idx="2219">
                  <c:v>0.20545215675646786</c:v>
                </c:pt>
                <c:pt idx="2220">
                  <c:v>0.22090729472312889</c:v>
                </c:pt>
                <c:pt idx="2221">
                  <c:v>0.1661471897104547</c:v>
                </c:pt>
                <c:pt idx="2222">
                  <c:v>0.14486334136654708</c:v>
                </c:pt>
                <c:pt idx="2223">
                  <c:v>0.22080223874985511</c:v>
                </c:pt>
                <c:pt idx="2224">
                  <c:v>0.19595050597723435</c:v>
                </c:pt>
                <c:pt idx="2225">
                  <c:v>0.15006195247772181</c:v>
                </c:pt>
                <c:pt idx="2226">
                  <c:v>0.15992125088455569</c:v>
                </c:pt>
                <c:pt idx="2227">
                  <c:v>0.24234115849168927</c:v>
                </c:pt>
                <c:pt idx="2228">
                  <c:v>0.2080762602184808</c:v>
                </c:pt>
                <c:pt idx="2229">
                  <c:v>0.25136513378811931</c:v>
                </c:pt>
                <c:pt idx="2230">
                  <c:v>0.24163268883395661</c:v>
                </c:pt>
                <c:pt idx="2231">
                  <c:v>0.22287901129629137</c:v>
                </c:pt>
                <c:pt idx="2232">
                  <c:v>0.20795680814276207</c:v>
                </c:pt>
                <c:pt idx="2233">
                  <c:v>0.20246131586995444</c:v>
                </c:pt>
                <c:pt idx="2234">
                  <c:v>0.19406285814446134</c:v>
                </c:pt>
                <c:pt idx="2235">
                  <c:v>0.20026587011972338</c:v>
                </c:pt>
                <c:pt idx="2236">
                  <c:v>0.13439922274251948</c:v>
                </c:pt>
                <c:pt idx="2237">
                  <c:v>0.16126945213252003</c:v>
                </c:pt>
                <c:pt idx="2238">
                  <c:v>0.21384373234523835</c:v>
                </c:pt>
                <c:pt idx="2239">
                  <c:v>0.17314752002883876</c:v>
                </c:pt>
                <c:pt idx="2240">
                  <c:v>0.22496575670982749</c:v>
                </c:pt>
                <c:pt idx="2241">
                  <c:v>0.19009843507055665</c:v>
                </c:pt>
                <c:pt idx="2242">
                  <c:v>0.23156397178212751</c:v>
                </c:pt>
                <c:pt idx="2243">
                  <c:v>0.17607856699435404</c:v>
                </c:pt>
                <c:pt idx="2244">
                  <c:v>0.22597225210956146</c:v>
                </c:pt>
                <c:pt idx="2245">
                  <c:v>0.16946324906864213</c:v>
                </c:pt>
                <c:pt idx="2246">
                  <c:v>0.14835798150242585</c:v>
                </c:pt>
                <c:pt idx="2247">
                  <c:v>0.15508564398816932</c:v>
                </c:pt>
                <c:pt idx="2248">
                  <c:v>0.24111682117741537</c:v>
                </c:pt>
                <c:pt idx="2249">
                  <c:v>0.19038903655824257</c:v>
                </c:pt>
                <c:pt idx="2250">
                  <c:v>0.17561981812805533</c:v>
                </c:pt>
                <c:pt idx="2251">
                  <c:v>0.24511682534741075</c:v>
                </c:pt>
                <c:pt idx="2252">
                  <c:v>0.21304881455139632</c:v>
                </c:pt>
                <c:pt idx="2253">
                  <c:v>0.21492515889389424</c:v>
                </c:pt>
                <c:pt idx="2254">
                  <c:v>0.21090090383226587</c:v>
                </c:pt>
                <c:pt idx="2255">
                  <c:v>0.17702706864161513</c:v>
                </c:pt>
                <c:pt idx="2256">
                  <c:v>0.15703609110621589</c:v>
                </c:pt>
                <c:pt idx="2257">
                  <c:v>0.17262440734931281</c:v>
                </c:pt>
                <c:pt idx="2258">
                  <c:v>0.18501727412693081</c:v>
                </c:pt>
                <c:pt idx="2259">
                  <c:v>0.1609768627255635</c:v>
                </c:pt>
                <c:pt idx="2260">
                  <c:v>9.9250669336692063E-2</c:v>
                </c:pt>
                <c:pt idx="2261">
                  <c:v>0.20280056434076393</c:v>
                </c:pt>
                <c:pt idx="2262">
                  <c:v>0.1119972022436341</c:v>
                </c:pt>
                <c:pt idx="2263">
                  <c:v>0.22605034850860511</c:v>
                </c:pt>
                <c:pt idx="2264">
                  <c:v>0.27175855378967495</c:v>
                </c:pt>
                <c:pt idx="2265">
                  <c:v>0.18291287822135693</c:v>
                </c:pt>
                <c:pt idx="2266">
                  <c:v>0.19405617467168695</c:v>
                </c:pt>
                <c:pt idx="2267">
                  <c:v>0.1730092123750866</c:v>
                </c:pt>
                <c:pt idx="2268">
                  <c:v>0.20132578899025838</c:v>
                </c:pt>
                <c:pt idx="2269">
                  <c:v>0.18851650373683626</c:v>
                </c:pt>
                <c:pt idx="2270">
                  <c:v>0.2638525267531604</c:v>
                </c:pt>
                <c:pt idx="2271">
                  <c:v>0.15877778749426089</c:v>
                </c:pt>
                <c:pt idx="2272">
                  <c:v>0.20367859320553861</c:v>
                </c:pt>
                <c:pt idx="2273">
                  <c:v>0.22326087668735078</c:v>
                </c:pt>
                <c:pt idx="2274">
                  <c:v>0.24826639464257252</c:v>
                </c:pt>
                <c:pt idx="2275">
                  <c:v>0.16415942969092739</c:v>
                </c:pt>
                <c:pt idx="2276">
                  <c:v>0.21526477858980303</c:v>
                </c:pt>
                <c:pt idx="2277">
                  <c:v>0.17455682759296259</c:v>
                </c:pt>
                <c:pt idx="2278">
                  <c:v>0.2146094116230618</c:v>
                </c:pt>
                <c:pt idx="2279">
                  <c:v>0.17991234344605475</c:v>
                </c:pt>
                <c:pt idx="2280">
                  <c:v>0.20335181604922795</c:v>
                </c:pt>
                <c:pt idx="2281">
                  <c:v>0.15224129866099512</c:v>
                </c:pt>
                <c:pt idx="2282">
                  <c:v>0.25945153550375755</c:v>
                </c:pt>
                <c:pt idx="2283">
                  <c:v>0.24523831878217672</c:v>
                </c:pt>
                <c:pt idx="2284">
                  <c:v>0.27032316513438792</c:v>
                </c:pt>
                <c:pt idx="2285">
                  <c:v>0.1555551877230919</c:v>
                </c:pt>
                <c:pt idx="2286">
                  <c:v>0.21997517700966321</c:v>
                </c:pt>
                <c:pt idx="2287">
                  <c:v>0.18590140632762364</c:v>
                </c:pt>
                <c:pt idx="2288">
                  <c:v>0.19701095574541158</c:v>
                </c:pt>
                <c:pt idx="2289">
                  <c:v>0.18472751131139215</c:v>
                </c:pt>
                <c:pt idx="2290">
                  <c:v>0.211638819412556</c:v>
                </c:pt>
                <c:pt idx="2291">
                  <c:v>0.19196721316574189</c:v>
                </c:pt>
                <c:pt idx="2292">
                  <c:v>0.18925317670853031</c:v>
                </c:pt>
                <c:pt idx="2293">
                  <c:v>0.18810094678400699</c:v>
                </c:pt>
                <c:pt idx="2294">
                  <c:v>0.23731828980754699</c:v>
                </c:pt>
                <c:pt idx="2295">
                  <c:v>0.17288160642745309</c:v>
                </c:pt>
                <c:pt idx="2296">
                  <c:v>0.21696830940203513</c:v>
                </c:pt>
                <c:pt idx="2297">
                  <c:v>0.21187769828004807</c:v>
                </c:pt>
                <c:pt idx="2298">
                  <c:v>0.20318977365400687</c:v>
                </c:pt>
                <c:pt idx="2299">
                  <c:v>0.19916358751521657</c:v>
                </c:pt>
                <c:pt idx="2300">
                  <c:v>0.14842305957440088</c:v>
                </c:pt>
                <c:pt idx="2301">
                  <c:v>0.20130374535596107</c:v>
                </c:pt>
                <c:pt idx="2302">
                  <c:v>0.19260591319695614</c:v>
                </c:pt>
                <c:pt idx="2303">
                  <c:v>0.21863380540026842</c:v>
                </c:pt>
                <c:pt idx="2304">
                  <c:v>0.13288815671708853</c:v>
                </c:pt>
                <c:pt idx="2305">
                  <c:v>0.23082172996957118</c:v>
                </c:pt>
                <c:pt idx="2306">
                  <c:v>0.14474329163749858</c:v>
                </c:pt>
                <c:pt idx="2307">
                  <c:v>0.1307176346069755</c:v>
                </c:pt>
                <c:pt idx="2308">
                  <c:v>0.19409975520226577</c:v>
                </c:pt>
                <c:pt idx="2309">
                  <c:v>0.21310446968789706</c:v>
                </c:pt>
                <c:pt idx="2310">
                  <c:v>0.24812232916889709</c:v>
                </c:pt>
                <c:pt idx="2311">
                  <c:v>0.23902567355468701</c:v>
                </c:pt>
                <c:pt idx="2312">
                  <c:v>0.25907376736710508</c:v>
                </c:pt>
                <c:pt idx="2313">
                  <c:v>0.25573342733544657</c:v>
                </c:pt>
                <c:pt idx="2314">
                  <c:v>0.18106741620634892</c:v>
                </c:pt>
                <c:pt idx="2315">
                  <c:v>0.16493891019313053</c:v>
                </c:pt>
                <c:pt idx="2316">
                  <c:v>0.21803345102378541</c:v>
                </c:pt>
                <c:pt idx="2317">
                  <c:v>0.25247703349282868</c:v>
                </c:pt>
                <c:pt idx="2318">
                  <c:v>0.21936238495408189</c:v>
                </c:pt>
                <c:pt idx="2319">
                  <c:v>0.20088899989691261</c:v>
                </c:pt>
                <c:pt idx="2320">
                  <c:v>0.15596418254785405</c:v>
                </c:pt>
                <c:pt idx="2321">
                  <c:v>5.5476799503165947E-2</c:v>
                </c:pt>
                <c:pt idx="2322">
                  <c:v>0.13303116948634436</c:v>
                </c:pt>
                <c:pt idx="2323">
                  <c:v>0.18264928260444954</c:v>
                </c:pt>
                <c:pt idx="2324">
                  <c:v>0.21741040890751726</c:v>
                </c:pt>
                <c:pt idx="2325">
                  <c:v>0.17743040324357295</c:v>
                </c:pt>
                <c:pt idx="2326">
                  <c:v>0.20170781527299661</c:v>
                </c:pt>
                <c:pt idx="2327">
                  <c:v>0.11238210870628057</c:v>
                </c:pt>
                <c:pt idx="2328">
                  <c:v>0.12501399813732561</c:v>
                </c:pt>
                <c:pt idx="2329">
                  <c:v>0.19166922264728023</c:v>
                </c:pt>
                <c:pt idx="2330">
                  <c:v>0.18891167419245675</c:v>
                </c:pt>
                <c:pt idx="2331">
                  <c:v>0.16623745621001665</c:v>
                </c:pt>
                <c:pt idx="2332">
                  <c:v>0.17965893276824313</c:v>
                </c:pt>
                <c:pt idx="2333">
                  <c:v>0.16768870516055123</c:v>
                </c:pt>
                <c:pt idx="2334">
                  <c:v>0.21160598617839346</c:v>
                </c:pt>
                <c:pt idx="2335">
                  <c:v>0.2150188039339298</c:v>
                </c:pt>
                <c:pt idx="2336">
                  <c:v>0.25786851055992444</c:v>
                </c:pt>
                <c:pt idx="2337">
                  <c:v>0.19269590028431538</c:v>
                </c:pt>
                <c:pt idx="2338">
                  <c:v>0.19524740913592936</c:v>
                </c:pt>
                <c:pt idx="2339">
                  <c:v>0.18808045859333991</c:v>
                </c:pt>
                <c:pt idx="2340">
                  <c:v>0.16993789076196686</c:v>
                </c:pt>
                <c:pt idx="2341">
                  <c:v>0.21822224262260778</c:v>
                </c:pt>
                <c:pt idx="2342">
                  <c:v>0.12681106152748181</c:v>
                </c:pt>
                <c:pt idx="2343">
                  <c:v>0.1830256812181433</c:v>
                </c:pt>
                <c:pt idx="2344">
                  <c:v>0.15148142491207842</c:v>
                </c:pt>
                <c:pt idx="2345">
                  <c:v>0.21971001882476299</c:v>
                </c:pt>
                <c:pt idx="2346">
                  <c:v>0.18437142787108846</c:v>
                </c:pt>
                <c:pt idx="2347">
                  <c:v>0.17627480337007456</c:v>
                </c:pt>
                <c:pt idx="2348">
                  <c:v>0.26416398761793525</c:v>
                </c:pt>
                <c:pt idx="2349">
                  <c:v>0.16607356904365797</c:v>
                </c:pt>
                <c:pt idx="2350">
                  <c:v>0.19907929688134215</c:v>
                </c:pt>
                <c:pt idx="2351">
                  <c:v>0.25105924929157797</c:v>
                </c:pt>
                <c:pt idx="2352">
                  <c:v>0.23706239062394857</c:v>
                </c:pt>
                <c:pt idx="2353">
                  <c:v>0.24080781098482038</c:v>
                </c:pt>
                <c:pt idx="2354">
                  <c:v>0.17886896017869916</c:v>
                </c:pt>
                <c:pt idx="2355">
                  <c:v>0.16284168889815334</c:v>
                </c:pt>
                <c:pt idx="2356">
                  <c:v>0.20129921293697822</c:v>
                </c:pt>
                <c:pt idx="2357">
                  <c:v>0.17926235222194314</c:v>
                </c:pt>
                <c:pt idx="2358">
                  <c:v>0.17947046735898492</c:v>
                </c:pt>
                <c:pt idx="2359">
                  <c:v>0.13403257612821495</c:v>
                </c:pt>
                <c:pt idx="2360">
                  <c:v>0.19218513632850304</c:v>
                </c:pt>
                <c:pt idx="2361">
                  <c:v>0.13687115047149809</c:v>
                </c:pt>
                <c:pt idx="2362">
                  <c:v>0.14867560427530879</c:v>
                </c:pt>
                <c:pt idx="2363">
                  <c:v>0.20017499939311412</c:v>
                </c:pt>
                <c:pt idx="2364">
                  <c:v>0.1990054638080217</c:v>
                </c:pt>
                <c:pt idx="2365">
                  <c:v>0.19266339109375802</c:v>
                </c:pt>
                <c:pt idx="2366">
                  <c:v>0.15241597656044892</c:v>
                </c:pt>
                <c:pt idx="2367">
                  <c:v>0.14826785853940339</c:v>
                </c:pt>
                <c:pt idx="2368">
                  <c:v>0.2098766482363455</c:v>
                </c:pt>
                <c:pt idx="2369">
                  <c:v>0.17580223501050898</c:v>
                </c:pt>
                <c:pt idx="2370">
                  <c:v>0.1256241630652763</c:v>
                </c:pt>
                <c:pt idx="2371">
                  <c:v>0.18744997160425336</c:v>
                </c:pt>
                <c:pt idx="2372">
                  <c:v>0.18838391814721467</c:v>
                </c:pt>
                <c:pt idx="2373">
                  <c:v>0.16615928000487823</c:v>
                </c:pt>
                <c:pt idx="2374">
                  <c:v>0.2212575648389068</c:v>
                </c:pt>
                <c:pt idx="2375">
                  <c:v>0.21062188269260471</c:v>
                </c:pt>
                <c:pt idx="2376">
                  <c:v>0.20407978170611901</c:v>
                </c:pt>
                <c:pt idx="2377">
                  <c:v>0.14750519400115036</c:v>
                </c:pt>
                <c:pt idx="2378">
                  <c:v>0.21430541376345721</c:v>
                </c:pt>
                <c:pt idx="2379">
                  <c:v>0.18405390138586694</c:v>
                </c:pt>
                <c:pt idx="2380">
                  <c:v>0.16169415537775583</c:v>
                </c:pt>
                <c:pt idx="2381">
                  <c:v>0.16148777654456081</c:v>
                </c:pt>
                <c:pt idx="2382">
                  <c:v>0.17995733410992595</c:v>
                </c:pt>
                <c:pt idx="2383">
                  <c:v>0.20333024391170307</c:v>
                </c:pt>
                <c:pt idx="2384">
                  <c:v>0.20566366887840515</c:v>
                </c:pt>
                <c:pt idx="2385">
                  <c:v>0.17629029108748179</c:v>
                </c:pt>
                <c:pt idx="2386">
                  <c:v>0.19416695641341819</c:v>
                </c:pt>
                <c:pt idx="2387">
                  <c:v>0.245875981633535</c:v>
                </c:pt>
                <c:pt idx="2388">
                  <c:v>0.20307565878195694</c:v>
                </c:pt>
                <c:pt idx="2389">
                  <c:v>0.21852505329336214</c:v>
                </c:pt>
                <c:pt idx="2390">
                  <c:v>0.20530915387286255</c:v>
                </c:pt>
                <c:pt idx="2391">
                  <c:v>0.17797667926793392</c:v>
                </c:pt>
                <c:pt idx="2392">
                  <c:v>0.21912143351880098</c:v>
                </c:pt>
                <c:pt idx="2393">
                  <c:v>0.16445899260688526</c:v>
                </c:pt>
                <c:pt idx="2394">
                  <c:v>0.19654711345407588</c:v>
                </c:pt>
                <c:pt idx="2395">
                  <c:v>0.1739807250860555</c:v>
                </c:pt>
                <c:pt idx="2396">
                  <c:v>0.17762204660406969</c:v>
                </c:pt>
                <c:pt idx="2397">
                  <c:v>0.1634540822568496</c:v>
                </c:pt>
                <c:pt idx="2398">
                  <c:v>0.19888113245270261</c:v>
                </c:pt>
                <c:pt idx="2399">
                  <c:v>0.18099722945536278</c:v>
                </c:pt>
                <c:pt idx="2400">
                  <c:v>0.14414909320824498</c:v>
                </c:pt>
                <c:pt idx="2401">
                  <c:v>0.20863365000832759</c:v>
                </c:pt>
                <c:pt idx="2402">
                  <c:v>0.17428285889908438</c:v>
                </c:pt>
                <c:pt idx="2403">
                  <c:v>0.19337651842065115</c:v>
                </c:pt>
                <c:pt idx="2404">
                  <c:v>0.20572853334065391</c:v>
                </c:pt>
                <c:pt idx="2405">
                  <c:v>0.18836886664609634</c:v>
                </c:pt>
                <c:pt idx="2406">
                  <c:v>0.1252995096484468</c:v>
                </c:pt>
                <c:pt idx="2407">
                  <c:v>0.15360611533790505</c:v>
                </c:pt>
                <c:pt idx="2408">
                  <c:v>0.20882551730339138</c:v>
                </c:pt>
                <c:pt idx="2409">
                  <c:v>0.18007517242095053</c:v>
                </c:pt>
                <c:pt idx="2410">
                  <c:v>0.23780246934302118</c:v>
                </c:pt>
                <c:pt idx="2411">
                  <c:v>0.26208208814826051</c:v>
                </c:pt>
                <c:pt idx="2412">
                  <c:v>0.19364365025137126</c:v>
                </c:pt>
                <c:pt idx="2413">
                  <c:v>0.1983111694558054</c:v>
                </c:pt>
                <c:pt idx="2414">
                  <c:v>0.16206904776643194</c:v>
                </c:pt>
                <c:pt idx="2415">
                  <c:v>0.13925405938405913</c:v>
                </c:pt>
                <c:pt idx="2416">
                  <c:v>0.16829310371081679</c:v>
                </c:pt>
                <c:pt idx="2417">
                  <c:v>0.14785591413144539</c:v>
                </c:pt>
                <c:pt idx="2418">
                  <c:v>0.15947279286817134</c:v>
                </c:pt>
                <c:pt idx="2419">
                  <c:v>0.15162336323539952</c:v>
                </c:pt>
                <c:pt idx="2420">
                  <c:v>0.20385365364029948</c:v>
                </c:pt>
                <c:pt idx="2421">
                  <c:v>0.18548715131705881</c:v>
                </c:pt>
                <c:pt idx="2422">
                  <c:v>0.20295229536011072</c:v>
                </c:pt>
                <c:pt idx="2423">
                  <c:v>0.18572738948993595</c:v>
                </c:pt>
                <c:pt idx="2424">
                  <c:v>0.23458695923633585</c:v>
                </c:pt>
                <c:pt idx="2425">
                  <c:v>0.21664421350502061</c:v>
                </c:pt>
                <c:pt idx="2426">
                  <c:v>0.23351141754911153</c:v>
                </c:pt>
                <c:pt idx="2427">
                  <c:v>0.20438905239498062</c:v>
                </c:pt>
                <c:pt idx="2428">
                  <c:v>0.15116526792586168</c:v>
                </c:pt>
                <c:pt idx="2429">
                  <c:v>0.20209714540511742</c:v>
                </c:pt>
                <c:pt idx="2430">
                  <c:v>0.16418795107053483</c:v>
                </c:pt>
                <c:pt idx="2431">
                  <c:v>0.12683925394904075</c:v>
                </c:pt>
                <c:pt idx="2432">
                  <c:v>0.16230258374572804</c:v>
                </c:pt>
                <c:pt idx="2433">
                  <c:v>0.20070181084463967</c:v>
                </c:pt>
                <c:pt idx="2434">
                  <c:v>0.23094638848686977</c:v>
                </c:pt>
                <c:pt idx="2435">
                  <c:v>0.13776402064374868</c:v>
                </c:pt>
                <c:pt idx="2436">
                  <c:v>0.21823091323052379</c:v>
                </c:pt>
                <c:pt idx="2437">
                  <c:v>0.21768924533237252</c:v>
                </c:pt>
                <c:pt idx="2438">
                  <c:v>0.22369863578301111</c:v>
                </c:pt>
                <c:pt idx="2439">
                  <c:v>0.135647864943613</c:v>
                </c:pt>
                <c:pt idx="2440">
                  <c:v>0.15974155260233422</c:v>
                </c:pt>
                <c:pt idx="2441">
                  <c:v>0.18238158629368284</c:v>
                </c:pt>
                <c:pt idx="2442">
                  <c:v>0.16341953994025415</c:v>
                </c:pt>
                <c:pt idx="2443">
                  <c:v>0.20136656855410584</c:v>
                </c:pt>
                <c:pt idx="2444">
                  <c:v>0.19883535882820885</c:v>
                </c:pt>
                <c:pt idx="2445">
                  <c:v>0.15401100367708126</c:v>
                </c:pt>
                <c:pt idx="2446">
                  <c:v>0.19652649735603361</c:v>
                </c:pt>
                <c:pt idx="2447">
                  <c:v>0.19164284307720769</c:v>
                </c:pt>
                <c:pt idx="2448">
                  <c:v>0.213110232292445</c:v>
                </c:pt>
                <c:pt idx="2449">
                  <c:v>0.18409349489072044</c:v>
                </c:pt>
                <c:pt idx="2450">
                  <c:v>0.21886328209951153</c:v>
                </c:pt>
                <c:pt idx="2451">
                  <c:v>0.18973538628175365</c:v>
                </c:pt>
                <c:pt idx="2452">
                  <c:v>0.21353496658408921</c:v>
                </c:pt>
                <c:pt idx="2453">
                  <c:v>0.1529158648073996</c:v>
                </c:pt>
                <c:pt idx="2454">
                  <c:v>0.1682374146621598</c:v>
                </c:pt>
                <c:pt idx="2455">
                  <c:v>0.18820693680323686</c:v>
                </c:pt>
                <c:pt idx="2456">
                  <c:v>0.28290228273022161</c:v>
                </c:pt>
                <c:pt idx="2457">
                  <c:v>0.26130398049627346</c:v>
                </c:pt>
                <c:pt idx="2458">
                  <c:v>0.1812051867514215</c:v>
                </c:pt>
                <c:pt idx="2459">
                  <c:v>0.18398236637598192</c:v>
                </c:pt>
                <c:pt idx="2460">
                  <c:v>0.2462044014253022</c:v>
                </c:pt>
                <c:pt idx="2461">
                  <c:v>0.12892397099789549</c:v>
                </c:pt>
                <c:pt idx="2462">
                  <c:v>0.15892718109472137</c:v>
                </c:pt>
                <c:pt idx="2463">
                  <c:v>0.21923834772878406</c:v>
                </c:pt>
                <c:pt idx="2464">
                  <c:v>0.20035812965452307</c:v>
                </c:pt>
                <c:pt idx="2465">
                  <c:v>0.17868392683681464</c:v>
                </c:pt>
                <c:pt idx="2466">
                  <c:v>0.22572099733723652</c:v>
                </c:pt>
                <c:pt idx="2467">
                  <c:v>0.18332769272330279</c:v>
                </c:pt>
                <c:pt idx="2468">
                  <c:v>0.22407511398627611</c:v>
                </c:pt>
                <c:pt idx="2469">
                  <c:v>0.18323509502552238</c:v>
                </c:pt>
                <c:pt idx="2470">
                  <c:v>0.2278769613658144</c:v>
                </c:pt>
                <c:pt idx="2471">
                  <c:v>0.16484181717957608</c:v>
                </c:pt>
                <c:pt idx="2472">
                  <c:v>0.17140980663252076</c:v>
                </c:pt>
                <c:pt idx="2473">
                  <c:v>0.20149778694121703</c:v>
                </c:pt>
                <c:pt idx="2474">
                  <c:v>0.14109999683457183</c:v>
                </c:pt>
                <c:pt idx="2475">
                  <c:v>9.8920495373246708E-2</c:v>
                </c:pt>
                <c:pt idx="2476">
                  <c:v>0.1590481244706865</c:v>
                </c:pt>
                <c:pt idx="2477">
                  <c:v>0.21543042174075452</c:v>
                </c:pt>
                <c:pt idx="2478">
                  <c:v>0.20470837293688751</c:v>
                </c:pt>
                <c:pt idx="2479">
                  <c:v>0.19701818579342281</c:v>
                </c:pt>
                <c:pt idx="2480">
                  <c:v>0.17118629250180317</c:v>
                </c:pt>
                <c:pt idx="2481">
                  <c:v>0.19017228788874851</c:v>
                </c:pt>
                <c:pt idx="2482">
                  <c:v>0.1521951070284403</c:v>
                </c:pt>
                <c:pt idx="2483">
                  <c:v>0.14638678868801616</c:v>
                </c:pt>
                <c:pt idx="2484">
                  <c:v>0.18738958385097448</c:v>
                </c:pt>
                <c:pt idx="2485">
                  <c:v>0.13134573867319152</c:v>
                </c:pt>
                <c:pt idx="2486">
                  <c:v>0.12849943246852538</c:v>
                </c:pt>
                <c:pt idx="2487">
                  <c:v>0.18207074497470049</c:v>
                </c:pt>
                <c:pt idx="2488">
                  <c:v>0.17420904040333654</c:v>
                </c:pt>
                <c:pt idx="2489">
                  <c:v>0.12745440437165947</c:v>
                </c:pt>
                <c:pt idx="2490">
                  <c:v>0.15842934963807609</c:v>
                </c:pt>
                <c:pt idx="2491">
                  <c:v>0.22264542008860089</c:v>
                </c:pt>
                <c:pt idx="2492">
                  <c:v>0.17208759560397974</c:v>
                </c:pt>
                <c:pt idx="2493">
                  <c:v>0.17227307508233314</c:v>
                </c:pt>
                <c:pt idx="2494">
                  <c:v>0.14728414709545584</c:v>
                </c:pt>
                <c:pt idx="2495">
                  <c:v>0.15878766170283454</c:v>
                </c:pt>
                <c:pt idx="2496">
                  <c:v>0.21414991869733166</c:v>
                </c:pt>
                <c:pt idx="2497">
                  <c:v>0.17987099845044358</c:v>
                </c:pt>
                <c:pt idx="2498">
                  <c:v>0.17086310766481941</c:v>
                </c:pt>
                <c:pt idx="2499">
                  <c:v>0.20660755509227122</c:v>
                </c:pt>
                <c:pt idx="2500">
                  <c:v>0.26563085036381495</c:v>
                </c:pt>
                <c:pt idx="2501">
                  <c:v>0.13256665537296</c:v>
                </c:pt>
                <c:pt idx="2502">
                  <c:v>0.15966429719628022</c:v>
                </c:pt>
                <c:pt idx="2503">
                  <c:v>0.12713472126026212</c:v>
                </c:pt>
                <c:pt idx="2504">
                  <c:v>0.15302716421484208</c:v>
                </c:pt>
                <c:pt idx="2505">
                  <c:v>0.17164222352260089</c:v>
                </c:pt>
                <c:pt idx="2506">
                  <c:v>0.15559827939215432</c:v>
                </c:pt>
                <c:pt idx="2507">
                  <c:v>0.16511554513722163</c:v>
                </c:pt>
                <c:pt idx="2508">
                  <c:v>0.17717462912289852</c:v>
                </c:pt>
                <c:pt idx="2509">
                  <c:v>0.16919289720760089</c:v>
                </c:pt>
                <c:pt idx="2510">
                  <c:v>0.23128673287368884</c:v>
                </c:pt>
                <c:pt idx="2511">
                  <c:v>0.19355042068567682</c:v>
                </c:pt>
                <c:pt idx="2512">
                  <c:v>0.25449571592338516</c:v>
                </c:pt>
                <c:pt idx="2513">
                  <c:v>0.21561723945570588</c:v>
                </c:pt>
                <c:pt idx="2514">
                  <c:v>0.1794358641023715</c:v>
                </c:pt>
                <c:pt idx="2515">
                  <c:v>0.21483274328545829</c:v>
                </c:pt>
                <c:pt idx="2516">
                  <c:v>0.14771915560611898</c:v>
                </c:pt>
                <c:pt idx="2517">
                  <c:v>0.16532229650351835</c:v>
                </c:pt>
                <c:pt idx="2518">
                  <c:v>0.19335368141385773</c:v>
                </c:pt>
                <c:pt idx="2519">
                  <c:v>0.1793057292137562</c:v>
                </c:pt>
                <c:pt idx="2520">
                  <c:v>0.20189964790521364</c:v>
                </c:pt>
                <c:pt idx="2521">
                  <c:v>0.14705295778610539</c:v>
                </c:pt>
                <c:pt idx="2522">
                  <c:v>0.1651422892324701</c:v>
                </c:pt>
                <c:pt idx="2523">
                  <c:v>0.20891552365733584</c:v>
                </c:pt>
                <c:pt idx="2524">
                  <c:v>0.18799608779184043</c:v>
                </c:pt>
                <c:pt idx="2525">
                  <c:v>0.22835195458459245</c:v>
                </c:pt>
                <c:pt idx="2526">
                  <c:v>0.16365781611128821</c:v>
                </c:pt>
                <c:pt idx="2527">
                  <c:v>0.14996209517710846</c:v>
                </c:pt>
                <c:pt idx="2528">
                  <c:v>0.16569175090300536</c:v>
                </c:pt>
                <c:pt idx="2529">
                  <c:v>0.24374723228817022</c:v>
                </c:pt>
                <c:pt idx="2530">
                  <c:v>0.12488806569574125</c:v>
                </c:pt>
                <c:pt idx="2531">
                  <c:v>0.16659555212354932</c:v>
                </c:pt>
                <c:pt idx="2532">
                  <c:v>0.26686238678569668</c:v>
                </c:pt>
                <c:pt idx="2533">
                  <c:v>0.25162933069032339</c:v>
                </c:pt>
                <c:pt idx="2534">
                  <c:v>0.14813013816391959</c:v>
                </c:pt>
                <c:pt idx="2535">
                  <c:v>0.19898697628267348</c:v>
                </c:pt>
                <c:pt idx="2536">
                  <c:v>0.17899796143143698</c:v>
                </c:pt>
                <c:pt idx="2537">
                  <c:v>0.22596147808881761</c:v>
                </c:pt>
                <c:pt idx="2538">
                  <c:v>0.1484126795303522</c:v>
                </c:pt>
                <c:pt idx="2539">
                  <c:v>0.24332987889045865</c:v>
                </c:pt>
                <c:pt idx="2540">
                  <c:v>0.19982415780867116</c:v>
                </c:pt>
                <c:pt idx="2541">
                  <c:v>0.25917055016669022</c:v>
                </c:pt>
                <c:pt idx="2542">
                  <c:v>0.18852339628094011</c:v>
                </c:pt>
                <c:pt idx="2543">
                  <c:v>0.17510531755476871</c:v>
                </c:pt>
                <c:pt idx="2544">
                  <c:v>0.20115654365319399</c:v>
                </c:pt>
                <c:pt idx="2545">
                  <c:v>0.22018234390858002</c:v>
                </c:pt>
                <c:pt idx="2546">
                  <c:v>0.16405307016021531</c:v>
                </c:pt>
                <c:pt idx="2547">
                  <c:v>0.15999076278258823</c:v>
                </c:pt>
                <c:pt idx="2548">
                  <c:v>0.14719046606849814</c:v>
                </c:pt>
                <c:pt idx="2549">
                  <c:v>0.16235078661680108</c:v>
                </c:pt>
                <c:pt idx="2550">
                  <c:v>0.12182812339017383</c:v>
                </c:pt>
                <c:pt idx="2551">
                  <c:v>0.24001504929717465</c:v>
                </c:pt>
                <c:pt idx="2552">
                  <c:v>0.16028774813563693</c:v>
                </c:pt>
                <c:pt idx="2553">
                  <c:v>0.17463994769661523</c:v>
                </c:pt>
                <c:pt idx="2554">
                  <c:v>0.1784857567146842</c:v>
                </c:pt>
                <c:pt idx="2555">
                  <c:v>0.18819490724722407</c:v>
                </c:pt>
                <c:pt idx="2556">
                  <c:v>0.19484675165151286</c:v>
                </c:pt>
                <c:pt idx="2557">
                  <c:v>0.20551608069702948</c:v>
                </c:pt>
                <c:pt idx="2558">
                  <c:v>0.16106067326165355</c:v>
                </c:pt>
                <c:pt idx="2559">
                  <c:v>0.16842757454707655</c:v>
                </c:pt>
                <c:pt idx="2560">
                  <c:v>0.18932698736942535</c:v>
                </c:pt>
                <c:pt idx="2561">
                  <c:v>0.27684208747989053</c:v>
                </c:pt>
                <c:pt idx="2562">
                  <c:v>0.24971554148719402</c:v>
                </c:pt>
                <c:pt idx="2563">
                  <c:v>0.20312006850078063</c:v>
                </c:pt>
                <c:pt idx="2564">
                  <c:v>0.24229827226728082</c:v>
                </c:pt>
                <c:pt idx="2565">
                  <c:v>0.19973833602315305</c:v>
                </c:pt>
                <c:pt idx="2566">
                  <c:v>0.16494389433529616</c:v>
                </c:pt>
                <c:pt idx="2567">
                  <c:v>0.20697313286019162</c:v>
                </c:pt>
                <c:pt idx="2568">
                  <c:v>0.16462236651653661</c:v>
                </c:pt>
                <c:pt idx="2569">
                  <c:v>0.21794714914128421</c:v>
                </c:pt>
                <c:pt idx="2570">
                  <c:v>0.22070371188088558</c:v>
                </c:pt>
                <c:pt idx="2571">
                  <c:v>0.17350486683626204</c:v>
                </c:pt>
                <c:pt idx="2572">
                  <c:v>0.25967326617587061</c:v>
                </c:pt>
                <c:pt idx="2573">
                  <c:v>0.17996670531692105</c:v>
                </c:pt>
                <c:pt idx="2574">
                  <c:v>0.10673661853555204</c:v>
                </c:pt>
                <c:pt idx="2575">
                  <c:v>0.21303922513784829</c:v>
                </c:pt>
                <c:pt idx="2576">
                  <c:v>0.20841943082711167</c:v>
                </c:pt>
                <c:pt idx="2577">
                  <c:v>0.18003483062547426</c:v>
                </c:pt>
                <c:pt idx="2578">
                  <c:v>0.18510047460728826</c:v>
                </c:pt>
                <c:pt idx="2579">
                  <c:v>7.7560718440240706E-2</c:v>
                </c:pt>
                <c:pt idx="2580">
                  <c:v>0.15430948147325321</c:v>
                </c:pt>
                <c:pt idx="2581">
                  <c:v>0.19335275928952494</c:v>
                </c:pt>
                <c:pt idx="2582">
                  <c:v>0.24438470711595101</c:v>
                </c:pt>
                <c:pt idx="2583">
                  <c:v>0.20009591345036348</c:v>
                </c:pt>
                <c:pt idx="2584">
                  <c:v>0.18346064826546526</c:v>
                </c:pt>
                <c:pt idx="2585">
                  <c:v>0.24730149954222086</c:v>
                </c:pt>
                <c:pt idx="2586">
                  <c:v>0.19291048109316772</c:v>
                </c:pt>
                <c:pt idx="2587">
                  <c:v>0.14025689215775891</c:v>
                </c:pt>
                <c:pt idx="2588">
                  <c:v>0.2204944120716604</c:v>
                </c:pt>
                <c:pt idx="2589">
                  <c:v>0.1985403934883393</c:v>
                </c:pt>
                <c:pt idx="2590">
                  <c:v>0.17072274593349318</c:v>
                </c:pt>
                <c:pt idx="2591">
                  <c:v>0.17354169352942697</c:v>
                </c:pt>
                <c:pt idx="2592">
                  <c:v>0.23047884159630669</c:v>
                </c:pt>
                <c:pt idx="2593">
                  <c:v>0.2812244210789403</c:v>
                </c:pt>
                <c:pt idx="2594">
                  <c:v>0.19600675281148303</c:v>
                </c:pt>
                <c:pt idx="2595">
                  <c:v>0.18280280866927798</c:v>
                </c:pt>
                <c:pt idx="2596">
                  <c:v>0.22328603999286772</c:v>
                </c:pt>
                <c:pt idx="2597">
                  <c:v>0.24394298989641411</c:v>
                </c:pt>
                <c:pt idx="2598">
                  <c:v>0.18871913631480136</c:v>
                </c:pt>
                <c:pt idx="2599">
                  <c:v>0.22836098222296405</c:v>
                </c:pt>
                <c:pt idx="2600">
                  <c:v>0.16025596081501911</c:v>
                </c:pt>
                <c:pt idx="2601">
                  <c:v>0.17947735557148767</c:v>
                </c:pt>
                <c:pt idx="2602">
                  <c:v>0.20599658073175786</c:v>
                </c:pt>
                <c:pt idx="2603">
                  <c:v>0.12931649427878888</c:v>
                </c:pt>
                <c:pt idx="2604">
                  <c:v>0.22004520919117171</c:v>
                </c:pt>
                <c:pt idx="2605">
                  <c:v>0.2130030232029575</c:v>
                </c:pt>
                <c:pt idx="2606">
                  <c:v>0.18643710934228439</c:v>
                </c:pt>
                <c:pt idx="2607">
                  <c:v>0.13384806144827216</c:v>
                </c:pt>
                <c:pt idx="2608">
                  <c:v>0.16266566994014922</c:v>
                </c:pt>
                <c:pt idx="2609">
                  <c:v>0.17332675320034971</c:v>
                </c:pt>
                <c:pt idx="2610">
                  <c:v>0.18828539904853361</c:v>
                </c:pt>
                <c:pt idx="2611">
                  <c:v>0.17149344393629062</c:v>
                </c:pt>
                <c:pt idx="2612">
                  <c:v>0.19471424261857426</c:v>
                </c:pt>
                <c:pt idx="2613">
                  <c:v>0.17893512282609292</c:v>
                </c:pt>
                <c:pt idx="2614">
                  <c:v>0.16939925949421866</c:v>
                </c:pt>
                <c:pt idx="2615">
                  <c:v>0.20677749141278107</c:v>
                </c:pt>
                <c:pt idx="2616">
                  <c:v>0.19638543032422734</c:v>
                </c:pt>
                <c:pt idx="2617">
                  <c:v>0.25229283016803072</c:v>
                </c:pt>
                <c:pt idx="2618">
                  <c:v>0.18507451839907571</c:v>
                </c:pt>
                <c:pt idx="2619">
                  <c:v>0.21241697893534794</c:v>
                </c:pt>
                <c:pt idx="2620">
                  <c:v>0.17869200326167059</c:v>
                </c:pt>
                <c:pt idx="2621">
                  <c:v>0.23180942923564835</c:v>
                </c:pt>
                <c:pt idx="2622">
                  <c:v>0.19140805907983868</c:v>
                </c:pt>
                <c:pt idx="2623">
                  <c:v>0.19515368894099852</c:v>
                </c:pt>
                <c:pt idx="2624">
                  <c:v>8.919787808595174E-2</c:v>
                </c:pt>
                <c:pt idx="2625">
                  <c:v>0.23139835813889764</c:v>
                </c:pt>
                <c:pt idx="2626">
                  <c:v>0.21123557635489729</c:v>
                </c:pt>
                <c:pt idx="2627">
                  <c:v>0.26365008839828197</c:v>
                </c:pt>
                <c:pt idx="2628">
                  <c:v>0.20686262037413264</c:v>
                </c:pt>
                <c:pt idx="2629">
                  <c:v>0.19567769492523951</c:v>
                </c:pt>
                <c:pt idx="2630">
                  <c:v>0.16922298609259825</c:v>
                </c:pt>
                <c:pt idx="2631">
                  <c:v>0.16198243153189479</c:v>
                </c:pt>
                <c:pt idx="2632">
                  <c:v>0.21040576829902982</c:v>
                </c:pt>
                <c:pt idx="2633">
                  <c:v>0.18199080217762895</c:v>
                </c:pt>
                <c:pt idx="2634">
                  <c:v>0.22298206649680086</c:v>
                </c:pt>
                <c:pt idx="2635">
                  <c:v>0.13836789608796374</c:v>
                </c:pt>
                <c:pt idx="2636">
                  <c:v>0.23613517989310667</c:v>
                </c:pt>
                <c:pt idx="2637">
                  <c:v>0.19190191688595284</c:v>
                </c:pt>
                <c:pt idx="2638">
                  <c:v>0.14817248245305475</c:v>
                </c:pt>
                <c:pt idx="2639">
                  <c:v>0.21384703893392287</c:v>
                </c:pt>
                <c:pt idx="2640">
                  <c:v>0.10527332911204861</c:v>
                </c:pt>
                <c:pt idx="2641">
                  <c:v>0.18125940482104952</c:v>
                </c:pt>
                <c:pt idx="2642">
                  <c:v>0.19834277271497627</c:v>
                </c:pt>
                <c:pt idx="2643">
                  <c:v>0.24911574327680752</c:v>
                </c:pt>
                <c:pt idx="2644">
                  <c:v>0.19505622733393668</c:v>
                </c:pt>
                <c:pt idx="2645">
                  <c:v>0.16064275386647831</c:v>
                </c:pt>
                <c:pt idx="2646">
                  <c:v>0.23669323792667094</c:v>
                </c:pt>
                <c:pt idx="2647">
                  <c:v>0.19995347676137959</c:v>
                </c:pt>
                <c:pt idx="2648">
                  <c:v>0.17902913121689099</c:v>
                </c:pt>
                <c:pt idx="2649">
                  <c:v>0.18677119068439632</c:v>
                </c:pt>
                <c:pt idx="2650">
                  <c:v>0.2317376553120469</c:v>
                </c:pt>
                <c:pt idx="2651">
                  <c:v>0.15025124495660927</c:v>
                </c:pt>
                <c:pt idx="2652">
                  <c:v>0.16601123058740849</c:v>
                </c:pt>
                <c:pt idx="2653">
                  <c:v>0.18999605004974263</c:v>
                </c:pt>
                <c:pt idx="2654">
                  <c:v>0.17804500461987263</c:v>
                </c:pt>
                <c:pt idx="2655">
                  <c:v>0.15093153322124478</c:v>
                </c:pt>
                <c:pt idx="2656">
                  <c:v>0.10421548407258052</c:v>
                </c:pt>
                <c:pt idx="2657">
                  <c:v>0.21170752226027167</c:v>
                </c:pt>
                <c:pt idx="2658">
                  <c:v>0.2216526733568385</c:v>
                </c:pt>
                <c:pt idx="2659">
                  <c:v>0.19617951188103244</c:v>
                </c:pt>
                <c:pt idx="2660">
                  <c:v>0.19983216870893475</c:v>
                </c:pt>
                <c:pt idx="2661">
                  <c:v>0.22223688810571271</c:v>
                </c:pt>
                <c:pt idx="2662">
                  <c:v>0.21971198020997965</c:v>
                </c:pt>
                <c:pt idx="2663">
                  <c:v>0.18467509884591499</c:v>
                </c:pt>
                <c:pt idx="2664">
                  <c:v>0.1376534844875168</c:v>
                </c:pt>
                <c:pt idx="2665">
                  <c:v>0.26491758643833779</c:v>
                </c:pt>
                <c:pt idx="2666">
                  <c:v>0.24320820656580056</c:v>
                </c:pt>
                <c:pt idx="2667">
                  <c:v>0.18322195225733984</c:v>
                </c:pt>
                <c:pt idx="2668">
                  <c:v>0.14858315807012232</c:v>
                </c:pt>
                <c:pt idx="2669">
                  <c:v>0.20226364045846468</c:v>
                </c:pt>
                <c:pt idx="2670">
                  <c:v>0.24646754262569484</c:v>
                </c:pt>
                <c:pt idx="2671">
                  <c:v>0.16652048908725384</c:v>
                </c:pt>
                <c:pt idx="2672">
                  <c:v>0.21358908344797528</c:v>
                </c:pt>
                <c:pt idx="2673">
                  <c:v>0.19659469229648668</c:v>
                </c:pt>
                <c:pt idx="2674">
                  <c:v>0.18750036146162669</c:v>
                </c:pt>
                <c:pt idx="2675">
                  <c:v>0.26078761538008566</c:v>
                </c:pt>
                <c:pt idx="2676">
                  <c:v>0.25410713561753301</c:v>
                </c:pt>
                <c:pt idx="2677">
                  <c:v>0.19685448191301164</c:v>
                </c:pt>
                <c:pt idx="2678">
                  <c:v>0.20787744649929213</c:v>
                </c:pt>
                <c:pt idx="2679">
                  <c:v>0.2054813446071026</c:v>
                </c:pt>
                <c:pt idx="2680">
                  <c:v>0.11102437142279589</c:v>
                </c:pt>
                <c:pt idx="2681">
                  <c:v>0.18947895732588979</c:v>
                </c:pt>
                <c:pt idx="2682">
                  <c:v>0.2304648036755621</c:v>
                </c:pt>
                <c:pt idx="2683">
                  <c:v>0.15507853755923007</c:v>
                </c:pt>
                <c:pt idx="2684">
                  <c:v>0.18710431018414775</c:v>
                </c:pt>
                <c:pt idx="2685">
                  <c:v>0.19564665947605409</c:v>
                </c:pt>
                <c:pt idx="2686">
                  <c:v>0.26426140530990161</c:v>
                </c:pt>
                <c:pt idx="2687">
                  <c:v>0.16485081661118578</c:v>
                </c:pt>
                <c:pt idx="2688">
                  <c:v>0.203683512700122</c:v>
                </c:pt>
                <c:pt idx="2689">
                  <c:v>0.22133840256217302</c:v>
                </c:pt>
                <c:pt idx="2690">
                  <c:v>9.6890019232899083E-2</c:v>
                </c:pt>
                <c:pt idx="2691">
                  <c:v>0.18317679914715984</c:v>
                </c:pt>
                <c:pt idx="2692">
                  <c:v>0.13301310069578284</c:v>
                </c:pt>
                <c:pt idx="2693">
                  <c:v>0.18966963326084207</c:v>
                </c:pt>
                <c:pt idx="2694">
                  <c:v>0.21443348455419037</c:v>
                </c:pt>
                <c:pt idx="2695">
                  <c:v>0.24089019298888523</c:v>
                </c:pt>
                <c:pt idx="2696">
                  <c:v>0.23843141352177208</c:v>
                </c:pt>
                <c:pt idx="2697">
                  <c:v>0.21534732880608592</c:v>
                </c:pt>
                <c:pt idx="2698">
                  <c:v>0.22466543201644354</c:v>
                </c:pt>
                <c:pt idx="2699">
                  <c:v>0.26240837930265126</c:v>
                </c:pt>
                <c:pt idx="2700">
                  <c:v>0.18358799830219652</c:v>
                </c:pt>
                <c:pt idx="2701">
                  <c:v>0.23575951906181716</c:v>
                </c:pt>
                <c:pt idx="2702">
                  <c:v>0.24515134462471813</c:v>
                </c:pt>
                <c:pt idx="2703">
                  <c:v>0.22200537645879698</c:v>
                </c:pt>
                <c:pt idx="2704">
                  <c:v>0.23770252881937751</c:v>
                </c:pt>
                <c:pt idx="2705">
                  <c:v>0.14187789288349362</c:v>
                </c:pt>
                <c:pt idx="2706">
                  <c:v>0.14573069095542196</c:v>
                </c:pt>
                <c:pt idx="2707">
                  <c:v>0.2082277022882727</c:v>
                </c:pt>
                <c:pt idx="2708">
                  <c:v>0.2080628702385281</c:v>
                </c:pt>
                <c:pt idx="2709">
                  <c:v>0.18662489023266907</c:v>
                </c:pt>
                <c:pt idx="2710">
                  <c:v>0.20121675750267309</c:v>
                </c:pt>
                <c:pt idx="2711">
                  <c:v>0.19853950236561504</c:v>
                </c:pt>
                <c:pt idx="2712">
                  <c:v>0.26899091647463319</c:v>
                </c:pt>
                <c:pt idx="2713">
                  <c:v>0.18838203637926157</c:v>
                </c:pt>
                <c:pt idx="2714">
                  <c:v>0.23218921564924488</c:v>
                </c:pt>
                <c:pt idx="2715">
                  <c:v>0.15779841119609661</c:v>
                </c:pt>
                <c:pt idx="2716">
                  <c:v>0.21192488569961299</c:v>
                </c:pt>
                <c:pt idx="2717">
                  <c:v>0.20543301242787751</c:v>
                </c:pt>
                <c:pt idx="2718">
                  <c:v>0.16171725589412822</c:v>
                </c:pt>
                <c:pt idx="2719">
                  <c:v>0.25584799074777509</c:v>
                </c:pt>
                <c:pt idx="2720">
                  <c:v>0.15169000399745436</c:v>
                </c:pt>
                <c:pt idx="2721">
                  <c:v>0.22633831683815631</c:v>
                </c:pt>
                <c:pt idx="2722">
                  <c:v>0.20227863052933631</c:v>
                </c:pt>
                <c:pt idx="2723">
                  <c:v>0.20163011431985098</c:v>
                </c:pt>
                <c:pt idx="2724">
                  <c:v>0.22781785718268469</c:v>
                </c:pt>
                <c:pt idx="2725">
                  <c:v>0.20540821785906588</c:v>
                </c:pt>
                <c:pt idx="2726">
                  <c:v>0.20919871811448715</c:v>
                </c:pt>
                <c:pt idx="2727">
                  <c:v>0.18194406732328894</c:v>
                </c:pt>
                <c:pt idx="2728">
                  <c:v>0.24342223443625621</c:v>
                </c:pt>
                <c:pt idx="2729">
                  <c:v>0.16730332362125361</c:v>
                </c:pt>
                <c:pt idx="2730">
                  <c:v>0.18305607102697888</c:v>
                </c:pt>
                <c:pt idx="2731">
                  <c:v>0.27035820318555509</c:v>
                </c:pt>
                <c:pt idx="2732">
                  <c:v>0.22880070578200118</c:v>
                </c:pt>
                <c:pt idx="2733">
                  <c:v>0.2031258291170206</c:v>
                </c:pt>
                <c:pt idx="2734">
                  <c:v>0.18615686997265221</c:v>
                </c:pt>
                <c:pt idx="2735">
                  <c:v>0.18628353209724663</c:v>
                </c:pt>
                <c:pt idx="2736">
                  <c:v>0.19016451209723914</c:v>
                </c:pt>
                <c:pt idx="2737">
                  <c:v>0.14845541734891643</c:v>
                </c:pt>
                <c:pt idx="2738">
                  <c:v>0.17528612772236651</c:v>
                </c:pt>
                <c:pt idx="2739">
                  <c:v>0.24545584097367867</c:v>
                </c:pt>
                <c:pt idx="2740">
                  <c:v>0.24450104217312529</c:v>
                </c:pt>
                <c:pt idx="2741">
                  <c:v>0.19743306351888956</c:v>
                </c:pt>
                <c:pt idx="2742">
                  <c:v>0.20597515712712125</c:v>
                </c:pt>
                <c:pt idx="2743">
                  <c:v>0.19471565628233295</c:v>
                </c:pt>
                <c:pt idx="2744">
                  <c:v>0.1892211121534183</c:v>
                </c:pt>
                <c:pt idx="2745">
                  <c:v>0.21384480999177469</c:v>
                </c:pt>
                <c:pt idx="2746">
                  <c:v>0.10803599447774787</c:v>
                </c:pt>
                <c:pt idx="2747">
                  <c:v>0.1389147754453548</c:v>
                </c:pt>
                <c:pt idx="2748">
                  <c:v>0.18122008558459138</c:v>
                </c:pt>
                <c:pt idx="2749">
                  <c:v>0.1899779610611799</c:v>
                </c:pt>
                <c:pt idx="2750">
                  <c:v>0.21578109380863336</c:v>
                </c:pt>
                <c:pt idx="2751">
                  <c:v>0.20684444920045711</c:v>
                </c:pt>
                <c:pt idx="2752">
                  <c:v>0.22336987599471975</c:v>
                </c:pt>
                <c:pt idx="2753">
                  <c:v>0.15925072648809155</c:v>
                </c:pt>
                <c:pt idx="2754">
                  <c:v>0.20115144502998572</c:v>
                </c:pt>
                <c:pt idx="2755">
                  <c:v>0.2615134154195638</c:v>
                </c:pt>
                <c:pt idx="2756">
                  <c:v>0.17595099211328205</c:v>
                </c:pt>
                <c:pt idx="2757">
                  <c:v>0.1358090735100824</c:v>
                </c:pt>
                <c:pt idx="2758">
                  <c:v>0.20364943377831812</c:v>
                </c:pt>
                <c:pt idx="2759">
                  <c:v>0.24088860719477084</c:v>
                </c:pt>
                <c:pt idx="2760">
                  <c:v>0.19779315945838483</c:v>
                </c:pt>
                <c:pt idx="2761">
                  <c:v>0.20340605001168519</c:v>
                </c:pt>
                <c:pt idx="2762">
                  <c:v>0.14702975530895973</c:v>
                </c:pt>
                <c:pt idx="2763">
                  <c:v>0.21297637107279419</c:v>
                </c:pt>
                <c:pt idx="2764">
                  <c:v>0.20948047784081614</c:v>
                </c:pt>
                <c:pt idx="2765">
                  <c:v>0.21304206407659859</c:v>
                </c:pt>
                <c:pt idx="2766">
                  <c:v>0.1588515446724279</c:v>
                </c:pt>
                <c:pt idx="2767">
                  <c:v>0.17217053442713467</c:v>
                </c:pt>
                <c:pt idx="2768">
                  <c:v>0.22383502336342215</c:v>
                </c:pt>
                <c:pt idx="2769">
                  <c:v>0.23893983554732126</c:v>
                </c:pt>
                <c:pt idx="2770">
                  <c:v>0.15643312963882014</c:v>
                </c:pt>
                <c:pt idx="2771">
                  <c:v>0.1520975110918539</c:v>
                </c:pt>
                <c:pt idx="2772">
                  <c:v>0.23214817425859799</c:v>
                </c:pt>
                <c:pt idx="2773">
                  <c:v>0.21822391408869546</c:v>
                </c:pt>
                <c:pt idx="2774">
                  <c:v>0.23605489638849253</c:v>
                </c:pt>
                <c:pt idx="2775">
                  <c:v>0.20808749817473166</c:v>
                </c:pt>
                <c:pt idx="2776">
                  <c:v>0.21092647704367262</c:v>
                </c:pt>
                <c:pt idx="2777">
                  <c:v>0.20928171066084461</c:v>
                </c:pt>
                <c:pt idx="2778">
                  <c:v>0.12609413512448553</c:v>
                </c:pt>
                <c:pt idx="2779">
                  <c:v>0.17208650587816715</c:v>
                </c:pt>
                <c:pt idx="2780">
                  <c:v>0.1995031746997652</c:v>
                </c:pt>
                <c:pt idx="2781">
                  <c:v>0.24589788167256588</c:v>
                </c:pt>
                <c:pt idx="2782">
                  <c:v>0.16979309145517632</c:v>
                </c:pt>
                <c:pt idx="2783">
                  <c:v>0.20097330325322912</c:v>
                </c:pt>
                <c:pt idx="2784">
                  <c:v>0.22569060793879453</c:v>
                </c:pt>
                <c:pt idx="2785">
                  <c:v>0.16888349879438921</c:v>
                </c:pt>
                <c:pt idx="2786">
                  <c:v>0.20575448578398303</c:v>
                </c:pt>
                <c:pt idx="2787">
                  <c:v>0.24424274150596448</c:v>
                </c:pt>
                <c:pt idx="2788">
                  <c:v>0.16060437758170634</c:v>
                </c:pt>
                <c:pt idx="2789">
                  <c:v>0.20714626981002704</c:v>
                </c:pt>
                <c:pt idx="2790">
                  <c:v>0.15973059134397855</c:v>
                </c:pt>
                <c:pt idx="2791">
                  <c:v>0.18559471549088347</c:v>
                </c:pt>
                <c:pt idx="2792">
                  <c:v>0.26151529244349303</c:v>
                </c:pt>
                <c:pt idx="2793">
                  <c:v>0.16649044652836495</c:v>
                </c:pt>
                <c:pt idx="2794">
                  <c:v>0.20939285018522649</c:v>
                </c:pt>
                <c:pt idx="2795">
                  <c:v>0.21436402031575952</c:v>
                </c:pt>
                <c:pt idx="2796">
                  <c:v>0.18914136313478003</c:v>
                </c:pt>
                <c:pt idx="2797">
                  <c:v>0.23693298099938676</c:v>
                </c:pt>
                <c:pt idx="2798">
                  <c:v>0.2466780615885695</c:v>
                </c:pt>
                <c:pt idx="2799">
                  <c:v>0.13840761636599205</c:v>
                </c:pt>
                <c:pt idx="2800">
                  <c:v>0.22236314357500275</c:v>
                </c:pt>
                <c:pt idx="2801">
                  <c:v>0.20324458735738613</c:v>
                </c:pt>
                <c:pt idx="2802">
                  <c:v>0.23983915402817851</c:v>
                </c:pt>
                <c:pt idx="2803">
                  <c:v>0.22547178802240664</c:v>
                </c:pt>
                <c:pt idx="2804">
                  <c:v>0.13339927138686247</c:v>
                </c:pt>
                <c:pt idx="2805">
                  <c:v>0.20641113940751799</c:v>
                </c:pt>
                <c:pt idx="2806">
                  <c:v>0.15702359631639529</c:v>
                </c:pt>
                <c:pt idx="2807">
                  <c:v>0.18814691508806786</c:v>
                </c:pt>
                <c:pt idx="2808">
                  <c:v>0.18667062773303372</c:v>
                </c:pt>
                <c:pt idx="2809">
                  <c:v>0.19700902273297127</c:v>
                </c:pt>
                <c:pt idx="2810">
                  <c:v>0.17455301770033921</c:v>
                </c:pt>
                <c:pt idx="2811">
                  <c:v>0.20999151048427156</c:v>
                </c:pt>
                <c:pt idx="2812">
                  <c:v>0.23103868692434321</c:v>
                </c:pt>
                <c:pt idx="2813">
                  <c:v>0.25426157434881774</c:v>
                </c:pt>
                <c:pt idx="2814">
                  <c:v>0.18127730247626014</c:v>
                </c:pt>
                <c:pt idx="2815">
                  <c:v>0.24705394294929736</c:v>
                </c:pt>
                <c:pt idx="2816">
                  <c:v>0.19292458670516788</c:v>
                </c:pt>
                <c:pt idx="2817">
                  <c:v>0.18817921188393755</c:v>
                </c:pt>
                <c:pt idx="2818">
                  <c:v>0.21882122861737457</c:v>
                </c:pt>
                <c:pt idx="2819">
                  <c:v>0.1983577825027486</c:v>
                </c:pt>
                <c:pt idx="2820">
                  <c:v>0.14711424380116311</c:v>
                </c:pt>
                <c:pt idx="2821">
                  <c:v>0.18695895118979705</c:v>
                </c:pt>
                <c:pt idx="2822">
                  <c:v>0.16845506683062378</c:v>
                </c:pt>
                <c:pt idx="2823">
                  <c:v>0.21553109831021788</c:v>
                </c:pt>
                <c:pt idx="2824">
                  <c:v>0.16655367100877283</c:v>
                </c:pt>
                <c:pt idx="2825">
                  <c:v>0.15689903273629485</c:v>
                </c:pt>
                <c:pt idx="2826">
                  <c:v>0.18528507579852699</c:v>
                </c:pt>
                <c:pt idx="2827">
                  <c:v>0.21922629631582471</c:v>
                </c:pt>
                <c:pt idx="2828">
                  <c:v>0.19125487206708192</c:v>
                </c:pt>
                <c:pt idx="2829">
                  <c:v>0.18600321702875042</c:v>
                </c:pt>
                <c:pt idx="2830">
                  <c:v>0.2185551884716912</c:v>
                </c:pt>
                <c:pt idx="2831">
                  <c:v>0.20651064322521046</c:v>
                </c:pt>
                <c:pt idx="2832">
                  <c:v>0.20535914099217542</c:v>
                </c:pt>
                <c:pt idx="2833">
                  <c:v>0.12856007946393808</c:v>
                </c:pt>
                <c:pt idx="2834">
                  <c:v>0.19397439734867059</c:v>
                </c:pt>
                <c:pt idx="2835">
                  <c:v>0.22367033952564025</c:v>
                </c:pt>
                <c:pt idx="2836">
                  <c:v>0.19097931688998901</c:v>
                </c:pt>
                <c:pt idx="2837">
                  <c:v>0.16458723794512467</c:v>
                </c:pt>
                <c:pt idx="2838">
                  <c:v>8.1119387719195954E-2</c:v>
                </c:pt>
                <c:pt idx="2839">
                  <c:v>0.23749074399161771</c:v>
                </c:pt>
                <c:pt idx="2840">
                  <c:v>0.2089218192812658</c:v>
                </c:pt>
                <c:pt idx="2841">
                  <c:v>0.19199206522488824</c:v>
                </c:pt>
                <c:pt idx="2842">
                  <c:v>0.19927133609059855</c:v>
                </c:pt>
                <c:pt idx="2843">
                  <c:v>0.13849467626453107</c:v>
                </c:pt>
                <c:pt idx="2844">
                  <c:v>0.20619807228673373</c:v>
                </c:pt>
                <c:pt idx="2845">
                  <c:v>0.23447320168675057</c:v>
                </c:pt>
                <c:pt idx="2846">
                  <c:v>0.22215394865580396</c:v>
                </c:pt>
                <c:pt idx="2847">
                  <c:v>0.20048850165070903</c:v>
                </c:pt>
                <c:pt idx="2848">
                  <c:v>0.20042800870486283</c:v>
                </c:pt>
                <c:pt idx="2849">
                  <c:v>0.22726581858946732</c:v>
                </c:pt>
                <c:pt idx="2850">
                  <c:v>0.18706495073584789</c:v>
                </c:pt>
                <c:pt idx="2851">
                  <c:v>0.23651997333554875</c:v>
                </c:pt>
                <c:pt idx="2852">
                  <c:v>0.20962594286682038</c:v>
                </c:pt>
                <c:pt idx="2853">
                  <c:v>0.16750916143911007</c:v>
                </c:pt>
                <c:pt idx="2854">
                  <c:v>0.1031824172109124</c:v>
                </c:pt>
                <c:pt idx="2855">
                  <c:v>0.18096595470824872</c:v>
                </c:pt>
                <c:pt idx="2856">
                  <c:v>0.18058162260320371</c:v>
                </c:pt>
                <c:pt idx="2857">
                  <c:v>0.14989867459444031</c:v>
                </c:pt>
                <c:pt idx="2858">
                  <c:v>0.20087162867912117</c:v>
                </c:pt>
                <c:pt idx="2859">
                  <c:v>0.1941115896991531</c:v>
                </c:pt>
                <c:pt idx="2860">
                  <c:v>0.21441047603446745</c:v>
                </c:pt>
                <c:pt idx="2861">
                  <c:v>0.18982190264484933</c:v>
                </c:pt>
                <c:pt idx="2862">
                  <c:v>0.18610139069440873</c:v>
                </c:pt>
                <c:pt idx="2863">
                  <c:v>0.24722957771021825</c:v>
                </c:pt>
                <c:pt idx="2864">
                  <c:v>0.22051099712439998</c:v>
                </c:pt>
                <c:pt idx="2865">
                  <c:v>0.20151278220384183</c:v>
                </c:pt>
                <c:pt idx="2866">
                  <c:v>0.17683319964438524</c:v>
                </c:pt>
                <c:pt idx="2867">
                  <c:v>0.20503114763134611</c:v>
                </c:pt>
                <c:pt idx="2868">
                  <c:v>0.19524815535696538</c:v>
                </c:pt>
                <c:pt idx="2869">
                  <c:v>0.18352953477974876</c:v>
                </c:pt>
                <c:pt idx="2870">
                  <c:v>0.20618788654971176</c:v>
                </c:pt>
                <c:pt idx="2871">
                  <c:v>0.22877790056217129</c:v>
                </c:pt>
                <c:pt idx="2872">
                  <c:v>0.22031940926871965</c:v>
                </c:pt>
                <c:pt idx="2873">
                  <c:v>0.20923361565129117</c:v>
                </c:pt>
                <c:pt idx="2874">
                  <c:v>0.13393399701817746</c:v>
                </c:pt>
                <c:pt idx="2875">
                  <c:v>0.23806679259659724</c:v>
                </c:pt>
                <c:pt idx="2876">
                  <c:v>0.1386156749055126</c:v>
                </c:pt>
                <c:pt idx="2877">
                  <c:v>0.14366562303346558</c:v>
                </c:pt>
                <c:pt idx="2878">
                  <c:v>0.18299632061496923</c:v>
                </c:pt>
                <c:pt idx="2879">
                  <c:v>0.22206193584411818</c:v>
                </c:pt>
                <c:pt idx="2880">
                  <c:v>0.21183259562274226</c:v>
                </c:pt>
                <c:pt idx="2881">
                  <c:v>0.19596227915462433</c:v>
                </c:pt>
                <c:pt idx="2882">
                  <c:v>0.20004904546496513</c:v>
                </c:pt>
                <c:pt idx="2883">
                  <c:v>0.20259578001276757</c:v>
                </c:pt>
                <c:pt idx="2884">
                  <c:v>0.23566250882558304</c:v>
                </c:pt>
                <c:pt idx="2885">
                  <c:v>0.16449121666139541</c:v>
                </c:pt>
                <c:pt idx="2886">
                  <c:v>0.20267911578675071</c:v>
                </c:pt>
                <c:pt idx="2887">
                  <c:v>0.18945103600227936</c:v>
                </c:pt>
                <c:pt idx="2888">
                  <c:v>0.25492035991880829</c:v>
                </c:pt>
                <c:pt idx="2889">
                  <c:v>0.22351306214937483</c:v>
                </c:pt>
                <c:pt idx="2890">
                  <c:v>0.23100969644685582</c:v>
                </c:pt>
                <c:pt idx="2891">
                  <c:v>0.17977290140813146</c:v>
                </c:pt>
                <c:pt idx="2892">
                  <c:v>0.18669631872536108</c:v>
                </c:pt>
                <c:pt idx="2893">
                  <c:v>0.14715118546112033</c:v>
                </c:pt>
                <c:pt idx="2894">
                  <c:v>0.17959643140623005</c:v>
                </c:pt>
                <c:pt idx="2895">
                  <c:v>0.16191578952285041</c:v>
                </c:pt>
                <c:pt idx="2896">
                  <c:v>0.20207884316560903</c:v>
                </c:pt>
                <c:pt idx="2897">
                  <c:v>0.18157555209991083</c:v>
                </c:pt>
                <c:pt idx="2898">
                  <c:v>0.24663362697635727</c:v>
                </c:pt>
                <c:pt idx="2899">
                  <c:v>0.11512875913597871</c:v>
                </c:pt>
                <c:pt idx="2900">
                  <c:v>0.1684081883849905</c:v>
                </c:pt>
                <c:pt idx="2901">
                  <c:v>0.2297891151131447</c:v>
                </c:pt>
                <c:pt idx="2902">
                  <c:v>0.17708307556501601</c:v>
                </c:pt>
                <c:pt idx="2903">
                  <c:v>0.19771930095003154</c:v>
                </c:pt>
                <c:pt idx="2904">
                  <c:v>0.19033539697222995</c:v>
                </c:pt>
                <c:pt idx="2905">
                  <c:v>0.18545142194512138</c:v>
                </c:pt>
                <c:pt idx="2906">
                  <c:v>0.24807114203715069</c:v>
                </c:pt>
                <c:pt idx="2907">
                  <c:v>0.19036699149420702</c:v>
                </c:pt>
                <c:pt idx="2908">
                  <c:v>0.21855580851518158</c:v>
                </c:pt>
                <c:pt idx="2909">
                  <c:v>0.18685772521399424</c:v>
                </c:pt>
                <c:pt idx="2910">
                  <c:v>0.18423210246784621</c:v>
                </c:pt>
                <c:pt idx="2911">
                  <c:v>0.16811999735826141</c:v>
                </c:pt>
                <c:pt idx="2912">
                  <c:v>0.24089328720472875</c:v>
                </c:pt>
                <c:pt idx="2913">
                  <c:v>0.14831419554063621</c:v>
                </c:pt>
                <c:pt idx="2914">
                  <c:v>0.18842955752155843</c:v>
                </c:pt>
                <c:pt idx="2915">
                  <c:v>0.17834902152902482</c:v>
                </c:pt>
                <c:pt idx="2916">
                  <c:v>0.13469082014096351</c:v>
                </c:pt>
                <c:pt idx="2917">
                  <c:v>0.21901443385189329</c:v>
                </c:pt>
                <c:pt idx="2918">
                  <c:v>0.19136911724053987</c:v>
                </c:pt>
                <c:pt idx="2919">
                  <c:v>0.2209758683238025</c:v>
                </c:pt>
                <c:pt idx="2920">
                  <c:v>0.17869724540089868</c:v>
                </c:pt>
                <c:pt idx="2921">
                  <c:v>0.21927684535581329</c:v>
                </c:pt>
                <c:pt idx="2922">
                  <c:v>0.22249384813987888</c:v>
                </c:pt>
                <c:pt idx="2923">
                  <c:v>0.20165815083551075</c:v>
                </c:pt>
                <c:pt idx="2924">
                  <c:v>0.16340633483996225</c:v>
                </c:pt>
                <c:pt idx="2925">
                  <c:v>0.21593557012540435</c:v>
                </c:pt>
                <c:pt idx="2926">
                  <c:v>0.2133958519822711</c:v>
                </c:pt>
                <c:pt idx="2927">
                  <c:v>0.22672997931313577</c:v>
                </c:pt>
                <c:pt idx="2928">
                  <c:v>0.19941993759602933</c:v>
                </c:pt>
                <c:pt idx="2929">
                  <c:v>0.19224273394506863</c:v>
                </c:pt>
                <c:pt idx="2930">
                  <c:v>0.1732848686034586</c:v>
                </c:pt>
                <c:pt idx="2931">
                  <c:v>0.19686850432553921</c:v>
                </c:pt>
                <c:pt idx="2932">
                  <c:v>0.21162205994820202</c:v>
                </c:pt>
                <c:pt idx="2933">
                  <c:v>0.219581510711992</c:v>
                </c:pt>
                <c:pt idx="2934">
                  <c:v>0.23896183631768705</c:v>
                </c:pt>
                <c:pt idx="2935">
                  <c:v>0.21787261971313898</c:v>
                </c:pt>
                <c:pt idx="2936">
                  <c:v>0.15169025490748431</c:v>
                </c:pt>
                <c:pt idx="2937">
                  <c:v>0.24194397389288416</c:v>
                </c:pt>
                <c:pt idx="2938">
                  <c:v>0.25502328132899932</c:v>
                </c:pt>
                <c:pt idx="2939">
                  <c:v>0.17543665883696757</c:v>
                </c:pt>
                <c:pt idx="2940">
                  <c:v>0.19770281405810941</c:v>
                </c:pt>
                <c:pt idx="2941">
                  <c:v>0.20681701670557451</c:v>
                </c:pt>
                <c:pt idx="2942">
                  <c:v>0.13114645334906005</c:v>
                </c:pt>
                <c:pt idx="2943">
                  <c:v>0.23919246458666765</c:v>
                </c:pt>
                <c:pt idx="2944">
                  <c:v>0.15761965158280886</c:v>
                </c:pt>
                <c:pt idx="2945">
                  <c:v>0.20213750706919062</c:v>
                </c:pt>
                <c:pt idx="2946">
                  <c:v>0.21590956748380774</c:v>
                </c:pt>
                <c:pt idx="2947">
                  <c:v>0.18578414442451591</c:v>
                </c:pt>
                <c:pt idx="2948">
                  <c:v>0.17296949846718629</c:v>
                </c:pt>
                <c:pt idx="2949">
                  <c:v>0.19246887287720424</c:v>
                </c:pt>
                <c:pt idx="2950">
                  <c:v>0.1944995379388936</c:v>
                </c:pt>
                <c:pt idx="2951">
                  <c:v>0.19823460853166636</c:v>
                </c:pt>
                <c:pt idx="2952">
                  <c:v>0.22370687719736471</c:v>
                </c:pt>
                <c:pt idx="2953">
                  <c:v>0.13189032695136885</c:v>
                </c:pt>
                <c:pt idx="2954">
                  <c:v>0.22803111862338374</c:v>
                </c:pt>
                <c:pt idx="2955">
                  <c:v>0.18873649395206166</c:v>
                </c:pt>
                <c:pt idx="2956">
                  <c:v>0.12260842848101178</c:v>
                </c:pt>
                <c:pt idx="2957">
                  <c:v>0.19636513361801272</c:v>
                </c:pt>
                <c:pt idx="2958">
                  <c:v>0.25578997373277362</c:v>
                </c:pt>
                <c:pt idx="2959">
                  <c:v>0.17508219023600755</c:v>
                </c:pt>
                <c:pt idx="2960">
                  <c:v>0.23765743500160619</c:v>
                </c:pt>
                <c:pt idx="2961">
                  <c:v>0.23862756148368414</c:v>
                </c:pt>
                <c:pt idx="2962">
                  <c:v>0.16940964213264634</c:v>
                </c:pt>
                <c:pt idx="2963">
                  <c:v>0.16870891386075418</c:v>
                </c:pt>
                <c:pt idx="2964">
                  <c:v>0.21021016185518901</c:v>
                </c:pt>
                <c:pt idx="2965">
                  <c:v>0.22995913987726607</c:v>
                </c:pt>
                <c:pt idx="2966">
                  <c:v>0.23469705978300565</c:v>
                </c:pt>
                <c:pt idx="2967">
                  <c:v>0.19960006713342845</c:v>
                </c:pt>
                <c:pt idx="2968">
                  <c:v>0.23551962852705383</c:v>
                </c:pt>
                <c:pt idx="2969">
                  <c:v>0.20858304156430404</c:v>
                </c:pt>
                <c:pt idx="2970">
                  <c:v>0.17594010468164548</c:v>
                </c:pt>
                <c:pt idx="2971">
                  <c:v>0.15322655426860493</c:v>
                </c:pt>
                <c:pt idx="2972">
                  <c:v>0.1811622667195367</c:v>
                </c:pt>
                <c:pt idx="2973">
                  <c:v>0.15801965309111207</c:v>
                </c:pt>
                <c:pt idx="2974">
                  <c:v>0.17292886912731179</c:v>
                </c:pt>
                <c:pt idx="2975">
                  <c:v>0.23348639517372943</c:v>
                </c:pt>
                <c:pt idx="2976">
                  <c:v>0.1952210899367714</c:v>
                </c:pt>
                <c:pt idx="2977">
                  <c:v>0.19838895266827636</c:v>
                </c:pt>
                <c:pt idx="2978">
                  <c:v>0.17943152674777016</c:v>
                </c:pt>
                <c:pt idx="2979">
                  <c:v>0.21388140568522629</c:v>
                </c:pt>
                <c:pt idx="2980">
                  <c:v>0.17739469679970388</c:v>
                </c:pt>
                <c:pt idx="2981">
                  <c:v>0.18279262103677643</c:v>
                </c:pt>
                <c:pt idx="2982">
                  <c:v>0.2493889123689037</c:v>
                </c:pt>
                <c:pt idx="2983">
                  <c:v>0.17212673856107705</c:v>
                </c:pt>
                <c:pt idx="2984">
                  <c:v>0.19925485415962363</c:v>
                </c:pt>
                <c:pt idx="2985">
                  <c:v>0.19016797217086739</c:v>
                </c:pt>
                <c:pt idx="2986">
                  <c:v>0.20558863532205887</c:v>
                </c:pt>
                <c:pt idx="2987">
                  <c:v>0.21727572633450895</c:v>
                </c:pt>
                <c:pt idx="2988">
                  <c:v>0.18814290122528785</c:v>
                </c:pt>
                <c:pt idx="2989">
                  <c:v>0.19524108064484205</c:v>
                </c:pt>
                <c:pt idx="2990">
                  <c:v>0.19860283213639238</c:v>
                </c:pt>
                <c:pt idx="2991">
                  <c:v>0.14798539432237737</c:v>
                </c:pt>
                <c:pt idx="2992">
                  <c:v>0.19877626265475851</c:v>
                </c:pt>
                <c:pt idx="2993">
                  <c:v>0.18946971349178621</c:v>
                </c:pt>
                <c:pt idx="2994">
                  <c:v>0.21383865526586893</c:v>
                </c:pt>
                <c:pt idx="2995">
                  <c:v>0.2186819790529668</c:v>
                </c:pt>
                <c:pt idx="2996">
                  <c:v>0.16454131781072712</c:v>
                </c:pt>
                <c:pt idx="2997">
                  <c:v>0.15338252519299869</c:v>
                </c:pt>
                <c:pt idx="2998">
                  <c:v>0.1555743458157417</c:v>
                </c:pt>
                <c:pt idx="2999">
                  <c:v>0.21775608493831924</c:v>
                </c:pt>
                <c:pt idx="3000">
                  <c:v>0.18200891217979323</c:v>
                </c:pt>
                <c:pt idx="3001">
                  <c:v>0.17171143584635895</c:v>
                </c:pt>
                <c:pt idx="3002">
                  <c:v>0.20483002017847632</c:v>
                </c:pt>
                <c:pt idx="3003">
                  <c:v>0.17275125158196131</c:v>
                </c:pt>
                <c:pt idx="3004">
                  <c:v>0.19870500499170832</c:v>
                </c:pt>
                <c:pt idx="3005">
                  <c:v>0.19879259436443136</c:v>
                </c:pt>
                <c:pt idx="3006">
                  <c:v>0.18213300795995946</c:v>
                </c:pt>
                <c:pt idx="3007">
                  <c:v>0.25070377114733822</c:v>
                </c:pt>
                <c:pt idx="3008">
                  <c:v>0.23693351149791667</c:v>
                </c:pt>
                <c:pt idx="3009">
                  <c:v>0.16864951614518839</c:v>
                </c:pt>
                <c:pt idx="3010">
                  <c:v>0.14486617828057158</c:v>
                </c:pt>
                <c:pt idx="3011">
                  <c:v>0.20082824914887429</c:v>
                </c:pt>
                <c:pt idx="3012">
                  <c:v>0.22399539193658041</c:v>
                </c:pt>
                <c:pt idx="3013">
                  <c:v>0.22765544250419656</c:v>
                </c:pt>
                <c:pt idx="3014">
                  <c:v>0.1926619324274316</c:v>
                </c:pt>
                <c:pt idx="3015">
                  <c:v>0.21479650818841825</c:v>
                </c:pt>
                <c:pt idx="3016">
                  <c:v>0.23026566907030005</c:v>
                </c:pt>
                <c:pt idx="3017">
                  <c:v>0.16969221305174084</c:v>
                </c:pt>
                <c:pt idx="3018">
                  <c:v>0.2137098958385043</c:v>
                </c:pt>
                <c:pt idx="3019">
                  <c:v>0.21669788525343245</c:v>
                </c:pt>
                <c:pt idx="3020">
                  <c:v>0.20925798696352435</c:v>
                </c:pt>
                <c:pt idx="3021">
                  <c:v>0.18093255070471348</c:v>
                </c:pt>
                <c:pt idx="3022">
                  <c:v>0.19873493897687244</c:v>
                </c:pt>
                <c:pt idx="3023">
                  <c:v>0.19599528084215345</c:v>
                </c:pt>
                <c:pt idx="3024">
                  <c:v>0.18739893820012005</c:v>
                </c:pt>
                <c:pt idx="3025">
                  <c:v>0.19505761384294978</c:v>
                </c:pt>
                <c:pt idx="3026">
                  <c:v>0.2006939846707374</c:v>
                </c:pt>
                <c:pt idx="3027">
                  <c:v>0.18352347104637784</c:v>
                </c:pt>
                <c:pt idx="3028">
                  <c:v>0.15363568962212015</c:v>
                </c:pt>
                <c:pt idx="3029">
                  <c:v>0.12405061163103309</c:v>
                </c:pt>
                <c:pt idx="3030">
                  <c:v>0.20920954170770734</c:v>
                </c:pt>
                <c:pt idx="3031">
                  <c:v>0.19014589085489353</c:v>
                </c:pt>
                <c:pt idx="3032">
                  <c:v>0.10327485361777354</c:v>
                </c:pt>
                <c:pt idx="3033">
                  <c:v>0.19020491330761072</c:v>
                </c:pt>
                <c:pt idx="3034">
                  <c:v>0.18665866918990665</c:v>
                </c:pt>
                <c:pt idx="3035">
                  <c:v>0.19830920807282204</c:v>
                </c:pt>
                <c:pt idx="3036">
                  <c:v>0.2242266992280425</c:v>
                </c:pt>
                <c:pt idx="3037">
                  <c:v>0.18455200872867589</c:v>
                </c:pt>
                <c:pt idx="3038">
                  <c:v>0.19630652274119606</c:v>
                </c:pt>
                <c:pt idx="3039">
                  <c:v>0.23861275722748798</c:v>
                </c:pt>
                <c:pt idx="3040">
                  <c:v>0.22088964786347171</c:v>
                </c:pt>
                <c:pt idx="3041">
                  <c:v>0.17348205688135115</c:v>
                </c:pt>
                <c:pt idx="3042">
                  <c:v>0.19939753586114176</c:v>
                </c:pt>
                <c:pt idx="3043">
                  <c:v>0.20232556357541576</c:v>
                </c:pt>
                <c:pt idx="3044">
                  <c:v>0.22464965763113537</c:v>
                </c:pt>
                <c:pt idx="3045">
                  <c:v>0.20321073846019083</c:v>
                </c:pt>
                <c:pt idx="3046">
                  <c:v>0.21159737541844323</c:v>
                </c:pt>
                <c:pt idx="3047">
                  <c:v>0.23358596525458752</c:v>
                </c:pt>
                <c:pt idx="3048">
                  <c:v>0.21517943638776818</c:v>
                </c:pt>
                <c:pt idx="3049">
                  <c:v>0.1794789509042424</c:v>
                </c:pt>
                <c:pt idx="3050">
                  <c:v>0.19629486180609257</c:v>
                </c:pt>
                <c:pt idx="3051">
                  <c:v>0.19724732846314383</c:v>
                </c:pt>
                <c:pt idx="3052">
                  <c:v>0.14655152738691787</c:v>
                </c:pt>
                <c:pt idx="3053">
                  <c:v>0.14805423023529404</c:v>
                </c:pt>
                <c:pt idx="3054">
                  <c:v>0.21193062877284469</c:v>
                </c:pt>
                <c:pt idx="3055">
                  <c:v>0.21723623446836579</c:v>
                </c:pt>
                <c:pt idx="3056">
                  <c:v>0.19263516519999857</c:v>
                </c:pt>
                <c:pt idx="3057">
                  <c:v>0.20607162572844573</c:v>
                </c:pt>
                <c:pt idx="3058">
                  <c:v>0.26387805233092515</c:v>
                </c:pt>
                <c:pt idx="3059">
                  <c:v>0.19826125496307534</c:v>
                </c:pt>
                <c:pt idx="3060">
                  <c:v>0.1744286185341887</c:v>
                </c:pt>
                <c:pt idx="3061">
                  <c:v>0.15928025619698999</c:v>
                </c:pt>
                <c:pt idx="3062">
                  <c:v>0.19287056250333204</c:v>
                </c:pt>
                <c:pt idx="3063">
                  <c:v>0.18931996200532136</c:v>
                </c:pt>
                <c:pt idx="3064">
                  <c:v>0.18924088837241754</c:v>
                </c:pt>
                <c:pt idx="3065">
                  <c:v>0.17076348472529046</c:v>
                </c:pt>
                <c:pt idx="3066">
                  <c:v>0.16900511750360678</c:v>
                </c:pt>
                <c:pt idx="3067">
                  <c:v>0.11655360923329378</c:v>
                </c:pt>
                <c:pt idx="3068">
                  <c:v>0.22513643719535514</c:v>
                </c:pt>
                <c:pt idx="3069">
                  <c:v>0.13735244768298058</c:v>
                </c:pt>
                <c:pt idx="3070">
                  <c:v>0.22833273301876872</c:v>
                </c:pt>
                <c:pt idx="3071">
                  <c:v>0.16317597517882224</c:v>
                </c:pt>
                <c:pt idx="3072">
                  <c:v>0.21729670359604</c:v>
                </c:pt>
                <c:pt idx="3073">
                  <c:v>0.14994077409617002</c:v>
                </c:pt>
                <c:pt idx="3074">
                  <c:v>0.22591407232354199</c:v>
                </c:pt>
                <c:pt idx="3075">
                  <c:v>0.23637135809447007</c:v>
                </c:pt>
                <c:pt idx="3076">
                  <c:v>0.18904341514275783</c:v>
                </c:pt>
                <c:pt idx="3077">
                  <c:v>0.12343384823454376</c:v>
                </c:pt>
                <c:pt idx="3078">
                  <c:v>0.19979700219666929</c:v>
                </c:pt>
                <c:pt idx="3079">
                  <c:v>0.19794549080954113</c:v>
                </c:pt>
                <c:pt idx="3080">
                  <c:v>0.17779537204666437</c:v>
                </c:pt>
                <c:pt idx="3081">
                  <c:v>0.20818979780683697</c:v>
                </c:pt>
                <c:pt idx="3082">
                  <c:v>0.19318512234072194</c:v>
                </c:pt>
                <c:pt idx="3083">
                  <c:v>0.13668038045454967</c:v>
                </c:pt>
                <c:pt idx="3084">
                  <c:v>0.21046420867228105</c:v>
                </c:pt>
                <c:pt idx="3085">
                  <c:v>0.10991565041926771</c:v>
                </c:pt>
                <c:pt idx="3086">
                  <c:v>0.21365867103730288</c:v>
                </c:pt>
                <c:pt idx="3087">
                  <c:v>0.1946160177428489</c:v>
                </c:pt>
                <c:pt idx="3088">
                  <c:v>0.2176257862659827</c:v>
                </c:pt>
                <c:pt idx="3089">
                  <c:v>0.17192555030333639</c:v>
                </c:pt>
                <c:pt idx="3090">
                  <c:v>0.20991367126098892</c:v>
                </c:pt>
                <c:pt idx="3091">
                  <c:v>0.19167119830621293</c:v>
                </c:pt>
                <c:pt idx="3092">
                  <c:v>0.23823398062208551</c:v>
                </c:pt>
                <c:pt idx="3093">
                  <c:v>0.14975392306577606</c:v>
                </c:pt>
                <c:pt idx="3094">
                  <c:v>0.1470376898109329</c:v>
                </c:pt>
                <c:pt idx="3095">
                  <c:v>0.18989649154377239</c:v>
                </c:pt>
                <c:pt idx="3096">
                  <c:v>0.21738383387921079</c:v>
                </c:pt>
                <c:pt idx="3097">
                  <c:v>0.21035757278115974</c:v>
                </c:pt>
                <c:pt idx="3098">
                  <c:v>0.23699857002528746</c:v>
                </c:pt>
                <c:pt idx="3099">
                  <c:v>0.11748322260953561</c:v>
                </c:pt>
                <c:pt idx="3100">
                  <c:v>0.22234565858440797</c:v>
                </c:pt>
                <c:pt idx="3101">
                  <c:v>0.16282967240921972</c:v>
                </c:pt>
                <c:pt idx="3102">
                  <c:v>0.17395552010280099</c:v>
                </c:pt>
                <c:pt idx="3103">
                  <c:v>0.18304234154354554</c:v>
                </c:pt>
                <c:pt idx="3104">
                  <c:v>0.2361370152263623</c:v>
                </c:pt>
                <c:pt idx="3105">
                  <c:v>0.13194188465079004</c:v>
                </c:pt>
                <c:pt idx="3106">
                  <c:v>0.19130711835178571</c:v>
                </c:pt>
                <c:pt idx="3107">
                  <c:v>0.16399405454306817</c:v>
                </c:pt>
                <c:pt idx="3108">
                  <c:v>0.17659380959640328</c:v>
                </c:pt>
                <c:pt idx="3109">
                  <c:v>0.23701602700322075</c:v>
                </c:pt>
                <c:pt idx="3110">
                  <c:v>0.17367491410864211</c:v>
                </c:pt>
                <c:pt idx="3111">
                  <c:v>0.1868865816518403</c:v>
                </c:pt>
                <c:pt idx="3112">
                  <c:v>0.21518014027030424</c:v>
                </c:pt>
                <c:pt idx="3113">
                  <c:v>0.20417954949140182</c:v>
                </c:pt>
                <c:pt idx="3114">
                  <c:v>0.21552729269445275</c:v>
                </c:pt>
                <c:pt idx="3115">
                  <c:v>0.20244482084114032</c:v>
                </c:pt>
                <c:pt idx="3116">
                  <c:v>0.15513070434162793</c:v>
                </c:pt>
                <c:pt idx="3117">
                  <c:v>0.17715513930213606</c:v>
                </c:pt>
                <c:pt idx="3118">
                  <c:v>0.23303040196478958</c:v>
                </c:pt>
                <c:pt idx="3119">
                  <c:v>0.21016609057112026</c:v>
                </c:pt>
                <c:pt idx="3120">
                  <c:v>0.21859568870713048</c:v>
                </c:pt>
                <c:pt idx="3121">
                  <c:v>0.25284794111137543</c:v>
                </c:pt>
                <c:pt idx="3122">
                  <c:v>0.16588850907018651</c:v>
                </c:pt>
                <c:pt idx="3123">
                  <c:v>0.18043952624900519</c:v>
                </c:pt>
                <c:pt idx="3124">
                  <c:v>0.18539297524835274</c:v>
                </c:pt>
                <c:pt idx="3125">
                  <c:v>0.15158837428041194</c:v>
                </c:pt>
                <c:pt idx="3126">
                  <c:v>0.18319764582909398</c:v>
                </c:pt>
                <c:pt idx="3127">
                  <c:v>0.2155698182161519</c:v>
                </c:pt>
                <c:pt idx="3128">
                  <c:v>0.17512832559922206</c:v>
                </c:pt>
                <c:pt idx="3129">
                  <c:v>0.18018854019020242</c:v>
                </c:pt>
                <c:pt idx="3130">
                  <c:v>0.20972153955204809</c:v>
                </c:pt>
                <c:pt idx="3131">
                  <c:v>0.17863162529129656</c:v>
                </c:pt>
                <c:pt idx="3132">
                  <c:v>0.21955486191562112</c:v>
                </c:pt>
                <c:pt idx="3133">
                  <c:v>0.28168243348873456</c:v>
                </c:pt>
                <c:pt idx="3134">
                  <c:v>0.24695887455783896</c:v>
                </c:pt>
                <c:pt idx="3135">
                  <c:v>0.21461858938755263</c:v>
                </c:pt>
                <c:pt idx="3136">
                  <c:v>0.22177019428932135</c:v>
                </c:pt>
                <c:pt idx="3137">
                  <c:v>0.25388191761986656</c:v>
                </c:pt>
                <c:pt idx="3138">
                  <c:v>0.18811457868958251</c:v>
                </c:pt>
                <c:pt idx="3139">
                  <c:v>0.18093619423092228</c:v>
                </c:pt>
                <c:pt idx="3140">
                  <c:v>0.18143605559375675</c:v>
                </c:pt>
                <c:pt idx="3141">
                  <c:v>0.17349101232990755</c:v>
                </c:pt>
                <c:pt idx="3142">
                  <c:v>0.21652350439996287</c:v>
                </c:pt>
                <c:pt idx="3143">
                  <c:v>0.20429765477692291</c:v>
                </c:pt>
                <c:pt idx="3144">
                  <c:v>0.12274596343521549</c:v>
                </c:pt>
                <c:pt idx="3145">
                  <c:v>0.17706797648598527</c:v>
                </c:pt>
                <c:pt idx="3146">
                  <c:v>0.18714722447263257</c:v>
                </c:pt>
                <c:pt idx="3147">
                  <c:v>0.20260296749038226</c:v>
                </c:pt>
                <c:pt idx="3148">
                  <c:v>0.23647750075576973</c:v>
                </c:pt>
                <c:pt idx="3149">
                  <c:v>0.18999321053934001</c:v>
                </c:pt>
                <c:pt idx="3150">
                  <c:v>0.22723282318122895</c:v>
                </c:pt>
                <c:pt idx="3151">
                  <c:v>0.14222032688574238</c:v>
                </c:pt>
                <c:pt idx="3152">
                  <c:v>0.18120747635588214</c:v>
                </c:pt>
                <c:pt idx="3153">
                  <c:v>0.16277949915975951</c:v>
                </c:pt>
                <c:pt idx="3154">
                  <c:v>0.16654182102523113</c:v>
                </c:pt>
                <c:pt idx="3155">
                  <c:v>0.23333621151168968</c:v>
                </c:pt>
                <c:pt idx="3156">
                  <c:v>0.18718043162161666</c:v>
                </c:pt>
                <c:pt idx="3157">
                  <c:v>0.19594266838146437</c:v>
                </c:pt>
                <c:pt idx="3158">
                  <c:v>0.16355189716420016</c:v>
                </c:pt>
                <c:pt idx="3159">
                  <c:v>0.17110687476584435</c:v>
                </c:pt>
                <c:pt idx="3160">
                  <c:v>0.21367226471171152</c:v>
                </c:pt>
                <c:pt idx="3161">
                  <c:v>0.2639090674232959</c:v>
                </c:pt>
                <c:pt idx="3162">
                  <c:v>0.22576214991286633</c:v>
                </c:pt>
                <c:pt idx="3163">
                  <c:v>0.20677122116472726</c:v>
                </c:pt>
                <c:pt idx="3164">
                  <c:v>0.1894676223633599</c:v>
                </c:pt>
                <c:pt idx="3165">
                  <c:v>0.14026944388165002</c:v>
                </c:pt>
                <c:pt idx="3166">
                  <c:v>0.19422132507369549</c:v>
                </c:pt>
                <c:pt idx="3167">
                  <c:v>0.20502183338654267</c:v>
                </c:pt>
                <c:pt idx="3168">
                  <c:v>0.18803022412759113</c:v>
                </c:pt>
                <c:pt idx="3169">
                  <c:v>0.19332082972308834</c:v>
                </c:pt>
                <c:pt idx="3170">
                  <c:v>0.21503650788014847</c:v>
                </c:pt>
                <c:pt idx="3171">
                  <c:v>0.23089786784288799</c:v>
                </c:pt>
                <c:pt idx="3172">
                  <c:v>0.23442288316664092</c:v>
                </c:pt>
                <c:pt idx="3173">
                  <c:v>0.16843821183452162</c:v>
                </c:pt>
                <c:pt idx="3174">
                  <c:v>0.22538393046087987</c:v>
                </c:pt>
                <c:pt idx="3175">
                  <c:v>0.19517234776550293</c:v>
                </c:pt>
                <c:pt idx="3176">
                  <c:v>0.21171369127131862</c:v>
                </c:pt>
                <c:pt idx="3177">
                  <c:v>0.21381136075000759</c:v>
                </c:pt>
                <c:pt idx="3178">
                  <c:v>0.21233147691314666</c:v>
                </c:pt>
                <c:pt idx="3179">
                  <c:v>0.1783057168037343</c:v>
                </c:pt>
                <c:pt idx="3180">
                  <c:v>0.18911756229653123</c:v>
                </c:pt>
                <c:pt idx="3181">
                  <c:v>0.24744886701754154</c:v>
                </c:pt>
                <c:pt idx="3182">
                  <c:v>0.20929337617758603</c:v>
                </c:pt>
                <c:pt idx="3183">
                  <c:v>0.20522259822581906</c:v>
                </c:pt>
                <c:pt idx="3184">
                  <c:v>0.19325163488293887</c:v>
                </c:pt>
                <c:pt idx="3185">
                  <c:v>0.20957734867330213</c:v>
                </c:pt>
                <c:pt idx="3186">
                  <c:v>0.2132314429951718</c:v>
                </c:pt>
                <c:pt idx="3187">
                  <c:v>0.1983867443738021</c:v>
                </c:pt>
                <c:pt idx="3188">
                  <c:v>0.13935425556160147</c:v>
                </c:pt>
                <c:pt idx="3189">
                  <c:v>0.20018776548880154</c:v>
                </c:pt>
                <c:pt idx="3190">
                  <c:v>0.23917182597575026</c:v>
                </c:pt>
                <c:pt idx="3191">
                  <c:v>0.2250415102935332</c:v>
                </c:pt>
                <c:pt idx="3192">
                  <c:v>0.21761552805803297</c:v>
                </c:pt>
                <c:pt idx="3193">
                  <c:v>0.2457633182242745</c:v>
                </c:pt>
                <c:pt idx="3194">
                  <c:v>0.21954917369562735</c:v>
                </c:pt>
                <c:pt idx="3195">
                  <c:v>0.18122584868637132</c:v>
                </c:pt>
                <c:pt idx="3196">
                  <c:v>0.24243900483412856</c:v>
                </c:pt>
                <c:pt idx="3197">
                  <c:v>0.17355990634567642</c:v>
                </c:pt>
                <c:pt idx="3198">
                  <c:v>0.21592301595936628</c:v>
                </c:pt>
                <c:pt idx="3199">
                  <c:v>0.16537354862750728</c:v>
                </c:pt>
                <c:pt idx="3200">
                  <c:v>0.13468534965820742</c:v>
                </c:pt>
                <c:pt idx="3201">
                  <c:v>0.19006247695647377</c:v>
                </c:pt>
                <c:pt idx="3202">
                  <c:v>0.21700531254018313</c:v>
                </c:pt>
                <c:pt idx="3203">
                  <c:v>0.17410101556435531</c:v>
                </c:pt>
                <c:pt idx="3204">
                  <c:v>0.20039150767754413</c:v>
                </c:pt>
                <c:pt idx="3205">
                  <c:v>0.19044582705033891</c:v>
                </c:pt>
                <c:pt idx="3206">
                  <c:v>0.15852665643817107</c:v>
                </c:pt>
                <c:pt idx="3207">
                  <c:v>0.26007227485989154</c:v>
                </c:pt>
                <c:pt idx="3208">
                  <c:v>0.21793743646117286</c:v>
                </c:pt>
                <c:pt idx="3209">
                  <c:v>0.22665806678807102</c:v>
                </c:pt>
                <c:pt idx="3210">
                  <c:v>0.23889838497962679</c:v>
                </c:pt>
                <c:pt idx="3211">
                  <c:v>0.16853429044872603</c:v>
                </c:pt>
                <c:pt idx="3212">
                  <c:v>0.25038213869349307</c:v>
                </c:pt>
                <c:pt idx="3213">
                  <c:v>0.19566817619105745</c:v>
                </c:pt>
                <c:pt idx="3214">
                  <c:v>0.26330629793905891</c:v>
                </c:pt>
                <c:pt idx="3215">
                  <c:v>0.24368214321611037</c:v>
                </c:pt>
                <c:pt idx="3216">
                  <c:v>0.17856543663386495</c:v>
                </c:pt>
                <c:pt idx="3217">
                  <c:v>0.25337234822822591</c:v>
                </c:pt>
                <c:pt idx="3218">
                  <c:v>0.18274398162759919</c:v>
                </c:pt>
                <c:pt idx="3219">
                  <c:v>0.18395263021184541</c:v>
                </c:pt>
                <c:pt idx="3220">
                  <c:v>0.18589175927214172</c:v>
                </c:pt>
                <c:pt idx="3221">
                  <c:v>0.11385180560578118</c:v>
                </c:pt>
                <c:pt idx="3222">
                  <c:v>7.165299277019635E-2</c:v>
                </c:pt>
                <c:pt idx="3223">
                  <c:v>0.19550541436944349</c:v>
                </c:pt>
                <c:pt idx="3224">
                  <c:v>0.20389520521979726</c:v>
                </c:pt>
                <c:pt idx="3225">
                  <c:v>0.18914048142563814</c:v>
                </c:pt>
                <c:pt idx="3226">
                  <c:v>0.1518762733783883</c:v>
                </c:pt>
                <c:pt idx="3227">
                  <c:v>0.19333374402843914</c:v>
                </c:pt>
                <c:pt idx="3228">
                  <c:v>0.1892040847801183</c:v>
                </c:pt>
                <c:pt idx="3229">
                  <c:v>0.24547451420296723</c:v>
                </c:pt>
                <c:pt idx="3230">
                  <c:v>0.18555533790628745</c:v>
                </c:pt>
                <c:pt idx="3231">
                  <c:v>0.22894150610140759</c:v>
                </c:pt>
                <c:pt idx="3232">
                  <c:v>0.20886922319226808</c:v>
                </c:pt>
                <c:pt idx="3233">
                  <c:v>0.23406373190264768</c:v>
                </c:pt>
                <c:pt idx="3234">
                  <c:v>0.22047301464046803</c:v>
                </c:pt>
                <c:pt idx="3235">
                  <c:v>0.19204486125789452</c:v>
                </c:pt>
                <c:pt idx="3236">
                  <c:v>0.22240957129123334</c:v>
                </c:pt>
                <c:pt idx="3237">
                  <c:v>0.17482790749150551</c:v>
                </c:pt>
                <c:pt idx="3238">
                  <c:v>0.20144894583541539</c:v>
                </c:pt>
                <c:pt idx="3239">
                  <c:v>0.19960376511618352</c:v>
                </c:pt>
                <c:pt idx="3240">
                  <c:v>0.22693560190585188</c:v>
                </c:pt>
                <c:pt idx="3241">
                  <c:v>0.19562845171426413</c:v>
                </c:pt>
                <c:pt idx="3242">
                  <c:v>0.14747065412684668</c:v>
                </c:pt>
                <c:pt idx="3243">
                  <c:v>0.21850051123305098</c:v>
                </c:pt>
                <c:pt idx="3244">
                  <c:v>0.17401481670290903</c:v>
                </c:pt>
                <c:pt idx="3245">
                  <c:v>0.20692064059202181</c:v>
                </c:pt>
                <c:pt idx="3246">
                  <c:v>0.21213042663705611</c:v>
                </c:pt>
                <c:pt idx="3247">
                  <c:v>0.27219744375995925</c:v>
                </c:pt>
                <c:pt idx="3248">
                  <c:v>0.21150985001337208</c:v>
                </c:pt>
                <c:pt idx="3249">
                  <c:v>0.15537750137068249</c:v>
                </c:pt>
                <c:pt idx="3250">
                  <c:v>0.15790405957992662</c:v>
                </c:pt>
                <c:pt idx="3251">
                  <c:v>0.17582120911898247</c:v>
                </c:pt>
                <c:pt idx="3252">
                  <c:v>0.17283094783982511</c:v>
                </c:pt>
                <c:pt idx="3253">
                  <c:v>0.23936960944747201</c:v>
                </c:pt>
                <c:pt idx="3254">
                  <c:v>0.18953749789528299</c:v>
                </c:pt>
                <c:pt idx="3255">
                  <c:v>0.18648083939192714</c:v>
                </c:pt>
                <c:pt idx="3256">
                  <c:v>0.15242352942030502</c:v>
                </c:pt>
                <c:pt idx="3257">
                  <c:v>0.17110816707081317</c:v>
                </c:pt>
                <c:pt idx="3258">
                  <c:v>0.20337761916229558</c:v>
                </c:pt>
                <c:pt idx="3259">
                  <c:v>0.22202952985553823</c:v>
                </c:pt>
                <c:pt idx="3260">
                  <c:v>0.14037769734977557</c:v>
                </c:pt>
                <c:pt idx="3261">
                  <c:v>0.17974678239548322</c:v>
                </c:pt>
                <c:pt idx="3262">
                  <c:v>0.22283006287590645</c:v>
                </c:pt>
                <c:pt idx="3263">
                  <c:v>0.23860926222224116</c:v>
                </c:pt>
                <c:pt idx="3264">
                  <c:v>0.19438665580726244</c:v>
                </c:pt>
                <c:pt idx="3265">
                  <c:v>0.16817903333998849</c:v>
                </c:pt>
                <c:pt idx="3266">
                  <c:v>0.18594172855025201</c:v>
                </c:pt>
                <c:pt idx="3267">
                  <c:v>0.26982640848093853</c:v>
                </c:pt>
                <c:pt idx="3268">
                  <c:v>0.1113304207726737</c:v>
                </c:pt>
                <c:pt idx="3269">
                  <c:v>0.1873557039421099</c:v>
                </c:pt>
                <c:pt idx="3270">
                  <c:v>0.16390740421192274</c:v>
                </c:pt>
                <c:pt idx="3271">
                  <c:v>0.17551285571435987</c:v>
                </c:pt>
                <c:pt idx="3272">
                  <c:v>0.2066317379323877</c:v>
                </c:pt>
                <c:pt idx="3273">
                  <c:v>0.15521407753138541</c:v>
                </c:pt>
                <c:pt idx="3274">
                  <c:v>0.25377448694397314</c:v>
                </c:pt>
                <c:pt idx="3275">
                  <c:v>0.15390857751239212</c:v>
                </c:pt>
                <c:pt idx="3276">
                  <c:v>0.22804350695860304</c:v>
                </c:pt>
                <c:pt idx="3277">
                  <c:v>0.15635219212109788</c:v>
                </c:pt>
                <c:pt idx="3278">
                  <c:v>0.20924789194783572</c:v>
                </c:pt>
                <c:pt idx="3279">
                  <c:v>0.18765200377775471</c:v>
                </c:pt>
                <c:pt idx="3280">
                  <c:v>0.11683985456382984</c:v>
                </c:pt>
                <c:pt idx="3281">
                  <c:v>0.18477943722791521</c:v>
                </c:pt>
                <c:pt idx="3282">
                  <c:v>0.15859472887580886</c:v>
                </c:pt>
                <c:pt idx="3283">
                  <c:v>0.21187420073221785</c:v>
                </c:pt>
                <c:pt idx="3284">
                  <c:v>0.14808162940705683</c:v>
                </c:pt>
                <c:pt idx="3285">
                  <c:v>0.17206946042433238</c:v>
                </c:pt>
                <c:pt idx="3286">
                  <c:v>0.19295667898466207</c:v>
                </c:pt>
                <c:pt idx="3287">
                  <c:v>0.2549122173813323</c:v>
                </c:pt>
                <c:pt idx="3288">
                  <c:v>0.18895572866730909</c:v>
                </c:pt>
                <c:pt idx="3289">
                  <c:v>0.26749621079875763</c:v>
                </c:pt>
                <c:pt idx="3290">
                  <c:v>0.23221959341435103</c:v>
                </c:pt>
                <c:pt idx="3291">
                  <c:v>0.17949236325920884</c:v>
                </c:pt>
                <c:pt idx="3292">
                  <c:v>0.19632820818890789</c:v>
                </c:pt>
                <c:pt idx="3293">
                  <c:v>0.19820166702784933</c:v>
                </c:pt>
                <c:pt idx="3294">
                  <c:v>0.22816882519975279</c:v>
                </c:pt>
                <c:pt idx="3295">
                  <c:v>0.15777582273466781</c:v>
                </c:pt>
                <c:pt idx="3296">
                  <c:v>0.17382690085134161</c:v>
                </c:pt>
                <c:pt idx="3297">
                  <c:v>0.22507539228875467</c:v>
                </c:pt>
                <c:pt idx="3298">
                  <c:v>0.2194518084149229</c:v>
                </c:pt>
                <c:pt idx="3299">
                  <c:v>0.20057079618082757</c:v>
                </c:pt>
                <c:pt idx="3300">
                  <c:v>0.10700666453774624</c:v>
                </c:pt>
                <c:pt idx="3301">
                  <c:v>0.21531773167144569</c:v>
                </c:pt>
                <c:pt idx="3302">
                  <c:v>0.23086504302904001</c:v>
                </c:pt>
                <c:pt idx="3303">
                  <c:v>0.114477498095394</c:v>
                </c:pt>
                <c:pt idx="3304">
                  <c:v>0.17967828782525672</c:v>
                </c:pt>
                <c:pt idx="3305">
                  <c:v>0.22605280501537994</c:v>
                </c:pt>
                <c:pt idx="3306">
                  <c:v>0.16741643959879868</c:v>
                </c:pt>
                <c:pt idx="3307">
                  <c:v>0.20019992058359692</c:v>
                </c:pt>
                <c:pt idx="3308">
                  <c:v>0.21524331170543598</c:v>
                </c:pt>
                <c:pt idx="3309">
                  <c:v>0.22524679795008173</c:v>
                </c:pt>
                <c:pt idx="3310">
                  <c:v>0.17683017745287868</c:v>
                </c:pt>
                <c:pt idx="3311">
                  <c:v>0.12590394967668722</c:v>
                </c:pt>
                <c:pt idx="3312">
                  <c:v>0.14259188727026786</c:v>
                </c:pt>
                <c:pt idx="3313">
                  <c:v>0.21320036254090788</c:v>
                </c:pt>
                <c:pt idx="3314">
                  <c:v>0.21793253412246649</c:v>
                </c:pt>
                <c:pt idx="3315">
                  <c:v>0.2158832708810495</c:v>
                </c:pt>
                <c:pt idx="3316">
                  <c:v>0.22518016176824668</c:v>
                </c:pt>
                <c:pt idx="3317">
                  <c:v>0.16691360386462176</c:v>
                </c:pt>
                <c:pt idx="3318">
                  <c:v>0.18606900132078477</c:v>
                </c:pt>
                <c:pt idx="3319">
                  <c:v>0.2038684212746939</c:v>
                </c:pt>
                <c:pt idx="3320">
                  <c:v>0.20390287132667018</c:v>
                </c:pt>
                <c:pt idx="3321">
                  <c:v>0.2142120574743242</c:v>
                </c:pt>
                <c:pt idx="3322">
                  <c:v>0.20190421673696393</c:v>
                </c:pt>
                <c:pt idx="3323">
                  <c:v>0.17369208682771745</c:v>
                </c:pt>
                <c:pt idx="3324">
                  <c:v>0.24349833760682199</c:v>
                </c:pt>
                <c:pt idx="3325">
                  <c:v>0.21771120561021026</c:v>
                </c:pt>
                <c:pt idx="3326">
                  <c:v>0.20887390004367803</c:v>
                </c:pt>
                <c:pt idx="3327">
                  <c:v>0.23801218726426915</c:v>
                </c:pt>
                <c:pt idx="3328">
                  <c:v>0.17789337440506348</c:v>
                </c:pt>
                <c:pt idx="3329">
                  <c:v>0.13776958266031059</c:v>
                </c:pt>
                <c:pt idx="3330">
                  <c:v>0.20160106468918046</c:v>
                </c:pt>
                <c:pt idx="3331">
                  <c:v>0.19445012484966262</c:v>
                </c:pt>
                <c:pt idx="3332">
                  <c:v>0.15014937999383235</c:v>
                </c:pt>
                <c:pt idx="3333">
                  <c:v>0.17738419804912353</c:v>
                </c:pt>
                <c:pt idx="3334">
                  <c:v>0.13083312760607577</c:v>
                </c:pt>
                <c:pt idx="3335">
                  <c:v>0.14688121739239585</c:v>
                </c:pt>
                <c:pt idx="3336">
                  <c:v>0.2341792106236511</c:v>
                </c:pt>
                <c:pt idx="3337">
                  <c:v>0.19303720316129577</c:v>
                </c:pt>
                <c:pt idx="3338">
                  <c:v>0.20688751600365912</c:v>
                </c:pt>
                <c:pt idx="3339">
                  <c:v>0.20750886760836332</c:v>
                </c:pt>
                <c:pt idx="3340">
                  <c:v>0.19710371373234259</c:v>
                </c:pt>
                <c:pt idx="3341">
                  <c:v>0.17182485794361643</c:v>
                </c:pt>
                <c:pt idx="3342">
                  <c:v>0.2132700121613092</c:v>
                </c:pt>
                <c:pt idx="3343">
                  <c:v>0.17955499368685179</c:v>
                </c:pt>
                <c:pt idx="3344">
                  <c:v>0.23552093044395697</c:v>
                </c:pt>
                <c:pt idx="3345">
                  <c:v>0.23081592097161552</c:v>
                </c:pt>
                <c:pt idx="3346">
                  <c:v>0.20671907145373497</c:v>
                </c:pt>
                <c:pt idx="3347">
                  <c:v>0.13848809636958972</c:v>
                </c:pt>
                <c:pt idx="3348">
                  <c:v>0.20526775223518406</c:v>
                </c:pt>
                <c:pt idx="3349">
                  <c:v>0.25976586469578777</c:v>
                </c:pt>
                <c:pt idx="3350">
                  <c:v>0.15672042198879982</c:v>
                </c:pt>
                <c:pt idx="3351">
                  <c:v>0.20983584307618866</c:v>
                </c:pt>
                <c:pt idx="3352">
                  <c:v>0.14796528005548587</c:v>
                </c:pt>
                <c:pt idx="3353">
                  <c:v>0.30100424223434963</c:v>
                </c:pt>
                <c:pt idx="3354">
                  <c:v>0.24175547669529474</c:v>
                </c:pt>
                <c:pt idx="3355">
                  <c:v>0.19120268312590835</c:v>
                </c:pt>
                <c:pt idx="3356">
                  <c:v>0.21807346920966422</c:v>
                </c:pt>
                <c:pt idx="3357">
                  <c:v>0.20161393620838194</c:v>
                </c:pt>
                <c:pt idx="3358">
                  <c:v>0.27504056914366415</c:v>
                </c:pt>
                <c:pt idx="3359">
                  <c:v>0.22250824752347181</c:v>
                </c:pt>
                <c:pt idx="3360">
                  <c:v>0.16934674505458236</c:v>
                </c:pt>
                <c:pt idx="3361">
                  <c:v>0.22705784808678192</c:v>
                </c:pt>
                <c:pt idx="3362">
                  <c:v>0.1675749762482561</c:v>
                </c:pt>
                <c:pt idx="3363">
                  <c:v>0.24456576071379113</c:v>
                </c:pt>
                <c:pt idx="3364">
                  <c:v>0.24938697598764265</c:v>
                </c:pt>
                <c:pt idx="3365">
                  <c:v>0.20255213020757684</c:v>
                </c:pt>
                <c:pt idx="3366">
                  <c:v>0.24571153473020516</c:v>
                </c:pt>
                <c:pt idx="3367">
                  <c:v>0.21028433007074046</c:v>
                </c:pt>
                <c:pt idx="3368">
                  <c:v>0.15940536858527818</c:v>
                </c:pt>
                <c:pt idx="3369">
                  <c:v>0.22431233167191458</c:v>
                </c:pt>
                <c:pt idx="3370">
                  <c:v>0.18925358616863291</c:v>
                </c:pt>
                <c:pt idx="3371">
                  <c:v>0.18393919496125685</c:v>
                </c:pt>
                <c:pt idx="3372">
                  <c:v>0.18930469964990454</c:v>
                </c:pt>
                <c:pt idx="3373">
                  <c:v>0.17892125967526645</c:v>
                </c:pt>
                <c:pt idx="3374">
                  <c:v>0.19880735842064168</c:v>
                </c:pt>
                <c:pt idx="3375">
                  <c:v>0.20544689744688605</c:v>
                </c:pt>
                <c:pt idx="3376">
                  <c:v>0.24179528509548881</c:v>
                </c:pt>
                <c:pt idx="3377">
                  <c:v>0.2293288887729365</c:v>
                </c:pt>
                <c:pt idx="3378">
                  <c:v>0.24895093666119045</c:v>
                </c:pt>
                <c:pt idx="3379">
                  <c:v>0.19265999840233572</c:v>
                </c:pt>
                <c:pt idx="3380">
                  <c:v>0.22010412709716187</c:v>
                </c:pt>
                <c:pt idx="3381">
                  <c:v>0.15960382923760935</c:v>
                </c:pt>
                <c:pt idx="3382">
                  <c:v>0.23869391881500801</c:v>
                </c:pt>
                <c:pt idx="3383">
                  <c:v>0.20109763192614605</c:v>
                </c:pt>
                <c:pt idx="3384">
                  <c:v>0.25392547189644654</c:v>
                </c:pt>
                <c:pt idx="3385">
                  <c:v>0.21941292867110188</c:v>
                </c:pt>
                <c:pt idx="3386">
                  <c:v>0.22831314803994127</c:v>
                </c:pt>
                <c:pt idx="3387">
                  <c:v>0.22249524943571408</c:v>
                </c:pt>
                <c:pt idx="3388">
                  <c:v>0.20003459774391041</c:v>
                </c:pt>
                <c:pt idx="3389">
                  <c:v>0.18732926897640662</c:v>
                </c:pt>
                <c:pt idx="3390">
                  <c:v>0.24707251274933745</c:v>
                </c:pt>
                <c:pt idx="3391">
                  <c:v>0.25874951224265669</c:v>
                </c:pt>
                <c:pt idx="3392">
                  <c:v>0.17802768189866869</c:v>
                </c:pt>
                <c:pt idx="3393">
                  <c:v>0.16256394960442583</c:v>
                </c:pt>
                <c:pt idx="3394">
                  <c:v>0.16082321079249012</c:v>
                </c:pt>
                <c:pt idx="3395">
                  <c:v>0.18454439003749515</c:v>
                </c:pt>
                <c:pt idx="3396">
                  <c:v>0.20620589156832259</c:v>
                </c:pt>
                <c:pt idx="3397">
                  <c:v>0.19668686161852483</c:v>
                </c:pt>
                <c:pt idx="3398">
                  <c:v>0.21323102435635985</c:v>
                </c:pt>
                <c:pt idx="3399">
                  <c:v>0.17936715493278571</c:v>
                </c:pt>
                <c:pt idx="3400">
                  <c:v>0.17716425795899962</c:v>
                </c:pt>
                <c:pt idx="3401">
                  <c:v>0.1502016828558583</c:v>
                </c:pt>
                <c:pt idx="3402">
                  <c:v>0.17308000883989083</c:v>
                </c:pt>
                <c:pt idx="3403">
                  <c:v>0.18316028371299262</c:v>
                </c:pt>
                <c:pt idx="3404">
                  <c:v>0.15255307466463569</c:v>
                </c:pt>
                <c:pt idx="3405">
                  <c:v>0.16943503693712536</c:v>
                </c:pt>
                <c:pt idx="3406">
                  <c:v>0.1719702128851352</c:v>
                </c:pt>
                <c:pt idx="3407">
                  <c:v>0.22133260109666375</c:v>
                </c:pt>
                <c:pt idx="3408">
                  <c:v>0.14594241706045849</c:v>
                </c:pt>
                <c:pt idx="3409">
                  <c:v>0.20303158167933419</c:v>
                </c:pt>
                <c:pt idx="3410">
                  <c:v>0.14371524077044862</c:v>
                </c:pt>
                <c:pt idx="3411">
                  <c:v>0.24774278062728924</c:v>
                </c:pt>
                <c:pt idx="3412">
                  <c:v>0.21140378795398013</c:v>
                </c:pt>
                <c:pt idx="3413">
                  <c:v>0.19526075219679501</c:v>
                </c:pt>
                <c:pt idx="3414">
                  <c:v>0.20089530444677323</c:v>
                </c:pt>
                <c:pt idx="3415">
                  <c:v>0.20714753039105713</c:v>
                </c:pt>
                <c:pt idx="3416">
                  <c:v>0.16367720740445385</c:v>
                </c:pt>
                <c:pt idx="3417">
                  <c:v>0.21328181890325126</c:v>
                </c:pt>
                <c:pt idx="3418">
                  <c:v>0.22781263415448252</c:v>
                </c:pt>
                <c:pt idx="3419">
                  <c:v>0.24691158050546927</c:v>
                </c:pt>
                <c:pt idx="3420">
                  <c:v>0.19374818911713082</c:v>
                </c:pt>
                <c:pt idx="3421">
                  <c:v>0.18647382361795525</c:v>
                </c:pt>
                <c:pt idx="3422">
                  <c:v>0.10968809716019431</c:v>
                </c:pt>
                <c:pt idx="3423">
                  <c:v>0.21196049308701531</c:v>
                </c:pt>
                <c:pt idx="3424">
                  <c:v>0.1383929213836349</c:v>
                </c:pt>
                <c:pt idx="3425">
                  <c:v>0.14102117617309162</c:v>
                </c:pt>
                <c:pt idx="3426">
                  <c:v>0.17095609809747447</c:v>
                </c:pt>
                <c:pt idx="3427">
                  <c:v>0.21705111702045082</c:v>
                </c:pt>
                <c:pt idx="3428">
                  <c:v>0.19197286402391575</c:v>
                </c:pt>
                <c:pt idx="3429">
                  <c:v>0.1927853651758501</c:v>
                </c:pt>
                <c:pt idx="3430">
                  <c:v>0.19186802271406361</c:v>
                </c:pt>
                <c:pt idx="3431">
                  <c:v>0.18790201446734744</c:v>
                </c:pt>
                <c:pt idx="3432">
                  <c:v>0.20862809689697637</c:v>
                </c:pt>
                <c:pt idx="3433">
                  <c:v>0.23225870458738643</c:v>
                </c:pt>
                <c:pt idx="3434">
                  <c:v>0.14796470192025143</c:v>
                </c:pt>
                <c:pt idx="3435">
                  <c:v>0.19998407165767002</c:v>
                </c:pt>
                <c:pt idx="3436">
                  <c:v>0.18195668976483337</c:v>
                </c:pt>
                <c:pt idx="3437">
                  <c:v>0.16801051646174422</c:v>
                </c:pt>
                <c:pt idx="3438">
                  <c:v>0.19165336700877458</c:v>
                </c:pt>
                <c:pt idx="3439">
                  <c:v>0.27262787665018329</c:v>
                </c:pt>
                <c:pt idx="3440">
                  <c:v>0.17041743997191558</c:v>
                </c:pt>
                <c:pt idx="3441">
                  <c:v>0.23916638888309122</c:v>
                </c:pt>
                <c:pt idx="3442">
                  <c:v>0.18020880964239006</c:v>
                </c:pt>
                <c:pt idx="3443">
                  <c:v>0.20766020695770035</c:v>
                </c:pt>
                <c:pt idx="3444">
                  <c:v>0.13520655279853461</c:v>
                </c:pt>
                <c:pt idx="3445">
                  <c:v>0.20964814595265729</c:v>
                </c:pt>
                <c:pt idx="3446">
                  <c:v>0.14907731818107542</c:v>
                </c:pt>
                <c:pt idx="3447">
                  <c:v>0.20943949140206752</c:v>
                </c:pt>
                <c:pt idx="3448">
                  <c:v>0.19237075334514445</c:v>
                </c:pt>
                <c:pt idx="3449">
                  <c:v>0.17267596621679882</c:v>
                </c:pt>
                <c:pt idx="3450">
                  <c:v>0.20015267948607729</c:v>
                </c:pt>
                <c:pt idx="3451">
                  <c:v>0.19319822550594992</c:v>
                </c:pt>
                <c:pt idx="3452">
                  <c:v>0.21066106965872</c:v>
                </c:pt>
                <c:pt idx="3453">
                  <c:v>0.2197062679201513</c:v>
                </c:pt>
                <c:pt idx="3454">
                  <c:v>0.26316955425248001</c:v>
                </c:pt>
                <c:pt idx="3455">
                  <c:v>0.19762384790073942</c:v>
                </c:pt>
                <c:pt idx="3456">
                  <c:v>0.22943599091355191</c:v>
                </c:pt>
                <c:pt idx="3457">
                  <c:v>0.25416236146114879</c:v>
                </c:pt>
                <c:pt idx="3458">
                  <c:v>0.22985462013604258</c:v>
                </c:pt>
                <c:pt idx="3459">
                  <c:v>0.18011570676869498</c:v>
                </c:pt>
                <c:pt idx="3460">
                  <c:v>0.19843411309762324</c:v>
                </c:pt>
                <c:pt idx="3461">
                  <c:v>0.18362998152824608</c:v>
                </c:pt>
                <c:pt idx="3462">
                  <c:v>0.20940388773278706</c:v>
                </c:pt>
                <c:pt idx="3463">
                  <c:v>0.18063562179230022</c:v>
                </c:pt>
                <c:pt idx="3464">
                  <c:v>0.15335070806820811</c:v>
                </c:pt>
                <c:pt idx="3465">
                  <c:v>0.18020021529419156</c:v>
                </c:pt>
                <c:pt idx="3466">
                  <c:v>0.2659885450349222</c:v>
                </c:pt>
                <c:pt idx="3467">
                  <c:v>0.13054141666430047</c:v>
                </c:pt>
                <c:pt idx="3468">
                  <c:v>0.20804980197718465</c:v>
                </c:pt>
                <c:pt idx="3469">
                  <c:v>0.23518539591290474</c:v>
                </c:pt>
                <c:pt idx="3470">
                  <c:v>0.21238567072255402</c:v>
                </c:pt>
                <c:pt idx="3471">
                  <c:v>0.25240848902595875</c:v>
                </c:pt>
                <c:pt idx="3472">
                  <c:v>0.24854261533384445</c:v>
                </c:pt>
                <c:pt idx="3473">
                  <c:v>0.15957672938467335</c:v>
                </c:pt>
                <c:pt idx="3474">
                  <c:v>0.22852556012773059</c:v>
                </c:pt>
                <c:pt idx="3475">
                  <c:v>0.2189688428732543</c:v>
                </c:pt>
                <c:pt idx="3476">
                  <c:v>0.21904983161697444</c:v>
                </c:pt>
                <c:pt idx="3477">
                  <c:v>0.24909801491061662</c:v>
                </c:pt>
                <c:pt idx="3478">
                  <c:v>0.16128354098161546</c:v>
                </c:pt>
                <c:pt idx="3479">
                  <c:v>0.22752760331807118</c:v>
                </c:pt>
                <c:pt idx="3480">
                  <c:v>0.20224312102438152</c:v>
                </c:pt>
                <c:pt idx="3481">
                  <c:v>0.23368369074208428</c:v>
                </c:pt>
                <c:pt idx="3482">
                  <c:v>0.23137733163565211</c:v>
                </c:pt>
                <c:pt idx="3483">
                  <c:v>0.25680249417151779</c:v>
                </c:pt>
                <c:pt idx="3484">
                  <c:v>0.24817127513264298</c:v>
                </c:pt>
                <c:pt idx="3485">
                  <c:v>0.19855542016998173</c:v>
                </c:pt>
                <c:pt idx="3486">
                  <c:v>0.21332180170810849</c:v>
                </c:pt>
                <c:pt idx="3487">
                  <c:v>0.20173194083368323</c:v>
                </c:pt>
                <c:pt idx="3488">
                  <c:v>0.13980504035334484</c:v>
                </c:pt>
                <c:pt idx="3489">
                  <c:v>0.25761761319522652</c:v>
                </c:pt>
                <c:pt idx="3490">
                  <c:v>0.20252753942604396</c:v>
                </c:pt>
                <c:pt idx="3491">
                  <c:v>0.23240496259807314</c:v>
                </c:pt>
                <c:pt idx="3492">
                  <c:v>0.20232755563317156</c:v>
                </c:pt>
                <c:pt idx="3493">
                  <c:v>0.19220913010428428</c:v>
                </c:pt>
                <c:pt idx="3494">
                  <c:v>0.21855374221132015</c:v>
                </c:pt>
                <c:pt idx="3495">
                  <c:v>0.16940010547304041</c:v>
                </c:pt>
                <c:pt idx="3496">
                  <c:v>0.19858808318125593</c:v>
                </c:pt>
                <c:pt idx="3497">
                  <c:v>0.21363138654851113</c:v>
                </c:pt>
                <c:pt idx="3498">
                  <c:v>0.16732618928891452</c:v>
                </c:pt>
                <c:pt idx="3499">
                  <c:v>0.2310280324530731</c:v>
                </c:pt>
                <c:pt idx="3500">
                  <c:v>0.15077475197131412</c:v>
                </c:pt>
                <c:pt idx="3501">
                  <c:v>0.20256191207876256</c:v>
                </c:pt>
                <c:pt idx="3502">
                  <c:v>0.18372288959925642</c:v>
                </c:pt>
                <c:pt idx="3503">
                  <c:v>0.18905883934943979</c:v>
                </c:pt>
                <c:pt idx="3504">
                  <c:v>0.22570031498710552</c:v>
                </c:pt>
                <c:pt idx="3505">
                  <c:v>0.24932555144913299</c:v>
                </c:pt>
                <c:pt idx="3506">
                  <c:v>0.24283841833906894</c:v>
                </c:pt>
                <c:pt idx="3507">
                  <c:v>0.16474887343208167</c:v>
                </c:pt>
                <c:pt idx="3508">
                  <c:v>0.14112781903455396</c:v>
                </c:pt>
                <c:pt idx="3509">
                  <c:v>0.15877434964082329</c:v>
                </c:pt>
                <c:pt idx="3510">
                  <c:v>0.14209817089305768</c:v>
                </c:pt>
                <c:pt idx="3511">
                  <c:v>0.21510114066666661</c:v>
                </c:pt>
                <c:pt idx="3512">
                  <c:v>0.18995218073332976</c:v>
                </c:pt>
                <c:pt idx="3513">
                  <c:v>0.21353662083295488</c:v>
                </c:pt>
                <c:pt idx="3514">
                  <c:v>0.17358452582485387</c:v>
                </c:pt>
                <c:pt idx="3515">
                  <c:v>0.1886528125766033</c:v>
                </c:pt>
                <c:pt idx="3516">
                  <c:v>0.20476362913308002</c:v>
                </c:pt>
                <c:pt idx="3517">
                  <c:v>0.21548364988519683</c:v>
                </c:pt>
                <c:pt idx="3518">
                  <c:v>0.15782728603260249</c:v>
                </c:pt>
                <c:pt idx="3519">
                  <c:v>0.20094623085553784</c:v>
                </c:pt>
                <c:pt idx="3520">
                  <c:v>0.2678597296772362</c:v>
                </c:pt>
                <c:pt idx="3521">
                  <c:v>0.17898826450157801</c:v>
                </c:pt>
                <c:pt idx="3522">
                  <c:v>0.18792539017577048</c:v>
                </c:pt>
                <c:pt idx="3523">
                  <c:v>0.2481722339960396</c:v>
                </c:pt>
                <c:pt idx="3524">
                  <c:v>0.15591626221210622</c:v>
                </c:pt>
                <c:pt idx="3525">
                  <c:v>0.14037180340872443</c:v>
                </c:pt>
                <c:pt idx="3526">
                  <c:v>0.24542479722125635</c:v>
                </c:pt>
                <c:pt idx="3527">
                  <c:v>0.22887195037720354</c:v>
                </c:pt>
                <c:pt idx="3528">
                  <c:v>0.20159990706821063</c:v>
                </c:pt>
                <c:pt idx="3529">
                  <c:v>0.15409090393582328</c:v>
                </c:pt>
                <c:pt idx="3530">
                  <c:v>0.22303261801199026</c:v>
                </c:pt>
                <c:pt idx="3531">
                  <c:v>0.16489911599403881</c:v>
                </c:pt>
                <c:pt idx="3532">
                  <c:v>0.11687969873802087</c:v>
                </c:pt>
                <c:pt idx="3533">
                  <c:v>0.22328018451254508</c:v>
                </c:pt>
                <c:pt idx="3534">
                  <c:v>0.20605904442182285</c:v>
                </c:pt>
                <c:pt idx="3535">
                  <c:v>0.23352222383377122</c:v>
                </c:pt>
                <c:pt idx="3536">
                  <c:v>0.26090073075671</c:v>
                </c:pt>
                <c:pt idx="3537">
                  <c:v>0.18661337255487515</c:v>
                </c:pt>
                <c:pt idx="3538">
                  <c:v>0.24017276521945155</c:v>
                </c:pt>
                <c:pt idx="3539">
                  <c:v>0.17538106877725579</c:v>
                </c:pt>
                <c:pt idx="3540">
                  <c:v>0.14634761021098691</c:v>
                </c:pt>
                <c:pt idx="3541">
                  <c:v>0.18530006649213351</c:v>
                </c:pt>
                <c:pt idx="3542">
                  <c:v>0.13289519239227249</c:v>
                </c:pt>
                <c:pt idx="3543">
                  <c:v>0.16660970483338142</c:v>
                </c:pt>
                <c:pt idx="3544">
                  <c:v>0.15569360657011427</c:v>
                </c:pt>
                <c:pt idx="3545">
                  <c:v>0.19503172106980737</c:v>
                </c:pt>
                <c:pt idx="3546">
                  <c:v>0.18805526609884984</c:v>
                </c:pt>
                <c:pt idx="3547">
                  <c:v>0.20005593964317808</c:v>
                </c:pt>
                <c:pt idx="3548">
                  <c:v>0.14752423408633589</c:v>
                </c:pt>
                <c:pt idx="3549">
                  <c:v>0.2573697160216023</c:v>
                </c:pt>
                <c:pt idx="3550">
                  <c:v>0.20323673476330817</c:v>
                </c:pt>
                <c:pt idx="3551">
                  <c:v>0.18917073800122389</c:v>
                </c:pt>
                <c:pt idx="3552">
                  <c:v>0.17700242334161945</c:v>
                </c:pt>
                <c:pt idx="3553">
                  <c:v>0.15392222967492963</c:v>
                </c:pt>
                <c:pt idx="3554">
                  <c:v>0.26520791431976776</c:v>
                </c:pt>
                <c:pt idx="3555">
                  <c:v>0.13622132465095205</c:v>
                </c:pt>
                <c:pt idx="3556">
                  <c:v>0.18456244332104926</c:v>
                </c:pt>
                <c:pt idx="3557">
                  <c:v>0.17755549907921653</c:v>
                </c:pt>
                <c:pt idx="3558">
                  <c:v>0.22758687988755866</c:v>
                </c:pt>
                <c:pt idx="3559">
                  <c:v>0.16104067027406621</c:v>
                </c:pt>
                <c:pt idx="3560">
                  <c:v>0.17284904992821454</c:v>
                </c:pt>
                <c:pt idx="3561">
                  <c:v>0.15019339055132522</c:v>
                </c:pt>
                <c:pt idx="3562">
                  <c:v>0.23037547337907002</c:v>
                </c:pt>
                <c:pt idx="3563">
                  <c:v>0.1103044690213863</c:v>
                </c:pt>
                <c:pt idx="3564">
                  <c:v>0.15311531979275556</c:v>
                </c:pt>
                <c:pt idx="3565">
                  <c:v>0.2639147287230138</c:v>
                </c:pt>
                <c:pt idx="3566">
                  <c:v>0.1309496972772293</c:v>
                </c:pt>
                <c:pt idx="3567">
                  <c:v>0.25118704032134304</c:v>
                </c:pt>
                <c:pt idx="3568">
                  <c:v>0.13624290041463433</c:v>
                </c:pt>
                <c:pt idx="3569">
                  <c:v>0.19961535902062358</c:v>
                </c:pt>
                <c:pt idx="3570">
                  <c:v>0.25649554596860974</c:v>
                </c:pt>
                <c:pt idx="3571">
                  <c:v>0.20098627423773008</c:v>
                </c:pt>
                <c:pt idx="3572">
                  <c:v>0.16694766045145182</c:v>
                </c:pt>
                <c:pt idx="3573">
                  <c:v>0.17773596785757675</c:v>
                </c:pt>
                <c:pt idx="3574">
                  <c:v>0.20718669543712984</c:v>
                </c:pt>
                <c:pt idx="3575">
                  <c:v>0.20022053734339584</c:v>
                </c:pt>
                <c:pt idx="3576">
                  <c:v>0.20017175436323251</c:v>
                </c:pt>
                <c:pt idx="3577">
                  <c:v>0.21104557051189773</c:v>
                </c:pt>
                <c:pt idx="3578">
                  <c:v>0.16279927173576875</c:v>
                </c:pt>
                <c:pt idx="3579">
                  <c:v>0.20039847915608794</c:v>
                </c:pt>
                <c:pt idx="3580">
                  <c:v>0.19042330831568191</c:v>
                </c:pt>
                <c:pt idx="3581">
                  <c:v>0.12977046407509252</c:v>
                </c:pt>
                <c:pt idx="3582">
                  <c:v>0.17912629380269277</c:v>
                </c:pt>
                <c:pt idx="3583">
                  <c:v>0.20456249285101885</c:v>
                </c:pt>
                <c:pt idx="3584">
                  <c:v>0.11618269810288263</c:v>
                </c:pt>
                <c:pt idx="3585">
                  <c:v>0.14787357764706821</c:v>
                </c:pt>
                <c:pt idx="3586">
                  <c:v>0.18659968763913279</c:v>
                </c:pt>
                <c:pt idx="3587">
                  <c:v>0.14854613954331247</c:v>
                </c:pt>
                <c:pt idx="3588">
                  <c:v>0.18004814705520039</c:v>
                </c:pt>
                <c:pt idx="3589">
                  <c:v>0.13850930512718135</c:v>
                </c:pt>
                <c:pt idx="3590">
                  <c:v>0.10190568222738981</c:v>
                </c:pt>
                <c:pt idx="3591">
                  <c:v>0.22774588889991793</c:v>
                </c:pt>
                <c:pt idx="3592">
                  <c:v>0.27687729358274271</c:v>
                </c:pt>
                <c:pt idx="3593">
                  <c:v>0.12676021798908327</c:v>
                </c:pt>
                <c:pt idx="3594">
                  <c:v>0.19480650741130229</c:v>
                </c:pt>
                <c:pt idx="3595">
                  <c:v>0.18541112388844408</c:v>
                </c:pt>
                <c:pt idx="3596">
                  <c:v>0.14561241134751718</c:v>
                </c:pt>
                <c:pt idx="3597">
                  <c:v>0.25528992291018854</c:v>
                </c:pt>
                <c:pt idx="3598">
                  <c:v>0.18568046903329102</c:v>
                </c:pt>
                <c:pt idx="3599">
                  <c:v>0.15423546734687552</c:v>
                </c:pt>
                <c:pt idx="3600">
                  <c:v>0.1837567125252583</c:v>
                </c:pt>
                <c:pt idx="3601">
                  <c:v>0.10258122400328304</c:v>
                </c:pt>
                <c:pt idx="3602">
                  <c:v>0.17182957779918495</c:v>
                </c:pt>
                <c:pt idx="3603">
                  <c:v>0.1662918774808225</c:v>
                </c:pt>
                <c:pt idx="3604">
                  <c:v>0.2550720926857043</c:v>
                </c:pt>
                <c:pt idx="3605">
                  <c:v>0.14451901330468364</c:v>
                </c:pt>
                <c:pt idx="3606">
                  <c:v>0.10682909653918027</c:v>
                </c:pt>
                <c:pt idx="3607">
                  <c:v>0.22198654239130844</c:v>
                </c:pt>
                <c:pt idx="3608">
                  <c:v>0.20504812365402997</c:v>
                </c:pt>
                <c:pt idx="3609">
                  <c:v>0.24919978548120669</c:v>
                </c:pt>
                <c:pt idx="3610">
                  <c:v>0.14755895248759943</c:v>
                </c:pt>
                <c:pt idx="3611">
                  <c:v>0.17301692489181658</c:v>
                </c:pt>
                <c:pt idx="3612">
                  <c:v>0.17716123412317131</c:v>
                </c:pt>
                <c:pt idx="3613">
                  <c:v>0.15596490733481327</c:v>
                </c:pt>
                <c:pt idx="3614">
                  <c:v>0.23561378426230598</c:v>
                </c:pt>
                <c:pt idx="3615">
                  <c:v>0.19437905808216913</c:v>
                </c:pt>
                <c:pt idx="3616">
                  <c:v>0.28298419226677329</c:v>
                </c:pt>
                <c:pt idx="3617">
                  <c:v>0.13924724826411455</c:v>
                </c:pt>
                <c:pt idx="3618">
                  <c:v>0.21443970298109083</c:v>
                </c:pt>
                <c:pt idx="3619">
                  <c:v>0.22581731177023989</c:v>
                </c:pt>
                <c:pt idx="3620">
                  <c:v>0.20823219510899602</c:v>
                </c:pt>
                <c:pt idx="3621">
                  <c:v>0.17129011856377221</c:v>
                </c:pt>
                <c:pt idx="3622">
                  <c:v>0.19453445888201126</c:v>
                </c:pt>
                <c:pt idx="3623">
                  <c:v>0.15617983883479497</c:v>
                </c:pt>
                <c:pt idx="3624">
                  <c:v>0.18017565719142173</c:v>
                </c:pt>
                <c:pt idx="3625">
                  <c:v>0.20994332085977466</c:v>
                </c:pt>
                <c:pt idx="3626">
                  <c:v>0.23481827636668187</c:v>
                </c:pt>
                <c:pt idx="3627">
                  <c:v>0.20265581234339683</c:v>
                </c:pt>
                <c:pt idx="3628">
                  <c:v>0.16615308046868188</c:v>
                </c:pt>
                <c:pt idx="3629">
                  <c:v>0.21266808010797028</c:v>
                </c:pt>
                <c:pt idx="3630">
                  <c:v>0.17727449029698397</c:v>
                </c:pt>
                <c:pt idx="3631">
                  <c:v>0.17855061977035658</c:v>
                </c:pt>
                <c:pt idx="3632">
                  <c:v>0.19754606691220181</c:v>
                </c:pt>
                <c:pt idx="3633">
                  <c:v>0.26975312677828983</c:v>
                </c:pt>
                <c:pt idx="3634">
                  <c:v>0.18462864251128547</c:v>
                </c:pt>
                <c:pt idx="3635">
                  <c:v>0.15395710690054587</c:v>
                </c:pt>
                <c:pt idx="3636">
                  <c:v>0.22082250295753764</c:v>
                </c:pt>
                <c:pt idx="3637">
                  <c:v>0.22951558143170814</c:v>
                </c:pt>
                <c:pt idx="3638">
                  <c:v>0.17558617951083075</c:v>
                </c:pt>
                <c:pt idx="3639">
                  <c:v>0.10272755076835489</c:v>
                </c:pt>
                <c:pt idx="3640">
                  <c:v>0.29242698327889138</c:v>
                </c:pt>
                <c:pt idx="3641">
                  <c:v>0.24037166451134723</c:v>
                </c:pt>
                <c:pt idx="3642">
                  <c:v>0.16261810040966063</c:v>
                </c:pt>
                <c:pt idx="3643">
                  <c:v>0.15493355496900552</c:v>
                </c:pt>
                <c:pt idx="3644">
                  <c:v>0.15482022866598077</c:v>
                </c:pt>
                <c:pt idx="3645">
                  <c:v>0.20015051458418204</c:v>
                </c:pt>
                <c:pt idx="3646">
                  <c:v>0.16344079744697404</c:v>
                </c:pt>
                <c:pt idx="3647">
                  <c:v>0.1913094427590403</c:v>
                </c:pt>
                <c:pt idx="3648">
                  <c:v>0.18118469493462044</c:v>
                </c:pt>
                <c:pt idx="3649">
                  <c:v>0.17156880700722082</c:v>
                </c:pt>
                <c:pt idx="3650">
                  <c:v>0.2524227293208659</c:v>
                </c:pt>
                <c:pt idx="3651">
                  <c:v>0.19564938322725212</c:v>
                </c:pt>
                <c:pt idx="3652">
                  <c:v>0.19279319226776298</c:v>
                </c:pt>
                <c:pt idx="3653">
                  <c:v>0.19914927437922209</c:v>
                </c:pt>
                <c:pt idx="3654">
                  <c:v>0.1802552972812107</c:v>
                </c:pt>
                <c:pt idx="3655">
                  <c:v>0.1949065272695861</c:v>
                </c:pt>
                <c:pt idx="3656">
                  <c:v>0.22570102240606038</c:v>
                </c:pt>
                <c:pt idx="3657">
                  <c:v>0.17833782778079235</c:v>
                </c:pt>
                <c:pt idx="3658">
                  <c:v>0.16986396040271132</c:v>
                </c:pt>
                <c:pt idx="3659">
                  <c:v>0.16721485438804681</c:v>
                </c:pt>
                <c:pt idx="3660">
                  <c:v>0.14962361597174309</c:v>
                </c:pt>
                <c:pt idx="3661">
                  <c:v>0.19904642540628345</c:v>
                </c:pt>
                <c:pt idx="3662">
                  <c:v>0.16773555490179648</c:v>
                </c:pt>
                <c:pt idx="3663">
                  <c:v>0.15491441932760858</c:v>
                </c:pt>
                <c:pt idx="3664">
                  <c:v>0.2093482888411268</c:v>
                </c:pt>
                <c:pt idx="3665">
                  <c:v>0.15447461969325932</c:v>
                </c:pt>
                <c:pt idx="3666">
                  <c:v>0.18575180965968177</c:v>
                </c:pt>
                <c:pt idx="3667">
                  <c:v>0.19926130840908643</c:v>
                </c:pt>
                <c:pt idx="3668">
                  <c:v>0.19728922994534817</c:v>
                </c:pt>
                <c:pt idx="3669">
                  <c:v>0.15786355568237173</c:v>
                </c:pt>
                <c:pt idx="3670">
                  <c:v>0.22492815903649782</c:v>
                </c:pt>
                <c:pt idx="3671">
                  <c:v>0.20936273838179137</c:v>
                </c:pt>
                <c:pt idx="3672">
                  <c:v>0.22019858810640519</c:v>
                </c:pt>
                <c:pt idx="3673">
                  <c:v>0.22726763034182224</c:v>
                </c:pt>
                <c:pt idx="3674">
                  <c:v>0.19823985662395704</c:v>
                </c:pt>
                <c:pt idx="3675">
                  <c:v>0.18162714846968256</c:v>
                </c:pt>
                <c:pt idx="3676">
                  <c:v>0.1814087072372601</c:v>
                </c:pt>
                <c:pt idx="3677">
                  <c:v>0.17599600793602319</c:v>
                </c:pt>
                <c:pt idx="3678">
                  <c:v>0.19264175704149741</c:v>
                </c:pt>
                <c:pt idx="3679">
                  <c:v>0.22234567811622952</c:v>
                </c:pt>
                <c:pt idx="3680">
                  <c:v>0.2182427201357709</c:v>
                </c:pt>
                <c:pt idx="3681">
                  <c:v>0.19810184805111242</c:v>
                </c:pt>
                <c:pt idx="3682">
                  <c:v>0.2322737703410826</c:v>
                </c:pt>
                <c:pt idx="3683">
                  <c:v>0.23567266236080289</c:v>
                </c:pt>
                <c:pt idx="3684">
                  <c:v>0.24101749967168662</c:v>
                </c:pt>
                <c:pt idx="3685">
                  <c:v>0.2336998073483566</c:v>
                </c:pt>
                <c:pt idx="3686">
                  <c:v>0.21057297584279427</c:v>
                </c:pt>
                <c:pt idx="3687">
                  <c:v>0.17530287595398758</c:v>
                </c:pt>
                <c:pt idx="3688">
                  <c:v>0.15681032456542537</c:v>
                </c:pt>
                <c:pt idx="3689">
                  <c:v>0.1748875256994652</c:v>
                </c:pt>
                <c:pt idx="3690">
                  <c:v>0.20601022965529064</c:v>
                </c:pt>
                <c:pt idx="3691">
                  <c:v>0.22379307256589032</c:v>
                </c:pt>
                <c:pt idx="3692">
                  <c:v>0.22341809270572061</c:v>
                </c:pt>
                <c:pt idx="3693">
                  <c:v>0.15729348069921537</c:v>
                </c:pt>
                <c:pt idx="3694">
                  <c:v>0.21541075823759082</c:v>
                </c:pt>
                <c:pt idx="3695">
                  <c:v>0.20177441657383804</c:v>
                </c:pt>
                <c:pt idx="3696">
                  <c:v>0.19771499033784645</c:v>
                </c:pt>
                <c:pt idx="3697">
                  <c:v>0.14013817529048342</c:v>
                </c:pt>
                <c:pt idx="3698">
                  <c:v>0.24144552399163194</c:v>
                </c:pt>
                <c:pt idx="3699">
                  <c:v>0.14457413701519262</c:v>
                </c:pt>
                <c:pt idx="3700">
                  <c:v>0.23873977443699584</c:v>
                </c:pt>
                <c:pt idx="3701">
                  <c:v>0.18616097303256152</c:v>
                </c:pt>
                <c:pt idx="3702">
                  <c:v>0.20841994282038045</c:v>
                </c:pt>
                <c:pt idx="3703">
                  <c:v>0.21817893971352437</c:v>
                </c:pt>
                <c:pt idx="3704">
                  <c:v>0.23289042271661153</c:v>
                </c:pt>
                <c:pt idx="3705">
                  <c:v>0.17192487695580311</c:v>
                </c:pt>
                <c:pt idx="3706">
                  <c:v>0.23849390350228844</c:v>
                </c:pt>
                <c:pt idx="3707">
                  <c:v>0.22381908073194018</c:v>
                </c:pt>
                <c:pt idx="3708">
                  <c:v>0.16921980308779447</c:v>
                </c:pt>
                <c:pt idx="3709">
                  <c:v>0.21143851894435289</c:v>
                </c:pt>
                <c:pt idx="3710">
                  <c:v>0.17906477457616701</c:v>
                </c:pt>
                <c:pt idx="3711">
                  <c:v>0.15972927238763981</c:v>
                </c:pt>
                <c:pt idx="3712">
                  <c:v>0.15029105323735603</c:v>
                </c:pt>
                <c:pt idx="3713">
                  <c:v>0.2041939620039474</c:v>
                </c:pt>
                <c:pt idx="3714">
                  <c:v>0.18488860772619839</c:v>
                </c:pt>
                <c:pt idx="3715">
                  <c:v>0.18498801921043173</c:v>
                </c:pt>
                <c:pt idx="3716">
                  <c:v>0.25573567597440849</c:v>
                </c:pt>
                <c:pt idx="3717">
                  <c:v>0.2236851140935644</c:v>
                </c:pt>
                <c:pt idx="3718">
                  <c:v>0.21779994608106104</c:v>
                </c:pt>
                <c:pt idx="3719">
                  <c:v>0.24784482565717564</c:v>
                </c:pt>
                <c:pt idx="3720">
                  <c:v>0.23970611358684968</c:v>
                </c:pt>
                <c:pt idx="3721">
                  <c:v>0.18154707185156319</c:v>
                </c:pt>
                <c:pt idx="3722">
                  <c:v>0.21868128958222635</c:v>
                </c:pt>
                <c:pt idx="3723">
                  <c:v>0.22278705324544384</c:v>
                </c:pt>
                <c:pt idx="3724">
                  <c:v>0.18871161886579252</c:v>
                </c:pt>
                <c:pt idx="3725">
                  <c:v>0.22902792664942773</c:v>
                </c:pt>
                <c:pt idx="3726">
                  <c:v>0.18137572039293159</c:v>
                </c:pt>
                <c:pt idx="3727">
                  <c:v>0.17816232236261115</c:v>
                </c:pt>
                <c:pt idx="3728">
                  <c:v>0.20400128327279973</c:v>
                </c:pt>
                <c:pt idx="3729">
                  <c:v>0.24375922867921548</c:v>
                </c:pt>
                <c:pt idx="3730">
                  <c:v>0.23896759248755067</c:v>
                </c:pt>
                <c:pt idx="3731">
                  <c:v>0.22314704068484065</c:v>
                </c:pt>
                <c:pt idx="3732">
                  <c:v>0.16862277391188144</c:v>
                </c:pt>
                <c:pt idx="3733">
                  <c:v>0.16374198808276616</c:v>
                </c:pt>
                <c:pt idx="3734">
                  <c:v>0.13376470640419616</c:v>
                </c:pt>
                <c:pt idx="3735">
                  <c:v>0.20648257889344307</c:v>
                </c:pt>
                <c:pt idx="3736">
                  <c:v>0.23221034800864027</c:v>
                </c:pt>
                <c:pt idx="3737">
                  <c:v>0.15422974934877842</c:v>
                </c:pt>
                <c:pt idx="3738">
                  <c:v>0.23728355004826632</c:v>
                </c:pt>
                <c:pt idx="3739">
                  <c:v>0.21189683696218914</c:v>
                </c:pt>
                <c:pt idx="3740">
                  <c:v>0.18599853381475898</c:v>
                </c:pt>
                <c:pt idx="3741">
                  <c:v>0.22759667018818142</c:v>
                </c:pt>
                <c:pt idx="3742">
                  <c:v>0.17633416941053448</c:v>
                </c:pt>
                <c:pt idx="3743">
                  <c:v>0.16303607769587447</c:v>
                </c:pt>
                <c:pt idx="3744">
                  <c:v>0.12881303610592151</c:v>
                </c:pt>
                <c:pt idx="3745">
                  <c:v>0.22606140555280399</c:v>
                </c:pt>
                <c:pt idx="3746">
                  <c:v>0.14350863600748928</c:v>
                </c:pt>
                <c:pt idx="3747">
                  <c:v>0.16571663648350834</c:v>
                </c:pt>
                <c:pt idx="3748">
                  <c:v>0.13293199446216775</c:v>
                </c:pt>
                <c:pt idx="3749">
                  <c:v>0.24170613801649005</c:v>
                </c:pt>
                <c:pt idx="3750">
                  <c:v>0.22567284783729591</c:v>
                </c:pt>
                <c:pt idx="3751">
                  <c:v>0.16494638598125172</c:v>
                </c:pt>
                <c:pt idx="3752">
                  <c:v>0.18086022844534255</c:v>
                </c:pt>
                <c:pt idx="3753">
                  <c:v>0.24194748890697523</c:v>
                </c:pt>
                <c:pt idx="3754">
                  <c:v>0.12772756366104396</c:v>
                </c:pt>
                <c:pt idx="3755">
                  <c:v>0.23828198504614598</c:v>
                </c:pt>
                <c:pt idx="3756">
                  <c:v>0.14266566148986476</c:v>
                </c:pt>
                <c:pt idx="3757">
                  <c:v>0.18414186162038784</c:v>
                </c:pt>
                <c:pt idx="3758">
                  <c:v>0.20421678481489389</c:v>
                </c:pt>
                <c:pt idx="3759">
                  <c:v>0.1908758470867806</c:v>
                </c:pt>
                <c:pt idx="3760">
                  <c:v>0.19731597889653429</c:v>
                </c:pt>
                <c:pt idx="3761">
                  <c:v>0.21687218415586434</c:v>
                </c:pt>
                <c:pt idx="3762">
                  <c:v>0.18754662469866323</c:v>
                </c:pt>
                <c:pt idx="3763">
                  <c:v>0.16657254847538755</c:v>
                </c:pt>
                <c:pt idx="3764">
                  <c:v>0.22614893397005079</c:v>
                </c:pt>
                <c:pt idx="3765">
                  <c:v>0.15549710145362872</c:v>
                </c:pt>
                <c:pt idx="3766">
                  <c:v>0.23124215782918067</c:v>
                </c:pt>
                <c:pt idx="3767">
                  <c:v>0.15904688523127264</c:v>
                </c:pt>
                <c:pt idx="3768">
                  <c:v>0.19385512064439089</c:v>
                </c:pt>
                <c:pt idx="3769">
                  <c:v>0.17952771301745446</c:v>
                </c:pt>
                <c:pt idx="3770">
                  <c:v>0.18981381992846053</c:v>
                </c:pt>
                <c:pt idx="3771">
                  <c:v>0.16004075681582963</c:v>
                </c:pt>
                <c:pt idx="3772">
                  <c:v>0.24276681468098044</c:v>
                </c:pt>
                <c:pt idx="3773">
                  <c:v>0.17073986333174893</c:v>
                </c:pt>
                <c:pt idx="3774">
                  <c:v>0.18883312522101114</c:v>
                </c:pt>
                <c:pt idx="3775">
                  <c:v>0.16466760725899837</c:v>
                </c:pt>
                <c:pt idx="3776">
                  <c:v>0.21327118567610834</c:v>
                </c:pt>
                <c:pt idx="3777">
                  <c:v>0.19044861571062496</c:v>
                </c:pt>
                <c:pt idx="3778">
                  <c:v>0.23082691668273014</c:v>
                </c:pt>
                <c:pt idx="3779">
                  <c:v>0.2112783096779855</c:v>
                </c:pt>
                <c:pt idx="3780">
                  <c:v>0.14022568716931758</c:v>
                </c:pt>
                <c:pt idx="3781">
                  <c:v>0.18122230309657364</c:v>
                </c:pt>
                <c:pt idx="3782">
                  <c:v>0.18362151006718833</c:v>
                </c:pt>
                <c:pt idx="3783">
                  <c:v>0.18899189565774985</c:v>
                </c:pt>
                <c:pt idx="3784">
                  <c:v>0.1732071915702382</c:v>
                </c:pt>
                <c:pt idx="3785">
                  <c:v>0.16830868213720845</c:v>
                </c:pt>
                <c:pt idx="3786">
                  <c:v>0.13938323103472394</c:v>
                </c:pt>
                <c:pt idx="3787">
                  <c:v>0.20054175915471917</c:v>
                </c:pt>
                <c:pt idx="3788">
                  <c:v>0.23859608601021429</c:v>
                </c:pt>
                <c:pt idx="3789">
                  <c:v>0.20286771653313956</c:v>
                </c:pt>
                <c:pt idx="3790">
                  <c:v>0.23010778480037128</c:v>
                </c:pt>
                <c:pt idx="3791">
                  <c:v>0.18535485711664187</c:v>
                </c:pt>
                <c:pt idx="3792">
                  <c:v>0.2186161070544243</c:v>
                </c:pt>
                <c:pt idx="3793">
                  <c:v>0.15796164387855968</c:v>
                </c:pt>
                <c:pt idx="3794">
                  <c:v>0.15578415103465612</c:v>
                </c:pt>
                <c:pt idx="3795">
                  <c:v>0.1725999655982102</c:v>
                </c:pt>
                <c:pt idx="3796">
                  <c:v>0.27888283332761488</c:v>
                </c:pt>
                <c:pt idx="3797">
                  <c:v>0.1283219540712808</c:v>
                </c:pt>
                <c:pt idx="3798">
                  <c:v>0.26595905862263569</c:v>
                </c:pt>
                <c:pt idx="3799">
                  <c:v>0.21276598987037959</c:v>
                </c:pt>
                <c:pt idx="3800">
                  <c:v>0.16824608100669566</c:v>
                </c:pt>
                <c:pt idx="3801">
                  <c:v>0.17354294879008436</c:v>
                </c:pt>
                <c:pt idx="3802">
                  <c:v>0.20787014286645369</c:v>
                </c:pt>
                <c:pt idx="3803">
                  <c:v>0.26008692960584767</c:v>
                </c:pt>
                <c:pt idx="3804">
                  <c:v>0.17763653720046124</c:v>
                </c:pt>
                <c:pt idx="3805">
                  <c:v>0.2150046207803375</c:v>
                </c:pt>
                <c:pt idx="3806">
                  <c:v>0.12253058048222212</c:v>
                </c:pt>
                <c:pt idx="3807">
                  <c:v>0.16898693657267375</c:v>
                </c:pt>
                <c:pt idx="3808">
                  <c:v>0.20057630833006984</c:v>
                </c:pt>
                <c:pt idx="3809">
                  <c:v>0.14805581407902971</c:v>
                </c:pt>
                <c:pt idx="3810">
                  <c:v>0.23114510599476934</c:v>
                </c:pt>
                <c:pt idx="3811">
                  <c:v>0.19430791801044661</c:v>
                </c:pt>
                <c:pt idx="3812">
                  <c:v>0.21091473983771383</c:v>
                </c:pt>
                <c:pt idx="3813">
                  <c:v>0.20087116384528131</c:v>
                </c:pt>
                <c:pt idx="3814">
                  <c:v>0.1977109873945378</c:v>
                </c:pt>
                <c:pt idx="3815">
                  <c:v>0.21626689208552921</c:v>
                </c:pt>
                <c:pt idx="3816">
                  <c:v>0.20990581658130786</c:v>
                </c:pt>
                <c:pt idx="3817">
                  <c:v>0.2257549344331565</c:v>
                </c:pt>
                <c:pt idx="3818">
                  <c:v>0.25865247867647573</c:v>
                </c:pt>
                <c:pt idx="3819">
                  <c:v>0.1766241329218565</c:v>
                </c:pt>
                <c:pt idx="3820">
                  <c:v>0.19708073261021652</c:v>
                </c:pt>
                <c:pt idx="3821">
                  <c:v>0.13590882704476262</c:v>
                </c:pt>
                <c:pt idx="3822">
                  <c:v>0.19589999697080751</c:v>
                </c:pt>
                <c:pt idx="3823">
                  <c:v>0.23600293001562597</c:v>
                </c:pt>
                <c:pt idx="3824">
                  <c:v>0.20203369714004363</c:v>
                </c:pt>
                <c:pt idx="3825">
                  <c:v>0.17722027338069929</c:v>
                </c:pt>
                <c:pt idx="3826">
                  <c:v>0.11767967647067226</c:v>
                </c:pt>
                <c:pt idx="3827">
                  <c:v>0.1659299013724283</c:v>
                </c:pt>
                <c:pt idx="3828">
                  <c:v>0.19847425887340803</c:v>
                </c:pt>
                <c:pt idx="3829">
                  <c:v>0.23115468733600367</c:v>
                </c:pt>
                <c:pt idx="3830">
                  <c:v>0.208583975889715</c:v>
                </c:pt>
                <c:pt idx="3831">
                  <c:v>0.17287464911251788</c:v>
                </c:pt>
                <c:pt idx="3832">
                  <c:v>0.25267772385030435</c:v>
                </c:pt>
                <c:pt idx="3833">
                  <c:v>0.29939322424172166</c:v>
                </c:pt>
                <c:pt idx="3834">
                  <c:v>0.1776308318476528</c:v>
                </c:pt>
                <c:pt idx="3835">
                  <c:v>0.15861398780813699</c:v>
                </c:pt>
                <c:pt idx="3836">
                  <c:v>0.24630386486879557</c:v>
                </c:pt>
                <c:pt idx="3837">
                  <c:v>0.1826685942509563</c:v>
                </c:pt>
                <c:pt idx="3838">
                  <c:v>0.19021042577361724</c:v>
                </c:pt>
                <c:pt idx="3839">
                  <c:v>0.12525458780305163</c:v>
                </c:pt>
                <c:pt idx="3840">
                  <c:v>0.20856487334051846</c:v>
                </c:pt>
                <c:pt idx="3841">
                  <c:v>0.21767724358027418</c:v>
                </c:pt>
                <c:pt idx="3842">
                  <c:v>0.23451920594957038</c:v>
                </c:pt>
                <c:pt idx="3843">
                  <c:v>0.21015296045956963</c:v>
                </c:pt>
                <c:pt idx="3844">
                  <c:v>0.2568712090250268</c:v>
                </c:pt>
                <c:pt idx="3845">
                  <c:v>0.1785803520414512</c:v>
                </c:pt>
                <c:pt idx="3846">
                  <c:v>0.18882555257030681</c:v>
                </c:pt>
                <c:pt idx="3847">
                  <c:v>0.12287559974427453</c:v>
                </c:pt>
                <c:pt idx="3848">
                  <c:v>0.16337711873355465</c:v>
                </c:pt>
                <c:pt idx="3849">
                  <c:v>0.16107791602416277</c:v>
                </c:pt>
                <c:pt idx="3850">
                  <c:v>0.15575039172426808</c:v>
                </c:pt>
                <c:pt idx="3851">
                  <c:v>0.19292288810751027</c:v>
                </c:pt>
                <c:pt idx="3852">
                  <c:v>0.23340782840775887</c:v>
                </c:pt>
                <c:pt idx="3853">
                  <c:v>0.16183327271503725</c:v>
                </c:pt>
                <c:pt idx="3854">
                  <c:v>0.20732691661727629</c:v>
                </c:pt>
                <c:pt idx="3855">
                  <c:v>0.1380127640238909</c:v>
                </c:pt>
                <c:pt idx="3856">
                  <c:v>0.21327590692388948</c:v>
                </c:pt>
                <c:pt idx="3857">
                  <c:v>0.19105798489073636</c:v>
                </c:pt>
                <c:pt idx="3858">
                  <c:v>0.19962633727436477</c:v>
                </c:pt>
                <c:pt idx="3859">
                  <c:v>0.23105617790707197</c:v>
                </c:pt>
                <c:pt idx="3860">
                  <c:v>9.9035619097977062E-2</c:v>
                </c:pt>
                <c:pt idx="3861">
                  <c:v>0.12666164635168717</c:v>
                </c:pt>
                <c:pt idx="3862">
                  <c:v>0.150500922386365</c:v>
                </c:pt>
                <c:pt idx="3863">
                  <c:v>0.2160507460223185</c:v>
                </c:pt>
                <c:pt idx="3864">
                  <c:v>0.20071776291229046</c:v>
                </c:pt>
                <c:pt idx="3865">
                  <c:v>0.18810362850633311</c:v>
                </c:pt>
                <c:pt idx="3866">
                  <c:v>0.17779678780381747</c:v>
                </c:pt>
                <c:pt idx="3867">
                  <c:v>0.19194588583641425</c:v>
                </c:pt>
                <c:pt idx="3868">
                  <c:v>0.17925259079604042</c:v>
                </c:pt>
                <c:pt idx="3869">
                  <c:v>0.11622693304112498</c:v>
                </c:pt>
                <c:pt idx="3870">
                  <c:v>0.19714526228419188</c:v>
                </c:pt>
                <c:pt idx="3871">
                  <c:v>0.25372200059887862</c:v>
                </c:pt>
                <c:pt idx="3872">
                  <c:v>0.20529365362256985</c:v>
                </c:pt>
                <c:pt idx="3873">
                  <c:v>0.24584655415236861</c:v>
                </c:pt>
                <c:pt idx="3874">
                  <c:v>0.19928541783314732</c:v>
                </c:pt>
                <c:pt idx="3875">
                  <c:v>0.2099523833339032</c:v>
                </c:pt>
                <c:pt idx="3876">
                  <c:v>0.13163428643478062</c:v>
                </c:pt>
                <c:pt idx="3877">
                  <c:v>0.21468695236040997</c:v>
                </c:pt>
                <c:pt idx="3878">
                  <c:v>0.27566903971987888</c:v>
                </c:pt>
                <c:pt idx="3879">
                  <c:v>0.19098995191589127</c:v>
                </c:pt>
                <c:pt idx="3880">
                  <c:v>0.18857346453400722</c:v>
                </c:pt>
                <c:pt idx="3881">
                  <c:v>0.20034312024086584</c:v>
                </c:pt>
                <c:pt idx="3882">
                  <c:v>0.23219553497314471</c:v>
                </c:pt>
                <c:pt idx="3883">
                  <c:v>0.26077139345556316</c:v>
                </c:pt>
                <c:pt idx="3884">
                  <c:v>0.23209047889524687</c:v>
                </c:pt>
                <c:pt idx="3885">
                  <c:v>0.19326616934880214</c:v>
                </c:pt>
                <c:pt idx="3886">
                  <c:v>0.20307792297774957</c:v>
                </c:pt>
                <c:pt idx="3887">
                  <c:v>0.16842998175342713</c:v>
                </c:pt>
                <c:pt idx="3888">
                  <c:v>0.15400478543071</c:v>
                </c:pt>
                <c:pt idx="3889">
                  <c:v>0.2456865683523633</c:v>
                </c:pt>
                <c:pt idx="3890">
                  <c:v>0.18134594937897824</c:v>
                </c:pt>
                <c:pt idx="3891">
                  <c:v>0.19558784002237362</c:v>
                </c:pt>
                <c:pt idx="3892">
                  <c:v>0.17198669019945251</c:v>
                </c:pt>
                <c:pt idx="3893">
                  <c:v>0.21179827475473978</c:v>
                </c:pt>
                <c:pt idx="3894">
                  <c:v>0.26904285046026044</c:v>
                </c:pt>
                <c:pt idx="3895">
                  <c:v>0.19674385894834615</c:v>
                </c:pt>
                <c:pt idx="3896">
                  <c:v>0.16449896609515224</c:v>
                </c:pt>
                <c:pt idx="3897">
                  <c:v>0.19644776354893312</c:v>
                </c:pt>
                <c:pt idx="3898">
                  <c:v>0.18718361733362548</c:v>
                </c:pt>
                <c:pt idx="3899">
                  <c:v>0.22580780073046461</c:v>
                </c:pt>
                <c:pt idx="3900">
                  <c:v>0.23665983242117491</c:v>
                </c:pt>
                <c:pt idx="3901">
                  <c:v>0.16864954408288399</c:v>
                </c:pt>
                <c:pt idx="3902">
                  <c:v>0.18295853727001565</c:v>
                </c:pt>
                <c:pt idx="3903">
                  <c:v>0.21892249518836226</c:v>
                </c:pt>
                <c:pt idx="3904">
                  <c:v>0.17867004936916647</c:v>
                </c:pt>
                <c:pt idx="3905">
                  <c:v>0.24867007200540842</c:v>
                </c:pt>
                <c:pt idx="3906">
                  <c:v>0.16631448262642204</c:v>
                </c:pt>
                <c:pt idx="3907">
                  <c:v>0.19142760719223378</c:v>
                </c:pt>
                <c:pt idx="3908">
                  <c:v>0.16361911009163946</c:v>
                </c:pt>
                <c:pt idx="3909">
                  <c:v>0.17684583310526553</c:v>
                </c:pt>
                <c:pt idx="3910">
                  <c:v>0.22526721709033593</c:v>
                </c:pt>
                <c:pt idx="3911">
                  <c:v>0.19521277878038013</c:v>
                </c:pt>
                <c:pt idx="3912">
                  <c:v>0.2194551641648132</c:v>
                </c:pt>
                <c:pt idx="3913">
                  <c:v>0.160771496362411</c:v>
                </c:pt>
                <c:pt idx="3914">
                  <c:v>0.20714621294752475</c:v>
                </c:pt>
                <c:pt idx="3915">
                  <c:v>0.1934227703626514</c:v>
                </c:pt>
                <c:pt idx="3916">
                  <c:v>0.2264517841295913</c:v>
                </c:pt>
                <c:pt idx="3917">
                  <c:v>0.20397486120054126</c:v>
                </c:pt>
                <c:pt idx="3918">
                  <c:v>0.19171749467624516</c:v>
                </c:pt>
                <c:pt idx="3919">
                  <c:v>0.21788837555826152</c:v>
                </c:pt>
                <c:pt idx="3920">
                  <c:v>0.20612396247280435</c:v>
                </c:pt>
                <c:pt idx="3921">
                  <c:v>0.18875277440186822</c:v>
                </c:pt>
                <c:pt idx="3922">
                  <c:v>0.23287505327505489</c:v>
                </c:pt>
                <c:pt idx="3923">
                  <c:v>0.16640673538346024</c:v>
                </c:pt>
                <c:pt idx="3924">
                  <c:v>0.19380099764151601</c:v>
                </c:pt>
                <c:pt idx="3925">
                  <c:v>0.18164505450701329</c:v>
                </c:pt>
                <c:pt idx="3926">
                  <c:v>0.20671940091359037</c:v>
                </c:pt>
                <c:pt idx="3927">
                  <c:v>0.15263906989799156</c:v>
                </c:pt>
                <c:pt idx="3928">
                  <c:v>0.14237047505728634</c:v>
                </c:pt>
                <c:pt idx="3929">
                  <c:v>0.18128458059202004</c:v>
                </c:pt>
                <c:pt idx="3930">
                  <c:v>0.19812652601179448</c:v>
                </c:pt>
                <c:pt idx="3931">
                  <c:v>0.19425807954134094</c:v>
                </c:pt>
                <c:pt idx="3932">
                  <c:v>0.15147177595936018</c:v>
                </c:pt>
                <c:pt idx="3933">
                  <c:v>0.17808291354557648</c:v>
                </c:pt>
                <c:pt idx="3934">
                  <c:v>0.2273538406947983</c:v>
                </c:pt>
                <c:pt idx="3935">
                  <c:v>0.24687363537735277</c:v>
                </c:pt>
                <c:pt idx="3936">
                  <c:v>0.22403316683021157</c:v>
                </c:pt>
                <c:pt idx="3937">
                  <c:v>0.1715568818172897</c:v>
                </c:pt>
                <c:pt idx="3938">
                  <c:v>0.18322203444650231</c:v>
                </c:pt>
                <c:pt idx="3939">
                  <c:v>0.20111191110560148</c:v>
                </c:pt>
                <c:pt idx="3940">
                  <c:v>0.21366836979716861</c:v>
                </c:pt>
                <c:pt idx="3941">
                  <c:v>0.22573493572865502</c:v>
                </c:pt>
                <c:pt idx="3942">
                  <c:v>0.16355150739114865</c:v>
                </c:pt>
                <c:pt idx="3943">
                  <c:v>0.17255630036670708</c:v>
                </c:pt>
                <c:pt idx="3944">
                  <c:v>0.19630417739288691</c:v>
                </c:pt>
                <c:pt idx="3945">
                  <c:v>0.228791150618605</c:v>
                </c:pt>
                <c:pt idx="3946">
                  <c:v>0.16398972320178848</c:v>
                </c:pt>
                <c:pt idx="3947">
                  <c:v>0.21559381233260971</c:v>
                </c:pt>
                <c:pt idx="3948">
                  <c:v>0.17839487365756868</c:v>
                </c:pt>
                <c:pt idx="3949">
                  <c:v>0.21004557764655962</c:v>
                </c:pt>
                <c:pt idx="3950">
                  <c:v>0.20576816327465186</c:v>
                </c:pt>
                <c:pt idx="3951">
                  <c:v>0.1283658952662971</c:v>
                </c:pt>
                <c:pt idx="3952">
                  <c:v>0.21397144577672073</c:v>
                </c:pt>
                <c:pt idx="3953">
                  <c:v>0.22482187617687371</c:v>
                </c:pt>
                <c:pt idx="3954">
                  <c:v>0.18830438442530345</c:v>
                </c:pt>
                <c:pt idx="3955">
                  <c:v>0.21920906772782672</c:v>
                </c:pt>
                <c:pt idx="3956">
                  <c:v>0.20039929674558987</c:v>
                </c:pt>
                <c:pt idx="3957">
                  <c:v>0.22133629804081714</c:v>
                </c:pt>
                <c:pt idx="3958">
                  <c:v>0.15058620072195567</c:v>
                </c:pt>
                <c:pt idx="3959">
                  <c:v>0.18226770120281544</c:v>
                </c:pt>
                <c:pt idx="3960">
                  <c:v>0.15634476823112312</c:v>
                </c:pt>
                <c:pt idx="3961">
                  <c:v>0.14905391033036136</c:v>
                </c:pt>
                <c:pt idx="3962">
                  <c:v>0.22128917992229347</c:v>
                </c:pt>
                <c:pt idx="3963">
                  <c:v>0.24241269181239838</c:v>
                </c:pt>
                <c:pt idx="3964">
                  <c:v>0.19514624182447921</c:v>
                </c:pt>
                <c:pt idx="3965">
                  <c:v>0.22515589983796044</c:v>
                </c:pt>
                <c:pt idx="3966">
                  <c:v>0.18585725557387467</c:v>
                </c:pt>
                <c:pt idx="3967">
                  <c:v>0.22703670193644251</c:v>
                </c:pt>
                <c:pt idx="3968">
                  <c:v>0.2278464153463727</c:v>
                </c:pt>
                <c:pt idx="3969">
                  <c:v>0.26524751711737005</c:v>
                </c:pt>
                <c:pt idx="3970">
                  <c:v>0.20872729012886765</c:v>
                </c:pt>
                <c:pt idx="3971">
                  <c:v>0.14293860102108569</c:v>
                </c:pt>
                <c:pt idx="3972">
                  <c:v>0.24005447356084161</c:v>
                </c:pt>
                <c:pt idx="3973">
                  <c:v>0.23216857187704579</c:v>
                </c:pt>
                <c:pt idx="3974">
                  <c:v>0.24480760961696607</c:v>
                </c:pt>
                <c:pt idx="3975">
                  <c:v>0.21823069928966052</c:v>
                </c:pt>
                <c:pt idx="3976">
                  <c:v>0.20072404179605166</c:v>
                </c:pt>
                <c:pt idx="3977">
                  <c:v>0.19500142110852758</c:v>
                </c:pt>
                <c:pt idx="3978">
                  <c:v>0.21011415271217032</c:v>
                </c:pt>
                <c:pt idx="3979">
                  <c:v>9.170377889771357E-2</c:v>
                </c:pt>
                <c:pt idx="3980">
                  <c:v>0.18536845880389757</c:v>
                </c:pt>
                <c:pt idx="3981">
                  <c:v>0.14805321449211478</c:v>
                </c:pt>
                <c:pt idx="3982">
                  <c:v>0.19396170445180524</c:v>
                </c:pt>
                <c:pt idx="3983">
                  <c:v>0.21865980356214176</c:v>
                </c:pt>
                <c:pt idx="3984">
                  <c:v>0.1775259609817168</c:v>
                </c:pt>
                <c:pt idx="3985">
                  <c:v>0.26466954150954208</c:v>
                </c:pt>
                <c:pt idx="3986">
                  <c:v>0.20689163564771235</c:v>
                </c:pt>
                <c:pt idx="3987">
                  <c:v>0.237809838818068</c:v>
                </c:pt>
                <c:pt idx="3988">
                  <c:v>0.20019221794593656</c:v>
                </c:pt>
                <c:pt idx="3989">
                  <c:v>0.20854756085966508</c:v>
                </c:pt>
                <c:pt idx="3990">
                  <c:v>0.21458698446314536</c:v>
                </c:pt>
                <c:pt idx="3991">
                  <c:v>0.24685862133872849</c:v>
                </c:pt>
                <c:pt idx="3992">
                  <c:v>0.17014909219778954</c:v>
                </c:pt>
                <c:pt idx="3993">
                  <c:v>0.22194377556542363</c:v>
                </c:pt>
                <c:pt idx="3994">
                  <c:v>0.19721989312221391</c:v>
                </c:pt>
                <c:pt idx="3995">
                  <c:v>0.11278408923209535</c:v>
                </c:pt>
                <c:pt idx="3996">
                  <c:v>0.24865627214432956</c:v>
                </c:pt>
                <c:pt idx="3997">
                  <c:v>0.21275067377205695</c:v>
                </c:pt>
                <c:pt idx="3998">
                  <c:v>0.15874708759763179</c:v>
                </c:pt>
                <c:pt idx="3999">
                  <c:v>0.2031560454703138</c:v>
                </c:pt>
                <c:pt idx="4000">
                  <c:v>0.24324254889354766</c:v>
                </c:pt>
                <c:pt idx="4001">
                  <c:v>0.18248220332465911</c:v>
                </c:pt>
                <c:pt idx="4002">
                  <c:v>0.16676091593363021</c:v>
                </c:pt>
                <c:pt idx="4003">
                  <c:v>0.1969798913185577</c:v>
                </c:pt>
                <c:pt idx="4004">
                  <c:v>0.17821133568458092</c:v>
                </c:pt>
                <c:pt idx="4005">
                  <c:v>0.21431100337472403</c:v>
                </c:pt>
                <c:pt idx="4006">
                  <c:v>0.2120899415858182</c:v>
                </c:pt>
                <c:pt idx="4007">
                  <c:v>0.23338697633785491</c:v>
                </c:pt>
                <c:pt idx="4008">
                  <c:v>0.18374154447726593</c:v>
                </c:pt>
                <c:pt idx="4009">
                  <c:v>0.25105046647236395</c:v>
                </c:pt>
                <c:pt idx="4010">
                  <c:v>0.20149302471646807</c:v>
                </c:pt>
                <c:pt idx="4011">
                  <c:v>0.14715027826310373</c:v>
                </c:pt>
                <c:pt idx="4012">
                  <c:v>0.14976304983294003</c:v>
                </c:pt>
                <c:pt idx="4013">
                  <c:v>0.15160405881319677</c:v>
                </c:pt>
                <c:pt idx="4014">
                  <c:v>0.12489726753536352</c:v>
                </c:pt>
                <c:pt idx="4015">
                  <c:v>0.16187160362188119</c:v>
                </c:pt>
                <c:pt idx="4016">
                  <c:v>0.21606968032308316</c:v>
                </c:pt>
                <c:pt idx="4017">
                  <c:v>0.19560387628496836</c:v>
                </c:pt>
                <c:pt idx="4018">
                  <c:v>0.19138744776147931</c:v>
                </c:pt>
                <c:pt idx="4019">
                  <c:v>0.20946855781906362</c:v>
                </c:pt>
                <c:pt idx="4020">
                  <c:v>0.12607436014261114</c:v>
                </c:pt>
                <c:pt idx="4021">
                  <c:v>0.22239236046782856</c:v>
                </c:pt>
                <c:pt idx="4022">
                  <c:v>0.22969862368567778</c:v>
                </c:pt>
                <c:pt idx="4023">
                  <c:v>0.22117389923926065</c:v>
                </c:pt>
                <c:pt idx="4024">
                  <c:v>0.19244046706039913</c:v>
                </c:pt>
                <c:pt idx="4025">
                  <c:v>0.16474226262442376</c:v>
                </c:pt>
                <c:pt idx="4026">
                  <c:v>0.15891618973504099</c:v>
                </c:pt>
                <c:pt idx="4027">
                  <c:v>0.17520193353961219</c:v>
                </c:pt>
                <c:pt idx="4028">
                  <c:v>0.143644874381088</c:v>
                </c:pt>
                <c:pt idx="4029">
                  <c:v>0.17522630455135485</c:v>
                </c:pt>
                <c:pt idx="4030">
                  <c:v>0.18209160792876578</c:v>
                </c:pt>
                <c:pt idx="4031">
                  <c:v>0.13042481338749876</c:v>
                </c:pt>
                <c:pt idx="4032">
                  <c:v>0.21522295304130593</c:v>
                </c:pt>
                <c:pt idx="4033">
                  <c:v>0.26506744026503337</c:v>
                </c:pt>
                <c:pt idx="4034">
                  <c:v>0.24871373111227693</c:v>
                </c:pt>
                <c:pt idx="4035">
                  <c:v>0.24356849820317805</c:v>
                </c:pt>
                <c:pt idx="4036">
                  <c:v>0.12594784479394716</c:v>
                </c:pt>
                <c:pt idx="4037">
                  <c:v>0.23687261440031299</c:v>
                </c:pt>
                <c:pt idx="4038">
                  <c:v>0.16908293318543796</c:v>
                </c:pt>
                <c:pt idx="4039">
                  <c:v>0.2003153335660055</c:v>
                </c:pt>
                <c:pt idx="4040">
                  <c:v>0.19449666675063937</c:v>
                </c:pt>
                <c:pt idx="4041">
                  <c:v>0.21166113537748604</c:v>
                </c:pt>
                <c:pt idx="4042">
                  <c:v>0.20064013568318684</c:v>
                </c:pt>
                <c:pt idx="4043">
                  <c:v>0.20561988620141561</c:v>
                </c:pt>
                <c:pt idx="4044">
                  <c:v>0.18603450349471709</c:v>
                </c:pt>
                <c:pt idx="4045">
                  <c:v>0.23047352810394939</c:v>
                </c:pt>
                <c:pt idx="4046">
                  <c:v>0.15233029221196376</c:v>
                </c:pt>
                <c:pt idx="4047">
                  <c:v>0.18588651254380423</c:v>
                </c:pt>
                <c:pt idx="4048">
                  <c:v>0.18076709983161296</c:v>
                </c:pt>
                <c:pt idx="4049">
                  <c:v>0.20970364451298013</c:v>
                </c:pt>
                <c:pt idx="4050">
                  <c:v>0.20312008927914799</c:v>
                </c:pt>
                <c:pt idx="4051">
                  <c:v>0.21979978080136092</c:v>
                </c:pt>
                <c:pt idx="4052">
                  <c:v>0.22363972577835406</c:v>
                </c:pt>
                <c:pt idx="4053">
                  <c:v>0.2069034781827927</c:v>
                </c:pt>
                <c:pt idx="4054">
                  <c:v>0.22013516486376108</c:v>
                </c:pt>
                <c:pt idx="4055">
                  <c:v>0.16564463233826146</c:v>
                </c:pt>
                <c:pt idx="4056">
                  <c:v>0.16580178058611772</c:v>
                </c:pt>
                <c:pt idx="4057">
                  <c:v>0.19132134860875932</c:v>
                </c:pt>
                <c:pt idx="4058">
                  <c:v>0.19352653074923673</c:v>
                </c:pt>
                <c:pt idx="4059">
                  <c:v>0.18868161819601337</c:v>
                </c:pt>
                <c:pt idx="4060">
                  <c:v>0.17060836928317075</c:v>
                </c:pt>
                <c:pt idx="4061">
                  <c:v>0.23570358917149564</c:v>
                </c:pt>
                <c:pt idx="4062">
                  <c:v>0.16986559714428498</c:v>
                </c:pt>
                <c:pt idx="4063">
                  <c:v>0.1413285738959475</c:v>
                </c:pt>
                <c:pt idx="4064">
                  <c:v>0.16534047484408593</c:v>
                </c:pt>
                <c:pt idx="4065">
                  <c:v>0.17683543999915663</c:v>
                </c:pt>
                <c:pt idx="4066">
                  <c:v>0.18601404984039183</c:v>
                </c:pt>
                <c:pt idx="4067">
                  <c:v>0.19373579266119439</c:v>
                </c:pt>
                <c:pt idx="4068">
                  <c:v>0.25976107418521721</c:v>
                </c:pt>
                <c:pt idx="4069">
                  <c:v>0.17342217080271255</c:v>
                </c:pt>
                <c:pt idx="4070">
                  <c:v>0.23130579305173543</c:v>
                </c:pt>
                <c:pt idx="4071">
                  <c:v>0.15671713525137912</c:v>
                </c:pt>
                <c:pt idx="4072">
                  <c:v>0.20246963393180523</c:v>
                </c:pt>
                <c:pt idx="4073">
                  <c:v>0.24657830905090022</c:v>
                </c:pt>
                <c:pt idx="4074">
                  <c:v>0.22319492510026492</c:v>
                </c:pt>
                <c:pt idx="4075">
                  <c:v>0.25126659498553483</c:v>
                </c:pt>
                <c:pt idx="4076">
                  <c:v>0.22335359348333961</c:v>
                </c:pt>
                <c:pt idx="4077">
                  <c:v>0.2123699183343104</c:v>
                </c:pt>
                <c:pt idx="4078">
                  <c:v>0.19081261864142396</c:v>
                </c:pt>
                <c:pt idx="4079">
                  <c:v>0.21119238151501871</c:v>
                </c:pt>
                <c:pt idx="4080">
                  <c:v>0.12222209710902318</c:v>
                </c:pt>
                <c:pt idx="4081">
                  <c:v>0.18155620903571607</c:v>
                </c:pt>
                <c:pt idx="4082">
                  <c:v>0.22091431124929695</c:v>
                </c:pt>
                <c:pt idx="4083">
                  <c:v>0.1750612317328219</c:v>
                </c:pt>
                <c:pt idx="4084">
                  <c:v>0.16608006299724346</c:v>
                </c:pt>
                <c:pt idx="4085">
                  <c:v>0.19756641069450867</c:v>
                </c:pt>
                <c:pt idx="4086">
                  <c:v>0.15365089024768636</c:v>
                </c:pt>
                <c:pt idx="4087">
                  <c:v>0.25798331626220211</c:v>
                </c:pt>
                <c:pt idx="4088">
                  <c:v>0.14538645590974839</c:v>
                </c:pt>
                <c:pt idx="4089">
                  <c:v>0.23308983796056448</c:v>
                </c:pt>
                <c:pt idx="4090">
                  <c:v>0.2005944137970268</c:v>
                </c:pt>
                <c:pt idx="4091">
                  <c:v>0.10672699239489018</c:v>
                </c:pt>
                <c:pt idx="4092">
                  <c:v>0.25460926371386033</c:v>
                </c:pt>
                <c:pt idx="4093">
                  <c:v>0.15772847766530387</c:v>
                </c:pt>
                <c:pt idx="4094">
                  <c:v>0.18305022598254522</c:v>
                </c:pt>
                <c:pt idx="4095">
                  <c:v>0.22777592880933509</c:v>
                </c:pt>
                <c:pt idx="4096">
                  <c:v>0.1604926045119055</c:v>
                </c:pt>
                <c:pt idx="4097">
                  <c:v>0.18057655980354523</c:v>
                </c:pt>
                <c:pt idx="4098">
                  <c:v>0.17746718365499031</c:v>
                </c:pt>
                <c:pt idx="4099">
                  <c:v>0.18194900103927122</c:v>
                </c:pt>
                <c:pt idx="4100">
                  <c:v>0.23844422468944507</c:v>
                </c:pt>
                <c:pt idx="4101">
                  <c:v>0.16740686997932716</c:v>
                </c:pt>
                <c:pt idx="4102">
                  <c:v>0.16711790563136786</c:v>
                </c:pt>
                <c:pt idx="4103">
                  <c:v>0.17439569059381771</c:v>
                </c:pt>
                <c:pt idx="4104">
                  <c:v>0.18330695505394209</c:v>
                </c:pt>
                <c:pt idx="4105">
                  <c:v>0.22566369762531843</c:v>
                </c:pt>
                <c:pt idx="4106">
                  <c:v>0.21244611943899189</c:v>
                </c:pt>
                <c:pt idx="4107">
                  <c:v>0.2398882176951832</c:v>
                </c:pt>
                <c:pt idx="4108">
                  <c:v>0.15298625704472743</c:v>
                </c:pt>
                <c:pt idx="4109">
                  <c:v>0.13949737394625009</c:v>
                </c:pt>
                <c:pt idx="4110">
                  <c:v>0.16791484551533301</c:v>
                </c:pt>
                <c:pt idx="4111">
                  <c:v>0.25608249119602056</c:v>
                </c:pt>
                <c:pt idx="4112">
                  <c:v>0.17168574062146372</c:v>
                </c:pt>
                <c:pt idx="4113">
                  <c:v>0.1552327338167907</c:v>
                </c:pt>
                <c:pt idx="4114">
                  <c:v>0.16716586790164684</c:v>
                </c:pt>
                <c:pt idx="4115">
                  <c:v>0.18622215794842101</c:v>
                </c:pt>
                <c:pt idx="4116">
                  <c:v>0.28607939318160824</c:v>
                </c:pt>
                <c:pt idx="4117">
                  <c:v>0.21689247916717061</c:v>
                </c:pt>
                <c:pt idx="4118">
                  <c:v>0.17955147292437337</c:v>
                </c:pt>
                <c:pt idx="4119">
                  <c:v>0.19185976475408861</c:v>
                </c:pt>
                <c:pt idx="4120">
                  <c:v>0.22998346458547755</c:v>
                </c:pt>
                <c:pt idx="4121">
                  <c:v>0.18938942699560143</c:v>
                </c:pt>
                <c:pt idx="4122">
                  <c:v>0.22151017066836165</c:v>
                </c:pt>
                <c:pt idx="4123">
                  <c:v>0.21836065643620323</c:v>
                </c:pt>
                <c:pt idx="4124">
                  <c:v>0.17555128620644739</c:v>
                </c:pt>
                <c:pt idx="4125">
                  <c:v>0.18689784898690695</c:v>
                </c:pt>
                <c:pt idx="4126">
                  <c:v>0.15862527485343528</c:v>
                </c:pt>
                <c:pt idx="4127">
                  <c:v>0.14651249226779234</c:v>
                </c:pt>
                <c:pt idx="4128">
                  <c:v>0.17503051521891205</c:v>
                </c:pt>
                <c:pt idx="4129">
                  <c:v>0.23615918152629792</c:v>
                </c:pt>
                <c:pt idx="4130">
                  <c:v>0.16053110749199778</c:v>
                </c:pt>
                <c:pt idx="4131">
                  <c:v>0.19242263463832787</c:v>
                </c:pt>
                <c:pt idx="4132">
                  <c:v>0.20643497938243099</c:v>
                </c:pt>
                <c:pt idx="4133">
                  <c:v>0.20105585867884221</c:v>
                </c:pt>
                <c:pt idx="4134">
                  <c:v>0.19139975103243281</c:v>
                </c:pt>
                <c:pt idx="4135">
                  <c:v>0.18247188372988904</c:v>
                </c:pt>
                <c:pt idx="4136">
                  <c:v>0.20182205630896483</c:v>
                </c:pt>
                <c:pt idx="4137">
                  <c:v>0.12811319006670541</c:v>
                </c:pt>
                <c:pt idx="4138">
                  <c:v>0.28237221225077341</c:v>
                </c:pt>
                <c:pt idx="4139">
                  <c:v>0.24301659561394376</c:v>
                </c:pt>
                <c:pt idx="4140">
                  <c:v>0.21446575291405207</c:v>
                </c:pt>
                <c:pt idx="4141">
                  <c:v>0.1846550371292871</c:v>
                </c:pt>
                <c:pt idx="4142">
                  <c:v>0.21984818869565054</c:v>
                </c:pt>
                <c:pt idx="4143">
                  <c:v>0.19132732582055367</c:v>
                </c:pt>
                <c:pt idx="4144">
                  <c:v>0.22717432132123372</c:v>
                </c:pt>
                <c:pt idx="4145">
                  <c:v>0.21381411899671662</c:v>
                </c:pt>
                <c:pt idx="4146">
                  <c:v>0.14998026719302623</c:v>
                </c:pt>
                <c:pt idx="4147">
                  <c:v>0.22713941320445563</c:v>
                </c:pt>
                <c:pt idx="4148">
                  <c:v>0.24393638740086729</c:v>
                </c:pt>
                <c:pt idx="4149">
                  <c:v>0.17911790708294772</c:v>
                </c:pt>
                <c:pt idx="4150">
                  <c:v>0.16741319485981626</c:v>
                </c:pt>
                <c:pt idx="4151">
                  <c:v>0.13950708739783357</c:v>
                </c:pt>
                <c:pt idx="4152">
                  <c:v>0.14261048534872206</c:v>
                </c:pt>
                <c:pt idx="4153">
                  <c:v>0.18498573843754257</c:v>
                </c:pt>
                <c:pt idx="4154">
                  <c:v>0.17985009159993604</c:v>
                </c:pt>
                <c:pt idx="4155">
                  <c:v>0.18529203629684365</c:v>
                </c:pt>
                <c:pt idx="4156">
                  <c:v>0.20777247122180587</c:v>
                </c:pt>
                <c:pt idx="4157">
                  <c:v>0.23825759115244632</c:v>
                </c:pt>
                <c:pt idx="4158">
                  <c:v>0.24207249947480297</c:v>
                </c:pt>
                <c:pt idx="4159">
                  <c:v>0.20652046754697062</c:v>
                </c:pt>
                <c:pt idx="4160">
                  <c:v>0.21302445417066118</c:v>
                </c:pt>
                <c:pt idx="4161">
                  <c:v>0.21689971280297776</c:v>
                </c:pt>
                <c:pt idx="4162">
                  <c:v>0.18438884525664731</c:v>
                </c:pt>
                <c:pt idx="4163">
                  <c:v>0.21565137536319359</c:v>
                </c:pt>
                <c:pt idx="4164">
                  <c:v>0.21158745317858751</c:v>
                </c:pt>
                <c:pt idx="4165">
                  <c:v>0.18933687816418587</c:v>
                </c:pt>
                <c:pt idx="4166">
                  <c:v>0.22592322371535398</c:v>
                </c:pt>
                <c:pt idx="4167">
                  <c:v>0.21654120188256412</c:v>
                </c:pt>
                <c:pt idx="4168">
                  <c:v>0.2068773125946986</c:v>
                </c:pt>
                <c:pt idx="4169">
                  <c:v>0.15235492406895498</c:v>
                </c:pt>
                <c:pt idx="4170">
                  <c:v>0.25261153201233616</c:v>
                </c:pt>
                <c:pt idx="4171">
                  <c:v>0.17842240676494059</c:v>
                </c:pt>
                <c:pt idx="4172">
                  <c:v>0.14803644134624069</c:v>
                </c:pt>
                <c:pt idx="4173">
                  <c:v>0.17728278729162217</c:v>
                </c:pt>
                <c:pt idx="4174">
                  <c:v>0.22468968918511945</c:v>
                </c:pt>
                <c:pt idx="4175">
                  <c:v>0.21613676626137884</c:v>
                </c:pt>
                <c:pt idx="4176">
                  <c:v>0.17901715225719553</c:v>
                </c:pt>
                <c:pt idx="4177">
                  <c:v>0.17076029824914943</c:v>
                </c:pt>
                <c:pt idx="4178">
                  <c:v>0.22398058873011112</c:v>
                </c:pt>
                <c:pt idx="4179">
                  <c:v>0.17637151743705437</c:v>
                </c:pt>
                <c:pt idx="4180">
                  <c:v>0.18761307634884339</c:v>
                </c:pt>
                <c:pt idx="4181">
                  <c:v>0.16590885849631892</c:v>
                </c:pt>
                <c:pt idx="4182">
                  <c:v>0.19169449606149222</c:v>
                </c:pt>
                <c:pt idx="4183">
                  <c:v>0.19590888836690362</c:v>
                </c:pt>
                <c:pt idx="4184">
                  <c:v>0.24354871175183043</c:v>
                </c:pt>
                <c:pt idx="4185">
                  <c:v>0.1628360944918078</c:v>
                </c:pt>
                <c:pt idx="4186">
                  <c:v>0.26007608270560234</c:v>
                </c:pt>
                <c:pt idx="4187">
                  <c:v>0.20169931951249004</c:v>
                </c:pt>
                <c:pt idx="4188">
                  <c:v>0.25813484135719689</c:v>
                </c:pt>
                <c:pt idx="4189">
                  <c:v>0.18039031038612324</c:v>
                </c:pt>
                <c:pt idx="4190">
                  <c:v>0.11272588662333506</c:v>
                </c:pt>
                <c:pt idx="4191">
                  <c:v>0.23539488725756977</c:v>
                </c:pt>
                <c:pt idx="4192">
                  <c:v>0.2249075301018135</c:v>
                </c:pt>
                <c:pt idx="4193">
                  <c:v>0.21000022418418277</c:v>
                </c:pt>
                <c:pt idx="4194">
                  <c:v>0.15087858104320473</c:v>
                </c:pt>
                <c:pt idx="4195">
                  <c:v>0.12714539308804162</c:v>
                </c:pt>
                <c:pt idx="4196">
                  <c:v>0.18171878680623679</c:v>
                </c:pt>
                <c:pt idx="4197">
                  <c:v>0.2162511830294942</c:v>
                </c:pt>
                <c:pt idx="4198">
                  <c:v>0.15974413481258351</c:v>
                </c:pt>
                <c:pt idx="4199">
                  <c:v>0.22948026743750588</c:v>
                </c:pt>
                <c:pt idx="4200">
                  <c:v>0.22615331047264906</c:v>
                </c:pt>
                <c:pt idx="4201">
                  <c:v>0.11487506026228149</c:v>
                </c:pt>
                <c:pt idx="4202">
                  <c:v>0.15330041743059147</c:v>
                </c:pt>
                <c:pt idx="4203">
                  <c:v>0.20812238601508587</c:v>
                </c:pt>
                <c:pt idx="4204">
                  <c:v>0.1826443826341338</c:v>
                </c:pt>
                <c:pt idx="4205">
                  <c:v>0.15262000915021659</c:v>
                </c:pt>
                <c:pt idx="4206">
                  <c:v>0.20959463952185692</c:v>
                </c:pt>
                <c:pt idx="4207">
                  <c:v>0.19191480086408513</c:v>
                </c:pt>
                <c:pt idx="4208">
                  <c:v>0.21175256875309736</c:v>
                </c:pt>
                <c:pt idx="4209">
                  <c:v>0.17460035601828724</c:v>
                </c:pt>
                <c:pt idx="4210">
                  <c:v>0.24833096211698852</c:v>
                </c:pt>
                <c:pt idx="4211">
                  <c:v>0.15842941132141011</c:v>
                </c:pt>
                <c:pt idx="4212">
                  <c:v>0.20498880688507964</c:v>
                </c:pt>
                <c:pt idx="4213">
                  <c:v>0.19087435128956187</c:v>
                </c:pt>
                <c:pt idx="4214">
                  <c:v>0.13745087208402335</c:v>
                </c:pt>
                <c:pt idx="4215">
                  <c:v>0.11434719573908637</c:v>
                </c:pt>
                <c:pt idx="4216">
                  <c:v>0.2534303402661871</c:v>
                </c:pt>
                <c:pt idx="4217">
                  <c:v>0.21749900933541358</c:v>
                </c:pt>
                <c:pt idx="4218">
                  <c:v>0.20058274260249112</c:v>
                </c:pt>
                <c:pt idx="4219">
                  <c:v>0.21547856453504402</c:v>
                </c:pt>
                <c:pt idx="4220">
                  <c:v>0.18961920951635025</c:v>
                </c:pt>
                <c:pt idx="4221">
                  <c:v>0.21931395664043019</c:v>
                </c:pt>
                <c:pt idx="4222">
                  <c:v>0.22264462515042094</c:v>
                </c:pt>
                <c:pt idx="4223">
                  <c:v>0.19776011082567499</c:v>
                </c:pt>
                <c:pt idx="4224">
                  <c:v>0.27128797294860463</c:v>
                </c:pt>
                <c:pt idx="4225">
                  <c:v>0.14738560543749463</c:v>
                </c:pt>
                <c:pt idx="4226">
                  <c:v>0.21474020966161766</c:v>
                </c:pt>
                <c:pt idx="4227">
                  <c:v>0.14946594038240438</c:v>
                </c:pt>
                <c:pt idx="4228">
                  <c:v>0.24009348156827659</c:v>
                </c:pt>
                <c:pt idx="4229">
                  <c:v>0.20764154643449079</c:v>
                </c:pt>
                <c:pt idx="4230">
                  <c:v>9.0974725800671091E-2</c:v>
                </c:pt>
                <c:pt idx="4231">
                  <c:v>0.19478266729772897</c:v>
                </c:pt>
                <c:pt idx="4232">
                  <c:v>0.24596006713098198</c:v>
                </c:pt>
                <c:pt idx="4233">
                  <c:v>0.23450246465488325</c:v>
                </c:pt>
                <c:pt idx="4234">
                  <c:v>0.24315970204535503</c:v>
                </c:pt>
                <c:pt idx="4235">
                  <c:v>0.20867967480783992</c:v>
                </c:pt>
                <c:pt idx="4236">
                  <c:v>0.21131960182637033</c:v>
                </c:pt>
                <c:pt idx="4237">
                  <c:v>0.18880461863363768</c:v>
                </c:pt>
                <c:pt idx="4238">
                  <c:v>0.21681963852198824</c:v>
                </c:pt>
                <c:pt idx="4239">
                  <c:v>0.1479509008589644</c:v>
                </c:pt>
                <c:pt idx="4240">
                  <c:v>0.2027205163063755</c:v>
                </c:pt>
                <c:pt idx="4241">
                  <c:v>0.17170591574395361</c:v>
                </c:pt>
                <c:pt idx="4242">
                  <c:v>0.1864115782019854</c:v>
                </c:pt>
                <c:pt idx="4243">
                  <c:v>0.25329794023721158</c:v>
                </c:pt>
                <c:pt idx="4244">
                  <c:v>0.23701275978719022</c:v>
                </c:pt>
                <c:pt idx="4245">
                  <c:v>0.17008912407653135</c:v>
                </c:pt>
                <c:pt idx="4246">
                  <c:v>0.1331495875317899</c:v>
                </c:pt>
                <c:pt idx="4247">
                  <c:v>0.15668424836032308</c:v>
                </c:pt>
                <c:pt idx="4248">
                  <c:v>0.22669745337589386</c:v>
                </c:pt>
                <c:pt idx="4249">
                  <c:v>0.16273631656317716</c:v>
                </c:pt>
                <c:pt idx="4250">
                  <c:v>0.22578608447700246</c:v>
                </c:pt>
                <c:pt idx="4251">
                  <c:v>0.1375970370231267</c:v>
                </c:pt>
                <c:pt idx="4252">
                  <c:v>0.24914848122958785</c:v>
                </c:pt>
                <c:pt idx="4253">
                  <c:v>0.20092211449544539</c:v>
                </c:pt>
                <c:pt idx="4254">
                  <c:v>0.14620795357518568</c:v>
                </c:pt>
                <c:pt idx="4255">
                  <c:v>0.18854683860311633</c:v>
                </c:pt>
                <c:pt idx="4256">
                  <c:v>0.16930734713156981</c:v>
                </c:pt>
                <c:pt idx="4257">
                  <c:v>0.19570669525516052</c:v>
                </c:pt>
                <c:pt idx="4258">
                  <c:v>0.22678500916171629</c:v>
                </c:pt>
                <c:pt idx="4259">
                  <c:v>0.23810450319643725</c:v>
                </c:pt>
                <c:pt idx="4260">
                  <c:v>0.11274204380158943</c:v>
                </c:pt>
                <c:pt idx="4261">
                  <c:v>0.17879964138883972</c:v>
                </c:pt>
                <c:pt idx="4262">
                  <c:v>0.19912751308642698</c:v>
                </c:pt>
                <c:pt idx="4263">
                  <c:v>0.22895115924126111</c:v>
                </c:pt>
                <c:pt idx="4264">
                  <c:v>0.22214406801807396</c:v>
                </c:pt>
                <c:pt idx="4265">
                  <c:v>0.19304247420767806</c:v>
                </c:pt>
                <c:pt idx="4266">
                  <c:v>0.16817734231568518</c:v>
                </c:pt>
                <c:pt idx="4267">
                  <c:v>0.13528962395112698</c:v>
                </c:pt>
                <c:pt idx="4268">
                  <c:v>0.24338263983196512</c:v>
                </c:pt>
                <c:pt idx="4269">
                  <c:v>0.17511399111378256</c:v>
                </c:pt>
                <c:pt idx="4270">
                  <c:v>0.18213459876613308</c:v>
                </c:pt>
                <c:pt idx="4271">
                  <c:v>0.12265427587454639</c:v>
                </c:pt>
                <c:pt idx="4272">
                  <c:v>0.19542719162013336</c:v>
                </c:pt>
                <c:pt idx="4273">
                  <c:v>0.18459272139396288</c:v>
                </c:pt>
                <c:pt idx="4274">
                  <c:v>0.22786688167229724</c:v>
                </c:pt>
                <c:pt idx="4275">
                  <c:v>0.19047779744630364</c:v>
                </c:pt>
                <c:pt idx="4276">
                  <c:v>0.22523565339695251</c:v>
                </c:pt>
                <c:pt idx="4277">
                  <c:v>0.20466665306649512</c:v>
                </c:pt>
                <c:pt idx="4278">
                  <c:v>0.20282104353842612</c:v>
                </c:pt>
                <c:pt idx="4279">
                  <c:v>0.23889998206357935</c:v>
                </c:pt>
                <c:pt idx="4280">
                  <c:v>0.25721150770318219</c:v>
                </c:pt>
                <c:pt idx="4281">
                  <c:v>0.15565116315516728</c:v>
                </c:pt>
                <c:pt idx="4282">
                  <c:v>0.19704579278314543</c:v>
                </c:pt>
                <c:pt idx="4283">
                  <c:v>0.17029033771227997</c:v>
                </c:pt>
                <c:pt idx="4284">
                  <c:v>0.22061264656706114</c:v>
                </c:pt>
                <c:pt idx="4285">
                  <c:v>0.14769487537950082</c:v>
                </c:pt>
                <c:pt idx="4286">
                  <c:v>0.18216647655380591</c:v>
                </c:pt>
                <c:pt idx="4287">
                  <c:v>0.18474486905302001</c:v>
                </c:pt>
                <c:pt idx="4288">
                  <c:v>0.24534389549784161</c:v>
                </c:pt>
                <c:pt idx="4289">
                  <c:v>0.18177259546628122</c:v>
                </c:pt>
                <c:pt idx="4290">
                  <c:v>0.21494678292441244</c:v>
                </c:pt>
                <c:pt idx="4291">
                  <c:v>0.19136631282933866</c:v>
                </c:pt>
                <c:pt idx="4292">
                  <c:v>0.18073015188146827</c:v>
                </c:pt>
                <c:pt idx="4293">
                  <c:v>0.23793311341950726</c:v>
                </c:pt>
                <c:pt idx="4294">
                  <c:v>0.18501531253824416</c:v>
                </c:pt>
                <c:pt idx="4295">
                  <c:v>0.15916635959413605</c:v>
                </c:pt>
                <c:pt idx="4296">
                  <c:v>0.19834659823002454</c:v>
                </c:pt>
                <c:pt idx="4297">
                  <c:v>0.18412074726444144</c:v>
                </c:pt>
                <c:pt idx="4298">
                  <c:v>0.19591095069856751</c:v>
                </c:pt>
                <c:pt idx="4299">
                  <c:v>0.2449880227393566</c:v>
                </c:pt>
                <c:pt idx="4300">
                  <c:v>0.20848193766893841</c:v>
                </c:pt>
                <c:pt idx="4301">
                  <c:v>0.20532424772223104</c:v>
                </c:pt>
                <c:pt idx="4302">
                  <c:v>0.22878798748584731</c:v>
                </c:pt>
                <c:pt idx="4303">
                  <c:v>0.21238324132101119</c:v>
                </c:pt>
                <c:pt idx="4304">
                  <c:v>0.15612087358510468</c:v>
                </c:pt>
                <c:pt idx="4305">
                  <c:v>0.15542501258875166</c:v>
                </c:pt>
                <c:pt idx="4306">
                  <c:v>0.21528731252384725</c:v>
                </c:pt>
                <c:pt idx="4307">
                  <c:v>0.15256831920549827</c:v>
                </c:pt>
                <c:pt idx="4308">
                  <c:v>0.23499588239902422</c:v>
                </c:pt>
                <c:pt idx="4309">
                  <c:v>0.19362599040660528</c:v>
                </c:pt>
                <c:pt idx="4310">
                  <c:v>0.11818715660314029</c:v>
                </c:pt>
                <c:pt idx="4311">
                  <c:v>0.21364214648987484</c:v>
                </c:pt>
                <c:pt idx="4312">
                  <c:v>0.17180553583950542</c:v>
                </c:pt>
                <c:pt idx="4313">
                  <c:v>0.18657275486280966</c:v>
                </c:pt>
                <c:pt idx="4314">
                  <c:v>0.20508488727897664</c:v>
                </c:pt>
                <c:pt idx="4315">
                  <c:v>0.1405484583088655</c:v>
                </c:pt>
                <c:pt idx="4316">
                  <c:v>0.22133292610944383</c:v>
                </c:pt>
                <c:pt idx="4317">
                  <c:v>0.20150075441572068</c:v>
                </c:pt>
                <c:pt idx="4318">
                  <c:v>0.19570369024623646</c:v>
                </c:pt>
                <c:pt idx="4319">
                  <c:v>0.19955593489704326</c:v>
                </c:pt>
                <c:pt idx="4320">
                  <c:v>0.16559572605475512</c:v>
                </c:pt>
                <c:pt idx="4321">
                  <c:v>0.18265828823518426</c:v>
                </c:pt>
                <c:pt idx="4322">
                  <c:v>0.18524914510828436</c:v>
                </c:pt>
                <c:pt idx="4323">
                  <c:v>0.20403317877615437</c:v>
                </c:pt>
                <c:pt idx="4324">
                  <c:v>0.21153797011626665</c:v>
                </c:pt>
                <c:pt idx="4325">
                  <c:v>0.21277642470947064</c:v>
                </c:pt>
                <c:pt idx="4326">
                  <c:v>0.19297468971731277</c:v>
                </c:pt>
                <c:pt idx="4327">
                  <c:v>0.22694721179213195</c:v>
                </c:pt>
                <c:pt idx="4328">
                  <c:v>0.1406904197543066</c:v>
                </c:pt>
                <c:pt idx="4329">
                  <c:v>0.14873445767097362</c:v>
                </c:pt>
                <c:pt idx="4330">
                  <c:v>0.20839319283563301</c:v>
                </c:pt>
                <c:pt idx="4331">
                  <c:v>0.19666178709519105</c:v>
                </c:pt>
                <c:pt idx="4332">
                  <c:v>0.2098849822965439</c:v>
                </c:pt>
                <c:pt idx="4333">
                  <c:v>0.17776238210303888</c:v>
                </c:pt>
                <c:pt idx="4334">
                  <c:v>0.1986371986894748</c:v>
                </c:pt>
                <c:pt idx="4335">
                  <c:v>0.20676382285171699</c:v>
                </c:pt>
                <c:pt idx="4336">
                  <c:v>0.22920407465749423</c:v>
                </c:pt>
                <c:pt idx="4337">
                  <c:v>0.19767345440986878</c:v>
                </c:pt>
                <c:pt idx="4338">
                  <c:v>0.21703316797367306</c:v>
                </c:pt>
                <c:pt idx="4339">
                  <c:v>0.19861544584873814</c:v>
                </c:pt>
                <c:pt idx="4340">
                  <c:v>0.14502312465369593</c:v>
                </c:pt>
                <c:pt idx="4341">
                  <c:v>0.22002480541494704</c:v>
                </c:pt>
                <c:pt idx="4342">
                  <c:v>0.25112367828022242</c:v>
                </c:pt>
                <c:pt idx="4343">
                  <c:v>0.25296045284052437</c:v>
                </c:pt>
                <c:pt idx="4344">
                  <c:v>0.15209523049439</c:v>
                </c:pt>
                <c:pt idx="4345">
                  <c:v>0.23369344793793584</c:v>
                </c:pt>
                <c:pt idx="4346">
                  <c:v>0.18931874100951107</c:v>
                </c:pt>
                <c:pt idx="4347">
                  <c:v>0.1945369969396262</c:v>
                </c:pt>
                <c:pt idx="4348">
                  <c:v>0.23838338011854882</c:v>
                </c:pt>
                <c:pt idx="4349">
                  <c:v>0.25302109927700295</c:v>
                </c:pt>
                <c:pt idx="4350">
                  <c:v>0.17322867737847905</c:v>
                </c:pt>
                <c:pt idx="4351">
                  <c:v>0.20781488288149291</c:v>
                </c:pt>
                <c:pt idx="4352">
                  <c:v>0.17408134588379276</c:v>
                </c:pt>
                <c:pt idx="4353">
                  <c:v>0.17295536571193396</c:v>
                </c:pt>
                <c:pt idx="4354">
                  <c:v>0.1884473694557573</c:v>
                </c:pt>
                <c:pt idx="4355">
                  <c:v>0.17091801310725255</c:v>
                </c:pt>
                <c:pt idx="4356">
                  <c:v>0.1918213445514563</c:v>
                </c:pt>
                <c:pt idx="4357">
                  <c:v>0.19951955375475841</c:v>
                </c:pt>
                <c:pt idx="4358">
                  <c:v>0.18551903045471402</c:v>
                </c:pt>
                <c:pt idx="4359">
                  <c:v>0.1961297143903678</c:v>
                </c:pt>
                <c:pt idx="4360">
                  <c:v>0.1691485372581297</c:v>
                </c:pt>
                <c:pt idx="4361">
                  <c:v>0.16637986769838115</c:v>
                </c:pt>
                <c:pt idx="4362">
                  <c:v>0.18970185023145056</c:v>
                </c:pt>
                <c:pt idx="4363">
                  <c:v>0.11736617153252418</c:v>
                </c:pt>
                <c:pt idx="4364">
                  <c:v>0.15905285839218261</c:v>
                </c:pt>
                <c:pt idx="4365">
                  <c:v>0.24897152748037465</c:v>
                </c:pt>
                <c:pt idx="4366">
                  <c:v>0.20452168411216554</c:v>
                </c:pt>
                <c:pt idx="4367">
                  <c:v>0.21073633285632054</c:v>
                </c:pt>
                <c:pt idx="4368">
                  <c:v>0.25921070732594254</c:v>
                </c:pt>
                <c:pt idx="4369">
                  <c:v>0.20595445617002428</c:v>
                </c:pt>
                <c:pt idx="4370">
                  <c:v>0.19191416063326566</c:v>
                </c:pt>
                <c:pt idx="4371">
                  <c:v>0.23171724275764355</c:v>
                </c:pt>
                <c:pt idx="4372">
                  <c:v>0.15106402010106362</c:v>
                </c:pt>
                <c:pt idx="4373">
                  <c:v>0.30688002222535649</c:v>
                </c:pt>
                <c:pt idx="4374">
                  <c:v>0.21782305184736461</c:v>
                </c:pt>
                <c:pt idx="4375">
                  <c:v>0.17805150464169883</c:v>
                </c:pt>
                <c:pt idx="4376">
                  <c:v>0.21563128096455739</c:v>
                </c:pt>
                <c:pt idx="4377">
                  <c:v>0.19598313476488052</c:v>
                </c:pt>
                <c:pt idx="4378">
                  <c:v>0.20178744818199235</c:v>
                </c:pt>
                <c:pt idx="4379">
                  <c:v>0.21879808864509681</c:v>
                </c:pt>
                <c:pt idx="4380">
                  <c:v>0.2378253110535142</c:v>
                </c:pt>
                <c:pt idx="4381">
                  <c:v>0.23409071875855741</c:v>
                </c:pt>
                <c:pt idx="4382">
                  <c:v>0.16150810507295188</c:v>
                </c:pt>
                <c:pt idx="4383">
                  <c:v>0.13041077276801838</c:v>
                </c:pt>
                <c:pt idx="4384">
                  <c:v>0.14123613766118703</c:v>
                </c:pt>
                <c:pt idx="4385">
                  <c:v>0.25884517767316562</c:v>
                </c:pt>
                <c:pt idx="4386">
                  <c:v>0.22255518958725432</c:v>
                </c:pt>
                <c:pt idx="4387">
                  <c:v>0.14368224241690503</c:v>
                </c:pt>
                <c:pt idx="4388">
                  <c:v>0.18985139927936565</c:v>
                </c:pt>
                <c:pt idx="4389">
                  <c:v>0.16605191316948315</c:v>
                </c:pt>
                <c:pt idx="4390">
                  <c:v>0.19617785819515787</c:v>
                </c:pt>
                <c:pt idx="4391">
                  <c:v>0.23586973382477638</c:v>
                </c:pt>
                <c:pt idx="4392">
                  <c:v>0.16030286758445195</c:v>
                </c:pt>
                <c:pt idx="4393">
                  <c:v>0.13823944927875281</c:v>
                </c:pt>
                <c:pt idx="4394">
                  <c:v>9.2081489181514778E-2</c:v>
                </c:pt>
                <c:pt idx="4395">
                  <c:v>0.19563535951404928</c:v>
                </c:pt>
                <c:pt idx="4396">
                  <c:v>0.21854838196852786</c:v>
                </c:pt>
                <c:pt idx="4397">
                  <c:v>0.19181170508717343</c:v>
                </c:pt>
                <c:pt idx="4398">
                  <c:v>0.20247224492758215</c:v>
                </c:pt>
                <c:pt idx="4399">
                  <c:v>0.19006903566617234</c:v>
                </c:pt>
                <c:pt idx="4400">
                  <c:v>0.2649798065124046</c:v>
                </c:pt>
                <c:pt idx="4401">
                  <c:v>0.25389420681446029</c:v>
                </c:pt>
                <c:pt idx="4402">
                  <c:v>0.17387582849686636</c:v>
                </c:pt>
                <c:pt idx="4403">
                  <c:v>0.24335139598529901</c:v>
                </c:pt>
                <c:pt idx="4404">
                  <c:v>0.16745673386123572</c:v>
                </c:pt>
                <c:pt idx="4405">
                  <c:v>0.21812595390958417</c:v>
                </c:pt>
                <c:pt idx="4406">
                  <c:v>0.20508370591044106</c:v>
                </c:pt>
                <c:pt idx="4407">
                  <c:v>0.19438579757191196</c:v>
                </c:pt>
                <c:pt idx="4408">
                  <c:v>0.17617816563200078</c:v>
                </c:pt>
                <c:pt idx="4409">
                  <c:v>0.20158760652640387</c:v>
                </c:pt>
                <c:pt idx="4410">
                  <c:v>0.15499223084802488</c:v>
                </c:pt>
                <c:pt idx="4411">
                  <c:v>0.19922165300230935</c:v>
                </c:pt>
                <c:pt idx="4412">
                  <c:v>0.14273624876791446</c:v>
                </c:pt>
                <c:pt idx="4413">
                  <c:v>0.17355356577165151</c:v>
                </c:pt>
                <c:pt idx="4414">
                  <c:v>0.23713557910304642</c:v>
                </c:pt>
                <c:pt idx="4415">
                  <c:v>0.27721632036369048</c:v>
                </c:pt>
                <c:pt idx="4416">
                  <c:v>0.12136659184051342</c:v>
                </c:pt>
                <c:pt idx="4417">
                  <c:v>0.14672846332429823</c:v>
                </c:pt>
                <c:pt idx="4418">
                  <c:v>0.13010163161523078</c:v>
                </c:pt>
                <c:pt idx="4419">
                  <c:v>0.16326541707584263</c:v>
                </c:pt>
                <c:pt idx="4420">
                  <c:v>0.20649689092505244</c:v>
                </c:pt>
                <c:pt idx="4421">
                  <c:v>0.18510548444225103</c:v>
                </c:pt>
                <c:pt idx="4422">
                  <c:v>0.20438936097050628</c:v>
                </c:pt>
                <c:pt idx="4423">
                  <c:v>0.17654735473005606</c:v>
                </c:pt>
                <c:pt idx="4424">
                  <c:v>0.2268887859094022</c:v>
                </c:pt>
                <c:pt idx="4425">
                  <c:v>0.18614383552755809</c:v>
                </c:pt>
                <c:pt idx="4426">
                  <c:v>0.24397582122927758</c:v>
                </c:pt>
                <c:pt idx="4427">
                  <c:v>0.24632997646862798</c:v>
                </c:pt>
                <c:pt idx="4428">
                  <c:v>0.21134725698777132</c:v>
                </c:pt>
                <c:pt idx="4429">
                  <c:v>0.2452849503668903</c:v>
                </c:pt>
                <c:pt idx="4430">
                  <c:v>0.28123944293968806</c:v>
                </c:pt>
                <c:pt idx="4431">
                  <c:v>0.20710505765762893</c:v>
                </c:pt>
                <c:pt idx="4432">
                  <c:v>0.16969329858885815</c:v>
                </c:pt>
                <c:pt idx="4433">
                  <c:v>0.15635832443904918</c:v>
                </c:pt>
                <c:pt idx="4434">
                  <c:v>0.15782214786700352</c:v>
                </c:pt>
                <c:pt idx="4435">
                  <c:v>0.23485238736085945</c:v>
                </c:pt>
                <c:pt idx="4436">
                  <c:v>0.16694633115858704</c:v>
                </c:pt>
                <c:pt idx="4437">
                  <c:v>0.19409175936622944</c:v>
                </c:pt>
                <c:pt idx="4438">
                  <c:v>0.19627721121111283</c:v>
                </c:pt>
                <c:pt idx="4439">
                  <c:v>0.15320100905045669</c:v>
                </c:pt>
                <c:pt idx="4440">
                  <c:v>0.19527394312160956</c:v>
                </c:pt>
                <c:pt idx="4441">
                  <c:v>0.22923495839405739</c:v>
                </c:pt>
                <c:pt idx="4442">
                  <c:v>0.22241990822661709</c:v>
                </c:pt>
                <c:pt idx="4443">
                  <c:v>0.18520108034207156</c:v>
                </c:pt>
                <c:pt idx="4444">
                  <c:v>0.13104427070817704</c:v>
                </c:pt>
                <c:pt idx="4445">
                  <c:v>0.2480581825831607</c:v>
                </c:pt>
                <c:pt idx="4446">
                  <c:v>0.14057787128522883</c:v>
                </c:pt>
                <c:pt idx="4447">
                  <c:v>0.22682757612641791</c:v>
                </c:pt>
                <c:pt idx="4448">
                  <c:v>0.1819964152274611</c:v>
                </c:pt>
                <c:pt idx="4449">
                  <c:v>0.1853383833960332</c:v>
                </c:pt>
                <c:pt idx="4450">
                  <c:v>0.22168180724565276</c:v>
                </c:pt>
                <c:pt idx="4451">
                  <c:v>0.2145503310701517</c:v>
                </c:pt>
                <c:pt idx="4452">
                  <c:v>0.17173870365889859</c:v>
                </c:pt>
                <c:pt idx="4453">
                  <c:v>0.17546847172777019</c:v>
                </c:pt>
                <c:pt idx="4454">
                  <c:v>0.14883625417150287</c:v>
                </c:pt>
                <c:pt idx="4455">
                  <c:v>0.21041800418136347</c:v>
                </c:pt>
                <c:pt idx="4456">
                  <c:v>0.21055758290626087</c:v>
                </c:pt>
                <c:pt idx="4457">
                  <c:v>0.18854963572777161</c:v>
                </c:pt>
                <c:pt idx="4458">
                  <c:v>0.12775623690662855</c:v>
                </c:pt>
                <c:pt idx="4459">
                  <c:v>0.24108674842494249</c:v>
                </c:pt>
                <c:pt idx="4460">
                  <c:v>0.19348571032167391</c:v>
                </c:pt>
                <c:pt idx="4461">
                  <c:v>0.17487080202435737</c:v>
                </c:pt>
                <c:pt idx="4462">
                  <c:v>0.18669751020678671</c:v>
                </c:pt>
                <c:pt idx="4463">
                  <c:v>0.2415403588948935</c:v>
                </c:pt>
                <c:pt idx="4464">
                  <c:v>0.21177283729500912</c:v>
                </c:pt>
                <c:pt idx="4465">
                  <c:v>0.15963021909403471</c:v>
                </c:pt>
                <c:pt idx="4466">
                  <c:v>0.18452760579064251</c:v>
                </c:pt>
                <c:pt idx="4467">
                  <c:v>0.21387544799204028</c:v>
                </c:pt>
                <c:pt idx="4468">
                  <c:v>0.18380477878190773</c:v>
                </c:pt>
                <c:pt idx="4469">
                  <c:v>0.25064757162419932</c:v>
                </c:pt>
                <c:pt idx="4470">
                  <c:v>0.19311060407566277</c:v>
                </c:pt>
                <c:pt idx="4471">
                  <c:v>0.22438332346133616</c:v>
                </c:pt>
                <c:pt idx="4472">
                  <c:v>0.16526842029832653</c:v>
                </c:pt>
                <c:pt idx="4473">
                  <c:v>0.15933901946708642</c:v>
                </c:pt>
                <c:pt idx="4474">
                  <c:v>0.1959232622613257</c:v>
                </c:pt>
                <c:pt idx="4475">
                  <c:v>0.1988193487389748</c:v>
                </c:pt>
                <c:pt idx="4476">
                  <c:v>0.26356084238204308</c:v>
                </c:pt>
                <c:pt idx="4477">
                  <c:v>0.20561347984549813</c:v>
                </c:pt>
                <c:pt idx="4478">
                  <c:v>0.20109180419939571</c:v>
                </c:pt>
                <c:pt idx="4479">
                  <c:v>0.20721678048926923</c:v>
                </c:pt>
                <c:pt idx="4480">
                  <c:v>0.19295916211265382</c:v>
                </c:pt>
                <c:pt idx="4481">
                  <c:v>0.24343314289785983</c:v>
                </c:pt>
                <c:pt idx="4482">
                  <c:v>0.2114768125603812</c:v>
                </c:pt>
                <c:pt idx="4483">
                  <c:v>0.18866181410520808</c:v>
                </c:pt>
                <c:pt idx="4484">
                  <c:v>0.19018797069221938</c:v>
                </c:pt>
                <c:pt idx="4485">
                  <c:v>0.21396738402762144</c:v>
                </c:pt>
                <c:pt idx="4486">
                  <c:v>0.17897079586920098</c:v>
                </c:pt>
                <c:pt idx="4487">
                  <c:v>0.17676726190812259</c:v>
                </c:pt>
                <c:pt idx="4488">
                  <c:v>0.18591879044900117</c:v>
                </c:pt>
                <c:pt idx="4489">
                  <c:v>9.5829012797450527E-2</c:v>
                </c:pt>
                <c:pt idx="4490">
                  <c:v>0.19189142052272457</c:v>
                </c:pt>
                <c:pt idx="4491">
                  <c:v>0.18110329665892502</c:v>
                </c:pt>
                <c:pt idx="4492">
                  <c:v>0.22351116645801231</c:v>
                </c:pt>
                <c:pt idx="4493">
                  <c:v>0.20856068546585732</c:v>
                </c:pt>
                <c:pt idx="4494">
                  <c:v>0.20564323258365039</c:v>
                </c:pt>
                <c:pt idx="4495">
                  <c:v>0.18114093030630563</c:v>
                </c:pt>
                <c:pt idx="4496">
                  <c:v>0.16186102314385573</c:v>
                </c:pt>
                <c:pt idx="4497">
                  <c:v>0.21025051530713904</c:v>
                </c:pt>
                <c:pt idx="4498">
                  <c:v>0.22200993151229256</c:v>
                </c:pt>
                <c:pt idx="4499">
                  <c:v>0.24163728268031251</c:v>
                </c:pt>
                <c:pt idx="4500">
                  <c:v>0.26032295047204973</c:v>
                </c:pt>
                <c:pt idx="4501">
                  <c:v>0.12689892189167756</c:v>
                </c:pt>
                <c:pt idx="4502">
                  <c:v>0.16018891521524287</c:v>
                </c:pt>
                <c:pt idx="4503">
                  <c:v>0.14625486254113915</c:v>
                </c:pt>
                <c:pt idx="4504">
                  <c:v>0.22367716966786236</c:v>
                </c:pt>
                <c:pt idx="4505">
                  <c:v>0.19393205843298644</c:v>
                </c:pt>
                <c:pt idx="4506">
                  <c:v>0.19904673165086251</c:v>
                </c:pt>
                <c:pt idx="4507">
                  <c:v>0.19186277232267648</c:v>
                </c:pt>
                <c:pt idx="4508">
                  <c:v>0.10977239442534545</c:v>
                </c:pt>
                <c:pt idx="4509">
                  <c:v>0.21658562250644586</c:v>
                </c:pt>
                <c:pt idx="4510">
                  <c:v>0.17783932990912282</c:v>
                </c:pt>
                <c:pt idx="4511">
                  <c:v>0.22676245253816435</c:v>
                </c:pt>
                <c:pt idx="4512">
                  <c:v>0.18800450013115844</c:v>
                </c:pt>
                <c:pt idx="4513">
                  <c:v>0.21438242006895625</c:v>
                </c:pt>
                <c:pt idx="4514">
                  <c:v>0.18443159198667408</c:v>
                </c:pt>
                <c:pt idx="4515">
                  <c:v>0.14483812763264747</c:v>
                </c:pt>
                <c:pt idx="4516">
                  <c:v>0.19193970939838903</c:v>
                </c:pt>
                <c:pt idx="4517">
                  <c:v>0.17021736823824699</c:v>
                </c:pt>
                <c:pt idx="4518">
                  <c:v>0.169274443542522</c:v>
                </c:pt>
                <c:pt idx="4519">
                  <c:v>0.21253681305857375</c:v>
                </c:pt>
                <c:pt idx="4520">
                  <c:v>0.21600596115878903</c:v>
                </c:pt>
                <c:pt idx="4521">
                  <c:v>0.14167686346552033</c:v>
                </c:pt>
                <c:pt idx="4522">
                  <c:v>0.14900998468111198</c:v>
                </c:pt>
                <c:pt idx="4523">
                  <c:v>0.1824419933792342</c:v>
                </c:pt>
                <c:pt idx="4524">
                  <c:v>0.28897575333499465</c:v>
                </c:pt>
                <c:pt idx="4525">
                  <c:v>0.20970629814862107</c:v>
                </c:pt>
                <c:pt idx="4526">
                  <c:v>0.22581678323796534</c:v>
                </c:pt>
                <c:pt idx="4527">
                  <c:v>0.18177804840344583</c:v>
                </c:pt>
                <c:pt idx="4528">
                  <c:v>0.19272809926173279</c:v>
                </c:pt>
                <c:pt idx="4529">
                  <c:v>0.20228177703110931</c:v>
                </c:pt>
                <c:pt idx="4530">
                  <c:v>0.20605764379718483</c:v>
                </c:pt>
                <c:pt idx="4531">
                  <c:v>0.16785649139695893</c:v>
                </c:pt>
                <c:pt idx="4532">
                  <c:v>0.24596405193646659</c:v>
                </c:pt>
                <c:pt idx="4533">
                  <c:v>0.14531087088862388</c:v>
                </c:pt>
                <c:pt idx="4534">
                  <c:v>0.23133732915339678</c:v>
                </c:pt>
                <c:pt idx="4535">
                  <c:v>0.12810709632461389</c:v>
                </c:pt>
                <c:pt idx="4536">
                  <c:v>0.17718480752938853</c:v>
                </c:pt>
                <c:pt idx="4537">
                  <c:v>0.19373211774170757</c:v>
                </c:pt>
                <c:pt idx="4538">
                  <c:v>0.19559236813457065</c:v>
                </c:pt>
                <c:pt idx="4539">
                  <c:v>0.21886300392878916</c:v>
                </c:pt>
                <c:pt idx="4540">
                  <c:v>0.15781428771718087</c:v>
                </c:pt>
                <c:pt idx="4541">
                  <c:v>0.21786762206606186</c:v>
                </c:pt>
                <c:pt idx="4542">
                  <c:v>0.11641587936766465</c:v>
                </c:pt>
                <c:pt idx="4543">
                  <c:v>0.25321346674523615</c:v>
                </c:pt>
                <c:pt idx="4544">
                  <c:v>0.19721110357251626</c:v>
                </c:pt>
                <c:pt idx="4545">
                  <c:v>0.20412482187938705</c:v>
                </c:pt>
                <c:pt idx="4546">
                  <c:v>0.23999598644236869</c:v>
                </c:pt>
                <c:pt idx="4547">
                  <c:v>0.20651443231042027</c:v>
                </c:pt>
                <c:pt idx="4548">
                  <c:v>0.1751000777936299</c:v>
                </c:pt>
                <c:pt idx="4549">
                  <c:v>0.16558643939608639</c:v>
                </c:pt>
                <c:pt idx="4550">
                  <c:v>0.20961031294706811</c:v>
                </c:pt>
                <c:pt idx="4551">
                  <c:v>0.21749312977387936</c:v>
                </c:pt>
                <c:pt idx="4552">
                  <c:v>0.25247777418134826</c:v>
                </c:pt>
                <c:pt idx="4553">
                  <c:v>0.25770631251939918</c:v>
                </c:pt>
                <c:pt idx="4554">
                  <c:v>0.16385596228075286</c:v>
                </c:pt>
                <c:pt idx="4555">
                  <c:v>0.18298829553024956</c:v>
                </c:pt>
                <c:pt idx="4556">
                  <c:v>0.2205085594562394</c:v>
                </c:pt>
                <c:pt idx="4557">
                  <c:v>0.20130460116384211</c:v>
                </c:pt>
                <c:pt idx="4558">
                  <c:v>0.16898242523330137</c:v>
                </c:pt>
                <c:pt idx="4559">
                  <c:v>0.15493674963996718</c:v>
                </c:pt>
                <c:pt idx="4560">
                  <c:v>0.1426475980834222</c:v>
                </c:pt>
                <c:pt idx="4561">
                  <c:v>0.20963712935656775</c:v>
                </c:pt>
                <c:pt idx="4562">
                  <c:v>0.20815846927993992</c:v>
                </c:pt>
                <c:pt idx="4563">
                  <c:v>0.20201561198476889</c:v>
                </c:pt>
                <c:pt idx="4564">
                  <c:v>0.21780830088557945</c:v>
                </c:pt>
                <c:pt idx="4565">
                  <c:v>0.18418774518126149</c:v>
                </c:pt>
                <c:pt idx="4566">
                  <c:v>0.23184596677833152</c:v>
                </c:pt>
                <c:pt idx="4567">
                  <c:v>0.17893658761935741</c:v>
                </c:pt>
                <c:pt idx="4568">
                  <c:v>0.23054060792460196</c:v>
                </c:pt>
                <c:pt idx="4569">
                  <c:v>0.2136049623483135</c:v>
                </c:pt>
                <c:pt idx="4570">
                  <c:v>0.24403619559070272</c:v>
                </c:pt>
                <c:pt idx="4571">
                  <c:v>0.21137584658413744</c:v>
                </c:pt>
                <c:pt idx="4572">
                  <c:v>0.1800118559424615</c:v>
                </c:pt>
                <c:pt idx="4573">
                  <c:v>0.15698061347275588</c:v>
                </c:pt>
                <c:pt idx="4574">
                  <c:v>0.24864288882595564</c:v>
                </c:pt>
                <c:pt idx="4575">
                  <c:v>0.25546295343893866</c:v>
                </c:pt>
                <c:pt idx="4576">
                  <c:v>0.23497987833632755</c:v>
                </c:pt>
                <c:pt idx="4577">
                  <c:v>0.24635434903907041</c:v>
                </c:pt>
                <c:pt idx="4578">
                  <c:v>0.13153325882085387</c:v>
                </c:pt>
                <c:pt idx="4579">
                  <c:v>0.16712790048263024</c:v>
                </c:pt>
                <c:pt idx="4580">
                  <c:v>0.15954024371547929</c:v>
                </c:pt>
                <c:pt idx="4581">
                  <c:v>0.23883825565790115</c:v>
                </c:pt>
                <c:pt idx="4582">
                  <c:v>0.20511271524332716</c:v>
                </c:pt>
                <c:pt idx="4583">
                  <c:v>0.15483884104645534</c:v>
                </c:pt>
                <c:pt idx="4584">
                  <c:v>0.17600739894568687</c:v>
                </c:pt>
                <c:pt idx="4585">
                  <c:v>0.1825596224232813</c:v>
                </c:pt>
                <c:pt idx="4586">
                  <c:v>0.22702102306677335</c:v>
                </c:pt>
                <c:pt idx="4587">
                  <c:v>0.2044331912582881</c:v>
                </c:pt>
                <c:pt idx="4588">
                  <c:v>0.23111323380467547</c:v>
                </c:pt>
                <c:pt idx="4589">
                  <c:v>0.28520840791652002</c:v>
                </c:pt>
                <c:pt idx="4590">
                  <c:v>0.17585645213836826</c:v>
                </c:pt>
                <c:pt idx="4591">
                  <c:v>0.24528175016631681</c:v>
                </c:pt>
                <c:pt idx="4592">
                  <c:v>0.21901370007141047</c:v>
                </c:pt>
                <c:pt idx="4593">
                  <c:v>0.18247418353447653</c:v>
                </c:pt>
                <c:pt idx="4594">
                  <c:v>0.24286084861611343</c:v>
                </c:pt>
                <c:pt idx="4595">
                  <c:v>0.1936993331349936</c:v>
                </c:pt>
                <c:pt idx="4596">
                  <c:v>0.24403845546140768</c:v>
                </c:pt>
                <c:pt idx="4597">
                  <c:v>0.21860525152154972</c:v>
                </c:pt>
                <c:pt idx="4598">
                  <c:v>0.18305847914029116</c:v>
                </c:pt>
                <c:pt idx="4599">
                  <c:v>0.10251150762970378</c:v>
                </c:pt>
                <c:pt idx="4600">
                  <c:v>0.12520058596166178</c:v>
                </c:pt>
                <c:pt idx="4601">
                  <c:v>0.18499939494328199</c:v>
                </c:pt>
                <c:pt idx="4602">
                  <c:v>0.27584303423392537</c:v>
                </c:pt>
                <c:pt idx="4603">
                  <c:v>0.25756114089428273</c:v>
                </c:pt>
                <c:pt idx="4604">
                  <c:v>0.2919978202932394</c:v>
                </c:pt>
                <c:pt idx="4605">
                  <c:v>0.22868304977600873</c:v>
                </c:pt>
                <c:pt idx="4606">
                  <c:v>0.23745269625223281</c:v>
                </c:pt>
                <c:pt idx="4607">
                  <c:v>0.26772848521933662</c:v>
                </c:pt>
                <c:pt idx="4608">
                  <c:v>0.17551548615746498</c:v>
                </c:pt>
                <c:pt idx="4609">
                  <c:v>0.20458623013060531</c:v>
                </c:pt>
                <c:pt idx="4610">
                  <c:v>0.25659201054550612</c:v>
                </c:pt>
                <c:pt idx="4611">
                  <c:v>0.19704361753858257</c:v>
                </c:pt>
                <c:pt idx="4612">
                  <c:v>0.14791377574045189</c:v>
                </c:pt>
                <c:pt idx="4613">
                  <c:v>0.16796803413583322</c:v>
                </c:pt>
                <c:pt idx="4614">
                  <c:v>0.20891529308008983</c:v>
                </c:pt>
                <c:pt idx="4615">
                  <c:v>0.16749454914507791</c:v>
                </c:pt>
                <c:pt idx="4616">
                  <c:v>0.14093736824051714</c:v>
                </c:pt>
                <c:pt idx="4617">
                  <c:v>0.20594975281927486</c:v>
                </c:pt>
                <c:pt idx="4618">
                  <c:v>0.20079818580890119</c:v>
                </c:pt>
                <c:pt idx="4619">
                  <c:v>0.2108696444895074</c:v>
                </c:pt>
                <c:pt idx="4620">
                  <c:v>0.16190916503511071</c:v>
                </c:pt>
                <c:pt idx="4621">
                  <c:v>0.23881584973763359</c:v>
                </c:pt>
                <c:pt idx="4622">
                  <c:v>0.21042099252439161</c:v>
                </c:pt>
                <c:pt idx="4623">
                  <c:v>0.20514862862134364</c:v>
                </c:pt>
                <c:pt idx="4624">
                  <c:v>0.24998780745314453</c:v>
                </c:pt>
                <c:pt idx="4625">
                  <c:v>0.1735284938244504</c:v>
                </c:pt>
                <c:pt idx="4626">
                  <c:v>0.13756684382301795</c:v>
                </c:pt>
                <c:pt idx="4627">
                  <c:v>0.12721416940040708</c:v>
                </c:pt>
                <c:pt idx="4628">
                  <c:v>0.20516025025552825</c:v>
                </c:pt>
                <c:pt idx="4629">
                  <c:v>0.20211791198060416</c:v>
                </c:pt>
                <c:pt idx="4630">
                  <c:v>0.1277954520401598</c:v>
                </c:pt>
                <c:pt idx="4631">
                  <c:v>0.26410005434700856</c:v>
                </c:pt>
                <c:pt idx="4632">
                  <c:v>0.15911746814565797</c:v>
                </c:pt>
                <c:pt idx="4633">
                  <c:v>0.17979985907090767</c:v>
                </c:pt>
                <c:pt idx="4634">
                  <c:v>0.21600099754397728</c:v>
                </c:pt>
                <c:pt idx="4635">
                  <c:v>0.26597202810752918</c:v>
                </c:pt>
                <c:pt idx="4636">
                  <c:v>0.18867059390994576</c:v>
                </c:pt>
                <c:pt idx="4637">
                  <c:v>0.15714290431472133</c:v>
                </c:pt>
                <c:pt idx="4638">
                  <c:v>0.1988031797785334</c:v>
                </c:pt>
                <c:pt idx="4639">
                  <c:v>0.21025074692509702</c:v>
                </c:pt>
                <c:pt idx="4640">
                  <c:v>0.23779538377477108</c:v>
                </c:pt>
                <c:pt idx="4641">
                  <c:v>0.16335550300416118</c:v>
                </c:pt>
                <c:pt idx="4642">
                  <c:v>0.20636978159701405</c:v>
                </c:pt>
                <c:pt idx="4643">
                  <c:v>0.24214576817665337</c:v>
                </c:pt>
                <c:pt idx="4644">
                  <c:v>0.21382360425889402</c:v>
                </c:pt>
                <c:pt idx="4645">
                  <c:v>0.21410872539928827</c:v>
                </c:pt>
                <c:pt idx="4646">
                  <c:v>0.22525963598733634</c:v>
                </c:pt>
                <c:pt idx="4647">
                  <c:v>0.22016721567125552</c:v>
                </c:pt>
                <c:pt idx="4648">
                  <c:v>0.16414575081450214</c:v>
                </c:pt>
                <c:pt idx="4649">
                  <c:v>0.16563408386279216</c:v>
                </c:pt>
                <c:pt idx="4650">
                  <c:v>0.24130251405398745</c:v>
                </c:pt>
                <c:pt idx="4651">
                  <c:v>0.19833543308814006</c:v>
                </c:pt>
                <c:pt idx="4652">
                  <c:v>0.22540138908401927</c:v>
                </c:pt>
                <c:pt idx="4653">
                  <c:v>0.12173568696064581</c:v>
                </c:pt>
                <c:pt idx="4654">
                  <c:v>0.22073555348114687</c:v>
                </c:pt>
                <c:pt idx="4655">
                  <c:v>0.11550440490303379</c:v>
                </c:pt>
                <c:pt idx="4656">
                  <c:v>0.21037567643637153</c:v>
                </c:pt>
                <c:pt idx="4657">
                  <c:v>0.13573505840792793</c:v>
                </c:pt>
                <c:pt idx="4658">
                  <c:v>0.20191881583952753</c:v>
                </c:pt>
                <c:pt idx="4659">
                  <c:v>0.18046467789234755</c:v>
                </c:pt>
                <c:pt idx="4660">
                  <c:v>0.21697967075274741</c:v>
                </c:pt>
                <c:pt idx="4661">
                  <c:v>0.15496695772607844</c:v>
                </c:pt>
                <c:pt idx="4662">
                  <c:v>0.16359281131358602</c:v>
                </c:pt>
                <c:pt idx="4663">
                  <c:v>0.21108874651667853</c:v>
                </c:pt>
                <c:pt idx="4664">
                  <c:v>0.18938068222920013</c:v>
                </c:pt>
                <c:pt idx="4665">
                  <c:v>0.16132089900033084</c:v>
                </c:pt>
                <c:pt idx="4666">
                  <c:v>0.20434255212632174</c:v>
                </c:pt>
                <c:pt idx="4667">
                  <c:v>0.1966259824958134</c:v>
                </c:pt>
                <c:pt idx="4668">
                  <c:v>0.17452195797050327</c:v>
                </c:pt>
                <c:pt idx="4669">
                  <c:v>0.18050439709924815</c:v>
                </c:pt>
                <c:pt idx="4670">
                  <c:v>0.2005982452681464</c:v>
                </c:pt>
                <c:pt idx="4671">
                  <c:v>0.19546484728830749</c:v>
                </c:pt>
                <c:pt idx="4672">
                  <c:v>0.22231198521511447</c:v>
                </c:pt>
                <c:pt idx="4673">
                  <c:v>0.21033670232731388</c:v>
                </c:pt>
                <c:pt idx="4674">
                  <c:v>0.1438850373041167</c:v>
                </c:pt>
                <c:pt idx="4675">
                  <c:v>0.19948615335098585</c:v>
                </c:pt>
                <c:pt idx="4676">
                  <c:v>0.22335785094705371</c:v>
                </c:pt>
                <c:pt idx="4677">
                  <c:v>0.18488314220392887</c:v>
                </c:pt>
                <c:pt idx="4678">
                  <c:v>0.11265340940904667</c:v>
                </c:pt>
                <c:pt idx="4679">
                  <c:v>0.1856327842432105</c:v>
                </c:pt>
                <c:pt idx="4680">
                  <c:v>0.19485309832405298</c:v>
                </c:pt>
                <c:pt idx="4681">
                  <c:v>0.1596811519363438</c:v>
                </c:pt>
                <c:pt idx="4682">
                  <c:v>6.0980438280592519E-2</c:v>
                </c:pt>
                <c:pt idx="4683">
                  <c:v>0.18001415319998046</c:v>
                </c:pt>
                <c:pt idx="4684">
                  <c:v>0.22635727255050997</c:v>
                </c:pt>
                <c:pt idx="4685">
                  <c:v>0.16701214488009414</c:v>
                </c:pt>
                <c:pt idx="4686">
                  <c:v>0.21275097465041654</c:v>
                </c:pt>
                <c:pt idx="4687">
                  <c:v>0.21161513350136713</c:v>
                </c:pt>
                <c:pt idx="4688">
                  <c:v>0.19777395222149868</c:v>
                </c:pt>
                <c:pt idx="4689">
                  <c:v>0.15490036548043537</c:v>
                </c:pt>
                <c:pt idx="4690">
                  <c:v>0.20120650967522841</c:v>
                </c:pt>
                <c:pt idx="4691">
                  <c:v>0.15875003702276946</c:v>
                </c:pt>
                <c:pt idx="4692">
                  <c:v>0.24718292583865509</c:v>
                </c:pt>
                <c:pt idx="4693">
                  <c:v>0.20851630975816066</c:v>
                </c:pt>
                <c:pt idx="4694">
                  <c:v>0.24519831852048363</c:v>
                </c:pt>
                <c:pt idx="4695">
                  <c:v>0.18445213424019696</c:v>
                </c:pt>
                <c:pt idx="4696">
                  <c:v>0.24414825029046086</c:v>
                </c:pt>
                <c:pt idx="4697">
                  <c:v>0.20252644937267972</c:v>
                </c:pt>
                <c:pt idx="4698">
                  <c:v>0.19051651495765559</c:v>
                </c:pt>
                <c:pt idx="4699">
                  <c:v>0.1245925202951189</c:v>
                </c:pt>
                <c:pt idx="4700">
                  <c:v>0.19192719554980886</c:v>
                </c:pt>
                <c:pt idx="4701">
                  <c:v>0.24338304960085916</c:v>
                </c:pt>
                <c:pt idx="4702">
                  <c:v>0.19522951153047841</c:v>
                </c:pt>
                <c:pt idx="4703">
                  <c:v>0.19055963740025261</c:v>
                </c:pt>
                <c:pt idx="4704">
                  <c:v>0.18577181264479933</c:v>
                </c:pt>
                <c:pt idx="4705">
                  <c:v>0.19157555860203601</c:v>
                </c:pt>
                <c:pt idx="4706">
                  <c:v>0.21775963985890989</c:v>
                </c:pt>
                <c:pt idx="4707">
                  <c:v>0.24501466197782973</c:v>
                </c:pt>
                <c:pt idx="4708">
                  <c:v>0.18243073205442295</c:v>
                </c:pt>
                <c:pt idx="4709">
                  <c:v>0.15104857427098467</c:v>
                </c:pt>
                <c:pt idx="4710">
                  <c:v>0.23228660845656524</c:v>
                </c:pt>
                <c:pt idx="4711">
                  <c:v>0.22101494402789559</c:v>
                </c:pt>
                <c:pt idx="4712">
                  <c:v>0.24435397601463818</c:v>
                </c:pt>
                <c:pt idx="4713">
                  <c:v>0.16815107549247404</c:v>
                </c:pt>
                <c:pt idx="4714">
                  <c:v>0.19588126908216216</c:v>
                </c:pt>
                <c:pt idx="4715">
                  <c:v>0.18797837342585552</c:v>
                </c:pt>
                <c:pt idx="4716">
                  <c:v>0.21830055656735051</c:v>
                </c:pt>
                <c:pt idx="4717">
                  <c:v>0.23532911562190414</c:v>
                </c:pt>
                <c:pt idx="4718">
                  <c:v>0.22485686267847929</c:v>
                </c:pt>
                <c:pt idx="4719">
                  <c:v>0.21973668253793127</c:v>
                </c:pt>
                <c:pt idx="4720">
                  <c:v>0.21264895489011509</c:v>
                </c:pt>
                <c:pt idx="4721">
                  <c:v>0.22340957571986997</c:v>
                </c:pt>
                <c:pt idx="4722">
                  <c:v>0.2329892568006437</c:v>
                </c:pt>
                <c:pt idx="4723">
                  <c:v>0.13364461512089382</c:v>
                </c:pt>
                <c:pt idx="4724">
                  <c:v>0.1750952100005046</c:v>
                </c:pt>
                <c:pt idx="4725">
                  <c:v>0.14289598113498619</c:v>
                </c:pt>
                <c:pt idx="4726">
                  <c:v>0.16047091964504231</c:v>
                </c:pt>
                <c:pt idx="4727">
                  <c:v>0.21164369885393608</c:v>
                </c:pt>
                <c:pt idx="4728">
                  <c:v>0.20643248398916747</c:v>
                </c:pt>
                <c:pt idx="4729">
                  <c:v>0.1205635548123099</c:v>
                </c:pt>
                <c:pt idx="4730">
                  <c:v>0.15042717842680381</c:v>
                </c:pt>
                <c:pt idx="4731">
                  <c:v>0.23347156203955827</c:v>
                </c:pt>
                <c:pt idx="4732">
                  <c:v>0.20861046695401242</c:v>
                </c:pt>
                <c:pt idx="4733">
                  <c:v>9.3382610123621659E-2</c:v>
                </c:pt>
                <c:pt idx="4734">
                  <c:v>0.16386529471923433</c:v>
                </c:pt>
                <c:pt idx="4735">
                  <c:v>0.1851119162998868</c:v>
                </c:pt>
                <c:pt idx="4736">
                  <c:v>0.18457406926217987</c:v>
                </c:pt>
                <c:pt idx="4737">
                  <c:v>0.19040314497382774</c:v>
                </c:pt>
                <c:pt idx="4738">
                  <c:v>0.17362848476722917</c:v>
                </c:pt>
                <c:pt idx="4739">
                  <c:v>0.19663936374444918</c:v>
                </c:pt>
                <c:pt idx="4740">
                  <c:v>0.23203862650191701</c:v>
                </c:pt>
                <c:pt idx="4741">
                  <c:v>0.16741445819698761</c:v>
                </c:pt>
                <c:pt idx="4742">
                  <c:v>0.20308323789889438</c:v>
                </c:pt>
                <c:pt idx="4743">
                  <c:v>0.15834298735075486</c:v>
                </c:pt>
                <c:pt idx="4744">
                  <c:v>0.16386448676921173</c:v>
                </c:pt>
                <c:pt idx="4745">
                  <c:v>0.17920172669165887</c:v>
                </c:pt>
                <c:pt idx="4746">
                  <c:v>0.15286126096012947</c:v>
                </c:pt>
                <c:pt idx="4747">
                  <c:v>0.22019958903661957</c:v>
                </c:pt>
                <c:pt idx="4748">
                  <c:v>0.18886604484577771</c:v>
                </c:pt>
                <c:pt idx="4749">
                  <c:v>0.25432498032602879</c:v>
                </c:pt>
                <c:pt idx="4750">
                  <c:v>0.25934893924727337</c:v>
                </c:pt>
                <c:pt idx="4751">
                  <c:v>0.17531722477989398</c:v>
                </c:pt>
                <c:pt idx="4752">
                  <c:v>0.21756154591639287</c:v>
                </c:pt>
                <c:pt idx="4753">
                  <c:v>0.19830709004086178</c:v>
                </c:pt>
                <c:pt idx="4754">
                  <c:v>0.18408404110147347</c:v>
                </c:pt>
                <c:pt idx="4755">
                  <c:v>0.25968471184228314</c:v>
                </c:pt>
                <c:pt idx="4756">
                  <c:v>0.17759483148204314</c:v>
                </c:pt>
                <c:pt idx="4757">
                  <c:v>0.18869617887396861</c:v>
                </c:pt>
                <c:pt idx="4758">
                  <c:v>0.1540603922776565</c:v>
                </c:pt>
                <c:pt idx="4759">
                  <c:v>0.21100948695432015</c:v>
                </c:pt>
                <c:pt idx="4760">
                  <c:v>0.18153231779890863</c:v>
                </c:pt>
                <c:pt idx="4761">
                  <c:v>0.16972820782178519</c:v>
                </c:pt>
                <c:pt idx="4762">
                  <c:v>0.22205645464824281</c:v>
                </c:pt>
                <c:pt idx="4763">
                  <c:v>0.25240757743415265</c:v>
                </c:pt>
                <c:pt idx="4764">
                  <c:v>0.15112285350251098</c:v>
                </c:pt>
                <c:pt idx="4765">
                  <c:v>0.20578555334269447</c:v>
                </c:pt>
                <c:pt idx="4766">
                  <c:v>0.15766694468551234</c:v>
                </c:pt>
                <c:pt idx="4767">
                  <c:v>0.1542141216020777</c:v>
                </c:pt>
                <c:pt idx="4768">
                  <c:v>0.20075885293271328</c:v>
                </c:pt>
                <c:pt idx="4769">
                  <c:v>0.24796129342853707</c:v>
                </c:pt>
                <c:pt idx="4770">
                  <c:v>0.20428807109795871</c:v>
                </c:pt>
                <c:pt idx="4771">
                  <c:v>0.16677353160477151</c:v>
                </c:pt>
                <c:pt idx="4772">
                  <c:v>0.24256314495131634</c:v>
                </c:pt>
                <c:pt idx="4773">
                  <c:v>0.24541596842646732</c:v>
                </c:pt>
                <c:pt idx="4774">
                  <c:v>0.22663044336746269</c:v>
                </c:pt>
                <c:pt idx="4775">
                  <c:v>0.21896370721531458</c:v>
                </c:pt>
                <c:pt idx="4776">
                  <c:v>0.17342389659524421</c:v>
                </c:pt>
                <c:pt idx="4777">
                  <c:v>0.17918878068611549</c:v>
                </c:pt>
                <c:pt idx="4778">
                  <c:v>0.22892564428914502</c:v>
                </c:pt>
                <c:pt idx="4779">
                  <c:v>0.18842494428737827</c:v>
                </c:pt>
                <c:pt idx="4780">
                  <c:v>0.20485692742799888</c:v>
                </c:pt>
                <c:pt idx="4781">
                  <c:v>0.1684046859230218</c:v>
                </c:pt>
                <c:pt idx="4782">
                  <c:v>0.19389429235853053</c:v>
                </c:pt>
                <c:pt idx="4783">
                  <c:v>0.20519456099956579</c:v>
                </c:pt>
                <c:pt idx="4784">
                  <c:v>0.17621504074660849</c:v>
                </c:pt>
                <c:pt idx="4785">
                  <c:v>0.18155879624528329</c:v>
                </c:pt>
                <c:pt idx="4786">
                  <c:v>9.3617330535276044E-2</c:v>
                </c:pt>
                <c:pt idx="4787">
                  <c:v>0.18022042482671793</c:v>
                </c:pt>
                <c:pt idx="4788">
                  <c:v>0.1807070550785459</c:v>
                </c:pt>
                <c:pt idx="4789">
                  <c:v>0.21498789549454014</c:v>
                </c:pt>
                <c:pt idx="4790">
                  <c:v>0.23149068729798758</c:v>
                </c:pt>
                <c:pt idx="4791">
                  <c:v>0.1751798009086514</c:v>
                </c:pt>
                <c:pt idx="4792">
                  <c:v>0.19144096227029839</c:v>
                </c:pt>
                <c:pt idx="4793">
                  <c:v>0.18339117550785466</c:v>
                </c:pt>
                <c:pt idx="4794">
                  <c:v>0.21285663119130799</c:v>
                </c:pt>
                <c:pt idx="4795">
                  <c:v>0.19731629675712825</c:v>
                </c:pt>
                <c:pt idx="4796">
                  <c:v>0.15235399323467008</c:v>
                </c:pt>
                <c:pt idx="4797">
                  <c:v>0.22774803662969242</c:v>
                </c:pt>
                <c:pt idx="4798">
                  <c:v>0.1655229915866776</c:v>
                </c:pt>
                <c:pt idx="4799">
                  <c:v>0.17521371056745641</c:v>
                </c:pt>
                <c:pt idx="4800">
                  <c:v>0.21336555583840927</c:v>
                </c:pt>
                <c:pt idx="4801">
                  <c:v>0.16651301177937175</c:v>
                </c:pt>
                <c:pt idx="4802">
                  <c:v>0.13672769890681985</c:v>
                </c:pt>
                <c:pt idx="4803">
                  <c:v>0.21242755155107124</c:v>
                </c:pt>
                <c:pt idx="4804">
                  <c:v>0.18199773597060032</c:v>
                </c:pt>
                <c:pt idx="4805">
                  <c:v>0.18013744173519608</c:v>
                </c:pt>
                <c:pt idx="4806">
                  <c:v>0.21447063268491018</c:v>
                </c:pt>
                <c:pt idx="4807">
                  <c:v>0.20431043351784434</c:v>
                </c:pt>
                <c:pt idx="4808">
                  <c:v>0.17597169940005031</c:v>
                </c:pt>
                <c:pt idx="4809">
                  <c:v>0.22618453356706095</c:v>
                </c:pt>
                <c:pt idx="4810">
                  <c:v>0.1307182299204018</c:v>
                </c:pt>
                <c:pt idx="4811">
                  <c:v>0.22590523527784578</c:v>
                </c:pt>
                <c:pt idx="4812">
                  <c:v>0.19843093216715199</c:v>
                </c:pt>
                <c:pt idx="4813">
                  <c:v>0.22043128360523362</c:v>
                </c:pt>
                <c:pt idx="4814">
                  <c:v>0.16636859592443393</c:v>
                </c:pt>
                <c:pt idx="4815">
                  <c:v>0.27499947770719729</c:v>
                </c:pt>
                <c:pt idx="4816">
                  <c:v>0.20369910493628557</c:v>
                </c:pt>
                <c:pt idx="4817">
                  <c:v>0.26399359239966491</c:v>
                </c:pt>
                <c:pt idx="4818">
                  <c:v>0.15389239988329106</c:v>
                </c:pt>
                <c:pt idx="4819">
                  <c:v>0.23566530513238987</c:v>
                </c:pt>
                <c:pt idx="4820">
                  <c:v>0.16716802947230608</c:v>
                </c:pt>
                <c:pt idx="4821">
                  <c:v>0.16802941930280049</c:v>
                </c:pt>
                <c:pt idx="4822">
                  <c:v>0.27897712631257021</c:v>
                </c:pt>
                <c:pt idx="4823">
                  <c:v>0.195953020159325</c:v>
                </c:pt>
                <c:pt idx="4824">
                  <c:v>0.17424595584433106</c:v>
                </c:pt>
                <c:pt idx="4825">
                  <c:v>0.23289466609835996</c:v>
                </c:pt>
                <c:pt idx="4826">
                  <c:v>0.19614069220969643</c:v>
                </c:pt>
                <c:pt idx="4827">
                  <c:v>0.24419502157411249</c:v>
                </c:pt>
                <c:pt idx="4828">
                  <c:v>0.19789937384789597</c:v>
                </c:pt>
                <c:pt idx="4829">
                  <c:v>0.22991154195182567</c:v>
                </c:pt>
                <c:pt idx="4830">
                  <c:v>0.16214168840965404</c:v>
                </c:pt>
                <c:pt idx="4831">
                  <c:v>0.16583056687487588</c:v>
                </c:pt>
                <c:pt idx="4832">
                  <c:v>0.12803526520389891</c:v>
                </c:pt>
                <c:pt idx="4833">
                  <c:v>0.19244154242127792</c:v>
                </c:pt>
                <c:pt idx="4834">
                  <c:v>0.20302718393188066</c:v>
                </c:pt>
                <c:pt idx="4835">
                  <c:v>0.19185095509874417</c:v>
                </c:pt>
                <c:pt idx="4836">
                  <c:v>0.22466345224587864</c:v>
                </c:pt>
                <c:pt idx="4837">
                  <c:v>0.14003834211168006</c:v>
                </c:pt>
                <c:pt idx="4838">
                  <c:v>0.15048666747484274</c:v>
                </c:pt>
                <c:pt idx="4839">
                  <c:v>0.1767389560772567</c:v>
                </c:pt>
                <c:pt idx="4840">
                  <c:v>0.20470852206546003</c:v>
                </c:pt>
                <c:pt idx="4841">
                  <c:v>0.23456092577843246</c:v>
                </c:pt>
                <c:pt idx="4842">
                  <c:v>0.15690917292667922</c:v>
                </c:pt>
                <c:pt idx="4843">
                  <c:v>0.20033397721151333</c:v>
                </c:pt>
                <c:pt idx="4844">
                  <c:v>0.15413433144308289</c:v>
                </c:pt>
                <c:pt idx="4845">
                  <c:v>0.21742751327026774</c:v>
                </c:pt>
                <c:pt idx="4846">
                  <c:v>0.25534555542899112</c:v>
                </c:pt>
                <c:pt idx="4847">
                  <c:v>0.14256887530872586</c:v>
                </c:pt>
                <c:pt idx="4848">
                  <c:v>0.20180020543021163</c:v>
                </c:pt>
                <c:pt idx="4849">
                  <c:v>0.20279599410682517</c:v>
                </c:pt>
                <c:pt idx="4850">
                  <c:v>0.1497102922013448</c:v>
                </c:pt>
                <c:pt idx="4851">
                  <c:v>0.12726632667903182</c:v>
                </c:pt>
                <c:pt idx="4852">
                  <c:v>0.20141637606513435</c:v>
                </c:pt>
                <c:pt idx="4853">
                  <c:v>0.22588338292001753</c:v>
                </c:pt>
                <c:pt idx="4854">
                  <c:v>0.19171303530148454</c:v>
                </c:pt>
                <c:pt idx="4855">
                  <c:v>0.16828550556329372</c:v>
                </c:pt>
                <c:pt idx="4856">
                  <c:v>0.28718277134178671</c:v>
                </c:pt>
                <c:pt idx="4857">
                  <c:v>0.20141930525877083</c:v>
                </c:pt>
                <c:pt idx="4858">
                  <c:v>0.19781024853040102</c:v>
                </c:pt>
                <c:pt idx="4859">
                  <c:v>0.19580104926953523</c:v>
                </c:pt>
                <c:pt idx="4860">
                  <c:v>0.2185232242601553</c:v>
                </c:pt>
                <c:pt idx="4861">
                  <c:v>0.24139188457866201</c:v>
                </c:pt>
                <c:pt idx="4862">
                  <c:v>0.23058273028494031</c:v>
                </c:pt>
                <c:pt idx="4863">
                  <c:v>0.21022276018688429</c:v>
                </c:pt>
                <c:pt idx="4864">
                  <c:v>0.182237097824963</c:v>
                </c:pt>
                <c:pt idx="4865">
                  <c:v>0.16123253681558952</c:v>
                </c:pt>
                <c:pt idx="4866">
                  <c:v>0.19121638829695781</c:v>
                </c:pt>
                <c:pt idx="4867">
                  <c:v>0.14837993230152885</c:v>
                </c:pt>
                <c:pt idx="4868">
                  <c:v>0.21558702433896573</c:v>
                </c:pt>
                <c:pt idx="4869">
                  <c:v>0.16573133821960839</c:v>
                </c:pt>
                <c:pt idx="4870">
                  <c:v>0.21202464471452082</c:v>
                </c:pt>
                <c:pt idx="4871">
                  <c:v>0.24449434670901127</c:v>
                </c:pt>
                <c:pt idx="4872">
                  <c:v>0.1070726741169158</c:v>
                </c:pt>
                <c:pt idx="4873">
                  <c:v>0.20406818158738407</c:v>
                </c:pt>
                <c:pt idx="4874">
                  <c:v>0.25510190512404501</c:v>
                </c:pt>
                <c:pt idx="4875">
                  <c:v>0.21633350916460903</c:v>
                </c:pt>
                <c:pt idx="4876">
                  <c:v>0.18879440013174176</c:v>
                </c:pt>
                <c:pt idx="4877">
                  <c:v>0.17327310699367227</c:v>
                </c:pt>
                <c:pt idx="4878">
                  <c:v>0.19104379675165276</c:v>
                </c:pt>
                <c:pt idx="4879">
                  <c:v>0.23880610509139155</c:v>
                </c:pt>
                <c:pt idx="4880">
                  <c:v>0.17218028697327156</c:v>
                </c:pt>
                <c:pt idx="4881">
                  <c:v>0.25623706188915157</c:v>
                </c:pt>
                <c:pt idx="4882">
                  <c:v>0.18785573243038561</c:v>
                </c:pt>
                <c:pt idx="4883">
                  <c:v>0.18297822878344694</c:v>
                </c:pt>
                <c:pt idx="4884">
                  <c:v>0.21881178090482398</c:v>
                </c:pt>
                <c:pt idx="4885">
                  <c:v>0.20757114516374731</c:v>
                </c:pt>
                <c:pt idx="4886">
                  <c:v>0.23995533290023413</c:v>
                </c:pt>
                <c:pt idx="4887">
                  <c:v>0.27352257061480867</c:v>
                </c:pt>
                <c:pt idx="4888">
                  <c:v>0.26035565692299345</c:v>
                </c:pt>
                <c:pt idx="4889">
                  <c:v>0.14599331126461942</c:v>
                </c:pt>
                <c:pt idx="4890">
                  <c:v>0.13041459495449997</c:v>
                </c:pt>
                <c:pt idx="4891">
                  <c:v>0.21914652636543633</c:v>
                </c:pt>
                <c:pt idx="4892">
                  <c:v>0.24868048895206712</c:v>
                </c:pt>
                <c:pt idx="4893">
                  <c:v>0.16725944911675361</c:v>
                </c:pt>
                <c:pt idx="4894">
                  <c:v>0.17102274265897813</c:v>
                </c:pt>
                <c:pt idx="4895">
                  <c:v>0.17405694641508596</c:v>
                </c:pt>
                <c:pt idx="4896">
                  <c:v>0.18711854931370964</c:v>
                </c:pt>
                <c:pt idx="4897">
                  <c:v>0.21018146855429712</c:v>
                </c:pt>
                <c:pt idx="4898">
                  <c:v>0.24725655668526783</c:v>
                </c:pt>
                <c:pt idx="4899">
                  <c:v>0.26060379869047035</c:v>
                </c:pt>
                <c:pt idx="4900">
                  <c:v>0.18432271405568376</c:v>
                </c:pt>
                <c:pt idx="4901">
                  <c:v>0.15160938047173705</c:v>
                </c:pt>
                <c:pt idx="4902">
                  <c:v>0.14420595518619955</c:v>
                </c:pt>
                <c:pt idx="4903">
                  <c:v>0.15283999822907279</c:v>
                </c:pt>
                <c:pt idx="4904">
                  <c:v>0.23245158365399343</c:v>
                </c:pt>
                <c:pt idx="4905">
                  <c:v>0.1946095976903589</c:v>
                </c:pt>
                <c:pt idx="4906">
                  <c:v>0.22485483311279128</c:v>
                </c:pt>
                <c:pt idx="4907">
                  <c:v>0.180903384933157</c:v>
                </c:pt>
                <c:pt idx="4908">
                  <c:v>0.23500545319916463</c:v>
                </c:pt>
                <c:pt idx="4909">
                  <c:v>0.25820289030457561</c:v>
                </c:pt>
                <c:pt idx="4910">
                  <c:v>0.22636473934747953</c:v>
                </c:pt>
                <c:pt idx="4911">
                  <c:v>0.16024583559330535</c:v>
                </c:pt>
                <c:pt idx="4912">
                  <c:v>0.15742914737833205</c:v>
                </c:pt>
                <c:pt idx="4913">
                  <c:v>0.19853875073763214</c:v>
                </c:pt>
                <c:pt idx="4914">
                  <c:v>0.16620906345189834</c:v>
                </c:pt>
                <c:pt idx="4915">
                  <c:v>0.24073423330420937</c:v>
                </c:pt>
                <c:pt idx="4916">
                  <c:v>0.22942579303964697</c:v>
                </c:pt>
                <c:pt idx="4917">
                  <c:v>0.16331349743552306</c:v>
                </c:pt>
                <c:pt idx="4918">
                  <c:v>0.15466928387329146</c:v>
                </c:pt>
                <c:pt idx="4919">
                  <c:v>0.18265199877689625</c:v>
                </c:pt>
                <c:pt idx="4920">
                  <c:v>0.20772409814702186</c:v>
                </c:pt>
                <c:pt idx="4921">
                  <c:v>0.15757012874193049</c:v>
                </c:pt>
                <c:pt idx="4922">
                  <c:v>0.16578493285312765</c:v>
                </c:pt>
                <c:pt idx="4923">
                  <c:v>0.20043722568644584</c:v>
                </c:pt>
                <c:pt idx="4924">
                  <c:v>0.14515278989260771</c:v>
                </c:pt>
                <c:pt idx="4925">
                  <c:v>0.15439616433775416</c:v>
                </c:pt>
                <c:pt idx="4926">
                  <c:v>0.21600924933623339</c:v>
                </c:pt>
                <c:pt idx="4927">
                  <c:v>0.19270756183557128</c:v>
                </c:pt>
                <c:pt idx="4928">
                  <c:v>0.19770958859729174</c:v>
                </c:pt>
                <c:pt idx="4929">
                  <c:v>0.2007685179434322</c:v>
                </c:pt>
                <c:pt idx="4930">
                  <c:v>0.1760696750823082</c:v>
                </c:pt>
                <c:pt idx="4931">
                  <c:v>0.20927409154986337</c:v>
                </c:pt>
                <c:pt idx="4932">
                  <c:v>0.23254820555512384</c:v>
                </c:pt>
                <c:pt idx="4933">
                  <c:v>0.13357546689311167</c:v>
                </c:pt>
                <c:pt idx="4934">
                  <c:v>0.26032809107558641</c:v>
                </c:pt>
                <c:pt idx="4935">
                  <c:v>0.24059052382860524</c:v>
                </c:pt>
                <c:pt idx="4936">
                  <c:v>0.23123697201583598</c:v>
                </c:pt>
                <c:pt idx="4937">
                  <c:v>0.23200102814326448</c:v>
                </c:pt>
                <c:pt idx="4938">
                  <c:v>0.19458799940832808</c:v>
                </c:pt>
                <c:pt idx="4939">
                  <c:v>0.19939355394854388</c:v>
                </c:pt>
                <c:pt idx="4940">
                  <c:v>0.24898527297107645</c:v>
                </c:pt>
                <c:pt idx="4941">
                  <c:v>0.26604418153250309</c:v>
                </c:pt>
                <c:pt idx="4942">
                  <c:v>0.20834068749397397</c:v>
                </c:pt>
                <c:pt idx="4943">
                  <c:v>0.13690149000627339</c:v>
                </c:pt>
                <c:pt idx="4944">
                  <c:v>0.15758539419880124</c:v>
                </c:pt>
                <c:pt idx="4945">
                  <c:v>0.20745080637095192</c:v>
                </c:pt>
                <c:pt idx="4946">
                  <c:v>0.21251499752373923</c:v>
                </c:pt>
                <c:pt idx="4947">
                  <c:v>0.18408724040847529</c:v>
                </c:pt>
                <c:pt idx="4948">
                  <c:v>0.19952598880343672</c:v>
                </c:pt>
                <c:pt idx="4949">
                  <c:v>0.17284661028464551</c:v>
                </c:pt>
                <c:pt idx="4950">
                  <c:v>0.17300996237017985</c:v>
                </c:pt>
                <c:pt idx="4951">
                  <c:v>0.18932927393679466</c:v>
                </c:pt>
                <c:pt idx="4952">
                  <c:v>0.17517749096175994</c:v>
                </c:pt>
                <c:pt idx="4953">
                  <c:v>0.19281157108830169</c:v>
                </c:pt>
                <c:pt idx="4954">
                  <c:v>0.21747936978094656</c:v>
                </c:pt>
                <c:pt idx="4955">
                  <c:v>0.1714093494433851</c:v>
                </c:pt>
                <c:pt idx="4956">
                  <c:v>0.15394586579831901</c:v>
                </c:pt>
                <c:pt idx="4957">
                  <c:v>0.19218756241971319</c:v>
                </c:pt>
                <c:pt idx="4958">
                  <c:v>0.20785953296870222</c:v>
                </c:pt>
                <c:pt idx="4959">
                  <c:v>0.25904261901643622</c:v>
                </c:pt>
                <c:pt idx="4960">
                  <c:v>0.19619016476507245</c:v>
                </c:pt>
                <c:pt idx="4961">
                  <c:v>0.20004522459001745</c:v>
                </c:pt>
                <c:pt idx="4962">
                  <c:v>0.21653018390568662</c:v>
                </c:pt>
                <c:pt idx="4963">
                  <c:v>0.13039441325103632</c:v>
                </c:pt>
                <c:pt idx="4964">
                  <c:v>0.18240648987632155</c:v>
                </c:pt>
                <c:pt idx="4965">
                  <c:v>0.18494635238079829</c:v>
                </c:pt>
                <c:pt idx="4966">
                  <c:v>0.18998580721207359</c:v>
                </c:pt>
                <c:pt idx="4967">
                  <c:v>0.1612745522243697</c:v>
                </c:pt>
                <c:pt idx="4968">
                  <c:v>0.20265343459220697</c:v>
                </c:pt>
                <c:pt idx="4969">
                  <c:v>0.1817298673526368</c:v>
                </c:pt>
                <c:pt idx="4970">
                  <c:v>0.21421851525415814</c:v>
                </c:pt>
                <c:pt idx="4971">
                  <c:v>0.20200480142890653</c:v>
                </c:pt>
                <c:pt idx="4972">
                  <c:v>0.20703644042552294</c:v>
                </c:pt>
                <c:pt idx="4973">
                  <c:v>0.22704508657532996</c:v>
                </c:pt>
                <c:pt idx="4974">
                  <c:v>0.22425039249875922</c:v>
                </c:pt>
                <c:pt idx="4975">
                  <c:v>0.12978503889377246</c:v>
                </c:pt>
                <c:pt idx="4976">
                  <c:v>0.19610552422726127</c:v>
                </c:pt>
                <c:pt idx="4977">
                  <c:v>0.20287994386908526</c:v>
                </c:pt>
                <c:pt idx="4978">
                  <c:v>0.21084570692363241</c:v>
                </c:pt>
                <c:pt idx="4979">
                  <c:v>0.20056854276989627</c:v>
                </c:pt>
                <c:pt idx="4980">
                  <c:v>0.13252750199496052</c:v>
                </c:pt>
                <c:pt idx="4981">
                  <c:v>0.18713122412706737</c:v>
                </c:pt>
                <c:pt idx="4982">
                  <c:v>0.15938817838107872</c:v>
                </c:pt>
                <c:pt idx="4983">
                  <c:v>0.19518423245154534</c:v>
                </c:pt>
                <c:pt idx="4984">
                  <c:v>0.25360702848431105</c:v>
                </c:pt>
                <c:pt idx="4985">
                  <c:v>0.18446752774462433</c:v>
                </c:pt>
                <c:pt idx="4986">
                  <c:v>0.17526359175240416</c:v>
                </c:pt>
                <c:pt idx="4987">
                  <c:v>0.23741012179403059</c:v>
                </c:pt>
                <c:pt idx="4988">
                  <c:v>0.17983452720640219</c:v>
                </c:pt>
                <c:pt idx="4989">
                  <c:v>0.27079387026214158</c:v>
                </c:pt>
                <c:pt idx="4990">
                  <c:v>0.15652613834808995</c:v>
                </c:pt>
                <c:pt idx="4991">
                  <c:v>0.21503016326282268</c:v>
                </c:pt>
                <c:pt idx="4992">
                  <c:v>0.23994439116250257</c:v>
                </c:pt>
                <c:pt idx="4993">
                  <c:v>0.23715730856143491</c:v>
                </c:pt>
                <c:pt idx="4994">
                  <c:v>0.23387358070425035</c:v>
                </c:pt>
                <c:pt idx="4995">
                  <c:v>0.23081298734209205</c:v>
                </c:pt>
                <c:pt idx="4996">
                  <c:v>0.25997525020911494</c:v>
                </c:pt>
                <c:pt idx="4997">
                  <c:v>0.15751744982549304</c:v>
                </c:pt>
                <c:pt idx="4998">
                  <c:v>0.1622443348696036</c:v>
                </c:pt>
                <c:pt idx="4999">
                  <c:v>0.18384659395871281</c:v>
                </c:pt>
                <c:pt idx="5000">
                  <c:v>0.14310255301409291</c:v>
                </c:pt>
                <c:pt idx="5001">
                  <c:v>0.19969699977838787</c:v>
                </c:pt>
                <c:pt idx="5002">
                  <c:v>0.21676048527538871</c:v>
                </c:pt>
                <c:pt idx="5003">
                  <c:v>0.18544604437098056</c:v>
                </c:pt>
                <c:pt idx="5004">
                  <c:v>0.20510229200155264</c:v>
                </c:pt>
                <c:pt idx="5005">
                  <c:v>0.26334939819670311</c:v>
                </c:pt>
                <c:pt idx="5006">
                  <c:v>0.19611847582612366</c:v>
                </c:pt>
                <c:pt idx="5007">
                  <c:v>0.19846939123254065</c:v>
                </c:pt>
                <c:pt idx="5008">
                  <c:v>0.1770661367427819</c:v>
                </c:pt>
                <c:pt idx="5009">
                  <c:v>0.21695831124484291</c:v>
                </c:pt>
                <c:pt idx="5010">
                  <c:v>0.20222468961072282</c:v>
                </c:pt>
                <c:pt idx="5011">
                  <c:v>0.23234153067309124</c:v>
                </c:pt>
                <c:pt idx="5012">
                  <c:v>0.22025087167166582</c:v>
                </c:pt>
                <c:pt idx="5013">
                  <c:v>0.19153744583453128</c:v>
                </c:pt>
                <c:pt idx="5014">
                  <c:v>0.17945399580862265</c:v>
                </c:pt>
                <c:pt idx="5015">
                  <c:v>0.16092400913157123</c:v>
                </c:pt>
                <c:pt idx="5016">
                  <c:v>0.18022299946863202</c:v>
                </c:pt>
                <c:pt idx="5017">
                  <c:v>0.14918677129273425</c:v>
                </c:pt>
                <c:pt idx="5018">
                  <c:v>0.18886633481256648</c:v>
                </c:pt>
                <c:pt idx="5019">
                  <c:v>0.24356381771807101</c:v>
                </c:pt>
                <c:pt idx="5020">
                  <c:v>0.22037399385231821</c:v>
                </c:pt>
                <c:pt idx="5021">
                  <c:v>0.19691970101319589</c:v>
                </c:pt>
                <c:pt idx="5022">
                  <c:v>0.17369545116477431</c:v>
                </c:pt>
                <c:pt idx="5023">
                  <c:v>0.16919181663411398</c:v>
                </c:pt>
                <c:pt idx="5024">
                  <c:v>0.13823809361203784</c:v>
                </c:pt>
                <c:pt idx="5025">
                  <c:v>0.17253227450500569</c:v>
                </c:pt>
                <c:pt idx="5026">
                  <c:v>0.18717615922467545</c:v>
                </c:pt>
                <c:pt idx="5027">
                  <c:v>0.20890062440450796</c:v>
                </c:pt>
                <c:pt idx="5028">
                  <c:v>0.16376512053470635</c:v>
                </c:pt>
                <c:pt idx="5029">
                  <c:v>0.1955137046230504</c:v>
                </c:pt>
                <c:pt idx="5030">
                  <c:v>0.20071534660603324</c:v>
                </c:pt>
                <c:pt idx="5031">
                  <c:v>0.22905032948791626</c:v>
                </c:pt>
                <c:pt idx="5032">
                  <c:v>0.21258027668394291</c:v>
                </c:pt>
                <c:pt idx="5033">
                  <c:v>0.23194897854455052</c:v>
                </c:pt>
                <c:pt idx="5034">
                  <c:v>0.18821821808242159</c:v>
                </c:pt>
                <c:pt idx="5035">
                  <c:v>0.17469939856787001</c:v>
                </c:pt>
                <c:pt idx="5036">
                  <c:v>0.20607185939832584</c:v>
                </c:pt>
                <c:pt idx="5037">
                  <c:v>0.22916765891895324</c:v>
                </c:pt>
                <c:pt idx="5038">
                  <c:v>0.20662155709113614</c:v>
                </c:pt>
                <c:pt idx="5039">
                  <c:v>0.16469279383051305</c:v>
                </c:pt>
                <c:pt idx="5040">
                  <c:v>0.17431394464001146</c:v>
                </c:pt>
                <c:pt idx="5041">
                  <c:v>0.22389765429400901</c:v>
                </c:pt>
                <c:pt idx="5042">
                  <c:v>0.1983334012783487</c:v>
                </c:pt>
                <c:pt idx="5043">
                  <c:v>0.19659957352220397</c:v>
                </c:pt>
                <c:pt idx="5044">
                  <c:v>0.2025660319447084</c:v>
                </c:pt>
                <c:pt idx="5045">
                  <c:v>0.21785386343956725</c:v>
                </c:pt>
                <c:pt idx="5046">
                  <c:v>0.21914988183935402</c:v>
                </c:pt>
                <c:pt idx="5047">
                  <c:v>0.25133757146865571</c:v>
                </c:pt>
                <c:pt idx="5048">
                  <c:v>0.23335770049616297</c:v>
                </c:pt>
                <c:pt idx="5049">
                  <c:v>0.18305642706547412</c:v>
                </c:pt>
                <c:pt idx="5050">
                  <c:v>0.16250737465762916</c:v>
                </c:pt>
                <c:pt idx="5051">
                  <c:v>0.1519278550012671</c:v>
                </c:pt>
                <c:pt idx="5052">
                  <c:v>0.25369206428783764</c:v>
                </c:pt>
                <c:pt idx="5053">
                  <c:v>0.22763502063373167</c:v>
                </c:pt>
                <c:pt idx="5054">
                  <c:v>0.1835903901231096</c:v>
                </c:pt>
                <c:pt idx="5055">
                  <c:v>0.19670018260391786</c:v>
                </c:pt>
                <c:pt idx="5056">
                  <c:v>0.22748047589758133</c:v>
                </c:pt>
                <c:pt idx="5057">
                  <c:v>0.2179847919252515</c:v>
                </c:pt>
                <c:pt idx="5058">
                  <c:v>0.15734766004475362</c:v>
                </c:pt>
                <c:pt idx="5059">
                  <c:v>0.14597127064366339</c:v>
                </c:pt>
                <c:pt idx="5060">
                  <c:v>0.17253823582765113</c:v>
                </c:pt>
                <c:pt idx="5061">
                  <c:v>0.19975450540569198</c:v>
                </c:pt>
                <c:pt idx="5062">
                  <c:v>0.2408189782942724</c:v>
                </c:pt>
                <c:pt idx="5063">
                  <c:v>0.16963940223898999</c:v>
                </c:pt>
                <c:pt idx="5064">
                  <c:v>0.17875572410468774</c:v>
                </c:pt>
                <c:pt idx="5065">
                  <c:v>0.16293019964913219</c:v>
                </c:pt>
                <c:pt idx="5066">
                  <c:v>0.19938251725189435</c:v>
                </c:pt>
                <c:pt idx="5067">
                  <c:v>0.20250248691801409</c:v>
                </c:pt>
                <c:pt idx="5068">
                  <c:v>0.18476009431458962</c:v>
                </c:pt>
                <c:pt idx="5069">
                  <c:v>0.18872181352118678</c:v>
                </c:pt>
                <c:pt idx="5070">
                  <c:v>0.16046201476524702</c:v>
                </c:pt>
                <c:pt idx="5071">
                  <c:v>0.16805877454187679</c:v>
                </c:pt>
                <c:pt idx="5072">
                  <c:v>0.19390116606687924</c:v>
                </c:pt>
                <c:pt idx="5073">
                  <c:v>0.27289335110114837</c:v>
                </c:pt>
                <c:pt idx="5074">
                  <c:v>0.17115075063611151</c:v>
                </c:pt>
                <c:pt idx="5075">
                  <c:v>0.20981488603449011</c:v>
                </c:pt>
                <c:pt idx="5076">
                  <c:v>0.17728561903483539</c:v>
                </c:pt>
                <c:pt idx="5077">
                  <c:v>0.20643922796020628</c:v>
                </c:pt>
                <c:pt idx="5078">
                  <c:v>0.22243672091431163</c:v>
                </c:pt>
                <c:pt idx="5079">
                  <c:v>0.23616718634894374</c:v>
                </c:pt>
                <c:pt idx="5080">
                  <c:v>0.19393283596847388</c:v>
                </c:pt>
                <c:pt idx="5081">
                  <c:v>0.21027899129428421</c:v>
                </c:pt>
                <c:pt idx="5082">
                  <c:v>0.19320538144464239</c:v>
                </c:pt>
                <c:pt idx="5083">
                  <c:v>0.20897847297013628</c:v>
                </c:pt>
                <c:pt idx="5084">
                  <c:v>0.23208385806872051</c:v>
                </c:pt>
                <c:pt idx="5085">
                  <c:v>0.2314689491041555</c:v>
                </c:pt>
                <c:pt idx="5086">
                  <c:v>0.21559248896415475</c:v>
                </c:pt>
                <c:pt idx="5087">
                  <c:v>0.17695789379000459</c:v>
                </c:pt>
                <c:pt idx="5088">
                  <c:v>0.17875795157307173</c:v>
                </c:pt>
                <c:pt idx="5089">
                  <c:v>0.17452239306726369</c:v>
                </c:pt>
                <c:pt idx="5090">
                  <c:v>0.16812918716536682</c:v>
                </c:pt>
                <c:pt idx="5091">
                  <c:v>0.14535601386450833</c:v>
                </c:pt>
                <c:pt idx="5092">
                  <c:v>0.20164710106631589</c:v>
                </c:pt>
                <c:pt idx="5093">
                  <c:v>0.20752952128766525</c:v>
                </c:pt>
                <c:pt idx="5094">
                  <c:v>0.1934085672573076</c:v>
                </c:pt>
                <c:pt idx="5095">
                  <c:v>0.28786768312112809</c:v>
                </c:pt>
                <c:pt idx="5096">
                  <c:v>0.2224864829131333</c:v>
                </c:pt>
                <c:pt idx="5097">
                  <c:v>0.18833527230459454</c:v>
                </c:pt>
                <c:pt idx="5098">
                  <c:v>0.17832603230878197</c:v>
                </c:pt>
                <c:pt idx="5099">
                  <c:v>0.18225222607378261</c:v>
                </c:pt>
                <c:pt idx="5100">
                  <c:v>0.20105777623546361</c:v>
                </c:pt>
                <c:pt idx="5101">
                  <c:v>0.20439082414899423</c:v>
                </c:pt>
                <c:pt idx="5102">
                  <c:v>0.1440537060092712</c:v>
                </c:pt>
                <c:pt idx="5103">
                  <c:v>0.19525243522995886</c:v>
                </c:pt>
                <c:pt idx="5104">
                  <c:v>0.18787635637998065</c:v>
                </c:pt>
                <c:pt idx="5105">
                  <c:v>0.16895206329886978</c:v>
                </c:pt>
                <c:pt idx="5106">
                  <c:v>0.15627786126276241</c:v>
                </c:pt>
                <c:pt idx="5107">
                  <c:v>0.21435101159322065</c:v>
                </c:pt>
                <c:pt idx="5108">
                  <c:v>0.21320494159011547</c:v>
                </c:pt>
                <c:pt idx="5109">
                  <c:v>0.16650375187321462</c:v>
                </c:pt>
                <c:pt idx="5110">
                  <c:v>0.24168989851257669</c:v>
                </c:pt>
                <c:pt idx="5111">
                  <c:v>0.19223895746432923</c:v>
                </c:pt>
                <c:pt idx="5112">
                  <c:v>0.24108908130350462</c:v>
                </c:pt>
                <c:pt idx="5113">
                  <c:v>0.20310969728778067</c:v>
                </c:pt>
                <c:pt idx="5114">
                  <c:v>0.12474209416230092</c:v>
                </c:pt>
                <c:pt idx="5115">
                  <c:v>0.22600745415639267</c:v>
                </c:pt>
                <c:pt idx="5116">
                  <c:v>0.1869032902239337</c:v>
                </c:pt>
                <c:pt idx="5117">
                  <c:v>0.18798994513382325</c:v>
                </c:pt>
                <c:pt idx="5118">
                  <c:v>0.18160043221073846</c:v>
                </c:pt>
                <c:pt idx="5119">
                  <c:v>0.22951494705856451</c:v>
                </c:pt>
                <c:pt idx="5120">
                  <c:v>0.17535840627884758</c:v>
                </c:pt>
                <c:pt idx="5121">
                  <c:v>0.1848397475143107</c:v>
                </c:pt>
                <c:pt idx="5122">
                  <c:v>0.23152802459500962</c:v>
                </c:pt>
                <c:pt idx="5123">
                  <c:v>0.17374041242644028</c:v>
                </c:pt>
                <c:pt idx="5124">
                  <c:v>0.19596959738474548</c:v>
                </c:pt>
                <c:pt idx="5125">
                  <c:v>0.20471534097736854</c:v>
                </c:pt>
                <c:pt idx="5126">
                  <c:v>0.20246898471143954</c:v>
                </c:pt>
                <c:pt idx="5127">
                  <c:v>0.20317360608637205</c:v>
                </c:pt>
                <c:pt idx="5128">
                  <c:v>0.13737783211084831</c:v>
                </c:pt>
                <c:pt idx="5129">
                  <c:v>0.173388567079067</c:v>
                </c:pt>
                <c:pt idx="5130">
                  <c:v>0.22607870820002249</c:v>
                </c:pt>
                <c:pt idx="5131">
                  <c:v>0.13465131540577713</c:v>
                </c:pt>
                <c:pt idx="5132">
                  <c:v>0.24042201313424388</c:v>
                </c:pt>
                <c:pt idx="5133">
                  <c:v>0.22330644042039421</c:v>
                </c:pt>
                <c:pt idx="5134">
                  <c:v>0.15625091347022693</c:v>
                </c:pt>
                <c:pt idx="5135">
                  <c:v>0.19967090815455968</c:v>
                </c:pt>
                <c:pt idx="5136">
                  <c:v>0.21240237532173767</c:v>
                </c:pt>
                <c:pt idx="5137">
                  <c:v>0.20656561240835597</c:v>
                </c:pt>
                <c:pt idx="5138">
                  <c:v>0.19439026981350549</c:v>
                </c:pt>
                <c:pt idx="5139">
                  <c:v>0.15904307803468984</c:v>
                </c:pt>
                <c:pt idx="5140">
                  <c:v>0.25097279645491288</c:v>
                </c:pt>
                <c:pt idx="5141">
                  <c:v>8.3395189578729795E-2</c:v>
                </c:pt>
                <c:pt idx="5142">
                  <c:v>0.15026291470064829</c:v>
                </c:pt>
                <c:pt idx="5143">
                  <c:v>0.20612250277495642</c:v>
                </c:pt>
                <c:pt idx="5144">
                  <c:v>0.18678758754395161</c:v>
                </c:pt>
                <c:pt idx="5145">
                  <c:v>0.2089715396151082</c:v>
                </c:pt>
                <c:pt idx="5146">
                  <c:v>0.22769827908606452</c:v>
                </c:pt>
                <c:pt idx="5147">
                  <c:v>0.19126563322810175</c:v>
                </c:pt>
                <c:pt idx="5148">
                  <c:v>0.1892836352840776</c:v>
                </c:pt>
                <c:pt idx="5149">
                  <c:v>0.23683125371270392</c:v>
                </c:pt>
                <c:pt idx="5150">
                  <c:v>0.17217551537780224</c:v>
                </c:pt>
                <c:pt idx="5151">
                  <c:v>0.18339919413164643</c:v>
                </c:pt>
                <c:pt idx="5152">
                  <c:v>0.12984462688791024</c:v>
                </c:pt>
                <c:pt idx="5153">
                  <c:v>0.20461405832602864</c:v>
                </c:pt>
                <c:pt idx="5154">
                  <c:v>0.23146856549367315</c:v>
                </c:pt>
                <c:pt idx="5155">
                  <c:v>0.24956201782383286</c:v>
                </c:pt>
                <c:pt idx="5156">
                  <c:v>0.19616629441606895</c:v>
                </c:pt>
                <c:pt idx="5157">
                  <c:v>0.17591587958364352</c:v>
                </c:pt>
                <c:pt idx="5158">
                  <c:v>0.25353263119430997</c:v>
                </c:pt>
                <c:pt idx="5159">
                  <c:v>0.17113597836532582</c:v>
                </c:pt>
                <c:pt idx="5160">
                  <c:v>0.20016297689715987</c:v>
                </c:pt>
                <c:pt idx="5161">
                  <c:v>9.7147792799663277E-2</c:v>
                </c:pt>
                <c:pt idx="5162">
                  <c:v>0.19413707547288589</c:v>
                </c:pt>
                <c:pt idx="5163">
                  <c:v>0.2662648637188606</c:v>
                </c:pt>
                <c:pt idx="5164">
                  <c:v>0.23970444604024496</c:v>
                </c:pt>
                <c:pt idx="5165">
                  <c:v>0.16817437946398209</c:v>
                </c:pt>
                <c:pt idx="5166">
                  <c:v>0.18155452555191987</c:v>
                </c:pt>
                <c:pt idx="5167">
                  <c:v>0.27738735493776617</c:v>
                </c:pt>
                <c:pt idx="5168">
                  <c:v>0.17704611873522927</c:v>
                </c:pt>
                <c:pt idx="5169">
                  <c:v>0.15085528627916495</c:v>
                </c:pt>
                <c:pt idx="5170">
                  <c:v>0.18717681119398172</c:v>
                </c:pt>
                <c:pt idx="5171">
                  <c:v>0.19679309731201963</c:v>
                </c:pt>
                <c:pt idx="5172">
                  <c:v>0.12646542652953763</c:v>
                </c:pt>
                <c:pt idx="5173">
                  <c:v>0.14523781447742856</c:v>
                </c:pt>
                <c:pt idx="5174">
                  <c:v>0.1200077519468512</c:v>
                </c:pt>
                <c:pt idx="5175">
                  <c:v>0.21191856299502157</c:v>
                </c:pt>
                <c:pt idx="5176">
                  <c:v>0.1795998207134348</c:v>
                </c:pt>
                <c:pt idx="5177">
                  <c:v>0.17677050964876667</c:v>
                </c:pt>
                <c:pt idx="5178">
                  <c:v>0.14794428783146468</c:v>
                </c:pt>
                <c:pt idx="5179">
                  <c:v>0.17776840659965457</c:v>
                </c:pt>
                <c:pt idx="5180">
                  <c:v>0.23477708011859516</c:v>
                </c:pt>
                <c:pt idx="5181">
                  <c:v>0.24768837354441617</c:v>
                </c:pt>
                <c:pt idx="5182">
                  <c:v>0.17381457909206657</c:v>
                </c:pt>
                <c:pt idx="5183">
                  <c:v>0.20688277052265358</c:v>
                </c:pt>
                <c:pt idx="5184">
                  <c:v>0.25255236893633592</c:v>
                </c:pt>
                <c:pt idx="5185">
                  <c:v>0.16480348895211971</c:v>
                </c:pt>
                <c:pt idx="5186">
                  <c:v>0.1917852237488209</c:v>
                </c:pt>
                <c:pt idx="5187">
                  <c:v>0.21242148129496383</c:v>
                </c:pt>
                <c:pt idx="5188">
                  <c:v>0.13983329597180616</c:v>
                </c:pt>
                <c:pt idx="5189">
                  <c:v>0.12304961026121131</c:v>
                </c:pt>
                <c:pt idx="5190">
                  <c:v>0.20165849519754497</c:v>
                </c:pt>
                <c:pt idx="5191">
                  <c:v>0.20904313823091936</c:v>
                </c:pt>
                <c:pt idx="5192">
                  <c:v>0.19791355863355967</c:v>
                </c:pt>
                <c:pt idx="5193">
                  <c:v>0.23886812878950367</c:v>
                </c:pt>
                <c:pt idx="5194">
                  <c:v>0.24319434976524854</c:v>
                </c:pt>
                <c:pt idx="5195">
                  <c:v>0.16476706033698388</c:v>
                </c:pt>
                <c:pt idx="5196">
                  <c:v>0.18151705135092205</c:v>
                </c:pt>
                <c:pt idx="5197">
                  <c:v>0.24712197314278334</c:v>
                </c:pt>
                <c:pt idx="5198">
                  <c:v>0.22165066260951438</c:v>
                </c:pt>
                <c:pt idx="5199">
                  <c:v>0.1670179927116599</c:v>
                </c:pt>
                <c:pt idx="5200">
                  <c:v>0.11695933188880395</c:v>
                </c:pt>
                <c:pt idx="5201">
                  <c:v>0.22992011933887477</c:v>
                </c:pt>
                <c:pt idx="5202">
                  <c:v>0.2255620398314519</c:v>
                </c:pt>
                <c:pt idx="5203">
                  <c:v>0.21760580309504368</c:v>
                </c:pt>
                <c:pt idx="5204">
                  <c:v>0.14897449463291199</c:v>
                </c:pt>
                <c:pt idx="5205">
                  <c:v>0.15644835969271373</c:v>
                </c:pt>
                <c:pt idx="5206">
                  <c:v>0.19309805251486339</c:v>
                </c:pt>
                <c:pt idx="5207">
                  <c:v>0.21248324710156766</c:v>
                </c:pt>
                <c:pt idx="5208">
                  <c:v>0.15620224100845531</c:v>
                </c:pt>
                <c:pt idx="5209">
                  <c:v>0.17161993505434589</c:v>
                </c:pt>
                <c:pt idx="5210">
                  <c:v>0.18004582996813739</c:v>
                </c:pt>
                <c:pt idx="5211">
                  <c:v>0.22402641593482195</c:v>
                </c:pt>
                <c:pt idx="5212">
                  <c:v>0.20272269430132084</c:v>
                </c:pt>
                <c:pt idx="5213">
                  <c:v>0.27627951427937336</c:v>
                </c:pt>
                <c:pt idx="5214">
                  <c:v>0.20793452984533789</c:v>
                </c:pt>
                <c:pt idx="5215">
                  <c:v>0.17634161027285625</c:v>
                </c:pt>
                <c:pt idx="5216">
                  <c:v>0.26961514114596274</c:v>
                </c:pt>
                <c:pt idx="5217">
                  <c:v>0.16092290772940618</c:v>
                </c:pt>
                <c:pt idx="5218">
                  <c:v>0.16184325864606991</c:v>
                </c:pt>
                <c:pt idx="5219">
                  <c:v>0.20215965946886999</c:v>
                </c:pt>
                <c:pt idx="5220">
                  <c:v>0.20835406830631148</c:v>
                </c:pt>
                <c:pt idx="5221">
                  <c:v>0.14836815189952812</c:v>
                </c:pt>
                <c:pt idx="5222">
                  <c:v>0.19489630031035138</c:v>
                </c:pt>
                <c:pt idx="5223">
                  <c:v>0.22380706084426422</c:v>
                </c:pt>
                <c:pt idx="5224">
                  <c:v>0.17525122236791146</c:v>
                </c:pt>
                <c:pt idx="5225">
                  <c:v>0.24201210182236965</c:v>
                </c:pt>
                <c:pt idx="5226">
                  <c:v>0.23757654837368464</c:v>
                </c:pt>
                <c:pt idx="5227">
                  <c:v>0.1584265765796023</c:v>
                </c:pt>
                <c:pt idx="5228">
                  <c:v>0.20622127199969717</c:v>
                </c:pt>
                <c:pt idx="5229">
                  <c:v>0.23160612898400218</c:v>
                </c:pt>
                <c:pt idx="5230">
                  <c:v>0.20046157201066506</c:v>
                </c:pt>
                <c:pt idx="5231">
                  <c:v>0.19009572581946094</c:v>
                </c:pt>
                <c:pt idx="5232">
                  <c:v>0.18831710565323642</c:v>
                </c:pt>
                <c:pt idx="5233">
                  <c:v>0.17410152794631373</c:v>
                </c:pt>
                <c:pt idx="5234">
                  <c:v>0.13702820226093024</c:v>
                </c:pt>
                <c:pt idx="5235">
                  <c:v>0.23098476110457744</c:v>
                </c:pt>
                <c:pt idx="5236">
                  <c:v>0.15981839211097953</c:v>
                </c:pt>
                <c:pt idx="5237">
                  <c:v>0.21915442132768337</c:v>
                </c:pt>
                <c:pt idx="5238">
                  <c:v>0.17284293429800468</c:v>
                </c:pt>
                <c:pt idx="5239">
                  <c:v>0.18576578549354641</c:v>
                </c:pt>
                <c:pt idx="5240">
                  <c:v>0.25296131186426457</c:v>
                </c:pt>
                <c:pt idx="5241">
                  <c:v>0.19176168003717786</c:v>
                </c:pt>
                <c:pt idx="5242">
                  <c:v>0.22492062318926295</c:v>
                </c:pt>
                <c:pt idx="5243">
                  <c:v>0.22143423301097737</c:v>
                </c:pt>
                <c:pt idx="5244">
                  <c:v>0.16793832819436513</c:v>
                </c:pt>
                <c:pt idx="5245">
                  <c:v>0.1745077877505665</c:v>
                </c:pt>
                <c:pt idx="5246">
                  <c:v>0.2692666039131022</c:v>
                </c:pt>
                <c:pt idx="5247">
                  <c:v>0.23266414626792681</c:v>
                </c:pt>
                <c:pt idx="5248">
                  <c:v>0.1406458805761964</c:v>
                </c:pt>
                <c:pt idx="5249">
                  <c:v>0.17553088619594237</c:v>
                </c:pt>
                <c:pt idx="5250">
                  <c:v>0.20649873471187982</c:v>
                </c:pt>
                <c:pt idx="5251">
                  <c:v>0.15416327948428624</c:v>
                </c:pt>
                <c:pt idx="5252">
                  <c:v>0.19736993128130778</c:v>
                </c:pt>
                <c:pt idx="5253">
                  <c:v>0.18807376279989807</c:v>
                </c:pt>
                <c:pt idx="5254">
                  <c:v>0.20331712435353488</c:v>
                </c:pt>
                <c:pt idx="5255">
                  <c:v>0.18871497460370415</c:v>
                </c:pt>
                <c:pt idx="5256">
                  <c:v>0.2365335677941591</c:v>
                </c:pt>
                <c:pt idx="5257">
                  <c:v>0.19406107123013672</c:v>
                </c:pt>
                <c:pt idx="5258">
                  <c:v>0.20599970702661269</c:v>
                </c:pt>
                <c:pt idx="5259">
                  <c:v>0.24445995119177172</c:v>
                </c:pt>
                <c:pt idx="5260">
                  <c:v>0.23271840151846174</c:v>
                </c:pt>
                <c:pt idx="5261">
                  <c:v>0.17752729930164068</c:v>
                </c:pt>
                <c:pt idx="5262">
                  <c:v>0.23891673158612134</c:v>
                </c:pt>
                <c:pt idx="5263">
                  <c:v>0.13910967265140453</c:v>
                </c:pt>
                <c:pt idx="5264">
                  <c:v>0.11507954294205733</c:v>
                </c:pt>
                <c:pt idx="5265">
                  <c:v>0.12858304161860346</c:v>
                </c:pt>
                <c:pt idx="5266">
                  <c:v>0.17424595669219003</c:v>
                </c:pt>
                <c:pt idx="5267">
                  <c:v>0.22634683256222057</c:v>
                </c:pt>
                <c:pt idx="5268">
                  <c:v>0.20545317194663479</c:v>
                </c:pt>
                <c:pt idx="5269">
                  <c:v>0.19673490860728371</c:v>
                </c:pt>
                <c:pt idx="5270">
                  <c:v>0.21468763665993396</c:v>
                </c:pt>
                <c:pt idx="5271">
                  <c:v>0.20484431855466495</c:v>
                </c:pt>
                <c:pt idx="5272">
                  <c:v>0.1784725619849368</c:v>
                </c:pt>
                <c:pt idx="5273">
                  <c:v>0.19660187355505973</c:v>
                </c:pt>
                <c:pt idx="5274">
                  <c:v>0.12445857648523476</c:v>
                </c:pt>
                <c:pt idx="5275">
                  <c:v>0.2045845845610233</c:v>
                </c:pt>
                <c:pt idx="5276">
                  <c:v>0.16879892690733714</c:v>
                </c:pt>
                <c:pt idx="5277">
                  <c:v>0.19248062786192505</c:v>
                </c:pt>
                <c:pt idx="5278">
                  <c:v>0.25347039548610495</c:v>
                </c:pt>
                <c:pt idx="5279">
                  <c:v>0.16702652663957346</c:v>
                </c:pt>
                <c:pt idx="5280">
                  <c:v>0.18640469477779131</c:v>
                </c:pt>
                <c:pt idx="5281">
                  <c:v>0.22046631724858914</c:v>
                </c:pt>
                <c:pt idx="5282">
                  <c:v>0.15763091431621956</c:v>
                </c:pt>
                <c:pt idx="5283">
                  <c:v>0.25618304187343666</c:v>
                </c:pt>
                <c:pt idx="5284">
                  <c:v>0.20280991796473224</c:v>
                </c:pt>
                <c:pt idx="5285">
                  <c:v>0.2623201715615483</c:v>
                </c:pt>
                <c:pt idx="5286">
                  <c:v>0.25956183880844197</c:v>
                </c:pt>
                <c:pt idx="5287">
                  <c:v>0.25790694437942874</c:v>
                </c:pt>
                <c:pt idx="5288">
                  <c:v>0.15353315627799982</c:v>
                </c:pt>
                <c:pt idx="5289">
                  <c:v>0.19434854714234417</c:v>
                </c:pt>
                <c:pt idx="5290">
                  <c:v>0.17906980698857922</c:v>
                </c:pt>
                <c:pt idx="5291">
                  <c:v>0.2012178480487109</c:v>
                </c:pt>
                <c:pt idx="5292">
                  <c:v>0.21100437947835293</c:v>
                </c:pt>
                <c:pt idx="5293">
                  <c:v>0.18374077869119454</c:v>
                </c:pt>
                <c:pt idx="5294">
                  <c:v>0.21014165156670053</c:v>
                </c:pt>
                <c:pt idx="5295">
                  <c:v>0.1608873647354491</c:v>
                </c:pt>
                <c:pt idx="5296">
                  <c:v>0.18399254982846483</c:v>
                </c:pt>
                <c:pt idx="5297">
                  <c:v>0.17755441014482468</c:v>
                </c:pt>
                <c:pt idx="5298">
                  <c:v>0.18392669593085664</c:v>
                </c:pt>
                <c:pt idx="5299">
                  <c:v>0.16721166220267475</c:v>
                </c:pt>
                <c:pt idx="5300">
                  <c:v>0.25409012525780944</c:v>
                </c:pt>
                <c:pt idx="5301">
                  <c:v>0.23359351510771079</c:v>
                </c:pt>
                <c:pt idx="5302">
                  <c:v>0.24423435419742709</c:v>
                </c:pt>
                <c:pt idx="5303">
                  <c:v>0.25689334192258201</c:v>
                </c:pt>
                <c:pt idx="5304">
                  <c:v>0.20394204254650303</c:v>
                </c:pt>
                <c:pt idx="5305">
                  <c:v>0.17803047621246532</c:v>
                </c:pt>
                <c:pt idx="5306">
                  <c:v>0.17966140220863797</c:v>
                </c:pt>
                <c:pt idx="5307">
                  <c:v>0.20701418704764898</c:v>
                </c:pt>
                <c:pt idx="5308">
                  <c:v>0.1262371114564339</c:v>
                </c:pt>
                <c:pt idx="5309">
                  <c:v>0.18435182990493293</c:v>
                </c:pt>
                <c:pt idx="5310">
                  <c:v>0.2053570414358046</c:v>
                </c:pt>
                <c:pt idx="5311">
                  <c:v>0.19572151368865581</c:v>
                </c:pt>
                <c:pt idx="5312">
                  <c:v>0.18045947166909534</c:v>
                </c:pt>
                <c:pt idx="5313">
                  <c:v>0.26462139503353277</c:v>
                </c:pt>
                <c:pt idx="5314">
                  <c:v>0.16804590666892055</c:v>
                </c:pt>
                <c:pt idx="5315">
                  <c:v>0.15633006835420443</c:v>
                </c:pt>
                <c:pt idx="5316">
                  <c:v>0.16512824463329071</c:v>
                </c:pt>
                <c:pt idx="5317">
                  <c:v>0.13330362177304403</c:v>
                </c:pt>
                <c:pt idx="5318">
                  <c:v>0.17932695461302062</c:v>
                </c:pt>
                <c:pt idx="5319">
                  <c:v>0.25647945792628096</c:v>
                </c:pt>
                <c:pt idx="5320">
                  <c:v>0.20459520895448627</c:v>
                </c:pt>
                <c:pt idx="5321">
                  <c:v>0.18522323107006708</c:v>
                </c:pt>
                <c:pt idx="5322">
                  <c:v>0.15395902816589366</c:v>
                </c:pt>
                <c:pt idx="5323">
                  <c:v>0.23563277888326858</c:v>
                </c:pt>
                <c:pt idx="5324">
                  <c:v>0.18706215597053427</c:v>
                </c:pt>
                <c:pt idx="5325">
                  <c:v>0.21776997501186951</c:v>
                </c:pt>
                <c:pt idx="5326">
                  <c:v>0.15542644893300683</c:v>
                </c:pt>
                <c:pt idx="5327">
                  <c:v>0.18114769404156195</c:v>
                </c:pt>
                <c:pt idx="5328">
                  <c:v>0.19720538954484443</c:v>
                </c:pt>
                <c:pt idx="5329">
                  <c:v>0.23319593035000885</c:v>
                </c:pt>
                <c:pt idx="5330">
                  <c:v>0.23180600296087764</c:v>
                </c:pt>
                <c:pt idx="5331">
                  <c:v>0.23033082310401159</c:v>
                </c:pt>
                <c:pt idx="5332">
                  <c:v>0.24096836828661733</c:v>
                </c:pt>
                <c:pt idx="5333">
                  <c:v>0.16393682335493037</c:v>
                </c:pt>
                <c:pt idx="5334">
                  <c:v>0.21999063382996303</c:v>
                </c:pt>
                <c:pt idx="5335">
                  <c:v>0.24421376623569735</c:v>
                </c:pt>
                <c:pt idx="5336">
                  <c:v>0.20860786379270865</c:v>
                </c:pt>
                <c:pt idx="5337">
                  <c:v>0.17361147721075201</c:v>
                </c:pt>
                <c:pt idx="5338">
                  <c:v>0.22967664472541488</c:v>
                </c:pt>
                <c:pt idx="5339">
                  <c:v>0.21844824696889176</c:v>
                </c:pt>
                <c:pt idx="5340">
                  <c:v>0.15652373212595058</c:v>
                </c:pt>
                <c:pt idx="5341">
                  <c:v>0.2028315493708111</c:v>
                </c:pt>
                <c:pt idx="5342">
                  <c:v>0.22800517287206845</c:v>
                </c:pt>
                <c:pt idx="5343">
                  <c:v>0.19083628745488296</c:v>
                </c:pt>
                <c:pt idx="5344">
                  <c:v>0.1334875205145642</c:v>
                </c:pt>
                <c:pt idx="5345">
                  <c:v>0.1849954202710736</c:v>
                </c:pt>
                <c:pt idx="5346">
                  <c:v>0.15690471447283494</c:v>
                </c:pt>
                <c:pt idx="5347">
                  <c:v>0.18040796747920332</c:v>
                </c:pt>
                <c:pt idx="5348">
                  <c:v>0.20101491192451537</c:v>
                </c:pt>
                <c:pt idx="5349">
                  <c:v>0.19525588725741119</c:v>
                </c:pt>
                <c:pt idx="5350">
                  <c:v>0.21643244379694812</c:v>
                </c:pt>
                <c:pt idx="5351">
                  <c:v>0.11658355512468856</c:v>
                </c:pt>
                <c:pt idx="5352">
                  <c:v>0.15752275772832883</c:v>
                </c:pt>
                <c:pt idx="5353">
                  <c:v>0.22548374705307328</c:v>
                </c:pt>
                <c:pt idx="5354">
                  <c:v>0.18279405791453143</c:v>
                </c:pt>
                <c:pt idx="5355">
                  <c:v>0.17994734726100506</c:v>
                </c:pt>
                <c:pt idx="5356">
                  <c:v>0.15941023138493182</c:v>
                </c:pt>
                <c:pt idx="5357">
                  <c:v>0.20721450035977196</c:v>
                </c:pt>
                <c:pt idx="5358">
                  <c:v>0.15607002313993298</c:v>
                </c:pt>
                <c:pt idx="5359">
                  <c:v>8.8292364094269701E-2</c:v>
                </c:pt>
                <c:pt idx="5360">
                  <c:v>0.18496783151310925</c:v>
                </c:pt>
                <c:pt idx="5361">
                  <c:v>0.22937411161214433</c:v>
                </c:pt>
                <c:pt idx="5362">
                  <c:v>0.1780106588692448</c:v>
                </c:pt>
                <c:pt idx="5363">
                  <c:v>0.18935342267907457</c:v>
                </c:pt>
                <c:pt idx="5364">
                  <c:v>0.11340315212572288</c:v>
                </c:pt>
                <c:pt idx="5365">
                  <c:v>0.19463414505282436</c:v>
                </c:pt>
                <c:pt idx="5366">
                  <c:v>0.20583141883537714</c:v>
                </c:pt>
                <c:pt idx="5367">
                  <c:v>0.18163159377483118</c:v>
                </c:pt>
                <c:pt idx="5368">
                  <c:v>0.21400795721970889</c:v>
                </c:pt>
                <c:pt idx="5369">
                  <c:v>0.16359341548889342</c:v>
                </c:pt>
                <c:pt idx="5370">
                  <c:v>0.21429735162659452</c:v>
                </c:pt>
                <c:pt idx="5371">
                  <c:v>0.2447385669415699</c:v>
                </c:pt>
                <c:pt idx="5372">
                  <c:v>0.17178637820041451</c:v>
                </c:pt>
                <c:pt idx="5373">
                  <c:v>0.20420120159161792</c:v>
                </c:pt>
                <c:pt idx="5374">
                  <c:v>0.21857585902197726</c:v>
                </c:pt>
                <c:pt idx="5375">
                  <c:v>0.22760408836088653</c:v>
                </c:pt>
                <c:pt idx="5376">
                  <c:v>0.15164801602346401</c:v>
                </c:pt>
                <c:pt idx="5377">
                  <c:v>0.22156124537462193</c:v>
                </c:pt>
                <c:pt idx="5378">
                  <c:v>0.25330494549127697</c:v>
                </c:pt>
                <c:pt idx="5379">
                  <c:v>0.20416279606945814</c:v>
                </c:pt>
                <c:pt idx="5380">
                  <c:v>0.21546958094786089</c:v>
                </c:pt>
                <c:pt idx="5381">
                  <c:v>0.14698438275298087</c:v>
                </c:pt>
                <c:pt idx="5382">
                  <c:v>0.19063420357657268</c:v>
                </c:pt>
                <c:pt idx="5383">
                  <c:v>0.20986501626571819</c:v>
                </c:pt>
                <c:pt idx="5384">
                  <c:v>0.20261716982059541</c:v>
                </c:pt>
                <c:pt idx="5385">
                  <c:v>0.28286224680349276</c:v>
                </c:pt>
                <c:pt idx="5386">
                  <c:v>0.1983007594949858</c:v>
                </c:pt>
                <c:pt idx="5387">
                  <c:v>0.22604495481433862</c:v>
                </c:pt>
                <c:pt idx="5388">
                  <c:v>0.21740610050978776</c:v>
                </c:pt>
                <c:pt idx="5389">
                  <c:v>0.2305899693653834</c:v>
                </c:pt>
                <c:pt idx="5390">
                  <c:v>0.15488994031712394</c:v>
                </c:pt>
                <c:pt idx="5391">
                  <c:v>0.19074146316026214</c:v>
                </c:pt>
                <c:pt idx="5392">
                  <c:v>0.20729034491709483</c:v>
                </c:pt>
                <c:pt idx="5393">
                  <c:v>0.21554486463956199</c:v>
                </c:pt>
                <c:pt idx="5394">
                  <c:v>0.1736335316712285</c:v>
                </c:pt>
                <c:pt idx="5395">
                  <c:v>0.16971357197441231</c:v>
                </c:pt>
                <c:pt idx="5396">
                  <c:v>0.18842647895499232</c:v>
                </c:pt>
                <c:pt idx="5397">
                  <c:v>0.24953340966465262</c:v>
                </c:pt>
                <c:pt idx="5398">
                  <c:v>0.14357154929577765</c:v>
                </c:pt>
                <c:pt idx="5399">
                  <c:v>0.21691480486842932</c:v>
                </c:pt>
                <c:pt idx="5400">
                  <c:v>0.16170171802107369</c:v>
                </c:pt>
                <c:pt idx="5401">
                  <c:v>0.16251154553198272</c:v>
                </c:pt>
                <c:pt idx="5402">
                  <c:v>0.2052591283938314</c:v>
                </c:pt>
                <c:pt idx="5403">
                  <c:v>0.18238000388680445</c:v>
                </c:pt>
                <c:pt idx="5404">
                  <c:v>0.17428654123711157</c:v>
                </c:pt>
                <c:pt idx="5405">
                  <c:v>0.14139032065186891</c:v>
                </c:pt>
                <c:pt idx="5406">
                  <c:v>0.16028988576207601</c:v>
                </c:pt>
                <c:pt idx="5407">
                  <c:v>0.18145502149252574</c:v>
                </c:pt>
                <c:pt idx="5408">
                  <c:v>0.17976521331693274</c:v>
                </c:pt>
                <c:pt idx="5409">
                  <c:v>0.2105219692027184</c:v>
                </c:pt>
                <c:pt idx="5410">
                  <c:v>0.14667957732335793</c:v>
                </c:pt>
                <c:pt idx="5411">
                  <c:v>0.18811599696680145</c:v>
                </c:pt>
                <c:pt idx="5412">
                  <c:v>0.19370305827713263</c:v>
                </c:pt>
                <c:pt idx="5413">
                  <c:v>0.12878069714837423</c:v>
                </c:pt>
                <c:pt idx="5414">
                  <c:v>0.21286963511376455</c:v>
                </c:pt>
                <c:pt idx="5415">
                  <c:v>0.21831671504429789</c:v>
                </c:pt>
                <c:pt idx="5416">
                  <c:v>0.20685290656963923</c:v>
                </c:pt>
                <c:pt idx="5417">
                  <c:v>0.13366582334050919</c:v>
                </c:pt>
                <c:pt idx="5418">
                  <c:v>0.22538930366715912</c:v>
                </c:pt>
                <c:pt idx="5419">
                  <c:v>0.17985398138994335</c:v>
                </c:pt>
                <c:pt idx="5420">
                  <c:v>0.20047490950421146</c:v>
                </c:pt>
                <c:pt idx="5421">
                  <c:v>0.16156162456299783</c:v>
                </c:pt>
                <c:pt idx="5422">
                  <c:v>0.16916662560707854</c:v>
                </c:pt>
                <c:pt idx="5423">
                  <c:v>0.19505342538152437</c:v>
                </c:pt>
                <c:pt idx="5424">
                  <c:v>0.17390919637444271</c:v>
                </c:pt>
                <c:pt idx="5425">
                  <c:v>9.8205238541037465E-2</c:v>
                </c:pt>
                <c:pt idx="5426">
                  <c:v>0.1831636980841973</c:v>
                </c:pt>
                <c:pt idx="5427">
                  <c:v>0.19705028979243544</c:v>
                </c:pt>
                <c:pt idx="5428">
                  <c:v>0.20637299328007938</c:v>
                </c:pt>
                <c:pt idx="5429">
                  <c:v>0.25094306843161973</c:v>
                </c:pt>
                <c:pt idx="5430">
                  <c:v>0.23261188992369469</c:v>
                </c:pt>
                <c:pt idx="5431">
                  <c:v>0.15127498875734363</c:v>
                </c:pt>
                <c:pt idx="5432">
                  <c:v>0.25249160803576476</c:v>
                </c:pt>
                <c:pt idx="5433">
                  <c:v>0.18032304442700681</c:v>
                </c:pt>
                <c:pt idx="5434">
                  <c:v>0.18784731823664688</c:v>
                </c:pt>
                <c:pt idx="5435">
                  <c:v>0.17929509524130438</c:v>
                </c:pt>
                <c:pt idx="5436">
                  <c:v>0.18312691189834193</c:v>
                </c:pt>
                <c:pt idx="5437">
                  <c:v>0.20780970150202588</c:v>
                </c:pt>
                <c:pt idx="5438">
                  <c:v>0.18031247816881554</c:v>
                </c:pt>
                <c:pt idx="5439">
                  <c:v>0.26321613959419254</c:v>
                </c:pt>
                <c:pt idx="5440">
                  <c:v>0.14943870831041484</c:v>
                </c:pt>
                <c:pt idx="5441">
                  <c:v>0.18326999623000029</c:v>
                </c:pt>
                <c:pt idx="5442">
                  <c:v>0.16077337887534957</c:v>
                </c:pt>
                <c:pt idx="5443">
                  <c:v>0.16576659627420431</c:v>
                </c:pt>
                <c:pt idx="5444">
                  <c:v>0.24631867941032826</c:v>
                </c:pt>
                <c:pt idx="5445">
                  <c:v>0.18760555751862346</c:v>
                </c:pt>
                <c:pt idx="5446">
                  <c:v>0.23723600517514604</c:v>
                </c:pt>
                <c:pt idx="5447">
                  <c:v>0.14560397164327268</c:v>
                </c:pt>
                <c:pt idx="5448">
                  <c:v>0.17189433056181064</c:v>
                </c:pt>
                <c:pt idx="5449">
                  <c:v>0.17369607782004268</c:v>
                </c:pt>
                <c:pt idx="5450">
                  <c:v>0.21653884487367794</c:v>
                </c:pt>
                <c:pt idx="5451">
                  <c:v>0.27075673496218944</c:v>
                </c:pt>
                <c:pt idx="5452">
                  <c:v>0.25009125346219085</c:v>
                </c:pt>
                <c:pt idx="5453">
                  <c:v>0.25354836411673692</c:v>
                </c:pt>
                <c:pt idx="5454">
                  <c:v>0.19011223687273643</c:v>
                </c:pt>
                <c:pt idx="5455">
                  <c:v>0.22315952159449914</c:v>
                </c:pt>
                <c:pt idx="5456">
                  <c:v>0.22339176293716184</c:v>
                </c:pt>
                <c:pt idx="5457">
                  <c:v>0.16768227884868836</c:v>
                </c:pt>
                <c:pt idx="5458">
                  <c:v>0.17528842848383719</c:v>
                </c:pt>
                <c:pt idx="5459">
                  <c:v>0.16802097398996038</c:v>
                </c:pt>
                <c:pt idx="5460">
                  <c:v>0.1917039621482774</c:v>
                </c:pt>
                <c:pt idx="5461">
                  <c:v>0.23144138133259179</c:v>
                </c:pt>
                <c:pt idx="5462">
                  <c:v>0.16909089145967693</c:v>
                </c:pt>
                <c:pt idx="5463">
                  <c:v>0.23188528879983439</c:v>
                </c:pt>
                <c:pt idx="5464">
                  <c:v>0.18773298708742084</c:v>
                </c:pt>
                <c:pt idx="5465">
                  <c:v>0.18929085475273305</c:v>
                </c:pt>
                <c:pt idx="5466">
                  <c:v>0.1362583523846507</c:v>
                </c:pt>
                <c:pt idx="5467">
                  <c:v>0.19954472900530368</c:v>
                </c:pt>
                <c:pt idx="5468">
                  <c:v>0.18528944460892233</c:v>
                </c:pt>
                <c:pt idx="5469">
                  <c:v>0.24359697230563443</c:v>
                </c:pt>
                <c:pt idx="5470">
                  <c:v>0.20274989957822298</c:v>
                </c:pt>
                <c:pt idx="5471">
                  <c:v>0.17034807424917114</c:v>
                </c:pt>
                <c:pt idx="5472">
                  <c:v>0.17591988397710334</c:v>
                </c:pt>
                <c:pt idx="5473">
                  <c:v>0.23660980794111278</c:v>
                </c:pt>
                <c:pt idx="5474">
                  <c:v>0.20480787549476354</c:v>
                </c:pt>
                <c:pt idx="5475">
                  <c:v>0.20303618109376079</c:v>
                </c:pt>
                <c:pt idx="5476">
                  <c:v>0.14249260789199153</c:v>
                </c:pt>
                <c:pt idx="5477">
                  <c:v>0.17662406342510306</c:v>
                </c:pt>
                <c:pt idx="5478">
                  <c:v>0.27289729361075432</c:v>
                </c:pt>
                <c:pt idx="5479">
                  <c:v>0.16100851413951842</c:v>
                </c:pt>
                <c:pt idx="5480">
                  <c:v>0.19816973735479082</c:v>
                </c:pt>
                <c:pt idx="5481">
                  <c:v>0.22310842256893126</c:v>
                </c:pt>
                <c:pt idx="5482">
                  <c:v>0.23410812897926431</c:v>
                </c:pt>
                <c:pt idx="5483">
                  <c:v>0.22774253718139975</c:v>
                </c:pt>
                <c:pt idx="5484">
                  <c:v>0.16651635693149494</c:v>
                </c:pt>
                <c:pt idx="5485">
                  <c:v>0.18363446556586016</c:v>
                </c:pt>
                <c:pt idx="5486">
                  <c:v>0.17038839797446456</c:v>
                </c:pt>
                <c:pt idx="5487">
                  <c:v>0.1906652289032327</c:v>
                </c:pt>
                <c:pt idx="5488">
                  <c:v>0.23105812954605709</c:v>
                </c:pt>
                <c:pt idx="5489">
                  <c:v>0.27236053611377942</c:v>
                </c:pt>
                <c:pt idx="5490">
                  <c:v>0.20217655345716665</c:v>
                </c:pt>
                <c:pt idx="5491">
                  <c:v>0.17921010725859923</c:v>
                </c:pt>
                <c:pt idx="5492">
                  <c:v>0.20200956398828501</c:v>
                </c:pt>
                <c:pt idx="5493">
                  <c:v>0.15273815324753109</c:v>
                </c:pt>
                <c:pt idx="5494">
                  <c:v>0.18575515127836772</c:v>
                </c:pt>
                <c:pt idx="5495">
                  <c:v>0.17122883845953793</c:v>
                </c:pt>
                <c:pt idx="5496">
                  <c:v>0.18726001651088758</c:v>
                </c:pt>
                <c:pt idx="5497">
                  <c:v>0.18648928927759922</c:v>
                </c:pt>
                <c:pt idx="5498">
                  <c:v>0.16422866605990624</c:v>
                </c:pt>
                <c:pt idx="5499">
                  <c:v>0.13457258095471653</c:v>
                </c:pt>
                <c:pt idx="5500">
                  <c:v>0.19030003842585497</c:v>
                </c:pt>
                <c:pt idx="5501">
                  <c:v>0.19038195358539445</c:v>
                </c:pt>
                <c:pt idx="5502">
                  <c:v>0.17969096911553992</c:v>
                </c:pt>
                <c:pt idx="5503">
                  <c:v>0.18465327950052571</c:v>
                </c:pt>
                <c:pt idx="5504">
                  <c:v>0.16255183357157338</c:v>
                </c:pt>
                <c:pt idx="5505">
                  <c:v>0.17269268612226552</c:v>
                </c:pt>
                <c:pt idx="5506">
                  <c:v>0.20135543225291266</c:v>
                </c:pt>
                <c:pt idx="5507">
                  <c:v>0.20049091809369565</c:v>
                </c:pt>
                <c:pt idx="5508">
                  <c:v>0.17461573631331972</c:v>
                </c:pt>
                <c:pt idx="5509">
                  <c:v>0.26956531088244007</c:v>
                </c:pt>
                <c:pt idx="5510">
                  <c:v>0.19395261087322588</c:v>
                </c:pt>
                <c:pt idx="5511">
                  <c:v>0.16795824485513242</c:v>
                </c:pt>
                <c:pt idx="5512">
                  <c:v>0.22917411177271479</c:v>
                </c:pt>
                <c:pt idx="5513">
                  <c:v>0.24246332883847649</c:v>
                </c:pt>
                <c:pt idx="5514">
                  <c:v>0.15836208099246482</c:v>
                </c:pt>
                <c:pt idx="5515">
                  <c:v>0.20110362182098093</c:v>
                </c:pt>
                <c:pt idx="5516">
                  <c:v>0.18621304071441386</c:v>
                </c:pt>
                <c:pt idx="5517">
                  <c:v>0.14733943189746415</c:v>
                </c:pt>
                <c:pt idx="5518">
                  <c:v>0.1463894135139146</c:v>
                </c:pt>
                <c:pt idx="5519">
                  <c:v>0.20165728282354101</c:v>
                </c:pt>
                <c:pt idx="5520">
                  <c:v>0.1564989525952736</c:v>
                </c:pt>
                <c:pt idx="5521">
                  <c:v>0.23978256579677898</c:v>
                </c:pt>
                <c:pt idx="5522">
                  <c:v>0.18798220725474554</c:v>
                </c:pt>
                <c:pt idx="5523">
                  <c:v>0.17916620315941018</c:v>
                </c:pt>
                <c:pt idx="5524">
                  <c:v>0.2238544181482488</c:v>
                </c:pt>
                <c:pt idx="5525">
                  <c:v>0.18670606685231875</c:v>
                </c:pt>
                <c:pt idx="5526">
                  <c:v>0.14175646795876992</c:v>
                </c:pt>
                <c:pt idx="5527">
                  <c:v>0.25897528093739447</c:v>
                </c:pt>
                <c:pt idx="5528">
                  <c:v>0.16754500023846142</c:v>
                </c:pt>
                <c:pt idx="5529">
                  <c:v>0.17609689162481931</c:v>
                </c:pt>
                <c:pt idx="5530">
                  <c:v>0.19180713502677754</c:v>
                </c:pt>
                <c:pt idx="5531">
                  <c:v>0.23240618252127898</c:v>
                </c:pt>
                <c:pt idx="5532">
                  <c:v>0.19213621127301289</c:v>
                </c:pt>
                <c:pt idx="5533">
                  <c:v>0.20279780800731476</c:v>
                </c:pt>
                <c:pt idx="5534">
                  <c:v>0.20996519086652735</c:v>
                </c:pt>
                <c:pt idx="5535">
                  <c:v>0.1888881822253943</c:v>
                </c:pt>
                <c:pt idx="5536">
                  <c:v>0.19161208271699304</c:v>
                </c:pt>
                <c:pt idx="5537">
                  <c:v>0.21237389813527574</c:v>
                </c:pt>
                <c:pt idx="5538">
                  <c:v>0.26294738074771046</c:v>
                </c:pt>
                <c:pt idx="5539">
                  <c:v>0.23795361769852089</c:v>
                </c:pt>
                <c:pt idx="5540">
                  <c:v>0.1649376502623722</c:v>
                </c:pt>
                <c:pt idx="5541">
                  <c:v>0.16502956548851835</c:v>
                </c:pt>
                <c:pt idx="5542">
                  <c:v>0.17668747834962314</c:v>
                </c:pt>
                <c:pt idx="5543">
                  <c:v>0.22555393874078605</c:v>
                </c:pt>
                <c:pt idx="5544">
                  <c:v>0.15905449766160645</c:v>
                </c:pt>
                <c:pt idx="5545">
                  <c:v>0.17866394464068194</c:v>
                </c:pt>
                <c:pt idx="5546">
                  <c:v>0.23293874776729853</c:v>
                </c:pt>
                <c:pt idx="5547">
                  <c:v>0.19297982943508152</c:v>
                </c:pt>
                <c:pt idx="5548">
                  <c:v>0.11305309101417862</c:v>
                </c:pt>
                <c:pt idx="5549">
                  <c:v>0.21859111251740104</c:v>
                </c:pt>
                <c:pt idx="5550">
                  <c:v>0.21019792959631028</c:v>
                </c:pt>
                <c:pt idx="5551">
                  <c:v>0.15044164444107527</c:v>
                </c:pt>
                <c:pt idx="5552">
                  <c:v>0.17997783968233039</c:v>
                </c:pt>
                <c:pt idx="5553">
                  <c:v>0.19845710770997074</c:v>
                </c:pt>
                <c:pt idx="5554">
                  <c:v>0.15004572077095632</c:v>
                </c:pt>
                <c:pt idx="5555">
                  <c:v>0.22501981750400823</c:v>
                </c:pt>
                <c:pt idx="5556">
                  <c:v>0.22889925129768884</c:v>
                </c:pt>
                <c:pt idx="5557">
                  <c:v>0.16168153636829463</c:v>
                </c:pt>
                <c:pt idx="5558">
                  <c:v>0.18971784660718705</c:v>
                </c:pt>
                <c:pt idx="5559">
                  <c:v>0.18191680569947058</c:v>
                </c:pt>
                <c:pt idx="5560">
                  <c:v>0.2658075792311887</c:v>
                </c:pt>
                <c:pt idx="5561">
                  <c:v>0.25580996776611475</c:v>
                </c:pt>
                <c:pt idx="5562">
                  <c:v>0.19382056017371091</c:v>
                </c:pt>
                <c:pt idx="5563">
                  <c:v>0.20854005713622864</c:v>
                </c:pt>
                <c:pt idx="5564">
                  <c:v>0.19181657967911137</c:v>
                </c:pt>
                <c:pt idx="5565">
                  <c:v>0.18044806435181446</c:v>
                </c:pt>
                <c:pt idx="5566">
                  <c:v>0.22971841721218372</c:v>
                </c:pt>
                <c:pt idx="5567">
                  <c:v>0.2087796089655331</c:v>
                </c:pt>
                <c:pt idx="5568">
                  <c:v>0.14161854159544709</c:v>
                </c:pt>
                <c:pt idx="5569">
                  <c:v>0.15581548812975046</c:v>
                </c:pt>
                <c:pt idx="5570">
                  <c:v>0.19040168655339665</c:v>
                </c:pt>
                <c:pt idx="5571">
                  <c:v>0.12836973327668608</c:v>
                </c:pt>
                <c:pt idx="5572">
                  <c:v>0.14898101841043965</c:v>
                </c:pt>
                <c:pt idx="5573">
                  <c:v>0.24541353422227921</c:v>
                </c:pt>
                <c:pt idx="5574">
                  <c:v>0.20974066040171752</c:v>
                </c:pt>
                <c:pt idx="5575">
                  <c:v>0.13867366957558022</c:v>
                </c:pt>
                <c:pt idx="5576">
                  <c:v>0.25304005897470017</c:v>
                </c:pt>
                <c:pt idx="5577">
                  <c:v>0.17466560644786144</c:v>
                </c:pt>
                <c:pt idx="5578">
                  <c:v>0.17931911502402362</c:v>
                </c:pt>
                <c:pt idx="5579">
                  <c:v>0.16689321497243054</c:v>
                </c:pt>
                <c:pt idx="5580">
                  <c:v>0.18461770268276587</c:v>
                </c:pt>
                <c:pt idx="5581">
                  <c:v>0.15054462207685709</c:v>
                </c:pt>
                <c:pt idx="5582">
                  <c:v>0.19799721818237837</c:v>
                </c:pt>
                <c:pt idx="5583">
                  <c:v>0.19048163041070576</c:v>
                </c:pt>
                <c:pt idx="5584">
                  <c:v>0.18099673038755534</c:v>
                </c:pt>
                <c:pt idx="5585">
                  <c:v>0.14699656214997375</c:v>
                </c:pt>
                <c:pt idx="5586">
                  <c:v>0.15983820834632428</c:v>
                </c:pt>
                <c:pt idx="5587">
                  <c:v>0.21455223502138898</c:v>
                </c:pt>
                <c:pt idx="5588">
                  <c:v>0.18269783051159383</c:v>
                </c:pt>
                <c:pt idx="5589">
                  <c:v>0.24362399937981935</c:v>
                </c:pt>
                <c:pt idx="5590">
                  <c:v>0.21070442211305207</c:v>
                </c:pt>
                <c:pt idx="5591">
                  <c:v>0.18167182089241457</c:v>
                </c:pt>
                <c:pt idx="5592">
                  <c:v>0.1721369877165646</c:v>
                </c:pt>
                <c:pt idx="5593">
                  <c:v>0.231509367484354</c:v>
                </c:pt>
                <c:pt idx="5594">
                  <c:v>0.21754966200778936</c:v>
                </c:pt>
                <c:pt idx="5595">
                  <c:v>0.16300788707555525</c:v>
                </c:pt>
                <c:pt idx="5596">
                  <c:v>0.1784712723505017</c:v>
                </c:pt>
                <c:pt idx="5597">
                  <c:v>0.16362144691449923</c:v>
                </c:pt>
                <c:pt idx="5598">
                  <c:v>0.20712410022996597</c:v>
                </c:pt>
                <c:pt idx="5599">
                  <c:v>0.2264102126643591</c:v>
                </c:pt>
                <c:pt idx="5600">
                  <c:v>0.25474146124439029</c:v>
                </c:pt>
                <c:pt idx="5601">
                  <c:v>0.22685904717589617</c:v>
                </c:pt>
                <c:pt idx="5602">
                  <c:v>0.19781785469561591</c:v>
                </c:pt>
                <c:pt idx="5603">
                  <c:v>0.16686462419000009</c:v>
                </c:pt>
                <c:pt idx="5604">
                  <c:v>0.20186442648372366</c:v>
                </c:pt>
                <c:pt idx="5605">
                  <c:v>0.21332860518359129</c:v>
                </c:pt>
                <c:pt idx="5606">
                  <c:v>0.15509149731621211</c:v>
                </c:pt>
                <c:pt idx="5607">
                  <c:v>0.12135507555590656</c:v>
                </c:pt>
                <c:pt idx="5608">
                  <c:v>0.18899517503905758</c:v>
                </c:pt>
                <c:pt idx="5609">
                  <c:v>0.21107271365123212</c:v>
                </c:pt>
                <c:pt idx="5610">
                  <c:v>0.16424069763244242</c:v>
                </c:pt>
                <c:pt idx="5611">
                  <c:v>0.18903617417782362</c:v>
                </c:pt>
                <c:pt idx="5612">
                  <c:v>0.21291910152098004</c:v>
                </c:pt>
                <c:pt idx="5613">
                  <c:v>0.16093949592981072</c:v>
                </c:pt>
                <c:pt idx="5614">
                  <c:v>0.18800904266054341</c:v>
                </c:pt>
                <c:pt idx="5615">
                  <c:v>0.16247584126045106</c:v>
                </c:pt>
                <c:pt idx="5616">
                  <c:v>0.19607669587281631</c:v>
                </c:pt>
                <c:pt idx="5617">
                  <c:v>0.19396167769553718</c:v>
                </c:pt>
                <c:pt idx="5618">
                  <c:v>0.21781953995401937</c:v>
                </c:pt>
                <c:pt idx="5619">
                  <c:v>0.23576152699313233</c:v>
                </c:pt>
                <c:pt idx="5620">
                  <c:v>0.22851066162909006</c:v>
                </c:pt>
                <c:pt idx="5621">
                  <c:v>0.17386142624552753</c:v>
                </c:pt>
                <c:pt idx="5622">
                  <c:v>0.19043182698204336</c:v>
                </c:pt>
                <c:pt idx="5623">
                  <c:v>0.15741086704865906</c:v>
                </c:pt>
                <c:pt idx="5624">
                  <c:v>0.20255426852447395</c:v>
                </c:pt>
                <c:pt idx="5625">
                  <c:v>0.17599756634142466</c:v>
                </c:pt>
                <c:pt idx="5626">
                  <c:v>0.20118945077504119</c:v>
                </c:pt>
                <c:pt idx="5627">
                  <c:v>0.23031629778211254</c:v>
                </c:pt>
                <c:pt idx="5628">
                  <c:v>0.21576325328322696</c:v>
                </c:pt>
                <c:pt idx="5629">
                  <c:v>0.16862748712060033</c:v>
                </c:pt>
                <c:pt idx="5630">
                  <c:v>0.20828954616661438</c:v>
                </c:pt>
                <c:pt idx="5631">
                  <c:v>0.21191697307003243</c:v>
                </c:pt>
                <c:pt idx="5632">
                  <c:v>0.19112974711843411</c:v>
                </c:pt>
                <c:pt idx="5633">
                  <c:v>0.2117959583212547</c:v>
                </c:pt>
                <c:pt idx="5634">
                  <c:v>0.18292944660469035</c:v>
                </c:pt>
                <c:pt idx="5635">
                  <c:v>0.2604290708730575</c:v>
                </c:pt>
                <c:pt idx="5636">
                  <c:v>0.2199119483025406</c:v>
                </c:pt>
                <c:pt idx="5637">
                  <c:v>0.19660148904709235</c:v>
                </c:pt>
                <c:pt idx="5638">
                  <c:v>0.19327330009948795</c:v>
                </c:pt>
                <c:pt idx="5639">
                  <c:v>0.19676986468236879</c:v>
                </c:pt>
                <c:pt idx="5640">
                  <c:v>0.19591212193718485</c:v>
                </c:pt>
                <c:pt idx="5641">
                  <c:v>0.15698728490779612</c:v>
                </c:pt>
                <c:pt idx="5642">
                  <c:v>0.2059494691840926</c:v>
                </c:pt>
                <c:pt idx="5643">
                  <c:v>0.1648395201210309</c:v>
                </c:pt>
                <c:pt idx="5644">
                  <c:v>0.16685777227991111</c:v>
                </c:pt>
                <c:pt idx="5645">
                  <c:v>0.17049956271296987</c:v>
                </c:pt>
                <c:pt idx="5646">
                  <c:v>0.16720405038074496</c:v>
                </c:pt>
                <c:pt idx="5647">
                  <c:v>0.1401756689317899</c:v>
                </c:pt>
                <c:pt idx="5648">
                  <c:v>0.16156577336670613</c:v>
                </c:pt>
                <c:pt idx="5649">
                  <c:v>0.16687173538019223</c:v>
                </c:pt>
                <c:pt idx="5650">
                  <c:v>0.21951347794899664</c:v>
                </c:pt>
                <c:pt idx="5651">
                  <c:v>0.17352095172177667</c:v>
                </c:pt>
                <c:pt idx="5652">
                  <c:v>0.22531089696035003</c:v>
                </c:pt>
                <c:pt idx="5653">
                  <c:v>0.18719212605280638</c:v>
                </c:pt>
                <c:pt idx="5654">
                  <c:v>0.15588706478833336</c:v>
                </c:pt>
                <c:pt idx="5655">
                  <c:v>0.19549867640272248</c:v>
                </c:pt>
                <c:pt idx="5656">
                  <c:v>0.23048290861691709</c:v>
                </c:pt>
                <c:pt idx="5657">
                  <c:v>0.18486217850868647</c:v>
                </c:pt>
                <c:pt idx="5658">
                  <c:v>0.22114302409339326</c:v>
                </c:pt>
                <c:pt idx="5659">
                  <c:v>0.11771003893709876</c:v>
                </c:pt>
                <c:pt idx="5660">
                  <c:v>0.17671169199223091</c:v>
                </c:pt>
                <c:pt idx="5661">
                  <c:v>0.17505735781013365</c:v>
                </c:pt>
                <c:pt idx="5662">
                  <c:v>0.22762170990326075</c:v>
                </c:pt>
                <c:pt idx="5663">
                  <c:v>0.1853965861347632</c:v>
                </c:pt>
                <c:pt idx="5664">
                  <c:v>0.19849746402664373</c:v>
                </c:pt>
                <c:pt idx="5665">
                  <c:v>0.25062056634017338</c:v>
                </c:pt>
                <c:pt idx="5666">
                  <c:v>0.18654971794643913</c:v>
                </c:pt>
                <c:pt idx="5667">
                  <c:v>0.22285206391228715</c:v>
                </c:pt>
                <c:pt idx="5668">
                  <c:v>0.22773687043571289</c:v>
                </c:pt>
                <c:pt idx="5669">
                  <c:v>0.24346620057684573</c:v>
                </c:pt>
                <c:pt idx="5670">
                  <c:v>0.1938230421228431</c:v>
                </c:pt>
                <c:pt idx="5671">
                  <c:v>0.21125001423493661</c:v>
                </c:pt>
                <c:pt idx="5672">
                  <c:v>0.11493327106921403</c:v>
                </c:pt>
                <c:pt idx="5673">
                  <c:v>0.17520185260213605</c:v>
                </c:pt>
                <c:pt idx="5674">
                  <c:v>0.20644440538423928</c:v>
                </c:pt>
                <c:pt idx="5675">
                  <c:v>0.17209741584375676</c:v>
                </c:pt>
                <c:pt idx="5676">
                  <c:v>0.22931601396982279</c:v>
                </c:pt>
                <c:pt idx="5677">
                  <c:v>0.2603850187727621</c:v>
                </c:pt>
                <c:pt idx="5678">
                  <c:v>0.2043832422229647</c:v>
                </c:pt>
                <c:pt idx="5679">
                  <c:v>0.16414605285702849</c:v>
                </c:pt>
                <c:pt idx="5680">
                  <c:v>0.2091022171561753</c:v>
                </c:pt>
                <c:pt idx="5681">
                  <c:v>0.2373167730178323</c:v>
                </c:pt>
                <c:pt idx="5682">
                  <c:v>0.21498481759767529</c:v>
                </c:pt>
                <c:pt idx="5683">
                  <c:v>0.20141711081529839</c:v>
                </c:pt>
                <c:pt idx="5684">
                  <c:v>0.18161949443819692</c:v>
                </c:pt>
                <c:pt idx="5685">
                  <c:v>0.20239068859165141</c:v>
                </c:pt>
                <c:pt idx="5686">
                  <c:v>0.20671842631482734</c:v>
                </c:pt>
                <c:pt idx="5687">
                  <c:v>0.19248775137328533</c:v>
                </c:pt>
                <c:pt idx="5688">
                  <c:v>0.22709426161680873</c:v>
                </c:pt>
                <c:pt idx="5689">
                  <c:v>0.21165747489776215</c:v>
                </c:pt>
                <c:pt idx="5690">
                  <c:v>0.24650049793555345</c:v>
                </c:pt>
                <c:pt idx="5691">
                  <c:v>0.21853461435554924</c:v>
                </c:pt>
                <c:pt idx="5692">
                  <c:v>0.19049820040187126</c:v>
                </c:pt>
                <c:pt idx="5693">
                  <c:v>0.11921118443291802</c:v>
                </c:pt>
                <c:pt idx="5694">
                  <c:v>0.20930741868660674</c:v>
                </c:pt>
                <c:pt idx="5695">
                  <c:v>0.2341985372423446</c:v>
                </c:pt>
                <c:pt idx="5696">
                  <c:v>0.21002238033614493</c:v>
                </c:pt>
                <c:pt idx="5697">
                  <c:v>0.18959201461022432</c:v>
                </c:pt>
                <c:pt idx="5698">
                  <c:v>0.20321196515368581</c:v>
                </c:pt>
                <c:pt idx="5699">
                  <c:v>0.20340464939068606</c:v>
                </c:pt>
                <c:pt idx="5700">
                  <c:v>0.22619992381826359</c:v>
                </c:pt>
                <c:pt idx="5701">
                  <c:v>0.24155017955882049</c:v>
                </c:pt>
                <c:pt idx="5702">
                  <c:v>0.15667612828987071</c:v>
                </c:pt>
                <c:pt idx="5703">
                  <c:v>0.20198519206985185</c:v>
                </c:pt>
                <c:pt idx="5704">
                  <c:v>0.23025102162130681</c:v>
                </c:pt>
                <c:pt idx="5705">
                  <c:v>0.16405443141986847</c:v>
                </c:pt>
                <c:pt idx="5706">
                  <c:v>0.16483006235075362</c:v>
                </c:pt>
                <c:pt idx="5707">
                  <c:v>0.12941513648426275</c:v>
                </c:pt>
                <c:pt idx="5708">
                  <c:v>0.19000138171469477</c:v>
                </c:pt>
                <c:pt idx="5709">
                  <c:v>0.18454086618433266</c:v>
                </c:pt>
                <c:pt idx="5710">
                  <c:v>0.20236208835687128</c:v>
                </c:pt>
                <c:pt idx="5711">
                  <c:v>0.17114571396203296</c:v>
                </c:pt>
                <c:pt idx="5712">
                  <c:v>0.2133391015747243</c:v>
                </c:pt>
                <c:pt idx="5713">
                  <c:v>0.18689834833218777</c:v>
                </c:pt>
                <c:pt idx="5714">
                  <c:v>0.21655208490510258</c:v>
                </c:pt>
                <c:pt idx="5715">
                  <c:v>0.24124018184300644</c:v>
                </c:pt>
                <c:pt idx="5716">
                  <c:v>0.18264107116839728</c:v>
                </c:pt>
                <c:pt idx="5717">
                  <c:v>0.17829919111733655</c:v>
                </c:pt>
                <c:pt idx="5718">
                  <c:v>0.19865823950333397</c:v>
                </c:pt>
                <c:pt idx="5719">
                  <c:v>0.20795626411446422</c:v>
                </c:pt>
                <c:pt idx="5720">
                  <c:v>0.19708995328083376</c:v>
                </c:pt>
                <c:pt idx="5721">
                  <c:v>0.1362526135929642</c:v>
                </c:pt>
                <c:pt idx="5722">
                  <c:v>0.15707838022700746</c:v>
                </c:pt>
                <c:pt idx="5723">
                  <c:v>0.18980623494688142</c:v>
                </c:pt>
                <c:pt idx="5724">
                  <c:v>0.12647552969008313</c:v>
                </c:pt>
                <c:pt idx="5725">
                  <c:v>0.22109460507025983</c:v>
                </c:pt>
                <c:pt idx="5726">
                  <c:v>0.2290376204093586</c:v>
                </c:pt>
                <c:pt idx="5727">
                  <c:v>0.18085890585018344</c:v>
                </c:pt>
                <c:pt idx="5728">
                  <c:v>0.20281691379343519</c:v>
                </c:pt>
                <c:pt idx="5729">
                  <c:v>0.23738548342705867</c:v>
                </c:pt>
                <c:pt idx="5730">
                  <c:v>0.22407907145446687</c:v>
                </c:pt>
                <c:pt idx="5731">
                  <c:v>0.25700374525462749</c:v>
                </c:pt>
                <c:pt idx="5732">
                  <c:v>0.11508283147243369</c:v>
                </c:pt>
                <c:pt idx="5733">
                  <c:v>0.16691008611279715</c:v>
                </c:pt>
                <c:pt idx="5734">
                  <c:v>0.19782690194408048</c:v>
                </c:pt>
                <c:pt idx="5735">
                  <c:v>0.16858787939382436</c:v>
                </c:pt>
                <c:pt idx="5736">
                  <c:v>0.17085628790418347</c:v>
                </c:pt>
                <c:pt idx="5737">
                  <c:v>0.16614582668743513</c:v>
                </c:pt>
                <c:pt idx="5738">
                  <c:v>0.16092882705834083</c:v>
                </c:pt>
                <c:pt idx="5739">
                  <c:v>0.21535590211070829</c:v>
                </c:pt>
                <c:pt idx="5740">
                  <c:v>0.17272999936799974</c:v>
                </c:pt>
                <c:pt idx="5741">
                  <c:v>0.20194471440683981</c:v>
                </c:pt>
                <c:pt idx="5742">
                  <c:v>0.15657787563321057</c:v>
                </c:pt>
                <c:pt idx="5743">
                  <c:v>0.20989326114405576</c:v>
                </c:pt>
                <c:pt idx="5744">
                  <c:v>0.21404914267656208</c:v>
                </c:pt>
                <c:pt idx="5745">
                  <c:v>0.25997079225894554</c:v>
                </c:pt>
                <c:pt idx="5746">
                  <c:v>0.22641071417049047</c:v>
                </c:pt>
                <c:pt idx="5747">
                  <c:v>0.17804658421846595</c:v>
                </c:pt>
                <c:pt idx="5748">
                  <c:v>0.14658361322238994</c:v>
                </c:pt>
                <c:pt idx="5749">
                  <c:v>0.20131594283783572</c:v>
                </c:pt>
                <c:pt idx="5750">
                  <c:v>0.20644352163574742</c:v>
                </c:pt>
                <c:pt idx="5751">
                  <c:v>0.14260432320742369</c:v>
                </c:pt>
                <c:pt idx="5752">
                  <c:v>0.231865844255635</c:v>
                </c:pt>
                <c:pt idx="5753">
                  <c:v>0.1872242354758516</c:v>
                </c:pt>
                <c:pt idx="5754">
                  <c:v>0.15913735905978446</c:v>
                </c:pt>
                <c:pt idx="5755">
                  <c:v>0.19969554458935518</c:v>
                </c:pt>
                <c:pt idx="5756">
                  <c:v>0.15957275139239815</c:v>
                </c:pt>
                <c:pt idx="5757">
                  <c:v>0.24993521663555865</c:v>
                </c:pt>
                <c:pt idx="5758">
                  <c:v>0.25053653095041695</c:v>
                </c:pt>
                <c:pt idx="5759">
                  <c:v>0.20511182712539908</c:v>
                </c:pt>
                <c:pt idx="5760">
                  <c:v>0.17042896169172778</c:v>
                </c:pt>
                <c:pt idx="5761">
                  <c:v>0.25003945169725011</c:v>
                </c:pt>
                <c:pt idx="5762">
                  <c:v>0.22253447613494221</c:v>
                </c:pt>
                <c:pt idx="5763">
                  <c:v>0.27077106483813557</c:v>
                </c:pt>
                <c:pt idx="5764">
                  <c:v>0.19324108608771723</c:v>
                </c:pt>
                <c:pt idx="5765">
                  <c:v>0.16417530320543752</c:v>
                </c:pt>
                <c:pt idx="5766">
                  <c:v>0.20802797064884551</c:v>
                </c:pt>
                <c:pt idx="5767">
                  <c:v>0.186277768913026</c:v>
                </c:pt>
                <c:pt idx="5768">
                  <c:v>0.17264803892618974</c:v>
                </c:pt>
                <c:pt idx="5769">
                  <c:v>0.13070293789428375</c:v>
                </c:pt>
                <c:pt idx="5770">
                  <c:v>0.18954789671929395</c:v>
                </c:pt>
                <c:pt idx="5771">
                  <c:v>0.20226802262033905</c:v>
                </c:pt>
                <c:pt idx="5772">
                  <c:v>0.21709363113993649</c:v>
                </c:pt>
                <c:pt idx="5773">
                  <c:v>0.21152193821621887</c:v>
                </c:pt>
                <c:pt idx="5774">
                  <c:v>0.18176030100157375</c:v>
                </c:pt>
                <c:pt idx="5775">
                  <c:v>0.21412531326001127</c:v>
                </c:pt>
                <c:pt idx="5776">
                  <c:v>0.2067989447256712</c:v>
                </c:pt>
                <c:pt idx="5777">
                  <c:v>0.18998027857066785</c:v>
                </c:pt>
                <c:pt idx="5778">
                  <c:v>0.18146125702392074</c:v>
                </c:pt>
                <c:pt idx="5779">
                  <c:v>0.20994144504544918</c:v>
                </c:pt>
                <c:pt idx="5780">
                  <c:v>0.11585506260233355</c:v>
                </c:pt>
                <c:pt idx="5781">
                  <c:v>0.22251669716138683</c:v>
                </c:pt>
                <c:pt idx="5782">
                  <c:v>0.24957862343766013</c:v>
                </c:pt>
                <c:pt idx="5783">
                  <c:v>0.20557496483954096</c:v>
                </c:pt>
                <c:pt idx="5784">
                  <c:v>0.15756721761526793</c:v>
                </c:pt>
                <c:pt idx="5785">
                  <c:v>0.17973432200177844</c:v>
                </c:pt>
                <c:pt idx="5786">
                  <c:v>0.14857485796570422</c:v>
                </c:pt>
                <c:pt idx="5787">
                  <c:v>0.1860974040523713</c:v>
                </c:pt>
                <c:pt idx="5788">
                  <c:v>0.19057986011676684</c:v>
                </c:pt>
                <c:pt idx="5789">
                  <c:v>0.22212975311854763</c:v>
                </c:pt>
                <c:pt idx="5790">
                  <c:v>0.24463317903391779</c:v>
                </c:pt>
                <c:pt idx="5791">
                  <c:v>0.22442620184253825</c:v>
                </c:pt>
                <c:pt idx="5792">
                  <c:v>8.5396385041171891E-2</c:v>
                </c:pt>
                <c:pt idx="5793">
                  <c:v>0.19762676526310946</c:v>
                </c:pt>
                <c:pt idx="5794">
                  <c:v>0.22587052335287156</c:v>
                </c:pt>
                <c:pt idx="5795">
                  <c:v>0.14209007227378168</c:v>
                </c:pt>
                <c:pt idx="5796">
                  <c:v>0.20589885173152461</c:v>
                </c:pt>
                <c:pt idx="5797">
                  <c:v>0.19260633827840068</c:v>
                </c:pt>
                <c:pt idx="5798">
                  <c:v>0.18348439758985974</c:v>
                </c:pt>
                <c:pt idx="5799">
                  <c:v>0.15702777740441809</c:v>
                </c:pt>
                <c:pt idx="5800">
                  <c:v>0.13235109564940833</c:v>
                </c:pt>
                <c:pt idx="5801">
                  <c:v>0.22337166279666235</c:v>
                </c:pt>
                <c:pt idx="5802">
                  <c:v>0.17867913168028912</c:v>
                </c:pt>
                <c:pt idx="5803">
                  <c:v>0.19387375590790262</c:v>
                </c:pt>
                <c:pt idx="5804">
                  <c:v>0.23229565768398114</c:v>
                </c:pt>
                <c:pt idx="5805">
                  <c:v>0.21480087999517306</c:v>
                </c:pt>
                <c:pt idx="5806">
                  <c:v>0.1822493601484633</c:v>
                </c:pt>
                <c:pt idx="5807">
                  <c:v>0.15893933781086697</c:v>
                </c:pt>
                <c:pt idx="5808">
                  <c:v>0.18705560301812674</c:v>
                </c:pt>
                <c:pt idx="5809">
                  <c:v>0.20293232189250759</c:v>
                </c:pt>
                <c:pt idx="5810">
                  <c:v>0.1855584446492497</c:v>
                </c:pt>
                <c:pt idx="5811">
                  <c:v>0.18819225032826192</c:v>
                </c:pt>
                <c:pt idx="5812">
                  <c:v>0.18091937065021546</c:v>
                </c:pt>
                <c:pt idx="5813">
                  <c:v>0.20044308887017065</c:v>
                </c:pt>
                <c:pt idx="5814">
                  <c:v>0.10987198269518803</c:v>
                </c:pt>
                <c:pt idx="5815">
                  <c:v>0.26078972438133047</c:v>
                </c:pt>
                <c:pt idx="5816">
                  <c:v>0.19244406189802318</c:v>
                </c:pt>
                <c:pt idx="5817">
                  <c:v>0.26767988495367895</c:v>
                </c:pt>
                <c:pt idx="5818">
                  <c:v>0.21142384560364616</c:v>
                </c:pt>
                <c:pt idx="5819">
                  <c:v>0.16606074705499957</c:v>
                </c:pt>
                <c:pt idx="5820">
                  <c:v>0.18121238234431852</c:v>
                </c:pt>
                <c:pt idx="5821">
                  <c:v>0.16791429303091457</c:v>
                </c:pt>
                <c:pt idx="5822">
                  <c:v>0.22440270999728093</c:v>
                </c:pt>
                <c:pt idx="5823">
                  <c:v>0.19995770765982179</c:v>
                </c:pt>
                <c:pt idx="5824">
                  <c:v>0.17745058592237317</c:v>
                </c:pt>
                <c:pt idx="5825">
                  <c:v>0.21688996368380609</c:v>
                </c:pt>
                <c:pt idx="5826">
                  <c:v>0.17590090470230868</c:v>
                </c:pt>
                <c:pt idx="5827">
                  <c:v>0.19951712612379924</c:v>
                </c:pt>
                <c:pt idx="5828">
                  <c:v>0.21548777481920178</c:v>
                </c:pt>
                <c:pt idx="5829">
                  <c:v>0.17679736284419234</c:v>
                </c:pt>
                <c:pt idx="5830">
                  <c:v>0.19466018039122301</c:v>
                </c:pt>
                <c:pt idx="5831">
                  <c:v>0.16734164243241964</c:v>
                </c:pt>
                <c:pt idx="5832">
                  <c:v>0.19704558945560613</c:v>
                </c:pt>
                <c:pt idx="5833">
                  <c:v>0.17518488393307183</c:v>
                </c:pt>
                <c:pt idx="5834">
                  <c:v>0.17666932014208697</c:v>
                </c:pt>
                <c:pt idx="5835">
                  <c:v>0.13524770153485499</c:v>
                </c:pt>
                <c:pt idx="5836">
                  <c:v>0.22483074748775694</c:v>
                </c:pt>
                <c:pt idx="5837">
                  <c:v>0.16431923706900112</c:v>
                </c:pt>
                <c:pt idx="5838">
                  <c:v>0.19810363555978</c:v>
                </c:pt>
                <c:pt idx="5839">
                  <c:v>0.24197274349269801</c:v>
                </c:pt>
                <c:pt idx="5840">
                  <c:v>0.25054537980255098</c:v>
                </c:pt>
                <c:pt idx="5841">
                  <c:v>0.225182844920292</c:v>
                </c:pt>
                <c:pt idx="5842">
                  <c:v>0.22850242918084998</c:v>
                </c:pt>
                <c:pt idx="5843">
                  <c:v>0.25057155323206987</c:v>
                </c:pt>
                <c:pt idx="5844">
                  <c:v>0.17427108959446563</c:v>
                </c:pt>
                <c:pt idx="5845">
                  <c:v>0.17769080186355546</c:v>
                </c:pt>
                <c:pt idx="5846">
                  <c:v>0.19926140929690489</c:v>
                </c:pt>
                <c:pt idx="5847">
                  <c:v>0.15270729727788998</c:v>
                </c:pt>
                <c:pt idx="5848">
                  <c:v>0.18822378368092932</c:v>
                </c:pt>
                <c:pt idx="5849">
                  <c:v>0.16861617772194346</c:v>
                </c:pt>
                <c:pt idx="5850">
                  <c:v>0.21200354610098657</c:v>
                </c:pt>
                <c:pt idx="5851">
                  <c:v>0.20520947820004024</c:v>
                </c:pt>
                <c:pt idx="5852">
                  <c:v>0.24209610743548296</c:v>
                </c:pt>
                <c:pt idx="5853">
                  <c:v>0.14618091890692442</c:v>
                </c:pt>
                <c:pt idx="5854">
                  <c:v>0.19902232071027037</c:v>
                </c:pt>
                <c:pt idx="5855">
                  <c:v>0.21183896007355091</c:v>
                </c:pt>
                <c:pt idx="5856">
                  <c:v>0.19422708679112463</c:v>
                </c:pt>
                <c:pt idx="5857">
                  <c:v>0.2443656657074324</c:v>
                </c:pt>
                <c:pt idx="5858">
                  <c:v>0.18075927010673537</c:v>
                </c:pt>
                <c:pt idx="5859">
                  <c:v>0.21270428635402566</c:v>
                </c:pt>
                <c:pt idx="5860">
                  <c:v>0.21291685128360174</c:v>
                </c:pt>
                <c:pt idx="5861">
                  <c:v>0.21724735295814432</c:v>
                </c:pt>
                <c:pt idx="5862">
                  <c:v>0.19181863034790508</c:v>
                </c:pt>
                <c:pt idx="5863">
                  <c:v>0.14337883917179842</c:v>
                </c:pt>
                <c:pt idx="5864">
                  <c:v>0.25345232543037516</c:v>
                </c:pt>
                <c:pt idx="5865">
                  <c:v>0.22931028639717266</c:v>
                </c:pt>
                <c:pt idx="5866">
                  <c:v>0.17251375786920803</c:v>
                </c:pt>
                <c:pt idx="5867">
                  <c:v>0.14825767415561758</c:v>
                </c:pt>
                <c:pt idx="5868">
                  <c:v>0.15193079810210069</c:v>
                </c:pt>
                <c:pt idx="5869">
                  <c:v>0.13946972024560828</c:v>
                </c:pt>
                <c:pt idx="5870">
                  <c:v>0.19909154261427175</c:v>
                </c:pt>
                <c:pt idx="5871">
                  <c:v>0.2463670278441078</c:v>
                </c:pt>
                <c:pt idx="5872">
                  <c:v>0.13710742433417111</c:v>
                </c:pt>
                <c:pt idx="5873">
                  <c:v>0.12027309693564729</c:v>
                </c:pt>
                <c:pt idx="5874">
                  <c:v>0.21622682369005991</c:v>
                </c:pt>
                <c:pt idx="5875">
                  <c:v>0.23591025999832255</c:v>
                </c:pt>
                <c:pt idx="5876">
                  <c:v>0.14967281322440115</c:v>
                </c:pt>
                <c:pt idx="5877">
                  <c:v>0.16607817318311452</c:v>
                </c:pt>
                <c:pt idx="5878">
                  <c:v>0.16924776878420958</c:v>
                </c:pt>
                <c:pt idx="5879">
                  <c:v>0.18214641079402444</c:v>
                </c:pt>
                <c:pt idx="5880">
                  <c:v>0.27109545851868766</c:v>
                </c:pt>
                <c:pt idx="5881">
                  <c:v>0.14010197714664244</c:v>
                </c:pt>
                <c:pt idx="5882">
                  <c:v>0.16755884661676679</c:v>
                </c:pt>
                <c:pt idx="5883">
                  <c:v>0.20234561848968854</c:v>
                </c:pt>
                <c:pt idx="5884">
                  <c:v>0.16072637323886815</c:v>
                </c:pt>
                <c:pt idx="5885">
                  <c:v>0.24028734070319829</c:v>
                </c:pt>
                <c:pt idx="5886">
                  <c:v>0.18482719190554581</c:v>
                </c:pt>
                <c:pt idx="5887">
                  <c:v>0.1797836831873906</c:v>
                </c:pt>
                <c:pt idx="5888">
                  <c:v>0.22529240015728366</c:v>
                </c:pt>
                <c:pt idx="5889">
                  <c:v>0.13892544953142116</c:v>
                </c:pt>
                <c:pt idx="5890">
                  <c:v>0.23519521464124082</c:v>
                </c:pt>
                <c:pt idx="5891">
                  <c:v>0.19727077214572813</c:v>
                </c:pt>
                <c:pt idx="5892">
                  <c:v>0.176544384878353</c:v>
                </c:pt>
                <c:pt idx="5893">
                  <c:v>0.21551325706803767</c:v>
                </c:pt>
                <c:pt idx="5894">
                  <c:v>0.25921906733213085</c:v>
                </c:pt>
                <c:pt idx="5895">
                  <c:v>0.18551283199222793</c:v>
                </c:pt>
                <c:pt idx="5896">
                  <c:v>0.19763661813667324</c:v>
                </c:pt>
                <c:pt idx="5897">
                  <c:v>0.21262668436504858</c:v>
                </c:pt>
                <c:pt idx="5898">
                  <c:v>0.18658854302825637</c:v>
                </c:pt>
                <c:pt idx="5899">
                  <c:v>0.24000545771148268</c:v>
                </c:pt>
                <c:pt idx="5900">
                  <c:v>0.18557463042849079</c:v>
                </c:pt>
                <c:pt idx="5901">
                  <c:v>0.15121971092725239</c:v>
                </c:pt>
                <c:pt idx="5902">
                  <c:v>0.23894383779473219</c:v>
                </c:pt>
                <c:pt idx="5903">
                  <c:v>0.1607660319258894</c:v>
                </c:pt>
                <c:pt idx="5904">
                  <c:v>0.16090726492171153</c:v>
                </c:pt>
                <c:pt idx="5905">
                  <c:v>0.23010164997267579</c:v>
                </c:pt>
                <c:pt idx="5906">
                  <c:v>0.23318928633152766</c:v>
                </c:pt>
                <c:pt idx="5907">
                  <c:v>0.23922546525809282</c:v>
                </c:pt>
                <c:pt idx="5908">
                  <c:v>0.18663058670196839</c:v>
                </c:pt>
                <c:pt idx="5909">
                  <c:v>0.18524962032732234</c:v>
                </c:pt>
                <c:pt idx="5910">
                  <c:v>0.18337340019483195</c:v>
                </c:pt>
                <c:pt idx="5911">
                  <c:v>0.10442136428958015</c:v>
                </c:pt>
                <c:pt idx="5912">
                  <c:v>0.23419166484804407</c:v>
                </c:pt>
                <c:pt idx="5913">
                  <c:v>0.18412112124680097</c:v>
                </c:pt>
                <c:pt idx="5914">
                  <c:v>0.20849499426841889</c:v>
                </c:pt>
                <c:pt idx="5915">
                  <c:v>0.16449927956494509</c:v>
                </c:pt>
                <c:pt idx="5916">
                  <c:v>0.20577932173636343</c:v>
                </c:pt>
                <c:pt idx="5917">
                  <c:v>0.22197243201819863</c:v>
                </c:pt>
                <c:pt idx="5918">
                  <c:v>0.12786240979368685</c:v>
                </c:pt>
                <c:pt idx="5919">
                  <c:v>0.20583041269478375</c:v>
                </c:pt>
                <c:pt idx="5920">
                  <c:v>0.22940655960142234</c:v>
                </c:pt>
                <c:pt idx="5921">
                  <c:v>0.18566205687064022</c:v>
                </c:pt>
                <c:pt idx="5922">
                  <c:v>0.20235292118087789</c:v>
                </c:pt>
                <c:pt idx="5923">
                  <c:v>0.16573588055069799</c:v>
                </c:pt>
                <c:pt idx="5924">
                  <c:v>0.13950930214258755</c:v>
                </c:pt>
                <c:pt idx="5925">
                  <c:v>0.15463213681111254</c:v>
                </c:pt>
                <c:pt idx="5926">
                  <c:v>0.20510065166862065</c:v>
                </c:pt>
                <c:pt idx="5927">
                  <c:v>0.16464889151350726</c:v>
                </c:pt>
                <c:pt idx="5928">
                  <c:v>0.20914688217337005</c:v>
                </c:pt>
                <c:pt idx="5929">
                  <c:v>0.19947580250497249</c:v>
                </c:pt>
                <c:pt idx="5930">
                  <c:v>0.17961087585461918</c:v>
                </c:pt>
                <c:pt idx="5931">
                  <c:v>0.18618763305739064</c:v>
                </c:pt>
                <c:pt idx="5932">
                  <c:v>0.17699916895261686</c:v>
                </c:pt>
                <c:pt idx="5933">
                  <c:v>0.18196628229097001</c:v>
                </c:pt>
                <c:pt idx="5934">
                  <c:v>0.16383548032753853</c:v>
                </c:pt>
                <c:pt idx="5935">
                  <c:v>0.19364512344909912</c:v>
                </c:pt>
                <c:pt idx="5936">
                  <c:v>0.20856050898241424</c:v>
                </c:pt>
                <c:pt idx="5937">
                  <c:v>0.21182023629856211</c:v>
                </c:pt>
                <c:pt idx="5938">
                  <c:v>0.19958384431422835</c:v>
                </c:pt>
                <c:pt idx="5939">
                  <c:v>0.2518490393586108</c:v>
                </c:pt>
                <c:pt idx="5940">
                  <c:v>0.19966459659659047</c:v>
                </c:pt>
                <c:pt idx="5941">
                  <c:v>0.22711414787097833</c:v>
                </c:pt>
                <c:pt idx="5942">
                  <c:v>0.21480544753461223</c:v>
                </c:pt>
                <c:pt idx="5943">
                  <c:v>0.27668260160364461</c:v>
                </c:pt>
                <c:pt idx="5944">
                  <c:v>0.15974024421250524</c:v>
                </c:pt>
                <c:pt idx="5945">
                  <c:v>0.17095540532558579</c:v>
                </c:pt>
                <c:pt idx="5946">
                  <c:v>0.16773175838752286</c:v>
                </c:pt>
                <c:pt idx="5947">
                  <c:v>0.18262178858056252</c:v>
                </c:pt>
                <c:pt idx="5948">
                  <c:v>0.22407016589494186</c:v>
                </c:pt>
                <c:pt idx="5949">
                  <c:v>0.22178111511803972</c:v>
                </c:pt>
                <c:pt idx="5950">
                  <c:v>0.18474816721479476</c:v>
                </c:pt>
                <c:pt idx="5951">
                  <c:v>0.17113290004449855</c:v>
                </c:pt>
                <c:pt idx="5952">
                  <c:v>0.19191769941323245</c:v>
                </c:pt>
                <c:pt idx="5953">
                  <c:v>0.13352059540704569</c:v>
                </c:pt>
                <c:pt idx="5954">
                  <c:v>0.22881498237997308</c:v>
                </c:pt>
                <c:pt idx="5955">
                  <c:v>0.21929285155971159</c:v>
                </c:pt>
                <c:pt idx="5956">
                  <c:v>0.22563953760698738</c:v>
                </c:pt>
                <c:pt idx="5957">
                  <c:v>0.15139348890783327</c:v>
                </c:pt>
                <c:pt idx="5958">
                  <c:v>0.15217451991653094</c:v>
                </c:pt>
                <c:pt idx="5959">
                  <c:v>0.24031189112755227</c:v>
                </c:pt>
                <c:pt idx="5960">
                  <c:v>0.28456953311214983</c:v>
                </c:pt>
                <c:pt idx="5961">
                  <c:v>0.2016031058150731</c:v>
                </c:pt>
                <c:pt idx="5962">
                  <c:v>0.17078847163308963</c:v>
                </c:pt>
                <c:pt idx="5963">
                  <c:v>0.23448030217671476</c:v>
                </c:pt>
                <c:pt idx="5964">
                  <c:v>0.20337398151173486</c:v>
                </c:pt>
                <c:pt idx="5965">
                  <c:v>0.18327467311657533</c:v>
                </c:pt>
                <c:pt idx="5966">
                  <c:v>0.1538336080970214</c:v>
                </c:pt>
                <c:pt idx="5967">
                  <c:v>0.19920719278926666</c:v>
                </c:pt>
                <c:pt idx="5968">
                  <c:v>0.26102390948242837</c:v>
                </c:pt>
                <c:pt idx="5969">
                  <c:v>0.19060092560733627</c:v>
                </c:pt>
                <c:pt idx="5970">
                  <c:v>0.23298774698803781</c:v>
                </c:pt>
                <c:pt idx="5971">
                  <c:v>0.25723829788262814</c:v>
                </c:pt>
                <c:pt idx="5972">
                  <c:v>0.22595662608116857</c:v>
                </c:pt>
                <c:pt idx="5973">
                  <c:v>0.16573152086441156</c:v>
                </c:pt>
                <c:pt idx="5974">
                  <c:v>0.15681607692039029</c:v>
                </c:pt>
                <c:pt idx="5975">
                  <c:v>0.21643017668507544</c:v>
                </c:pt>
                <c:pt idx="5976">
                  <c:v>0.23207786172771822</c:v>
                </c:pt>
                <c:pt idx="5977">
                  <c:v>0.18452968371250911</c:v>
                </c:pt>
                <c:pt idx="5978">
                  <c:v>0.1636469765804959</c:v>
                </c:pt>
                <c:pt idx="5979">
                  <c:v>0.14296833722929855</c:v>
                </c:pt>
                <c:pt idx="5980">
                  <c:v>0.25179037908735874</c:v>
                </c:pt>
                <c:pt idx="5981">
                  <c:v>0.21893603980089518</c:v>
                </c:pt>
                <c:pt idx="5982">
                  <c:v>0.17164120720953713</c:v>
                </c:pt>
                <c:pt idx="5983">
                  <c:v>0.17642164879819455</c:v>
                </c:pt>
                <c:pt idx="5984">
                  <c:v>0.22154851167010334</c:v>
                </c:pt>
                <c:pt idx="5985">
                  <c:v>0.18919125667521797</c:v>
                </c:pt>
                <c:pt idx="5986">
                  <c:v>0.10638279762467723</c:v>
                </c:pt>
                <c:pt idx="5987">
                  <c:v>0.14092118168888285</c:v>
                </c:pt>
                <c:pt idx="5988">
                  <c:v>0.20097482462383107</c:v>
                </c:pt>
                <c:pt idx="5989">
                  <c:v>0.21212966240689501</c:v>
                </c:pt>
                <c:pt idx="5990">
                  <c:v>0.19090218514254317</c:v>
                </c:pt>
                <c:pt idx="5991">
                  <c:v>0.20137748973481634</c:v>
                </c:pt>
                <c:pt idx="5992">
                  <c:v>0.16291310974896714</c:v>
                </c:pt>
                <c:pt idx="5993">
                  <c:v>0.12582612560394482</c:v>
                </c:pt>
                <c:pt idx="5994">
                  <c:v>0.18538447947992731</c:v>
                </c:pt>
                <c:pt idx="5995">
                  <c:v>0.28590181625842193</c:v>
                </c:pt>
                <c:pt idx="5996">
                  <c:v>0.23570194164238589</c:v>
                </c:pt>
                <c:pt idx="5997">
                  <c:v>0.20870098038804796</c:v>
                </c:pt>
                <c:pt idx="5998">
                  <c:v>0.20789061699171563</c:v>
                </c:pt>
                <c:pt idx="5999">
                  <c:v>0.16320191843995172</c:v>
                </c:pt>
                <c:pt idx="6000">
                  <c:v>0.21228781141544567</c:v>
                </c:pt>
                <c:pt idx="6001">
                  <c:v>0.21271453509847926</c:v>
                </c:pt>
                <c:pt idx="6002">
                  <c:v>0.21851744563204278</c:v>
                </c:pt>
                <c:pt idx="6003">
                  <c:v>0.26001764323587412</c:v>
                </c:pt>
                <c:pt idx="6004">
                  <c:v>0.18649833388105655</c:v>
                </c:pt>
                <c:pt idx="6005">
                  <c:v>0.21764928294995184</c:v>
                </c:pt>
                <c:pt idx="6006">
                  <c:v>0.23778431573080844</c:v>
                </c:pt>
                <c:pt idx="6007">
                  <c:v>0.21886193516385213</c:v>
                </c:pt>
                <c:pt idx="6008">
                  <c:v>0.1683718482069925</c:v>
                </c:pt>
                <c:pt idx="6009">
                  <c:v>0.20147019981555234</c:v>
                </c:pt>
                <c:pt idx="6010">
                  <c:v>0.19340860294988085</c:v>
                </c:pt>
                <c:pt idx="6011">
                  <c:v>0.21533668458398031</c:v>
                </c:pt>
                <c:pt idx="6012">
                  <c:v>0.18585504299139596</c:v>
                </c:pt>
                <c:pt idx="6013">
                  <c:v>0.20868920405186292</c:v>
                </c:pt>
                <c:pt idx="6014">
                  <c:v>0.25407722007491945</c:v>
                </c:pt>
                <c:pt idx="6015">
                  <c:v>0.25873458483912415</c:v>
                </c:pt>
                <c:pt idx="6016">
                  <c:v>0.19718512920817058</c:v>
                </c:pt>
                <c:pt idx="6017">
                  <c:v>0.18399338994343589</c:v>
                </c:pt>
                <c:pt idx="6018">
                  <c:v>0.17463925929878563</c:v>
                </c:pt>
                <c:pt idx="6019">
                  <c:v>0.22209919142658904</c:v>
                </c:pt>
                <c:pt idx="6020">
                  <c:v>0.20280771365078198</c:v>
                </c:pt>
                <c:pt idx="6021">
                  <c:v>0.16089266961631615</c:v>
                </c:pt>
                <c:pt idx="6022">
                  <c:v>0.21242364439604342</c:v>
                </c:pt>
                <c:pt idx="6023">
                  <c:v>0.2074861263929029</c:v>
                </c:pt>
                <c:pt idx="6024">
                  <c:v>0.18644259347979425</c:v>
                </c:pt>
                <c:pt idx="6025">
                  <c:v>0.18216694317742299</c:v>
                </c:pt>
                <c:pt idx="6026">
                  <c:v>0.18023310337790846</c:v>
                </c:pt>
                <c:pt idx="6027">
                  <c:v>0.21412910677823827</c:v>
                </c:pt>
                <c:pt idx="6028">
                  <c:v>0.2189339776967919</c:v>
                </c:pt>
                <c:pt idx="6029">
                  <c:v>0.21999074292416676</c:v>
                </c:pt>
                <c:pt idx="6030">
                  <c:v>0.15932112391126679</c:v>
                </c:pt>
                <c:pt idx="6031">
                  <c:v>0.12958298497463908</c:v>
                </c:pt>
                <c:pt idx="6032">
                  <c:v>0.19884573475622916</c:v>
                </c:pt>
                <c:pt idx="6033">
                  <c:v>0.17490471526108334</c:v>
                </c:pt>
                <c:pt idx="6034">
                  <c:v>0.20856195870278718</c:v>
                </c:pt>
                <c:pt idx="6035">
                  <c:v>0.1554248899637406</c:v>
                </c:pt>
                <c:pt idx="6036">
                  <c:v>0.2359469996786388</c:v>
                </c:pt>
                <c:pt idx="6037">
                  <c:v>0.18168572680702441</c:v>
                </c:pt>
                <c:pt idx="6038">
                  <c:v>0.18105225551578594</c:v>
                </c:pt>
                <c:pt idx="6039">
                  <c:v>0.15643819400903108</c:v>
                </c:pt>
                <c:pt idx="6040">
                  <c:v>0.24480497114441743</c:v>
                </c:pt>
                <c:pt idx="6041">
                  <c:v>0.23925697499440468</c:v>
                </c:pt>
                <c:pt idx="6042">
                  <c:v>0.17374546718754288</c:v>
                </c:pt>
                <c:pt idx="6043">
                  <c:v>0.25348930673143155</c:v>
                </c:pt>
                <c:pt idx="6044">
                  <c:v>0.17332590762469902</c:v>
                </c:pt>
                <c:pt idx="6045">
                  <c:v>0.18593875390989861</c:v>
                </c:pt>
                <c:pt idx="6046">
                  <c:v>0.11990386143692884</c:v>
                </c:pt>
                <c:pt idx="6047">
                  <c:v>0.21090972510509762</c:v>
                </c:pt>
                <c:pt idx="6048">
                  <c:v>0.22342427511217477</c:v>
                </c:pt>
                <c:pt idx="6049">
                  <c:v>0.16256299159589246</c:v>
                </c:pt>
                <c:pt idx="6050">
                  <c:v>0.1758902907529705</c:v>
                </c:pt>
                <c:pt idx="6051">
                  <c:v>0.2445540441303346</c:v>
                </c:pt>
                <c:pt idx="6052">
                  <c:v>0.24751585344628896</c:v>
                </c:pt>
                <c:pt idx="6053">
                  <c:v>0.20318829523371396</c:v>
                </c:pt>
                <c:pt idx="6054">
                  <c:v>0.21822726378697965</c:v>
                </c:pt>
                <c:pt idx="6055">
                  <c:v>0.17467517366332114</c:v>
                </c:pt>
                <c:pt idx="6056">
                  <c:v>0.13935728807420919</c:v>
                </c:pt>
                <c:pt idx="6057">
                  <c:v>0.25767947980626854</c:v>
                </c:pt>
                <c:pt idx="6058">
                  <c:v>0.20337307552577799</c:v>
                </c:pt>
                <c:pt idx="6059">
                  <c:v>0.17068528608642003</c:v>
                </c:pt>
                <c:pt idx="6060">
                  <c:v>0.23475818471759627</c:v>
                </c:pt>
                <c:pt idx="6061">
                  <c:v>0.20969465245224395</c:v>
                </c:pt>
                <c:pt idx="6062">
                  <c:v>0.1884193719806351</c:v>
                </c:pt>
                <c:pt idx="6063">
                  <c:v>0.17930266940731696</c:v>
                </c:pt>
                <c:pt idx="6064">
                  <c:v>0.13542192034237943</c:v>
                </c:pt>
                <c:pt idx="6065">
                  <c:v>0.19987221550635254</c:v>
                </c:pt>
                <c:pt idx="6066">
                  <c:v>0.2161430816958837</c:v>
                </c:pt>
                <c:pt idx="6067">
                  <c:v>0.17594095219975864</c:v>
                </c:pt>
                <c:pt idx="6068">
                  <c:v>0.18632667162723687</c:v>
                </c:pt>
                <c:pt idx="6069">
                  <c:v>0.2748177084124101</c:v>
                </c:pt>
                <c:pt idx="6070">
                  <c:v>0.22765310953468332</c:v>
                </c:pt>
                <c:pt idx="6071">
                  <c:v>0.18651524214835397</c:v>
                </c:pt>
                <c:pt idx="6072">
                  <c:v>0.19016735360755521</c:v>
                </c:pt>
                <c:pt idx="6073">
                  <c:v>0.11376643152568423</c:v>
                </c:pt>
                <c:pt idx="6074">
                  <c:v>0.16506317220378169</c:v>
                </c:pt>
                <c:pt idx="6075">
                  <c:v>0.21158986376174171</c:v>
                </c:pt>
                <c:pt idx="6076">
                  <c:v>0.22416216263659061</c:v>
                </c:pt>
                <c:pt idx="6077">
                  <c:v>0.18818140785144491</c:v>
                </c:pt>
                <c:pt idx="6078">
                  <c:v>0.18457556428969532</c:v>
                </c:pt>
                <c:pt idx="6079">
                  <c:v>0.14359463050109506</c:v>
                </c:pt>
                <c:pt idx="6080">
                  <c:v>0.18304901050778397</c:v>
                </c:pt>
                <c:pt idx="6081">
                  <c:v>0.19542352030570015</c:v>
                </c:pt>
                <c:pt idx="6082">
                  <c:v>0.15937543494980375</c:v>
                </c:pt>
                <c:pt idx="6083">
                  <c:v>0.19156666484486393</c:v>
                </c:pt>
                <c:pt idx="6084">
                  <c:v>0.21109860782019574</c:v>
                </c:pt>
                <c:pt idx="6085">
                  <c:v>0.18828935534426086</c:v>
                </c:pt>
                <c:pt idx="6086">
                  <c:v>0.13827526381207006</c:v>
                </c:pt>
                <c:pt idx="6087">
                  <c:v>0.22734482946849732</c:v>
                </c:pt>
                <c:pt idx="6088">
                  <c:v>0.14651140782046743</c:v>
                </c:pt>
                <c:pt idx="6089">
                  <c:v>0.22583965824251201</c:v>
                </c:pt>
                <c:pt idx="6090">
                  <c:v>0.21275763211273879</c:v>
                </c:pt>
                <c:pt idx="6091">
                  <c:v>0.20770487419382128</c:v>
                </c:pt>
                <c:pt idx="6092">
                  <c:v>0.20332697960783896</c:v>
                </c:pt>
                <c:pt idx="6093">
                  <c:v>0.20426595676306192</c:v>
                </c:pt>
                <c:pt idx="6094">
                  <c:v>0.17503931514656598</c:v>
                </c:pt>
                <c:pt idx="6095">
                  <c:v>0.21400657276617352</c:v>
                </c:pt>
                <c:pt idx="6096">
                  <c:v>0.19394224935601642</c:v>
                </c:pt>
                <c:pt idx="6097">
                  <c:v>0.15505395290589497</c:v>
                </c:pt>
                <c:pt idx="6098">
                  <c:v>0.17641536818116627</c:v>
                </c:pt>
                <c:pt idx="6099">
                  <c:v>0.1998766525950155</c:v>
                </c:pt>
                <c:pt idx="6100">
                  <c:v>0.18661999470170829</c:v>
                </c:pt>
                <c:pt idx="6101">
                  <c:v>0.16016355707345861</c:v>
                </c:pt>
                <c:pt idx="6102">
                  <c:v>0.21543575358348857</c:v>
                </c:pt>
                <c:pt idx="6103">
                  <c:v>0.15783376144514344</c:v>
                </c:pt>
                <c:pt idx="6104">
                  <c:v>0.18402354556522332</c:v>
                </c:pt>
                <c:pt idx="6105">
                  <c:v>0.19521108093860751</c:v>
                </c:pt>
                <c:pt idx="6106">
                  <c:v>0.22214794304600011</c:v>
                </c:pt>
                <c:pt idx="6107">
                  <c:v>0.13048342344954503</c:v>
                </c:pt>
                <c:pt idx="6108">
                  <c:v>0.22122697601993305</c:v>
                </c:pt>
                <c:pt idx="6109">
                  <c:v>0.18066391936123477</c:v>
                </c:pt>
                <c:pt idx="6110">
                  <c:v>0.17127734239367043</c:v>
                </c:pt>
                <c:pt idx="6111">
                  <c:v>0.24891767048970903</c:v>
                </c:pt>
                <c:pt idx="6112">
                  <c:v>0.18116568842356626</c:v>
                </c:pt>
                <c:pt idx="6113">
                  <c:v>0.27895658942383716</c:v>
                </c:pt>
                <c:pt idx="6114">
                  <c:v>0.21324506160194687</c:v>
                </c:pt>
                <c:pt idx="6115">
                  <c:v>0.18149825874253678</c:v>
                </c:pt>
                <c:pt idx="6116">
                  <c:v>0.10735813592441036</c:v>
                </c:pt>
                <c:pt idx="6117">
                  <c:v>0.2297403146833292</c:v>
                </c:pt>
                <c:pt idx="6118">
                  <c:v>0.17288793831815807</c:v>
                </c:pt>
                <c:pt idx="6119">
                  <c:v>0.21881403486861717</c:v>
                </c:pt>
                <c:pt idx="6120">
                  <c:v>0.19622528233923739</c:v>
                </c:pt>
                <c:pt idx="6121">
                  <c:v>0.21661714653725619</c:v>
                </c:pt>
                <c:pt idx="6122">
                  <c:v>0.2090808539422718</c:v>
                </c:pt>
                <c:pt idx="6123">
                  <c:v>0.19437431796781857</c:v>
                </c:pt>
                <c:pt idx="6124">
                  <c:v>0.17675687314291311</c:v>
                </c:pt>
                <c:pt idx="6125">
                  <c:v>0.15715024879313769</c:v>
                </c:pt>
                <c:pt idx="6126">
                  <c:v>0.19209007215762811</c:v>
                </c:pt>
                <c:pt idx="6127">
                  <c:v>0.15638761481960373</c:v>
                </c:pt>
                <c:pt idx="6128">
                  <c:v>0.17310738771846823</c:v>
                </c:pt>
                <c:pt idx="6129">
                  <c:v>0.18858468750073876</c:v>
                </c:pt>
                <c:pt idx="6130">
                  <c:v>0.21567280222637758</c:v>
                </c:pt>
                <c:pt idx="6131">
                  <c:v>0.17716792130185657</c:v>
                </c:pt>
                <c:pt idx="6132">
                  <c:v>0.19289430402432461</c:v>
                </c:pt>
                <c:pt idx="6133">
                  <c:v>0.1961463298673212</c:v>
                </c:pt>
                <c:pt idx="6134">
                  <c:v>0.16271094208868511</c:v>
                </c:pt>
                <c:pt idx="6135">
                  <c:v>0.13718130233507664</c:v>
                </c:pt>
                <c:pt idx="6136">
                  <c:v>0.18018452620412942</c:v>
                </c:pt>
                <c:pt idx="6137">
                  <c:v>0.24615352101870708</c:v>
                </c:pt>
                <c:pt idx="6138">
                  <c:v>0.18848590792275044</c:v>
                </c:pt>
                <c:pt idx="6139">
                  <c:v>0.16903062424855952</c:v>
                </c:pt>
                <c:pt idx="6140">
                  <c:v>0.19689324554087731</c:v>
                </c:pt>
                <c:pt idx="6141">
                  <c:v>0.17764875124597956</c:v>
                </c:pt>
                <c:pt idx="6142">
                  <c:v>0.22992051753455917</c:v>
                </c:pt>
                <c:pt idx="6143">
                  <c:v>0.2214367397398978</c:v>
                </c:pt>
                <c:pt idx="6144">
                  <c:v>0.14351065473363156</c:v>
                </c:pt>
                <c:pt idx="6145">
                  <c:v>0.18405052430994401</c:v>
                </c:pt>
                <c:pt idx="6146">
                  <c:v>0.19051104362699328</c:v>
                </c:pt>
                <c:pt idx="6147">
                  <c:v>0.22762234334555936</c:v>
                </c:pt>
                <c:pt idx="6148">
                  <c:v>0.20109952584899543</c:v>
                </c:pt>
                <c:pt idx="6149">
                  <c:v>0.18841896343781459</c:v>
                </c:pt>
                <c:pt idx="6150">
                  <c:v>0.23757764922883462</c:v>
                </c:pt>
                <c:pt idx="6151">
                  <c:v>0.22251561752849852</c:v>
                </c:pt>
                <c:pt idx="6152">
                  <c:v>0.16511789413031008</c:v>
                </c:pt>
                <c:pt idx="6153">
                  <c:v>0.18269384931021565</c:v>
                </c:pt>
                <c:pt idx="6154">
                  <c:v>0.17152478267781274</c:v>
                </c:pt>
                <c:pt idx="6155">
                  <c:v>0.23690124419412523</c:v>
                </c:pt>
                <c:pt idx="6156">
                  <c:v>0.18958723794245305</c:v>
                </c:pt>
                <c:pt idx="6157">
                  <c:v>0.21390552577781224</c:v>
                </c:pt>
                <c:pt idx="6158">
                  <c:v>0.16870432707194494</c:v>
                </c:pt>
                <c:pt idx="6159">
                  <c:v>0.19573246115484222</c:v>
                </c:pt>
                <c:pt idx="6160">
                  <c:v>0.16286549562499408</c:v>
                </c:pt>
                <c:pt idx="6161">
                  <c:v>0.21826288542646385</c:v>
                </c:pt>
                <c:pt idx="6162">
                  <c:v>0.15568421552012543</c:v>
                </c:pt>
                <c:pt idx="6163">
                  <c:v>0.21151261933093879</c:v>
                </c:pt>
                <c:pt idx="6164">
                  <c:v>0.20995630176199437</c:v>
                </c:pt>
                <c:pt idx="6165">
                  <c:v>0.25652619632380913</c:v>
                </c:pt>
                <c:pt idx="6166">
                  <c:v>0.1858328359667813</c:v>
                </c:pt>
                <c:pt idx="6167">
                  <c:v>0.20391648663291945</c:v>
                </c:pt>
                <c:pt idx="6168">
                  <c:v>0.22906008269919753</c:v>
                </c:pt>
                <c:pt idx="6169">
                  <c:v>0.2167227986144229</c:v>
                </c:pt>
                <c:pt idx="6170">
                  <c:v>0.1568385905424578</c:v>
                </c:pt>
                <c:pt idx="6171">
                  <c:v>0.16024270565364804</c:v>
                </c:pt>
                <c:pt idx="6172">
                  <c:v>0.15729063333751248</c:v>
                </c:pt>
                <c:pt idx="6173">
                  <c:v>0.25670022735695353</c:v>
                </c:pt>
                <c:pt idx="6174">
                  <c:v>0.16393080219921025</c:v>
                </c:pt>
                <c:pt idx="6175">
                  <c:v>0.22641762760568238</c:v>
                </c:pt>
                <c:pt idx="6176">
                  <c:v>0.20875365595412165</c:v>
                </c:pt>
                <c:pt idx="6177">
                  <c:v>0.1982971548810914</c:v>
                </c:pt>
                <c:pt idx="6178">
                  <c:v>0.16536579510721305</c:v>
                </c:pt>
                <c:pt idx="6179">
                  <c:v>0.16523863149103687</c:v>
                </c:pt>
                <c:pt idx="6180">
                  <c:v>0.21380279798545393</c:v>
                </c:pt>
                <c:pt idx="6181">
                  <c:v>0.21146313542600861</c:v>
                </c:pt>
                <c:pt idx="6182">
                  <c:v>0.2030966118093494</c:v>
                </c:pt>
                <c:pt idx="6183">
                  <c:v>0.13187180935368317</c:v>
                </c:pt>
                <c:pt idx="6184">
                  <c:v>0.19698306092235282</c:v>
                </c:pt>
                <c:pt idx="6185">
                  <c:v>0.24494105159470728</c:v>
                </c:pt>
                <c:pt idx="6186">
                  <c:v>0.23156343283237557</c:v>
                </c:pt>
                <c:pt idx="6187">
                  <c:v>0.17597373151020729</c:v>
                </c:pt>
                <c:pt idx="6188">
                  <c:v>0.15847947065615903</c:v>
                </c:pt>
                <c:pt idx="6189">
                  <c:v>0.22005027570268187</c:v>
                </c:pt>
                <c:pt idx="6190">
                  <c:v>0.19451255222754449</c:v>
                </c:pt>
                <c:pt idx="6191">
                  <c:v>0.19237679103145877</c:v>
                </c:pt>
                <c:pt idx="6192">
                  <c:v>0.21796875708909061</c:v>
                </c:pt>
                <c:pt idx="6193">
                  <c:v>0.20363947842076038</c:v>
                </c:pt>
                <c:pt idx="6194">
                  <c:v>0.23627309283702558</c:v>
                </c:pt>
                <c:pt idx="6195">
                  <c:v>0.20074617374463277</c:v>
                </c:pt>
                <c:pt idx="6196">
                  <c:v>0.20766189840570878</c:v>
                </c:pt>
                <c:pt idx="6197">
                  <c:v>0.24204910893724199</c:v>
                </c:pt>
                <c:pt idx="6198">
                  <c:v>0.14058118692143459</c:v>
                </c:pt>
                <c:pt idx="6199">
                  <c:v>0.15606327291527081</c:v>
                </c:pt>
                <c:pt idx="6200">
                  <c:v>0.23235774549162314</c:v>
                </c:pt>
                <c:pt idx="6201">
                  <c:v>0.21606005545367948</c:v>
                </c:pt>
                <c:pt idx="6202">
                  <c:v>0.18452489084583815</c:v>
                </c:pt>
                <c:pt idx="6203">
                  <c:v>0.18751084470740048</c:v>
                </c:pt>
                <c:pt idx="6204">
                  <c:v>0.18632755580692067</c:v>
                </c:pt>
                <c:pt idx="6205">
                  <c:v>0.20692980570364644</c:v>
                </c:pt>
                <c:pt idx="6206">
                  <c:v>0.20988618345624441</c:v>
                </c:pt>
                <c:pt idx="6207">
                  <c:v>0.21153526870509065</c:v>
                </c:pt>
                <c:pt idx="6208">
                  <c:v>0.24855684098984226</c:v>
                </c:pt>
                <c:pt idx="6209">
                  <c:v>0.19909993841476262</c:v>
                </c:pt>
                <c:pt idx="6210">
                  <c:v>0.14338127665383199</c:v>
                </c:pt>
                <c:pt idx="6211">
                  <c:v>0.20575073934424762</c:v>
                </c:pt>
                <c:pt idx="6212">
                  <c:v>0.22480151842535101</c:v>
                </c:pt>
                <c:pt idx="6213">
                  <c:v>0.19259757366022412</c:v>
                </c:pt>
                <c:pt idx="6214">
                  <c:v>0.23410936934036425</c:v>
                </c:pt>
                <c:pt idx="6215">
                  <c:v>0.1544369716016675</c:v>
                </c:pt>
                <c:pt idx="6216">
                  <c:v>0.19752264238227266</c:v>
                </c:pt>
                <c:pt idx="6217">
                  <c:v>0.13076188173804379</c:v>
                </c:pt>
                <c:pt idx="6218">
                  <c:v>0.19705599929736012</c:v>
                </c:pt>
                <c:pt idx="6219">
                  <c:v>0.20748485485146753</c:v>
                </c:pt>
                <c:pt idx="6220">
                  <c:v>0.16209000819669772</c:v>
                </c:pt>
                <c:pt idx="6221">
                  <c:v>0.20213148402996375</c:v>
                </c:pt>
                <c:pt idx="6222">
                  <c:v>0.22824724032229865</c:v>
                </c:pt>
                <c:pt idx="6223">
                  <c:v>0.22453457559678164</c:v>
                </c:pt>
                <c:pt idx="6224">
                  <c:v>0.26391571464115504</c:v>
                </c:pt>
                <c:pt idx="6225">
                  <c:v>0.174797438041468</c:v>
                </c:pt>
                <c:pt idx="6226">
                  <c:v>0.17608607098994414</c:v>
                </c:pt>
                <c:pt idx="6227">
                  <c:v>0.15394733085926654</c:v>
                </c:pt>
                <c:pt idx="6228">
                  <c:v>0.19416643397470851</c:v>
                </c:pt>
                <c:pt idx="6229">
                  <c:v>0.198412898895932</c:v>
                </c:pt>
                <c:pt idx="6230">
                  <c:v>0.2531494099136703</c:v>
                </c:pt>
                <c:pt idx="6231">
                  <c:v>0.24810311401497473</c:v>
                </c:pt>
                <c:pt idx="6232">
                  <c:v>0.18551034829415722</c:v>
                </c:pt>
                <c:pt idx="6233">
                  <c:v>0.14468311963797897</c:v>
                </c:pt>
                <c:pt idx="6234">
                  <c:v>0.19977116084435126</c:v>
                </c:pt>
                <c:pt idx="6235">
                  <c:v>0.22183970507154455</c:v>
                </c:pt>
                <c:pt idx="6236">
                  <c:v>0.25572451548534286</c:v>
                </c:pt>
                <c:pt idx="6237">
                  <c:v>0.17068385795699736</c:v>
                </c:pt>
                <c:pt idx="6238">
                  <c:v>0.19712896771756808</c:v>
                </c:pt>
                <c:pt idx="6239">
                  <c:v>0.1400596301679107</c:v>
                </c:pt>
                <c:pt idx="6240">
                  <c:v>0.21469021856147791</c:v>
                </c:pt>
                <c:pt idx="6241">
                  <c:v>0.16640427074877862</c:v>
                </c:pt>
                <c:pt idx="6242">
                  <c:v>0.12052891281442742</c:v>
                </c:pt>
                <c:pt idx="6243">
                  <c:v>0.25805134399828117</c:v>
                </c:pt>
                <c:pt idx="6244">
                  <c:v>0.27382704019049586</c:v>
                </c:pt>
                <c:pt idx="6245">
                  <c:v>0.13165423657900296</c:v>
                </c:pt>
                <c:pt idx="6246">
                  <c:v>0.17254186831007579</c:v>
                </c:pt>
                <c:pt idx="6247">
                  <c:v>0.16230179895207447</c:v>
                </c:pt>
                <c:pt idx="6248">
                  <c:v>0.29146188790156291</c:v>
                </c:pt>
                <c:pt idx="6249">
                  <c:v>0.17217038619811206</c:v>
                </c:pt>
                <c:pt idx="6250">
                  <c:v>0.21240636294775819</c:v>
                </c:pt>
                <c:pt idx="6251">
                  <c:v>0.19230220510576218</c:v>
                </c:pt>
                <c:pt idx="6252">
                  <c:v>0.197304201457872</c:v>
                </c:pt>
                <c:pt idx="6253">
                  <c:v>0.24357342907507301</c:v>
                </c:pt>
                <c:pt idx="6254">
                  <c:v>0.1807057557702515</c:v>
                </c:pt>
                <c:pt idx="6255">
                  <c:v>0.20284204152374175</c:v>
                </c:pt>
                <c:pt idx="6256">
                  <c:v>0.20569371785535079</c:v>
                </c:pt>
                <c:pt idx="6257">
                  <c:v>0.1959705959306787</c:v>
                </c:pt>
                <c:pt idx="6258">
                  <c:v>0.15896342835363447</c:v>
                </c:pt>
                <c:pt idx="6259">
                  <c:v>0.13082101084075326</c:v>
                </c:pt>
                <c:pt idx="6260">
                  <c:v>0.18012001738929656</c:v>
                </c:pt>
                <c:pt idx="6261">
                  <c:v>0.18345714148519077</c:v>
                </c:pt>
                <c:pt idx="6262">
                  <c:v>0.16913212401507799</c:v>
                </c:pt>
                <c:pt idx="6263">
                  <c:v>0.19469618227974519</c:v>
                </c:pt>
                <c:pt idx="6264">
                  <c:v>0.14267476478738311</c:v>
                </c:pt>
                <c:pt idx="6265">
                  <c:v>0.1718103048530735</c:v>
                </c:pt>
                <c:pt idx="6266">
                  <c:v>0.11953687891452072</c:v>
                </c:pt>
                <c:pt idx="6267">
                  <c:v>0.15082894636091115</c:v>
                </c:pt>
                <c:pt idx="6268">
                  <c:v>0.1886096858576016</c:v>
                </c:pt>
                <c:pt idx="6269">
                  <c:v>0.22919624740079872</c:v>
                </c:pt>
                <c:pt idx="6270">
                  <c:v>0.17632440142532843</c:v>
                </c:pt>
                <c:pt idx="6271">
                  <c:v>0.16334672381027884</c:v>
                </c:pt>
                <c:pt idx="6272">
                  <c:v>0.18668792924956334</c:v>
                </c:pt>
                <c:pt idx="6273">
                  <c:v>0.20635628423982255</c:v>
                </c:pt>
                <c:pt idx="6274">
                  <c:v>0.20494358917713051</c:v>
                </c:pt>
                <c:pt idx="6275">
                  <c:v>0.18616488604392475</c:v>
                </c:pt>
                <c:pt idx="6276">
                  <c:v>0.1497664658017358</c:v>
                </c:pt>
                <c:pt idx="6277">
                  <c:v>0.18293048263815526</c:v>
                </c:pt>
                <c:pt idx="6278">
                  <c:v>0.23592725929030134</c:v>
                </c:pt>
                <c:pt idx="6279">
                  <c:v>0.15620236132412993</c:v>
                </c:pt>
                <c:pt idx="6280">
                  <c:v>0.17317379276906014</c:v>
                </c:pt>
                <c:pt idx="6281">
                  <c:v>0.25358697530531776</c:v>
                </c:pt>
                <c:pt idx="6282">
                  <c:v>0.24773295752613225</c:v>
                </c:pt>
                <c:pt idx="6283">
                  <c:v>0.24659678911882643</c:v>
                </c:pt>
                <c:pt idx="6284">
                  <c:v>0.22613607491233392</c:v>
                </c:pt>
                <c:pt idx="6285">
                  <c:v>0.25203654443971601</c:v>
                </c:pt>
                <c:pt idx="6286">
                  <c:v>0.17710884483472572</c:v>
                </c:pt>
                <c:pt idx="6287">
                  <c:v>0.17558491974159529</c:v>
                </c:pt>
                <c:pt idx="6288">
                  <c:v>0.16776651892690647</c:v>
                </c:pt>
                <c:pt idx="6289">
                  <c:v>0.2149069255006654</c:v>
                </c:pt>
                <c:pt idx="6290">
                  <c:v>0.13005389247421353</c:v>
                </c:pt>
                <c:pt idx="6291">
                  <c:v>0.19117041422441375</c:v>
                </c:pt>
                <c:pt idx="6292">
                  <c:v>0.19041163181414764</c:v>
                </c:pt>
                <c:pt idx="6293">
                  <c:v>0.19583734437852765</c:v>
                </c:pt>
                <c:pt idx="6294">
                  <c:v>0.18894839586629775</c:v>
                </c:pt>
                <c:pt idx="6295">
                  <c:v>0.10333284768737688</c:v>
                </c:pt>
                <c:pt idx="6296">
                  <c:v>0.22861573031328561</c:v>
                </c:pt>
                <c:pt idx="6297">
                  <c:v>0.14953325341294069</c:v>
                </c:pt>
                <c:pt idx="6298">
                  <c:v>0.14466612077093016</c:v>
                </c:pt>
                <c:pt idx="6299">
                  <c:v>0.19209577732791402</c:v>
                </c:pt>
                <c:pt idx="6300">
                  <c:v>0.19958780415660216</c:v>
                </c:pt>
                <c:pt idx="6301">
                  <c:v>0.22439625368678789</c:v>
                </c:pt>
                <c:pt idx="6302">
                  <c:v>0.19152560001389943</c:v>
                </c:pt>
                <c:pt idx="6303">
                  <c:v>0.18118694807021604</c:v>
                </c:pt>
                <c:pt idx="6304">
                  <c:v>0.19586013240643965</c:v>
                </c:pt>
                <c:pt idx="6305">
                  <c:v>0.14343877181281658</c:v>
                </c:pt>
                <c:pt idx="6306">
                  <c:v>0.17846003614236433</c:v>
                </c:pt>
                <c:pt idx="6307">
                  <c:v>0.11759091464688302</c:v>
                </c:pt>
                <c:pt idx="6308">
                  <c:v>0.28902140910146812</c:v>
                </c:pt>
                <c:pt idx="6309">
                  <c:v>0.18947652660906741</c:v>
                </c:pt>
                <c:pt idx="6310">
                  <c:v>0.22963943406834797</c:v>
                </c:pt>
                <c:pt idx="6311">
                  <c:v>0.10398855432972645</c:v>
                </c:pt>
                <c:pt idx="6312">
                  <c:v>0.157812210069085</c:v>
                </c:pt>
                <c:pt idx="6313">
                  <c:v>0.16259899504895295</c:v>
                </c:pt>
                <c:pt idx="6314">
                  <c:v>0.18962129812995282</c:v>
                </c:pt>
                <c:pt idx="6315">
                  <c:v>0.19509124461815072</c:v>
                </c:pt>
                <c:pt idx="6316">
                  <c:v>0.19603706244386473</c:v>
                </c:pt>
                <c:pt idx="6317">
                  <c:v>0.20196197699340912</c:v>
                </c:pt>
                <c:pt idx="6318">
                  <c:v>0.24816195451589196</c:v>
                </c:pt>
                <c:pt idx="6319">
                  <c:v>0.15394468750613494</c:v>
                </c:pt>
                <c:pt idx="6320">
                  <c:v>0.18581788623969631</c:v>
                </c:pt>
                <c:pt idx="6321">
                  <c:v>0.21606524147783976</c:v>
                </c:pt>
                <c:pt idx="6322">
                  <c:v>0.12747974421836686</c:v>
                </c:pt>
                <c:pt idx="6323">
                  <c:v>0.27483056916420429</c:v>
                </c:pt>
                <c:pt idx="6324">
                  <c:v>0.17764227089899973</c:v>
                </c:pt>
                <c:pt idx="6325">
                  <c:v>0.18229082979434136</c:v>
                </c:pt>
                <c:pt idx="6326">
                  <c:v>0.20931839274133218</c:v>
                </c:pt>
                <c:pt idx="6327">
                  <c:v>0.17138035020545075</c:v>
                </c:pt>
                <c:pt idx="6328">
                  <c:v>0.16931173893015986</c:v>
                </c:pt>
                <c:pt idx="6329">
                  <c:v>0.19776076029139733</c:v>
                </c:pt>
                <c:pt idx="6330">
                  <c:v>0.15826649362937228</c:v>
                </c:pt>
                <c:pt idx="6331">
                  <c:v>0.16658785831360906</c:v>
                </c:pt>
                <c:pt idx="6332">
                  <c:v>0.22364674129136236</c:v>
                </c:pt>
                <c:pt idx="6333">
                  <c:v>0.24227268262566687</c:v>
                </c:pt>
                <c:pt idx="6334">
                  <c:v>0.17673646896530723</c:v>
                </c:pt>
                <c:pt idx="6335">
                  <c:v>0.19890183188215702</c:v>
                </c:pt>
                <c:pt idx="6336">
                  <c:v>0.17200632127120516</c:v>
                </c:pt>
                <c:pt idx="6337">
                  <c:v>0.2081883777739304</c:v>
                </c:pt>
                <c:pt idx="6338">
                  <c:v>0.18568666408622095</c:v>
                </c:pt>
                <c:pt idx="6339">
                  <c:v>0.19794671972955286</c:v>
                </c:pt>
                <c:pt idx="6340">
                  <c:v>0.15741150970595869</c:v>
                </c:pt>
                <c:pt idx="6341">
                  <c:v>0.15083066508791099</c:v>
                </c:pt>
                <c:pt idx="6342">
                  <c:v>0.16384698198149839</c:v>
                </c:pt>
                <c:pt idx="6343">
                  <c:v>0.18823399688366405</c:v>
                </c:pt>
                <c:pt idx="6344">
                  <c:v>0.17002368434568738</c:v>
                </c:pt>
                <c:pt idx="6345">
                  <c:v>0.24705686344718006</c:v>
                </c:pt>
                <c:pt idx="6346">
                  <c:v>0.18973861483672363</c:v>
                </c:pt>
                <c:pt idx="6347">
                  <c:v>0.16115281045976632</c:v>
                </c:pt>
                <c:pt idx="6348">
                  <c:v>0.14841133666057801</c:v>
                </c:pt>
                <c:pt idx="6349">
                  <c:v>0.21419626753783677</c:v>
                </c:pt>
                <c:pt idx="6350">
                  <c:v>0.13154961517004504</c:v>
                </c:pt>
                <c:pt idx="6351">
                  <c:v>0.18419317396542517</c:v>
                </c:pt>
                <c:pt idx="6352">
                  <c:v>0.20824426143271324</c:v>
                </c:pt>
                <c:pt idx="6353">
                  <c:v>0.15564454153595769</c:v>
                </c:pt>
                <c:pt idx="6354">
                  <c:v>0.17721347176848229</c:v>
                </c:pt>
                <c:pt idx="6355">
                  <c:v>0.2558326201489714</c:v>
                </c:pt>
                <c:pt idx="6356">
                  <c:v>0.18342489342129248</c:v>
                </c:pt>
                <c:pt idx="6357">
                  <c:v>0.22368518280315519</c:v>
                </c:pt>
                <c:pt idx="6358">
                  <c:v>0.19686451947903594</c:v>
                </c:pt>
                <c:pt idx="6359">
                  <c:v>0.2607608307202271</c:v>
                </c:pt>
                <c:pt idx="6360">
                  <c:v>0.20450622708395991</c:v>
                </c:pt>
                <c:pt idx="6361">
                  <c:v>0.18439799029061804</c:v>
                </c:pt>
                <c:pt idx="6362">
                  <c:v>0.2208068915777055</c:v>
                </c:pt>
                <c:pt idx="6363">
                  <c:v>0.21116125222294491</c:v>
                </c:pt>
                <c:pt idx="6364">
                  <c:v>0.18870942917685438</c:v>
                </c:pt>
                <c:pt idx="6365">
                  <c:v>0.19645145991856966</c:v>
                </c:pt>
                <c:pt idx="6366">
                  <c:v>0.22902364567813271</c:v>
                </c:pt>
                <c:pt idx="6367">
                  <c:v>0.15905045082159094</c:v>
                </c:pt>
                <c:pt idx="6368">
                  <c:v>0.24104743123652855</c:v>
                </c:pt>
                <c:pt idx="6369">
                  <c:v>0.2060253197568287</c:v>
                </c:pt>
                <c:pt idx="6370">
                  <c:v>0.20711309777551687</c:v>
                </c:pt>
                <c:pt idx="6371">
                  <c:v>0.17438564643178928</c:v>
                </c:pt>
                <c:pt idx="6372">
                  <c:v>0.20455467087784013</c:v>
                </c:pt>
                <c:pt idx="6373">
                  <c:v>0.16191916522677513</c:v>
                </c:pt>
                <c:pt idx="6374">
                  <c:v>0.1865165255907385</c:v>
                </c:pt>
                <c:pt idx="6375">
                  <c:v>0.20398670700280414</c:v>
                </c:pt>
                <c:pt idx="6376">
                  <c:v>0.23783365346032403</c:v>
                </c:pt>
                <c:pt idx="6377">
                  <c:v>0.20768749443801016</c:v>
                </c:pt>
                <c:pt idx="6378">
                  <c:v>0.20328957282630167</c:v>
                </c:pt>
                <c:pt idx="6379">
                  <c:v>9.0764115847756954E-2</c:v>
                </c:pt>
                <c:pt idx="6380">
                  <c:v>0.18969086623893974</c:v>
                </c:pt>
                <c:pt idx="6381">
                  <c:v>0.1274905513496023</c:v>
                </c:pt>
                <c:pt idx="6382">
                  <c:v>0.17415601791982233</c:v>
                </c:pt>
                <c:pt idx="6383">
                  <c:v>0.18693424695226923</c:v>
                </c:pt>
                <c:pt idx="6384">
                  <c:v>0.25628409503630822</c:v>
                </c:pt>
                <c:pt idx="6385">
                  <c:v>0.16670757303457318</c:v>
                </c:pt>
                <c:pt idx="6386">
                  <c:v>0.23619882626209443</c:v>
                </c:pt>
                <c:pt idx="6387">
                  <c:v>0.17190148861790694</c:v>
                </c:pt>
                <c:pt idx="6388">
                  <c:v>0.16063931606246762</c:v>
                </c:pt>
                <c:pt idx="6389">
                  <c:v>0.20053426969299926</c:v>
                </c:pt>
                <c:pt idx="6390">
                  <c:v>0.17235484448739996</c:v>
                </c:pt>
                <c:pt idx="6391">
                  <c:v>0.17615429833662569</c:v>
                </c:pt>
                <c:pt idx="6392">
                  <c:v>0.18914506540963408</c:v>
                </c:pt>
                <c:pt idx="6393">
                  <c:v>0.22538127563726532</c:v>
                </c:pt>
                <c:pt idx="6394">
                  <c:v>0.16030238304758088</c:v>
                </c:pt>
                <c:pt idx="6395">
                  <c:v>0.23747819357016173</c:v>
                </c:pt>
                <c:pt idx="6396">
                  <c:v>0.16812164842481436</c:v>
                </c:pt>
                <c:pt idx="6397">
                  <c:v>0.17528436496972941</c:v>
                </c:pt>
                <c:pt idx="6398">
                  <c:v>0.24725906904300263</c:v>
                </c:pt>
                <c:pt idx="6399">
                  <c:v>0.17339163516423875</c:v>
                </c:pt>
                <c:pt idx="6400">
                  <c:v>0.18154390494329786</c:v>
                </c:pt>
                <c:pt idx="6401">
                  <c:v>0.2254198021090299</c:v>
                </c:pt>
                <c:pt idx="6402">
                  <c:v>0.18824669130066674</c:v>
                </c:pt>
                <c:pt idx="6403">
                  <c:v>0.23572085320050828</c:v>
                </c:pt>
                <c:pt idx="6404">
                  <c:v>0.18972844977745246</c:v>
                </c:pt>
                <c:pt idx="6405">
                  <c:v>0.21013825327227414</c:v>
                </c:pt>
                <c:pt idx="6406">
                  <c:v>0.1846225726813385</c:v>
                </c:pt>
                <c:pt idx="6407">
                  <c:v>0.16835687708638167</c:v>
                </c:pt>
                <c:pt idx="6408">
                  <c:v>0.1303861038925061</c:v>
                </c:pt>
                <c:pt idx="6409">
                  <c:v>0.22551083820952764</c:v>
                </c:pt>
                <c:pt idx="6410">
                  <c:v>0.16693133052576564</c:v>
                </c:pt>
                <c:pt idx="6411">
                  <c:v>0.22851112021589312</c:v>
                </c:pt>
                <c:pt idx="6412">
                  <c:v>0.19272305956152183</c:v>
                </c:pt>
                <c:pt idx="6413">
                  <c:v>0.17457846678696498</c:v>
                </c:pt>
                <c:pt idx="6414">
                  <c:v>0.19479648470355343</c:v>
                </c:pt>
                <c:pt idx="6415">
                  <c:v>0.24004620502166721</c:v>
                </c:pt>
                <c:pt idx="6416">
                  <c:v>0.19453496875034881</c:v>
                </c:pt>
                <c:pt idx="6417">
                  <c:v>0.21454650225176058</c:v>
                </c:pt>
                <c:pt idx="6418">
                  <c:v>0.25515874679428785</c:v>
                </c:pt>
                <c:pt idx="6419">
                  <c:v>0.17231784884457618</c:v>
                </c:pt>
                <c:pt idx="6420">
                  <c:v>0.17343649203179751</c:v>
                </c:pt>
                <c:pt idx="6421">
                  <c:v>0.23049134769846588</c:v>
                </c:pt>
                <c:pt idx="6422">
                  <c:v>0.2106294726048793</c:v>
                </c:pt>
                <c:pt idx="6423">
                  <c:v>0.17812281465712515</c:v>
                </c:pt>
                <c:pt idx="6424">
                  <c:v>0.2161813110562355</c:v>
                </c:pt>
                <c:pt idx="6425">
                  <c:v>0.21149088294885965</c:v>
                </c:pt>
                <c:pt idx="6426">
                  <c:v>0.19245181524410565</c:v>
                </c:pt>
                <c:pt idx="6427">
                  <c:v>0.20058549225864691</c:v>
                </c:pt>
                <c:pt idx="6428">
                  <c:v>0.19259502708775403</c:v>
                </c:pt>
                <c:pt idx="6429">
                  <c:v>0.20256439651046632</c:v>
                </c:pt>
                <c:pt idx="6430">
                  <c:v>0.15227346591177648</c:v>
                </c:pt>
                <c:pt idx="6431">
                  <c:v>0.20913758692199844</c:v>
                </c:pt>
                <c:pt idx="6432">
                  <c:v>0.24691880052819462</c:v>
                </c:pt>
                <c:pt idx="6433">
                  <c:v>0.21667981607712966</c:v>
                </c:pt>
                <c:pt idx="6434">
                  <c:v>0.2196826805836147</c:v>
                </c:pt>
                <c:pt idx="6435">
                  <c:v>0.144329501285441</c:v>
                </c:pt>
                <c:pt idx="6436">
                  <c:v>0.14706934916849246</c:v>
                </c:pt>
                <c:pt idx="6437">
                  <c:v>0.16821058532860056</c:v>
                </c:pt>
                <c:pt idx="6438">
                  <c:v>0.1807523570826029</c:v>
                </c:pt>
                <c:pt idx="6439">
                  <c:v>0.17647314422649654</c:v>
                </c:pt>
                <c:pt idx="6440">
                  <c:v>0.1960176952382886</c:v>
                </c:pt>
                <c:pt idx="6441">
                  <c:v>0.2695831216474312</c:v>
                </c:pt>
                <c:pt idx="6442">
                  <c:v>0.19880527592357228</c:v>
                </c:pt>
                <c:pt idx="6443">
                  <c:v>0.1731707854333534</c:v>
                </c:pt>
                <c:pt idx="6444">
                  <c:v>0.24110919414398121</c:v>
                </c:pt>
                <c:pt idx="6445">
                  <c:v>0.21826629445239781</c:v>
                </c:pt>
                <c:pt idx="6446">
                  <c:v>0.15725274468223496</c:v>
                </c:pt>
                <c:pt idx="6447">
                  <c:v>0.24124874504442731</c:v>
                </c:pt>
                <c:pt idx="6448">
                  <c:v>0.22834384901780164</c:v>
                </c:pt>
                <c:pt idx="6449">
                  <c:v>0.16458647076277508</c:v>
                </c:pt>
                <c:pt idx="6450">
                  <c:v>0.20870133131634241</c:v>
                </c:pt>
                <c:pt idx="6451">
                  <c:v>0.12781907697190786</c:v>
                </c:pt>
                <c:pt idx="6452">
                  <c:v>0.2357069014474395</c:v>
                </c:pt>
                <c:pt idx="6453">
                  <c:v>0.19821923274648259</c:v>
                </c:pt>
                <c:pt idx="6454">
                  <c:v>0.13445354477158974</c:v>
                </c:pt>
                <c:pt idx="6455">
                  <c:v>0.22086803996396259</c:v>
                </c:pt>
                <c:pt idx="6456">
                  <c:v>0.18275625455541253</c:v>
                </c:pt>
                <c:pt idx="6457">
                  <c:v>0.21231509942099641</c:v>
                </c:pt>
                <c:pt idx="6458">
                  <c:v>0.18884829073790896</c:v>
                </c:pt>
                <c:pt idx="6459">
                  <c:v>0.15822177033765444</c:v>
                </c:pt>
                <c:pt idx="6460">
                  <c:v>0.18515393993258716</c:v>
                </c:pt>
                <c:pt idx="6461">
                  <c:v>0.19840639512042618</c:v>
                </c:pt>
                <c:pt idx="6462">
                  <c:v>0.21262555067160357</c:v>
                </c:pt>
                <c:pt idx="6463">
                  <c:v>0.15383728891413573</c:v>
                </c:pt>
                <c:pt idx="6464">
                  <c:v>0.19979678082059887</c:v>
                </c:pt>
                <c:pt idx="6465">
                  <c:v>0.21810114728695676</c:v>
                </c:pt>
                <c:pt idx="6466">
                  <c:v>0.21776452929902296</c:v>
                </c:pt>
                <c:pt idx="6467">
                  <c:v>0.20742013991758501</c:v>
                </c:pt>
                <c:pt idx="6468">
                  <c:v>0.18862688942841838</c:v>
                </c:pt>
                <c:pt idx="6469">
                  <c:v>0.17946853354880848</c:v>
                </c:pt>
                <c:pt idx="6470">
                  <c:v>0.19297469609992837</c:v>
                </c:pt>
                <c:pt idx="6471">
                  <c:v>0.30231683770759893</c:v>
                </c:pt>
                <c:pt idx="6472">
                  <c:v>0.18610792752630598</c:v>
                </c:pt>
                <c:pt idx="6473">
                  <c:v>0.17134427075756875</c:v>
                </c:pt>
                <c:pt idx="6474">
                  <c:v>0.20002114253098352</c:v>
                </c:pt>
                <c:pt idx="6475">
                  <c:v>0.19682929133009849</c:v>
                </c:pt>
                <c:pt idx="6476">
                  <c:v>0.21385382805138925</c:v>
                </c:pt>
                <c:pt idx="6477">
                  <c:v>0.19186253975292247</c:v>
                </c:pt>
                <c:pt idx="6478">
                  <c:v>0.19007342149676953</c:v>
                </c:pt>
                <c:pt idx="6479">
                  <c:v>0.20931390963199947</c:v>
                </c:pt>
                <c:pt idx="6480">
                  <c:v>0.25313948157153637</c:v>
                </c:pt>
                <c:pt idx="6481">
                  <c:v>0.22208719071656802</c:v>
                </c:pt>
                <c:pt idx="6482">
                  <c:v>0.23113062493565179</c:v>
                </c:pt>
                <c:pt idx="6483">
                  <c:v>0.18390716698618803</c:v>
                </c:pt>
                <c:pt idx="6484">
                  <c:v>0.20890890926067618</c:v>
                </c:pt>
                <c:pt idx="6485">
                  <c:v>0.23358349526279762</c:v>
                </c:pt>
                <c:pt idx="6486">
                  <c:v>0.21919166817261471</c:v>
                </c:pt>
                <c:pt idx="6487">
                  <c:v>0.21320798046118888</c:v>
                </c:pt>
                <c:pt idx="6488">
                  <c:v>0.2271565984972099</c:v>
                </c:pt>
                <c:pt idx="6489">
                  <c:v>0.14914654675759542</c:v>
                </c:pt>
                <c:pt idx="6490">
                  <c:v>0.26757207765095803</c:v>
                </c:pt>
                <c:pt idx="6491">
                  <c:v>0.18178034099297552</c:v>
                </c:pt>
                <c:pt idx="6492">
                  <c:v>0.1674353695960337</c:v>
                </c:pt>
                <c:pt idx="6493">
                  <c:v>0.16479967048441896</c:v>
                </c:pt>
                <c:pt idx="6494">
                  <c:v>0.17799125585125777</c:v>
                </c:pt>
                <c:pt idx="6495">
                  <c:v>0.1167224215009601</c:v>
                </c:pt>
                <c:pt idx="6496">
                  <c:v>0.23347515322380652</c:v>
                </c:pt>
                <c:pt idx="6497">
                  <c:v>0.19444378134462978</c:v>
                </c:pt>
                <c:pt idx="6498">
                  <c:v>0.19494641262919515</c:v>
                </c:pt>
                <c:pt idx="6499">
                  <c:v>0.22309213756215529</c:v>
                </c:pt>
                <c:pt idx="6500">
                  <c:v>0.18547337486446183</c:v>
                </c:pt>
                <c:pt idx="6501">
                  <c:v>0.21131065423671336</c:v>
                </c:pt>
                <c:pt idx="6502">
                  <c:v>0.21163932908469391</c:v>
                </c:pt>
                <c:pt idx="6503">
                  <c:v>0.2096526352221921</c:v>
                </c:pt>
                <c:pt idx="6504">
                  <c:v>0.26541184906758225</c:v>
                </c:pt>
                <c:pt idx="6505">
                  <c:v>0.17399137737580511</c:v>
                </c:pt>
                <c:pt idx="6506">
                  <c:v>0.17688942427633009</c:v>
                </c:pt>
                <c:pt idx="6507">
                  <c:v>0.18336109332157319</c:v>
                </c:pt>
                <c:pt idx="6508">
                  <c:v>0.29242985312111264</c:v>
                </c:pt>
                <c:pt idx="6509">
                  <c:v>0.19747145688377643</c:v>
                </c:pt>
                <c:pt idx="6510">
                  <c:v>0.23811370939210064</c:v>
                </c:pt>
                <c:pt idx="6511">
                  <c:v>0.16368155620838093</c:v>
                </c:pt>
                <c:pt idx="6512">
                  <c:v>0.15909377384413315</c:v>
                </c:pt>
                <c:pt idx="6513">
                  <c:v>0.20620832230970404</c:v>
                </c:pt>
                <c:pt idx="6514">
                  <c:v>0.15509593204363664</c:v>
                </c:pt>
                <c:pt idx="6515">
                  <c:v>0.18093678272408459</c:v>
                </c:pt>
                <c:pt idx="6516">
                  <c:v>0.18845240143885431</c:v>
                </c:pt>
                <c:pt idx="6517">
                  <c:v>0.13932321696364011</c:v>
                </c:pt>
                <c:pt idx="6518">
                  <c:v>0.22945612793759296</c:v>
                </c:pt>
                <c:pt idx="6519">
                  <c:v>0.20869987188041472</c:v>
                </c:pt>
                <c:pt idx="6520">
                  <c:v>0.25739821232437121</c:v>
                </c:pt>
                <c:pt idx="6521">
                  <c:v>0.20279750585902623</c:v>
                </c:pt>
                <c:pt idx="6522">
                  <c:v>0.237936268156415</c:v>
                </c:pt>
                <c:pt idx="6523">
                  <c:v>0.18306937887354791</c:v>
                </c:pt>
                <c:pt idx="6524">
                  <c:v>0.20369604587243167</c:v>
                </c:pt>
                <c:pt idx="6525">
                  <c:v>0.20098816171686562</c:v>
                </c:pt>
                <c:pt idx="6526">
                  <c:v>0.18797478383613525</c:v>
                </c:pt>
                <c:pt idx="6527">
                  <c:v>0.1732664663469794</c:v>
                </c:pt>
                <c:pt idx="6528">
                  <c:v>0.20159593309348428</c:v>
                </c:pt>
                <c:pt idx="6529">
                  <c:v>0.18312690784570804</c:v>
                </c:pt>
                <c:pt idx="6530">
                  <c:v>0.19861163026361095</c:v>
                </c:pt>
                <c:pt idx="6531">
                  <c:v>0.2130616248790704</c:v>
                </c:pt>
                <c:pt idx="6532">
                  <c:v>0.19276422080851413</c:v>
                </c:pt>
                <c:pt idx="6533">
                  <c:v>0.15864567484406544</c:v>
                </c:pt>
                <c:pt idx="6534">
                  <c:v>0.17085987801694766</c:v>
                </c:pt>
                <c:pt idx="6535">
                  <c:v>0.18351287767590974</c:v>
                </c:pt>
                <c:pt idx="6536">
                  <c:v>0.20860298949302342</c:v>
                </c:pt>
                <c:pt idx="6537">
                  <c:v>0.18466108065404113</c:v>
                </c:pt>
                <c:pt idx="6538">
                  <c:v>0.12665641296162025</c:v>
                </c:pt>
                <c:pt idx="6539">
                  <c:v>0.18554583383215664</c:v>
                </c:pt>
                <c:pt idx="6540">
                  <c:v>0.21175979451226989</c:v>
                </c:pt>
                <c:pt idx="6541">
                  <c:v>0.1880177382960864</c:v>
                </c:pt>
                <c:pt idx="6542">
                  <c:v>0.25508942308018373</c:v>
                </c:pt>
                <c:pt idx="6543">
                  <c:v>0.17863185331499604</c:v>
                </c:pt>
                <c:pt idx="6544">
                  <c:v>0.17437784395998193</c:v>
                </c:pt>
                <c:pt idx="6545">
                  <c:v>0.19204913217789604</c:v>
                </c:pt>
                <c:pt idx="6546">
                  <c:v>0.15877060310255936</c:v>
                </c:pt>
                <c:pt idx="6547">
                  <c:v>0.18672478745720961</c:v>
                </c:pt>
                <c:pt idx="6548">
                  <c:v>0.16742048052538308</c:v>
                </c:pt>
                <c:pt idx="6549">
                  <c:v>0.18710375289836675</c:v>
                </c:pt>
                <c:pt idx="6550">
                  <c:v>0.17409580129452706</c:v>
                </c:pt>
                <c:pt idx="6551">
                  <c:v>0.21997604254184452</c:v>
                </c:pt>
                <c:pt idx="6552">
                  <c:v>0.17624230890656847</c:v>
                </c:pt>
                <c:pt idx="6553">
                  <c:v>0.21625200284434695</c:v>
                </c:pt>
                <c:pt idx="6554">
                  <c:v>0.1796972106649013</c:v>
                </c:pt>
                <c:pt idx="6555">
                  <c:v>0.21813952468482073</c:v>
                </c:pt>
                <c:pt idx="6556">
                  <c:v>0.19206532113245539</c:v>
                </c:pt>
                <c:pt idx="6557">
                  <c:v>0.16485613971417587</c:v>
                </c:pt>
                <c:pt idx="6558">
                  <c:v>0.17839697199054372</c:v>
                </c:pt>
                <c:pt idx="6559">
                  <c:v>0.18635281820272426</c:v>
                </c:pt>
                <c:pt idx="6560">
                  <c:v>0.22483390368866774</c:v>
                </c:pt>
                <c:pt idx="6561">
                  <c:v>0.12606446320137149</c:v>
                </c:pt>
                <c:pt idx="6562">
                  <c:v>0.22086743049783336</c:v>
                </c:pt>
                <c:pt idx="6563">
                  <c:v>0.15124917059181159</c:v>
                </c:pt>
                <c:pt idx="6564">
                  <c:v>0.21761364993264573</c:v>
                </c:pt>
                <c:pt idx="6565">
                  <c:v>0.20307543769481143</c:v>
                </c:pt>
                <c:pt idx="6566">
                  <c:v>0.17602784093374674</c:v>
                </c:pt>
                <c:pt idx="6567">
                  <c:v>0.15252779808610337</c:v>
                </c:pt>
                <c:pt idx="6568">
                  <c:v>0.20279380780300987</c:v>
                </c:pt>
                <c:pt idx="6569">
                  <c:v>0.22703407956187005</c:v>
                </c:pt>
                <c:pt idx="6570">
                  <c:v>0.23106666571209172</c:v>
                </c:pt>
                <c:pt idx="6571">
                  <c:v>0.17044754302935933</c:v>
                </c:pt>
                <c:pt idx="6572">
                  <c:v>0.19582612435900421</c:v>
                </c:pt>
                <c:pt idx="6573">
                  <c:v>0.17344027622382599</c:v>
                </c:pt>
                <c:pt idx="6574">
                  <c:v>0.1720551675745223</c:v>
                </c:pt>
                <c:pt idx="6575">
                  <c:v>0.1358066343637564</c:v>
                </c:pt>
                <c:pt idx="6576">
                  <c:v>0.17891174734217341</c:v>
                </c:pt>
                <c:pt idx="6577">
                  <c:v>0.22596919790203718</c:v>
                </c:pt>
                <c:pt idx="6578">
                  <c:v>0.14663376616763973</c:v>
                </c:pt>
                <c:pt idx="6579">
                  <c:v>0.16430453616936141</c:v>
                </c:pt>
                <c:pt idx="6580">
                  <c:v>0.20022796627509559</c:v>
                </c:pt>
                <c:pt idx="6581">
                  <c:v>0.19259606599179607</c:v>
                </c:pt>
                <c:pt idx="6582">
                  <c:v>0.22598321509970498</c:v>
                </c:pt>
                <c:pt idx="6583">
                  <c:v>0.24187886646251816</c:v>
                </c:pt>
                <c:pt idx="6584">
                  <c:v>0.21676796099064</c:v>
                </c:pt>
                <c:pt idx="6585">
                  <c:v>0.24087875711365436</c:v>
                </c:pt>
                <c:pt idx="6586">
                  <c:v>0.17807802056486863</c:v>
                </c:pt>
                <c:pt idx="6587">
                  <c:v>0.16731990304453592</c:v>
                </c:pt>
                <c:pt idx="6588">
                  <c:v>0.15040722595622341</c:v>
                </c:pt>
                <c:pt idx="6589">
                  <c:v>0.21296362962070084</c:v>
                </c:pt>
                <c:pt idx="6590">
                  <c:v>0.13955920463811183</c:v>
                </c:pt>
                <c:pt idx="6591">
                  <c:v>0.18477775623325615</c:v>
                </c:pt>
                <c:pt idx="6592">
                  <c:v>0.16944015022997302</c:v>
                </c:pt>
                <c:pt idx="6593">
                  <c:v>0.20238507005785894</c:v>
                </c:pt>
                <c:pt idx="6594">
                  <c:v>0.15149682072462237</c:v>
                </c:pt>
                <c:pt idx="6595">
                  <c:v>0.22942479731493579</c:v>
                </c:pt>
                <c:pt idx="6596">
                  <c:v>0.22585273142138867</c:v>
                </c:pt>
                <c:pt idx="6597">
                  <c:v>0.19677693127925316</c:v>
                </c:pt>
                <c:pt idx="6598">
                  <c:v>0.22966333962972713</c:v>
                </c:pt>
                <c:pt idx="6599">
                  <c:v>0.21673791417601651</c:v>
                </c:pt>
                <c:pt idx="6600">
                  <c:v>0.11293136531903794</c:v>
                </c:pt>
                <c:pt idx="6601">
                  <c:v>0.17817611549056692</c:v>
                </c:pt>
                <c:pt idx="6602">
                  <c:v>0.25356420025787846</c:v>
                </c:pt>
                <c:pt idx="6603">
                  <c:v>0.19098011267792842</c:v>
                </c:pt>
                <c:pt idx="6604">
                  <c:v>0.19085618973411927</c:v>
                </c:pt>
                <c:pt idx="6605">
                  <c:v>0.23935693304296068</c:v>
                </c:pt>
                <c:pt idx="6606">
                  <c:v>0.15127409417098911</c:v>
                </c:pt>
                <c:pt idx="6607">
                  <c:v>0.1734350111280295</c:v>
                </c:pt>
                <c:pt idx="6608">
                  <c:v>0.18851514228443916</c:v>
                </c:pt>
                <c:pt idx="6609">
                  <c:v>0.19978253607492885</c:v>
                </c:pt>
                <c:pt idx="6610">
                  <c:v>0.21855509045686472</c:v>
                </c:pt>
                <c:pt idx="6611">
                  <c:v>0.2634121109471082</c:v>
                </c:pt>
                <c:pt idx="6612">
                  <c:v>0.22640027179057154</c:v>
                </c:pt>
                <c:pt idx="6613">
                  <c:v>0.25444173835326167</c:v>
                </c:pt>
                <c:pt idx="6614">
                  <c:v>0.19058117899309165</c:v>
                </c:pt>
                <c:pt idx="6615">
                  <c:v>0.25645703219404109</c:v>
                </c:pt>
                <c:pt idx="6616">
                  <c:v>0.16514486317426019</c:v>
                </c:pt>
                <c:pt idx="6617">
                  <c:v>0.18814982027308202</c:v>
                </c:pt>
                <c:pt idx="6618">
                  <c:v>0.21500784166067122</c:v>
                </c:pt>
                <c:pt idx="6619">
                  <c:v>0.181382231929101</c:v>
                </c:pt>
                <c:pt idx="6620">
                  <c:v>0.17060700342055196</c:v>
                </c:pt>
                <c:pt idx="6621">
                  <c:v>0.19110226093637114</c:v>
                </c:pt>
                <c:pt idx="6622">
                  <c:v>0.23010103601814133</c:v>
                </c:pt>
                <c:pt idx="6623">
                  <c:v>0.20278621908897679</c:v>
                </c:pt>
                <c:pt idx="6624">
                  <c:v>0.25805713579408418</c:v>
                </c:pt>
                <c:pt idx="6625">
                  <c:v>0.18197970994162682</c:v>
                </c:pt>
                <c:pt idx="6626">
                  <c:v>0.16090552022163815</c:v>
                </c:pt>
                <c:pt idx="6627">
                  <c:v>0.14364893218384372</c:v>
                </c:pt>
                <c:pt idx="6628">
                  <c:v>0.1698981946115298</c:v>
                </c:pt>
                <c:pt idx="6629">
                  <c:v>0.18352476631389453</c:v>
                </c:pt>
                <c:pt idx="6630">
                  <c:v>0.17494062112209421</c:v>
                </c:pt>
                <c:pt idx="6631">
                  <c:v>0.18158978485964822</c:v>
                </c:pt>
                <c:pt idx="6632">
                  <c:v>0.2192387704443782</c:v>
                </c:pt>
                <c:pt idx="6633">
                  <c:v>0.22772769016013739</c:v>
                </c:pt>
                <c:pt idx="6634">
                  <c:v>0.16675180467891612</c:v>
                </c:pt>
                <c:pt idx="6635">
                  <c:v>0.17226592036531749</c:v>
                </c:pt>
                <c:pt idx="6636">
                  <c:v>0.18052829669172044</c:v>
                </c:pt>
                <c:pt idx="6637">
                  <c:v>0.13701903370971547</c:v>
                </c:pt>
                <c:pt idx="6638">
                  <c:v>0.21193592017617965</c:v>
                </c:pt>
                <c:pt idx="6639">
                  <c:v>0.15733013750576477</c:v>
                </c:pt>
                <c:pt idx="6640">
                  <c:v>0.22273860482221289</c:v>
                </c:pt>
                <c:pt idx="6641">
                  <c:v>0.17903917258487731</c:v>
                </c:pt>
                <c:pt idx="6642">
                  <c:v>0.17248981679051761</c:v>
                </c:pt>
                <c:pt idx="6643">
                  <c:v>0.20379418893657411</c:v>
                </c:pt>
                <c:pt idx="6644">
                  <c:v>0.19557106364333449</c:v>
                </c:pt>
                <c:pt idx="6645">
                  <c:v>0.23555252282229627</c:v>
                </c:pt>
                <c:pt idx="6646">
                  <c:v>0.18426997884494525</c:v>
                </c:pt>
                <c:pt idx="6647">
                  <c:v>0.23449962003233962</c:v>
                </c:pt>
                <c:pt idx="6648">
                  <c:v>0.16990035593792807</c:v>
                </c:pt>
                <c:pt idx="6649">
                  <c:v>0.17843433975580997</c:v>
                </c:pt>
                <c:pt idx="6650">
                  <c:v>0.21805121488443602</c:v>
                </c:pt>
                <c:pt idx="6651">
                  <c:v>0.18355946303569357</c:v>
                </c:pt>
                <c:pt idx="6652">
                  <c:v>0.21247090092429238</c:v>
                </c:pt>
                <c:pt idx="6653">
                  <c:v>0.22355536986364738</c:v>
                </c:pt>
                <c:pt idx="6654">
                  <c:v>0.23169789952805045</c:v>
                </c:pt>
                <c:pt idx="6655">
                  <c:v>0.17924984353322068</c:v>
                </c:pt>
                <c:pt idx="6656">
                  <c:v>0.15745422290876135</c:v>
                </c:pt>
                <c:pt idx="6657">
                  <c:v>0.20753449653419553</c:v>
                </c:pt>
                <c:pt idx="6658">
                  <c:v>0.16522900998972631</c:v>
                </c:pt>
                <c:pt idx="6659">
                  <c:v>0.1651129385169075</c:v>
                </c:pt>
                <c:pt idx="6660">
                  <c:v>0.20272849317995395</c:v>
                </c:pt>
                <c:pt idx="6661">
                  <c:v>0.19296486746805611</c:v>
                </c:pt>
                <c:pt idx="6662">
                  <c:v>0.19003249061546057</c:v>
                </c:pt>
                <c:pt idx="6663">
                  <c:v>0.22727045418545527</c:v>
                </c:pt>
                <c:pt idx="6664">
                  <c:v>0.19122174824846311</c:v>
                </c:pt>
                <c:pt idx="6665">
                  <c:v>0.20624463734221635</c:v>
                </c:pt>
                <c:pt idx="6666">
                  <c:v>0.21608208268371643</c:v>
                </c:pt>
                <c:pt idx="6667">
                  <c:v>0.18936159871763697</c:v>
                </c:pt>
                <c:pt idx="6668">
                  <c:v>0.20333458923434788</c:v>
                </c:pt>
                <c:pt idx="6669">
                  <c:v>0.17631472189579581</c:v>
                </c:pt>
                <c:pt idx="6670">
                  <c:v>0.14712185545078232</c:v>
                </c:pt>
                <c:pt idx="6671">
                  <c:v>0.1908800543566691</c:v>
                </c:pt>
                <c:pt idx="6672">
                  <c:v>0.11491172669109012</c:v>
                </c:pt>
                <c:pt idx="6673">
                  <c:v>0.18621155218005242</c:v>
                </c:pt>
                <c:pt idx="6674">
                  <c:v>0.21799576743383436</c:v>
                </c:pt>
                <c:pt idx="6675">
                  <c:v>0.20925230910362672</c:v>
                </c:pt>
                <c:pt idx="6676">
                  <c:v>0.20440424894161008</c:v>
                </c:pt>
                <c:pt idx="6677">
                  <c:v>0.16782716994470892</c:v>
                </c:pt>
                <c:pt idx="6678">
                  <c:v>0.27353753678714743</c:v>
                </c:pt>
                <c:pt idx="6679">
                  <c:v>0.18064404739869594</c:v>
                </c:pt>
                <c:pt idx="6680">
                  <c:v>0.21665888754863527</c:v>
                </c:pt>
                <c:pt idx="6681">
                  <c:v>0.18087505139477664</c:v>
                </c:pt>
                <c:pt idx="6682">
                  <c:v>0.23890940510324554</c:v>
                </c:pt>
                <c:pt idx="6683">
                  <c:v>0.17866653320297698</c:v>
                </c:pt>
                <c:pt idx="6684">
                  <c:v>0.17161833079667366</c:v>
                </c:pt>
                <c:pt idx="6685">
                  <c:v>0.22761290154374492</c:v>
                </c:pt>
                <c:pt idx="6686">
                  <c:v>0.14432422248010937</c:v>
                </c:pt>
                <c:pt idx="6687">
                  <c:v>0.19569320053740413</c:v>
                </c:pt>
                <c:pt idx="6688">
                  <c:v>0.19444037191527327</c:v>
                </c:pt>
                <c:pt idx="6689">
                  <c:v>0.1953487600232082</c:v>
                </c:pt>
                <c:pt idx="6690">
                  <c:v>0.25083353548124276</c:v>
                </c:pt>
                <c:pt idx="6691">
                  <c:v>0.22045970255390579</c:v>
                </c:pt>
                <c:pt idx="6692">
                  <c:v>0.15716568954237614</c:v>
                </c:pt>
                <c:pt idx="6693">
                  <c:v>0.14893021527773154</c:v>
                </c:pt>
                <c:pt idx="6694">
                  <c:v>0.17439223493020944</c:v>
                </c:pt>
                <c:pt idx="6695">
                  <c:v>0.16081990849761649</c:v>
                </c:pt>
                <c:pt idx="6696">
                  <c:v>0.19277606919508644</c:v>
                </c:pt>
                <c:pt idx="6697">
                  <c:v>0.21279616931226686</c:v>
                </c:pt>
                <c:pt idx="6698">
                  <c:v>0.14058710637496369</c:v>
                </c:pt>
                <c:pt idx="6699">
                  <c:v>0.16003854599111927</c:v>
                </c:pt>
                <c:pt idx="6700">
                  <c:v>0.18454585696194498</c:v>
                </c:pt>
                <c:pt idx="6701">
                  <c:v>0.2065004947436313</c:v>
                </c:pt>
                <c:pt idx="6702">
                  <c:v>0.14253429209627033</c:v>
                </c:pt>
                <c:pt idx="6703">
                  <c:v>0.15828990569975371</c:v>
                </c:pt>
                <c:pt idx="6704">
                  <c:v>0.18795974239095456</c:v>
                </c:pt>
                <c:pt idx="6705">
                  <c:v>0.1553314003205922</c:v>
                </c:pt>
                <c:pt idx="6706">
                  <c:v>0.17197418418854346</c:v>
                </c:pt>
                <c:pt idx="6707">
                  <c:v>0.24135237290616474</c:v>
                </c:pt>
                <c:pt idx="6708">
                  <c:v>0.13664453709349089</c:v>
                </c:pt>
                <c:pt idx="6709">
                  <c:v>0.20812529382156275</c:v>
                </c:pt>
                <c:pt idx="6710">
                  <c:v>0.20298397698511511</c:v>
                </c:pt>
                <c:pt idx="6711">
                  <c:v>0.2594804741957219</c:v>
                </c:pt>
                <c:pt idx="6712">
                  <c:v>0.16648117875834623</c:v>
                </c:pt>
                <c:pt idx="6713">
                  <c:v>0.23631713057965603</c:v>
                </c:pt>
                <c:pt idx="6714">
                  <c:v>0.18970926332045851</c:v>
                </c:pt>
                <c:pt idx="6715">
                  <c:v>0.20713606879733135</c:v>
                </c:pt>
                <c:pt idx="6716">
                  <c:v>0.27398863888873715</c:v>
                </c:pt>
                <c:pt idx="6717">
                  <c:v>0.18266929942965462</c:v>
                </c:pt>
                <c:pt idx="6718">
                  <c:v>0.21174459369932905</c:v>
                </c:pt>
                <c:pt idx="6719">
                  <c:v>0.17900332278210745</c:v>
                </c:pt>
                <c:pt idx="6720">
                  <c:v>0.14086617376079827</c:v>
                </c:pt>
                <c:pt idx="6721">
                  <c:v>0.21459389198325213</c:v>
                </c:pt>
                <c:pt idx="6722">
                  <c:v>0.22890624908815016</c:v>
                </c:pt>
                <c:pt idx="6723">
                  <c:v>0.20955828306415442</c:v>
                </c:pt>
                <c:pt idx="6724">
                  <c:v>7.6967206963809071E-2</c:v>
                </c:pt>
                <c:pt idx="6725">
                  <c:v>0.22475415054319758</c:v>
                </c:pt>
                <c:pt idx="6726">
                  <c:v>0.14615983320103693</c:v>
                </c:pt>
                <c:pt idx="6727">
                  <c:v>0.20070856601915069</c:v>
                </c:pt>
                <c:pt idx="6728">
                  <c:v>0.228004790891565</c:v>
                </c:pt>
                <c:pt idx="6729">
                  <c:v>0.13209623982651503</c:v>
                </c:pt>
                <c:pt idx="6730">
                  <c:v>0.16766566181404485</c:v>
                </c:pt>
                <c:pt idx="6731">
                  <c:v>0.22871219615504923</c:v>
                </c:pt>
                <c:pt idx="6732">
                  <c:v>0.1600884481928041</c:v>
                </c:pt>
                <c:pt idx="6733">
                  <c:v>0.17637311169177194</c:v>
                </c:pt>
                <c:pt idx="6734">
                  <c:v>0.21839306139313999</c:v>
                </c:pt>
                <c:pt idx="6735">
                  <c:v>0.16632196826917173</c:v>
                </c:pt>
                <c:pt idx="6736">
                  <c:v>0.15174826026217914</c:v>
                </c:pt>
                <c:pt idx="6737">
                  <c:v>0.17694093344810163</c:v>
                </c:pt>
                <c:pt idx="6738">
                  <c:v>0.21103402769308385</c:v>
                </c:pt>
                <c:pt idx="6739">
                  <c:v>0.20253470901025636</c:v>
                </c:pt>
                <c:pt idx="6740">
                  <c:v>0.18484242051765257</c:v>
                </c:pt>
                <c:pt idx="6741">
                  <c:v>0.20516998531174727</c:v>
                </c:pt>
                <c:pt idx="6742">
                  <c:v>0.18586333688110734</c:v>
                </c:pt>
                <c:pt idx="6743">
                  <c:v>0.17452636946050651</c:v>
                </c:pt>
                <c:pt idx="6744">
                  <c:v>0.21728585849741944</c:v>
                </c:pt>
                <c:pt idx="6745">
                  <c:v>0.16935034726107628</c:v>
                </c:pt>
                <c:pt idx="6746">
                  <c:v>0.25614825881632169</c:v>
                </c:pt>
                <c:pt idx="6747">
                  <c:v>0.2483096255956119</c:v>
                </c:pt>
                <c:pt idx="6748">
                  <c:v>0.20292055945557538</c:v>
                </c:pt>
                <c:pt idx="6749">
                  <c:v>0.17916519838498601</c:v>
                </c:pt>
                <c:pt idx="6750">
                  <c:v>0.21865099114580117</c:v>
                </c:pt>
                <c:pt idx="6751">
                  <c:v>0.23435447877131005</c:v>
                </c:pt>
                <c:pt idx="6752">
                  <c:v>0.24034999813954325</c:v>
                </c:pt>
                <c:pt idx="6753">
                  <c:v>0.22520829977461004</c:v>
                </c:pt>
                <c:pt idx="6754">
                  <c:v>0.180966612363435</c:v>
                </c:pt>
                <c:pt idx="6755">
                  <c:v>0.16833645987682677</c:v>
                </c:pt>
                <c:pt idx="6756">
                  <c:v>0.1853393089825226</c:v>
                </c:pt>
                <c:pt idx="6757">
                  <c:v>0.18481852422066972</c:v>
                </c:pt>
                <c:pt idx="6758">
                  <c:v>0.24182739841613923</c:v>
                </c:pt>
                <c:pt idx="6759">
                  <c:v>0.15366899711232268</c:v>
                </c:pt>
                <c:pt idx="6760">
                  <c:v>0.23502209284366615</c:v>
                </c:pt>
                <c:pt idx="6761">
                  <c:v>0.19492872613235465</c:v>
                </c:pt>
                <c:pt idx="6762">
                  <c:v>0.21625721905677109</c:v>
                </c:pt>
                <c:pt idx="6763">
                  <c:v>0.24452016212811409</c:v>
                </c:pt>
                <c:pt idx="6764">
                  <c:v>0.19797227035503734</c:v>
                </c:pt>
                <c:pt idx="6765">
                  <c:v>0.1371412403443471</c:v>
                </c:pt>
                <c:pt idx="6766">
                  <c:v>0.15139582398312212</c:v>
                </c:pt>
                <c:pt idx="6767">
                  <c:v>0.16003920107884903</c:v>
                </c:pt>
                <c:pt idx="6768">
                  <c:v>0.23268713590720916</c:v>
                </c:pt>
                <c:pt idx="6769">
                  <c:v>0.15100832372215023</c:v>
                </c:pt>
                <c:pt idx="6770">
                  <c:v>0.17218800922140531</c:v>
                </c:pt>
                <c:pt idx="6771">
                  <c:v>0.13545626980544934</c:v>
                </c:pt>
                <c:pt idx="6772">
                  <c:v>0.23179935627792167</c:v>
                </c:pt>
                <c:pt idx="6773">
                  <c:v>0.20158568514189473</c:v>
                </c:pt>
                <c:pt idx="6774">
                  <c:v>0.19933249434449063</c:v>
                </c:pt>
                <c:pt idx="6775">
                  <c:v>0.2563242678607095</c:v>
                </c:pt>
                <c:pt idx="6776">
                  <c:v>0.17531974110412976</c:v>
                </c:pt>
                <c:pt idx="6777">
                  <c:v>0.18824439086503947</c:v>
                </c:pt>
                <c:pt idx="6778">
                  <c:v>0.18517298077478253</c:v>
                </c:pt>
                <c:pt idx="6779">
                  <c:v>0.22115301530486481</c:v>
                </c:pt>
                <c:pt idx="6780">
                  <c:v>0.21867696863519948</c:v>
                </c:pt>
                <c:pt idx="6781">
                  <c:v>0.13387158144998915</c:v>
                </c:pt>
                <c:pt idx="6782">
                  <c:v>0.16421786194247592</c:v>
                </c:pt>
                <c:pt idx="6783">
                  <c:v>0.20714749061882518</c:v>
                </c:pt>
                <c:pt idx="6784">
                  <c:v>0.22539982528968364</c:v>
                </c:pt>
                <c:pt idx="6785">
                  <c:v>0.19585566876732108</c:v>
                </c:pt>
                <c:pt idx="6786">
                  <c:v>0.20013360254491197</c:v>
                </c:pt>
                <c:pt idx="6787">
                  <c:v>0.14759788645017238</c:v>
                </c:pt>
                <c:pt idx="6788">
                  <c:v>0.22228328241554532</c:v>
                </c:pt>
                <c:pt idx="6789">
                  <c:v>0.22187271394814886</c:v>
                </c:pt>
                <c:pt idx="6790">
                  <c:v>0.17744687574745782</c:v>
                </c:pt>
                <c:pt idx="6791">
                  <c:v>0.20057137936309871</c:v>
                </c:pt>
                <c:pt idx="6792">
                  <c:v>0.20547164258639264</c:v>
                </c:pt>
                <c:pt idx="6793">
                  <c:v>0.22672556681710454</c:v>
                </c:pt>
                <c:pt idx="6794">
                  <c:v>0.22447083988477645</c:v>
                </c:pt>
                <c:pt idx="6795">
                  <c:v>0.25518706207952446</c:v>
                </c:pt>
                <c:pt idx="6796">
                  <c:v>0.1709296463233998</c:v>
                </c:pt>
                <c:pt idx="6797">
                  <c:v>0.17826736715694516</c:v>
                </c:pt>
                <c:pt idx="6798">
                  <c:v>0.15878826217583308</c:v>
                </c:pt>
                <c:pt idx="6799">
                  <c:v>0.17000832644829866</c:v>
                </c:pt>
                <c:pt idx="6800">
                  <c:v>0.16744233404514247</c:v>
                </c:pt>
                <c:pt idx="6801">
                  <c:v>0.21379931546633926</c:v>
                </c:pt>
                <c:pt idx="6802">
                  <c:v>0.19125456879384856</c:v>
                </c:pt>
                <c:pt idx="6803">
                  <c:v>0.19774534374089647</c:v>
                </c:pt>
                <c:pt idx="6804">
                  <c:v>0.17130719310113629</c:v>
                </c:pt>
                <c:pt idx="6805">
                  <c:v>0.28548329051638371</c:v>
                </c:pt>
                <c:pt idx="6806">
                  <c:v>0.18495972785379128</c:v>
                </c:pt>
                <c:pt idx="6807">
                  <c:v>0.18533851276929439</c:v>
                </c:pt>
                <c:pt idx="6808">
                  <c:v>0.14725794350042021</c:v>
                </c:pt>
                <c:pt idx="6809">
                  <c:v>0.24762124312976852</c:v>
                </c:pt>
                <c:pt idx="6810">
                  <c:v>0.16055911109426757</c:v>
                </c:pt>
                <c:pt idx="6811">
                  <c:v>0.2431775425202099</c:v>
                </c:pt>
                <c:pt idx="6812">
                  <c:v>0.19691109473460208</c:v>
                </c:pt>
                <c:pt idx="6813">
                  <c:v>0.27574297848269946</c:v>
                </c:pt>
                <c:pt idx="6814">
                  <c:v>0.21006736770972473</c:v>
                </c:pt>
                <c:pt idx="6815">
                  <c:v>0.16134785613438471</c:v>
                </c:pt>
                <c:pt idx="6816">
                  <c:v>0.18934471704793121</c:v>
                </c:pt>
                <c:pt idx="6817">
                  <c:v>0.20500589312344833</c:v>
                </c:pt>
                <c:pt idx="6818">
                  <c:v>0.18952263167405173</c:v>
                </c:pt>
                <c:pt idx="6819">
                  <c:v>0.2205785319013025</c:v>
                </c:pt>
                <c:pt idx="6820">
                  <c:v>0.18966778803521311</c:v>
                </c:pt>
                <c:pt idx="6821">
                  <c:v>0.1355245103630428</c:v>
                </c:pt>
                <c:pt idx="6822">
                  <c:v>0.17785766796542812</c:v>
                </c:pt>
                <c:pt idx="6823">
                  <c:v>0.19484046639222438</c:v>
                </c:pt>
                <c:pt idx="6824">
                  <c:v>0.1943638748267148</c:v>
                </c:pt>
                <c:pt idx="6825">
                  <c:v>0.1467407082398694</c:v>
                </c:pt>
                <c:pt idx="6826">
                  <c:v>0.21405746114795651</c:v>
                </c:pt>
                <c:pt idx="6827">
                  <c:v>0.17614627537778973</c:v>
                </c:pt>
                <c:pt idx="6828">
                  <c:v>0.18586690919507484</c:v>
                </c:pt>
                <c:pt idx="6829">
                  <c:v>0.2189037074011157</c:v>
                </c:pt>
                <c:pt idx="6830">
                  <c:v>0.22016785224946611</c:v>
                </c:pt>
                <c:pt idx="6831">
                  <c:v>0.18813312890834225</c:v>
                </c:pt>
                <c:pt idx="6832">
                  <c:v>0.20607775922021368</c:v>
                </c:pt>
                <c:pt idx="6833">
                  <c:v>0.14520822339525841</c:v>
                </c:pt>
                <c:pt idx="6834">
                  <c:v>0.20743006448464441</c:v>
                </c:pt>
                <c:pt idx="6835">
                  <c:v>0.22530388835470655</c:v>
                </c:pt>
                <c:pt idx="6836">
                  <c:v>0.21228216792373628</c:v>
                </c:pt>
                <c:pt idx="6837">
                  <c:v>0.23805620849999087</c:v>
                </c:pt>
                <c:pt idx="6838">
                  <c:v>0.18952678278765361</c:v>
                </c:pt>
                <c:pt idx="6839">
                  <c:v>0.18049303123822993</c:v>
                </c:pt>
                <c:pt idx="6840">
                  <c:v>0.22874211746270615</c:v>
                </c:pt>
                <c:pt idx="6841">
                  <c:v>0.22504123032252199</c:v>
                </c:pt>
                <c:pt idx="6842">
                  <c:v>0.16403573002426636</c:v>
                </c:pt>
                <c:pt idx="6843">
                  <c:v>0.22842139418858545</c:v>
                </c:pt>
                <c:pt idx="6844">
                  <c:v>0.18211745265295592</c:v>
                </c:pt>
                <c:pt idx="6845">
                  <c:v>0.21808216960158691</c:v>
                </c:pt>
                <c:pt idx="6846">
                  <c:v>0.20540383577733887</c:v>
                </c:pt>
                <c:pt idx="6847">
                  <c:v>0.23564533373626398</c:v>
                </c:pt>
                <c:pt idx="6848">
                  <c:v>0.17432558228154202</c:v>
                </c:pt>
                <c:pt idx="6849">
                  <c:v>0.19408018919305986</c:v>
                </c:pt>
                <c:pt idx="6850">
                  <c:v>0.20713973767843596</c:v>
                </c:pt>
                <c:pt idx="6851">
                  <c:v>0.25337696389181247</c:v>
                </c:pt>
                <c:pt idx="6852">
                  <c:v>0.2118594652335897</c:v>
                </c:pt>
                <c:pt idx="6853">
                  <c:v>0.15848814130441002</c:v>
                </c:pt>
                <c:pt idx="6854">
                  <c:v>7.9997536918876289E-2</c:v>
                </c:pt>
                <c:pt idx="6855">
                  <c:v>0.15699792849993333</c:v>
                </c:pt>
                <c:pt idx="6856">
                  <c:v>0.20643100873446887</c:v>
                </c:pt>
                <c:pt idx="6857">
                  <c:v>0.18466039161019532</c:v>
                </c:pt>
                <c:pt idx="6858">
                  <c:v>0.15651572138360131</c:v>
                </c:pt>
                <c:pt idx="6859">
                  <c:v>0.21898291115064636</c:v>
                </c:pt>
                <c:pt idx="6860">
                  <c:v>0.16455990502981577</c:v>
                </c:pt>
                <c:pt idx="6861">
                  <c:v>0.2344941969626213</c:v>
                </c:pt>
                <c:pt idx="6862">
                  <c:v>0.15880313269304139</c:v>
                </c:pt>
                <c:pt idx="6863">
                  <c:v>0.16101796588345507</c:v>
                </c:pt>
                <c:pt idx="6864">
                  <c:v>0.2143882308573917</c:v>
                </c:pt>
                <c:pt idx="6865">
                  <c:v>0.24706333114375456</c:v>
                </c:pt>
                <c:pt idx="6866">
                  <c:v>0.1906066086266425</c:v>
                </c:pt>
                <c:pt idx="6867">
                  <c:v>0.23067762816458159</c:v>
                </c:pt>
                <c:pt idx="6868">
                  <c:v>0.12424540532609803</c:v>
                </c:pt>
                <c:pt idx="6869">
                  <c:v>0.18900433137873474</c:v>
                </c:pt>
                <c:pt idx="6870">
                  <c:v>0.21900006314181963</c:v>
                </c:pt>
                <c:pt idx="6871">
                  <c:v>0.20343629690425766</c:v>
                </c:pt>
                <c:pt idx="6872">
                  <c:v>0.19106132775331372</c:v>
                </c:pt>
                <c:pt idx="6873">
                  <c:v>0.17187925359102327</c:v>
                </c:pt>
                <c:pt idx="6874">
                  <c:v>0.18025289147830248</c:v>
                </c:pt>
                <c:pt idx="6875">
                  <c:v>0.27342448616392045</c:v>
                </c:pt>
                <c:pt idx="6876">
                  <c:v>0.22888899426294648</c:v>
                </c:pt>
                <c:pt idx="6877">
                  <c:v>0.19439655332131342</c:v>
                </c:pt>
                <c:pt idx="6878">
                  <c:v>0.20423491775207486</c:v>
                </c:pt>
                <c:pt idx="6879">
                  <c:v>0.10438957835485868</c:v>
                </c:pt>
                <c:pt idx="6880">
                  <c:v>0.28156231944237176</c:v>
                </c:pt>
                <c:pt idx="6881">
                  <c:v>0.14219192630167651</c:v>
                </c:pt>
                <c:pt idx="6882">
                  <c:v>0.20094778809966432</c:v>
                </c:pt>
                <c:pt idx="6883">
                  <c:v>0.21478135894511974</c:v>
                </c:pt>
                <c:pt idx="6884">
                  <c:v>0.16186809042687136</c:v>
                </c:pt>
                <c:pt idx="6885">
                  <c:v>0.18716113746833343</c:v>
                </c:pt>
                <c:pt idx="6886">
                  <c:v>0.21201499827945786</c:v>
                </c:pt>
                <c:pt idx="6887">
                  <c:v>0.23963651226519372</c:v>
                </c:pt>
                <c:pt idx="6888">
                  <c:v>0.20697978544039949</c:v>
                </c:pt>
                <c:pt idx="6889">
                  <c:v>0.11559001436323929</c:v>
                </c:pt>
                <c:pt idx="6890">
                  <c:v>0.16610457892746505</c:v>
                </c:pt>
                <c:pt idx="6891">
                  <c:v>0.19923872388542171</c:v>
                </c:pt>
                <c:pt idx="6892">
                  <c:v>0.22714758113886671</c:v>
                </c:pt>
                <c:pt idx="6893">
                  <c:v>0.17684150080183483</c:v>
                </c:pt>
                <c:pt idx="6894">
                  <c:v>0.1847758044121843</c:v>
                </c:pt>
                <c:pt idx="6895">
                  <c:v>0.21717691811057077</c:v>
                </c:pt>
                <c:pt idx="6896">
                  <c:v>0.22127475846599087</c:v>
                </c:pt>
                <c:pt idx="6897">
                  <c:v>0.21412603023020443</c:v>
                </c:pt>
                <c:pt idx="6898">
                  <c:v>0.17607454196866382</c:v>
                </c:pt>
                <c:pt idx="6899">
                  <c:v>0.22810573125095029</c:v>
                </c:pt>
                <c:pt idx="6900">
                  <c:v>0.18364124365969284</c:v>
                </c:pt>
                <c:pt idx="6901">
                  <c:v>0.26752216006830559</c:v>
                </c:pt>
                <c:pt idx="6902">
                  <c:v>0.2751893936482796</c:v>
                </c:pt>
                <c:pt idx="6903">
                  <c:v>0.19714083566222662</c:v>
                </c:pt>
                <c:pt idx="6904">
                  <c:v>0.15669255899879497</c:v>
                </c:pt>
                <c:pt idx="6905">
                  <c:v>0.14918630916301731</c:v>
                </c:pt>
                <c:pt idx="6906">
                  <c:v>0.12795339420967422</c:v>
                </c:pt>
                <c:pt idx="6907">
                  <c:v>0.25654995626468041</c:v>
                </c:pt>
                <c:pt idx="6908">
                  <c:v>0.16782289631794992</c:v>
                </c:pt>
                <c:pt idx="6909">
                  <c:v>0.15485797733567755</c:v>
                </c:pt>
                <c:pt idx="6910">
                  <c:v>0.20453461273703261</c:v>
                </c:pt>
                <c:pt idx="6911">
                  <c:v>0.22289998212888937</c:v>
                </c:pt>
                <c:pt idx="6912">
                  <c:v>0.16816794901337126</c:v>
                </c:pt>
                <c:pt idx="6913">
                  <c:v>0.14831750763345625</c:v>
                </c:pt>
                <c:pt idx="6914">
                  <c:v>0.18923677659553992</c:v>
                </c:pt>
                <c:pt idx="6915">
                  <c:v>0.20998573054639952</c:v>
                </c:pt>
                <c:pt idx="6916">
                  <c:v>0.21685073473040792</c:v>
                </c:pt>
                <c:pt idx="6917">
                  <c:v>0.16651571540379259</c:v>
                </c:pt>
                <c:pt idx="6918">
                  <c:v>0.14607362455646986</c:v>
                </c:pt>
                <c:pt idx="6919">
                  <c:v>0.17975978927791383</c:v>
                </c:pt>
                <c:pt idx="6920">
                  <c:v>0.20430126143057104</c:v>
                </c:pt>
                <c:pt idx="6921">
                  <c:v>0.215632252636451</c:v>
                </c:pt>
                <c:pt idx="6922">
                  <c:v>0.18656249935981797</c:v>
                </c:pt>
                <c:pt idx="6923">
                  <c:v>0.16027223356066442</c:v>
                </c:pt>
                <c:pt idx="6924">
                  <c:v>0.18457561178011411</c:v>
                </c:pt>
                <c:pt idx="6925">
                  <c:v>0.18674997948653546</c:v>
                </c:pt>
                <c:pt idx="6926">
                  <c:v>0.17271412592928681</c:v>
                </c:pt>
                <c:pt idx="6927">
                  <c:v>0.19644366040344158</c:v>
                </c:pt>
                <c:pt idx="6928">
                  <c:v>0.1876814210703347</c:v>
                </c:pt>
                <c:pt idx="6929">
                  <c:v>0.21417485887675716</c:v>
                </c:pt>
                <c:pt idx="6930">
                  <c:v>0.21559088458677864</c:v>
                </c:pt>
                <c:pt idx="6931">
                  <c:v>0.29033956625620061</c:v>
                </c:pt>
                <c:pt idx="6932">
                  <c:v>0.25049333396628504</c:v>
                </c:pt>
                <c:pt idx="6933">
                  <c:v>0.22361600642196597</c:v>
                </c:pt>
                <c:pt idx="6934">
                  <c:v>0.14584613033235994</c:v>
                </c:pt>
                <c:pt idx="6935">
                  <c:v>0.21852902647872297</c:v>
                </c:pt>
                <c:pt idx="6936">
                  <c:v>0.17385115688551225</c:v>
                </c:pt>
                <c:pt idx="6937">
                  <c:v>0.17436321907568411</c:v>
                </c:pt>
                <c:pt idx="6938">
                  <c:v>0.15955655838248664</c:v>
                </c:pt>
                <c:pt idx="6939">
                  <c:v>0.17142964782561945</c:v>
                </c:pt>
                <c:pt idx="6940">
                  <c:v>0.10350209337634028</c:v>
                </c:pt>
                <c:pt idx="6941">
                  <c:v>0.12807980749936496</c:v>
                </c:pt>
                <c:pt idx="6942">
                  <c:v>0.20282744479832338</c:v>
                </c:pt>
                <c:pt idx="6943">
                  <c:v>0.25121904453725563</c:v>
                </c:pt>
                <c:pt idx="6944">
                  <c:v>0.15547415590600286</c:v>
                </c:pt>
                <c:pt idx="6945">
                  <c:v>0.20043224417220223</c:v>
                </c:pt>
                <c:pt idx="6946">
                  <c:v>0.21386783567302725</c:v>
                </c:pt>
                <c:pt idx="6947">
                  <c:v>0.19662529189839231</c:v>
                </c:pt>
                <c:pt idx="6948">
                  <c:v>0.20155367267717586</c:v>
                </c:pt>
                <c:pt idx="6949">
                  <c:v>0.21939739477474873</c:v>
                </c:pt>
                <c:pt idx="6950">
                  <c:v>0.17598545909777097</c:v>
                </c:pt>
                <c:pt idx="6951">
                  <c:v>0.22514791841087511</c:v>
                </c:pt>
                <c:pt idx="6952">
                  <c:v>0.18312686792885322</c:v>
                </c:pt>
                <c:pt idx="6953">
                  <c:v>0.18702901198283375</c:v>
                </c:pt>
                <c:pt idx="6954">
                  <c:v>0.16169554814666251</c:v>
                </c:pt>
                <c:pt idx="6955">
                  <c:v>0.22483867056710721</c:v>
                </c:pt>
                <c:pt idx="6956">
                  <c:v>0.20273643544003134</c:v>
                </c:pt>
                <c:pt idx="6957">
                  <c:v>0.2588560870377839</c:v>
                </c:pt>
                <c:pt idx="6958">
                  <c:v>0.22397131744573803</c:v>
                </c:pt>
                <c:pt idx="6959">
                  <c:v>0.24640032790967401</c:v>
                </c:pt>
                <c:pt idx="6960">
                  <c:v>0.22433043449102893</c:v>
                </c:pt>
                <c:pt idx="6961">
                  <c:v>0.1874449539691187</c:v>
                </c:pt>
                <c:pt idx="6962">
                  <c:v>0.20091622769531936</c:v>
                </c:pt>
                <c:pt idx="6963">
                  <c:v>0.17011836640702921</c:v>
                </c:pt>
                <c:pt idx="6964">
                  <c:v>0.20646644821482171</c:v>
                </c:pt>
                <c:pt idx="6965">
                  <c:v>0.2198004512879001</c:v>
                </c:pt>
                <c:pt idx="6966">
                  <c:v>9.1352654378042311E-2</c:v>
                </c:pt>
                <c:pt idx="6967">
                  <c:v>0.21332601872526702</c:v>
                </c:pt>
                <c:pt idx="6968">
                  <c:v>0.17940581537023009</c:v>
                </c:pt>
                <c:pt idx="6969">
                  <c:v>0.18108331004263828</c:v>
                </c:pt>
                <c:pt idx="6970">
                  <c:v>0.21072727578012274</c:v>
                </c:pt>
                <c:pt idx="6971">
                  <c:v>0.18817116833214664</c:v>
                </c:pt>
                <c:pt idx="6972">
                  <c:v>0.14598457495311895</c:v>
                </c:pt>
                <c:pt idx="6973">
                  <c:v>0.19724452046070068</c:v>
                </c:pt>
                <c:pt idx="6974">
                  <c:v>0.18086747164365571</c:v>
                </c:pt>
                <c:pt idx="6975">
                  <c:v>0.22574122966848109</c:v>
                </c:pt>
                <c:pt idx="6976">
                  <c:v>0.23632808353999835</c:v>
                </c:pt>
                <c:pt idx="6977">
                  <c:v>0.19592358301818144</c:v>
                </c:pt>
                <c:pt idx="6978">
                  <c:v>0.18193487347055204</c:v>
                </c:pt>
                <c:pt idx="6979">
                  <c:v>0.12313315596241858</c:v>
                </c:pt>
                <c:pt idx="6980">
                  <c:v>0.22737139777169096</c:v>
                </c:pt>
                <c:pt idx="6981">
                  <c:v>0.19160417983403844</c:v>
                </c:pt>
                <c:pt idx="6982">
                  <c:v>0.2414572609280676</c:v>
                </c:pt>
                <c:pt idx="6983">
                  <c:v>0.20852154863524477</c:v>
                </c:pt>
                <c:pt idx="6984">
                  <c:v>0.17446001578207235</c:v>
                </c:pt>
                <c:pt idx="6985">
                  <c:v>0.20481749690806872</c:v>
                </c:pt>
                <c:pt idx="6986">
                  <c:v>0.1976215191193165</c:v>
                </c:pt>
                <c:pt idx="6987">
                  <c:v>0.15315245150513662</c:v>
                </c:pt>
                <c:pt idx="6988">
                  <c:v>0.18888007881490204</c:v>
                </c:pt>
                <c:pt idx="6989">
                  <c:v>0.17500088354799842</c:v>
                </c:pt>
                <c:pt idx="6990">
                  <c:v>0.18431315164305639</c:v>
                </c:pt>
                <c:pt idx="6991">
                  <c:v>0.28611088816710012</c:v>
                </c:pt>
                <c:pt idx="6992">
                  <c:v>0.15937891426663217</c:v>
                </c:pt>
                <c:pt idx="6993">
                  <c:v>0.15436479076836421</c:v>
                </c:pt>
                <c:pt idx="6994">
                  <c:v>0.27075368054627008</c:v>
                </c:pt>
                <c:pt idx="6995">
                  <c:v>0.19434887519119368</c:v>
                </c:pt>
                <c:pt idx="6996">
                  <c:v>0.18641454192213594</c:v>
                </c:pt>
                <c:pt idx="6997">
                  <c:v>0.2364988449171605</c:v>
                </c:pt>
                <c:pt idx="6998">
                  <c:v>0.21944103500566742</c:v>
                </c:pt>
                <c:pt idx="6999">
                  <c:v>0.22329452320158288</c:v>
                </c:pt>
                <c:pt idx="7000">
                  <c:v>0.15626737117541417</c:v>
                </c:pt>
                <c:pt idx="7001">
                  <c:v>0.18040172875286264</c:v>
                </c:pt>
                <c:pt idx="7002">
                  <c:v>0.20183805337480326</c:v>
                </c:pt>
                <c:pt idx="7003">
                  <c:v>0.12996995835653663</c:v>
                </c:pt>
                <c:pt idx="7004">
                  <c:v>0.2080286891791607</c:v>
                </c:pt>
                <c:pt idx="7005">
                  <c:v>0.16921788371261484</c:v>
                </c:pt>
                <c:pt idx="7006">
                  <c:v>0.19099872858155398</c:v>
                </c:pt>
                <c:pt idx="7007">
                  <c:v>0.14909271012695452</c:v>
                </c:pt>
                <c:pt idx="7008">
                  <c:v>0.23070831947633949</c:v>
                </c:pt>
                <c:pt idx="7009">
                  <c:v>0.1541425095891269</c:v>
                </c:pt>
                <c:pt idx="7010">
                  <c:v>0.21549913083591896</c:v>
                </c:pt>
                <c:pt idx="7011">
                  <c:v>0.16928269232964621</c:v>
                </c:pt>
                <c:pt idx="7012">
                  <c:v>0.18412758578301769</c:v>
                </c:pt>
                <c:pt idx="7013">
                  <c:v>0.21450314219246835</c:v>
                </c:pt>
                <c:pt idx="7014">
                  <c:v>0.17655832048484152</c:v>
                </c:pt>
                <c:pt idx="7015">
                  <c:v>0.16810137630900607</c:v>
                </c:pt>
                <c:pt idx="7016">
                  <c:v>0.21572024059112613</c:v>
                </c:pt>
                <c:pt idx="7017">
                  <c:v>0.19988525567674709</c:v>
                </c:pt>
                <c:pt idx="7018">
                  <c:v>0.19510780067125649</c:v>
                </c:pt>
                <c:pt idx="7019">
                  <c:v>0.17795278498315945</c:v>
                </c:pt>
                <c:pt idx="7020">
                  <c:v>0.22315634612381413</c:v>
                </c:pt>
                <c:pt idx="7021">
                  <c:v>0.18437859952893976</c:v>
                </c:pt>
                <c:pt idx="7022">
                  <c:v>0.26497505040961217</c:v>
                </c:pt>
                <c:pt idx="7023">
                  <c:v>0.18423867935609547</c:v>
                </c:pt>
                <c:pt idx="7024">
                  <c:v>0.22690802091737036</c:v>
                </c:pt>
                <c:pt idx="7025">
                  <c:v>0.19001601817189268</c:v>
                </c:pt>
                <c:pt idx="7026">
                  <c:v>0.23634684497317543</c:v>
                </c:pt>
                <c:pt idx="7027">
                  <c:v>0.23498618671313878</c:v>
                </c:pt>
                <c:pt idx="7028">
                  <c:v>0.22865190819620806</c:v>
                </c:pt>
                <c:pt idx="7029">
                  <c:v>0.14532997751592239</c:v>
                </c:pt>
                <c:pt idx="7030">
                  <c:v>0.22146194123743471</c:v>
                </c:pt>
                <c:pt idx="7031">
                  <c:v>0.11922790560314468</c:v>
                </c:pt>
                <c:pt idx="7032">
                  <c:v>0.19280462550552044</c:v>
                </c:pt>
                <c:pt idx="7033">
                  <c:v>0.19902641812772287</c:v>
                </c:pt>
                <c:pt idx="7034">
                  <c:v>0.2136667633873246</c:v>
                </c:pt>
                <c:pt idx="7035">
                  <c:v>0.20448977323743484</c:v>
                </c:pt>
                <c:pt idx="7036">
                  <c:v>0.17072655056661984</c:v>
                </c:pt>
                <c:pt idx="7037">
                  <c:v>0.1677720318665028</c:v>
                </c:pt>
                <c:pt idx="7038">
                  <c:v>0.15573867581498305</c:v>
                </c:pt>
                <c:pt idx="7039">
                  <c:v>0.20709381297441878</c:v>
                </c:pt>
                <c:pt idx="7040">
                  <c:v>0.20232828116960533</c:v>
                </c:pt>
                <c:pt idx="7041">
                  <c:v>0.19978143791892053</c:v>
                </c:pt>
                <c:pt idx="7042">
                  <c:v>0.18476504996373455</c:v>
                </c:pt>
                <c:pt idx="7043">
                  <c:v>0.16817139466612913</c:v>
                </c:pt>
                <c:pt idx="7044">
                  <c:v>0.22322409905193602</c:v>
                </c:pt>
                <c:pt idx="7045">
                  <c:v>0.17924543430596465</c:v>
                </c:pt>
                <c:pt idx="7046">
                  <c:v>0.17335839679438594</c:v>
                </c:pt>
                <c:pt idx="7047">
                  <c:v>0.23559110468097241</c:v>
                </c:pt>
                <c:pt idx="7048">
                  <c:v>0.18501984920300124</c:v>
                </c:pt>
                <c:pt idx="7049">
                  <c:v>0.14930513455062513</c:v>
                </c:pt>
                <c:pt idx="7050">
                  <c:v>0.18340250281392328</c:v>
                </c:pt>
                <c:pt idx="7051">
                  <c:v>0.21566904373232082</c:v>
                </c:pt>
                <c:pt idx="7052">
                  <c:v>0.13765930943404475</c:v>
                </c:pt>
                <c:pt idx="7053">
                  <c:v>0.20779254128202723</c:v>
                </c:pt>
                <c:pt idx="7054">
                  <c:v>0.15150187973235296</c:v>
                </c:pt>
                <c:pt idx="7055">
                  <c:v>0.20435562321799058</c:v>
                </c:pt>
                <c:pt idx="7056">
                  <c:v>0.18724292259272945</c:v>
                </c:pt>
                <c:pt idx="7057">
                  <c:v>0.15013822321165768</c:v>
                </c:pt>
                <c:pt idx="7058">
                  <c:v>0.27331584252781682</c:v>
                </c:pt>
                <c:pt idx="7059">
                  <c:v>0.18911680058132369</c:v>
                </c:pt>
                <c:pt idx="7060">
                  <c:v>0.17457115571291554</c:v>
                </c:pt>
                <c:pt idx="7061">
                  <c:v>0.19984623600483487</c:v>
                </c:pt>
                <c:pt idx="7062">
                  <c:v>0.13770499502054839</c:v>
                </c:pt>
                <c:pt idx="7063">
                  <c:v>0.18268167304883054</c:v>
                </c:pt>
                <c:pt idx="7064">
                  <c:v>0.19421515220729246</c:v>
                </c:pt>
                <c:pt idx="7065">
                  <c:v>0.18708206846617198</c:v>
                </c:pt>
                <c:pt idx="7066">
                  <c:v>0.17628025760978239</c:v>
                </c:pt>
                <c:pt idx="7067">
                  <c:v>0.18088522511369837</c:v>
                </c:pt>
                <c:pt idx="7068">
                  <c:v>0.1792442399131032</c:v>
                </c:pt>
                <c:pt idx="7069">
                  <c:v>0.18310384062918361</c:v>
                </c:pt>
                <c:pt idx="7070">
                  <c:v>0.20696259809974599</c:v>
                </c:pt>
                <c:pt idx="7071">
                  <c:v>0.21617466859846535</c:v>
                </c:pt>
                <c:pt idx="7072">
                  <c:v>0.17725498462102623</c:v>
                </c:pt>
                <c:pt idx="7073">
                  <c:v>0.16662206520991499</c:v>
                </c:pt>
                <c:pt idx="7074">
                  <c:v>0.24238260885594837</c:v>
                </c:pt>
                <c:pt idx="7075">
                  <c:v>7.451453527210275E-2</c:v>
                </c:pt>
                <c:pt idx="7076">
                  <c:v>0.21383688870042211</c:v>
                </c:pt>
                <c:pt idx="7077">
                  <c:v>0.19785453271977108</c:v>
                </c:pt>
                <c:pt idx="7078">
                  <c:v>0.19447860830057359</c:v>
                </c:pt>
                <c:pt idx="7079">
                  <c:v>0.22893426408794837</c:v>
                </c:pt>
                <c:pt idx="7080">
                  <c:v>0.2181540860902858</c:v>
                </c:pt>
                <c:pt idx="7081">
                  <c:v>0.22521765431811774</c:v>
                </c:pt>
                <c:pt idx="7082">
                  <c:v>0.1904024771376274</c:v>
                </c:pt>
                <c:pt idx="7083">
                  <c:v>0.22673255519685448</c:v>
                </c:pt>
                <c:pt idx="7084">
                  <c:v>0.15683027182829307</c:v>
                </c:pt>
                <c:pt idx="7085">
                  <c:v>0.2494882077858788</c:v>
                </c:pt>
                <c:pt idx="7086">
                  <c:v>0.16917589889966994</c:v>
                </c:pt>
                <c:pt idx="7087">
                  <c:v>0.1691165064196001</c:v>
                </c:pt>
                <c:pt idx="7088">
                  <c:v>0.17171275584699897</c:v>
                </c:pt>
                <c:pt idx="7089">
                  <c:v>0.21552209926282653</c:v>
                </c:pt>
                <c:pt idx="7090">
                  <c:v>0.17570452150993282</c:v>
                </c:pt>
                <c:pt idx="7091">
                  <c:v>0.21215998228574193</c:v>
                </c:pt>
                <c:pt idx="7092">
                  <c:v>0.14447482692602573</c:v>
                </c:pt>
                <c:pt idx="7093">
                  <c:v>0.25589173024600709</c:v>
                </c:pt>
                <c:pt idx="7094">
                  <c:v>0.18083048724873427</c:v>
                </c:pt>
                <c:pt idx="7095">
                  <c:v>0.23285783533085458</c:v>
                </c:pt>
                <c:pt idx="7096">
                  <c:v>0.14666430568838179</c:v>
                </c:pt>
                <c:pt idx="7097">
                  <c:v>0.16501067978695516</c:v>
                </c:pt>
                <c:pt idx="7098">
                  <c:v>0.20665189677870671</c:v>
                </c:pt>
                <c:pt idx="7099">
                  <c:v>0.20414481696052622</c:v>
                </c:pt>
                <c:pt idx="7100">
                  <c:v>0.19674079247910342</c:v>
                </c:pt>
                <c:pt idx="7101">
                  <c:v>0.23083242197076409</c:v>
                </c:pt>
                <c:pt idx="7102">
                  <c:v>0.21867107848438036</c:v>
                </c:pt>
                <c:pt idx="7103">
                  <c:v>0.13374564402917077</c:v>
                </c:pt>
                <c:pt idx="7104">
                  <c:v>0.16913363465830039</c:v>
                </c:pt>
                <c:pt idx="7105">
                  <c:v>0.2073312326932448</c:v>
                </c:pt>
                <c:pt idx="7106">
                  <c:v>0.16207937225569452</c:v>
                </c:pt>
                <c:pt idx="7107">
                  <c:v>0.24582556117466914</c:v>
                </c:pt>
                <c:pt idx="7108">
                  <c:v>0.21374757942953143</c:v>
                </c:pt>
                <c:pt idx="7109">
                  <c:v>0.16895536516432044</c:v>
                </c:pt>
                <c:pt idx="7110">
                  <c:v>0.17938771651233748</c:v>
                </c:pt>
                <c:pt idx="7111">
                  <c:v>0.24635106308623517</c:v>
                </c:pt>
                <c:pt idx="7112">
                  <c:v>0.2266015791302679</c:v>
                </c:pt>
                <c:pt idx="7113">
                  <c:v>0.20617885085947141</c:v>
                </c:pt>
                <c:pt idx="7114">
                  <c:v>0.15665603146541995</c:v>
                </c:pt>
                <c:pt idx="7115">
                  <c:v>0.22894077632142473</c:v>
                </c:pt>
                <c:pt idx="7116">
                  <c:v>0.18311550716736724</c:v>
                </c:pt>
                <c:pt idx="7117">
                  <c:v>0.21512655742065917</c:v>
                </c:pt>
                <c:pt idx="7118">
                  <c:v>0.25605851725058121</c:v>
                </c:pt>
                <c:pt idx="7119">
                  <c:v>0.17017413793285277</c:v>
                </c:pt>
                <c:pt idx="7120">
                  <c:v>0.24956621142901053</c:v>
                </c:pt>
                <c:pt idx="7121">
                  <c:v>0.23631983573037196</c:v>
                </c:pt>
                <c:pt idx="7122">
                  <c:v>0.11017724496529824</c:v>
                </c:pt>
                <c:pt idx="7123">
                  <c:v>0.17357642412027871</c:v>
                </c:pt>
                <c:pt idx="7124">
                  <c:v>0.17509885276259021</c:v>
                </c:pt>
                <c:pt idx="7125">
                  <c:v>0.21685977871330273</c:v>
                </c:pt>
                <c:pt idx="7126">
                  <c:v>0.18411401353087095</c:v>
                </c:pt>
                <c:pt idx="7127">
                  <c:v>0.18883330532312456</c:v>
                </c:pt>
                <c:pt idx="7128">
                  <c:v>0.19161058450280566</c:v>
                </c:pt>
                <c:pt idx="7129">
                  <c:v>0.12019296960457226</c:v>
                </c:pt>
                <c:pt idx="7130">
                  <c:v>0.17899107572958048</c:v>
                </c:pt>
                <c:pt idx="7131">
                  <c:v>0.20628077151360541</c:v>
                </c:pt>
                <c:pt idx="7132">
                  <c:v>0.21788409973366438</c:v>
                </c:pt>
                <c:pt idx="7133">
                  <c:v>0.19158329266318533</c:v>
                </c:pt>
                <c:pt idx="7134">
                  <c:v>0.17854890266462681</c:v>
                </c:pt>
                <c:pt idx="7135">
                  <c:v>0.21842399052177769</c:v>
                </c:pt>
                <c:pt idx="7136">
                  <c:v>0.17151459309863148</c:v>
                </c:pt>
                <c:pt idx="7137">
                  <c:v>0.19920477600680514</c:v>
                </c:pt>
                <c:pt idx="7138">
                  <c:v>0.17045087059079198</c:v>
                </c:pt>
                <c:pt idx="7139">
                  <c:v>0.18082148690707855</c:v>
                </c:pt>
                <c:pt idx="7140">
                  <c:v>0.19339863474954277</c:v>
                </c:pt>
                <c:pt idx="7141">
                  <c:v>0.19544084926283453</c:v>
                </c:pt>
                <c:pt idx="7142">
                  <c:v>0.24363330751970033</c:v>
                </c:pt>
                <c:pt idx="7143">
                  <c:v>0.18367197043819214</c:v>
                </c:pt>
                <c:pt idx="7144">
                  <c:v>0.16803036009980155</c:v>
                </c:pt>
                <c:pt idx="7145">
                  <c:v>0.17543771067768194</c:v>
                </c:pt>
                <c:pt idx="7146">
                  <c:v>0.13899782408588757</c:v>
                </c:pt>
                <c:pt idx="7147">
                  <c:v>0.25397549761818017</c:v>
                </c:pt>
                <c:pt idx="7148">
                  <c:v>0.24022025457803639</c:v>
                </c:pt>
                <c:pt idx="7149">
                  <c:v>0.23670102137552618</c:v>
                </c:pt>
                <c:pt idx="7150">
                  <c:v>0.19578947737841745</c:v>
                </c:pt>
                <c:pt idx="7151">
                  <c:v>0.16950808259852665</c:v>
                </c:pt>
                <c:pt idx="7152">
                  <c:v>0.13187221609874641</c:v>
                </c:pt>
                <c:pt idx="7153">
                  <c:v>0.18067682283210945</c:v>
                </c:pt>
                <c:pt idx="7154">
                  <c:v>0.27010278788866648</c:v>
                </c:pt>
                <c:pt idx="7155">
                  <c:v>0.20910272729123369</c:v>
                </c:pt>
                <c:pt idx="7156">
                  <c:v>0.18296735731545513</c:v>
                </c:pt>
                <c:pt idx="7157">
                  <c:v>0.14971448216854161</c:v>
                </c:pt>
                <c:pt idx="7158">
                  <c:v>0.16604064403263308</c:v>
                </c:pt>
                <c:pt idx="7159">
                  <c:v>0.14417035792587035</c:v>
                </c:pt>
                <c:pt idx="7160">
                  <c:v>0.22574225324745917</c:v>
                </c:pt>
                <c:pt idx="7161">
                  <c:v>0.15991433466596852</c:v>
                </c:pt>
                <c:pt idx="7162">
                  <c:v>0.21342560960052048</c:v>
                </c:pt>
                <c:pt idx="7163">
                  <c:v>0.18278763749574836</c:v>
                </c:pt>
                <c:pt idx="7164">
                  <c:v>0.2119445070240451</c:v>
                </c:pt>
                <c:pt idx="7165">
                  <c:v>0.16946391984666673</c:v>
                </c:pt>
                <c:pt idx="7166">
                  <c:v>0.20426527329182748</c:v>
                </c:pt>
                <c:pt idx="7167">
                  <c:v>0.2016347556883111</c:v>
                </c:pt>
                <c:pt idx="7168">
                  <c:v>0.20249238433275069</c:v>
                </c:pt>
                <c:pt idx="7169">
                  <c:v>0.1621637884763866</c:v>
                </c:pt>
                <c:pt idx="7170">
                  <c:v>0.14928121563202801</c:v>
                </c:pt>
                <c:pt idx="7171">
                  <c:v>0.12934346494908194</c:v>
                </c:pt>
                <c:pt idx="7172">
                  <c:v>0.21213934549251373</c:v>
                </c:pt>
                <c:pt idx="7173">
                  <c:v>0.19838500995954267</c:v>
                </c:pt>
                <c:pt idx="7174">
                  <c:v>0.11461140450759699</c:v>
                </c:pt>
                <c:pt idx="7175">
                  <c:v>0.18867527305388454</c:v>
                </c:pt>
                <c:pt idx="7176">
                  <c:v>0.13478753152337986</c:v>
                </c:pt>
                <c:pt idx="7177">
                  <c:v>0.17741866592755207</c:v>
                </c:pt>
                <c:pt idx="7178">
                  <c:v>0.2182603724358787</c:v>
                </c:pt>
                <c:pt idx="7179">
                  <c:v>0.20324110683252233</c:v>
                </c:pt>
                <c:pt idx="7180">
                  <c:v>0.18734556793705404</c:v>
                </c:pt>
                <c:pt idx="7181">
                  <c:v>0.17177235579315292</c:v>
                </c:pt>
                <c:pt idx="7182">
                  <c:v>0.20333883226129965</c:v>
                </c:pt>
                <c:pt idx="7183">
                  <c:v>0.1770376675644334</c:v>
                </c:pt>
                <c:pt idx="7184">
                  <c:v>0.17564374565614263</c:v>
                </c:pt>
                <c:pt idx="7185">
                  <c:v>0.15466576233363066</c:v>
                </c:pt>
                <c:pt idx="7186">
                  <c:v>0.21396726293057861</c:v>
                </c:pt>
                <c:pt idx="7187">
                  <c:v>0.1897456070573153</c:v>
                </c:pt>
                <c:pt idx="7188">
                  <c:v>0.18331683293075152</c:v>
                </c:pt>
                <c:pt idx="7189">
                  <c:v>0.2121695555236682</c:v>
                </c:pt>
                <c:pt idx="7190">
                  <c:v>0.15172033951368336</c:v>
                </c:pt>
                <c:pt idx="7191">
                  <c:v>0.20663762453538662</c:v>
                </c:pt>
                <c:pt idx="7192">
                  <c:v>0.16188442043561002</c:v>
                </c:pt>
                <c:pt idx="7193">
                  <c:v>0.17298551871180273</c:v>
                </c:pt>
                <c:pt idx="7194">
                  <c:v>0.19903741647232662</c:v>
                </c:pt>
                <c:pt idx="7195">
                  <c:v>0.19686323958257201</c:v>
                </c:pt>
                <c:pt idx="7196">
                  <c:v>0.23093516759960542</c:v>
                </c:pt>
                <c:pt idx="7197">
                  <c:v>0.11756036466793898</c:v>
                </c:pt>
                <c:pt idx="7198">
                  <c:v>0.21083622500904708</c:v>
                </c:pt>
                <c:pt idx="7199">
                  <c:v>0.17218523421102494</c:v>
                </c:pt>
                <c:pt idx="7200">
                  <c:v>0.2051123191584103</c:v>
                </c:pt>
                <c:pt idx="7201">
                  <c:v>0.16820543927922615</c:v>
                </c:pt>
                <c:pt idx="7202">
                  <c:v>0.22107439936578185</c:v>
                </c:pt>
                <c:pt idx="7203">
                  <c:v>0.19454682239972074</c:v>
                </c:pt>
                <c:pt idx="7204">
                  <c:v>0.19831021379206965</c:v>
                </c:pt>
                <c:pt idx="7205">
                  <c:v>0.1521681115919476</c:v>
                </c:pt>
                <c:pt idx="7206">
                  <c:v>0.19157144234761408</c:v>
                </c:pt>
                <c:pt idx="7207">
                  <c:v>0.18579208328564578</c:v>
                </c:pt>
                <c:pt idx="7208">
                  <c:v>0.20008105150519373</c:v>
                </c:pt>
                <c:pt idx="7209">
                  <c:v>0.23058614320223642</c:v>
                </c:pt>
                <c:pt idx="7210">
                  <c:v>0.10656785391907975</c:v>
                </c:pt>
                <c:pt idx="7211">
                  <c:v>0.2054597916438313</c:v>
                </c:pt>
                <c:pt idx="7212">
                  <c:v>0.15509031214547722</c:v>
                </c:pt>
                <c:pt idx="7213">
                  <c:v>0.19038437882618642</c:v>
                </c:pt>
                <c:pt idx="7214">
                  <c:v>0.23175120538919514</c:v>
                </c:pt>
                <c:pt idx="7215">
                  <c:v>0.19764104282376227</c:v>
                </c:pt>
                <c:pt idx="7216">
                  <c:v>0.17569581231678844</c:v>
                </c:pt>
                <c:pt idx="7217">
                  <c:v>0.17038486265808017</c:v>
                </c:pt>
                <c:pt idx="7218">
                  <c:v>0.20154508966810422</c:v>
                </c:pt>
                <c:pt idx="7219">
                  <c:v>0.18955216847103096</c:v>
                </c:pt>
                <c:pt idx="7220">
                  <c:v>0.26458029009663792</c:v>
                </c:pt>
                <c:pt idx="7221">
                  <c:v>0.19975377442502873</c:v>
                </c:pt>
                <c:pt idx="7222">
                  <c:v>0.23709332181710197</c:v>
                </c:pt>
                <c:pt idx="7223">
                  <c:v>0.21328358220338864</c:v>
                </c:pt>
                <c:pt idx="7224">
                  <c:v>0.20214198608475933</c:v>
                </c:pt>
                <c:pt idx="7225">
                  <c:v>0.20024310507404328</c:v>
                </c:pt>
                <c:pt idx="7226">
                  <c:v>0.16950110539139485</c:v>
                </c:pt>
                <c:pt idx="7227">
                  <c:v>0.19866018263432006</c:v>
                </c:pt>
                <c:pt idx="7228">
                  <c:v>0.17347835210464535</c:v>
                </c:pt>
                <c:pt idx="7229">
                  <c:v>0.23050384101457527</c:v>
                </c:pt>
                <c:pt idx="7230">
                  <c:v>0.1585845291698795</c:v>
                </c:pt>
                <c:pt idx="7231">
                  <c:v>0.19344242096376243</c:v>
                </c:pt>
                <c:pt idx="7232">
                  <c:v>0.23817322884845693</c:v>
                </c:pt>
                <c:pt idx="7233">
                  <c:v>0.17048021408761752</c:v>
                </c:pt>
                <c:pt idx="7234">
                  <c:v>0.17878838732943195</c:v>
                </c:pt>
                <c:pt idx="7235">
                  <c:v>0.17920573944886453</c:v>
                </c:pt>
                <c:pt idx="7236">
                  <c:v>0.21969322250386236</c:v>
                </c:pt>
                <c:pt idx="7237">
                  <c:v>0.19437141158673779</c:v>
                </c:pt>
                <c:pt idx="7238">
                  <c:v>0.18871919211318844</c:v>
                </c:pt>
                <c:pt idx="7239">
                  <c:v>0.19846612143531461</c:v>
                </c:pt>
                <c:pt idx="7240">
                  <c:v>0.18019873268246725</c:v>
                </c:pt>
                <c:pt idx="7241">
                  <c:v>0.21196760929379854</c:v>
                </c:pt>
                <c:pt idx="7242">
                  <c:v>0.17304634595244711</c:v>
                </c:pt>
                <c:pt idx="7243">
                  <c:v>0.20201586661863366</c:v>
                </c:pt>
                <c:pt idx="7244">
                  <c:v>0.21069629287864061</c:v>
                </c:pt>
                <c:pt idx="7245">
                  <c:v>0.19578758242512428</c:v>
                </c:pt>
                <c:pt idx="7246">
                  <c:v>0.18302919945539123</c:v>
                </c:pt>
                <c:pt idx="7247">
                  <c:v>0.21249433966346828</c:v>
                </c:pt>
                <c:pt idx="7248">
                  <c:v>0.17287579698500097</c:v>
                </c:pt>
                <c:pt idx="7249">
                  <c:v>0.15304296078304952</c:v>
                </c:pt>
                <c:pt idx="7250">
                  <c:v>0.13943660488301521</c:v>
                </c:pt>
                <c:pt idx="7251">
                  <c:v>0.22849233710196851</c:v>
                </c:pt>
                <c:pt idx="7252">
                  <c:v>0.16148092186745655</c:v>
                </c:pt>
                <c:pt idx="7253">
                  <c:v>0.15679295819788003</c:v>
                </c:pt>
                <c:pt idx="7254">
                  <c:v>0.18003297275544589</c:v>
                </c:pt>
                <c:pt idx="7255">
                  <c:v>0.26062880553656947</c:v>
                </c:pt>
                <c:pt idx="7256">
                  <c:v>0.1954548410412858</c:v>
                </c:pt>
                <c:pt idx="7257">
                  <c:v>0.1858097258558089</c:v>
                </c:pt>
                <c:pt idx="7258">
                  <c:v>0.26590804109274652</c:v>
                </c:pt>
                <c:pt idx="7259">
                  <c:v>0.20022777406798939</c:v>
                </c:pt>
                <c:pt idx="7260">
                  <c:v>0.22697669656931535</c:v>
                </c:pt>
                <c:pt idx="7261">
                  <c:v>0.17667233140202432</c:v>
                </c:pt>
                <c:pt idx="7262">
                  <c:v>0.17837943710638396</c:v>
                </c:pt>
                <c:pt idx="7263">
                  <c:v>0.19151461372807638</c:v>
                </c:pt>
                <c:pt idx="7264">
                  <c:v>0.15223535958558077</c:v>
                </c:pt>
                <c:pt idx="7265">
                  <c:v>0.27304311835929129</c:v>
                </c:pt>
                <c:pt idx="7266">
                  <c:v>0.24013207299621847</c:v>
                </c:pt>
                <c:pt idx="7267">
                  <c:v>0.16456660276311405</c:v>
                </c:pt>
                <c:pt idx="7268">
                  <c:v>0.11197925101790701</c:v>
                </c:pt>
                <c:pt idx="7269">
                  <c:v>0.2164148743176621</c:v>
                </c:pt>
                <c:pt idx="7270">
                  <c:v>0.17731921729506026</c:v>
                </c:pt>
                <c:pt idx="7271">
                  <c:v>0.20104714854513725</c:v>
                </c:pt>
                <c:pt idx="7272">
                  <c:v>0.12061835684912053</c:v>
                </c:pt>
                <c:pt idx="7273">
                  <c:v>0.18629949477513963</c:v>
                </c:pt>
                <c:pt idx="7274">
                  <c:v>0.14533167680602563</c:v>
                </c:pt>
                <c:pt idx="7275">
                  <c:v>0.22092432645339763</c:v>
                </c:pt>
                <c:pt idx="7276">
                  <c:v>0.17481024757654354</c:v>
                </c:pt>
                <c:pt idx="7277">
                  <c:v>0.18558144718584446</c:v>
                </c:pt>
                <c:pt idx="7278">
                  <c:v>0.24886753398867734</c:v>
                </c:pt>
                <c:pt idx="7279">
                  <c:v>0.18192110770126152</c:v>
                </c:pt>
                <c:pt idx="7280">
                  <c:v>0.19284782401121642</c:v>
                </c:pt>
                <c:pt idx="7281">
                  <c:v>0.22002921789641583</c:v>
                </c:pt>
                <c:pt idx="7282">
                  <c:v>0.20625655391758821</c:v>
                </c:pt>
                <c:pt idx="7283">
                  <c:v>0.24842935224597074</c:v>
                </c:pt>
                <c:pt idx="7284">
                  <c:v>0.20330339248550666</c:v>
                </c:pt>
                <c:pt idx="7285">
                  <c:v>0.23896038985640611</c:v>
                </c:pt>
                <c:pt idx="7286">
                  <c:v>0.15881288809949423</c:v>
                </c:pt>
                <c:pt idx="7287">
                  <c:v>0.19436953092267759</c:v>
                </c:pt>
                <c:pt idx="7288">
                  <c:v>0.19750186954203752</c:v>
                </c:pt>
                <c:pt idx="7289">
                  <c:v>0.19300640961511056</c:v>
                </c:pt>
                <c:pt idx="7290">
                  <c:v>0.21750957699210588</c:v>
                </c:pt>
                <c:pt idx="7291">
                  <c:v>0.2437206568117477</c:v>
                </c:pt>
                <c:pt idx="7292">
                  <c:v>0.18513274859500672</c:v>
                </c:pt>
                <c:pt idx="7293">
                  <c:v>0.29515429406828131</c:v>
                </c:pt>
                <c:pt idx="7294">
                  <c:v>0.22861734621758306</c:v>
                </c:pt>
                <c:pt idx="7295">
                  <c:v>0.16243004825894386</c:v>
                </c:pt>
                <c:pt idx="7296">
                  <c:v>0.22777339735849278</c:v>
                </c:pt>
                <c:pt idx="7297">
                  <c:v>0.18919290066591066</c:v>
                </c:pt>
                <c:pt idx="7298">
                  <c:v>0.18523583292611959</c:v>
                </c:pt>
                <c:pt idx="7299">
                  <c:v>0.23244728993895403</c:v>
                </c:pt>
                <c:pt idx="7300">
                  <c:v>0.16761146539913255</c:v>
                </c:pt>
                <c:pt idx="7301">
                  <c:v>0.21150947649253288</c:v>
                </c:pt>
                <c:pt idx="7302">
                  <c:v>0.22247121209110196</c:v>
                </c:pt>
                <c:pt idx="7303">
                  <c:v>0.20423466764289799</c:v>
                </c:pt>
                <c:pt idx="7304">
                  <c:v>0.15823434025019614</c:v>
                </c:pt>
                <c:pt idx="7305">
                  <c:v>0.22429776948164357</c:v>
                </c:pt>
                <c:pt idx="7306">
                  <c:v>0.19628036776262947</c:v>
                </c:pt>
                <c:pt idx="7307">
                  <c:v>0.22417510718051384</c:v>
                </c:pt>
                <c:pt idx="7308">
                  <c:v>0.19856091698893796</c:v>
                </c:pt>
                <c:pt idx="7309">
                  <c:v>0.23337466324542994</c:v>
                </c:pt>
                <c:pt idx="7310">
                  <c:v>0.14238060343921685</c:v>
                </c:pt>
                <c:pt idx="7311">
                  <c:v>0.22031581948013851</c:v>
                </c:pt>
                <c:pt idx="7312">
                  <c:v>0.21470966685773665</c:v>
                </c:pt>
                <c:pt idx="7313">
                  <c:v>0.20933282238977516</c:v>
                </c:pt>
                <c:pt idx="7314">
                  <c:v>0.14460580721066474</c:v>
                </c:pt>
                <c:pt idx="7315">
                  <c:v>0.14878028278628869</c:v>
                </c:pt>
                <c:pt idx="7316">
                  <c:v>0.1623576170123944</c:v>
                </c:pt>
                <c:pt idx="7317">
                  <c:v>0.26781934960558174</c:v>
                </c:pt>
                <c:pt idx="7318">
                  <c:v>0.17820967774106178</c:v>
                </c:pt>
                <c:pt idx="7319">
                  <c:v>0.15660790271367411</c:v>
                </c:pt>
                <c:pt idx="7320">
                  <c:v>0.19085140280815591</c:v>
                </c:pt>
                <c:pt idx="7321">
                  <c:v>0.1766695435244591</c:v>
                </c:pt>
                <c:pt idx="7322">
                  <c:v>0.21575173960630567</c:v>
                </c:pt>
                <c:pt idx="7323">
                  <c:v>0.11564405393072902</c:v>
                </c:pt>
                <c:pt idx="7324">
                  <c:v>0.15882946113780516</c:v>
                </c:pt>
                <c:pt idx="7325">
                  <c:v>0.1944662593764985</c:v>
                </c:pt>
                <c:pt idx="7326">
                  <c:v>0.18771065003407419</c:v>
                </c:pt>
                <c:pt idx="7327">
                  <c:v>0.20273712175829181</c:v>
                </c:pt>
                <c:pt idx="7328">
                  <c:v>0.1898035259820271</c:v>
                </c:pt>
                <c:pt idx="7329">
                  <c:v>0.19961264278570776</c:v>
                </c:pt>
                <c:pt idx="7330">
                  <c:v>0.20671920901479313</c:v>
                </c:pt>
                <c:pt idx="7331">
                  <c:v>0.21822550612135733</c:v>
                </c:pt>
                <c:pt idx="7332">
                  <c:v>0.21267445489184414</c:v>
                </c:pt>
                <c:pt idx="7333">
                  <c:v>0.19190821977846623</c:v>
                </c:pt>
                <c:pt idx="7334">
                  <c:v>0.20648524785502601</c:v>
                </c:pt>
                <c:pt idx="7335">
                  <c:v>0.18778303126144996</c:v>
                </c:pt>
                <c:pt idx="7336">
                  <c:v>0.22141514174201096</c:v>
                </c:pt>
                <c:pt idx="7337">
                  <c:v>0.21252447949289527</c:v>
                </c:pt>
                <c:pt idx="7338">
                  <c:v>0.17465440980941177</c:v>
                </c:pt>
                <c:pt idx="7339">
                  <c:v>0.2174107468192287</c:v>
                </c:pt>
                <c:pt idx="7340">
                  <c:v>0.21184226093447051</c:v>
                </c:pt>
                <c:pt idx="7341">
                  <c:v>0.1957842815232935</c:v>
                </c:pt>
                <c:pt idx="7342">
                  <c:v>0.24772169060769092</c:v>
                </c:pt>
                <c:pt idx="7343">
                  <c:v>0.12196856044840741</c:v>
                </c:pt>
                <c:pt idx="7344">
                  <c:v>0.18010055531450422</c:v>
                </c:pt>
                <c:pt idx="7345">
                  <c:v>0.18914583804549567</c:v>
                </c:pt>
                <c:pt idx="7346">
                  <c:v>0.21955287033060386</c:v>
                </c:pt>
                <c:pt idx="7347">
                  <c:v>0.25382895147331835</c:v>
                </c:pt>
                <c:pt idx="7348">
                  <c:v>0.20571558245665772</c:v>
                </c:pt>
                <c:pt idx="7349">
                  <c:v>0.18073649477647435</c:v>
                </c:pt>
                <c:pt idx="7350">
                  <c:v>0.11567325348646665</c:v>
                </c:pt>
                <c:pt idx="7351">
                  <c:v>0.15532419583048601</c:v>
                </c:pt>
                <c:pt idx="7352">
                  <c:v>0.15780666554032852</c:v>
                </c:pt>
                <c:pt idx="7353">
                  <c:v>0.16421616066899136</c:v>
                </c:pt>
                <c:pt idx="7354">
                  <c:v>0.20430853013339298</c:v>
                </c:pt>
                <c:pt idx="7355">
                  <c:v>0.21156261872886453</c:v>
                </c:pt>
                <c:pt idx="7356">
                  <c:v>0.15629859109237557</c:v>
                </c:pt>
                <c:pt idx="7357">
                  <c:v>0.16486955406828535</c:v>
                </c:pt>
                <c:pt idx="7358">
                  <c:v>0.20411529019318903</c:v>
                </c:pt>
                <c:pt idx="7359">
                  <c:v>0.14797997793627124</c:v>
                </c:pt>
                <c:pt idx="7360">
                  <c:v>0.17492304818378535</c:v>
                </c:pt>
                <c:pt idx="7361">
                  <c:v>0.13996307449733961</c:v>
                </c:pt>
                <c:pt idx="7362">
                  <c:v>0.13374585207444453</c:v>
                </c:pt>
                <c:pt idx="7363">
                  <c:v>0.21095488244666233</c:v>
                </c:pt>
                <c:pt idx="7364">
                  <c:v>0.1675099956996168</c:v>
                </c:pt>
                <c:pt idx="7365">
                  <c:v>0.23672762173457634</c:v>
                </c:pt>
                <c:pt idx="7366">
                  <c:v>0.21189537387422103</c:v>
                </c:pt>
                <c:pt idx="7367">
                  <c:v>0.2019449728706906</c:v>
                </c:pt>
                <c:pt idx="7368">
                  <c:v>0.18073315170352711</c:v>
                </c:pt>
                <c:pt idx="7369">
                  <c:v>0.19047499493307329</c:v>
                </c:pt>
                <c:pt idx="7370">
                  <c:v>0.21121967245629922</c:v>
                </c:pt>
                <c:pt idx="7371">
                  <c:v>0.13300870089648195</c:v>
                </c:pt>
                <c:pt idx="7372">
                  <c:v>0.20509265987962411</c:v>
                </c:pt>
                <c:pt idx="7373">
                  <c:v>0.17681566747955196</c:v>
                </c:pt>
                <c:pt idx="7374">
                  <c:v>0.26118009309746687</c:v>
                </c:pt>
                <c:pt idx="7375">
                  <c:v>0.25456780179563004</c:v>
                </c:pt>
                <c:pt idx="7376">
                  <c:v>0.24994547275004617</c:v>
                </c:pt>
                <c:pt idx="7377">
                  <c:v>0.1494287262317423</c:v>
                </c:pt>
                <c:pt idx="7378">
                  <c:v>0.19178949649956262</c:v>
                </c:pt>
                <c:pt idx="7379">
                  <c:v>0.26058729677404446</c:v>
                </c:pt>
                <c:pt idx="7380">
                  <c:v>0.19470836953765436</c:v>
                </c:pt>
                <c:pt idx="7381">
                  <c:v>0.21087741049559555</c:v>
                </c:pt>
                <c:pt idx="7382">
                  <c:v>0.20970956910418986</c:v>
                </c:pt>
                <c:pt idx="7383">
                  <c:v>0.20024359394503041</c:v>
                </c:pt>
                <c:pt idx="7384">
                  <c:v>0.15942986594909392</c:v>
                </c:pt>
                <c:pt idx="7385">
                  <c:v>0.17232319876130817</c:v>
                </c:pt>
                <c:pt idx="7386">
                  <c:v>0.25735164443377434</c:v>
                </c:pt>
                <c:pt idx="7387">
                  <c:v>0.20582788422985832</c:v>
                </c:pt>
                <c:pt idx="7388">
                  <c:v>0.24575420619131391</c:v>
                </c:pt>
                <c:pt idx="7389">
                  <c:v>0.19050459058440919</c:v>
                </c:pt>
                <c:pt idx="7390">
                  <c:v>0.22621046891923641</c:v>
                </c:pt>
                <c:pt idx="7391">
                  <c:v>0.22759247179731928</c:v>
                </c:pt>
                <c:pt idx="7392">
                  <c:v>0.2353353587566481</c:v>
                </c:pt>
                <c:pt idx="7393">
                  <c:v>0.20718970614462434</c:v>
                </c:pt>
                <c:pt idx="7394">
                  <c:v>0.21583372294232409</c:v>
                </c:pt>
                <c:pt idx="7395">
                  <c:v>0.21543140329728938</c:v>
                </c:pt>
                <c:pt idx="7396">
                  <c:v>0.23856011055941248</c:v>
                </c:pt>
                <c:pt idx="7397">
                  <c:v>0.15560818392094497</c:v>
                </c:pt>
                <c:pt idx="7398">
                  <c:v>0.27031259682991504</c:v>
                </c:pt>
                <c:pt idx="7399">
                  <c:v>0.22884395153258802</c:v>
                </c:pt>
                <c:pt idx="7400">
                  <c:v>0.16936861382657617</c:v>
                </c:pt>
                <c:pt idx="7401">
                  <c:v>0.20917544312546948</c:v>
                </c:pt>
                <c:pt idx="7402">
                  <c:v>0.14793269415825205</c:v>
                </c:pt>
                <c:pt idx="7403">
                  <c:v>0.20373581608972668</c:v>
                </c:pt>
                <c:pt idx="7404">
                  <c:v>0.15192949008842299</c:v>
                </c:pt>
                <c:pt idx="7405">
                  <c:v>0.26067387014097781</c:v>
                </c:pt>
                <c:pt idx="7406">
                  <c:v>0.19477772687838063</c:v>
                </c:pt>
                <c:pt idx="7407">
                  <c:v>0.19808307470258277</c:v>
                </c:pt>
                <c:pt idx="7408">
                  <c:v>0.22935568613660359</c:v>
                </c:pt>
                <c:pt idx="7409">
                  <c:v>0.1951222767481372</c:v>
                </c:pt>
                <c:pt idx="7410">
                  <c:v>0.13309202031210543</c:v>
                </c:pt>
                <c:pt idx="7411">
                  <c:v>0.19216225261991288</c:v>
                </c:pt>
                <c:pt idx="7412">
                  <c:v>0.12632245399396164</c:v>
                </c:pt>
                <c:pt idx="7413">
                  <c:v>0.17370427581547421</c:v>
                </c:pt>
                <c:pt idx="7414">
                  <c:v>0.19704948169883546</c:v>
                </c:pt>
                <c:pt idx="7415">
                  <c:v>0.15976533345040583</c:v>
                </c:pt>
                <c:pt idx="7416">
                  <c:v>0.21389771863095861</c:v>
                </c:pt>
                <c:pt idx="7417">
                  <c:v>0.22317507134604161</c:v>
                </c:pt>
                <c:pt idx="7418">
                  <c:v>0.18949800402917438</c:v>
                </c:pt>
                <c:pt idx="7419">
                  <c:v>0.19763283081680208</c:v>
                </c:pt>
                <c:pt idx="7420">
                  <c:v>0.19727565023139895</c:v>
                </c:pt>
                <c:pt idx="7421">
                  <c:v>0.16270898700853781</c:v>
                </c:pt>
                <c:pt idx="7422">
                  <c:v>0.22208829395302498</c:v>
                </c:pt>
                <c:pt idx="7423">
                  <c:v>0.17575744368493984</c:v>
                </c:pt>
                <c:pt idx="7424">
                  <c:v>0.23983730317684829</c:v>
                </c:pt>
                <c:pt idx="7425">
                  <c:v>0.19561487314375628</c:v>
                </c:pt>
                <c:pt idx="7426">
                  <c:v>0.17888982263813341</c:v>
                </c:pt>
                <c:pt idx="7427">
                  <c:v>0.17903561807598947</c:v>
                </c:pt>
                <c:pt idx="7428">
                  <c:v>0.1766858709585383</c:v>
                </c:pt>
                <c:pt idx="7429">
                  <c:v>0.24800048390648211</c:v>
                </c:pt>
                <c:pt idx="7430">
                  <c:v>0.23539673143550463</c:v>
                </c:pt>
                <c:pt idx="7431">
                  <c:v>0.15805154771146224</c:v>
                </c:pt>
                <c:pt idx="7432">
                  <c:v>0.14091358184980485</c:v>
                </c:pt>
                <c:pt idx="7433">
                  <c:v>0.19927985430927075</c:v>
                </c:pt>
                <c:pt idx="7434">
                  <c:v>0.14256015659477345</c:v>
                </c:pt>
                <c:pt idx="7435">
                  <c:v>0.19001380849815955</c:v>
                </c:pt>
                <c:pt idx="7436">
                  <c:v>0.2002717339554817</c:v>
                </c:pt>
                <c:pt idx="7437">
                  <c:v>0.20731082266825238</c:v>
                </c:pt>
                <c:pt idx="7438">
                  <c:v>0.21909561010168765</c:v>
                </c:pt>
                <c:pt idx="7439">
                  <c:v>0.21954000273790539</c:v>
                </c:pt>
                <c:pt idx="7440">
                  <c:v>0.1871259864769155</c:v>
                </c:pt>
                <c:pt idx="7441">
                  <c:v>0.21002601581960154</c:v>
                </c:pt>
                <c:pt idx="7442">
                  <c:v>0.16614793513213927</c:v>
                </c:pt>
                <c:pt idx="7443">
                  <c:v>0.2553095117031019</c:v>
                </c:pt>
                <c:pt idx="7444">
                  <c:v>0.20292822946503208</c:v>
                </c:pt>
                <c:pt idx="7445">
                  <c:v>0.25146436271448436</c:v>
                </c:pt>
                <c:pt idx="7446">
                  <c:v>0.1682066988186024</c:v>
                </c:pt>
                <c:pt idx="7447">
                  <c:v>0.22088117825949002</c:v>
                </c:pt>
                <c:pt idx="7448">
                  <c:v>0.16190787372483878</c:v>
                </c:pt>
                <c:pt idx="7449">
                  <c:v>0.19856370355449476</c:v>
                </c:pt>
                <c:pt idx="7450">
                  <c:v>0.23542931335368028</c:v>
                </c:pt>
                <c:pt idx="7451">
                  <c:v>0.28837981141195634</c:v>
                </c:pt>
                <c:pt idx="7452">
                  <c:v>0.18676099488298867</c:v>
                </c:pt>
                <c:pt idx="7453">
                  <c:v>0.1822454142383779</c:v>
                </c:pt>
                <c:pt idx="7454">
                  <c:v>0.18810842503275219</c:v>
                </c:pt>
                <c:pt idx="7455">
                  <c:v>0.17391021856698544</c:v>
                </c:pt>
                <c:pt idx="7456">
                  <c:v>0.27981601699259634</c:v>
                </c:pt>
                <c:pt idx="7457">
                  <c:v>0.19178285744930895</c:v>
                </c:pt>
                <c:pt idx="7458">
                  <c:v>0.11887868761320304</c:v>
                </c:pt>
                <c:pt idx="7459">
                  <c:v>0.18205143953043762</c:v>
                </c:pt>
                <c:pt idx="7460">
                  <c:v>0.249647127871718</c:v>
                </c:pt>
                <c:pt idx="7461">
                  <c:v>0.17162857908758536</c:v>
                </c:pt>
                <c:pt idx="7462">
                  <c:v>0.232078175124351</c:v>
                </c:pt>
                <c:pt idx="7463">
                  <c:v>0.20478628417506722</c:v>
                </c:pt>
                <c:pt idx="7464">
                  <c:v>0.15727299639943243</c:v>
                </c:pt>
                <c:pt idx="7465">
                  <c:v>0.18688559023229243</c:v>
                </c:pt>
                <c:pt idx="7466">
                  <c:v>0.21198056201541021</c:v>
                </c:pt>
                <c:pt idx="7467">
                  <c:v>0.2252871234944375</c:v>
                </c:pt>
                <c:pt idx="7468">
                  <c:v>0.16050827929416264</c:v>
                </c:pt>
                <c:pt idx="7469">
                  <c:v>0.23475360324894529</c:v>
                </c:pt>
                <c:pt idx="7470">
                  <c:v>0.18602317014085054</c:v>
                </c:pt>
                <c:pt idx="7471">
                  <c:v>0.23513932267095217</c:v>
                </c:pt>
                <c:pt idx="7472">
                  <c:v>0.14043620271952562</c:v>
                </c:pt>
                <c:pt idx="7473">
                  <c:v>0.17871207390380719</c:v>
                </c:pt>
                <c:pt idx="7474">
                  <c:v>0.20063783003632996</c:v>
                </c:pt>
                <c:pt idx="7475">
                  <c:v>0.18841190199113839</c:v>
                </c:pt>
                <c:pt idx="7476">
                  <c:v>0.22118785393547324</c:v>
                </c:pt>
                <c:pt idx="7477">
                  <c:v>0.18469292823406944</c:v>
                </c:pt>
                <c:pt idx="7478">
                  <c:v>0.16015588454330501</c:v>
                </c:pt>
                <c:pt idx="7479">
                  <c:v>0.23365722426039215</c:v>
                </c:pt>
                <c:pt idx="7480">
                  <c:v>0.15313700646949707</c:v>
                </c:pt>
                <c:pt idx="7481">
                  <c:v>0.16688016824141633</c:v>
                </c:pt>
                <c:pt idx="7482">
                  <c:v>0.14594518215178892</c:v>
                </c:pt>
                <c:pt idx="7483">
                  <c:v>0.1441572244233208</c:v>
                </c:pt>
                <c:pt idx="7484">
                  <c:v>0.25661495125383149</c:v>
                </c:pt>
                <c:pt idx="7485">
                  <c:v>0.23592583117954913</c:v>
                </c:pt>
                <c:pt idx="7486">
                  <c:v>0.20875027585955741</c:v>
                </c:pt>
                <c:pt idx="7487">
                  <c:v>0.18860529249298574</c:v>
                </c:pt>
                <c:pt idx="7488">
                  <c:v>0.13160897542905764</c:v>
                </c:pt>
                <c:pt idx="7489">
                  <c:v>0.18880320038324605</c:v>
                </c:pt>
                <c:pt idx="7490">
                  <c:v>0.19100950409855461</c:v>
                </c:pt>
                <c:pt idx="7491">
                  <c:v>0.19692595320715434</c:v>
                </c:pt>
                <c:pt idx="7492">
                  <c:v>0.2020557016608201</c:v>
                </c:pt>
                <c:pt idx="7493">
                  <c:v>0.26747418042473647</c:v>
                </c:pt>
                <c:pt idx="7494">
                  <c:v>0.25030002745416857</c:v>
                </c:pt>
                <c:pt idx="7495">
                  <c:v>0.2288229628232121</c:v>
                </c:pt>
                <c:pt idx="7496">
                  <c:v>0.23581714487621475</c:v>
                </c:pt>
                <c:pt idx="7497">
                  <c:v>0.21530054192584763</c:v>
                </c:pt>
                <c:pt idx="7498">
                  <c:v>0.22539103340352701</c:v>
                </c:pt>
                <c:pt idx="7499">
                  <c:v>0.19617677661446398</c:v>
                </c:pt>
                <c:pt idx="7500">
                  <c:v>0.18887018590304447</c:v>
                </c:pt>
                <c:pt idx="7501">
                  <c:v>0.19826336718624377</c:v>
                </c:pt>
                <c:pt idx="7502">
                  <c:v>0.15421839594883793</c:v>
                </c:pt>
                <c:pt idx="7503">
                  <c:v>0.23851019831715931</c:v>
                </c:pt>
                <c:pt idx="7504">
                  <c:v>0.18273538036708639</c:v>
                </c:pt>
                <c:pt idx="7505">
                  <c:v>0.15631635121248805</c:v>
                </c:pt>
                <c:pt idx="7506">
                  <c:v>0.26316501593279373</c:v>
                </c:pt>
                <c:pt idx="7507">
                  <c:v>0.25594504074238694</c:v>
                </c:pt>
                <c:pt idx="7508">
                  <c:v>0.24162211719606844</c:v>
                </c:pt>
                <c:pt idx="7509">
                  <c:v>0.24924576533874709</c:v>
                </c:pt>
                <c:pt idx="7510">
                  <c:v>0.21621257532848709</c:v>
                </c:pt>
                <c:pt idx="7511">
                  <c:v>0.14909496038530087</c:v>
                </c:pt>
                <c:pt idx="7512">
                  <c:v>0.23008721628831763</c:v>
                </c:pt>
                <c:pt idx="7513">
                  <c:v>0.1898338218869968</c:v>
                </c:pt>
                <c:pt idx="7514">
                  <c:v>0.17720026642646997</c:v>
                </c:pt>
                <c:pt idx="7515">
                  <c:v>0.12921008471954859</c:v>
                </c:pt>
                <c:pt idx="7516">
                  <c:v>0.17242947116932361</c:v>
                </c:pt>
                <c:pt idx="7517">
                  <c:v>0.26188607878713155</c:v>
                </c:pt>
                <c:pt idx="7518">
                  <c:v>0.16382106453099449</c:v>
                </c:pt>
                <c:pt idx="7519">
                  <c:v>0.16239032010301643</c:v>
                </c:pt>
                <c:pt idx="7520">
                  <c:v>0.14286086137176132</c:v>
                </c:pt>
                <c:pt idx="7521">
                  <c:v>0.16031338523564123</c:v>
                </c:pt>
                <c:pt idx="7522">
                  <c:v>0.17962760266912103</c:v>
                </c:pt>
                <c:pt idx="7523">
                  <c:v>0.18492305538122938</c:v>
                </c:pt>
                <c:pt idx="7524">
                  <c:v>0.17370975691248514</c:v>
                </c:pt>
                <c:pt idx="7525">
                  <c:v>0.20732456496901269</c:v>
                </c:pt>
                <c:pt idx="7526">
                  <c:v>0.20495499267969475</c:v>
                </c:pt>
                <c:pt idx="7527">
                  <c:v>0.18704355685382887</c:v>
                </c:pt>
                <c:pt idx="7528">
                  <c:v>0.1270454901695951</c:v>
                </c:pt>
                <c:pt idx="7529">
                  <c:v>0.17783873013828341</c:v>
                </c:pt>
                <c:pt idx="7530">
                  <c:v>0.19293274031523353</c:v>
                </c:pt>
                <c:pt idx="7531">
                  <c:v>0.14965055291644461</c:v>
                </c:pt>
                <c:pt idx="7532">
                  <c:v>0.13898247933719307</c:v>
                </c:pt>
                <c:pt idx="7533">
                  <c:v>0.22628537588624173</c:v>
                </c:pt>
                <c:pt idx="7534">
                  <c:v>0.15865381186950092</c:v>
                </c:pt>
                <c:pt idx="7535">
                  <c:v>0.20602740245178769</c:v>
                </c:pt>
                <c:pt idx="7536">
                  <c:v>0.21436587321057457</c:v>
                </c:pt>
                <c:pt idx="7537">
                  <c:v>0.19525422627401057</c:v>
                </c:pt>
                <c:pt idx="7538">
                  <c:v>0.23052590132083134</c:v>
                </c:pt>
                <c:pt idx="7539">
                  <c:v>0.21313836096583127</c:v>
                </c:pt>
                <c:pt idx="7540">
                  <c:v>0.24650723654080284</c:v>
                </c:pt>
                <c:pt idx="7541">
                  <c:v>0.18247127325950421</c:v>
                </c:pt>
                <c:pt idx="7542">
                  <c:v>0.1778102266994932</c:v>
                </c:pt>
                <c:pt idx="7543">
                  <c:v>0.19183362008953114</c:v>
                </c:pt>
                <c:pt idx="7544">
                  <c:v>0.19533611909807519</c:v>
                </c:pt>
                <c:pt idx="7545">
                  <c:v>0.24380275509375648</c:v>
                </c:pt>
                <c:pt idx="7546">
                  <c:v>0.20968784546379915</c:v>
                </c:pt>
                <c:pt idx="7547">
                  <c:v>0.19806497494776759</c:v>
                </c:pt>
                <c:pt idx="7548">
                  <c:v>0.20089026428039367</c:v>
                </c:pt>
                <c:pt idx="7549">
                  <c:v>0.17704895278650881</c:v>
                </c:pt>
                <c:pt idx="7550">
                  <c:v>0.17920549612914582</c:v>
                </c:pt>
                <c:pt idx="7551">
                  <c:v>0.10671233821889205</c:v>
                </c:pt>
                <c:pt idx="7552">
                  <c:v>0.12593461396993827</c:v>
                </c:pt>
                <c:pt idx="7553">
                  <c:v>0.22252096646196229</c:v>
                </c:pt>
                <c:pt idx="7554">
                  <c:v>0.13641294882667215</c:v>
                </c:pt>
                <c:pt idx="7555">
                  <c:v>0.20534200816312342</c:v>
                </c:pt>
                <c:pt idx="7556">
                  <c:v>0.19231939766727957</c:v>
                </c:pt>
                <c:pt idx="7557">
                  <c:v>0.16623926388654894</c:v>
                </c:pt>
                <c:pt idx="7558">
                  <c:v>0.17979085031331099</c:v>
                </c:pt>
                <c:pt idx="7559">
                  <c:v>0.23817066148682084</c:v>
                </c:pt>
                <c:pt idx="7560">
                  <c:v>0.2352281473318775</c:v>
                </c:pt>
                <c:pt idx="7561">
                  <c:v>0.18053008093335216</c:v>
                </c:pt>
                <c:pt idx="7562">
                  <c:v>0.13773118500551493</c:v>
                </c:pt>
                <c:pt idx="7563">
                  <c:v>0.16349391997296875</c:v>
                </c:pt>
                <c:pt idx="7564">
                  <c:v>0.17890170906192646</c:v>
                </c:pt>
                <c:pt idx="7565">
                  <c:v>0.18440840336666242</c:v>
                </c:pt>
                <c:pt idx="7566">
                  <c:v>0.23172566198198191</c:v>
                </c:pt>
                <c:pt idx="7567">
                  <c:v>0.14510370469788167</c:v>
                </c:pt>
                <c:pt idx="7568">
                  <c:v>0.21051470518161994</c:v>
                </c:pt>
                <c:pt idx="7569">
                  <c:v>0.22582389210391313</c:v>
                </c:pt>
                <c:pt idx="7570">
                  <c:v>0.18657114838986616</c:v>
                </c:pt>
                <c:pt idx="7571">
                  <c:v>0.19355404378191565</c:v>
                </c:pt>
                <c:pt idx="7572">
                  <c:v>0.22249993036972729</c:v>
                </c:pt>
                <c:pt idx="7573">
                  <c:v>0.11221615994452662</c:v>
                </c:pt>
                <c:pt idx="7574">
                  <c:v>0.19352710827931455</c:v>
                </c:pt>
                <c:pt idx="7575">
                  <c:v>0.14281279792426366</c:v>
                </c:pt>
                <c:pt idx="7576">
                  <c:v>0.22162516958677053</c:v>
                </c:pt>
                <c:pt idx="7577">
                  <c:v>0.20281893936859333</c:v>
                </c:pt>
                <c:pt idx="7578">
                  <c:v>0.19768503623725039</c:v>
                </c:pt>
                <c:pt idx="7579">
                  <c:v>0.15429869938306906</c:v>
                </c:pt>
                <c:pt idx="7580">
                  <c:v>0.18707984497562083</c:v>
                </c:pt>
                <c:pt idx="7581">
                  <c:v>0.18329101665820693</c:v>
                </c:pt>
                <c:pt idx="7582">
                  <c:v>0.18291575944869978</c:v>
                </c:pt>
                <c:pt idx="7583">
                  <c:v>0.22713883941520893</c:v>
                </c:pt>
                <c:pt idx="7584">
                  <c:v>0.23272875506039145</c:v>
                </c:pt>
                <c:pt idx="7585">
                  <c:v>0.18252243099913534</c:v>
                </c:pt>
                <c:pt idx="7586">
                  <c:v>0.18047588229884873</c:v>
                </c:pt>
                <c:pt idx="7587">
                  <c:v>0.21101307201917674</c:v>
                </c:pt>
                <c:pt idx="7588">
                  <c:v>0.21136055378199792</c:v>
                </c:pt>
                <c:pt idx="7589">
                  <c:v>7.4589458892391727E-2</c:v>
                </c:pt>
                <c:pt idx="7590">
                  <c:v>0.16211064100745187</c:v>
                </c:pt>
                <c:pt idx="7591">
                  <c:v>0.18858544889702136</c:v>
                </c:pt>
                <c:pt idx="7592">
                  <c:v>0.17312877614533612</c:v>
                </c:pt>
                <c:pt idx="7593">
                  <c:v>0.18960784947166942</c:v>
                </c:pt>
                <c:pt idx="7594">
                  <c:v>0.19055487225417284</c:v>
                </c:pt>
                <c:pt idx="7595">
                  <c:v>0.23833094815796529</c:v>
                </c:pt>
                <c:pt idx="7596">
                  <c:v>0.17571249574011824</c:v>
                </c:pt>
                <c:pt idx="7597">
                  <c:v>0.18431750353358181</c:v>
                </c:pt>
                <c:pt idx="7598">
                  <c:v>0.19592517453574324</c:v>
                </c:pt>
                <c:pt idx="7599">
                  <c:v>0.20887937578069493</c:v>
                </c:pt>
                <c:pt idx="7600">
                  <c:v>0.14083088683961112</c:v>
                </c:pt>
                <c:pt idx="7601">
                  <c:v>0.13968788154880762</c:v>
                </c:pt>
                <c:pt idx="7602">
                  <c:v>0.16209420196290636</c:v>
                </c:pt>
                <c:pt idx="7603">
                  <c:v>0.21027880303966584</c:v>
                </c:pt>
                <c:pt idx="7604">
                  <c:v>0.24026954232818859</c:v>
                </c:pt>
                <c:pt idx="7605">
                  <c:v>0.24408424486505781</c:v>
                </c:pt>
                <c:pt idx="7606">
                  <c:v>0.17424587368363115</c:v>
                </c:pt>
                <c:pt idx="7607">
                  <c:v>0.24514122105028147</c:v>
                </c:pt>
                <c:pt idx="7608">
                  <c:v>0.24301514204551386</c:v>
                </c:pt>
                <c:pt idx="7609">
                  <c:v>0.1455505773955269</c:v>
                </c:pt>
                <c:pt idx="7610">
                  <c:v>0.18029771399597222</c:v>
                </c:pt>
                <c:pt idx="7611">
                  <c:v>0.21924703076778407</c:v>
                </c:pt>
                <c:pt idx="7612">
                  <c:v>0.15538010667658203</c:v>
                </c:pt>
                <c:pt idx="7613">
                  <c:v>0.20542323914609406</c:v>
                </c:pt>
                <c:pt idx="7614">
                  <c:v>0.19630939190879632</c:v>
                </c:pt>
                <c:pt idx="7615">
                  <c:v>0.21752270796291032</c:v>
                </c:pt>
                <c:pt idx="7616">
                  <c:v>0.28500613293106836</c:v>
                </c:pt>
                <c:pt idx="7617">
                  <c:v>0.21796156100098799</c:v>
                </c:pt>
                <c:pt idx="7618">
                  <c:v>0.18689011461294067</c:v>
                </c:pt>
                <c:pt idx="7619">
                  <c:v>0.20559864904701616</c:v>
                </c:pt>
                <c:pt idx="7620">
                  <c:v>0.17370797117287357</c:v>
                </c:pt>
                <c:pt idx="7621">
                  <c:v>0.22349087482591651</c:v>
                </c:pt>
                <c:pt idx="7622">
                  <c:v>0.12638387176097943</c:v>
                </c:pt>
                <c:pt idx="7623">
                  <c:v>0.20835709518143963</c:v>
                </c:pt>
                <c:pt idx="7624">
                  <c:v>0.22370150813815726</c:v>
                </c:pt>
                <c:pt idx="7625">
                  <c:v>0.17490549562330898</c:v>
                </c:pt>
                <c:pt idx="7626">
                  <c:v>0.18893953680804987</c:v>
                </c:pt>
                <c:pt idx="7627">
                  <c:v>0.22363583550041394</c:v>
                </c:pt>
                <c:pt idx="7628">
                  <c:v>0.1608961146782176</c:v>
                </c:pt>
                <c:pt idx="7629">
                  <c:v>0.17649836904298213</c:v>
                </c:pt>
                <c:pt idx="7630">
                  <c:v>0.21294337900597909</c:v>
                </c:pt>
                <c:pt idx="7631">
                  <c:v>0.17574318270352712</c:v>
                </c:pt>
                <c:pt idx="7632">
                  <c:v>0.23744196478467056</c:v>
                </c:pt>
                <c:pt idx="7633">
                  <c:v>0.17798025346379096</c:v>
                </c:pt>
                <c:pt idx="7634">
                  <c:v>0.1941979054004826</c:v>
                </c:pt>
                <c:pt idx="7635">
                  <c:v>0.19894237268750459</c:v>
                </c:pt>
                <c:pt idx="7636">
                  <c:v>0.17869476054065778</c:v>
                </c:pt>
                <c:pt idx="7637">
                  <c:v>0.20337971366490759</c:v>
                </c:pt>
                <c:pt idx="7638">
                  <c:v>0.24390746658403245</c:v>
                </c:pt>
                <c:pt idx="7639">
                  <c:v>0.18607443817095226</c:v>
                </c:pt>
                <c:pt idx="7640">
                  <c:v>0.19190227596737947</c:v>
                </c:pt>
                <c:pt idx="7641">
                  <c:v>0.25172057358166655</c:v>
                </c:pt>
                <c:pt idx="7642">
                  <c:v>0.21868572159924615</c:v>
                </c:pt>
                <c:pt idx="7643">
                  <c:v>0.21373720031110302</c:v>
                </c:pt>
                <c:pt idx="7644">
                  <c:v>0.23774603379906739</c:v>
                </c:pt>
                <c:pt idx="7645">
                  <c:v>0.20669165580807727</c:v>
                </c:pt>
                <c:pt idx="7646">
                  <c:v>0.20147382303844891</c:v>
                </c:pt>
                <c:pt idx="7647">
                  <c:v>0.21317299553436353</c:v>
                </c:pt>
                <c:pt idx="7648">
                  <c:v>0.15959149424641722</c:v>
                </c:pt>
                <c:pt idx="7649">
                  <c:v>0.24776439129376687</c:v>
                </c:pt>
                <c:pt idx="7650">
                  <c:v>0.13216881444191012</c:v>
                </c:pt>
                <c:pt idx="7651">
                  <c:v>0.17400581976294399</c:v>
                </c:pt>
                <c:pt idx="7652">
                  <c:v>0.17161842940540728</c:v>
                </c:pt>
                <c:pt idx="7653">
                  <c:v>0.19005348301202279</c:v>
                </c:pt>
                <c:pt idx="7654">
                  <c:v>0.13529770891542892</c:v>
                </c:pt>
                <c:pt idx="7655">
                  <c:v>0.21223582774712901</c:v>
                </c:pt>
                <c:pt idx="7656">
                  <c:v>0.23629075712706871</c:v>
                </c:pt>
                <c:pt idx="7657">
                  <c:v>0.18865443811529947</c:v>
                </c:pt>
                <c:pt idx="7658">
                  <c:v>0.22792835151498989</c:v>
                </c:pt>
                <c:pt idx="7659">
                  <c:v>0.18787148584887156</c:v>
                </c:pt>
                <c:pt idx="7660">
                  <c:v>0.22118189418852463</c:v>
                </c:pt>
                <c:pt idx="7661">
                  <c:v>0.21402947168016179</c:v>
                </c:pt>
                <c:pt idx="7662">
                  <c:v>0.17507265802261143</c:v>
                </c:pt>
                <c:pt idx="7663">
                  <c:v>0.21185575791389355</c:v>
                </c:pt>
                <c:pt idx="7664">
                  <c:v>0.17784399964220587</c:v>
                </c:pt>
                <c:pt idx="7665">
                  <c:v>0.24221520059471024</c:v>
                </c:pt>
                <c:pt idx="7666">
                  <c:v>0.17871967363176805</c:v>
                </c:pt>
                <c:pt idx="7667">
                  <c:v>0.17263520019895232</c:v>
                </c:pt>
                <c:pt idx="7668">
                  <c:v>0.19513150556959097</c:v>
                </c:pt>
                <c:pt idx="7669">
                  <c:v>0.11984648529045994</c:v>
                </c:pt>
                <c:pt idx="7670">
                  <c:v>0.18032748519460753</c:v>
                </c:pt>
                <c:pt idx="7671">
                  <c:v>0.23411071285489862</c:v>
                </c:pt>
                <c:pt idx="7672">
                  <c:v>0.16482653757910609</c:v>
                </c:pt>
                <c:pt idx="7673">
                  <c:v>0.22567334076420753</c:v>
                </c:pt>
                <c:pt idx="7674">
                  <c:v>0.25116941078041216</c:v>
                </c:pt>
                <c:pt idx="7675">
                  <c:v>0.22103131654798203</c:v>
                </c:pt>
                <c:pt idx="7676">
                  <c:v>0.24000020868506405</c:v>
                </c:pt>
                <c:pt idx="7677">
                  <c:v>0.2096322689381237</c:v>
                </c:pt>
                <c:pt idx="7678">
                  <c:v>0.26214306720257818</c:v>
                </c:pt>
                <c:pt idx="7679">
                  <c:v>0.21425246699311254</c:v>
                </c:pt>
                <c:pt idx="7680">
                  <c:v>0.18931771496027319</c:v>
                </c:pt>
                <c:pt idx="7681">
                  <c:v>0.17090785912537335</c:v>
                </c:pt>
                <c:pt idx="7682">
                  <c:v>0.19774079569187206</c:v>
                </c:pt>
                <c:pt idx="7683">
                  <c:v>0.23929981229302974</c:v>
                </c:pt>
                <c:pt idx="7684">
                  <c:v>0.18949681970522084</c:v>
                </c:pt>
                <c:pt idx="7685">
                  <c:v>0.23715190333110497</c:v>
                </c:pt>
                <c:pt idx="7686">
                  <c:v>0.19267805011021411</c:v>
                </c:pt>
                <c:pt idx="7687">
                  <c:v>0.2213798169684574</c:v>
                </c:pt>
                <c:pt idx="7688">
                  <c:v>0.21829647278551512</c:v>
                </c:pt>
                <c:pt idx="7689">
                  <c:v>0.21370077316922664</c:v>
                </c:pt>
                <c:pt idx="7690">
                  <c:v>0.11637663837643838</c:v>
                </c:pt>
                <c:pt idx="7691">
                  <c:v>0.2022368824010892</c:v>
                </c:pt>
                <c:pt idx="7692">
                  <c:v>0.14593702370169831</c:v>
                </c:pt>
                <c:pt idx="7693">
                  <c:v>0.22596199500147204</c:v>
                </c:pt>
                <c:pt idx="7694">
                  <c:v>0.18748707605942905</c:v>
                </c:pt>
                <c:pt idx="7695">
                  <c:v>0.16310503792095618</c:v>
                </c:pt>
                <c:pt idx="7696">
                  <c:v>0.20245052652571077</c:v>
                </c:pt>
                <c:pt idx="7697">
                  <c:v>0.17376784173987705</c:v>
                </c:pt>
                <c:pt idx="7698">
                  <c:v>0.18092631195054337</c:v>
                </c:pt>
                <c:pt idx="7699">
                  <c:v>0.18612792939207629</c:v>
                </c:pt>
                <c:pt idx="7700">
                  <c:v>0.21462654427381478</c:v>
                </c:pt>
                <c:pt idx="7701">
                  <c:v>0.19986520541003472</c:v>
                </c:pt>
                <c:pt idx="7702">
                  <c:v>0.21016157293148455</c:v>
                </c:pt>
                <c:pt idx="7703">
                  <c:v>0.19742563845483624</c:v>
                </c:pt>
                <c:pt idx="7704">
                  <c:v>0.19712657462202779</c:v>
                </c:pt>
                <c:pt idx="7705">
                  <c:v>0.20119702576837498</c:v>
                </c:pt>
                <c:pt idx="7706">
                  <c:v>0.13320977143728019</c:v>
                </c:pt>
                <c:pt idx="7707">
                  <c:v>0.13643190019789581</c:v>
                </c:pt>
                <c:pt idx="7708">
                  <c:v>0.17536490462295379</c:v>
                </c:pt>
                <c:pt idx="7709">
                  <c:v>0.19736199335654053</c:v>
                </c:pt>
                <c:pt idx="7710">
                  <c:v>0.10279393427101412</c:v>
                </c:pt>
                <c:pt idx="7711">
                  <c:v>0.18197848563941579</c:v>
                </c:pt>
                <c:pt idx="7712">
                  <c:v>0.23337931249046012</c:v>
                </c:pt>
                <c:pt idx="7713">
                  <c:v>0.22866814553276077</c:v>
                </c:pt>
                <c:pt idx="7714">
                  <c:v>0.1993751235067564</c:v>
                </c:pt>
                <c:pt idx="7715">
                  <c:v>0.21233024107599105</c:v>
                </c:pt>
                <c:pt idx="7716">
                  <c:v>0.12669434587020748</c:v>
                </c:pt>
                <c:pt idx="7717">
                  <c:v>0.2217246050370259</c:v>
                </c:pt>
                <c:pt idx="7718">
                  <c:v>0.12447377281101921</c:v>
                </c:pt>
                <c:pt idx="7719">
                  <c:v>0.25046189028435778</c:v>
                </c:pt>
                <c:pt idx="7720">
                  <c:v>0.26511025741098199</c:v>
                </c:pt>
                <c:pt idx="7721">
                  <c:v>0.18632149634325346</c:v>
                </c:pt>
                <c:pt idx="7722">
                  <c:v>8.985240247526366E-2</c:v>
                </c:pt>
                <c:pt idx="7723">
                  <c:v>0.12411205677356807</c:v>
                </c:pt>
                <c:pt idx="7724">
                  <c:v>0.18839483620971884</c:v>
                </c:pt>
                <c:pt idx="7725">
                  <c:v>0.16657607312470726</c:v>
                </c:pt>
                <c:pt idx="7726">
                  <c:v>0.1883379866256597</c:v>
                </c:pt>
                <c:pt idx="7727">
                  <c:v>0.18237551035273292</c:v>
                </c:pt>
                <c:pt idx="7728">
                  <c:v>0.2170383074792363</c:v>
                </c:pt>
                <c:pt idx="7729">
                  <c:v>0.13762412382309216</c:v>
                </c:pt>
                <c:pt idx="7730">
                  <c:v>0.2241536023242699</c:v>
                </c:pt>
                <c:pt idx="7731">
                  <c:v>0.16934512147861097</c:v>
                </c:pt>
                <c:pt idx="7732">
                  <c:v>0.21734608106084918</c:v>
                </c:pt>
                <c:pt idx="7733">
                  <c:v>0.16744255939134883</c:v>
                </c:pt>
                <c:pt idx="7734">
                  <c:v>0.21262231929323738</c:v>
                </c:pt>
                <c:pt idx="7735">
                  <c:v>0.16497690667444764</c:v>
                </c:pt>
                <c:pt idx="7736">
                  <c:v>0.22667245311275455</c:v>
                </c:pt>
                <c:pt idx="7737">
                  <c:v>0.12256817208872581</c:v>
                </c:pt>
                <c:pt idx="7738">
                  <c:v>0.16850591785430596</c:v>
                </c:pt>
                <c:pt idx="7739">
                  <c:v>0.15382463200867483</c:v>
                </c:pt>
                <c:pt idx="7740">
                  <c:v>0.21491395687952905</c:v>
                </c:pt>
                <c:pt idx="7741">
                  <c:v>0.20721220305837884</c:v>
                </c:pt>
                <c:pt idx="7742">
                  <c:v>0.21405525049780966</c:v>
                </c:pt>
                <c:pt idx="7743">
                  <c:v>0.11504762429137802</c:v>
                </c:pt>
                <c:pt idx="7744">
                  <c:v>0.14311587817159141</c:v>
                </c:pt>
                <c:pt idx="7745">
                  <c:v>0.20018266060945394</c:v>
                </c:pt>
                <c:pt idx="7746">
                  <c:v>0.22402509992640374</c:v>
                </c:pt>
                <c:pt idx="7747">
                  <c:v>0.14037393354652014</c:v>
                </c:pt>
                <c:pt idx="7748">
                  <c:v>0.23502040881929456</c:v>
                </c:pt>
                <c:pt idx="7749">
                  <c:v>0.22236833155335467</c:v>
                </c:pt>
                <c:pt idx="7750">
                  <c:v>0.1955244971726989</c:v>
                </c:pt>
                <c:pt idx="7751">
                  <c:v>0.25922850890816568</c:v>
                </c:pt>
                <c:pt idx="7752">
                  <c:v>0.23845719385332881</c:v>
                </c:pt>
                <c:pt idx="7753">
                  <c:v>0.15138516624946499</c:v>
                </c:pt>
                <c:pt idx="7754">
                  <c:v>0.15240956683090545</c:v>
                </c:pt>
                <c:pt idx="7755">
                  <c:v>0.24642389068323448</c:v>
                </c:pt>
                <c:pt idx="7756">
                  <c:v>0.15689766549694092</c:v>
                </c:pt>
                <c:pt idx="7757">
                  <c:v>0.21921978566764272</c:v>
                </c:pt>
                <c:pt idx="7758">
                  <c:v>0.15858749146098386</c:v>
                </c:pt>
                <c:pt idx="7759">
                  <c:v>0.20586088093614086</c:v>
                </c:pt>
                <c:pt idx="7760">
                  <c:v>0.22340818067572205</c:v>
                </c:pt>
                <c:pt idx="7761">
                  <c:v>0.22203632788422775</c:v>
                </c:pt>
                <c:pt idx="7762">
                  <c:v>0.25239173115639479</c:v>
                </c:pt>
                <c:pt idx="7763">
                  <c:v>8.7867226367943724E-2</c:v>
                </c:pt>
                <c:pt idx="7764">
                  <c:v>0.16766070140787159</c:v>
                </c:pt>
                <c:pt idx="7765">
                  <c:v>0.24251830781433542</c:v>
                </c:pt>
                <c:pt idx="7766">
                  <c:v>0.17749205585625205</c:v>
                </c:pt>
                <c:pt idx="7767">
                  <c:v>0.13505066057463253</c:v>
                </c:pt>
                <c:pt idx="7768">
                  <c:v>0.23150018595698793</c:v>
                </c:pt>
                <c:pt idx="7769">
                  <c:v>0.21388447863731638</c:v>
                </c:pt>
                <c:pt idx="7770">
                  <c:v>0.176710870851713</c:v>
                </c:pt>
                <c:pt idx="7771">
                  <c:v>0.11585328089040617</c:v>
                </c:pt>
                <c:pt idx="7772">
                  <c:v>0.20531523215754163</c:v>
                </c:pt>
                <c:pt idx="7773">
                  <c:v>0.18124638053753528</c:v>
                </c:pt>
                <c:pt idx="7774">
                  <c:v>0.20208042568279672</c:v>
                </c:pt>
                <c:pt idx="7775">
                  <c:v>0.17256763534318026</c:v>
                </c:pt>
                <c:pt idx="7776">
                  <c:v>0.19881440678553178</c:v>
                </c:pt>
                <c:pt idx="7777">
                  <c:v>0.23508547035541827</c:v>
                </c:pt>
                <c:pt idx="7778">
                  <c:v>0.20850726237039569</c:v>
                </c:pt>
                <c:pt idx="7779">
                  <c:v>0.22321313914903154</c:v>
                </c:pt>
                <c:pt idx="7780">
                  <c:v>0.21323036962489139</c:v>
                </c:pt>
                <c:pt idx="7781">
                  <c:v>0.1950176583327704</c:v>
                </c:pt>
                <c:pt idx="7782">
                  <c:v>0.22579873400911424</c:v>
                </c:pt>
                <c:pt idx="7783">
                  <c:v>0.21255756375887183</c:v>
                </c:pt>
                <c:pt idx="7784">
                  <c:v>0.21512022788411989</c:v>
                </c:pt>
                <c:pt idx="7785">
                  <c:v>0.26319825365298727</c:v>
                </c:pt>
                <c:pt idx="7786">
                  <c:v>0.22067995620446898</c:v>
                </c:pt>
                <c:pt idx="7787">
                  <c:v>0.19570840216752414</c:v>
                </c:pt>
                <c:pt idx="7788">
                  <c:v>0.17966862241941015</c:v>
                </c:pt>
                <c:pt idx="7789">
                  <c:v>0.22274837472130726</c:v>
                </c:pt>
                <c:pt idx="7790">
                  <c:v>0.14808306818954764</c:v>
                </c:pt>
                <c:pt idx="7791">
                  <c:v>0.12855629658596504</c:v>
                </c:pt>
                <c:pt idx="7792">
                  <c:v>0.21686173085606908</c:v>
                </c:pt>
                <c:pt idx="7793">
                  <c:v>0.1827584859158275</c:v>
                </c:pt>
                <c:pt idx="7794">
                  <c:v>0.20759302035340182</c:v>
                </c:pt>
                <c:pt idx="7795">
                  <c:v>0.22983352930139822</c:v>
                </c:pt>
                <c:pt idx="7796">
                  <c:v>0.26470306923667553</c:v>
                </c:pt>
                <c:pt idx="7797">
                  <c:v>0.1684043918605547</c:v>
                </c:pt>
                <c:pt idx="7798">
                  <c:v>0.23530045790900839</c:v>
                </c:pt>
                <c:pt idx="7799">
                  <c:v>0.21347996263151664</c:v>
                </c:pt>
                <c:pt idx="7800">
                  <c:v>0.20275010977142358</c:v>
                </c:pt>
                <c:pt idx="7801">
                  <c:v>0.16888790023070324</c:v>
                </c:pt>
                <c:pt idx="7802">
                  <c:v>0.24378790361893121</c:v>
                </c:pt>
                <c:pt idx="7803">
                  <c:v>0.24038838485475125</c:v>
                </c:pt>
                <c:pt idx="7804">
                  <c:v>0.18019179746119141</c:v>
                </c:pt>
                <c:pt idx="7805">
                  <c:v>0.15777830336096524</c:v>
                </c:pt>
                <c:pt idx="7806">
                  <c:v>0.19055929114746964</c:v>
                </c:pt>
                <c:pt idx="7807">
                  <c:v>0.1849551007540684</c:v>
                </c:pt>
                <c:pt idx="7808">
                  <c:v>0.18218066852009746</c:v>
                </c:pt>
                <c:pt idx="7809">
                  <c:v>0.23534080017446085</c:v>
                </c:pt>
                <c:pt idx="7810">
                  <c:v>0.18075459519969767</c:v>
                </c:pt>
                <c:pt idx="7811">
                  <c:v>0.19838722131635661</c:v>
                </c:pt>
                <c:pt idx="7812">
                  <c:v>0.27635720307050793</c:v>
                </c:pt>
                <c:pt idx="7813">
                  <c:v>0.18278417558892082</c:v>
                </c:pt>
                <c:pt idx="7814">
                  <c:v>0.14038888354393966</c:v>
                </c:pt>
                <c:pt idx="7815">
                  <c:v>0.17834066860753633</c:v>
                </c:pt>
                <c:pt idx="7816">
                  <c:v>0.2499111401499115</c:v>
                </c:pt>
                <c:pt idx="7817">
                  <c:v>0.17569725470681433</c:v>
                </c:pt>
                <c:pt idx="7818">
                  <c:v>0.22812266728455266</c:v>
                </c:pt>
                <c:pt idx="7819">
                  <c:v>0.15684717946072135</c:v>
                </c:pt>
                <c:pt idx="7820">
                  <c:v>0.14570183453284524</c:v>
                </c:pt>
                <c:pt idx="7821">
                  <c:v>0.22352545724787493</c:v>
                </c:pt>
                <c:pt idx="7822">
                  <c:v>0.15159448527380698</c:v>
                </c:pt>
                <c:pt idx="7823">
                  <c:v>0.23355330268978736</c:v>
                </c:pt>
                <c:pt idx="7824">
                  <c:v>0.22044652121524763</c:v>
                </c:pt>
                <c:pt idx="7825">
                  <c:v>0.10844730554754703</c:v>
                </c:pt>
                <c:pt idx="7826">
                  <c:v>0.20539119839968065</c:v>
                </c:pt>
                <c:pt idx="7827">
                  <c:v>0.18273667817065448</c:v>
                </c:pt>
                <c:pt idx="7828">
                  <c:v>0.20416486849147691</c:v>
                </c:pt>
                <c:pt idx="7829">
                  <c:v>0.23855716905088517</c:v>
                </c:pt>
                <c:pt idx="7830">
                  <c:v>0.18163730697588745</c:v>
                </c:pt>
                <c:pt idx="7831">
                  <c:v>0.14424186554437307</c:v>
                </c:pt>
                <c:pt idx="7832">
                  <c:v>0.17956920627965636</c:v>
                </c:pt>
                <c:pt idx="7833">
                  <c:v>0.20793400663181344</c:v>
                </c:pt>
                <c:pt idx="7834">
                  <c:v>0.16341797515539738</c:v>
                </c:pt>
                <c:pt idx="7835">
                  <c:v>0.18378465333992017</c:v>
                </c:pt>
                <c:pt idx="7836">
                  <c:v>0.23263588108605079</c:v>
                </c:pt>
                <c:pt idx="7837">
                  <c:v>0.20589277105951756</c:v>
                </c:pt>
                <c:pt idx="7838">
                  <c:v>0.22592079805551504</c:v>
                </c:pt>
                <c:pt idx="7839">
                  <c:v>0.20914473052930702</c:v>
                </c:pt>
                <c:pt idx="7840">
                  <c:v>0.21809830967921329</c:v>
                </c:pt>
                <c:pt idx="7841">
                  <c:v>0.13661483397889826</c:v>
                </c:pt>
                <c:pt idx="7842">
                  <c:v>0.19894811825668665</c:v>
                </c:pt>
                <c:pt idx="7843">
                  <c:v>0.22285927120667332</c:v>
                </c:pt>
                <c:pt idx="7844">
                  <c:v>0.15670609218631334</c:v>
                </c:pt>
                <c:pt idx="7845">
                  <c:v>0.18570369232646139</c:v>
                </c:pt>
                <c:pt idx="7846">
                  <c:v>0.23649819717644988</c:v>
                </c:pt>
                <c:pt idx="7847">
                  <c:v>0.20371247635588685</c:v>
                </c:pt>
                <c:pt idx="7848">
                  <c:v>0.23124643798565836</c:v>
                </c:pt>
                <c:pt idx="7849">
                  <c:v>0.19510700738847758</c:v>
                </c:pt>
                <c:pt idx="7850">
                  <c:v>0.20807356336427169</c:v>
                </c:pt>
                <c:pt idx="7851">
                  <c:v>0.17471364725716057</c:v>
                </c:pt>
                <c:pt idx="7852">
                  <c:v>0.18792965890389551</c:v>
                </c:pt>
                <c:pt idx="7853">
                  <c:v>0.1570371146342992</c:v>
                </c:pt>
                <c:pt idx="7854">
                  <c:v>0.18430732296062488</c:v>
                </c:pt>
                <c:pt idx="7855">
                  <c:v>0.20665371031643201</c:v>
                </c:pt>
                <c:pt idx="7856">
                  <c:v>0.19762523034876639</c:v>
                </c:pt>
                <c:pt idx="7857">
                  <c:v>0.25082349111006752</c:v>
                </c:pt>
                <c:pt idx="7858">
                  <c:v>0.19106605741339144</c:v>
                </c:pt>
                <c:pt idx="7859">
                  <c:v>0.24703279535655154</c:v>
                </c:pt>
                <c:pt idx="7860">
                  <c:v>0.23177173042510585</c:v>
                </c:pt>
                <c:pt idx="7861">
                  <c:v>8.3660925359817145E-2</c:v>
                </c:pt>
                <c:pt idx="7862">
                  <c:v>0.18783823029369079</c:v>
                </c:pt>
                <c:pt idx="7863">
                  <c:v>0.19165483040328274</c:v>
                </c:pt>
                <c:pt idx="7864">
                  <c:v>0.14796199200326554</c:v>
                </c:pt>
                <c:pt idx="7865">
                  <c:v>0.17661233284732136</c:v>
                </c:pt>
                <c:pt idx="7866">
                  <c:v>0.19168647750308138</c:v>
                </c:pt>
                <c:pt idx="7867">
                  <c:v>0.27024779636695967</c:v>
                </c:pt>
                <c:pt idx="7868">
                  <c:v>0.19274170871127025</c:v>
                </c:pt>
                <c:pt idx="7869">
                  <c:v>0.18350808526767115</c:v>
                </c:pt>
                <c:pt idx="7870">
                  <c:v>0.12143743758767016</c:v>
                </c:pt>
                <c:pt idx="7871">
                  <c:v>0.20127529522202062</c:v>
                </c:pt>
                <c:pt idx="7872">
                  <c:v>0.17524119427666246</c:v>
                </c:pt>
                <c:pt idx="7873">
                  <c:v>0.18045667582951641</c:v>
                </c:pt>
                <c:pt idx="7874">
                  <c:v>0.19980661030649891</c:v>
                </c:pt>
                <c:pt idx="7875">
                  <c:v>0.21544699862227276</c:v>
                </c:pt>
                <c:pt idx="7876">
                  <c:v>0.17751660138171599</c:v>
                </c:pt>
                <c:pt idx="7877">
                  <c:v>0.22146661264470976</c:v>
                </c:pt>
                <c:pt idx="7878">
                  <c:v>0.12718124301737405</c:v>
                </c:pt>
                <c:pt idx="7879">
                  <c:v>0.1340618667422491</c:v>
                </c:pt>
                <c:pt idx="7880">
                  <c:v>0.12616725012861851</c:v>
                </c:pt>
                <c:pt idx="7881">
                  <c:v>0.21399025417259429</c:v>
                </c:pt>
                <c:pt idx="7882">
                  <c:v>0.20284884923876742</c:v>
                </c:pt>
                <c:pt idx="7883">
                  <c:v>0.23380216533081805</c:v>
                </c:pt>
                <c:pt idx="7884">
                  <c:v>0.15909648211621241</c:v>
                </c:pt>
                <c:pt idx="7885">
                  <c:v>0.13694068197082282</c:v>
                </c:pt>
                <c:pt idx="7886">
                  <c:v>0.24618564363665951</c:v>
                </c:pt>
                <c:pt idx="7887">
                  <c:v>0.16714261877134734</c:v>
                </c:pt>
                <c:pt idx="7888">
                  <c:v>0.1981439387741244</c:v>
                </c:pt>
                <c:pt idx="7889">
                  <c:v>0.1923350412138404</c:v>
                </c:pt>
                <c:pt idx="7890">
                  <c:v>0.20516987301443251</c:v>
                </c:pt>
                <c:pt idx="7891">
                  <c:v>0.2102836262953916</c:v>
                </c:pt>
                <c:pt idx="7892">
                  <c:v>0.24622374410700668</c:v>
                </c:pt>
                <c:pt idx="7893">
                  <c:v>0.16665947630712674</c:v>
                </c:pt>
                <c:pt idx="7894">
                  <c:v>0.19005074940920635</c:v>
                </c:pt>
                <c:pt idx="7895">
                  <c:v>0.14396025910750682</c:v>
                </c:pt>
                <c:pt idx="7896">
                  <c:v>0.19896153495950841</c:v>
                </c:pt>
                <c:pt idx="7897">
                  <c:v>0.1462252115911849</c:v>
                </c:pt>
                <c:pt idx="7898">
                  <c:v>0.14069967483202292</c:v>
                </c:pt>
                <c:pt idx="7899">
                  <c:v>0.21408808687450664</c:v>
                </c:pt>
                <c:pt idx="7900">
                  <c:v>0.21389390231117003</c:v>
                </c:pt>
                <c:pt idx="7901">
                  <c:v>0.18273877402815594</c:v>
                </c:pt>
                <c:pt idx="7902">
                  <c:v>0.18876698016298546</c:v>
                </c:pt>
                <c:pt idx="7903">
                  <c:v>0.13517188271386799</c:v>
                </c:pt>
                <c:pt idx="7904">
                  <c:v>0.19050617563542488</c:v>
                </c:pt>
                <c:pt idx="7905">
                  <c:v>0.16599130437395596</c:v>
                </c:pt>
                <c:pt idx="7906">
                  <c:v>0.23139442569964075</c:v>
                </c:pt>
                <c:pt idx="7907">
                  <c:v>0.21354107447197671</c:v>
                </c:pt>
                <c:pt idx="7908">
                  <c:v>8.423984796349801E-2</c:v>
                </c:pt>
                <c:pt idx="7909">
                  <c:v>0.1593235151220177</c:v>
                </c:pt>
                <c:pt idx="7910">
                  <c:v>0.14825861869132623</c:v>
                </c:pt>
                <c:pt idx="7911">
                  <c:v>0.2201639253743608</c:v>
                </c:pt>
                <c:pt idx="7912">
                  <c:v>0.15692824221661994</c:v>
                </c:pt>
                <c:pt idx="7913">
                  <c:v>0.22906387169780412</c:v>
                </c:pt>
                <c:pt idx="7914">
                  <c:v>0.16799875309877751</c:v>
                </c:pt>
                <c:pt idx="7915">
                  <c:v>0.26450957726873237</c:v>
                </c:pt>
                <c:pt idx="7916">
                  <c:v>0.15449941743240078</c:v>
                </c:pt>
                <c:pt idx="7917">
                  <c:v>0.18882159198760676</c:v>
                </c:pt>
                <c:pt idx="7918">
                  <c:v>0.18710168495437174</c:v>
                </c:pt>
                <c:pt idx="7919">
                  <c:v>0.24820372562549056</c:v>
                </c:pt>
                <c:pt idx="7920">
                  <c:v>0.19067538340456142</c:v>
                </c:pt>
                <c:pt idx="7921">
                  <c:v>0.18424945580107605</c:v>
                </c:pt>
                <c:pt idx="7922">
                  <c:v>0.17935750933897301</c:v>
                </c:pt>
                <c:pt idx="7923">
                  <c:v>0.19669295049851501</c:v>
                </c:pt>
                <c:pt idx="7924">
                  <c:v>0.17229010581228818</c:v>
                </c:pt>
                <c:pt idx="7925">
                  <c:v>0.20046580939891351</c:v>
                </c:pt>
                <c:pt idx="7926">
                  <c:v>0.21258400843597997</c:v>
                </c:pt>
                <c:pt idx="7927">
                  <c:v>0.1544681746178338</c:v>
                </c:pt>
                <c:pt idx="7928">
                  <c:v>0.21652539546769284</c:v>
                </c:pt>
                <c:pt idx="7929">
                  <c:v>0.19104789810237724</c:v>
                </c:pt>
                <c:pt idx="7930">
                  <c:v>0.17387015771501732</c:v>
                </c:pt>
                <c:pt idx="7931">
                  <c:v>0.19751847928677946</c:v>
                </c:pt>
                <c:pt idx="7932">
                  <c:v>0.19293170822862254</c:v>
                </c:pt>
                <c:pt idx="7933">
                  <c:v>0.19981881185266953</c:v>
                </c:pt>
                <c:pt idx="7934">
                  <c:v>0.1638164625107503</c:v>
                </c:pt>
                <c:pt idx="7935">
                  <c:v>0.20528443542589367</c:v>
                </c:pt>
                <c:pt idx="7936">
                  <c:v>0.21160587365307923</c:v>
                </c:pt>
                <c:pt idx="7937">
                  <c:v>0.16967868774749251</c:v>
                </c:pt>
                <c:pt idx="7938">
                  <c:v>0.200886601534672</c:v>
                </c:pt>
                <c:pt idx="7939">
                  <c:v>0.26600518384689453</c:v>
                </c:pt>
                <c:pt idx="7940">
                  <c:v>0.19081936963986967</c:v>
                </c:pt>
                <c:pt idx="7941">
                  <c:v>0.15537326111891961</c:v>
                </c:pt>
                <c:pt idx="7942">
                  <c:v>0.18077086693167105</c:v>
                </c:pt>
                <c:pt idx="7943">
                  <c:v>0.23637271867418222</c:v>
                </c:pt>
                <c:pt idx="7944">
                  <c:v>0.14610624256192603</c:v>
                </c:pt>
                <c:pt idx="7945">
                  <c:v>0.26046954803962485</c:v>
                </c:pt>
                <c:pt idx="7946">
                  <c:v>0.14336050042103626</c:v>
                </c:pt>
                <c:pt idx="7947">
                  <c:v>0.12348474390041105</c:v>
                </c:pt>
                <c:pt idx="7948">
                  <c:v>0.1963173525802899</c:v>
                </c:pt>
                <c:pt idx="7949">
                  <c:v>0.15950367599084461</c:v>
                </c:pt>
                <c:pt idx="7950">
                  <c:v>0.13163146986051666</c:v>
                </c:pt>
                <c:pt idx="7951">
                  <c:v>0.16947151556652373</c:v>
                </c:pt>
                <c:pt idx="7952">
                  <c:v>0.15906318929700286</c:v>
                </c:pt>
                <c:pt idx="7953">
                  <c:v>0.1999735096105795</c:v>
                </c:pt>
                <c:pt idx="7954">
                  <c:v>0.17495818634842863</c:v>
                </c:pt>
                <c:pt idx="7955">
                  <c:v>0.18178529481233713</c:v>
                </c:pt>
                <c:pt idx="7956">
                  <c:v>0.19210499803001799</c:v>
                </c:pt>
                <c:pt idx="7957">
                  <c:v>0.16611366934640109</c:v>
                </c:pt>
                <c:pt idx="7958">
                  <c:v>0.18115420160917117</c:v>
                </c:pt>
                <c:pt idx="7959">
                  <c:v>0.19058796697597061</c:v>
                </c:pt>
                <c:pt idx="7960">
                  <c:v>0.16216726974774465</c:v>
                </c:pt>
                <c:pt idx="7961">
                  <c:v>0.12198646735658758</c:v>
                </c:pt>
                <c:pt idx="7962">
                  <c:v>0.14942162089434186</c:v>
                </c:pt>
                <c:pt idx="7963">
                  <c:v>0.22117674444692192</c:v>
                </c:pt>
                <c:pt idx="7964">
                  <c:v>0.18767643040360044</c:v>
                </c:pt>
                <c:pt idx="7965">
                  <c:v>0.28007646797798053</c:v>
                </c:pt>
                <c:pt idx="7966">
                  <c:v>0.21779990234866931</c:v>
                </c:pt>
                <c:pt idx="7967">
                  <c:v>0.15750456502401683</c:v>
                </c:pt>
                <c:pt idx="7968">
                  <c:v>0.22668274889769369</c:v>
                </c:pt>
                <c:pt idx="7969">
                  <c:v>0.21326624012893744</c:v>
                </c:pt>
                <c:pt idx="7970">
                  <c:v>0.22548115336063379</c:v>
                </c:pt>
                <c:pt idx="7971">
                  <c:v>0.17748386351976836</c:v>
                </c:pt>
                <c:pt idx="7972">
                  <c:v>0.22340592248818175</c:v>
                </c:pt>
                <c:pt idx="7973">
                  <c:v>0.18600395541143061</c:v>
                </c:pt>
                <c:pt idx="7974">
                  <c:v>0.16364188997689094</c:v>
                </c:pt>
                <c:pt idx="7975">
                  <c:v>0.22195986347468366</c:v>
                </c:pt>
                <c:pt idx="7976">
                  <c:v>0.19992225102453506</c:v>
                </c:pt>
                <c:pt idx="7977">
                  <c:v>0.18369635135253617</c:v>
                </c:pt>
                <c:pt idx="7978">
                  <c:v>0.24921333216914165</c:v>
                </c:pt>
                <c:pt idx="7979">
                  <c:v>0.17404871689565468</c:v>
                </c:pt>
                <c:pt idx="7980">
                  <c:v>0.20674953617418393</c:v>
                </c:pt>
                <c:pt idx="7981">
                  <c:v>0.15533420890784599</c:v>
                </c:pt>
                <c:pt idx="7982">
                  <c:v>0.20206678276578896</c:v>
                </c:pt>
                <c:pt idx="7983">
                  <c:v>0.25224913771286012</c:v>
                </c:pt>
                <c:pt idx="7984">
                  <c:v>0.19882041561151814</c:v>
                </c:pt>
                <c:pt idx="7985">
                  <c:v>0.25641300466520733</c:v>
                </c:pt>
                <c:pt idx="7986">
                  <c:v>0.18488475690838024</c:v>
                </c:pt>
                <c:pt idx="7987">
                  <c:v>0.18544222180198963</c:v>
                </c:pt>
                <c:pt idx="7988">
                  <c:v>0.18077963459951218</c:v>
                </c:pt>
                <c:pt idx="7989">
                  <c:v>0.17790927059540862</c:v>
                </c:pt>
                <c:pt idx="7990">
                  <c:v>0.24612099510239235</c:v>
                </c:pt>
                <c:pt idx="7991">
                  <c:v>0.14877172456158044</c:v>
                </c:pt>
                <c:pt idx="7992">
                  <c:v>0.21360462834641575</c:v>
                </c:pt>
                <c:pt idx="7993">
                  <c:v>0.2072901785998098</c:v>
                </c:pt>
                <c:pt idx="7994">
                  <c:v>0.23879428271569192</c:v>
                </c:pt>
                <c:pt idx="7995">
                  <c:v>0.11437505532703393</c:v>
                </c:pt>
                <c:pt idx="7996">
                  <c:v>0.19145603939457928</c:v>
                </c:pt>
                <c:pt idx="7997">
                  <c:v>0.23749018555794618</c:v>
                </c:pt>
                <c:pt idx="7998">
                  <c:v>0.23480263736139695</c:v>
                </c:pt>
                <c:pt idx="7999">
                  <c:v>0.25166545031522164</c:v>
                </c:pt>
                <c:pt idx="8000">
                  <c:v>0.22853379701158108</c:v>
                </c:pt>
                <c:pt idx="8001">
                  <c:v>0.1667261570009371</c:v>
                </c:pt>
                <c:pt idx="8002">
                  <c:v>0.20834319281600444</c:v>
                </c:pt>
                <c:pt idx="8003">
                  <c:v>0.17259403589139252</c:v>
                </c:pt>
                <c:pt idx="8004">
                  <c:v>0.24054591392430635</c:v>
                </c:pt>
                <c:pt idx="8005">
                  <c:v>0.27064998117949174</c:v>
                </c:pt>
                <c:pt idx="8006">
                  <c:v>0.19460714605338947</c:v>
                </c:pt>
                <c:pt idx="8007">
                  <c:v>0.24508933187987381</c:v>
                </c:pt>
                <c:pt idx="8008">
                  <c:v>0.21438215102690319</c:v>
                </c:pt>
                <c:pt idx="8009">
                  <c:v>0.18819767447390909</c:v>
                </c:pt>
                <c:pt idx="8010">
                  <c:v>0.1953064822957743</c:v>
                </c:pt>
                <c:pt idx="8011">
                  <c:v>0.22080512697862198</c:v>
                </c:pt>
                <c:pt idx="8012">
                  <c:v>0.1724095145056625</c:v>
                </c:pt>
                <c:pt idx="8013">
                  <c:v>0.18677082725219074</c:v>
                </c:pt>
                <c:pt idx="8014">
                  <c:v>0.16279005236898245</c:v>
                </c:pt>
                <c:pt idx="8015">
                  <c:v>0.16691088966115247</c:v>
                </c:pt>
                <c:pt idx="8016">
                  <c:v>0.20327689337123939</c:v>
                </c:pt>
                <c:pt idx="8017">
                  <c:v>0.15139935973940044</c:v>
                </c:pt>
                <c:pt idx="8018">
                  <c:v>0.20810497170259948</c:v>
                </c:pt>
                <c:pt idx="8019">
                  <c:v>0.19811684385858655</c:v>
                </c:pt>
                <c:pt idx="8020">
                  <c:v>0.1860358793286444</c:v>
                </c:pt>
                <c:pt idx="8021">
                  <c:v>0.11174042681174758</c:v>
                </c:pt>
                <c:pt idx="8022">
                  <c:v>0.16245818441785839</c:v>
                </c:pt>
                <c:pt idx="8023">
                  <c:v>0.23293558402582717</c:v>
                </c:pt>
                <c:pt idx="8024">
                  <c:v>0.24829042009347804</c:v>
                </c:pt>
                <c:pt idx="8025">
                  <c:v>0.1708662681225098</c:v>
                </c:pt>
                <c:pt idx="8026">
                  <c:v>0.15858303908378413</c:v>
                </c:pt>
                <c:pt idx="8027">
                  <c:v>0.1418822677701515</c:v>
                </c:pt>
                <c:pt idx="8028">
                  <c:v>0.19812007800338177</c:v>
                </c:pt>
                <c:pt idx="8029">
                  <c:v>0.23363805675560748</c:v>
                </c:pt>
                <c:pt idx="8030">
                  <c:v>0.22364878633910229</c:v>
                </c:pt>
                <c:pt idx="8031">
                  <c:v>0.19363513951298994</c:v>
                </c:pt>
                <c:pt idx="8032">
                  <c:v>0.21878884151801439</c:v>
                </c:pt>
                <c:pt idx="8033">
                  <c:v>0.20079813702152385</c:v>
                </c:pt>
                <c:pt idx="8034">
                  <c:v>0.23202878546763014</c:v>
                </c:pt>
                <c:pt idx="8035">
                  <c:v>0.18145352008348398</c:v>
                </c:pt>
                <c:pt idx="8036">
                  <c:v>0.15800089922334457</c:v>
                </c:pt>
                <c:pt idx="8037">
                  <c:v>0.19164429662474886</c:v>
                </c:pt>
                <c:pt idx="8038">
                  <c:v>0.28388392896148246</c:v>
                </c:pt>
                <c:pt idx="8039">
                  <c:v>0.19824784369526349</c:v>
                </c:pt>
                <c:pt idx="8040">
                  <c:v>0.21202826745868331</c:v>
                </c:pt>
                <c:pt idx="8041">
                  <c:v>0.20067270707145624</c:v>
                </c:pt>
                <c:pt idx="8042">
                  <c:v>0.18134178919598792</c:v>
                </c:pt>
                <c:pt idx="8043">
                  <c:v>0.20659314643430055</c:v>
                </c:pt>
                <c:pt idx="8044">
                  <c:v>0.25029405842686414</c:v>
                </c:pt>
                <c:pt idx="8045">
                  <c:v>0.16805028195276564</c:v>
                </c:pt>
                <c:pt idx="8046">
                  <c:v>0.17131264063375456</c:v>
                </c:pt>
                <c:pt idx="8047">
                  <c:v>0.16304574711868572</c:v>
                </c:pt>
                <c:pt idx="8048">
                  <c:v>0.26121815352430527</c:v>
                </c:pt>
                <c:pt idx="8049">
                  <c:v>0.2031126569634927</c:v>
                </c:pt>
                <c:pt idx="8050">
                  <c:v>0.17034220929985308</c:v>
                </c:pt>
                <c:pt idx="8051">
                  <c:v>0.23481217722894834</c:v>
                </c:pt>
                <c:pt idx="8052">
                  <c:v>0.21621097575423248</c:v>
                </c:pt>
                <c:pt idx="8053">
                  <c:v>0.18529635940889366</c:v>
                </c:pt>
                <c:pt idx="8054">
                  <c:v>0.15873216922375138</c:v>
                </c:pt>
                <c:pt idx="8055">
                  <c:v>0.22189641816052277</c:v>
                </c:pt>
                <c:pt idx="8056">
                  <c:v>0.1866989111933198</c:v>
                </c:pt>
                <c:pt idx="8057">
                  <c:v>0.2173185866482121</c:v>
                </c:pt>
                <c:pt idx="8058">
                  <c:v>0.19014037065356568</c:v>
                </c:pt>
                <c:pt idx="8059">
                  <c:v>0.21451470894885569</c:v>
                </c:pt>
                <c:pt idx="8060">
                  <c:v>0.19614131236858523</c:v>
                </c:pt>
                <c:pt idx="8061">
                  <c:v>0.20494633835094783</c:v>
                </c:pt>
                <c:pt idx="8062">
                  <c:v>0.2394918740680389</c:v>
                </c:pt>
                <c:pt idx="8063">
                  <c:v>0.15240736332412014</c:v>
                </c:pt>
                <c:pt idx="8064">
                  <c:v>0.1755919556380211</c:v>
                </c:pt>
                <c:pt idx="8065">
                  <c:v>0.13426840701441817</c:v>
                </c:pt>
                <c:pt idx="8066">
                  <c:v>0.23437694348968147</c:v>
                </c:pt>
                <c:pt idx="8067">
                  <c:v>0.20797985324301002</c:v>
                </c:pt>
                <c:pt idx="8068">
                  <c:v>0.23630553031549767</c:v>
                </c:pt>
                <c:pt idx="8069">
                  <c:v>0.21641890771546574</c:v>
                </c:pt>
                <c:pt idx="8070">
                  <c:v>0.19878761016892904</c:v>
                </c:pt>
                <c:pt idx="8071">
                  <c:v>0.24684151169690677</c:v>
                </c:pt>
                <c:pt idx="8072">
                  <c:v>0.21470753434673506</c:v>
                </c:pt>
                <c:pt idx="8073">
                  <c:v>0.23181193984077877</c:v>
                </c:pt>
                <c:pt idx="8074">
                  <c:v>0.24729829065134099</c:v>
                </c:pt>
                <c:pt idx="8075">
                  <c:v>0.17614457544024598</c:v>
                </c:pt>
                <c:pt idx="8076">
                  <c:v>0.1479108901127765</c:v>
                </c:pt>
                <c:pt idx="8077">
                  <c:v>0.23814458144672945</c:v>
                </c:pt>
                <c:pt idx="8078">
                  <c:v>0.23192188323441351</c:v>
                </c:pt>
                <c:pt idx="8079">
                  <c:v>0.23793251698380824</c:v>
                </c:pt>
                <c:pt idx="8080">
                  <c:v>0.10909500842899197</c:v>
                </c:pt>
                <c:pt idx="8081">
                  <c:v>0.15514426917127097</c:v>
                </c:pt>
                <c:pt idx="8082">
                  <c:v>0.17658204977903255</c:v>
                </c:pt>
                <c:pt idx="8083">
                  <c:v>0.19491896102076944</c:v>
                </c:pt>
                <c:pt idx="8084">
                  <c:v>0.22427335580529398</c:v>
                </c:pt>
                <c:pt idx="8085">
                  <c:v>0.14372126412366815</c:v>
                </c:pt>
                <c:pt idx="8086">
                  <c:v>0.23909609442086935</c:v>
                </c:pt>
                <c:pt idx="8087">
                  <c:v>0.21929201548355182</c:v>
                </c:pt>
                <c:pt idx="8088">
                  <c:v>0.16117987169836676</c:v>
                </c:pt>
                <c:pt idx="8089">
                  <c:v>0.14448054624480597</c:v>
                </c:pt>
                <c:pt idx="8090">
                  <c:v>0.28991405918944835</c:v>
                </c:pt>
                <c:pt idx="8091">
                  <c:v>0.17515591319886384</c:v>
                </c:pt>
                <c:pt idx="8092">
                  <c:v>0.19075258434188125</c:v>
                </c:pt>
                <c:pt idx="8093">
                  <c:v>0.23975235311080523</c:v>
                </c:pt>
                <c:pt idx="8094">
                  <c:v>0.23521620989339204</c:v>
                </c:pt>
                <c:pt idx="8095">
                  <c:v>0.17888178229760648</c:v>
                </c:pt>
                <c:pt idx="8096">
                  <c:v>0.18431567961054712</c:v>
                </c:pt>
                <c:pt idx="8097">
                  <c:v>0.22984240835917444</c:v>
                </c:pt>
                <c:pt idx="8098">
                  <c:v>0.23293580809196959</c:v>
                </c:pt>
                <c:pt idx="8099">
                  <c:v>0.23517823404623989</c:v>
                </c:pt>
                <c:pt idx="8100">
                  <c:v>0.1514847762122972</c:v>
                </c:pt>
                <c:pt idx="8101">
                  <c:v>0.18370602486647131</c:v>
                </c:pt>
                <c:pt idx="8102">
                  <c:v>0.16060474777465564</c:v>
                </c:pt>
                <c:pt idx="8103">
                  <c:v>0.19003119504798338</c:v>
                </c:pt>
                <c:pt idx="8104">
                  <c:v>0.18027812867526744</c:v>
                </c:pt>
                <c:pt idx="8105">
                  <c:v>0.21741949114314496</c:v>
                </c:pt>
                <c:pt idx="8106">
                  <c:v>0.14110244897692517</c:v>
                </c:pt>
                <c:pt idx="8107">
                  <c:v>0.20349528373411838</c:v>
                </c:pt>
                <c:pt idx="8108">
                  <c:v>0.15329805754154852</c:v>
                </c:pt>
                <c:pt idx="8109">
                  <c:v>0.18671196432214182</c:v>
                </c:pt>
                <c:pt idx="8110">
                  <c:v>0.15586905176102012</c:v>
                </c:pt>
                <c:pt idx="8111">
                  <c:v>0.23207764432853742</c:v>
                </c:pt>
                <c:pt idx="8112">
                  <c:v>0.17625094233765237</c:v>
                </c:pt>
                <c:pt idx="8113">
                  <c:v>0.21302986443120259</c:v>
                </c:pt>
                <c:pt idx="8114">
                  <c:v>0.17677550716598525</c:v>
                </c:pt>
                <c:pt idx="8115">
                  <c:v>0.19157416578150077</c:v>
                </c:pt>
                <c:pt idx="8116">
                  <c:v>0.13268755601945434</c:v>
                </c:pt>
                <c:pt idx="8117">
                  <c:v>0.19884112988307429</c:v>
                </c:pt>
                <c:pt idx="8118">
                  <c:v>0.14931291487400264</c:v>
                </c:pt>
                <c:pt idx="8119">
                  <c:v>0.20552831446721287</c:v>
                </c:pt>
                <c:pt idx="8120">
                  <c:v>0.1718638391803905</c:v>
                </c:pt>
                <c:pt idx="8121">
                  <c:v>0.1712371125491019</c:v>
                </c:pt>
                <c:pt idx="8122">
                  <c:v>0.19670420657280258</c:v>
                </c:pt>
                <c:pt idx="8123">
                  <c:v>0.20018797682874806</c:v>
                </c:pt>
                <c:pt idx="8124">
                  <c:v>0.22103523292303101</c:v>
                </c:pt>
                <c:pt idx="8125">
                  <c:v>0.18183685360564414</c:v>
                </c:pt>
                <c:pt idx="8126">
                  <c:v>0.21491522387090206</c:v>
                </c:pt>
                <c:pt idx="8127">
                  <c:v>0.20194754623490507</c:v>
                </c:pt>
                <c:pt idx="8128">
                  <c:v>0.19405680205977838</c:v>
                </c:pt>
                <c:pt idx="8129">
                  <c:v>0.18145534848482026</c:v>
                </c:pt>
                <c:pt idx="8130">
                  <c:v>0.16897794653534837</c:v>
                </c:pt>
                <c:pt idx="8131">
                  <c:v>0.15038004540772687</c:v>
                </c:pt>
                <c:pt idx="8132">
                  <c:v>0.19250192526906074</c:v>
                </c:pt>
                <c:pt idx="8133">
                  <c:v>0.1876890405713261</c:v>
                </c:pt>
                <c:pt idx="8134">
                  <c:v>0.19772973025109797</c:v>
                </c:pt>
                <c:pt idx="8135">
                  <c:v>0.16149217646442954</c:v>
                </c:pt>
                <c:pt idx="8136">
                  <c:v>0.22301097634156872</c:v>
                </c:pt>
                <c:pt idx="8137">
                  <c:v>0.18241772136297135</c:v>
                </c:pt>
                <c:pt idx="8138">
                  <c:v>0.23871879413097366</c:v>
                </c:pt>
                <c:pt idx="8139">
                  <c:v>0.20147871190849465</c:v>
                </c:pt>
                <c:pt idx="8140">
                  <c:v>0.22492592869052097</c:v>
                </c:pt>
                <c:pt idx="8141">
                  <c:v>0.2443723438042249</c:v>
                </c:pt>
                <c:pt idx="8142">
                  <c:v>0.11043728173363641</c:v>
                </c:pt>
                <c:pt idx="8143">
                  <c:v>0.23790631514976016</c:v>
                </c:pt>
                <c:pt idx="8144">
                  <c:v>0.18602354720283948</c:v>
                </c:pt>
                <c:pt idx="8145">
                  <c:v>0.18067681877542885</c:v>
                </c:pt>
                <c:pt idx="8146">
                  <c:v>0.15213002164489084</c:v>
                </c:pt>
                <c:pt idx="8147">
                  <c:v>0.10262027144445522</c:v>
                </c:pt>
                <c:pt idx="8148">
                  <c:v>0.18643772293279273</c:v>
                </c:pt>
                <c:pt idx="8149">
                  <c:v>0.2022964989734955</c:v>
                </c:pt>
                <c:pt idx="8150">
                  <c:v>0.21791772896901906</c:v>
                </c:pt>
                <c:pt idx="8151">
                  <c:v>0.17699042649089172</c:v>
                </c:pt>
                <c:pt idx="8152">
                  <c:v>0.22188011234276256</c:v>
                </c:pt>
                <c:pt idx="8153">
                  <c:v>0.22412713492739519</c:v>
                </c:pt>
                <c:pt idx="8154">
                  <c:v>0.20896724220157054</c:v>
                </c:pt>
                <c:pt idx="8155">
                  <c:v>0.24731165024007321</c:v>
                </c:pt>
                <c:pt idx="8156">
                  <c:v>0.2174744731372445</c:v>
                </c:pt>
                <c:pt idx="8157">
                  <c:v>0.1907204278795695</c:v>
                </c:pt>
                <c:pt idx="8158">
                  <c:v>0.1618346496202181</c:v>
                </c:pt>
                <c:pt idx="8159">
                  <c:v>0.22002680286426649</c:v>
                </c:pt>
                <c:pt idx="8160">
                  <c:v>0.16550167744351874</c:v>
                </c:pt>
                <c:pt idx="8161">
                  <c:v>0.20583048248157876</c:v>
                </c:pt>
                <c:pt idx="8162">
                  <c:v>0.20673226198828742</c:v>
                </c:pt>
                <c:pt idx="8163">
                  <c:v>0.18941959551893661</c:v>
                </c:pt>
                <c:pt idx="8164">
                  <c:v>0.21467197456615278</c:v>
                </c:pt>
                <c:pt idx="8165">
                  <c:v>0.20026414533441805</c:v>
                </c:pt>
                <c:pt idx="8166">
                  <c:v>0.21668677785810864</c:v>
                </c:pt>
                <c:pt idx="8167">
                  <c:v>0.19058367653372055</c:v>
                </c:pt>
                <c:pt idx="8168">
                  <c:v>0.2203569813379754</c:v>
                </c:pt>
                <c:pt idx="8169">
                  <c:v>0.22500006731110783</c:v>
                </c:pt>
                <c:pt idx="8170">
                  <c:v>0.24754960931613021</c:v>
                </c:pt>
                <c:pt idx="8171">
                  <c:v>0.16160897040795116</c:v>
                </c:pt>
                <c:pt idx="8172">
                  <c:v>0.2658687383494821</c:v>
                </c:pt>
                <c:pt idx="8173">
                  <c:v>0.2402099416957425</c:v>
                </c:pt>
                <c:pt idx="8174">
                  <c:v>0.19767356588831375</c:v>
                </c:pt>
                <c:pt idx="8175">
                  <c:v>0.15492435532913645</c:v>
                </c:pt>
                <c:pt idx="8176">
                  <c:v>0.11794551821706839</c:v>
                </c:pt>
                <c:pt idx="8177">
                  <c:v>0.17952084735558158</c:v>
                </c:pt>
                <c:pt idx="8178">
                  <c:v>0.19983154153930677</c:v>
                </c:pt>
                <c:pt idx="8179">
                  <c:v>0.19056276209632644</c:v>
                </c:pt>
                <c:pt idx="8180">
                  <c:v>0.19990263700743571</c:v>
                </c:pt>
                <c:pt idx="8181">
                  <c:v>0.19721121535475689</c:v>
                </c:pt>
                <c:pt idx="8182">
                  <c:v>0.21497774544749348</c:v>
                </c:pt>
                <c:pt idx="8183">
                  <c:v>0.20309416783049011</c:v>
                </c:pt>
                <c:pt idx="8184">
                  <c:v>0.23253181470848036</c:v>
                </c:pt>
                <c:pt idx="8185">
                  <c:v>0.1931119866232085</c:v>
                </c:pt>
                <c:pt idx="8186">
                  <c:v>0.2250299354040747</c:v>
                </c:pt>
                <c:pt idx="8187">
                  <c:v>0.22644050505886806</c:v>
                </c:pt>
                <c:pt idx="8188">
                  <c:v>0.2439633311148115</c:v>
                </c:pt>
                <c:pt idx="8189">
                  <c:v>0.24129475388097127</c:v>
                </c:pt>
                <c:pt idx="8190">
                  <c:v>0.1986628680901722</c:v>
                </c:pt>
                <c:pt idx="8191">
                  <c:v>0.19675507277104815</c:v>
                </c:pt>
                <c:pt idx="8192">
                  <c:v>0.19199679775344375</c:v>
                </c:pt>
                <c:pt idx="8193">
                  <c:v>0.20105369758805938</c:v>
                </c:pt>
                <c:pt idx="8194">
                  <c:v>0.20845912215700604</c:v>
                </c:pt>
                <c:pt idx="8195">
                  <c:v>0.16126694385609106</c:v>
                </c:pt>
                <c:pt idx="8196">
                  <c:v>0.23851499886771269</c:v>
                </c:pt>
                <c:pt idx="8197">
                  <c:v>0.15669425034757894</c:v>
                </c:pt>
                <c:pt idx="8198">
                  <c:v>0.20806456502253518</c:v>
                </c:pt>
                <c:pt idx="8199">
                  <c:v>0.20709074882021986</c:v>
                </c:pt>
                <c:pt idx="8200">
                  <c:v>0.16139514236478833</c:v>
                </c:pt>
                <c:pt idx="8201">
                  <c:v>0.27581707090928048</c:v>
                </c:pt>
                <c:pt idx="8202">
                  <c:v>0.13435437547384813</c:v>
                </c:pt>
                <c:pt idx="8203">
                  <c:v>0.19633579682001848</c:v>
                </c:pt>
                <c:pt idx="8204">
                  <c:v>0.20174390611531892</c:v>
                </c:pt>
                <c:pt idx="8205">
                  <c:v>0.24896643912144656</c:v>
                </c:pt>
                <c:pt idx="8206">
                  <c:v>0.15269080748059144</c:v>
                </c:pt>
                <c:pt idx="8207">
                  <c:v>0.16024944311612013</c:v>
                </c:pt>
                <c:pt idx="8208">
                  <c:v>0.22226804313229442</c:v>
                </c:pt>
                <c:pt idx="8209">
                  <c:v>0.21571056450037387</c:v>
                </c:pt>
                <c:pt idx="8210">
                  <c:v>0.26441091784086906</c:v>
                </c:pt>
                <c:pt idx="8211">
                  <c:v>0.26376020020981655</c:v>
                </c:pt>
                <c:pt idx="8212">
                  <c:v>0.16236938019860364</c:v>
                </c:pt>
                <c:pt idx="8213">
                  <c:v>0.19429680439693992</c:v>
                </c:pt>
                <c:pt idx="8214">
                  <c:v>0.1837358485358041</c:v>
                </c:pt>
                <c:pt idx="8215">
                  <c:v>0.1532415363702167</c:v>
                </c:pt>
                <c:pt idx="8216">
                  <c:v>0.19641776626950561</c:v>
                </c:pt>
                <c:pt idx="8217">
                  <c:v>0.25937163689867937</c:v>
                </c:pt>
                <c:pt idx="8218">
                  <c:v>0.17640857817667049</c:v>
                </c:pt>
                <c:pt idx="8219">
                  <c:v>0.18414690963120253</c:v>
                </c:pt>
                <c:pt idx="8220">
                  <c:v>0.18081168176620674</c:v>
                </c:pt>
                <c:pt idx="8221">
                  <c:v>0.22880816746739271</c:v>
                </c:pt>
                <c:pt idx="8222">
                  <c:v>0.20212473152814675</c:v>
                </c:pt>
                <c:pt idx="8223">
                  <c:v>0.19226847570007854</c:v>
                </c:pt>
                <c:pt idx="8224">
                  <c:v>0.24098887123294285</c:v>
                </c:pt>
                <c:pt idx="8225">
                  <c:v>0.1517645707908265</c:v>
                </c:pt>
                <c:pt idx="8226">
                  <c:v>0.2154426386500673</c:v>
                </c:pt>
                <c:pt idx="8227">
                  <c:v>0.22540045095807998</c:v>
                </c:pt>
                <c:pt idx="8228">
                  <c:v>0.19020526231622173</c:v>
                </c:pt>
                <c:pt idx="8229">
                  <c:v>0.27177507958449404</c:v>
                </c:pt>
                <c:pt idx="8230">
                  <c:v>0.16090571750010835</c:v>
                </c:pt>
                <c:pt idx="8231">
                  <c:v>0.1372851644461216</c:v>
                </c:pt>
                <c:pt idx="8232">
                  <c:v>0.23282105782295948</c:v>
                </c:pt>
                <c:pt idx="8233">
                  <c:v>0.20480045931138227</c:v>
                </c:pt>
                <c:pt idx="8234">
                  <c:v>0.19299959979986803</c:v>
                </c:pt>
                <c:pt idx="8235">
                  <c:v>0.2015114616361223</c:v>
                </c:pt>
                <c:pt idx="8236">
                  <c:v>0.25103092464180971</c:v>
                </c:pt>
                <c:pt idx="8237">
                  <c:v>0.1888986655280929</c:v>
                </c:pt>
                <c:pt idx="8238">
                  <c:v>0.20489991174852876</c:v>
                </c:pt>
                <c:pt idx="8239">
                  <c:v>0.17116794080851574</c:v>
                </c:pt>
                <c:pt idx="8240">
                  <c:v>0.24215054993731275</c:v>
                </c:pt>
                <c:pt idx="8241">
                  <c:v>0.14114596232149618</c:v>
                </c:pt>
                <c:pt idx="8242">
                  <c:v>0.20528064057245327</c:v>
                </c:pt>
                <c:pt idx="8243">
                  <c:v>0.21025502856779282</c:v>
                </c:pt>
                <c:pt idx="8244">
                  <c:v>0.16622053331648662</c:v>
                </c:pt>
                <c:pt idx="8245">
                  <c:v>0.22907164652044093</c:v>
                </c:pt>
                <c:pt idx="8246">
                  <c:v>0.18888137563758364</c:v>
                </c:pt>
                <c:pt idx="8247">
                  <c:v>0.20633846432032235</c:v>
                </c:pt>
                <c:pt idx="8248">
                  <c:v>0.21793627174271507</c:v>
                </c:pt>
                <c:pt idx="8249">
                  <c:v>0.14346385864048311</c:v>
                </c:pt>
                <c:pt idx="8250">
                  <c:v>0.20633180316586588</c:v>
                </c:pt>
                <c:pt idx="8251">
                  <c:v>0.25484772877633743</c:v>
                </c:pt>
                <c:pt idx="8252">
                  <c:v>0.20379823239875478</c:v>
                </c:pt>
                <c:pt idx="8253">
                  <c:v>0.20950153705968222</c:v>
                </c:pt>
                <c:pt idx="8254">
                  <c:v>0.2152033538268382</c:v>
                </c:pt>
                <c:pt idx="8255">
                  <c:v>0.17523138778625658</c:v>
                </c:pt>
                <c:pt idx="8256">
                  <c:v>0.18431307971990674</c:v>
                </c:pt>
                <c:pt idx="8257">
                  <c:v>0.20020359914472555</c:v>
                </c:pt>
                <c:pt idx="8258">
                  <c:v>0.16625304181328004</c:v>
                </c:pt>
                <c:pt idx="8259">
                  <c:v>0.2643011724484583</c:v>
                </c:pt>
                <c:pt idx="8260">
                  <c:v>0.2579601510460352</c:v>
                </c:pt>
                <c:pt idx="8261">
                  <c:v>0.24757483927132878</c:v>
                </c:pt>
                <c:pt idx="8262">
                  <c:v>0.20352442025446937</c:v>
                </c:pt>
                <c:pt idx="8263">
                  <c:v>0.1891730491676947</c:v>
                </c:pt>
                <c:pt idx="8264">
                  <c:v>0.17838784804297805</c:v>
                </c:pt>
                <c:pt idx="8265">
                  <c:v>0.1513146970312835</c:v>
                </c:pt>
                <c:pt idx="8266">
                  <c:v>0.19927624245863823</c:v>
                </c:pt>
                <c:pt idx="8267">
                  <c:v>0.24839155390604364</c:v>
                </c:pt>
                <c:pt idx="8268">
                  <c:v>0.22226091274446733</c:v>
                </c:pt>
                <c:pt idx="8269">
                  <c:v>8.4150419254448591E-2</c:v>
                </c:pt>
                <c:pt idx="8270">
                  <c:v>0.16045514082084963</c:v>
                </c:pt>
                <c:pt idx="8271">
                  <c:v>0.19129640271875326</c:v>
                </c:pt>
                <c:pt idx="8272">
                  <c:v>0.19939386036391429</c:v>
                </c:pt>
                <c:pt idx="8273">
                  <c:v>0.13599708027970772</c:v>
                </c:pt>
                <c:pt idx="8274">
                  <c:v>0.22608575260397595</c:v>
                </c:pt>
                <c:pt idx="8275">
                  <c:v>0.18625264484518991</c:v>
                </c:pt>
                <c:pt idx="8276">
                  <c:v>0.20384635694073386</c:v>
                </c:pt>
                <c:pt idx="8277">
                  <c:v>0.15417734403064146</c:v>
                </c:pt>
                <c:pt idx="8278">
                  <c:v>0.20504209929227507</c:v>
                </c:pt>
                <c:pt idx="8279">
                  <c:v>0.18234256767217089</c:v>
                </c:pt>
                <c:pt idx="8280">
                  <c:v>0.24166802769611379</c:v>
                </c:pt>
                <c:pt idx="8281">
                  <c:v>0.1737750416515981</c:v>
                </c:pt>
                <c:pt idx="8282">
                  <c:v>0.15334600651988475</c:v>
                </c:pt>
                <c:pt idx="8283">
                  <c:v>0.24454993641309292</c:v>
                </c:pt>
                <c:pt idx="8284">
                  <c:v>0.2078679849207124</c:v>
                </c:pt>
                <c:pt idx="8285">
                  <c:v>0.20340688996179446</c:v>
                </c:pt>
                <c:pt idx="8286">
                  <c:v>0.21506716822482841</c:v>
                </c:pt>
                <c:pt idx="8287">
                  <c:v>0.1986893671135517</c:v>
                </c:pt>
                <c:pt idx="8288">
                  <c:v>0.1554156657471332</c:v>
                </c:pt>
                <c:pt idx="8289">
                  <c:v>0.15822288464812462</c:v>
                </c:pt>
                <c:pt idx="8290">
                  <c:v>0.24677395335231034</c:v>
                </c:pt>
                <c:pt idx="8291">
                  <c:v>0.23744405262433024</c:v>
                </c:pt>
                <c:pt idx="8292">
                  <c:v>0.23910728737297543</c:v>
                </c:pt>
                <c:pt idx="8293">
                  <c:v>0.1852386464137224</c:v>
                </c:pt>
                <c:pt idx="8294">
                  <c:v>0.22601837158661972</c:v>
                </c:pt>
                <c:pt idx="8295">
                  <c:v>0.17438542075623648</c:v>
                </c:pt>
                <c:pt idx="8296">
                  <c:v>0.17264607185280129</c:v>
                </c:pt>
                <c:pt idx="8297">
                  <c:v>0.19025476385537382</c:v>
                </c:pt>
                <c:pt idx="8298">
                  <c:v>0.17623503625682424</c:v>
                </c:pt>
                <c:pt idx="8299">
                  <c:v>0.19781975213851366</c:v>
                </c:pt>
                <c:pt idx="8300">
                  <c:v>0.23878623931067405</c:v>
                </c:pt>
                <c:pt idx="8301">
                  <c:v>0.20722982181422497</c:v>
                </c:pt>
                <c:pt idx="8302">
                  <c:v>0.18836962102137195</c:v>
                </c:pt>
                <c:pt idx="8303">
                  <c:v>0.16437606338743005</c:v>
                </c:pt>
                <c:pt idx="8304">
                  <c:v>0.15722041739617768</c:v>
                </c:pt>
                <c:pt idx="8305">
                  <c:v>0.23110389886857127</c:v>
                </c:pt>
                <c:pt idx="8306">
                  <c:v>0.19797070426627378</c:v>
                </c:pt>
                <c:pt idx="8307">
                  <c:v>0.15644337267282252</c:v>
                </c:pt>
                <c:pt idx="8308">
                  <c:v>0.21392482721229378</c:v>
                </c:pt>
                <c:pt idx="8309">
                  <c:v>0.18564998892913415</c:v>
                </c:pt>
                <c:pt idx="8310">
                  <c:v>0.20862081604832231</c:v>
                </c:pt>
                <c:pt idx="8311">
                  <c:v>0.18845356870879501</c:v>
                </c:pt>
                <c:pt idx="8312">
                  <c:v>0.23895664713414144</c:v>
                </c:pt>
                <c:pt idx="8313">
                  <c:v>0.22446487480175137</c:v>
                </c:pt>
                <c:pt idx="8314">
                  <c:v>0.22905305754128708</c:v>
                </c:pt>
                <c:pt idx="8315">
                  <c:v>0.26197926898206858</c:v>
                </c:pt>
                <c:pt idx="8316">
                  <c:v>0.16724668802273682</c:v>
                </c:pt>
                <c:pt idx="8317">
                  <c:v>0.23111805455633827</c:v>
                </c:pt>
                <c:pt idx="8318">
                  <c:v>0.22565867641504578</c:v>
                </c:pt>
                <c:pt idx="8319">
                  <c:v>0.17098676161238435</c:v>
                </c:pt>
                <c:pt idx="8320">
                  <c:v>0.18608740952493064</c:v>
                </c:pt>
                <c:pt idx="8321">
                  <c:v>0.19538777190762197</c:v>
                </c:pt>
                <c:pt idx="8322">
                  <c:v>0.18786344442232963</c:v>
                </c:pt>
                <c:pt idx="8323">
                  <c:v>0.17679250457595935</c:v>
                </c:pt>
                <c:pt idx="8324">
                  <c:v>0.20529038000266081</c:v>
                </c:pt>
                <c:pt idx="8325">
                  <c:v>0.21143370780692103</c:v>
                </c:pt>
                <c:pt idx="8326">
                  <c:v>0.1845147568923334</c:v>
                </c:pt>
                <c:pt idx="8327">
                  <c:v>0.20344702266125542</c:v>
                </c:pt>
                <c:pt idx="8328">
                  <c:v>0.21437301510720108</c:v>
                </c:pt>
                <c:pt idx="8329">
                  <c:v>0.14934340283850456</c:v>
                </c:pt>
                <c:pt idx="8330">
                  <c:v>0.15402217533912177</c:v>
                </c:pt>
                <c:pt idx="8331">
                  <c:v>0.19929655822753112</c:v>
                </c:pt>
                <c:pt idx="8332">
                  <c:v>0.10611280576197286</c:v>
                </c:pt>
                <c:pt idx="8333">
                  <c:v>0.18873607184171723</c:v>
                </c:pt>
                <c:pt idx="8334">
                  <c:v>0.25301869288318107</c:v>
                </c:pt>
                <c:pt idx="8335">
                  <c:v>0.1712539443594327</c:v>
                </c:pt>
                <c:pt idx="8336">
                  <c:v>0.20495952589688451</c:v>
                </c:pt>
                <c:pt idx="8337">
                  <c:v>0.19522735402158886</c:v>
                </c:pt>
                <c:pt idx="8338">
                  <c:v>0.22791286366114635</c:v>
                </c:pt>
                <c:pt idx="8339">
                  <c:v>0.21280565466525581</c:v>
                </c:pt>
                <c:pt idx="8340">
                  <c:v>0.21290238416829452</c:v>
                </c:pt>
                <c:pt idx="8341">
                  <c:v>0.18252222674685972</c:v>
                </c:pt>
                <c:pt idx="8342">
                  <c:v>0.22657444874793825</c:v>
                </c:pt>
                <c:pt idx="8343">
                  <c:v>0.19988650920348527</c:v>
                </c:pt>
                <c:pt idx="8344">
                  <c:v>0.22420396963073569</c:v>
                </c:pt>
                <c:pt idx="8345">
                  <c:v>0.15146543536184376</c:v>
                </c:pt>
                <c:pt idx="8346">
                  <c:v>0.14804438733276609</c:v>
                </c:pt>
                <c:pt idx="8347">
                  <c:v>0.2166611376668541</c:v>
                </c:pt>
                <c:pt idx="8348">
                  <c:v>0.23051068092120411</c:v>
                </c:pt>
                <c:pt idx="8349">
                  <c:v>0.16280285523338303</c:v>
                </c:pt>
                <c:pt idx="8350">
                  <c:v>0.25555977743528407</c:v>
                </c:pt>
                <c:pt idx="8351">
                  <c:v>0.21467297156064019</c:v>
                </c:pt>
                <c:pt idx="8352">
                  <c:v>0.184075964043456</c:v>
                </c:pt>
                <c:pt idx="8353">
                  <c:v>0.16338099868065292</c:v>
                </c:pt>
                <c:pt idx="8354">
                  <c:v>0.21805723351013812</c:v>
                </c:pt>
                <c:pt idx="8355">
                  <c:v>0.15322589841252121</c:v>
                </c:pt>
                <c:pt idx="8356">
                  <c:v>0.19562920766337233</c:v>
                </c:pt>
                <c:pt idx="8357">
                  <c:v>0.18341268086104368</c:v>
                </c:pt>
                <c:pt idx="8358">
                  <c:v>0.2032919076187979</c:v>
                </c:pt>
                <c:pt idx="8359">
                  <c:v>0.220056757560954</c:v>
                </c:pt>
                <c:pt idx="8360">
                  <c:v>0.16350566538583744</c:v>
                </c:pt>
                <c:pt idx="8361">
                  <c:v>0.23577969460227163</c:v>
                </c:pt>
                <c:pt idx="8362">
                  <c:v>0.22681296521441222</c:v>
                </c:pt>
                <c:pt idx="8363">
                  <c:v>0.16367811694727993</c:v>
                </c:pt>
                <c:pt idx="8364">
                  <c:v>0.16979415020178557</c:v>
                </c:pt>
                <c:pt idx="8365">
                  <c:v>0.22274790326492219</c:v>
                </c:pt>
                <c:pt idx="8366">
                  <c:v>0.22405730019818515</c:v>
                </c:pt>
                <c:pt idx="8367">
                  <c:v>0.2047075620353784</c:v>
                </c:pt>
                <c:pt idx="8368">
                  <c:v>0.19586107601314728</c:v>
                </c:pt>
                <c:pt idx="8369">
                  <c:v>0.18281390618805748</c:v>
                </c:pt>
                <c:pt idx="8370">
                  <c:v>0.20816609521981438</c:v>
                </c:pt>
                <c:pt idx="8371">
                  <c:v>0.22968713824161471</c:v>
                </c:pt>
                <c:pt idx="8372">
                  <c:v>0.21426117407316753</c:v>
                </c:pt>
                <c:pt idx="8373">
                  <c:v>0.23628801392062515</c:v>
                </c:pt>
                <c:pt idx="8374">
                  <c:v>0.16204371808851342</c:v>
                </c:pt>
                <c:pt idx="8375">
                  <c:v>0.21475138985075054</c:v>
                </c:pt>
                <c:pt idx="8376">
                  <c:v>0.2047018304687723</c:v>
                </c:pt>
                <c:pt idx="8377">
                  <c:v>0.18446374951801942</c:v>
                </c:pt>
                <c:pt idx="8378">
                  <c:v>0.26727180477585011</c:v>
                </c:pt>
                <c:pt idx="8379">
                  <c:v>0.1850111989492999</c:v>
                </c:pt>
                <c:pt idx="8380">
                  <c:v>0.16955237547382568</c:v>
                </c:pt>
                <c:pt idx="8381">
                  <c:v>0.19291323564388616</c:v>
                </c:pt>
                <c:pt idx="8382">
                  <c:v>0.22648473687387038</c:v>
                </c:pt>
                <c:pt idx="8383">
                  <c:v>0.23508743564893586</c:v>
                </c:pt>
                <c:pt idx="8384">
                  <c:v>0.22089963852344727</c:v>
                </c:pt>
                <c:pt idx="8385">
                  <c:v>0.23385128135027683</c:v>
                </c:pt>
                <c:pt idx="8386">
                  <c:v>0.17143829482616635</c:v>
                </c:pt>
                <c:pt idx="8387">
                  <c:v>0.18144891001882107</c:v>
                </c:pt>
                <c:pt idx="8388">
                  <c:v>0.21006664555653384</c:v>
                </c:pt>
                <c:pt idx="8389">
                  <c:v>0.30078772559447248</c:v>
                </c:pt>
                <c:pt idx="8390">
                  <c:v>0.19960111332348207</c:v>
                </c:pt>
                <c:pt idx="8391">
                  <c:v>0.22816097221588341</c:v>
                </c:pt>
                <c:pt idx="8392">
                  <c:v>0.20646197018195606</c:v>
                </c:pt>
                <c:pt idx="8393">
                  <c:v>0.15444168123095148</c:v>
                </c:pt>
                <c:pt idx="8394">
                  <c:v>0.20865532721175523</c:v>
                </c:pt>
                <c:pt idx="8395">
                  <c:v>0.20178642688832513</c:v>
                </c:pt>
                <c:pt idx="8396">
                  <c:v>0.14085250191915746</c:v>
                </c:pt>
                <c:pt idx="8397">
                  <c:v>0.17380616443610586</c:v>
                </c:pt>
                <c:pt idx="8398">
                  <c:v>0.2489679101715894</c:v>
                </c:pt>
                <c:pt idx="8399">
                  <c:v>0.12186228465302201</c:v>
                </c:pt>
                <c:pt idx="8400">
                  <c:v>0.24557261302818723</c:v>
                </c:pt>
                <c:pt idx="8401">
                  <c:v>0.24199654315618033</c:v>
                </c:pt>
                <c:pt idx="8402">
                  <c:v>0.22754731817505494</c:v>
                </c:pt>
                <c:pt idx="8403">
                  <c:v>0.23426849851186118</c:v>
                </c:pt>
                <c:pt idx="8404">
                  <c:v>0.23631603244595145</c:v>
                </c:pt>
                <c:pt idx="8405">
                  <c:v>0.10039491180850871</c:v>
                </c:pt>
                <c:pt idx="8406">
                  <c:v>0.18764921512837249</c:v>
                </c:pt>
                <c:pt idx="8407">
                  <c:v>0.23737042964036931</c:v>
                </c:pt>
                <c:pt idx="8408">
                  <c:v>0.22249869367657477</c:v>
                </c:pt>
                <c:pt idx="8409">
                  <c:v>0.18751685752635708</c:v>
                </c:pt>
                <c:pt idx="8410">
                  <c:v>0.15060308003097536</c:v>
                </c:pt>
                <c:pt idx="8411">
                  <c:v>0.16745867475912304</c:v>
                </c:pt>
                <c:pt idx="8412">
                  <c:v>0.22765328040946978</c:v>
                </c:pt>
                <c:pt idx="8413">
                  <c:v>0.24338363896242235</c:v>
                </c:pt>
                <c:pt idx="8414">
                  <c:v>0.21021507295280203</c:v>
                </c:pt>
                <c:pt idx="8415">
                  <c:v>0.17748250289466672</c:v>
                </c:pt>
                <c:pt idx="8416">
                  <c:v>0.15938885863014421</c:v>
                </c:pt>
                <c:pt idx="8417">
                  <c:v>0.19768879353021102</c:v>
                </c:pt>
                <c:pt idx="8418">
                  <c:v>0.2276249630896614</c:v>
                </c:pt>
                <c:pt idx="8419">
                  <c:v>0.11456539300119953</c:v>
                </c:pt>
                <c:pt idx="8420">
                  <c:v>0.16303743145767013</c:v>
                </c:pt>
                <c:pt idx="8421">
                  <c:v>0.18174046435754501</c:v>
                </c:pt>
                <c:pt idx="8422">
                  <c:v>0.18129079782706256</c:v>
                </c:pt>
                <c:pt idx="8423">
                  <c:v>0.20821933003051274</c:v>
                </c:pt>
                <c:pt idx="8424">
                  <c:v>0.10996088769868767</c:v>
                </c:pt>
                <c:pt idx="8425">
                  <c:v>0.23974453115926153</c:v>
                </c:pt>
                <c:pt idx="8426">
                  <c:v>0.21898499195080595</c:v>
                </c:pt>
                <c:pt idx="8427">
                  <c:v>0.16488483785684344</c:v>
                </c:pt>
                <c:pt idx="8428">
                  <c:v>0.16196495539264771</c:v>
                </c:pt>
                <c:pt idx="8429">
                  <c:v>0.15458650369000373</c:v>
                </c:pt>
                <c:pt idx="8430">
                  <c:v>0.1753545886816591</c:v>
                </c:pt>
                <c:pt idx="8431">
                  <c:v>0.20255740884116999</c:v>
                </c:pt>
                <c:pt idx="8432">
                  <c:v>0.19021841095431263</c:v>
                </c:pt>
                <c:pt idx="8433">
                  <c:v>0.24627758678347658</c:v>
                </c:pt>
                <c:pt idx="8434">
                  <c:v>0.19213398795872702</c:v>
                </c:pt>
                <c:pt idx="8435">
                  <c:v>0.16085565018966652</c:v>
                </c:pt>
                <c:pt idx="8436">
                  <c:v>0.24198621208616339</c:v>
                </c:pt>
                <c:pt idx="8437">
                  <c:v>0.15322090806604036</c:v>
                </c:pt>
                <c:pt idx="8438">
                  <c:v>0.189942003576967</c:v>
                </c:pt>
                <c:pt idx="8439">
                  <c:v>0.19827898651978901</c:v>
                </c:pt>
                <c:pt idx="8440">
                  <c:v>0.13245855664952305</c:v>
                </c:pt>
                <c:pt idx="8441">
                  <c:v>0.22768167250082624</c:v>
                </c:pt>
                <c:pt idx="8442">
                  <c:v>0.16771472294586171</c:v>
                </c:pt>
                <c:pt idx="8443">
                  <c:v>0.21900572821271816</c:v>
                </c:pt>
                <c:pt idx="8444">
                  <c:v>0.24134658835368836</c:v>
                </c:pt>
                <c:pt idx="8445">
                  <c:v>0.1476525467391957</c:v>
                </c:pt>
                <c:pt idx="8446">
                  <c:v>0.24236625105377768</c:v>
                </c:pt>
                <c:pt idx="8447">
                  <c:v>0.1633478922180345</c:v>
                </c:pt>
                <c:pt idx="8448">
                  <c:v>0.18600835380516106</c:v>
                </c:pt>
                <c:pt idx="8449">
                  <c:v>0.23288074064821918</c:v>
                </c:pt>
                <c:pt idx="8450">
                  <c:v>0.17358904309364015</c:v>
                </c:pt>
                <c:pt idx="8451">
                  <c:v>0.20892577291496844</c:v>
                </c:pt>
                <c:pt idx="8452">
                  <c:v>0.19386930859958715</c:v>
                </c:pt>
                <c:pt idx="8453">
                  <c:v>0.20383238172743268</c:v>
                </c:pt>
                <c:pt idx="8454">
                  <c:v>0.16375991649704144</c:v>
                </c:pt>
                <c:pt idx="8455">
                  <c:v>0.1983294780275594</c:v>
                </c:pt>
                <c:pt idx="8456">
                  <c:v>0.18352795847705111</c:v>
                </c:pt>
                <c:pt idx="8457">
                  <c:v>0.15955666968728666</c:v>
                </c:pt>
                <c:pt idx="8458">
                  <c:v>0.15924712935162622</c:v>
                </c:pt>
                <c:pt idx="8459">
                  <c:v>0.17248051343796963</c:v>
                </c:pt>
                <c:pt idx="8460">
                  <c:v>0.16566767933713969</c:v>
                </c:pt>
                <c:pt idx="8461">
                  <c:v>0.23180252518683406</c:v>
                </c:pt>
                <c:pt idx="8462">
                  <c:v>0.24345264001235287</c:v>
                </c:pt>
                <c:pt idx="8463">
                  <c:v>0.20086136952430772</c:v>
                </c:pt>
                <c:pt idx="8464">
                  <c:v>0.21092852934229983</c:v>
                </c:pt>
                <c:pt idx="8465">
                  <c:v>0.20675390913833647</c:v>
                </c:pt>
                <c:pt idx="8466">
                  <c:v>0.13344607482398924</c:v>
                </c:pt>
                <c:pt idx="8467">
                  <c:v>0.1626393600184442</c:v>
                </c:pt>
                <c:pt idx="8468">
                  <c:v>0.1288304465372779</c:v>
                </c:pt>
                <c:pt idx="8469">
                  <c:v>0.20673182631267079</c:v>
                </c:pt>
                <c:pt idx="8470">
                  <c:v>0.22154649962970258</c:v>
                </c:pt>
                <c:pt idx="8471">
                  <c:v>0.23981861947458535</c:v>
                </c:pt>
                <c:pt idx="8472">
                  <c:v>0.20295221672467653</c:v>
                </c:pt>
                <c:pt idx="8473">
                  <c:v>0.19528848944784155</c:v>
                </c:pt>
                <c:pt idx="8474">
                  <c:v>0.21081544588086515</c:v>
                </c:pt>
                <c:pt idx="8475">
                  <c:v>0.20373267211940502</c:v>
                </c:pt>
                <c:pt idx="8476">
                  <c:v>0.16694658936662576</c:v>
                </c:pt>
                <c:pt idx="8477">
                  <c:v>0.27418318825264737</c:v>
                </c:pt>
                <c:pt idx="8478">
                  <c:v>0.20826064695678814</c:v>
                </c:pt>
                <c:pt idx="8479">
                  <c:v>0.23730152510640953</c:v>
                </c:pt>
                <c:pt idx="8480">
                  <c:v>0.18202581062438347</c:v>
                </c:pt>
                <c:pt idx="8481">
                  <c:v>0.19737370954734923</c:v>
                </c:pt>
                <c:pt idx="8482">
                  <c:v>0.13457582378401831</c:v>
                </c:pt>
                <c:pt idx="8483">
                  <c:v>0.13954390784115506</c:v>
                </c:pt>
                <c:pt idx="8484">
                  <c:v>0.27370695611237766</c:v>
                </c:pt>
                <c:pt idx="8485">
                  <c:v>0.16189276096821387</c:v>
                </c:pt>
                <c:pt idx="8486">
                  <c:v>0.18346572004856362</c:v>
                </c:pt>
                <c:pt idx="8487">
                  <c:v>0.21261169634718205</c:v>
                </c:pt>
                <c:pt idx="8488">
                  <c:v>0.19145855297140538</c:v>
                </c:pt>
                <c:pt idx="8489">
                  <c:v>0.15592004434387652</c:v>
                </c:pt>
                <c:pt idx="8490">
                  <c:v>0.16590726275636183</c:v>
                </c:pt>
                <c:pt idx="8491">
                  <c:v>0.19611747172597452</c:v>
                </c:pt>
                <c:pt idx="8492">
                  <c:v>0.2467714262893477</c:v>
                </c:pt>
                <c:pt idx="8493">
                  <c:v>0.16536504074666486</c:v>
                </c:pt>
                <c:pt idx="8494">
                  <c:v>0.1460002802266564</c:v>
                </c:pt>
                <c:pt idx="8495">
                  <c:v>0.16893726350036781</c:v>
                </c:pt>
                <c:pt idx="8496">
                  <c:v>0.21822757676075155</c:v>
                </c:pt>
                <c:pt idx="8497">
                  <c:v>0.1694250729764008</c:v>
                </c:pt>
                <c:pt idx="8498">
                  <c:v>0.291623866329561</c:v>
                </c:pt>
                <c:pt idx="8499">
                  <c:v>0.21667323242948341</c:v>
                </c:pt>
                <c:pt idx="8500">
                  <c:v>0.21347149584529299</c:v>
                </c:pt>
                <c:pt idx="8501">
                  <c:v>0.18681901919614047</c:v>
                </c:pt>
                <c:pt idx="8502">
                  <c:v>0.14891753383467995</c:v>
                </c:pt>
                <c:pt idx="8503">
                  <c:v>0.19268367134207684</c:v>
                </c:pt>
                <c:pt idx="8504">
                  <c:v>0.15843092505998438</c:v>
                </c:pt>
                <c:pt idx="8505">
                  <c:v>0.23396103132890034</c:v>
                </c:pt>
                <c:pt idx="8506">
                  <c:v>0.23947681208743804</c:v>
                </c:pt>
                <c:pt idx="8507">
                  <c:v>0.17331350280161717</c:v>
                </c:pt>
                <c:pt idx="8508">
                  <c:v>0.17044399286027867</c:v>
                </c:pt>
                <c:pt idx="8509">
                  <c:v>0.20493151076605998</c:v>
                </c:pt>
                <c:pt idx="8510">
                  <c:v>0.22403600678123228</c:v>
                </c:pt>
                <c:pt idx="8511">
                  <c:v>0.22942071498391103</c:v>
                </c:pt>
                <c:pt idx="8512">
                  <c:v>0.25158494114860813</c:v>
                </c:pt>
                <c:pt idx="8513">
                  <c:v>0.12914844731612352</c:v>
                </c:pt>
                <c:pt idx="8514">
                  <c:v>0.14276634826980988</c:v>
                </c:pt>
                <c:pt idx="8515">
                  <c:v>0.18841913007574709</c:v>
                </c:pt>
                <c:pt idx="8516">
                  <c:v>0.20029696371472488</c:v>
                </c:pt>
                <c:pt idx="8517">
                  <c:v>0.16320802547436741</c:v>
                </c:pt>
                <c:pt idx="8518">
                  <c:v>0.15564568390228745</c:v>
                </c:pt>
                <c:pt idx="8519">
                  <c:v>0.22592543340480459</c:v>
                </c:pt>
                <c:pt idx="8520">
                  <c:v>0.1786176377420402</c:v>
                </c:pt>
                <c:pt idx="8521">
                  <c:v>0.16410615651442192</c:v>
                </c:pt>
                <c:pt idx="8522">
                  <c:v>0.23198299221362195</c:v>
                </c:pt>
                <c:pt idx="8523">
                  <c:v>0.23904391696796057</c:v>
                </c:pt>
                <c:pt idx="8524">
                  <c:v>0.20632943614528257</c:v>
                </c:pt>
                <c:pt idx="8525">
                  <c:v>0.14841581888202737</c:v>
                </c:pt>
                <c:pt idx="8526">
                  <c:v>0.23327656024256813</c:v>
                </c:pt>
                <c:pt idx="8527">
                  <c:v>0.19462670940329463</c:v>
                </c:pt>
                <c:pt idx="8528">
                  <c:v>0.20597508931587422</c:v>
                </c:pt>
                <c:pt idx="8529">
                  <c:v>0.21306843052261568</c:v>
                </c:pt>
                <c:pt idx="8530">
                  <c:v>0.19651974693199317</c:v>
                </c:pt>
                <c:pt idx="8531">
                  <c:v>0.15642164291441338</c:v>
                </c:pt>
                <c:pt idx="8532">
                  <c:v>0.24943215159547266</c:v>
                </c:pt>
                <c:pt idx="8533">
                  <c:v>0.21192216625438542</c:v>
                </c:pt>
                <c:pt idx="8534">
                  <c:v>0.15322611787895057</c:v>
                </c:pt>
                <c:pt idx="8535">
                  <c:v>0.17593658680459834</c:v>
                </c:pt>
                <c:pt idx="8536">
                  <c:v>0.19581617279363206</c:v>
                </c:pt>
                <c:pt idx="8537">
                  <c:v>0.17556406026184546</c:v>
                </c:pt>
                <c:pt idx="8538">
                  <c:v>0.15645904622387033</c:v>
                </c:pt>
                <c:pt idx="8539">
                  <c:v>0.19294089698532449</c:v>
                </c:pt>
                <c:pt idx="8540">
                  <c:v>0.21200051648918225</c:v>
                </c:pt>
                <c:pt idx="8541">
                  <c:v>0.1617377759274819</c:v>
                </c:pt>
                <c:pt idx="8542">
                  <c:v>0.20047531045276321</c:v>
                </c:pt>
                <c:pt idx="8543">
                  <c:v>0.19631949883575406</c:v>
                </c:pt>
                <c:pt idx="8544">
                  <c:v>0.20115586321405174</c:v>
                </c:pt>
                <c:pt idx="8545">
                  <c:v>0.27091904587747079</c:v>
                </c:pt>
                <c:pt idx="8546">
                  <c:v>0.16225012801861335</c:v>
                </c:pt>
                <c:pt idx="8547">
                  <c:v>0.27714810969541487</c:v>
                </c:pt>
                <c:pt idx="8548">
                  <c:v>0.22133007053602405</c:v>
                </c:pt>
                <c:pt idx="8549">
                  <c:v>0.1780862360457261</c:v>
                </c:pt>
                <c:pt idx="8550">
                  <c:v>0.21049104262321625</c:v>
                </c:pt>
                <c:pt idx="8551">
                  <c:v>0.17868425484753869</c:v>
                </c:pt>
                <c:pt idx="8552">
                  <c:v>0.21703599027673973</c:v>
                </c:pt>
                <c:pt idx="8553">
                  <c:v>0.23674260563862398</c:v>
                </c:pt>
                <c:pt idx="8554">
                  <c:v>0.11262747923605368</c:v>
                </c:pt>
                <c:pt idx="8555">
                  <c:v>0.14366988628143007</c:v>
                </c:pt>
                <c:pt idx="8556">
                  <c:v>0.20160509544173275</c:v>
                </c:pt>
                <c:pt idx="8557">
                  <c:v>0.22146226474328201</c:v>
                </c:pt>
                <c:pt idx="8558">
                  <c:v>0.21905052095391739</c:v>
                </c:pt>
                <c:pt idx="8559">
                  <c:v>0.23101688312212398</c:v>
                </c:pt>
                <c:pt idx="8560">
                  <c:v>0.17884950239809191</c:v>
                </c:pt>
                <c:pt idx="8561">
                  <c:v>0.15129433986898128</c:v>
                </c:pt>
                <c:pt idx="8562">
                  <c:v>0.19650139367763142</c:v>
                </c:pt>
                <c:pt idx="8563">
                  <c:v>0.17210651599530788</c:v>
                </c:pt>
                <c:pt idx="8564">
                  <c:v>0.15559062629779169</c:v>
                </c:pt>
                <c:pt idx="8565">
                  <c:v>0.17136496872249621</c:v>
                </c:pt>
                <c:pt idx="8566">
                  <c:v>0.21348715454509948</c:v>
                </c:pt>
                <c:pt idx="8567">
                  <c:v>0.2152040797111886</c:v>
                </c:pt>
                <c:pt idx="8568">
                  <c:v>0.20035011947442408</c:v>
                </c:pt>
                <c:pt idx="8569">
                  <c:v>0.23264534360360262</c:v>
                </c:pt>
                <c:pt idx="8570">
                  <c:v>0.16227472054994396</c:v>
                </c:pt>
                <c:pt idx="8571">
                  <c:v>0.18471960204860685</c:v>
                </c:pt>
                <c:pt idx="8572">
                  <c:v>0.18025122932579146</c:v>
                </c:pt>
                <c:pt idx="8573">
                  <c:v>0.15340650629737684</c:v>
                </c:pt>
                <c:pt idx="8574">
                  <c:v>0.1918039494590108</c:v>
                </c:pt>
                <c:pt idx="8575">
                  <c:v>0.22017706154431654</c:v>
                </c:pt>
                <c:pt idx="8576">
                  <c:v>0.2288841700367128</c:v>
                </c:pt>
                <c:pt idx="8577">
                  <c:v>0.11170927486405963</c:v>
                </c:pt>
                <c:pt idx="8578">
                  <c:v>0.21519655629393189</c:v>
                </c:pt>
                <c:pt idx="8579">
                  <c:v>0.1762993109867195</c:v>
                </c:pt>
                <c:pt idx="8580">
                  <c:v>0.17677490773952856</c:v>
                </c:pt>
                <c:pt idx="8581">
                  <c:v>0.20427260853257412</c:v>
                </c:pt>
                <c:pt idx="8582">
                  <c:v>0.26777506476846713</c:v>
                </c:pt>
                <c:pt idx="8583">
                  <c:v>0.19079954420566272</c:v>
                </c:pt>
                <c:pt idx="8584">
                  <c:v>0.21354314530309076</c:v>
                </c:pt>
                <c:pt idx="8585">
                  <c:v>0.1929424041427189</c:v>
                </c:pt>
                <c:pt idx="8586">
                  <c:v>0.16498487273093929</c:v>
                </c:pt>
                <c:pt idx="8587">
                  <c:v>0.15118468343137512</c:v>
                </c:pt>
                <c:pt idx="8588">
                  <c:v>0.17274950582721002</c:v>
                </c:pt>
                <c:pt idx="8589">
                  <c:v>0.16834898208405052</c:v>
                </c:pt>
                <c:pt idx="8590">
                  <c:v>0.17467315389707969</c:v>
                </c:pt>
                <c:pt idx="8591">
                  <c:v>0.1927171079501423</c:v>
                </c:pt>
                <c:pt idx="8592">
                  <c:v>0.16569651625986434</c:v>
                </c:pt>
                <c:pt idx="8593">
                  <c:v>0.20499280882705853</c:v>
                </c:pt>
                <c:pt idx="8594">
                  <c:v>0.17863387902856823</c:v>
                </c:pt>
                <c:pt idx="8595">
                  <c:v>0.24168488255278814</c:v>
                </c:pt>
                <c:pt idx="8596">
                  <c:v>0.25372033962483348</c:v>
                </c:pt>
                <c:pt idx="8597">
                  <c:v>0.17452693942874542</c:v>
                </c:pt>
                <c:pt idx="8598">
                  <c:v>0.18004790451975483</c:v>
                </c:pt>
                <c:pt idx="8599">
                  <c:v>0.2221897520613888</c:v>
                </c:pt>
                <c:pt idx="8600">
                  <c:v>0.23851590195549913</c:v>
                </c:pt>
                <c:pt idx="8601">
                  <c:v>0.15609841193844004</c:v>
                </c:pt>
                <c:pt idx="8602">
                  <c:v>0.15938128688964853</c:v>
                </c:pt>
                <c:pt idx="8603">
                  <c:v>0.18129940932466293</c:v>
                </c:pt>
                <c:pt idx="8604">
                  <c:v>0.18255338803372306</c:v>
                </c:pt>
                <c:pt idx="8605">
                  <c:v>0.25961800021993064</c:v>
                </c:pt>
                <c:pt idx="8606">
                  <c:v>0.24640952077453837</c:v>
                </c:pt>
                <c:pt idx="8607">
                  <c:v>0.1670535871346871</c:v>
                </c:pt>
                <c:pt idx="8608">
                  <c:v>0.14623757465101184</c:v>
                </c:pt>
                <c:pt idx="8609">
                  <c:v>0.23547687267985226</c:v>
                </c:pt>
                <c:pt idx="8610">
                  <c:v>0.21237260891123755</c:v>
                </c:pt>
                <c:pt idx="8611">
                  <c:v>0.17383001350565991</c:v>
                </c:pt>
                <c:pt idx="8612">
                  <c:v>0.16039500184882155</c:v>
                </c:pt>
                <c:pt idx="8613">
                  <c:v>0.15665003529440877</c:v>
                </c:pt>
                <c:pt idx="8614">
                  <c:v>0.19650936638984492</c:v>
                </c:pt>
                <c:pt idx="8615">
                  <c:v>0.24079409213702146</c:v>
                </c:pt>
                <c:pt idx="8616">
                  <c:v>0.14287282512898264</c:v>
                </c:pt>
                <c:pt idx="8617">
                  <c:v>0.18330245891312219</c:v>
                </c:pt>
                <c:pt idx="8618">
                  <c:v>0.20380691470015286</c:v>
                </c:pt>
                <c:pt idx="8619">
                  <c:v>0.15820539321508251</c:v>
                </c:pt>
                <c:pt idx="8620">
                  <c:v>0.23249426116744387</c:v>
                </c:pt>
                <c:pt idx="8621">
                  <c:v>0.19416742673972573</c:v>
                </c:pt>
                <c:pt idx="8622">
                  <c:v>0.18348813822981352</c:v>
                </c:pt>
                <c:pt idx="8623">
                  <c:v>0.21140743663379269</c:v>
                </c:pt>
                <c:pt idx="8624">
                  <c:v>0.14438526559953874</c:v>
                </c:pt>
                <c:pt idx="8625">
                  <c:v>0.18200230587926317</c:v>
                </c:pt>
                <c:pt idx="8626">
                  <c:v>0.24863622472145294</c:v>
                </c:pt>
                <c:pt idx="8627">
                  <c:v>0.18165544380571716</c:v>
                </c:pt>
                <c:pt idx="8628">
                  <c:v>0.19259291214472374</c:v>
                </c:pt>
                <c:pt idx="8629">
                  <c:v>0.18430505904072725</c:v>
                </c:pt>
                <c:pt idx="8630">
                  <c:v>0.2032261031533141</c:v>
                </c:pt>
                <c:pt idx="8631">
                  <c:v>0.16662196214199479</c:v>
                </c:pt>
                <c:pt idx="8632">
                  <c:v>0.14740139259556262</c:v>
                </c:pt>
                <c:pt idx="8633">
                  <c:v>0.16736890795161374</c:v>
                </c:pt>
                <c:pt idx="8634">
                  <c:v>0.17713028350689977</c:v>
                </c:pt>
                <c:pt idx="8635">
                  <c:v>0.17103374962786741</c:v>
                </c:pt>
                <c:pt idx="8636">
                  <c:v>0.17748987371866537</c:v>
                </c:pt>
                <c:pt idx="8637">
                  <c:v>0.20810599831952425</c:v>
                </c:pt>
                <c:pt idx="8638">
                  <c:v>0.19457260094809203</c:v>
                </c:pt>
                <c:pt idx="8639">
                  <c:v>0.29911710960006471</c:v>
                </c:pt>
                <c:pt idx="8640">
                  <c:v>0.2021982609757737</c:v>
                </c:pt>
                <c:pt idx="8641">
                  <c:v>0.21339386440581604</c:v>
                </c:pt>
                <c:pt idx="8642">
                  <c:v>0.12988852504548759</c:v>
                </c:pt>
                <c:pt idx="8643">
                  <c:v>0.1758845535440775</c:v>
                </c:pt>
                <c:pt idx="8644">
                  <c:v>0.20805899372722142</c:v>
                </c:pt>
                <c:pt idx="8645">
                  <c:v>0.21362770396272418</c:v>
                </c:pt>
                <c:pt idx="8646">
                  <c:v>0.1782319077179603</c:v>
                </c:pt>
                <c:pt idx="8647">
                  <c:v>0.20180356547047518</c:v>
                </c:pt>
                <c:pt idx="8648">
                  <c:v>0.18118706241324922</c:v>
                </c:pt>
                <c:pt idx="8649">
                  <c:v>0.21961402358329241</c:v>
                </c:pt>
                <c:pt idx="8650">
                  <c:v>0.21464594980274343</c:v>
                </c:pt>
                <c:pt idx="8651">
                  <c:v>0.20017368919795009</c:v>
                </c:pt>
                <c:pt idx="8652">
                  <c:v>0.21444380973292004</c:v>
                </c:pt>
                <c:pt idx="8653">
                  <c:v>0.11843476722456688</c:v>
                </c:pt>
                <c:pt idx="8654">
                  <c:v>0.20648712332577412</c:v>
                </c:pt>
                <c:pt idx="8655">
                  <c:v>0.21771942054715709</c:v>
                </c:pt>
                <c:pt idx="8656">
                  <c:v>0.12799847004892811</c:v>
                </c:pt>
                <c:pt idx="8657">
                  <c:v>0.20167297222247862</c:v>
                </c:pt>
                <c:pt idx="8658">
                  <c:v>0.20476460729580725</c:v>
                </c:pt>
                <c:pt idx="8659">
                  <c:v>0.18731345619518891</c:v>
                </c:pt>
                <c:pt idx="8660">
                  <c:v>0.15786375788825843</c:v>
                </c:pt>
                <c:pt idx="8661">
                  <c:v>0.19050045979186928</c:v>
                </c:pt>
                <c:pt idx="8662">
                  <c:v>0.22670445671569106</c:v>
                </c:pt>
                <c:pt idx="8663">
                  <c:v>0.23577141881381231</c:v>
                </c:pt>
                <c:pt idx="8664">
                  <c:v>0.17682157640457913</c:v>
                </c:pt>
                <c:pt idx="8665">
                  <c:v>0.17960817252588518</c:v>
                </c:pt>
                <c:pt idx="8666">
                  <c:v>0.17663883234600555</c:v>
                </c:pt>
                <c:pt idx="8667">
                  <c:v>0.12089026033745116</c:v>
                </c:pt>
                <c:pt idx="8668">
                  <c:v>0.25704087483139443</c:v>
                </c:pt>
                <c:pt idx="8669">
                  <c:v>0.19765058079763403</c:v>
                </c:pt>
                <c:pt idx="8670">
                  <c:v>0.20010040473638516</c:v>
                </c:pt>
                <c:pt idx="8671">
                  <c:v>0.19623248123749759</c:v>
                </c:pt>
                <c:pt idx="8672">
                  <c:v>0.19289487483072465</c:v>
                </c:pt>
                <c:pt idx="8673">
                  <c:v>0.14049789347669905</c:v>
                </c:pt>
                <c:pt idx="8674">
                  <c:v>0.2071171814383444</c:v>
                </c:pt>
                <c:pt idx="8675">
                  <c:v>0.13467211777979834</c:v>
                </c:pt>
                <c:pt idx="8676">
                  <c:v>0.16670574947940156</c:v>
                </c:pt>
                <c:pt idx="8677">
                  <c:v>0.1821720844343373</c:v>
                </c:pt>
                <c:pt idx="8678">
                  <c:v>0.23602288665786514</c:v>
                </c:pt>
                <c:pt idx="8679">
                  <c:v>0.18140875152345473</c:v>
                </c:pt>
                <c:pt idx="8680">
                  <c:v>0.1951191322210804</c:v>
                </c:pt>
                <c:pt idx="8681">
                  <c:v>0.15278568920868685</c:v>
                </c:pt>
                <c:pt idx="8682">
                  <c:v>0.19436648223976044</c:v>
                </c:pt>
                <c:pt idx="8683">
                  <c:v>0.25230719906549931</c:v>
                </c:pt>
                <c:pt idx="8684">
                  <c:v>0.2487134130196236</c:v>
                </c:pt>
                <c:pt idx="8685">
                  <c:v>0.23929196144847795</c:v>
                </c:pt>
                <c:pt idx="8686">
                  <c:v>0.17883125942886635</c:v>
                </c:pt>
                <c:pt idx="8687">
                  <c:v>0.18357104732367477</c:v>
                </c:pt>
                <c:pt idx="8688">
                  <c:v>0.17753764811249517</c:v>
                </c:pt>
                <c:pt idx="8689">
                  <c:v>0.19256444533550937</c:v>
                </c:pt>
                <c:pt idx="8690">
                  <c:v>0.25130567884201976</c:v>
                </c:pt>
                <c:pt idx="8691">
                  <c:v>0.1845892214992228</c:v>
                </c:pt>
                <c:pt idx="8692">
                  <c:v>0.23274188195771958</c:v>
                </c:pt>
                <c:pt idx="8693">
                  <c:v>0.16758826551296274</c:v>
                </c:pt>
                <c:pt idx="8694">
                  <c:v>0.15213331272224168</c:v>
                </c:pt>
                <c:pt idx="8695">
                  <c:v>0.17565794490686551</c:v>
                </c:pt>
                <c:pt idx="8696">
                  <c:v>0.22595088940956393</c:v>
                </c:pt>
                <c:pt idx="8697">
                  <c:v>0.28004193952285461</c:v>
                </c:pt>
                <c:pt idx="8698">
                  <c:v>0.18709089287280259</c:v>
                </c:pt>
                <c:pt idx="8699">
                  <c:v>0.22922409670376498</c:v>
                </c:pt>
                <c:pt idx="8700">
                  <c:v>0.24454149562739472</c:v>
                </c:pt>
                <c:pt idx="8701">
                  <c:v>0.15315440004330247</c:v>
                </c:pt>
                <c:pt idx="8702">
                  <c:v>0.15435686355698641</c:v>
                </c:pt>
                <c:pt idx="8703">
                  <c:v>0.20701823511500481</c:v>
                </c:pt>
                <c:pt idx="8704">
                  <c:v>0.20483771948504784</c:v>
                </c:pt>
                <c:pt idx="8705">
                  <c:v>0.24153421340282738</c:v>
                </c:pt>
                <c:pt idx="8706">
                  <c:v>0.2019052886454645</c:v>
                </c:pt>
                <c:pt idx="8707">
                  <c:v>0.2056773857395216</c:v>
                </c:pt>
                <c:pt idx="8708">
                  <c:v>8.3276472357922682E-2</c:v>
                </c:pt>
                <c:pt idx="8709">
                  <c:v>0.20492242926824647</c:v>
                </c:pt>
                <c:pt idx="8710">
                  <c:v>0.21927288902189634</c:v>
                </c:pt>
                <c:pt idx="8711">
                  <c:v>0.192482528280006</c:v>
                </c:pt>
                <c:pt idx="8712">
                  <c:v>0.18574664340822156</c:v>
                </c:pt>
                <c:pt idx="8713">
                  <c:v>0.19502759869512479</c:v>
                </c:pt>
                <c:pt idx="8714">
                  <c:v>0.1994562543160425</c:v>
                </c:pt>
                <c:pt idx="8715">
                  <c:v>0.13013199524286886</c:v>
                </c:pt>
                <c:pt idx="8716">
                  <c:v>0.21746581105820484</c:v>
                </c:pt>
                <c:pt idx="8717">
                  <c:v>0.19517872663522809</c:v>
                </c:pt>
                <c:pt idx="8718">
                  <c:v>0.1924163212506575</c:v>
                </c:pt>
                <c:pt idx="8719">
                  <c:v>0.18616570029978202</c:v>
                </c:pt>
                <c:pt idx="8720">
                  <c:v>0.15886313156354803</c:v>
                </c:pt>
                <c:pt idx="8721">
                  <c:v>0.11763915107953474</c:v>
                </c:pt>
                <c:pt idx="8722">
                  <c:v>0.20858398584522939</c:v>
                </c:pt>
                <c:pt idx="8723">
                  <c:v>0.20412512250136769</c:v>
                </c:pt>
                <c:pt idx="8724">
                  <c:v>0.1427606704898319</c:v>
                </c:pt>
                <c:pt idx="8725">
                  <c:v>0.16695373218095855</c:v>
                </c:pt>
                <c:pt idx="8726">
                  <c:v>0.26184859795691795</c:v>
                </c:pt>
                <c:pt idx="8727">
                  <c:v>0.21943003934471844</c:v>
                </c:pt>
                <c:pt idx="8728">
                  <c:v>0.18887987296433931</c:v>
                </c:pt>
                <c:pt idx="8729">
                  <c:v>0.25056386534419889</c:v>
                </c:pt>
                <c:pt idx="8730">
                  <c:v>0.14318650370498362</c:v>
                </c:pt>
                <c:pt idx="8731">
                  <c:v>0.21628869377195342</c:v>
                </c:pt>
                <c:pt idx="8732">
                  <c:v>0.19467891583782709</c:v>
                </c:pt>
                <c:pt idx="8733">
                  <c:v>0.22769092183364606</c:v>
                </c:pt>
                <c:pt idx="8734">
                  <c:v>0.11428871450925335</c:v>
                </c:pt>
                <c:pt idx="8735">
                  <c:v>0.22702615377941393</c:v>
                </c:pt>
                <c:pt idx="8736">
                  <c:v>0.22873285724851872</c:v>
                </c:pt>
                <c:pt idx="8737">
                  <c:v>0.21505583999496281</c:v>
                </c:pt>
                <c:pt idx="8738">
                  <c:v>0.24126709375474653</c:v>
                </c:pt>
                <c:pt idx="8739">
                  <c:v>0.21364382092155113</c:v>
                </c:pt>
                <c:pt idx="8740">
                  <c:v>0.17244793145470289</c:v>
                </c:pt>
                <c:pt idx="8741">
                  <c:v>0.22577734523128593</c:v>
                </c:pt>
                <c:pt idx="8742">
                  <c:v>0.17026084365947883</c:v>
                </c:pt>
                <c:pt idx="8743">
                  <c:v>0.2191736325299114</c:v>
                </c:pt>
                <c:pt idx="8744">
                  <c:v>0.11745300693880072</c:v>
                </c:pt>
                <c:pt idx="8745">
                  <c:v>0.20841676530052727</c:v>
                </c:pt>
                <c:pt idx="8746">
                  <c:v>0.23173995317561541</c:v>
                </c:pt>
                <c:pt idx="8747">
                  <c:v>0.23963728659900135</c:v>
                </c:pt>
                <c:pt idx="8748">
                  <c:v>0.20403746853124877</c:v>
                </c:pt>
                <c:pt idx="8749">
                  <c:v>0.18324612286820485</c:v>
                </c:pt>
                <c:pt idx="8750">
                  <c:v>0.25008812840537209</c:v>
                </c:pt>
                <c:pt idx="8751">
                  <c:v>0.15020669623330696</c:v>
                </c:pt>
                <c:pt idx="8752">
                  <c:v>0.24726519404626601</c:v>
                </c:pt>
                <c:pt idx="8753">
                  <c:v>0.17035393751393887</c:v>
                </c:pt>
                <c:pt idx="8754">
                  <c:v>0.19862601128740062</c:v>
                </c:pt>
                <c:pt idx="8755">
                  <c:v>0.16905146166649532</c:v>
                </c:pt>
                <c:pt idx="8756">
                  <c:v>0.17808242576894101</c:v>
                </c:pt>
                <c:pt idx="8757">
                  <c:v>0.16843492419120956</c:v>
                </c:pt>
                <c:pt idx="8758">
                  <c:v>0.21423525596029111</c:v>
                </c:pt>
                <c:pt idx="8759">
                  <c:v>0.21669402672313318</c:v>
                </c:pt>
                <c:pt idx="8760">
                  <c:v>0.1625678266049736</c:v>
                </c:pt>
                <c:pt idx="8761">
                  <c:v>0.18015085943386192</c:v>
                </c:pt>
                <c:pt idx="8762">
                  <c:v>0.1883149706578332</c:v>
                </c:pt>
                <c:pt idx="8763">
                  <c:v>0.16730898190814283</c:v>
                </c:pt>
                <c:pt idx="8764">
                  <c:v>0.17895433663461852</c:v>
                </c:pt>
                <c:pt idx="8765">
                  <c:v>0.15564559146985285</c:v>
                </c:pt>
                <c:pt idx="8766">
                  <c:v>0.22358825674927413</c:v>
                </c:pt>
                <c:pt idx="8767">
                  <c:v>0.19529093139119916</c:v>
                </c:pt>
                <c:pt idx="8768">
                  <c:v>0.2352985021364799</c:v>
                </c:pt>
                <c:pt idx="8769">
                  <c:v>0.23635834424529867</c:v>
                </c:pt>
                <c:pt idx="8770">
                  <c:v>0.18239394031299538</c:v>
                </c:pt>
                <c:pt idx="8771">
                  <c:v>0.21597774431607433</c:v>
                </c:pt>
                <c:pt idx="8772">
                  <c:v>0.16782716816674584</c:v>
                </c:pt>
                <c:pt idx="8773">
                  <c:v>0.18180555385542913</c:v>
                </c:pt>
                <c:pt idx="8774">
                  <c:v>0.15847059211421347</c:v>
                </c:pt>
                <c:pt idx="8775">
                  <c:v>0.20672406860229434</c:v>
                </c:pt>
                <c:pt idx="8776">
                  <c:v>0.22352150668182458</c:v>
                </c:pt>
                <c:pt idx="8777">
                  <c:v>0.22693357689902569</c:v>
                </c:pt>
                <c:pt idx="8778">
                  <c:v>0.18697097556651079</c:v>
                </c:pt>
                <c:pt idx="8779">
                  <c:v>0.22221245757193608</c:v>
                </c:pt>
                <c:pt idx="8780">
                  <c:v>0.1912664319051918</c:v>
                </c:pt>
                <c:pt idx="8781">
                  <c:v>0.2559908986099218</c:v>
                </c:pt>
                <c:pt idx="8782">
                  <c:v>0.21570574814559076</c:v>
                </c:pt>
                <c:pt idx="8783">
                  <c:v>0.22507730270510604</c:v>
                </c:pt>
                <c:pt idx="8784">
                  <c:v>0.149909655270901</c:v>
                </c:pt>
                <c:pt idx="8785">
                  <c:v>0.1792203604394223</c:v>
                </c:pt>
                <c:pt idx="8786">
                  <c:v>0.13916004091401307</c:v>
                </c:pt>
                <c:pt idx="8787">
                  <c:v>0.17357327259669847</c:v>
                </c:pt>
                <c:pt idx="8788">
                  <c:v>0.23935897915892562</c:v>
                </c:pt>
                <c:pt idx="8789">
                  <c:v>0.21792174709354595</c:v>
                </c:pt>
                <c:pt idx="8790">
                  <c:v>0.26785526464501042</c:v>
                </c:pt>
                <c:pt idx="8791">
                  <c:v>0.22907798110527594</c:v>
                </c:pt>
                <c:pt idx="8792">
                  <c:v>0.16924299240020352</c:v>
                </c:pt>
                <c:pt idx="8793">
                  <c:v>0.13064696022309408</c:v>
                </c:pt>
                <c:pt idx="8794">
                  <c:v>0.16711050261326801</c:v>
                </c:pt>
                <c:pt idx="8795">
                  <c:v>0.18852717830028573</c:v>
                </c:pt>
                <c:pt idx="8796">
                  <c:v>0.19824299600623912</c:v>
                </c:pt>
                <c:pt idx="8797">
                  <c:v>0.2298841070867107</c:v>
                </c:pt>
                <c:pt idx="8798">
                  <c:v>0.13984142036582353</c:v>
                </c:pt>
                <c:pt idx="8799">
                  <c:v>0.20410957009684283</c:v>
                </c:pt>
                <c:pt idx="8800">
                  <c:v>0.20934326642885079</c:v>
                </c:pt>
                <c:pt idx="8801">
                  <c:v>0.1689780899567957</c:v>
                </c:pt>
                <c:pt idx="8802">
                  <c:v>0.172728089922216</c:v>
                </c:pt>
                <c:pt idx="8803">
                  <c:v>0.21500810935603426</c:v>
                </c:pt>
                <c:pt idx="8804">
                  <c:v>0.23889046741447106</c:v>
                </c:pt>
                <c:pt idx="8805">
                  <c:v>0.153098282516371</c:v>
                </c:pt>
                <c:pt idx="8806">
                  <c:v>0.15158306330744195</c:v>
                </c:pt>
                <c:pt idx="8807">
                  <c:v>0.17921709599938618</c:v>
                </c:pt>
                <c:pt idx="8808">
                  <c:v>0.18998993213530216</c:v>
                </c:pt>
                <c:pt idx="8809">
                  <c:v>0.23326952851874849</c:v>
                </c:pt>
                <c:pt idx="8810">
                  <c:v>0.16894161490855986</c:v>
                </c:pt>
                <c:pt idx="8811">
                  <c:v>0.12321017430422562</c:v>
                </c:pt>
                <c:pt idx="8812">
                  <c:v>0.23629726857934061</c:v>
                </c:pt>
                <c:pt idx="8813">
                  <c:v>0.16413046010522936</c:v>
                </c:pt>
                <c:pt idx="8814">
                  <c:v>0.24357744315199276</c:v>
                </c:pt>
                <c:pt idx="8815">
                  <c:v>0.15035016704913284</c:v>
                </c:pt>
                <c:pt idx="8816">
                  <c:v>0.25718100501841984</c:v>
                </c:pt>
                <c:pt idx="8817">
                  <c:v>0.18046655481140203</c:v>
                </c:pt>
                <c:pt idx="8818">
                  <c:v>0.15910465740021035</c:v>
                </c:pt>
                <c:pt idx="8819">
                  <c:v>0.14571714972866928</c:v>
                </c:pt>
                <c:pt idx="8820">
                  <c:v>0.24691068046997355</c:v>
                </c:pt>
                <c:pt idx="8821">
                  <c:v>0.15704669287461515</c:v>
                </c:pt>
                <c:pt idx="8822">
                  <c:v>0.21007466622622717</c:v>
                </c:pt>
                <c:pt idx="8823">
                  <c:v>0.19926084493384483</c:v>
                </c:pt>
                <c:pt idx="8824">
                  <c:v>0.22694521802077028</c:v>
                </c:pt>
                <c:pt idx="8825">
                  <c:v>0.24116388413374623</c:v>
                </c:pt>
                <c:pt idx="8826">
                  <c:v>0.23911914302491602</c:v>
                </c:pt>
                <c:pt idx="8827">
                  <c:v>0.21439917041991347</c:v>
                </c:pt>
                <c:pt idx="8828">
                  <c:v>0.29545433358732748</c:v>
                </c:pt>
                <c:pt idx="8829">
                  <c:v>0.20455741447866738</c:v>
                </c:pt>
                <c:pt idx="8830">
                  <c:v>0.20115193501716302</c:v>
                </c:pt>
                <c:pt idx="8831">
                  <c:v>0.1216927691788447</c:v>
                </c:pt>
                <c:pt idx="8832">
                  <c:v>0.23194147619730227</c:v>
                </c:pt>
                <c:pt idx="8833">
                  <c:v>0.20480199309516417</c:v>
                </c:pt>
                <c:pt idx="8834">
                  <c:v>8.9981356128970874E-2</c:v>
                </c:pt>
                <c:pt idx="8835">
                  <c:v>0.25409116041987362</c:v>
                </c:pt>
                <c:pt idx="8836">
                  <c:v>0.1786551958715519</c:v>
                </c:pt>
                <c:pt idx="8837">
                  <c:v>0.1990748822786621</c:v>
                </c:pt>
                <c:pt idx="8838">
                  <c:v>0.20825167550467508</c:v>
                </c:pt>
                <c:pt idx="8839">
                  <c:v>0.17007354359036075</c:v>
                </c:pt>
                <c:pt idx="8840">
                  <c:v>0.21556311319032018</c:v>
                </c:pt>
                <c:pt idx="8841">
                  <c:v>0.21603170796402565</c:v>
                </c:pt>
                <c:pt idx="8842">
                  <c:v>0.18360279047523304</c:v>
                </c:pt>
                <c:pt idx="8843">
                  <c:v>0.20424832752510397</c:v>
                </c:pt>
                <c:pt idx="8844">
                  <c:v>0.1729442736809749</c:v>
                </c:pt>
                <c:pt idx="8845">
                  <c:v>0.12253914418113376</c:v>
                </c:pt>
                <c:pt idx="8846">
                  <c:v>0.24257128174926607</c:v>
                </c:pt>
                <c:pt idx="8847">
                  <c:v>0.21023131062157582</c:v>
                </c:pt>
                <c:pt idx="8848">
                  <c:v>0.18586796529354391</c:v>
                </c:pt>
                <c:pt idx="8849">
                  <c:v>0.25126692778981619</c:v>
                </c:pt>
                <c:pt idx="8850">
                  <c:v>0.128481514456281</c:v>
                </c:pt>
                <c:pt idx="8851">
                  <c:v>0.1519634440241058</c:v>
                </c:pt>
                <c:pt idx="8852">
                  <c:v>0.22069718119256487</c:v>
                </c:pt>
                <c:pt idx="8853">
                  <c:v>0.21777821238662334</c:v>
                </c:pt>
                <c:pt idx="8854">
                  <c:v>0.17037828033194627</c:v>
                </c:pt>
                <c:pt idx="8855">
                  <c:v>0.20027022136704553</c:v>
                </c:pt>
                <c:pt idx="8856">
                  <c:v>0.17055022765330186</c:v>
                </c:pt>
                <c:pt idx="8857">
                  <c:v>0.18064221857370344</c:v>
                </c:pt>
                <c:pt idx="8858">
                  <c:v>0.16430248542920489</c:v>
                </c:pt>
                <c:pt idx="8859">
                  <c:v>0.19808481423598195</c:v>
                </c:pt>
                <c:pt idx="8860">
                  <c:v>0.19538954706220271</c:v>
                </c:pt>
                <c:pt idx="8861">
                  <c:v>0.15713295715369932</c:v>
                </c:pt>
                <c:pt idx="8862">
                  <c:v>0.21801620951731351</c:v>
                </c:pt>
                <c:pt idx="8863">
                  <c:v>0.16079432065106333</c:v>
                </c:pt>
                <c:pt idx="8864">
                  <c:v>0.14556285852363593</c:v>
                </c:pt>
                <c:pt idx="8865">
                  <c:v>0.2392668844997175</c:v>
                </c:pt>
                <c:pt idx="8866">
                  <c:v>0.14318233618201731</c:v>
                </c:pt>
                <c:pt idx="8867">
                  <c:v>0.24476229928416696</c:v>
                </c:pt>
                <c:pt idx="8868">
                  <c:v>0.19520592736258163</c:v>
                </c:pt>
                <c:pt idx="8869">
                  <c:v>0.20018465933253901</c:v>
                </c:pt>
                <c:pt idx="8870">
                  <c:v>0.17755769190134216</c:v>
                </c:pt>
                <c:pt idx="8871">
                  <c:v>0.19500499578650604</c:v>
                </c:pt>
                <c:pt idx="8872">
                  <c:v>0.15314468704758222</c:v>
                </c:pt>
                <c:pt idx="8873">
                  <c:v>0.16433171748864622</c:v>
                </c:pt>
                <c:pt idx="8874">
                  <c:v>0.16461508905439493</c:v>
                </c:pt>
                <c:pt idx="8875">
                  <c:v>0.20539109305055137</c:v>
                </c:pt>
                <c:pt idx="8876">
                  <c:v>0.15006504043839006</c:v>
                </c:pt>
                <c:pt idx="8877">
                  <c:v>0.15552188179601961</c:v>
                </c:pt>
                <c:pt idx="8878">
                  <c:v>0.23966256336298991</c:v>
                </c:pt>
                <c:pt idx="8879">
                  <c:v>0.17831612746683156</c:v>
                </c:pt>
                <c:pt idx="8880">
                  <c:v>0.17026210266097144</c:v>
                </c:pt>
                <c:pt idx="8881">
                  <c:v>0.177239321628058</c:v>
                </c:pt>
                <c:pt idx="8882">
                  <c:v>0.20224303893527346</c:v>
                </c:pt>
                <c:pt idx="8883">
                  <c:v>0.15150964324966976</c:v>
                </c:pt>
                <c:pt idx="8884">
                  <c:v>0.19544595825918079</c:v>
                </c:pt>
                <c:pt idx="8885">
                  <c:v>0.1217330511728042</c:v>
                </c:pt>
                <c:pt idx="8886">
                  <c:v>0.21163314590641824</c:v>
                </c:pt>
                <c:pt idx="8887">
                  <c:v>0.15836005556942812</c:v>
                </c:pt>
                <c:pt idx="8888">
                  <c:v>0.19585958641111184</c:v>
                </c:pt>
                <c:pt idx="8889">
                  <c:v>0.17582068217974198</c:v>
                </c:pt>
                <c:pt idx="8890">
                  <c:v>0.20657634429264138</c:v>
                </c:pt>
                <c:pt idx="8891">
                  <c:v>0.21014293677582266</c:v>
                </c:pt>
                <c:pt idx="8892">
                  <c:v>0.19675850918761534</c:v>
                </c:pt>
                <c:pt idx="8893">
                  <c:v>0.13604274568709729</c:v>
                </c:pt>
                <c:pt idx="8894">
                  <c:v>0.20625207697109468</c:v>
                </c:pt>
                <c:pt idx="8895">
                  <c:v>0.21617275413335979</c:v>
                </c:pt>
                <c:pt idx="8896">
                  <c:v>0.17953769120716156</c:v>
                </c:pt>
                <c:pt idx="8897">
                  <c:v>0.18403317190213697</c:v>
                </c:pt>
                <c:pt idx="8898">
                  <c:v>0.20115326922980298</c:v>
                </c:pt>
                <c:pt idx="8899">
                  <c:v>0.15628102807315075</c:v>
                </c:pt>
                <c:pt idx="8900">
                  <c:v>0.14077126084565747</c:v>
                </c:pt>
                <c:pt idx="8901">
                  <c:v>0.24735318414759649</c:v>
                </c:pt>
                <c:pt idx="8902">
                  <c:v>0.21562654986071975</c:v>
                </c:pt>
                <c:pt idx="8903">
                  <c:v>0.16478047261308995</c:v>
                </c:pt>
                <c:pt idx="8904">
                  <c:v>0.18512921196696724</c:v>
                </c:pt>
                <c:pt idx="8905">
                  <c:v>0.22131600411917726</c:v>
                </c:pt>
                <c:pt idx="8906">
                  <c:v>0.27719334618334485</c:v>
                </c:pt>
                <c:pt idx="8907">
                  <c:v>0.26029901417955709</c:v>
                </c:pt>
                <c:pt idx="8908">
                  <c:v>0.16913217320395452</c:v>
                </c:pt>
                <c:pt idx="8909">
                  <c:v>0.16022760416329129</c:v>
                </c:pt>
                <c:pt idx="8910">
                  <c:v>0.14866003600363797</c:v>
                </c:pt>
                <c:pt idx="8911">
                  <c:v>0.23861332747613909</c:v>
                </c:pt>
                <c:pt idx="8912">
                  <c:v>0.23313323531584026</c:v>
                </c:pt>
                <c:pt idx="8913">
                  <c:v>0.25283883576396082</c:v>
                </c:pt>
                <c:pt idx="8914">
                  <c:v>0.18087849816574725</c:v>
                </c:pt>
                <c:pt idx="8915">
                  <c:v>0.17200650068082951</c:v>
                </c:pt>
                <c:pt idx="8916">
                  <c:v>0.16261003372151894</c:v>
                </c:pt>
                <c:pt idx="8917">
                  <c:v>0.16105389506597118</c:v>
                </c:pt>
                <c:pt idx="8918">
                  <c:v>0.25931396253042371</c:v>
                </c:pt>
                <c:pt idx="8919">
                  <c:v>0.25405928299106179</c:v>
                </c:pt>
                <c:pt idx="8920">
                  <c:v>0.23844826721898474</c:v>
                </c:pt>
                <c:pt idx="8921">
                  <c:v>0.15629833356929301</c:v>
                </c:pt>
                <c:pt idx="8922">
                  <c:v>0.21782500597639334</c:v>
                </c:pt>
                <c:pt idx="8923">
                  <c:v>0.1753918297168493</c:v>
                </c:pt>
                <c:pt idx="8924">
                  <c:v>0.1966444719390868</c:v>
                </c:pt>
                <c:pt idx="8925">
                  <c:v>0.240381248377978</c:v>
                </c:pt>
                <c:pt idx="8926">
                  <c:v>0.18019258298170618</c:v>
                </c:pt>
                <c:pt idx="8927">
                  <c:v>0.17489479134161945</c:v>
                </c:pt>
                <c:pt idx="8928">
                  <c:v>0.23986833640457103</c:v>
                </c:pt>
                <c:pt idx="8929">
                  <c:v>0.198433925409122</c:v>
                </c:pt>
                <c:pt idx="8930">
                  <c:v>0.16139766340252487</c:v>
                </c:pt>
                <c:pt idx="8931">
                  <c:v>0.24044965352789041</c:v>
                </c:pt>
                <c:pt idx="8932">
                  <c:v>0.18872343793383495</c:v>
                </c:pt>
                <c:pt idx="8933">
                  <c:v>0.2265987843575564</c:v>
                </c:pt>
                <c:pt idx="8934">
                  <c:v>0.22729027210412089</c:v>
                </c:pt>
                <c:pt idx="8935">
                  <c:v>0.14661381044741384</c:v>
                </c:pt>
                <c:pt idx="8936">
                  <c:v>0.18721614147315685</c:v>
                </c:pt>
                <c:pt idx="8937">
                  <c:v>9.4881498890356061E-2</c:v>
                </c:pt>
                <c:pt idx="8938">
                  <c:v>0.23214808516981292</c:v>
                </c:pt>
                <c:pt idx="8939">
                  <c:v>0.2527382408782442</c:v>
                </c:pt>
                <c:pt idx="8940">
                  <c:v>0.20883043653343802</c:v>
                </c:pt>
                <c:pt idx="8941">
                  <c:v>0.15456597925461052</c:v>
                </c:pt>
                <c:pt idx="8942">
                  <c:v>0.20440795191272401</c:v>
                </c:pt>
                <c:pt idx="8943">
                  <c:v>0.19030225230113348</c:v>
                </c:pt>
                <c:pt idx="8944">
                  <c:v>0.19816123295842067</c:v>
                </c:pt>
                <c:pt idx="8945">
                  <c:v>0.19822502122167521</c:v>
                </c:pt>
                <c:pt idx="8946">
                  <c:v>0.24076658081358046</c:v>
                </c:pt>
                <c:pt idx="8947">
                  <c:v>0.20549342116188657</c:v>
                </c:pt>
                <c:pt idx="8948">
                  <c:v>0.20538594256777373</c:v>
                </c:pt>
                <c:pt idx="8949">
                  <c:v>0.24701056178950123</c:v>
                </c:pt>
                <c:pt idx="8950">
                  <c:v>0.16266379385987922</c:v>
                </c:pt>
                <c:pt idx="8951">
                  <c:v>0.23439558785797696</c:v>
                </c:pt>
                <c:pt idx="8952">
                  <c:v>0.21193547374201538</c:v>
                </c:pt>
                <c:pt idx="8953">
                  <c:v>0.18796522649507216</c:v>
                </c:pt>
                <c:pt idx="8954">
                  <c:v>0.2479913496698109</c:v>
                </c:pt>
                <c:pt idx="8955">
                  <c:v>0.16963911522463745</c:v>
                </c:pt>
                <c:pt idx="8956">
                  <c:v>0.2619498201578806</c:v>
                </c:pt>
                <c:pt idx="8957">
                  <c:v>0.24224134036917411</c:v>
                </c:pt>
                <c:pt idx="8958">
                  <c:v>0.23646104634403062</c:v>
                </c:pt>
                <c:pt idx="8959">
                  <c:v>0.18182304395846743</c:v>
                </c:pt>
                <c:pt idx="8960">
                  <c:v>0.21601382170985492</c:v>
                </c:pt>
                <c:pt idx="8961">
                  <c:v>0.28951609680121365</c:v>
                </c:pt>
                <c:pt idx="8962">
                  <c:v>0.17054061938610332</c:v>
                </c:pt>
                <c:pt idx="8963">
                  <c:v>0.11960746238749674</c:v>
                </c:pt>
                <c:pt idx="8964">
                  <c:v>0.18925500060725961</c:v>
                </c:pt>
                <c:pt idx="8965">
                  <c:v>0.18685254426750803</c:v>
                </c:pt>
                <c:pt idx="8966">
                  <c:v>0.17923664407733719</c:v>
                </c:pt>
                <c:pt idx="8967">
                  <c:v>0.14811479162504917</c:v>
                </c:pt>
                <c:pt idx="8968">
                  <c:v>9.3053745550196368E-2</c:v>
                </c:pt>
                <c:pt idx="8969">
                  <c:v>0.21681228496515356</c:v>
                </c:pt>
                <c:pt idx="8970">
                  <c:v>0.24568074499454781</c:v>
                </c:pt>
                <c:pt idx="8971">
                  <c:v>0.2686565552958759</c:v>
                </c:pt>
                <c:pt idx="8972">
                  <c:v>0.18176239532708865</c:v>
                </c:pt>
                <c:pt idx="8973">
                  <c:v>0.12611938003436626</c:v>
                </c:pt>
                <c:pt idx="8974">
                  <c:v>0.2190801054366214</c:v>
                </c:pt>
                <c:pt idx="8975">
                  <c:v>0.16840941817057112</c:v>
                </c:pt>
                <c:pt idx="8976">
                  <c:v>0.20406493401577747</c:v>
                </c:pt>
                <c:pt idx="8977">
                  <c:v>0.16119504031416454</c:v>
                </c:pt>
                <c:pt idx="8978">
                  <c:v>0.23160948065852238</c:v>
                </c:pt>
                <c:pt idx="8979">
                  <c:v>0.15928453439568224</c:v>
                </c:pt>
                <c:pt idx="8980">
                  <c:v>0.13776405439023109</c:v>
                </c:pt>
                <c:pt idx="8981">
                  <c:v>0.25414739632372391</c:v>
                </c:pt>
                <c:pt idx="8982">
                  <c:v>0.17928825225512743</c:v>
                </c:pt>
                <c:pt idx="8983">
                  <c:v>0.19418155015834637</c:v>
                </c:pt>
                <c:pt idx="8984">
                  <c:v>0.19961791306387866</c:v>
                </c:pt>
                <c:pt idx="8985">
                  <c:v>0.2357840471077321</c:v>
                </c:pt>
                <c:pt idx="8986">
                  <c:v>0.16045209341540437</c:v>
                </c:pt>
                <c:pt idx="8987">
                  <c:v>0.14881539623324058</c:v>
                </c:pt>
                <c:pt idx="8988">
                  <c:v>0.21300335271674384</c:v>
                </c:pt>
                <c:pt idx="8989">
                  <c:v>0.22346040469700584</c:v>
                </c:pt>
                <c:pt idx="8990">
                  <c:v>0.2407154392892768</c:v>
                </c:pt>
                <c:pt idx="8991">
                  <c:v>0.17841144393491332</c:v>
                </c:pt>
                <c:pt idx="8992">
                  <c:v>0.19592278416285885</c:v>
                </c:pt>
                <c:pt idx="8993">
                  <c:v>0.19927772254952475</c:v>
                </c:pt>
                <c:pt idx="8994">
                  <c:v>0.21734047283912666</c:v>
                </c:pt>
                <c:pt idx="8995">
                  <c:v>0.11707332517376597</c:v>
                </c:pt>
                <c:pt idx="8996">
                  <c:v>0.18461017713123204</c:v>
                </c:pt>
                <c:pt idx="8997">
                  <c:v>0.1410766855808982</c:v>
                </c:pt>
                <c:pt idx="8998">
                  <c:v>0.20047890190205214</c:v>
                </c:pt>
                <c:pt idx="8999">
                  <c:v>0.23087209461731384</c:v>
                </c:pt>
                <c:pt idx="9000">
                  <c:v>0.2027755179398803</c:v>
                </c:pt>
                <c:pt idx="9001">
                  <c:v>0.21471009372832822</c:v>
                </c:pt>
                <c:pt idx="9002">
                  <c:v>0.19210158531730703</c:v>
                </c:pt>
                <c:pt idx="9003">
                  <c:v>0.13699708919023032</c:v>
                </c:pt>
                <c:pt idx="9004">
                  <c:v>0.22312783257553462</c:v>
                </c:pt>
                <c:pt idx="9005">
                  <c:v>0.21942364706096396</c:v>
                </c:pt>
                <c:pt idx="9006">
                  <c:v>0.19341348602101985</c:v>
                </c:pt>
                <c:pt idx="9007">
                  <c:v>0.21664287564013007</c:v>
                </c:pt>
                <c:pt idx="9008">
                  <c:v>0.20328019635565445</c:v>
                </c:pt>
                <c:pt idx="9009">
                  <c:v>0.2068485553831691</c:v>
                </c:pt>
                <c:pt idx="9010">
                  <c:v>0.2518140706875947</c:v>
                </c:pt>
                <c:pt idx="9011">
                  <c:v>0.20119492820978191</c:v>
                </c:pt>
                <c:pt idx="9012">
                  <c:v>0.2445479000338418</c:v>
                </c:pt>
                <c:pt idx="9013">
                  <c:v>0.24643065344157494</c:v>
                </c:pt>
                <c:pt idx="9014">
                  <c:v>0.18766312728809303</c:v>
                </c:pt>
                <c:pt idx="9015">
                  <c:v>0.14208683571592221</c:v>
                </c:pt>
                <c:pt idx="9016">
                  <c:v>0.18684699677933075</c:v>
                </c:pt>
                <c:pt idx="9017">
                  <c:v>0.21457732184028863</c:v>
                </c:pt>
                <c:pt idx="9018">
                  <c:v>0.18338431768326863</c:v>
                </c:pt>
                <c:pt idx="9019">
                  <c:v>0.20044403355275633</c:v>
                </c:pt>
                <c:pt idx="9020">
                  <c:v>0.2514148490256668</c:v>
                </c:pt>
                <c:pt idx="9021">
                  <c:v>0.17918500767087897</c:v>
                </c:pt>
                <c:pt idx="9022">
                  <c:v>0.15642974808100993</c:v>
                </c:pt>
                <c:pt idx="9023">
                  <c:v>0.25982428856191353</c:v>
                </c:pt>
                <c:pt idx="9024">
                  <c:v>0.19129983403283246</c:v>
                </c:pt>
                <c:pt idx="9025">
                  <c:v>0.1674819673189071</c:v>
                </c:pt>
                <c:pt idx="9026">
                  <c:v>0.20010036016295993</c:v>
                </c:pt>
                <c:pt idx="9027">
                  <c:v>0.1755446909928722</c:v>
                </c:pt>
                <c:pt idx="9028">
                  <c:v>0.2153213598648798</c:v>
                </c:pt>
                <c:pt idx="9029">
                  <c:v>0.12918514932992534</c:v>
                </c:pt>
                <c:pt idx="9030">
                  <c:v>0.2181817696100794</c:v>
                </c:pt>
                <c:pt idx="9031">
                  <c:v>0.1467898830522453</c:v>
                </c:pt>
                <c:pt idx="9032">
                  <c:v>0.20086692782826915</c:v>
                </c:pt>
                <c:pt idx="9033">
                  <c:v>0.22650309388524201</c:v>
                </c:pt>
                <c:pt idx="9034">
                  <c:v>0.2345892852820618</c:v>
                </c:pt>
                <c:pt idx="9035">
                  <c:v>0.1236164976243712</c:v>
                </c:pt>
                <c:pt idx="9036">
                  <c:v>0.20109804560496025</c:v>
                </c:pt>
                <c:pt idx="9037">
                  <c:v>0.19946652078903424</c:v>
                </c:pt>
                <c:pt idx="9038">
                  <c:v>0.24152959870422691</c:v>
                </c:pt>
                <c:pt idx="9039">
                  <c:v>0.24880922750965578</c:v>
                </c:pt>
                <c:pt idx="9040">
                  <c:v>0.1867552408297633</c:v>
                </c:pt>
                <c:pt idx="9041">
                  <c:v>0.19453907381754129</c:v>
                </c:pt>
                <c:pt idx="9042">
                  <c:v>0.18620704940909583</c:v>
                </c:pt>
                <c:pt idx="9043">
                  <c:v>0.20100981244425453</c:v>
                </c:pt>
                <c:pt idx="9044">
                  <c:v>0.19812423557650066</c:v>
                </c:pt>
                <c:pt idx="9045">
                  <c:v>0.20919907280433794</c:v>
                </c:pt>
                <c:pt idx="9046">
                  <c:v>0.18322003506940165</c:v>
                </c:pt>
                <c:pt idx="9047">
                  <c:v>0.1474782517226477</c:v>
                </c:pt>
                <c:pt idx="9048">
                  <c:v>0.2324000011442689</c:v>
                </c:pt>
                <c:pt idx="9049">
                  <c:v>0.23059236072519787</c:v>
                </c:pt>
                <c:pt idx="9050">
                  <c:v>0.24746743272349772</c:v>
                </c:pt>
                <c:pt idx="9051">
                  <c:v>0.18135033829687625</c:v>
                </c:pt>
                <c:pt idx="9052">
                  <c:v>0.23794352817212472</c:v>
                </c:pt>
                <c:pt idx="9053">
                  <c:v>0.19895785999111848</c:v>
                </c:pt>
                <c:pt idx="9054">
                  <c:v>0.18664507656736209</c:v>
                </c:pt>
                <c:pt idx="9055">
                  <c:v>0.23761547717482989</c:v>
                </c:pt>
                <c:pt idx="9056">
                  <c:v>0.16434356866650479</c:v>
                </c:pt>
                <c:pt idx="9057">
                  <c:v>0.22697458673155324</c:v>
                </c:pt>
                <c:pt idx="9058">
                  <c:v>0.2952189760623431</c:v>
                </c:pt>
                <c:pt idx="9059">
                  <c:v>0.22979046000374026</c:v>
                </c:pt>
                <c:pt idx="9060">
                  <c:v>0.21574200221809001</c:v>
                </c:pt>
                <c:pt idx="9061">
                  <c:v>0.22866220832195636</c:v>
                </c:pt>
                <c:pt idx="9062">
                  <c:v>0.12318878033511445</c:v>
                </c:pt>
                <c:pt idx="9063">
                  <c:v>0.19669168165174639</c:v>
                </c:pt>
                <c:pt idx="9064">
                  <c:v>0.21244505388969626</c:v>
                </c:pt>
                <c:pt idx="9065">
                  <c:v>0.22917226281000888</c:v>
                </c:pt>
                <c:pt idx="9066">
                  <c:v>9.7927655804158978E-2</c:v>
                </c:pt>
                <c:pt idx="9067">
                  <c:v>0.26711539809733081</c:v>
                </c:pt>
                <c:pt idx="9068">
                  <c:v>0.20551344685017287</c:v>
                </c:pt>
                <c:pt idx="9069">
                  <c:v>0.21638734345285091</c:v>
                </c:pt>
                <c:pt idx="9070">
                  <c:v>0.13284721346620276</c:v>
                </c:pt>
                <c:pt idx="9071">
                  <c:v>0.16181551591261673</c:v>
                </c:pt>
                <c:pt idx="9072">
                  <c:v>0.16938467377532071</c:v>
                </c:pt>
                <c:pt idx="9073">
                  <c:v>0.19787702202600954</c:v>
                </c:pt>
                <c:pt idx="9074">
                  <c:v>0.19470416130406321</c:v>
                </c:pt>
                <c:pt idx="9075">
                  <c:v>0.17247927098381619</c:v>
                </c:pt>
                <c:pt idx="9076">
                  <c:v>0.20591633762547962</c:v>
                </c:pt>
                <c:pt idx="9077">
                  <c:v>9.3732465737205228E-2</c:v>
                </c:pt>
                <c:pt idx="9078">
                  <c:v>0.15731249787280033</c:v>
                </c:pt>
                <c:pt idx="9079">
                  <c:v>7.9481276773495702E-2</c:v>
                </c:pt>
                <c:pt idx="9080">
                  <c:v>0.15949103398264142</c:v>
                </c:pt>
                <c:pt idx="9081">
                  <c:v>0.19264213751272988</c:v>
                </c:pt>
                <c:pt idx="9082">
                  <c:v>0.22022741408283977</c:v>
                </c:pt>
                <c:pt idx="9083">
                  <c:v>0.15872917211919327</c:v>
                </c:pt>
                <c:pt idx="9084">
                  <c:v>0.21339876424979842</c:v>
                </c:pt>
                <c:pt idx="9085">
                  <c:v>0.20084699793802538</c:v>
                </c:pt>
                <c:pt idx="9086">
                  <c:v>0.22706398870077105</c:v>
                </c:pt>
                <c:pt idx="9087">
                  <c:v>0.18493029603785707</c:v>
                </c:pt>
                <c:pt idx="9088">
                  <c:v>0.18447548878457914</c:v>
                </c:pt>
                <c:pt idx="9089">
                  <c:v>0.19592403361943697</c:v>
                </c:pt>
                <c:pt idx="9090">
                  <c:v>0.15839782599659374</c:v>
                </c:pt>
                <c:pt idx="9091">
                  <c:v>0.2090086194615525</c:v>
                </c:pt>
                <c:pt idx="9092">
                  <c:v>0.22714422063223744</c:v>
                </c:pt>
                <c:pt idx="9093">
                  <c:v>0.17567301684555883</c:v>
                </c:pt>
                <c:pt idx="9094">
                  <c:v>0.24717130778553967</c:v>
                </c:pt>
                <c:pt idx="9095">
                  <c:v>0.18155883054334701</c:v>
                </c:pt>
                <c:pt idx="9096">
                  <c:v>0.19259259940430618</c:v>
                </c:pt>
                <c:pt idx="9097">
                  <c:v>0.12861837416583458</c:v>
                </c:pt>
                <c:pt idx="9098">
                  <c:v>0.21751857484646289</c:v>
                </c:pt>
                <c:pt idx="9099">
                  <c:v>0.20408916401472768</c:v>
                </c:pt>
                <c:pt idx="9100">
                  <c:v>0.22768812644277153</c:v>
                </c:pt>
                <c:pt idx="9101">
                  <c:v>0.20801307443033301</c:v>
                </c:pt>
                <c:pt idx="9102">
                  <c:v>0.18522062485750118</c:v>
                </c:pt>
                <c:pt idx="9103">
                  <c:v>0.1769111761434492</c:v>
                </c:pt>
                <c:pt idx="9104">
                  <c:v>0.20109246320666985</c:v>
                </c:pt>
                <c:pt idx="9105">
                  <c:v>0.19646358849564521</c:v>
                </c:pt>
                <c:pt idx="9106">
                  <c:v>0.14606804682727317</c:v>
                </c:pt>
                <c:pt idx="9107">
                  <c:v>0.19743884428526276</c:v>
                </c:pt>
                <c:pt idx="9108">
                  <c:v>0.2034051448891992</c:v>
                </c:pt>
                <c:pt idx="9109">
                  <c:v>0.1372058871293009</c:v>
                </c:pt>
                <c:pt idx="9110">
                  <c:v>0.1976908065946997</c:v>
                </c:pt>
                <c:pt idx="9111">
                  <c:v>0.22697843081962299</c:v>
                </c:pt>
                <c:pt idx="9112">
                  <c:v>0.25318430354824017</c:v>
                </c:pt>
                <c:pt idx="9113">
                  <c:v>0.19564339134664813</c:v>
                </c:pt>
                <c:pt idx="9114">
                  <c:v>0.18880080380378247</c:v>
                </c:pt>
                <c:pt idx="9115">
                  <c:v>0.21512991525976671</c:v>
                </c:pt>
                <c:pt idx="9116">
                  <c:v>0.23146270891274023</c:v>
                </c:pt>
                <c:pt idx="9117">
                  <c:v>0.15901457678717973</c:v>
                </c:pt>
                <c:pt idx="9118">
                  <c:v>0.24953292877579733</c:v>
                </c:pt>
                <c:pt idx="9119">
                  <c:v>0.20471261306890476</c:v>
                </c:pt>
                <c:pt idx="9120">
                  <c:v>0.21096965689773572</c:v>
                </c:pt>
                <c:pt idx="9121">
                  <c:v>0.17529167125758432</c:v>
                </c:pt>
                <c:pt idx="9122">
                  <c:v>0.17202155676808525</c:v>
                </c:pt>
                <c:pt idx="9123">
                  <c:v>0.22769960417742077</c:v>
                </c:pt>
                <c:pt idx="9124">
                  <c:v>0.18523951164708236</c:v>
                </c:pt>
                <c:pt idx="9125">
                  <c:v>0.15730206218993487</c:v>
                </c:pt>
                <c:pt idx="9126">
                  <c:v>0.20221378896791478</c:v>
                </c:pt>
                <c:pt idx="9127">
                  <c:v>0.21395447209068175</c:v>
                </c:pt>
                <c:pt idx="9128">
                  <c:v>0.19647756130201527</c:v>
                </c:pt>
                <c:pt idx="9129">
                  <c:v>0.19562278869792724</c:v>
                </c:pt>
                <c:pt idx="9130">
                  <c:v>0.15569682585467792</c:v>
                </c:pt>
                <c:pt idx="9131">
                  <c:v>0.20055442303236903</c:v>
                </c:pt>
                <c:pt idx="9132">
                  <c:v>0.15352506357853371</c:v>
                </c:pt>
                <c:pt idx="9133">
                  <c:v>0.26566247428882311</c:v>
                </c:pt>
                <c:pt idx="9134">
                  <c:v>0.20882973805424804</c:v>
                </c:pt>
                <c:pt idx="9135">
                  <c:v>0.18535720130466629</c:v>
                </c:pt>
                <c:pt idx="9136">
                  <c:v>0.19394496049932747</c:v>
                </c:pt>
                <c:pt idx="9137">
                  <c:v>0.26010398856434108</c:v>
                </c:pt>
                <c:pt idx="9138">
                  <c:v>0.16476969046537482</c:v>
                </c:pt>
                <c:pt idx="9139">
                  <c:v>0.14967847689150263</c:v>
                </c:pt>
                <c:pt idx="9140">
                  <c:v>0.16767586745580904</c:v>
                </c:pt>
                <c:pt idx="9141">
                  <c:v>0.14340501054488891</c:v>
                </c:pt>
                <c:pt idx="9142">
                  <c:v>0.26580158699567469</c:v>
                </c:pt>
                <c:pt idx="9143">
                  <c:v>0.19048015433547014</c:v>
                </c:pt>
                <c:pt idx="9144">
                  <c:v>0.12832332680741459</c:v>
                </c:pt>
                <c:pt idx="9145">
                  <c:v>0.21789613225276797</c:v>
                </c:pt>
                <c:pt idx="9146">
                  <c:v>0.21213471484710347</c:v>
                </c:pt>
                <c:pt idx="9147">
                  <c:v>0.22372495951912519</c:v>
                </c:pt>
                <c:pt idx="9148">
                  <c:v>0.24068691541382309</c:v>
                </c:pt>
                <c:pt idx="9149">
                  <c:v>0.1809713817092844</c:v>
                </c:pt>
                <c:pt idx="9150">
                  <c:v>0.18155825733349759</c:v>
                </c:pt>
                <c:pt idx="9151">
                  <c:v>0.18742473593241271</c:v>
                </c:pt>
                <c:pt idx="9152">
                  <c:v>0.16602031550779978</c:v>
                </c:pt>
                <c:pt idx="9153">
                  <c:v>0.24181937374492812</c:v>
                </c:pt>
                <c:pt idx="9154">
                  <c:v>0.18090080755526872</c:v>
                </c:pt>
                <c:pt idx="9155">
                  <c:v>0.18530213851838243</c:v>
                </c:pt>
                <c:pt idx="9156">
                  <c:v>0.16396915956734787</c:v>
                </c:pt>
                <c:pt idx="9157">
                  <c:v>0.19923486145852265</c:v>
                </c:pt>
                <c:pt idx="9158">
                  <c:v>0.25715575577433925</c:v>
                </c:pt>
                <c:pt idx="9159">
                  <c:v>0.23321410229056427</c:v>
                </c:pt>
                <c:pt idx="9160">
                  <c:v>0.21113654697131828</c:v>
                </c:pt>
                <c:pt idx="9161">
                  <c:v>0.20723123178053818</c:v>
                </c:pt>
                <c:pt idx="9162">
                  <c:v>0.18837786137361812</c:v>
                </c:pt>
                <c:pt idx="9163">
                  <c:v>0.20391751427229537</c:v>
                </c:pt>
                <c:pt idx="9164">
                  <c:v>0.22913513545560985</c:v>
                </c:pt>
                <c:pt idx="9165">
                  <c:v>0.16286469192276146</c:v>
                </c:pt>
                <c:pt idx="9166">
                  <c:v>0.20326983811812588</c:v>
                </c:pt>
                <c:pt idx="9167">
                  <c:v>0.25403006979190401</c:v>
                </c:pt>
                <c:pt idx="9168">
                  <c:v>0.26124857538314988</c:v>
                </c:pt>
                <c:pt idx="9169">
                  <c:v>0.17234726749718646</c:v>
                </c:pt>
                <c:pt idx="9170">
                  <c:v>0.18780117470099167</c:v>
                </c:pt>
                <c:pt idx="9171">
                  <c:v>0.20258518648845536</c:v>
                </c:pt>
                <c:pt idx="9172">
                  <c:v>0.22083947416779987</c:v>
                </c:pt>
                <c:pt idx="9173">
                  <c:v>0.14505378275484387</c:v>
                </c:pt>
                <c:pt idx="9174">
                  <c:v>0.23687991848257667</c:v>
                </c:pt>
                <c:pt idx="9175">
                  <c:v>0.17075259604516616</c:v>
                </c:pt>
                <c:pt idx="9176">
                  <c:v>0.22328099081474978</c:v>
                </c:pt>
                <c:pt idx="9177">
                  <c:v>0.26338053811586193</c:v>
                </c:pt>
                <c:pt idx="9178">
                  <c:v>0.1916398011953595</c:v>
                </c:pt>
                <c:pt idx="9179">
                  <c:v>0.21110948777483929</c:v>
                </c:pt>
                <c:pt idx="9180">
                  <c:v>0.18251285030525982</c:v>
                </c:pt>
                <c:pt idx="9181">
                  <c:v>0.17227811498109324</c:v>
                </c:pt>
                <c:pt idx="9182">
                  <c:v>0.22336281871982186</c:v>
                </c:pt>
                <c:pt idx="9183">
                  <c:v>0.16424937020906014</c:v>
                </c:pt>
                <c:pt idx="9184">
                  <c:v>0.16115251672177813</c:v>
                </c:pt>
                <c:pt idx="9185">
                  <c:v>0.20640873577108662</c:v>
                </c:pt>
                <c:pt idx="9186">
                  <c:v>0.20189142307160213</c:v>
                </c:pt>
                <c:pt idx="9187">
                  <c:v>0.1843796743305493</c:v>
                </c:pt>
                <c:pt idx="9188">
                  <c:v>0.22707197967736431</c:v>
                </c:pt>
                <c:pt idx="9189">
                  <c:v>0.16464872998434962</c:v>
                </c:pt>
                <c:pt idx="9190">
                  <c:v>0.19787700302934044</c:v>
                </c:pt>
                <c:pt idx="9191">
                  <c:v>0.19179962932762851</c:v>
                </c:pt>
                <c:pt idx="9192">
                  <c:v>0.13841278478571117</c:v>
                </c:pt>
                <c:pt idx="9193">
                  <c:v>0.22067568480409172</c:v>
                </c:pt>
                <c:pt idx="9194">
                  <c:v>0.2171131623323368</c:v>
                </c:pt>
                <c:pt idx="9195">
                  <c:v>0.20366823091597239</c:v>
                </c:pt>
                <c:pt idx="9196">
                  <c:v>0.16864972895399452</c:v>
                </c:pt>
                <c:pt idx="9197">
                  <c:v>0.15642515827127529</c:v>
                </c:pt>
                <c:pt idx="9198">
                  <c:v>0.14322848651404063</c:v>
                </c:pt>
                <c:pt idx="9199">
                  <c:v>0.26751555396131571</c:v>
                </c:pt>
                <c:pt idx="9200">
                  <c:v>0.23342661047233448</c:v>
                </c:pt>
                <c:pt idx="9201">
                  <c:v>0.18116990580518197</c:v>
                </c:pt>
                <c:pt idx="9202">
                  <c:v>0.19464070481714785</c:v>
                </c:pt>
                <c:pt idx="9203">
                  <c:v>0.15917599254923645</c:v>
                </c:pt>
                <c:pt idx="9204">
                  <c:v>0.17869140029742239</c:v>
                </c:pt>
                <c:pt idx="9205">
                  <c:v>0.18188996589001855</c:v>
                </c:pt>
                <c:pt idx="9206">
                  <c:v>0.19714582467084452</c:v>
                </c:pt>
                <c:pt idx="9207">
                  <c:v>0.205427114649614</c:v>
                </c:pt>
                <c:pt idx="9208">
                  <c:v>0.13358652630107481</c:v>
                </c:pt>
                <c:pt idx="9209">
                  <c:v>0.18546697633832321</c:v>
                </c:pt>
                <c:pt idx="9210">
                  <c:v>0.21637910751873451</c:v>
                </c:pt>
                <c:pt idx="9211">
                  <c:v>0.15333800121895572</c:v>
                </c:pt>
                <c:pt idx="9212">
                  <c:v>0.23597249800442721</c:v>
                </c:pt>
                <c:pt idx="9213">
                  <c:v>0.22908753629328368</c:v>
                </c:pt>
                <c:pt idx="9214">
                  <c:v>0.22249411987185314</c:v>
                </c:pt>
                <c:pt idx="9215">
                  <c:v>0.13158656622136072</c:v>
                </c:pt>
                <c:pt idx="9216">
                  <c:v>0.2047584237160171</c:v>
                </c:pt>
                <c:pt idx="9217">
                  <c:v>0.20549347381122268</c:v>
                </c:pt>
                <c:pt idx="9218">
                  <c:v>0.17424178592266498</c:v>
                </c:pt>
                <c:pt idx="9219">
                  <c:v>0.23899657586347253</c:v>
                </c:pt>
                <c:pt idx="9220">
                  <c:v>0.20686175284100339</c:v>
                </c:pt>
                <c:pt idx="9221">
                  <c:v>0.20587987672863267</c:v>
                </c:pt>
                <c:pt idx="9222">
                  <c:v>0.22549105352351964</c:v>
                </c:pt>
                <c:pt idx="9223">
                  <c:v>0.24247616023530105</c:v>
                </c:pt>
                <c:pt idx="9224">
                  <c:v>0.15020181987861667</c:v>
                </c:pt>
                <c:pt idx="9225">
                  <c:v>0.1842607081891639</c:v>
                </c:pt>
                <c:pt idx="9226">
                  <c:v>0.21078622499229582</c:v>
                </c:pt>
                <c:pt idx="9227">
                  <c:v>9.5315790024527114E-2</c:v>
                </c:pt>
                <c:pt idx="9228">
                  <c:v>0.19043408656139862</c:v>
                </c:pt>
                <c:pt idx="9229">
                  <c:v>0.16814719768078687</c:v>
                </c:pt>
                <c:pt idx="9230">
                  <c:v>0.25209836733367619</c:v>
                </c:pt>
                <c:pt idx="9231">
                  <c:v>0.25672930933003962</c:v>
                </c:pt>
                <c:pt idx="9232">
                  <c:v>0.1846994352434578</c:v>
                </c:pt>
                <c:pt idx="9233">
                  <c:v>0.17834809711738903</c:v>
                </c:pt>
                <c:pt idx="9234">
                  <c:v>0.18430310553906634</c:v>
                </c:pt>
                <c:pt idx="9235">
                  <c:v>0.15935055837651252</c:v>
                </c:pt>
                <c:pt idx="9236">
                  <c:v>0.28795433765854223</c:v>
                </c:pt>
                <c:pt idx="9237">
                  <c:v>0.23285725439257815</c:v>
                </c:pt>
                <c:pt idx="9238">
                  <c:v>0.19885284863895031</c:v>
                </c:pt>
                <c:pt idx="9239">
                  <c:v>0.18967343441215198</c:v>
                </c:pt>
                <c:pt idx="9240">
                  <c:v>0.1678298413793019</c:v>
                </c:pt>
                <c:pt idx="9241">
                  <c:v>0.20827257730897092</c:v>
                </c:pt>
                <c:pt idx="9242">
                  <c:v>0.20904101810562306</c:v>
                </c:pt>
                <c:pt idx="9243">
                  <c:v>0.21106545803825849</c:v>
                </c:pt>
                <c:pt idx="9244">
                  <c:v>0.13113587386254924</c:v>
                </c:pt>
                <c:pt idx="9245">
                  <c:v>0.21889787320283077</c:v>
                </c:pt>
                <c:pt idx="9246">
                  <c:v>0.18392706620505431</c:v>
                </c:pt>
                <c:pt idx="9247">
                  <c:v>0.16468630397631384</c:v>
                </c:pt>
                <c:pt idx="9248">
                  <c:v>0.15966214232127843</c:v>
                </c:pt>
                <c:pt idx="9249">
                  <c:v>0.19514283406673891</c:v>
                </c:pt>
                <c:pt idx="9250">
                  <c:v>0.20941067069085678</c:v>
                </c:pt>
                <c:pt idx="9251">
                  <c:v>0.22501319094432898</c:v>
                </c:pt>
                <c:pt idx="9252">
                  <c:v>0.13304039492482414</c:v>
                </c:pt>
                <c:pt idx="9253">
                  <c:v>0.28455004551148227</c:v>
                </c:pt>
                <c:pt idx="9254">
                  <c:v>0.22171261346674312</c:v>
                </c:pt>
                <c:pt idx="9255">
                  <c:v>0.1845185323013851</c:v>
                </c:pt>
                <c:pt idx="9256">
                  <c:v>0.17353524842456622</c:v>
                </c:pt>
                <c:pt idx="9257">
                  <c:v>0.2378683242709666</c:v>
                </c:pt>
                <c:pt idx="9258">
                  <c:v>0.24007714054702814</c:v>
                </c:pt>
                <c:pt idx="9259">
                  <c:v>0.20181259952893624</c:v>
                </c:pt>
                <c:pt idx="9260">
                  <c:v>0.23607880358615799</c:v>
                </c:pt>
                <c:pt idx="9261">
                  <c:v>0.19712778881001347</c:v>
                </c:pt>
                <c:pt idx="9262">
                  <c:v>0.26133025806121818</c:v>
                </c:pt>
                <c:pt idx="9263">
                  <c:v>0.23376159232586424</c:v>
                </c:pt>
                <c:pt idx="9264">
                  <c:v>0.21018823834597095</c:v>
                </c:pt>
                <c:pt idx="9265">
                  <c:v>0.1610577798371246</c:v>
                </c:pt>
                <c:pt idx="9266">
                  <c:v>0.19013269234899405</c:v>
                </c:pt>
                <c:pt idx="9267">
                  <c:v>0.18947026007131595</c:v>
                </c:pt>
                <c:pt idx="9268">
                  <c:v>0.14615509051452111</c:v>
                </c:pt>
                <c:pt idx="9269">
                  <c:v>0.21863572979280341</c:v>
                </c:pt>
                <c:pt idx="9270">
                  <c:v>0.20342702774514448</c:v>
                </c:pt>
                <c:pt idx="9271">
                  <c:v>0.24819252344639503</c:v>
                </c:pt>
                <c:pt idx="9272">
                  <c:v>0.25679384856089787</c:v>
                </c:pt>
                <c:pt idx="9273">
                  <c:v>0.16279550478165655</c:v>
                </c:pt>
                <c:pt idx="9274">
                  <c:v>0.17420166827398006</c:v>
                </c:pt>
                <c:pt idx="9275">
                  <c:v>0.12311858848189271</c:v>
                </c:pt>
                <c:pt idx="9276">
                  <c:v>0.22015913025328629</c:v>
                </c:pt>
                <c:pt idx="9277">
                  <c:v>0.17990475694813868</c:v>
                </c:pt>
                <c:pt idx="9278">
                  <c:v>0.13418019751083646</c:v>
                </c:pt>
                <c:pt idx="9279">
                  <c:v>0.2167033827556952</c:v>
                </c:pt>
                <c:pt idx="9280">
                  <c:v>0.24718383140898798</c:v>
                </c:pt>
                <c:pt idx="9281">
                  <c:v>0.21503040627025113</c:v>
                </c:pt>
                <c:pt idx="9282">
                  <c:v>0.19285225367622671</c:v>
                </c:pt>
                <c:pt idx="9283">
                  <c:v>0.1445514053210368</c:v>
                </c:pt>
                <c:pt idx="9284">
                  <c:v>0.19615645030334436</c:v>
                </c:pt>
                <c:pt idx="9285">
                  <c:v>0.13762010528678753</c:v>
                </c:pt>
                <c:pt idx="9286">
                  <c:v>0.13001125909838035</c:v>
                </c:pt>
                <c:pt idx="9287">
                  <c:v>0.17371471858185483</c:v>
                </c:pt>
                <c:pt idx="9288">
                  <c:v>0.18409597937495739</c:v>
                </c:pt>
                <c:pt idx="9289">
                  <c:v>0.14265859778502174</c:v>
                </c:pt>
                <c:pt idx="9290">
                  <c:v>0.13372698226878899</c:v>
                </c:pt>
                <c:pt idx="9291">
                  <c:v>0.22915151370645415</c:v>
                </c:pt>
                <c:pt idx="9292">
                  <c:v>0.12065927561757006</c:v>
                </c:pt>
                <c:pt idx="9293">
                  <c:v>0.1747615267909175</c:v>
                </c:pt>
                <c:pt idx="9294">
                  <c:v>0.2137217194107115</c:v>
                </c:pt>
                <c:pt idx="9295">
                  <c:v>0.193222126095483</c:v>
                </c:pt>
                <c:pt idx="9296">
                  <c:v>0.19531702078845134</c:v>
                </c:pt>
                <c:pt idx="9297">
                  <c:v>0.22208117722641119</c:v>
                </c:pt>
                <c:pt idx="9298">
                  <c:v>0.21103981511949496</c:v>
                </c:pt>
                <c:pt idx="9299">
                  <c:v>0.23163472228099441</c:v>
                </c:pt>
                <c:pt idx="9300">
                  <c:v>0.1718151435202431</c:v>
                </c:pt>
                <c:pt idx="9301">
                  <c:v>0.27656848246909227</c:v>
                </c:pt>
                <c:pt idx="9302">
                  <c:v>0.2039214368992642</c:v>
                </c:pt>
                <c:pt idx="9303">
                  <c:v>0.26768611641023538</c:v>
                </c:pt>
                <c:pt idx="9304">
                  <c:v>0.2268552429754942</c:v>
                </c:pt>
                <c:pt idx="9305">
                  <c:v>0.13929693144800509</c:v>
                </c:pt>
                <c:pt idx="9306">
                  <c:v>0.18308378824470375</c:v>
                </c:pt>
                <c:pt idx="9307">
                  <c:v>0.25369517758139831</c:v>
                </c:pt>
                <c:pt idx="9308">
                  <c:v>0.15900669328506767</c:v>
                </c:pt>
                <c:pt idx="9309">
                  <c:v>0.18125853918096294</c:v>
                </c:pt>
                <c:pt idx="9310">
                  <c:v>0.24854742172274127</c:v>
                </c:pt>
                <c:pt idx="9311">
                  <c:v>0.17641290122265707</c:v>
                </c:pt>
                <c:pt idx="9312">
                  <c:v>0.17135610337780505</c:v>
                </c:pt>
                <c:pt idx="9313">
                  <c:v>0.22728991685309693</c:v>
                </c:pt>
                <c:pt idx="9314">
                  <c:v>0.17339568332748115</c:v>
                </c:pt>
                <c:pt idx="9315">
                  <c:v>0.19486492377341014</c:v>
                </c:pt>
                <c:pt idx="9316">
                  <c:v>0.23197126032436222</c:v>
                </c:pt>
                <c:pt idx="9317">
                  <c:v>0.2351850348845812</c:v>
                </c:pt>
                <c:pt idx="9318">
                  <c:v>0.18014660090213441</c:v>
                </c:pt>
                <c:pt idx="9319">
                  <c:v>0.17580880973905638</c:v>
                </c:pt>
                <c:pt idx="9320">
                  <c:v>0.22959486444023108</c:v>
                </c:pt>
                <c:pt idx="9321">
                  <c:v>0.17538181914120451</c:v>
                </c:pt>
                <c:pt idx="9322">
                  <c:v>0.20565127459078381</c:v>
                </c:pt>
                <c:pt idx="9323">
                  <c:v>0.21464633363522678</c:v>
                </c:pt>
                <c:pt idx="9324">
                  <c:v>0.18656503858129675</c:v>
                </c:pt>
                <c:pt idx="9325">
                  <c:v>0.1829509301414477</c:v>
                </c:pt>
                <c:pt idx="9326">
                  <c:v>0.21435017294828115</c:v>
                </c:pt>
                <c:pt idx="9327">
                  <c:v>0.18792393420818443</c:v>
                </c:pt>
                <c:pt idx="9328">
                  <c:v>0.19052188331568148</c:v>
                </c:pt>
                <c:pt idx="9329">
                  <c:v>0.18793564464668358</c:v>
                </c:pt>
                <c:pt idx="9330">
                  <c:v>0.16858730892961318</c:v>
                </c:pt>
                <c:pt idx="9331">
                  <c:v>0.20480551767006969</c:v>
                </c:pt>
                <c:pt idx="9332">
                  <c:v>0.20726309867897585</c:v>
                </c:pt>
                <c:pt idx="9333">
                  <c:v>0.22005902113324155</c:v>
                </c:pt>
                <c:pt idx="9334">
                  <c:v>0.10586530368835372</c:v>
                </c:pt>
                <c:pt idx="9335">
                  <c:v>0.20899170204785047</c:v>
                </c:pt>
                <c:pt idx="9336">
                  <c:v>0.23919268617124645</c:v>
                </c:pt>
                <c:pt idx="9337">
                  <c:v>0.21680667746966403</c:v>
                </c:pt>
                <c:pt idx="9338">
                  <c:v>0.22132286780651253</c:v>
                </c:pt>
                <c:pt idx="9339">
                  <c:v>0.1676340063169541</c:v>
                </c:pt>
                <c:pt idx="9340">
                  <c:v>0.19242248592279565</c:v>
                </c:pt>
                <c:pt idx="9341">
                  <c:v>0.19879093581262769</c:v>
                </c:pt>
                <c:pt idx="9342">
                  <c:v>0.16168915073823714</c:v>
                </c:pt>
                <c:pt idx="9343">
                  <c:v>0.17913311426929274</c:v>
                </c:pt>
                <c:pt idx="9344">
                  <c:v>0.15735479832895921</c:v>
                </c:pt>
                <c:pt idx="9345">
                  <c:v>0.16889301709932078</c:v>
                </c:pt>
                <c:pt idx="9346">
                  <c:v>0.25714748379108743</c:v>
                </c:pt>
                <c:pt idx="9347">
                  <c:v>0.21453103545672292</c:v>
                </c:pt>
                <c:pt idx="9348">
                  <c:v>0.23000134923355586</c:v>
                </c:pt>
                <c:pt idx="9349">
                  <c:v>0.19377558444409587</c:v>
                </c:pt>
                <c:pt idx="9350">
                  <c:v>0.16021415039934955</c:v>
                </c:pt>
                <c:pt idx="9351">
                  <c:v>0.19927266942219407</c:v>
                </c:pt>
                <c:pt idx="9352">
                  <c:v>0.1890557737340921</c:v>
                </c:pt>
                <c:pt idx="9353">
                  <c:v>0.15519196258176965</c:v>
                </c:pt>
                <c:pt idx="9354">
                  <c:v>0.26390219829299272</c:v>
                </c:pt>
                <c:pt idx="9355">
                  <c:v>0.2412779027537012</c:v>
                </c:pt>
                <c:pt idx="9356">
                  <c:v>0.27989204292100001</c:v>
                </c:pt>
                <c:pt idx="9357">
                  <c:v>0.2147821715182181</c:v>
                </c:pt>
                <c:pt idx="9358">
                  <c:v>0.22117136172513563</c:v>
                </c:pt>
                <c:pt idx="9359">
                  <c:v>0.25410083301098696</c:v>
                </c:pt>
                <c:pt idx="9360">
                  <c:v>0.24349930421909136</c:v>
                </c:pt>
                <c:pt idx="9361">
                  <c:v>0.21654597964257974</c:v>
                </c:pt>
                <c:pt idx="9362">
                  <c:v>0.14650360487175951</c:v>
                </c:pt>
                <c:pt idx="9363">
                  <c:v>0.17037089698067742</c:v>
                </c:pt>
                <c:pt idx="9364">
                  <c:v>0.17746551708145369</c:v>
                </c:pt>
                <c:pt idx="9365">
                  <c:v>0.17356961340964958</c:v>
                </c:pt>
                <c:pt idx="9366">
                  <c:v>0.18766818086994477</c:v>
                </c:pt>
                <c:pt idx="9367">
                  <c:v>0.22714684958570544</c:v>
                </c:pt>
                <c:pt idx="9368">
                  <c:v>0.21047165109158728</c:v>
                </c:pt>
                <c:pt idx="9369">
                  <c:v>0.24741992691543929</c:v>
                </c:pt>
                <c:pt idx="9370">
                  <c:v>0.21978372545099206</c:v>
                </c:pt>
                <c:pt idx="9371">
                  <c:v>0.15261806416141521</c:v>
                </c:pt>
                <c:pt idx="9372">
                  <c:v>0.15043716384635078</c:v>
                </c:pt>
                <c:pt idx="9373">
                  <c:v>0.23983362753491691</c:v>
                </c:pt>
                <c:pt idx="9374">
                  <c:v>0.22134699637652391</c:v>
                </c:pt>
                <c:pt idx="9375">
                  <c:v>0.19834649131162976</c:v>
                </c:pt>
                <c:pt idx="9376">
                  <c:v>0.22434530333063493</c:v>
                </c:pt>
                <c:pt idx="9377">
                  <c:v>0.15529468055694215</c:v>
                </c:pt>
                <c:pt idx="9378">
                  <c:v>0.20114895391675344</c:v>
                </c:pt>
                <c:pt idx="9379">
                  <c:v>0.15251806343390895</c:v>
                </c:pt>
                <c:pt idx="9380">
                  <c:v>0.19374354252350498</c:v>
                </c:pt>
                <c:pt idx="9381">
                  <c:v>0.24403867872120463</c:v>
                </c:pt>
                <c:pt idx="9382">
                  <c:v>0.21241312014786654</c:v>
                </c:pt>
                <c:pt idx="9383">
                  <c:v>0.18580306843154967</c:v>
                </c:pt>
                <c:pt idx="9384">
                  <c:v>0.17385765322640478</c:v>
                </c:pt>
                <c:pt idx="9385">
                  <c:v>0.1937195161240311</c:v>
                </c:pt>
                <c:pt idx="9386">
                  <c:v>0.23459364726760804</c:v>
                </c:pt>
                <c:pt idx="9387">
                  <c:v>0.20636864654669315</c:v>
                </c:pt>
                <c:pt idx="9388">
                  <c:v>0.16180945152012588</c:v>
                </c:pt>
                <c:pt idx="9389">
                  <c:v>0.18178887785479972</c:v>
                </c:pt>
                <c:pt idx="9390">
                  <c:v>0.28395972163682803</c:v>
                </c:pt>
                <c:pt idx="9391">
                  <c:v>0.18227903159291448</c:v>
                </c:pt>
                <c:pt idx="9392">
                  <c:v>0.18899032063383656</c:v>
                </c:pt>
                <c:pt idx="9393">
                  <c:v>0.1472667583982889</c:v>
                </c:pt>
                <c:pt idx="9394">
                  <c:v>0.18127097330757802</c:v>
                </c:pt>
                <c:pt idx="9395">
                  <c:v>0.18826157478921615</c:v>
                </c:pt>
                <c:pt idx="9396">
                  <c:v>0.20356413103811444</c:v>
                </c:pt>
                <c:pt idx="9397">
                  <c:v>0.14389519246226221</c:v>
                </c:pt>
                <c:pt idx="9398">
                  <c:v>0.24150341995293539</c:v>
                </c:pt>
                <c:pt idx="9399">
                  <c:v>0.17365047248718554</c:v>
                </c:pt>
                <c:pt idx="9400">
                  <c:v>0.22389503953064724</c:v>
                </c:pt>
                <c:pt idx="9401">
                  <c:v>0.18271315240606328</c:v>
                </c:pt>
                <c:pt idx="9402">
                  <c:v>0.15394588033649981</c:v>
                </c:pt>
                <c:pt idx="9403">
                  <c:v>0.22703386632167707</c:v>
                </c:pt>
                <c:pt idx="9404">
                  <c:v>0.20733750680904417</c:v>
                </c:pt>
                <c:pt idx="9405">
                  <c:v>0.21963013174044846</c:v>
                </c:pt>
                <c:pt idx="9406">
                  <c:v>0.20856469540696404</c:v>
                </c:pt>
                <c:pt idx="9407">
                  <c:v>0.20807816050261219</c:v>
                </c:pt>
                <c:pt idx="9408">
                  <c:v>0.15401601058334663</c:v>
                </c:pt>
                <c:pt idx="9409">
                  <c:v>0.13591103369736646</c:v>
                </c:pt>
                <c:pt idx="9410">
                  <c:v>0.20288408318349876</c:v>
                </c:pt>
                <c:pt idx="9411">
                  <c:v>0.17037225320013896</c:v>
                </c:pt>
                <c:pt idx="9412">
                  <c:v>0.17120525603618281</c:v>
                </c:pt>
                <c:pt idx="9413">
                  <c:v>0.19115132763475298</c:v>
                </c:pt>
                <c:pt idx="9414">
                  <c:v>0.19488249554696793</c:v>
                </c:pt>
                <c:pt idx="9415">
                  <c:v>0.19938595502026429</c:v>
                </c:pt>
                <c:pt idx="9416">
                  <c:v>0.25924490781470833</c:v>
                </c:pt>
                <c:pt idx="9417">
                  <c:v>0.18572646510752291</c:v>
                </c:pt>
                <c:pt idx="9418">
                  <c:v>0.21028481591405446</c:v>
                </c:pt>
                <c:pt idx="9419">
                  <c:v>0.15778259983475393</c:v>
                </c:pt>
                <c:pt idx="9420">
                  <c:v>0.18512995911332519</c:v>
                </c:pt>
                <c:pt idx="9421">
                  <c:v>0.22574297549727806</c:v>
                </c:pt>
                <c:pt idx="9422">
                  <c:v>0.19312073834286503</c:v>
                </c:pt>
                <c:pt idx="9423">
                  <c:v>0.17072061644275124</c:v>
                </c:pt>
                <c:pt idx="9424">
                  <c:v>0.16963046049065206</c:v>
                </c:pt>
                <c:pt idx="9425">
                  <c:v>0.18729043826522315</c:v>
                </c:pt>
                <c:pt idx="9426">
                  <c:v>0.20619281351371493</c:v>
                </c:pt>
                <c:pt idx="9427">
                  <c:v>0.18594791576686823</c:v>
                </c:pt>
                <c:pt idx="9428">
                  <c:v>0.18911201271425596</c:v>
                </c:pt>
                <c:pt idx="9429">
                  <c:v>0.16921057281908686</c:v>
                </c:pt>
                <c:pt idx="9430">
                  <c:v>0.13241652807043741</c:v>
                </c:pt>
                <c:pt idx="9431">
                  <c:v>0.15439522872096487</c:v>
                </c:pt>
                <c:pt idx="9432">
                  <c:v>0.22644528034629285</c:v>
                </c:pt>
                <c:pt idx="9433">
                  <c:v>0.22509348512330626</c:v>
                </c:pt>
                <c:pt idx="9434">
                  <c:v>0.17342835869230175</c:v>
                </c:pt>
                <c:pt idx="9435">
                  <c:v>0.17998419186428422</c:v>
                </c:pt>
                <c:pt idx="9436">
                  <c:v>0.21965949194465667</c:v>
                </c:pt>
                <c:pt idx="9437">
                  <c:v>0.22371711167095246</c:v>
                </c:pt>
                <c:pt idx="9438">
                  <c:v>0.19860966364419561</c:v>
                </c:pt>
                <c:pt idx="9439">
                  <c:v>0.19566338454968044</c:v>
                </c:pt>
                <c:pt idx="9440">
                  <c:v>0.16286940921030868</c:v>
                </c:pt>
                <c:pt idx="9441">
                  <c:v>0.20447998269083387</c:v>
                </c:pt>
                <c:pt idx="9442">
                  <c:v>0.20340667148574845</c:v>
                </c:pt>
                <c:pt idx="9443">
                  <c:v>0.14112019390575492</c:v>
                </c:pt>
                <c:pt idx="9444">
                  <c:v>0.17510961658323412</c:v>
                </c:pt>
                <c:pt idx="9445">
                  <c:v>0.16604413323734116</c:v>
                </c:pt>
                <c:pt idx="9446">
                  <c:v>0.1737988635106382</c:v>
                </c:pt>
                <c:pt idx="9447">
                  <c:v>0.19797717899469525</c:v>
                </c:pt>
                <c:pt idx="9448">
                  <c:v>0.15770225770227703</c:v>
                </c:pt>
                <c:pt idx="9449">
                  <c:v>0.19163785008214423</c:v>
                </c:pt>
                <c:pt idx="9450">
                  <c:v>0.18585234242928744</c:v>
                </c:pt>
                <c:pt idx="9451">
                  <c:v>0.23255468100428878</c:v>
                </c:pt>
                <c:pt idx="9452">
                  <c:v>0.29168814832724466</c:v>
                </c:pt>
                <c:pt idx="9453">
                  <c:v>0.28967801697422346</c:v>
                </c:pt>
                <c:pt idx="9454">
                  <c:v>0.18614220845412466</c:v>
                </c:pt>
                <c:pt idx="9455">
                  <c:v>0.21411702644132274</c:v>
                </c:pt>
                <c:pt idx="9456">
                  <c:v>0.14085838314079641</c:v>
                </c:pt>
                <c:pt idx="9457">
                  <c:v>0.18579251053461598</c:v>
                </c:pt>
                <c:pt idx="9458">
                  <c:v>0.11008983676322358</c:v>
                </c:pt>
                <c:pt idx="9459">
                  <c:v>0.18624301205539029</c:v>
                </c:pt>
                <c:pt idx="9460">
                  <c:v>0.22208385290387125</c:v>
                </c:pt>
                <c:pt idx="9461">
                  <c:v>0.20676600582263865</c:v>
                </c:pt>
                <c:pt idx="9462">
                  <c:v>0.18925643001542022</c:v>
                </c:pt>
                <c:pt idx="9463">
                  <c:v>0.17756852713607355</c:v>
                </c:pt>
                <c:pt idx="9464">
                  <c:v>0.19627812930996522</c:v>
                </c:pt>
                <c:pt idx="9465">
                  <c:v>0.16282282383637589</c:v>
                </c:pt>
                <c:pt idx="9466">
                  <c:v>0.23011854683077271</c:v>
                </c:pt>
                <c:pt idx="9467">
                  <c:v>0.1896562883478688</c:v>
                </c:pt>
                <c:pt idx="9468">
                  <c:v>0.22337816439191863</c:v>
                </c:pt>
                <c:pt idx="9469">
                  <c:v>0.17982755435235218</c:v>
                </c:pt>
                <c:pt idx="9470">
                  <c:v>0.20113389228434694</c:v>
                </c:pt>
                <c:pt idx="9471">
                  <c:v>0.18096318665083164</c:v>
                </c:pt>
                <c:pt idx="9472">
                  <c:v>0.25741590477994253</c:v>
                </c:pt>
                <c:pt idx="9473">
                  <c:v>0.22274539395513168</c:v>
                </c:pt>
                <c:pt idx="9474">
                  <c:v>0.15520664995387962</c:v>
                </c:pt>
                <c:pt idx="9475">
                  <c:v>0.22291298212432889</c:v>
                </c:pt>
                <c:pt idx="9476">
                  <c:v>0.12969734746459399</c:v>
                </c:pt>
                <c:pt idx="9477">
                  <c:v>0.14205341894448847</c:v>
                </c:pt>
                <c:pt idx="9478">
                  <c:v>0.1211431354505071</c:v>
                </c:pt>
                <c:pt idx="9479">
                  <c:v>0.12847218136466257</c:v>
                </c:pt>
                <c:pt idx="9480">
                  <c:v>0.24390205995777139</c:v>
                </c:pt>
                <c:pt idx="9481">
                  <c:v>0.23648271657816333</c:v>
                </c:pt>
                <c:pt idx="9482">
                  <c:v>0.20543738514906054</c:v>
                </c:pt>
                <c:pt idx="9483">
                  <c:v>0.2223903635632411</c:v>
                </c:pt>
                <c:pt idx="9484">
                  <c:v>0.22482893627434514</c:v>
                </c:pt>
                <c:pt idx="9485">
                  <c:v>0.14299348485962696</c:v>
                </c:pt>
                <c:pt idx="9486">
                  <c:v>0.21074734713376247</c:v>
                </c:pt>
                <c:pt idx="9487">
                  <c:v>0.2434312238524482</c:v>
                </c:pt>
                <c:pt idx="9488">
                  <c:v>0.18870493555003404</c:v>
                </c:pt>
                <c:pt idx="9489">
                  <c:v>0.17883580978938449</c:v>
                </c:pt>
                <c:pt idx="9490">
                  <c:v>0.12870654339542781</c:v>
                </c:pt>
                <c:pt idx="9491">
                  <c:v>0.14928232446469539</c:v>
                </c:pt>
                <c:pt idx="9492">
                  <c:v>0.26114925841675002</c:v>
                </c:pt>
                <c:pt idx="9493">
                  <c:v>0.19166745180822919</c:v>
                </c:pt>
                <c:pt idx="9494">
                  <c:v>0.17239531858790499</c:v>
                </c:pt>
                <c:pt idx="9495">
                  <c:v>0.20324291796250013</c:v>
                </c:pt>
                <c:pt idx="9496">
                  <c:v>0.23552497796268179</c:v>
                </c:pt>
                <c:pt idx="9497">
                  <c:v>0.13586269304191381</c:v>
                </c:pt>
                <c:pt idx="9498">
                  <c:v>0.17383613647906032</c:v>
                </c:pt>
                <c:pt idx="9499">
                  <c:v>0.18538810482432835</c:v>
                </c:pt>
                <c:pt idx="9500">
                  <c:v>0.19631967379814635</c:v>
                </c:pt>
                <c:pt idx="9501">
                  <c:v>0.23772604952413984</c:v>
                </c:pt>
                <c:pt idx="9502">
                  <c:v>0.14119046893711848</c:v>
                </c:pt>
                <c:pt idx="9503">
                  <c:v>0.15926544301333481</c:v>
                </c:pt>
                <c:pt idx="9504">
                  <c:v>0.2063809026469017</c:v>
                </c:pt>
                <c:pt idx="9505">
                  <c:v>0.15286198912930085</c:v>
                </c:pt>
                <c:pt idx="9506">
                  <c:v>0.18627826316516324</c:v>
                </c:pt>
                <c:pt idx="9507">
                  <c:v>0.19355195843277295</c:v>
                </c:pt>
                <c:pt idx="9508">
                  <c:v>0.17604516111168939</c:v>
                </c:pt>
                <c:pt idx="9509">
                  <c:v>0.18890486509260346</c:v>
                </c:pt>
                <c:pt idx="9510">
                  <c:v>0.1463961830861949</c:v>
                </c:pt>
                <c:pt idx="9511">
                  <c:v>0.21005104298900298</c:v>
                </c:pt>
                <c:pt idx="9512">
                  <c:v>0.2055381447674007</c:v>
                </c:pt>
                <c:pt idx="9513">
                  <c:v>0.11928184892270433</c:v>
                </c:pt>
                <c:pt idx="9514">
                  <c:v>0.1754527878261174</c:v>
                </c:pt>
                <c:pt idx="9515">
                  <c:v>0.19845909691169367</c:v>
                </c:pt>
                <c:pt idx="9516">
                  <c:v>0.14696145656910267</c:v>
                </c:pt>
                <c:pt idx="9517">
                  <c:v>0.1623469710212041</c:v>
                </c:pt>
                <c:pt idx="9518">
                  <c:v>0.16113714812756733</c:v>
                </c:pt>
                <c:pt idx="9519">
                  <c:v>0.20023009905328468</c:v>
                </c:pt>
                <c:pt idx="9520">
                  <c:v>0.13773439998450085</c:v>
                </c:pt>
                <c:pt idx="9521">
                  <c:v>0.18030564393085718</c:v>
                </c:pt>
                <c:pt idx="9522">
                  <c:v>0.19302351545756058</c:v>
                </c:pt>
                <c:pt idx="9523">
                  <c:v>0.21385824390738642</c:v>
                </c:pt>
                <c:pt idx="9524">
                  <c:v>0.18185197213398263</c:v>
                </c:pt>
                <c:pt idx="9525">
                  <c:v>0.15559717220462199</c:v>
                </c:pt>
                <c:pt idx="9526">
                  <c:v>0.16316341519775782</c:v>
                </c:pt>
                <c:pt idx="9527">
                  <c:v>0.21354870700147904</c:v>
                </c:pt>
                <c:pt idx="9528">
                  <c:v>0.27043025795492981</c:v>
                </c:pt>
                <c:pt idx="9529">
                  <c:v>0.16531559985698846</c:v>
                </c:pt>
                <c:pt idx="9530">
                  <c:v>0.18381190053049531</c:v>
                </c:pt>
                <c:pt idx="9531">
                  <c:v>0.11129476688198214</c:v>
                </c:pt>
                <c:pt idx="9532">
                  <c:v>0.14649389063310617</c:v>
                </c:pt>
                <c:pt idx="9533">
                  <c:v>9.6971969367648819E-2</c:v>
                </c:pt>
                <c:pt idx="9534">
                  <c:v>0.24745521159198616</c:v>
                </c:pt>
                <c:pt idx="9535">
                  <c:v>0.19927915666557156</c:v>
                </c:pt>
                <c:pt idx="9536">
                  <c:v>0.18478433140126133</c:v>
                </c:pt>
                <c:pt idx="9537">
                  <c:v>0.15575642592092184</c:v>
                </c:pt>
                <c:pt idx="9538">
                  <c:v>0.19701710828068</c:v>
                </c:pt>
                <c:pt idx="9539">
                  <c:v>0.2106455356429103</c:v>
                </c:pt>
                <c:pt idx="9540">
                  <c:v>0.20561811166344587</c:v>
                </c:pt>
                <c:pt idx="9541">
                  <c:v>0.16538978740236721</c:v>
                </c:pt>
                <c:pt idx="9542">
                  <c:v>0.15018941022141866</c:v>
                </c:pt>
                <c:pt idx="9543">
                  <c:v>0.16969148004909251</c:v>
                </c:pt>
                <c:pt idx="9544">
                  <c:v>0.24851899527889168</c:v>
                </c:pt>
                <c:pt idx="9545">
                  <c:v>0.18681524794480683</c:v>
                </c:pt>
                <c:pt idx="9546">
                  <c:v>0.16394869359400838</c:v>
                </c:pt>
                <c:pt idx="9547">
                  <c:v>0.21342291241315728</c:v>
                </c:pt>
                <c:pt idx="9548">
                  <c:v>0.22725161500798249</c:v>
                </c:pt>
                <c:pt idx="9549">
                  <c:v>0.22138264817461459</c:v>
                </c:pt>
                <c:pt idx="9550">
                  <c:v>0.21047316517735382</c:v>
                </c:pt>
                <c:pt idx="9551">
                  <c:v>0.25598805885826942</c:v>
                </c:pt>
                <c:pt idx="9552">
                  <c:v>0.16980095999987319</c:v>
                </c:pt>
                <c:pt idx="9553">
                  <c:v>0.15881933230683729</c:v>
                </c:pt>
                <c:pt idx="9554">
                  <c:v>0.23141067192496517</c:v>
                </c:pt>
                <c:pt idx="9555">
                  <c:v>0.22428093607338873</c:v>
                </c:pt>
                <c:pt idx="9556">
                  <c:v>0.21397876866583154</c:v>
                </c:pt>
                <c:pt idx="9557">
                  <c:v>0.17336495511863567</c:v>
                </c:pt>
                <c:pt idx="9558">
                  <c:v>0.20526195150633061</c:v>
                </c:pt>
                <c:pt idx="9559">
                  <c:v>0.13149139616233946</c:v>
                </c:pt>
                <c:pt idx="9560">
                  <c:v>0.195777123838935</c:v>
                </c:pt>
                <c:pt idx="9561">
                  <c:v>0.19619925091717433</c:v>
                </c:pt>
                <c:pt idx="9562">
                  <c:v>0.15641510864529123</c:v>
                </c:pt>
                <c:pt idx="9563">
                  <c:v>0.20089614519408353</c:v>
                </c:pt>
                <c:pt idx="9564">
                  <c:v>0.15658723562580321</c:v>
                </c:pt>
                <c:pt idx="9565">
                  <c:v>0.23400839610039537</c:v>
                </c:pt>
                <c:pt idx="9566">
                  <c:v>0.22590821251158816</c:v>
                </c:pt>
                <c:pt idx="9567">
                  <c:v>0.13873531904894829</c:v>
                </c:pt>
                <c:pt idx="9568">
                  <c:v>0.17016992107201739</c:v>
                </c:pt>
                <c:pt idx="9569">
                  <c:v>0.22343004905293645</c:v>
                </c:pt>
                <c:pt idx="9570">
                  <c:v>0.22927459108601705</c:v>
                </c:pt>
                <c:pt idx="9571">
                  <c:v>0.23008660556279514</c:v>
                </c:pt>
                <c:pt idx="9572">
                  <c:v>0.16250081330220403</c:v>
                </c:pt>
                <c:pt idx="9573">
                  <c:v>0.21196434951559995</c:v>
                </c:pt>
                <c:pt idx="9574">
                  <c:v>0.2017443677048722</c:v>
                </c:pt>
                <c:pt idx="9575">
                  <c:v>0.19665335311588519</c:v>
                </c:pt>
                <c:pt idx="9576">
                  <c:v>0.1564501493355557</c:v>
                </c:pt>
                <c:pt idx="9577">
                  <c:v>0.15037712545766097</c:v>
                </c:pt>
                <c:pt idx="9578">
                  <c:v>0.19837086491965245</c:v>
                </c:pt>
                <c:pt idx="9579">
                  <c:v>0.15952897830520604</c:v>
                </c:pt>
                <c:pt idx="9580">
                  <c:v>0.21013918440718671</c:v>
                </c:pt>
                <c:pt idx="9581">
                  <c:v>0.14051520404939993</c:v>
                </c:pt>
                <c:pt idx="9582">
                  <c:v>0.21307979740630489</c:v>
                </c:pt>
                <c:pt idx="9583">
                  <c:v>0.21668892295921158</c:v>
                </c:pt>
                <c:pt idx="9584">
                  <c:v>0.10738147940898725</c:v>
                </c:pt>
                <c:pt idx="9585">
                  <c:v>0.16869359882784196</c:v>
                </c:pt>
                <c:pt idx="9586">
                  <c:v>0.19488631691767688</c:v>
                </c:pt>
                <c:pt idx="9587">
                  <c:v>0.15121207429600023</c:v>
                </c:pt>
                <c:pt idx="9588">
                  <c:v>0.19841671973358754</c:v>
                </c:pt>
                <c:pt idx="9589">
                  <c:v>0.19970011803450494</c:v>
                </c:pt>
                <c:pt idx="9590">
                  <c:v>0.17934933954912757</c:v>
                </c:pt>
                <c:pt idx="9591">
                  <c:v>0.21374096019721806</c:v>
                </c:pt>
                <c:pt idx="9592">
                  <c:v>0.13880911031509632</c:v>
                </c:pt>
                <c:pt idx="9593">
                  <c:v>0.18455515344269513</c:v>
                </c:pt>
                <c:pt idx="9594">
                  <c:v>0.18797290266147321</c:v>
                </c:pt>
                <c:pt idx="9595">
                  <c:v>0.12042385813513135</c:v>
                </c:pt>
                <c:pt idx="9596">
                  <c:v>0.21554880421660622</c:v>
                </c:pt>
                <c:pt idx="9597">
                  <c:v>0.15629034153935656</c:v>
                </c:pt>
                <c:pt idx="9598">
                  <c:v>0.19592201618212379</c:v>
                </c:pt>
                <c:pt idx="9599">
                  <c:v>0.22003764963001565</c:v>
                </c:pt>
                <c:pt idx="9600">
                  <c:v>0.19447562689109743</c:v>
                </c:pt>
                <c:pt idx="9601">
                  <c:v>0.16052038936292157</c:v>
                </c:pt>
                <c:pt idx="9602">
                  <c:v>0.24637233481895965</c:v>
                </c:pt>
                <c:pt idx="9603">
                  <c:v>0.24132679804461221</c:v>
                </c:pt>
                <c:pt idx="9604">
                  <c:v>0.24565233450786311</c:v>
                </c:pt>
                <c:pt idx="9605">
                  <c:v>0.24906499234063489</c:v>
                </c:pt>
                <c:pt idx="9606">
                  <c:v>0.18374453012449404</c:v>
                </c:pt>
                <c:pt idx="9607">
                  <c:v>0.20842129804056847</c:v>
                </c:pt>
                <c:pt idx="9608">
                  <c:v>0.18838236029354896</c:v>
                </c:pt>
                <c:pt idx="9609">
                  <c:v>0.24894322288799373</c:v>
                </c:pt>
                <c:pt idx="9610">
                  <c:v>0.22884368333869107</c:v>
                </c:pt>
                <c:pt idx="9611">
                  <c:v>8.8503505574568514E-2</c:v>
                </c:pt>
                <c:pt idx="9612">
                  <c:v>0.23123925756363081</c:v>
                </c:pt>
                <c:pt idx="9613">
                  <c:v>0.18382765791432965</c:v>
                </c:pt>
                <c:pt idx="9614">
                  <c:v>0.23397008908704711</c:v>
                </c:pt>
                <c:pt idx="9615">
                  <c:v>0.17170848770007316</c:v>
                </c:pt>
                <c:pt idx="9616">
                  <c:v>0.19883360085173507</c:v>
                </c:pt>
                <c:pt idx="9617">
                  <c:v>0.19367990673835694</c:v>
                </c:pt>
                <c:pt idx="9618">
                  <c:v>0.18769776175547573</c:v>
                </c:pt>
                <c:pt idx="9619">
                  <c:v>0.14214009038520409</c:v>
                </c:pt>
                <c:pt idx="9620">
                  <c:v>0.14874532933594498</c:v>
                </c:pt>
                <c:pt idx="9621">
                  <c:v>0.17493634306359812</c:v>
                </c:pt>
                <c:pt idx="9622">
                  <c:v>0.1643679746574816</c:v>
                </c:pt>
                <c:pt idx="9623">
                  <c:v>0.20958707021286499</c:v>
                </c:pt>
                <c:pt idx="9624">
                  <c:v>0.1684951296431039</c:v>
                </c:pt>
                <c:pt idx="9625">
                  <c:v>0.17673838280097021</c:v>
                </c:pt>
                <c:pt idx="9626">
                  <c:v>0.13028574184634084</c:v>
                </c:pt>
                <c:pt idx="9627">
                  <c:v>0.20432393562145112</c:v>
                </c:pt>
                <c:pt idx="9628">
                  <c:v>0.18589922393110953</c:v>
                </c:pt>
                <c:pt idx="9629">
                  <c:v>0.24769581259831736</c:v>
                </c:pt>
                <c:pt idx="9630">
                  <c:v>0.15492295070632001</c:v>
                </c:pt>
                <c:pt idx="9631">
                  <c:v>0.28049308597389527</c:v>
                </c:pt>
                <c:pt idx="9632">
                  <c:v>0.20665058337435649</c:v>
                </c:pt>
                <c:pt idx="9633">
                  <c:v>0.2010958625102921</c:v>
                </c:pt>
                <c:pt idx="9634">
                  <c:v>0.16525880427941525</c:v>
                </c:pt>
                <c:pt idx="9635">
                  <c:v>0.16263298403922394</c:v>
                </c:pt>
                <c:pt idx="9636">
                  <c:v>0.19239063636797715</c:v>
                </c:pt>
                <c:pt idx="9637">
                  <c:v>0.23520490272185229</c:v>
                </c:pt>
                <c:pt idx="9638">
                  <c:v>0.17407926448350686</c:v>
                </c:pt>
                <c:pt idx="9639">
                  <c:v>0.23475529381746008</c:v>
                </c:pt>
                <c:pt idx="9640">
                  <c:v>0.19975560739204623</c:v>
                </c:pt>
                <c:pt idx="9641">
                  <c:v>0.1972309180623576</c:v>
                </c:pt>
                <c:pt idx="9642">
                  <c:v>0.17629193948107444</c:v>
                </c:pt>
                <c:pt idx="9643">
                  <c:v>0.16613006150514942</c:v>
                </c:pt>
                <c:pt idx="9644">
                  <c:v>0.16126203888265755</c:v>
                </c:pt>
                <c:pt idx="9645">
                  <c:v>0.14404022474384187</c:v>
                </c:pt>
                <c:pt idx="9646">
                  <c:v>0.12480402066315437</c:v>
                </c:pt>
                <c:pt idx="9647">
                  <c:v>0.19917016252098302</c:v>
                </c:pt>
                <c:pt idx="9648">
                  <c:v>0.20964972006435159</c:v>
                </c:pt>
                <c:pt idx="9649">
                  <c:v>0.20208531804083385</c:v>
                </c:pt>
                <c:pt idx="9650">
                  <c:v>0.15742084963018485</c:v>
                </c:pt>
                <c:pt idx="9651">
                  <c:v>0.19184472651878326</c:v>
                </c:pt>
                <c:pt idx="9652">
                  <c:v>0.16870958601774136</c:v>
                </c:pt>
                <c:pt idx="9653">
                  <c:v>0.19438813562630911</c:v>
                </c:pt>
                <c:pt idx="9654">
                  <c:v>0.1735947488168498</c:v>
                </c:pt>
                <c:pt idx="9655">
                  <c:v>0.20268820035940205</c:v>
                </c:pt>
                <c:pt idx="9656">
                  <c:v>0.18991599817074914</c:v>
                </c:pt>
                <c:pt idx="9657">
                  <c:v>0.19560215432110084</c:v>
                </c:pt>
                <c:pt idx="9658">
                  <c:v>0.18938146742849432</c:v>
                </c:pt>
                <c:pt idx="9659">
                  <c:v>0.14437445024744722</c:v>
                </c:pt>
                <c:pt idx="9660">
                  <c:v>0.21987625285936385</c:v>
                </c:pt>
                <c:pt idx="9661">
                  <c:v>0.18570895494704287</c:v>
                </c:pt>
                <c:pt idx="9662">
                  <c:v>0.22448069449097843</c:v>
                </c:pt>
                <c:pt idx="9663">
                  <c:v>0.22965072733371386</c:v>
                </c:pt>
                <c:pt idx="9664">
                  <c:v>0.23799564864815778</c:v>
                </c:pt>
                <c:pt idx="9665">
                  <c:v>0.1906243755590582</c:v>
                </c:pt>
                <c:pt idx="9666">
                  <c:v>0.23582521532642997</c:v>
                </c:pt>
                <c:pt idx="9667">
                  <c:v>0.17869362979127359</c:v>
                </c:pt>
                <c:pt idx="9668">
                  <c:v>0.18764215459565475</c:v>
                </c:pt>
                <c:pt idx="9669">
                  <c:v>0.18110437398134271</c:v>
                </c:pt>
                <c:pt idx="9670">
                  <c:v>0.14951123356901386</c:v>
                </c:pt>
                <c:pt idx="9671">
                  <c:v>0.19770649576409918</c:v>
                </c:pt>
                <c:pt idx="9672">
                  <c:v>0.19525511217104663</c:v>
                </c:pt>
                <c:pt idx="9673">
                  <c:v>0.27536131049123036</c:v>
                </c:pt>
                <c:pt idx="9674">
                  <c:v>0.21722678925449415</c:v>
                </c:pt>
                <c:pt idx="9675">
                  <c:v>0.20447347451398895</c:v>
                </c:pt>
                <c:pt idx="9676">
                  <c:v>0.15264882410728753</c:v>
                </c:pt>
                <c:pt idx="9677">
                  <c:v>0.15780326064839767</c:v>
                </c:pt>
                <c:pt idx="9678">
                  <c:v>0.19075063213570603</c:v>
                </c:pt>
                <c:pt idx="9679">
                  <c:v>0.15074931865671132</c:v>
                </c:pt>
                <c:pt idx="9680">
                  <c:v>0.16632093621341429</c:v>
                </c:pt>
                <c:pt idx="9681">
                  <c:v>0.18543777822839069</c:v>
                </c:pt>
                <c:pt idx="9682">
                  <c:v>0.24773000434960124</c:v>
                </c:pt>
                <c:pt idx="9683">
                  <c:v>0.16319008521729944</c:v>
                </c:pt>
                <c:pt idx="9684">
                  <c:v>0.19690012740731183</c:v>
                </c:pt>
                <c:pt idx="9685">
                  <c:v>0.16169466428271151</c:v>
                </c:pt>
                <c:pt idx="9686">
                  <c:v>0.1987877544341427</c:v>
                </c:pt>
                <c:pt idx="9687">
                  <c:v>0.17202636975187999</c:v>
                </c:pt>
                <c:pt idx="9688">
                  <c:v>0.22339051802314625</c:v>
                </c:pt>
                <c:pt idx="9689">
                  <c:v>0.18690968178124298</c:v>
                </c:pt>
                <c:pt idx="9690">
                  <c:v>0.26759729305229435</c:v>
                </c:pt>
                <c:pt idx="9691">
                  <c:v>0.17296777287108289</c:v>
                </c:pt>
                <c:pt idx="9692">
                  <c:v>0.17790318021309681</c:v>
                </c:pt>
                <c:pt idx="9693">
                  <c:v>0.20707863303784982</c:v>
                </c:pt>
                <c:pt idx="9694">
                  <c:v>0.17986551697297756</c:v>
                </c:pt>
                <c:pt idx="9695">
                  <c:v>0.18532114188662321</c:v>
                </c:pt>
                <c:pt idx="9696">
                  <c:v>0.17860636188310194</c:v>
                </c:pt>
                <c:pt idx="9697">
                  <c:v>0.17922108009257326</c:v>
                </c:pt>
                <c:pt idx="9698">
                  <c:v>0.16271491998743426</c:v>
                </c:pt>
                <c:pt idx="9699">
                  <c:v>0.18820104326362652</c:v>
                </c:pt>
                <c:pt idx="9700">
                  <c:v>0.1630189132419681</c:v>
                </c:pt>
                <c:pt idx="9701">
                  <c:v>0.21381890964750142</c:v>
                </c:pt>
                <c:pt idx="9702">
                  <c:v>0.20059137157841941</c:v>
                </c:pt>
                <c:pt idx="9703">
                  <c:v>0.21402830228673478</c:v>
                </c:pt>
                <c:pt idx="9704">
                  <c:v>0.18968611523249893</c:v>
                </c:pt>
                <c:pt idx="9705">
                  <c:v>0.18597262224032718</c:v>
                </c:pt>
                <c:pt idx="9706">
                  <c:v>0.19721537453471694</c:v>
                </c:pt>
                <c:pt idx="9707">
                  <c:v>0.23978269596917329</c:v>
                </c:pt>
                <c:pt idx="9708">
                  <c:v>0.19047476953819537</c:v>
                </c:pt>
                <c:pt idx="9709">
                  <c:v>0.24350062704400383</c:v>
                </c:pt>
                <c:pt idx="9710">
                  <c:v>0.18012721070565949</c:v>
                </c:pt>
                <c:pt idx="9711">
                  <c:v>0.19142062112743413</c:v>
                </c:pt>
                <c:pt idx="9712">
                  <c:v>0.20748143474324443</c:v>
                </c:pt>
                <c:pt idx="9713">
                  <c:v>0.11139124117520977</c:v>
                </c:pt>
                <c:pt idx="9714">
                  <c:v>0.19880879673299526</c:v>
                </c:pt>
                <c:pt idx="9715">
                  <c:v>0.2366356371684428</c:v>
                </c:pt>
                <c:pt idx="9716">
                  <c:v>0.19285507604346572</c:v>
                </c:pt>
                <c:pt idx="9717">
                  <c:v>0.13823509736707204</c:v>
                </c:pt>
                <c:pt idx="9718">
                  <c:v>0.14962249807449757</c:v>
                </c:pt>
                <c:pt idx="9719">
                  <c:v>0.20554795728471731</c:v>
                </c:pt>
                <c:pt idx="9720">
                  <c:v>0.22426305901086643</c:v>
                </c:pt>
                <c:pt idx="9721">
                  <c:v>0.2719885607515663</c:v>
                </c:pt>
                <c:pt idx="9722">
                  <c:v>0.20378162925071286</c:v>
                </c:pt>
                <c:pt idx="9723">
                  <c:v>0.16539193298662402</c:v>
                </c:pt>
                <c:pt idx="9724">
                  <c:v>0.19253205387151967</c:v>
                </c:pt>
                <c:pt idx="9725">
                  <c:v>0.23126281174912255</c:v>
                </c:pt>
                <c:pt idx="9726">
                  <c:v>0.19677519635485763</c:v>
                </c:pt>
                <c:pt idx="9727">
                  <c:v>0.17158257983793118</c:v>
                </c:pt>
                <c:pt idx="9728">
                  <c:v>0.19172190098570432</c:v>
                </c:pt>
                <c:pt idx="9729">
                  <c:v>0.21469994912165133</c:v>
                </c:pt>
                <c:pt idx="9730">
                  <c:v>0.17982502989811441</c:v>
                </c:pt>
                <c:pt idx="9731">
                  <c:v>0.2668432154844923</c:v>
                </c:pt>
                <c:pt idx="9732">
                  <c:v>0.1872777555866251</c:v>
                </c:pt>
                <c:pt idx="9733">
                  <c:v>0.21926274127900172</c:v>
                </c:pt>
                <c:pt idx="9734">
                  <c:v>0.19382834079564099</c:v>
                </c:pt>
                <c:pt idx="9735">
                  <c:v>0.19874418904581706</c:v>
                </c:pt>
                <c:pt idx="9736">
                  <c:v>0.21233160294033665</c:v>
                </c:pt>
                <c:pt idx="9737">
                  <c:v>0.23914524713072252</c:v>
                </c:pt>
                <c:pt idx="9738">
                  <c:v>0.17596431963259129</c:v>
                </c:pt>
                <c:pt idx="9739">
                  <c:v>0.2299089604152042</c:v>
                </c:pt>
                <c:pt idx="9740">
                  <c:v>0.16092783570016078</c:v>
                </c:pt>
                <c:pt idx="9741">
                  <c:v>0.25534397037253442</c:v>
                </c:pt>
                <c:pt idx="9742">
                  <c:v>0.18263961402446571</c:v>
                </c:pt>
                <c:pt idx="9743">
                  <c:v>0.23726941355057055</c:v>
                </c:pt>
                <c:pt idx="9744">
                  <c:v>0.18953434524829829</c:v>
                </c:pt>
                <c:pt idx="9745">
                  <c:v>0.26806470745630839</c:v>
                </c:pt>
                <c:pt idx="9746">
                  <c:v>0.2154689252235408</c:v>
                </c:pt>
                <c:pt idx="9747">
                  <c:v>0.1876555511822279</c:v>
                </c:pt>
                <c:pt idx="9748">
                  <c:v>0.22728997890397973</c:v>
                </c:pt>
                <c:pt idx="9749">
                  <c:v>0.18645970075960983</c:v>
                </c:pt>
                <c:pt idx="9750">
                  <c:v>0.17626594859673922</c:v>
                </c:pt>
                <c:pt idx="9751">
                  <c:v>0.22137568121297824</c:v>
                </c:pt>
                <c:pt idx="9752">
                  <c:v>0.22093874594741852</c:v>
                </c:pt>
                <c:pt idx="9753">
                  <c:v>0.20802638617748176</c:v>
                </c:pt>
                <c:pt idx="9754">
                  <c:v>0.19466704144021885</c:v>
                </c:pt>
                <c:pt idx="9755">
                  <c:v>0.16894879139221247</c:v>
                </c:pt>
                <c:pt idx="9756">
                  <c:v>0.25379055869294997</c:v>
                </c:pt>
                <c:pt idx="9757">
                  <c:v>0.12630988923394035</c:v>
                </c:pt>
                <c:pt idx="9758">
                  <c:v>0.19442361347679965</c:v>
                </c:pt>
                <c:pt idx="9759">
                  <c:v>0.15216559600565124</c:v>
                </c:pt>
                <c:pt idx="9760">
                  <c:v>0.19296186489492398</c:v>
                </c:pt>
                <c:pt idx="9761">
                  <c:v>0.16462408606006712</c:v>
                </c:pt>
                <c:pt idx="9762">
                  <c:v>0.17852699018820964</c:v>
                </c:pt>
                <c:pt idx="9763">
                  <c:v>8.8453891113889627E-2</c:v>
                </c:pt>
                <c:pt idx="9764">
                  <c:v>0.15206365056089696</c:v>
                </c:pt>
                <c:pt idx="9765">
                  <c:v>0.18906178987859834</c:v>
                </c:pt>
                <c:pt idx="9766">
                  <c:v>0.16360437225744823</c:v>
                </c:pt>
                <c:pt idx="9767">
                  <c:v>0.20398602492422188</c:v>
                </c:pt>
                <c:pt idx="9768">
                  <c:v>0.25894088337366811</c:v>
                </c:pt>
                <c:pt idx="9769">
                  <c:v>0.21557403193997346</c:v>
                </c:pt>
                <c:pt idx="9770">
                  <c:v>0.24634310539209253</c:v>
                </c:pt>
                <c:pt idx="9771">
                  <c:v>0.16009941809846681</c:v>
                </c:pt>
                <c:pt idx="9772">
                  <c:v>0.23664406019544812</c:v>
                </c:pt>
                <c:pt idx="9773">
                  <c:v>0.16913250347195083</c:v>
                </c:pt>
                <c:pt idx="9774">
                  <c:v>0.2035002140103625</c:v>
                </c:pt>
                <c:pt idx="9775">
                  <c:v>0.21348453371224299</c:v>
                </c:pt>
                <c:pt idx="9776">
                  <c:v>0.23488363729483225</c:v>
                </c:pt>
                <c:pt idx="9777">
                  <c:v>0.14848393878355287</c:v>
                </c:pt>
                <c:pt idx="9778">
                  <c:v>0.16878117168773082</c:v>
                </c:pt>
                <c:pt idx="9779">
                  <c:v>0.14036334219844263</c:v>
                </c:pt>
                <c:pt idx="9780">
                  <c:v>0.18902863376911205</c:v>
                </c:pt>
                <c:pt idx="9781">
                  <c:v>0.15092789298801715</c:v>
                </c:pt>
                <c:pt idx="9782">
                  <c:v>0.22607576074327199</c:v>
                </c:pt>
                <c:pt idx="9783">
                  <c:v>0.20798024182023017</c:v>
                </c:pt>
                <c:pt idx="9784">
                  <c:v>0.23680688413884948</c:v>
                </c:pt>
                <c:pt idx="9785">
                  <c:v>0.12411403191910571</c:v>
                </c:pt>
                <c:pt idx="9786">
                  <c:v>0.25003127168613221</c:v>
                </c:pt>
                <c:pt idx="9787">
                  <c:v>0.17761344648795813</c:v>
                </c:pt>
                <c:pt idx="9788">
                  <c:v>0.19175732681098986</c:v>
                </c:pt>
                <c:pt idx="9789">
                  <c:v>0.18941524125199538</c:v>
                </c:pt>
                <c:pt idx="9790">
                  <c:v>0.16529797120213741</c:v>
                </c:pt>
                <c:pt idx="9791">
                  <c:v>0.20826221300093739</c:v>
                </c:pt>
                <c:pt idx="9792">
                  <c:v>0.17208427193487494</c:v>
                </c:pt>
                <c:pt idx="9793">
                  <c:v>0.18054719304303427</c:v>
                </c:pt>
                <c:pt idx="9794">
                  <c:v>0.19627006399926117</c:v>
                </c:pt>
                <c:pt idx="9795">
                  <c:v>0.20837808962493076</c:v>
                </c:pt>
                <c:pt idx="9796">
                  <c:v>0.19038760111558045</c:v>
                </c:pt>
                <c:pt idx="9797">
                  <c:v>0.17998089489355856</c:v>
                </c:pt>
                <c:pt idx="9798">
                  <c:v>0.15836169391414279</c:v>
                </c:pt>
                <c:pt idx="9799">
                  <c:v>0.28850359932652442</c:v>
                </c:pt>
                <c:pt idx="9800">
                  <c:v>0.23161447707629315</c:v>
                </c:pt>
                <c:pt idx="9801">
                  <c:v>0.23434903469089197</c:v>
                </c:pt>
                <c:pt idx="9802">
                  <c:v>0.20416807029731154</c:v>
                </c:pt>
                <c:pt idx="9803">
                  <c:v>0.18355555645166843</c:v>
                </c:pt>
                <c:pt idx="9804">
                  <c:v>0.20714634893622463</c:v>
                </c:pt>
                <c:pt idx="9805">
                  <c:v>0.17838290599128739</c:v>
                </c:pt>
                <c:pt idx="9806">
                  <c:v>0.15401318527890329</c:v>
                </c:pt>
                <c:pt idx="9807">
                  <c:v>0.17020363167280925</c:v>
                </c:pt>
                <c:pt idx="9808">
                  <c:v>0.16853127719761821</c:v>
                </c:pt>
                <c:pt idx="9809">
                  <c:v>0.19075524190615278</c:v>
                </c:pt>
                <c:pt idx="9810">
                  <c:v>0.15039214763796033</c:v>
                </c:pt>
                <c:pt idx="9811">
                  <c:v>0.18784537366474849</c:v>
                </c:pt>
                <c:pt idx="9812">
                  <c:v>0.13964179096058121</c:v>
                </c:pt>
                <c:pt idx="9813">
                  <c:v>0.18880562520776975</c:v>
                </c:pt>
                <c:pt idx="9814">
                  <c:v>0.17447549670876544</c:v>
                </c:pt>
                <c:pt idx="9815">
                  <c:v>0.14911618085157632</c:v>
                </c:pt>
                <c:pt idx="9816">
                  <c:v>0.15358267958412153</c:v>
                </c:pt>
                <c:pt idx="9817">
                  <c:v>0.20304145257740941</c:v>
                </c:pt>
                <c:pt idx="9818">
                  <c:v>0.26845935847450197</c:v>
                </c:pt>
                <c:pt idx="9819">
                  <c:v>0.15256486152188498</c:v>
                </c:pt>
                <c:pt idx="9820">
                  <c:v>0.22543607918523048</c:v>
                </c:pt>
                <c:pt idx="9821">
                  <c:v>0.10962750850206825</c:v>
                </c:pt>
                <c:pt idx="9822">
                  <c:v>0.23162127839357077</c:v>
                </c:pt>
                <c:pt idx="9823">
                  <c:v>0.16529576552266312</c:v>
                </c:pt>
                <c:pt idx="9824">
                  <c:v>0.17000045579146561</c:v>
                </c:pt>
                <c:pt idx="9825">
                  <c:v>0.12603129274635425</c:v>
                </c:pt>
                <c:pt idx="9826">
                  <c:v>0.18494135867818007</c:v>
                </c:pt>
                <c:pt idx="9827">
                  <c:v>0.16524488299914494</c:v>
                </c:pt>
                <c:pt idx="9828">
                  <c:v>0.15528406147183202</c:v>
                </c:pt>
                <c:pt idx="9829">
                  <c:v>0.19706403826928642</c:v>
                </c:pt>
                <c:pt idx="9830">
                  <c:v>0.19446107487718992</c:v>
                </c:pt>
                <c:pt idx="9831">
                  <c:v>0.2194005531966137</c:v>
                </c:pt>
                <c:pt idx="9832">
                  <c:v>0.13621412546103662</c:v>
                </c:pt>
                <c:pt idx="9833">
                  <c:v>0.13654821716352697</c:v>
                </c:pt>
                <c:pt idx="9834">
                  <c:v>0.20261082631488478</c:v>
                </c:pt>
                <c:pt idx="9835">
                  <c:v>0.20215285584525677</c:v>
                </c:pt>
                <c:pt idx="9836">
                  <c:v>0.20708962230809541</c:v>
                </c:pt>
                <c:pt idx="9837">
                  <c:v>0.25503115998731524</c:v>
                </c:pt>
                <c:pt idx="9838">
                  <c:v>0.21160811672515278</c:v>
                </c:pt>
                <c:pt idx="9839">
                  <c:v>0.20092340130532191</c:v>
                </c:pt>
                <c:pt idx="9840">
                  <c:v>0.25901001180933458</c:v>
                </c:pt>
                <c:pt idx="9841">
                  <c:v>0.28658096285835194</c:v>
                </c:pt>
                <c:pt idx="9842">
                  <c:v>0.22443991681829384</c:v>
                </c:pt>
                <c:pt idx="9843">
                  <c:v>0.20743049103081773</c:v>
                </c:pt>
                <c:pt idx="9844">
                  <c:v>0.18658491949915745</c:v>
                </c:pt>
                <c:pt idx="9845">
                  <c:v>0.19651315836905697</c:v>
                </c:pt>
                <c:pt idx="9846">
                  <c:v>0.13232356261696088</c:v>
                </c:pt>
                <c:pt idx="9847">
                  <c:v>0.21112463480822477</c:v>
                </c:pt>
                <c:pt idx="9848">
                  <c:v>0.211705237225711</c:v>
                </c:pt>
                <c:pt idx="9849">
                  <c:v>0.22022330375077645</c:v>
                </c:pt>
                <c:pt idx="9850">
                  <c:v>0.15722077478364471</c:v>
                </c:pt>
                <c:pt idx="9851">
                  <c:v>0.24906802296523745</c:v>
                </c:pt>
                <c:pt idx="9852">
                  <c:v>0.13617757199217206</c:v>
                </c:pt>
                <c:pt idx="9853">
                  <c:v>0.13911204539648744</c:v>
                </c:pt>
                <c:pt idx="9854">
                  <c:v>0.25417539257678839</c:v>
                </c:pt>
                <c:pt idx="9855">
                  <c:v>0.22385264594896756</c:v>
                </c:pt>
                <c:pt idx="9856">
                  <c:v>0.17644179247836878</c:v>
                </c:pt>
                <c:pt idx="9857">
                  <c:v>0.20921225799690604</c:v>
                </c:pt>
                <c:pt idx="9858">
                  <c:v>0.1262819791054203</c:v>
                </c:pt>
                <c:pt idx="9859">
                  <c:v>0.22857482723673153</c:v>
                </c:pt>
                <c:pt idx="9860">
                  <c:v>0.17944686345538871</c:v>
                </c:pt>
                <c:pt idx="9861">
                  <c:v>0.21966495640699496</c:v>
                </c:pt>
                <c:pt idx="9862">
                  <c:v>0.21366132885412659</c:v>
                </c:pt>
                <c:pt idx="9863">
                  <c:v>0.22363785253456137</c:v>
                </c:pt>
                <c:pt idx="9864">
                  <c:v>0.1666238576811355</c:v>
                </c:pt>
                <c:pt idx="9865">
                  <c:v>0.19106816766112664</c:v>
                </c:pt>
                <c:pt idx="9866">
                  <c:v>0.18158424110222826</c:v>
                </c:pt>
                <c:pt idx="9867">
                  <c:v>0.1425210581845498</c:v>
                </c:pt>
                <c:pt idx="9868">
                  <c:v>0.22550594997645168</c:v>
                </c:pt>
                <c:pt idx="9869">
                  <c:v>0.1966266819661007</c:v>
                </c:pt>
                <c:pt idx="9870">
                  <c:v>0.20384056512898147</c:v>
                </c:pt>
                <c:pt idx="9871">
                  <c:v>0.1880456945411525</c:v>
                </c:pt>
                <c:pt idx="9872">
                  <c:v>0.22387875864250251</c:v>
                </c:pt>
                <c:pt idx="9873">
                  <c:v>0.17251593675921742</c:v>
                </c:pt>
                <c:pt idx="9874">
                  <c:v>0.14984866920666792</c:v>
                </c:pt>
                <c:pt idx="9875">
                  <c:v>0.187778336687104</c:v>
                </c:pt>
                <c:pt idx="9876">
                  <c:v>0.17107573735833556</c:v>
                </c:pt>
                <c:pt idx="9877">
                  <c:v>0.1819045415327622</c:v>
                </c:pt>
                <c:pt idx="9878">
                  <c:v>0.29487982551462144</c:v>
                </c:pt>
                <c:pt idx="9879">
                  <c:v>0.17858798160985667</c:v>
                </c:pt>
                <c:pt idx="9880">
                  <c:v>0.15857589342597644</c:v>
                </c:pt>
                <c:pt idx="9881">
                  <c:v>0.20033943549362818</c:v>
                </c:pt>
                <c:pt idx="9882">
                  <c:v>0.22426263972855814</c:v>
                </c:pt>
                <c:pt idx="9883">
                  <c:v>0.21112634476891315</c:v>
                </c:pt>
                <c:pt idx="9884">
                  <c:v>0.28381818900709471</c:v>
                </c:pt>
                <c:pt idx="9885">
                  <c:v>0.20302130463505361</c:v>
                </c:pt>
                <c:pt idx="9886">
                  <c:v>0.2745151639725657</c:v>
                </c:pt>
                <c:pt idx="9887">
                  <c:v>0.14983776224590009</c:v>
                </c:pt>
                <c:pt idx="9888">
                  <c:v>0.24017595997861785</c:v>
                </c:pt>
                <c:pt idx="9889">
                  <c:v>0.16290406666482588</c:v>
                </c:pt>
                <c:pt idx="9890">
                  <c:v>0.22080003548208452</c:v>
                </c:pt>
                <c:pt idx="9891">
                  <c:v>0.18296031644029218</c:v>
                </c:pt>
                <c:pt idx="9892">
                  <c:v>0.25004240757446627</c:v>
                </c:pt>
                <c:pt idx="9893">
                  <c:v>0.18345869102160223</c:v>
                </c:pt>
                <c:pt idx="9894">
                  <c:v>0.16575583946831443</c:v>
                </c:pt>
                <c:pt idx="9895">
                  <c:v>0.13759891478742192</c:v>
                </c:pt>
                <c:pt idx="9896">
                  <c:v>0.18135983537206407</c:v>
                </c:pt>
                <c:pt idx="9897">
                  <c:v>0.22383768747098981</c:v>
                </c:pt>
                <c:pt idx="9898">
                  <c:v>0.23361300536173091</c:v>
                </c:pt>
                <c:pt idx="9899">
                  <c:v>0.17875868256721802</c:v>
                </c:pt>
                <c:pt idx="9900">
                  <c:v>0.25106750377737924</c:v>
                </c:pt>
                <c:pt idx="9901">
                  <c:v>0.24436942566299785</c:v>
                </c:pt>
                <c:pt idx="9902">
                  <c:v>0.26902622182632985</c:v>
                </c:pt>
                <c:pt idx="9903">
                  <c:v>0.17293044683063</c:v>
                </c:pt>
                <c:pt idx="9904">
                  <c:v>0.15237349546518675</c:v>
                </c:pt>
                <c:pt idx="9905">
                  <c:v>0.21616473418366303</c:v>
                </c:pt>
                <c:pt idx="9906">
                  <c:v>0.14524559737482884</c:v>
                </c:pt>
                <c:pt idx="9907">
                  <c:v>0.16172491877700509</c:v>
                </c:pt>
                <c:pt idx="9908">
                  <c:v>0.17364537737079358</c:v>
                </c:pt>
                <c:pt idx="9909">
                  <c:v>0.18352743348194486</c:v>
                </c:pt>
                <c:pt idx="9910">
                  <c:v>0.17622463307829062</c:v>
                </c:pt>
                <c:pt idx="9911">
                  <c:v>0.21869951135848775</c:v>
                </c:pt>
                <c:pt idx="9912">
                  <c:v>0.17998963892603459</c:v>
                </c:pt>
                <c:pt idx="9913">
                  <c:v>0.18418974507866104</c:v>
                </c:pt>
                <c:pt idx="9914">
                  <c:v>0.21175681951339215</c:v>
                </c:pt>
                <c:pt idx="9915">
                  <c:v>0.19016606531120378</c:v>
                </c:pt>
                <c:pt idx="9916">
                  <c:v>0.19999574738332623</c:v>
                </c:pt>
                <c:pt idx="9917">
                  <c:v>0.16691239355400772</c:v>
                </c:pt>
                <c:pt idx="9918">
                  <c:v>0.21512980182458097</c:v>
                </c:pt>
                <c:pt idx="9919">
                  <c:v>0.23731560507010155</c:v>
                </c:pt>
                <c:pt idx="9920">
                  <c:v>0.19479121004403815</c:v>
                </c:pt>
                <c:pt idx="9921">
                  <c:v>0.21370646201858051</c:v>
                </c:pt>
                <c:pt idx="9922">
                  <c:v>0.18493638168493876</c:v>
                </c:pt>
                <c:pt idx="9923">
                  <c:v>0.20599040231867438</c:v>
                </c:pt>
                <c:pt idx="9924">
                  <c:v>0.14892639367845018</c:v>
                </c:pt>
                <c:pt idx="9925">
                  <c:v>0.2221194045696315</c:v>
                </c:pt>
                <c:pt idx="9926">
                  <c:v>0.21033638295084026</c:v>
                </c:pt>
                <c:pt idx="9927">
                  <c:v>0.17133572254405766</c:v>
                </c:pt>
                <c:pt idx="9928">
                  <c:v>0.1697708369283876</c:v>
                </c:pt>
                <c:pt idx="9929">
                  <c:v>0.16842264039760216</c:v>
                </c:pt>
                <c:pt idx="9930">
                  <c:v>0.20250200941800828</c:v>
                </c:pt>
                <c:pt idx="9931">
                  <c:v>0.20391366088217078</c:v>
                </c:pt>
                <c:pt idx="9932">
                  <c:v>0.11463648580140114</c:v>
                </c:pt>
                <c:pt idx="9933">
                  <c:v>0.20671267201048282</c:v>
                </c:pt>
                <c:pt idx="9934">
                  <c:v>0.20094087160732046</c:v>
                </c:pt>
                <c:pt idx="9935">
                  <c:v>0.23392694154643334</c:v>
                </c:pt>
                <c:pt idx="9936">
                  <c:v>0.21022587941878243</c:v>
                </c:pt>
                <c:pt idx="9937">
                  <c:v>0.14139072123305765</c:v>
                </c:pt>
                <c:pt idx="9938">
                  <c:v>0.11383865669152733</c:v>
                </c:pt>
                <c:pt idx="9939">
                  <c:v>0.22758461135656607</c:v>
                </c:pt>
                <c:pt idx="9940">
                  <c:v>0.2149855765689562</c:v>
                </c:pt>
                <c:pt idx="9941">
                  <c:v>0.23873241327397199</c:v>
                </c:pt>
                <c:pt idx="9942">
                  <c:v>0.16887913672562316</c:v>
                </c:pt>
                <c:pt idx="9943">
                  <c:v>0.18931004746942215</c:v>
                </c:pt>
                <c:pt idx="9944">
                  <c:v>0.17825839004511584</c:v>
                </c:pt>
                <c:pt idx="9945">
                  <c:v>0.19912201367124965</c:v>
                </c:pt>
                <c:pt idx="9946">
                  <c:v>0.14873150058680856</c:v>
                </c:pt>
                <c:pt idx="9947">
                  <c:v>0.17811741253493421</c:v>
                </c:pt>
                <c:pt idx="9948">
                  <c:v>0.17740177619321823</c:v>
                </c:pt>
                <c:pt idx="9949">
                  <c:v>0.17652548091973932</c:v>
                </c:pt>
                <c:pt idx="9950">
                  <c:v>0.20455932104739158</c:v>
                </c:pt>
                <c:pt idx="9951">
                  <c:v>0.21104565217871563</c:v>
                </c:pt>
                <c:pt idx="9952">
                  <c:v>0.19238851138215896</c:v>
                </c:pt>
                <c:pt idx="9953">
                  <c:v>0.17246940278384301</c:v>
                </c:pt>
                <c:pt idx="9954">
                  <c:v>0.15824541047796814</c:v>
                </c:pt>
                <c:pt idx="9955">
                  <c:v>0.19254763391965407</c:v>
                </c:pt>
                <c:pt idx="9956">
                  <c:v>0.20230779030395077</c:v>
                </c:pt>
                <c:pt idx="9957">
                  <c:v>0.23186832848594369</c:v>
                </c:pt>
                <c:pt idx="9958">
                  <c:v>0.1978169627032289</c:v>
                </c:pt>
                <c:pt idx="9959">
                  <c:v>0.20148275843789973</c:v>
                </c:pt>
                <c:pt idx="9960">
                  <c:v>0.13191191710860831</c:v>
                </c:pt>
                <c:pt idx="9961">
                  <c:v>0.22241684268821107</c:v>
                </c:pt>
                <c:pt idx="9962">
                  <c:v>0.16661954217585659</c:v>
                </c:pt>
                <c:pt idx="9963">
                  <c:v>0.24783384195273958</c:v>
                </c:pt>
                <c:pt idx="9964">
                  <c:v>0.12515957332424615</c:v>
                </c:pt>
                <c:pt idx="9965">
                  <c:v>0.20715120260685049</c:v>
                </c:pt>
                <c:pt idx="9966">
                  <c:v>0.15741408702290421</c:v>
                </c:pt>
                <c:pt idx="9967">
                  <c:v>0.22382345883116661</c:v>
                </c:pt>
                <c:pt idx="9968">
                  <c:v>0.16480646909187477</c:v>
                </c:pt>
                <c:pt idx="9969">
                  <c:v>0.23025137648254149</c:v>
                </c:pt>
                <c:pt idx="9970">
                  <c:v>0.24492569539265413</c:v>
                </c:pt>
                <c:pt idx="9971">
                  <c:v>0.23693085345440226</c:v>
                </c:pt>
                <c:pt idx="9972">
                  <c:v>0.1777306579598405</c:v>
                </c:pt>
                <c:pt idx="9973">
                  <c:v>0.1573454456783305</c:v>
                </c:pt>
                <c:pt idx="9974">
                  <c:v>0.18407809383600812</c:v>
                </c:pt>
                <c:pt idx="9975">
                  <c:v>0.17685103979437888</c:v>
                </c:pt>
                <c:pt idx="9976">
                  <c:v>0.19569884319612663</c:v>
                </c:pt>
                <c:pt idx="9977">
                  <c:v>0.20374049226400298</c:v>
                </c:pt>
                <c:pt idx="9978">
                  <c:v>0.16691008424027956</c:v>
                </c:pt>
                <c:pt idx="9979">
                  <c:v>0.18411796421007504</c:v>
                </c:pt>
                <c:pt idx="9980">
                  <c:v>0.250139872824794</c:v>
                </c:pt>
                <c:pt idx="9981">
                  <c:v>0.25115368174343639</c:v>
                </c:pt>
                <c:pt idx="9982">
                  <c:v>0.24310117560257549</c:v>
                </c:pt>
                <c:pt idx="9983">
                  <c:v>0.15795474428217537</c:v>
                </c:pt>
                <c:pt idx="9984">
                  <c:v>0.15952629427338139</c:v>
                </c:pt>
                <c:pt idx="9985">
                  <c:v>0.20853248793133494</c:v>
                </c:pt>
                <c:pt idx="9986">
                  <c:v>0.15469775068476568</c:v>
                </c:pt>
                <c:pt idx="9987">
                  <c:v>0.18054067928870696</c:v>
                </c:pt>
                <c:pt idx="9988">
                  <c:v>0.11003626610601677</c:v>
                </c:pt>
                <c:pt idx="9989">
                  <c:v>0.17929415926888009</c:v>
                </c:pt>
                <c:pt idx="9990">
                  <c:v>0.22203111683839716</c:v>
                </c:pt>
                <c:pt idx="9991">
                  <c:v>0.1319959563717345</c:v>
                </c:pt>
                <c:pt idx="9992">
                  <c:v>0.26898272229102937</c:v>
                </c:pt>
                <c:pt idx="9993">
                  <c:v>0.20568042852719595</c:v>
                </c:pt>
                <c:pt idx="9994">
                  <c:v>0.12095689544665474</c:v>
                </c:pt>
                <c:pt idx="9995">
                  <c:v>0.17289518448804367</c:v>
                </c:pt>
                <c:pt idx="9996">
                  <c:v>0.30057161692737261</c:v>
                </c:pt>
                <c:pt idx="9997">
                  <c:v>0.16653695932707507</c:v>
                </c:pt>
                <c:pt idx="9998">
                  <c:v>0.19666309373411472</c:v>
                </c:pt>
                <c:pt idx="9999">
                  <c:v>0.15134049783812148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20D-4A73-9F80-42759251BC6F}"/>
            </c:ext>
          </c:extLst>
        </c:ser>
        <c:ser>
          <c:idx val="3"/>
          <c:order val="1"/>
          <c:tx>
            <c:v>Rf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F4FF6C81-2753-4847-A48A-68EDE642D8D7}" type="SERIESNAME">
                      <a:rPr lang="en-US" b="1"/>
                      <a:pPr/>
                      <a:t>[SERIES NAME]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9-020D-4A73-9F80-42759251BC6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Ref>
              <c:f>Portfolio!$K$9</c:f>
              <c:numCache>
                <c:formatCode>0.00%</c:formatCode>
                <c:ptCount val="1"/>
                <c:pt idx="0">
                  <c:v>0.11600000000000001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20D-4A73-9F80-42759251BC6F}"/>
            </c:ext>
          </c:extLst>
        </c:ser>
        <c:ser>
          <c:idx val="1"/>
          <c:order val="2"/>
          <c:tx>
            <c:v>Minimum Variance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DCA76016-5B4B-477D-A3B4-2986BC11F7AD}" type="SERIESNAME">
                      <a:rPr lang="en-US" b="1"/>
                      <a:pPr/>
                      <a:t>[SERIES NAME]</a:t>
                    </a:fld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7-020D-4A73-9F80-42759251BC6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l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Portfolio!$C$28</c:f>
              <c:numCache>
                <c:formatCode>0.00%</c:formatCode>
                <c:ptCount val="1"/>
                <c:pt idx="0">
                  <c:v>0.18794780035752512</c:v>
                </c:pt>
              </c:numCache>
            </c:numRef>
          </c:xVal>
          <c:yVal>
            <c:numRef>
              <c:f>Portfolio!$C$27</c:f>
              <c:numCache>
                <c:formatCode>0.00%</c:formatCode>
                <c:ptCount val="1"/>
                <c:pt idx="0">
                  <c:v>0.24376455354311974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20D-4A73-9F80-42759251BC6F}"/>
            </c:ext>
          </c:extLst>
        </c:ser>
        <c:ser>
          <c:idx val="2"/>
          <c:order val="3"/>
          <c:tx>
            <c:v>Optimal Portfolio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47BE04D0-2CFC-4E27-B7A9-ECB6FCE874AE}" type="SERIESNAME">
                      <a:rPr lang="en-US" b="1"/>
                      <a:pPr/>
                      <a:t>[SERIES NAME]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8-020D-4A73-9F80-42759251BC6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Portfolio!$C$35</c:f>
              <c:numCache>
                <c:formatCode>0.00%</c:formatCode>
                <c:ptCount val="1"/>
                <c:pt idx="0">
                  <c:v>0.21578358153192517</c:v>
                </c:pt>
              </c:numCache>
            </c:numRef>
          </c:xVal>
          <c:yVal>
            <c:numRef>
              <c:f>Portfolio!$C$34</c:f>
              <c:numCache>
                <c:formatCode>0.00%</c:formatCode>
                <c:ptCount val="1"/>
                <c:pt idx="0">
                  <c:v>0.30280526820692683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20D-4A73-9F80-42759251BC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3404440"/>
        <c:axId val="823405424"/>
      </c:scatterChart>
      <c:valAx>
        <c:axId val="823404440"/>
        <c:scaling>
          <c:orientation val="minMax"/>
          <c:max val="0.42000000000000004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Portfolio Standard Deviation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3405424"/>
        <c:crosses val="autoZero"/>
        <c:crossBetween val="midCat"/>
        <c:majorUnit val="4.0000000000000008E-2"/>
      </c:valAx>
      <c:valAx>
        <c:axId val="823405424"/>
        <c:scaling>
          <c:orientation val="minMax"/>
          <c:max val="0.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Portfolio Expected Return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34044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742950</xdr:colOff>
      <xdr:row>2</xdr:row>
      <xdr:rowOff>85725</xdr:rowOff>
    </xdr:from>
    <xdr:ext cx="11553825" cy="42291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8D2E586-1A9D-4C7F-BD1D-9790C4A436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0</xdr:colOff>
      <xdr:row>2</xdr:row>
      <xdr:rowOff>0</xdr:rowOff>
    </xdr:from>
    <xdr:ext cx="8543925" cy="4686300"/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FDECC9CE-DFCA-453E-9AF4-316EFED32A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9525</xdr:colOff>
      <xdr:row>2</xdr:row>
      <xdr:rowOff>0</xdr:rowOff>
    </xdr:from>
    <xdr:ext cx="8172450" cy="4448175"/>
    <xdr:graphicFrame macro="">
      <xdr:nvGraphicFramePr>
        <xdr:cNvPr id="2" name="Chart 3">
          <a:extLst>
            <a:ext uri="{FF2B5EF4-FFF2-40B4-BE49-F238E27FC236}">
              <a16:creationId xmlns:a16="http://schemas.microsoft.com/office/drawing/2014/main" id="{8DDEE303-67BC-4C51-BE12-987966545F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200025</xdr:colOff>
      <xdr:row>1</xdr:row>
      <xdr:rowOff>133350</xdr:rowOff>
    </xdr:from>
    <xdr:ext cx="6410325" cy="31146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703887-60F3-48AE-A103-B2AC475B35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390525</xdr:colOff>
      <xdr:row>6</xdr:row>
      <xdr:rowOff>114300</xdr:rowOff>
    </xdr:from>
    <xdr:ext cx="6953250" cy="4533900"/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B84753E1-FFB4-4CD8-99A4-5A17EEAC13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590550</xdr:colOff>
      <xdr:row>4</xdr:row>
      <xdr:rowOff>114300</xdr:rowOff>
    </xdr:from>
    <xdr:ext cx="4343400" cy="2695575"/>
    <xdr:graphicFrame macro="">
      <xdr:nvGraphicFramePr>
        <xdr:cNvPr id="2" name="Chart 3">
          <a:extLst>
            <a:ext uri="{FF2B5EF4-FFF2-40B4-BE49-F238E27FC236}">
              <a16:creationId xmlns:a16="http://schemas.microsoft.com/office/drawing/2014/main" id="{576C14AB-9A00-4296-BB76-A270CBD5EB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123010</xdr:colOff>
      <xdr:row>0</xdr:row>
      <xdr:rowOff>0</xdr:rowOff>
    </xdr:from>
    <xdr:to>
      <xdr:col>5</xdr:col>
      <xdr:colOff>9988612</xdr:colOff>
      <xdr:row>24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93A5281-09D3-4653-A395-1908BAD4A1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</xdr:colOff>
      <xdr:row>9</xdr:row>
      <xdr:rowOff>53340</xdr:rowOff>
    </xdr:from>
    <xdr:to>
      <xdr:col>12</xdr:col>
      <xdr:colOff>358140</xdr:colOff>
      <xdr:row>22</xdr:row>
      <xdr:rowOff>182880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8751C6-651C-4FC5-BEE3-CF9D87E9AE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</xdr:colOff>
      <xdr:row>5</xdr:row>
      <xdr:rowOff>232410</xdr:rowOff>
    </xdr:from>
    <xdr:to>
      <xdr:col>13</xdr:col>
      <xdr:colOff>106680</xdr:colOff>
      <xdr:row>17</xdr:row>
      <xdr:rowOff>140970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FA96BC-670D-48D6-8630-34024C29FC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76200</xdr:colOff>
      <xdr:row>14</xdr:row>
      <xdr:rowOff>50800</xdr:rowOff>
    </xdr:from>
    <xdr:to>
      <xdr:col>5</xdr:col>
      <xdr:colOff>660400</xdr:colOff>
      <xdr:row>20</xdr:row>
      <xdr:rowOff>127000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BF7C9303-AAC8-4A70-9A49-5E68B5300C97}"/>
            </a:ext>
          </a:extLst>
        </xdr:cNvPr>
        <xdr:cNvCxnSpPr/>
      </xdr:nvCxnSpPr>
      <xdr:spPr>
        <a:xfrm flipH="1">
          <a:off x="6949440" y="3464560"/>
          <a:ext cx="584200" cy="1615440"/>
        </a:xfrm>
        <a:prstGeom prst="straightConnector1">
          <a:avLst/>
        </a:prstGeom>
        <a:ln>
          <a:solidFill>
            <a:schemeClr val="tx1">
              <a:lumMod val="75000"/>
              <a:lumOff val="25000"/>
            </a:schemeClr>
          </a:solidFill>
          <a:tailEnd type="triangle"/>
        </a:ln>
        <a:effectLst>
          <a:innerShdw blurRad="63500" dist="50800" dir="13500000">
            <a:prstClr val="black">
              <a:alpha val="50000"/>
            </a:prstClr>
          </a:innerShdw>
        </a:effectLst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978719</xdr:colOff>
      <xdr:row>20</xdr:row>
      <xdr:rowOff>153220</xdr:rowOff>
    </xdr:from>
    <xdr:to>
      <xdr:col>7</xdr:col>
      <xdr:colOff>280219</xdr:colOff>
      <xdr:row>27</xdr:row>
      <xdr:rowOff>102420</xdr:rowOff>
    </xdr:to>
    <xdr:sp macro="" textlink="">
      <xdr:nvSpPr>
        <xdr:cNvPr id="3" name="Rectangle: Rounded Corners 2">
          <a:extLst>
            <a:ext uri="{FF2B5EF4-FFF2-40B4-BE49-F238E27FC236}">
              <a16:creationId xmlns:a16="http://schemas.microsoft.com/office/drawing/2014/main" id="{7EC44C44-DAB8-4F68-BAB7-1F47957882BF}"/>
            </a:ext>
          </a:extLst>
        </xdr:cNvPr>
        <xdr:cNvSpPr/>
      </xdr:nvSpPr>
      <xdr:spPr>
        <a:xfrm>
          <a:off x="5825039" y="5106220"/>
          <a:ext cx="3355340" cy="1549400"/>
        </a:xfrm>
        <a:prstGeom prst="round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800" b="1">
              <a:solidFill>
                <a:schemeClr val="tx1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These</a:t>
          </a:r>
          <a:r>
            <a:rPr lang="en-US" sz="1800" b="1" baseline="0">
              <a:solidFill>
                <a:schemeClr val="tx1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Value Has Taken From DDM .Which due to unnessecity DDM part is removed from this excel sheet.</a:t>
          </a:r>
          <a:endParaRPr lang="en-US" sz="1800" b="1">
            <a:solidFill>
              <a:schemeClr val="tx1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 editAs="oneCell">
    <xdr:from>
      <xdr:col>8</xdr:col>
      <xdr:colOff>541761</xdr:colOff>
      <xdr:row>20</xdr:row>
      <xdr:rowOff>50131</xdr:rowOff>
    </xdr:from>
    <xdr:to>
      <xdr:col>19</xdr:col>
      <xdr:colOff>325477</xdr:colOff>
      <xdr:row>43</xdr:row>
      <xdr:rowOff>8846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2D34A37-8282-4492-9FA6-A1D2B21310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63941" y="5003131"/>
          <a:ext cx="10032616" cy="5010775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200025</xdr:colOff>
      <xdr:row>2</xdr:row>
      <xdr:rowOff>133350</xdr:rowOff>
    </xdr:from>
    <xdr:ext cx="5286375" cy="33909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D0DD2A-6A64-4F3F-8FD4-8224710AE5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133350</xdr:colOff>
      <xdr:row>3</xdr:row>
      <xdr:rowOff>38100</xdr:rowOff>
    </xdr:from>
    <xdr:ext cx="6496050" cy="3295650"/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F7FC4C0C-33FB-4367-A78A-8B6918B227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371475</xdr:colOff>
      <xdr:row>7</xdr:row>
      <xdr:rowOff>85725</xdr:rowOff>
    </xdr:from>
    <xdr:ext cx="6315075" cy="2876550"/>
    <xdr:graphicFrame macro="">
      <xdr:nvGraphicFramePr>
        <xdr:cNvPr id="2" name="Chart 3" title="Chart">
          <a:extLst>
            <a:ext uri="{FF2B5EF4-FFF2-40B4-BE49-F238E27FC236}">
              <a16:creationId xmlns:a16="http://schemas.microsoft.com/office/drawing/2014/main" id="{19E3993E-8D28-4559-A887-5C272408FF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3</xdr:row>
      <xdr:rowOff>4762</xdr:rowOff>
    </xdr:from>
    <xdr:to>
      <xdr:col>22</xdr:col>
      <xdr:colOff>0</xdr:colOff>
      <xdr:row>28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23DFFE-6C7D-4FA8-8C26-2250E79298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67BC2F-6E60-47D3-A937-A0874D787855}">
  <sheetPr>
    <tabColor rgb="FF8DB5F8"/>
    <outlinePr summaryBelow="0" summaryRight="0"/>
  </sheetPr>
  <dimension ref="A1:E1172"/>
  <sheetViews>
    <sheetView workbookViewId="0">
      <selection activeCell="O30" sqref="O30"/>
    </sheetView>
  </sheetViews>
  <sheetFormatPr defaultColWidth="12.7109375" defaultRowHeight="15" customHeight="1"/>
  <cols>
    <col min="1" max="3" width="12.7109375" style="68" customWidth="1"/>
    <col min="4" max="4" width="12.7109375" style="68" hidden="1" customWidth="1"/>
    <col min="5" max="6" width="12.7109375" style="68" customWidth="1"/>
    <col min="7" max="16384" width="12.7109375" style="68"/>
  </cols>
  <sheetData>
    <row r="1" spans="1:5" ht="15.75" customHeight="1">
      <c r="A1" s="66" t="s">
        <v>33</v>
      </c>
      <c r="B1" s="67" t="s">
        <v>34</v>
      </c>
      <c r="C1" s="66" t="s">
        <v>35</v>
      </c>
      <c r="D1" s="66" t="s">
        <v>36</v>
      </c>
      <c r="E1" s="66" t="s">
        <v>37</v>
      </c>
    </row>
    <row r="2" spans="1:5" ht="15.75" customHeight="1">
      <c r="A2" s="69">
        <v>43466</v>
      </c>
      <c r="B2" s="70" t="s">
        <v>0</v>
      </c>
      <c r="C2" s="71">
        <v>53.68</v>
      </c>
      <c r="D2" s="72" t="s">
        <v>38</v>
      </c>
      <c r="E2" s="72">
        <f t="shared" ref="E2:E256" si="0">IF(RIGHT(D2,1)="K",LEFT(D2,LEN(D2)-1)*1000,IF(RIGHT(D2,1)="M",LEFT(D2,LEN(D2)-1)*1000000,D2))</f>
        <v>864260</v>
      </c>
    </row>
    <row r="3" spans="1:5" ht="15.75" customHeight="1">
      <c r="A3" s="69">
        <v>43467</v>
      </c>
      <c r="B3" s="70" t="s">
        <v>0</v>
      </c>
      <c r="C3" s="71">
        <v>53.39</v>
      </c>
      <c r="D3" s="72" t="s">
        <v>39</v>
      </c>
      <c r="E3" s="72">
        <f t="shared" si="0"/>
        <v>1240000</v>
      </c>
    </row>
    <row r="4" spans="1:5" ht="15.75" customHeight="1">
      <c r="A4" s="69">
        <v>43468</v>
      </c>
      <c r="B4" s="70" t="s">
        <v>0</v>
      </c>
      <c r="C4" s="71">
        <v>53.75</v>
      </c>
      <c r="D4" s="72" t="s">
        <v>40</v>
      </c>
      <c r="E4" s="72">
        <f t="shared" si="0"/>
        <v>2420000</v>
      </c>
    </row>
    <row r="5" spans="1:5" ht="15.75" customHeight="1">
      <c r="A5" s="69">
        <v>43471</v>
      </c>
      <c r="B5" s="70" t="s">
        <v>0</v>
      </c>
      <c r="C5" s="71">
        <v>54.89</v>
      </c>
      <c r="D5" s="72" t="s">
        <v>41</v>
      </c>
      <c r="E5" s="72">
        <f t="shared" si="0"/>
        <v>4030000.0000000005</v>
      </c>
    </row>
    <row r="6" spans="1:5" ht="15.75" customHeight="1">
      <c r="A6" s="69">
        <v>43472</v>
      </c>
      <c r="B6" s="70" t="s">
        <v>0</v>
      </c>
      <c r="C6" s="71">
        <v>54.32</v>
      </c>
      <c r="D6" s="72" t="s">
        <v>42</v>
      </c>
      <c r="E6" s="72">
        <f t="shared" si="0"/>
        <v>4690000</v>
      </c>
    </row>
    <row r="7" spans="1:5" ht="15.75" customHeight="1">
      <c r="A7" s="69">
        <v>43473</v>
      </c>
      <c r="B7" s="70" t="s">
        <v>0</v>
      </c>
      <c r="C7" s="71">
        <v>56.54</v>
      </c>
      <c r="D7" s="72" t="s">
        <v>43</v>
      </c>
      <c r="E7" s="72">
        <f t="shared" si="0"/>
        <v>4130000</v>
      </c>
    </row>
    <row r="8" spans="1:5" ht="15.75" customHeight="1">
      <c r="A8" s="69">
        <v>43474</v>
      </c>
      <c r="B8" s="70" t="s">
        <v>0</v>
      </c>
      <c r="C8" s="71">
        <v>56.33</v>
      </c>
      <c r="D8" s="72" t="s">
        <v>44</v>
      </c>
      <c r="E8" s="72">
        <f t="shared" si="0"/>
        <v>3460000</v>
      </c>
    </row>
    <row r="9" spans="1:5" ht="15.75" customHeight="1">
      <c r="A9" s="69">
        <v>43475</v>
      </c>
      <c r="B9" s="70" t="s">
        <v>0</v>
      </c>
      <c r="C9" s="71">
        <v>57.19</v>
      </c>
      <c r="D9" s="72" t="s">
        <v>45</v>
      </c>
      <c r="E9" s="72">
        <f t="shared" si="0"/>
        <v>2540000</v>
      </c>
    </row>
    <row r="10" spans="1:5" ht="15.75" customHeight="1">
      <c r="A10" s="69">
        <v>43478</v>
      </c>
      <c r="B10" s="70" t="s">
        <v>0</v>
      </c>
      <c r="C10" s="71">
        <v>59.12</v>
      </c>
      <c r="D10" s="72" t="s">
        <v>46</v>
      </c>
      <c r="E10" s="72">
        <f t="shared" si="0"/>
        <v>2060000</v>
      </c>
    </row>
    <row r="11" spans="1:5" ht="15.75" customHeight="1">
      <c r="A11" s="69">
        <v>43479</v>
      </c>
      <c r="B11" s="70" t="s">
        <v>0</v>
      </c>
      <c r="C11" s="71">
        <v>58.12</v>
      </c>
      <c r="D11" s="72" t="s">
        <v>47</v>
      </c>
      <c r="E11" s="72">
        <f t="shared" si="0"/>
        <v>3550000</v>
      </c>
    </row>
    <row r="12" spans="1:5" ht="15.75" customHeight="1">
      <c r="A12" s="69">
        <v>43480</v>
      </c>
      <c r="B12" s="70" t="s">
        <v>0</v>
      </c>
      <c r="C12" s="71">
        <v>58.12</v>
      </c>
      <c r="D12" s="72" t="s">
        <v>48</v>
      </c>
      <c r="E12" s="72">
        <f t="shared" si="0"/>
        <v>3450000</v>
      </c>
    </row>
    <row r="13" spans="1:5" ht="15.75" customHeight="1">
      <c r="A13" s="69">
        <v>43481</v>
      </c>
      <c r="B13" s="70" t="s">
        <v>0</v>
      </c>
      <c r="C13" s="71">
        <v>57.76</v>
      </c>
      <c r="D13" s="72" t="s">
        <v>49</v>
      </c>
      <c r="E13" s="72">
        <f t="shared" si="0"/>
        <v>2000000</v>
      </c>
    </row>
    <row r="14" spans="1:5" ht="15.75" customHeight="1">
      <c r="A14" s="69">
        <v>43482</v>
      </c>
      <c r="B14" s="70" t="s">
        <v>0</v>
      </c>
      <c r="C14" s="71">
        <v>57.98</v>
      </c>
      <c r="D14" s="72" t="s">
        <v>50</v>
      </c>
      <c r="E14" s="72">
        <f t="shared" si="0"/>
        <v>2640000</v>
      </c>
    </row>
    <row r="15" spans="1:5" ht="15.75" customHeight="1">
      <c r="A15" s="69">
        <v>43485</v>
      </c>
      <c r="B15" s="70" t="s">
        <v>0</v>
      </c>
      <c r="C15" s="71">
        <v>59.41</v>
      </c>
      <c r="D15" s="72" t="s">
        <v>51</v>
      </c>
      <c r="E15" s="72">
        <f t="shared" si="0"/>
        <v>1830000</v>
      </c>
    </row>
    <row r="16" spans="1:5" ht="15.75" customHeight="1">
      <c r="A16" s="69">
        <v>43486</v>
      </c>
      <c r="B16" s="70" t="s">
        <v>0</v>
      </c>
      <c r="C16" s="71">
        <v>58.55</v>
      </c>
      <c r="D16" s="72" t="s">
        <v>52</v>
      </c>
      <c r="E16" s="72">
        <f t="shared" si="0"/>
        <v>978180</v>
      </c>
    </row>
    <row r="17" spans="1:5" ht="15.75" customHeight="1">
      <c r="A17" s="69">
        <v>43487</v>
      </c>
      <c r="B17" s="70" t="s">
        <v>0</v>
      </c>
      <c r="C17" s="71">
        <v>58.76</v>
      </c>
      <c r="D17" s="72" t="s">
        <v>53</v>
      </c>
      <c r="E17" s="72">
        <f t="shared" si="0"/>
        <v>1600000</v>
      </c>
    </row>
    <row r="18" spans="1:5" ht="15.75" customHeight="1">
      <c r="A18" s="69">
        <v>43488</v>
      </c>
      <c r="B18" s="70" t="s">
        <v>0</v>
      </c>
      <c r="C18" s="71">
        <v>59.55</v>
      </c>
      <c r="D18" s="72" t="s">
        <v>54</v>
      </c>
      <c r="E18" s="72">
        <f t="shared" si="0"/>
        <v>2200000</v>
      </c>
    </row>
    <row r="19" spans="1:5" ht="15.75" customHeight="1">
      <c r="A19" s="69">
        <v>43489</v>
      </c>
      <c r="B19" s="70" t="s">
        <v>0</v>
      </c>
      <c r="C19" s="71">
        <v>60.48</v>
      </c>
      <c r="D19" s="72" t="s">
        <v>55</v>
      </c>
      <c r="E19" s="72">
        <f t="shared" si="0"/>
        <v>2330000</v>
      </c>
    </row>
    <row r="20" spans="1:5" ht="15.75" customHeight="1">
      <c r="A20" s="69">
        <v>43492</v>
      </c>
      <c r="B20" s="70" t="s">
        <v>0</v>
      </c>
      <c r="C20" s="71">
        <v>59.91</v>
      </c>
      <c r="D20" s="72" t="s">
        <v>56</v>
      </c>
      <c r="E20" s="72">
        <f t="shared" si="0"/>
        <v>2340000</v>
      </c>
    </row>
    <row r="21" spans="1:5" ht="15.75" customHeight="1">
      <c r="A21" s="69">
        <v>43493</v>
      </c>
      <c r="B21" s="70" t="s">
        <v>0</v>
      </c>
      <c r="C21" s="71">
        <v>58.48</v>
      </c>
      <c r="D21" s="72" t="s">
        <v>57</v>
      </c>
      <c r="E21" s="72">
        <f t="shared" si="0"/>
        <v>1760000</v>
      </c>
    </row>
    <row r="22" spans="1:5" ht="15.75" customHeight="1">
      <c r="A22" s="69">
        <v>43494</v>
      </c>
      <c r="B22" s="70" t="s">
        <v>0</v>
      </c>
      <c r="C22" s="71">
        <v>58.84</v>
      </c>
      <c r="D22" s="72" t="s">
        <v>58</v>
      </c>
      <c r="E22" s="72">
        <f t="shared" si="0"/>
        <v>1820000</v>
      </c>
    </row>
    <row r="23" spans="1:5" ht="15.75" customHeight="1">
      <c r="A23" s="69">
        <v>43495</v>
      </c>
      <c r="B23" s="70" t="s">
        <v>0</v>
      </c>
      <c r="C23" s="71">
        <v>58.26</v>
      </c>
      <c r="D23" s="72" t="s">
        <v>59</v>
      </c>
      <c r="E23" s="72">
        <f t="shared" si="0"/>
        <v>1170000</v>
      </c>
    </row>
    <row r="24" spans="1:5" ht="15.75" customHeight="1">
      <c r="A24" s="69">
        <v>43496</v>
      </c>
      <c r="B24" s="70" t="s">
        <v>0</v>
      </c>
      <c r="C24" s="71">
        <v>56.26</v>
      </c>
      <c r="D24" s="72" t="s">
        <v>60</v>
      </c>
      <c r="E24" s="72">
        <f t="shared" si="0"/>
        <v>2810000</v>
      </c>
    </row>
    <row r="25" spans="1:5" ht="15.75" customHeight="1">
      <c r="A25" s="69">
        <v>43499</v>
      </c>
      <c r="B25" s="70" t="s">
        <v>0</v>
      </c>
      <c r="C25" s="71">
        <v>56.26</v>
      </c>
      <c r="D25" s="72" t="s">
        <v>61</v>
      </c>
      <c r="E25" s="72">
        <f t="shared" si="0"/>
        <v>650150</v>
      </c>
    </row>
    <row r="26" spans="1:5" ht="15.75" customHeight="1">
      <c r="A26" s="69">
        <v>43500</v>
      </c>
      <c r="B26" s="70" t="s">
        <v>0</v>
      </c>
      <c r="C26" s="71">
        <v>56.4</v>
      </c>
      <c r="D26" s="72" t="s">
        <v>62</v>
      </c>
      <c r="E26" s="72">
        <f t="shared" si="0"/>
        <v>722150</v>
      </c>
    </row>
    <row r="27" spans="1:5" ht="15.75" customHeight="1">
      <c r="A27" s="69">
        <v>43501</v>
      </c>
      <c r="B27" s="70" t="s">
        <v>0</v>
      </c>
      <c r="C27" s="71">
        <v>56.76</v>
      </c>
      <c r="D27" s="72" t="s">
        <v>63</v>
      </c>
      <c r="E27" s="72">
        <f t="shared" si="0"/>
        <v>766860</v>
      </c>
    </row>
    <row r="28" spans="1:5" ht="15.75" customHeight="1">
      <c r="A28" s="69">
        <v>43502</v>
      </c>
      <c r="B28" s="70" t="s">
        <v>0</v>
      </c>
      <c r="C28" s="71">
        <v>57.98</v>
      </c>
      <c r="D28" s="72" t="s">
        <v>64</v>
      </c>
      <c r="E28" s="72">
        <f t="shared" si="0"/>
        <v>2240000</v>
      </c>
    </row>
    <row r="29" spans="1:5" ht="15.75" customHeight="1">
      <c r="A29" s="69">
        <v>43503</v>
      </c>
      <c r="B29" s="70" t="s">
        <v>0</v>
      </c>
      <c r="C29" s="71">
        <v>58.05</v>
      </c>
      <c r="D29" s="72" t="s">
        <v>65</v>
      </c>
      <c r="E29" s="72">
        <f t="shared" si="0"/>
        <v>1990000</v>
      </c>
    </row>
    <row r="30" spans="1:5" ht="15.75" customHeight="1">
      <c r="A30" s="69">
        <v>43506</v>
      </c>
      <c r="B30" s="70" t="s">
        <v>0</v>
      </c>
      <c r="C30" s="71">
        <v>57.55</v>
      </c>
      <c r="D30" s="72" t="s">
        <v>66</v>
      </c>
      <c r="E30" s="72">
        <f t="shared" si="0"/>
        <v>873220</v>
      </c>
    </row>
    <row r="31" spans="1:5" ht="15.75" customHeight="1">
      <c r="A31" s="69">
        <v>43507</v>
      </c>
      <c r="B31" s="70" t="s">
        <v>0</v>
      </c>
      <c r="C31" s="71">
        <v>56.47</v>
      </c>
      <c r="D31" s="72" t="s">
        <v>67</v>
      </c>
      <c r="E31" s="72">
        <f t="shared" si="0"/>
        <v>868820</v>
      </c>
    </row>
    <row r="32" spans="1:5" ht="15.75" customHeight="1">
      <c r="A32" s="69">
        <v>43508</v>
      </c>
      <c r="B32" s="70" t="s">
        <v>0</v>
      </c>
      <c r="C32" s="71">
        <v>57.12</v>
      </c>
      <c r="D32" s="72" t="s">
        <v>68</v>
      </c>
      <c r="E32" s="72">
        <f t="shared" si="0"/>
        <v>532200</v>
      </c>
    </row>
    <row r="33" spans="1:5" ht="15.75" customHeight="1">
      <c r="A33" s="69">
        <v>43509</v>
      </c>
      <c r="B33" s="70" t="s">
        <v>0</v>
      </c>
      <c r="C33" s="71">
        <v>57.47</v>
      </c>
      <c r="D33" s="72" t="s">
        <v>57</v>
      </c>
      <c r="E33" s="72">
        <f t="shared" si="0"/>
        <v>1760000</v>
      </c>
    </row>
    <row r="34" spans="1:5" ht="15.75" customHeight="1">
      <c r="A34" s="69">
        <v>43510</v>
      </c>
      <c r="B34" s="70" t="s">
        <v>0</v>
      </c>
      <c r="C34" s="71">
        <v>56.76</v>
      </c>
      <c r="D34" s="72" t="s">
        <v>69</v>
      </c>
      <c r="E34" s="72">
        <f t="shared" si="0"/>
        <v>892130</v>
      </c>
    </row>
    <row r="35" spans="1:5" ht="15.75" customHeight="1">
      <c r="A35" s="69">
        <v>43513</v>
      </c>
      <c r="B35" s="70" t="s">
        <v>0</v>
      </c>
      <c r="C35" s="71">
        <v>56.76</v>
      </c>
      <c r="D35" s="72" t="s">
        <v>70</v>
      </c>
      <c r="E35" s="72">
        <f t="shared" si="0"/>
        <v>410630</v>
      </c>
    </row>
    <row r="36" spans="1:5" ht="15.75" customHeight="1">
      <c r="A36" s="69">
        <v>43514</v>
      </c>
      <c r="B36" s="70" t="s">
        <v>0</v>
      </c>
      <c r="C36" s="71">
        <v>56.54</v>
      </c>
      <c r="D36" s="72" t="s">
        <v>71</v>
      </c>
      <c r="E36" s="72">
        <f t="shared" si="0"/>
        <v>386630</v>
      </c>
    </row>
    <row r="37" spans="1:5" ht="15.75" customHeight="1">
      <c r="A37" s="69">
        <v>43515</v>
      </c>
      <c r="B37" s="70" t="s">
        <v>0</v>
      </c>
      <c r="C37" s="71">
        <v>57.33</v>
      </c>
      <c r="D37" s="72" t="s">
        <v>72</v>
      </c>
      <c r="E37" s="72">
        <f t="shared" si="0"/>
        <v>609520</v>
      </c>
    </row>
    <row r="38" spans="1:5" ht="15.75" customHeight="1">
      <c r="A38" s="69">
        <v>43516</v>
      </c>
      <c r="B38" s="70" t="s">
        <v>0</v>
      </c>
      <c r="C38" s="71">
        <v>56.76</v>
      </c>
      <c r="D38" s="72" t="s">
        <v>73</v>
      </c>
      <c r="E38" s="72">
        <f t="shared" si="0"/>
        <v>550150</v>
      </c>
    </row>
    <row r="39" spans="1:5" ht="15.75" customHeight="1">
      <c r="A39" s="69">
        <v>43520</v>
      </c>
      <c r="B39" s="70" t="s">
        <v>0</v>
      </c>
      <c r="C39" s="71">
        <v>56.76</v>
      </c>
      <c r="D39" s="72" t="s">
        <v>74</v>
      </c>
      <c r="E39" s="72">
        <f t="shared" si="0"/>
        <v>575980</v>
      </c>
    </row>
    <row r="40" spans="1:5" ht="15.75" customHeight="1">
      <c r="A40" s="69">
        <v>43521</v>
      </c>
      <c r="B40" s="70" t="s">
        <v>0</v>
      </c>
      <c r="C40" s="71">
        <v>59.62</v>
      </c>
      <c r="D40" s="72" t="s">
        <v>75</v>
      </c>
      <c r="E40" s="72">
        <f t="shared" si="0"/>
        <v>4360000</v>
      </c>
    </row>
    <row r="41" spans="1:5" ht="15.75" customHeight="1">
      <c r="A41" s="69">
        <v>43522</v>
      </c>
      <c r="B41" s="70" t="s">
        <v>0</v>
      </c>
      <c r="C41" s="71">
        <v>58.84</v>
      </c>
      <c r="D41" s="72" t="s">
        <v>76</v>
      </c>
      <c r="E41" s="72">
        <f t="shared" si="0"/>
        <v>3230000</v>
      </c>
    </row>
    <row r="42" spans="1:5" ht="15.75" customHeight="1">
      <c r="A42" s="69">
        <v>43523</v>
      </c>
      <c r="B42" s="70" t="s">
        <v>0</v>
      </c>
      <c r="C42" s="71">
        <v>58.19</v>
      </c>
      <c r="D42" s="72" t="s">
        <v>77</v>
      </c>
      <c r="E42" s="72">
        <f t="shared" si="0"/>
        <v>1140000</v>
      </c>
    </row>
    <row r="43" spans="1:5" ht="15.75" customHeight="1">
      <c r="A43" s="69">
        <v>43527</v>
      </c>
      <c r="B43" s="70" t="s">
        <v>0</v>
      </c>
      <c r="C43" s="71">
        <v>58.55</v>
      </c>
      <c r="D43" s="72" t="s">
        <v>78</v>
      </c>
      <c r="E43" s="72">
        <f t="shared" si="0"/>
        <v>713470</v>
      </c>
    </row>
    <row r="44" spans="1:5" ht="15.75" customHeight="1">
      <c r="A44" s="69">
        <v>43528</v>
      </c>
      <c r="B44" s="70" t="s">
        <v>0</v>
      </c>
      <c r="C44" s="71">
        <v>58.26</v>
      </c>
      <c r="D44" s="72" t="s">
        <v>79</v>
      </c>
      <c r="E44" s="72">
        <f t="shared" si="0"/>
        <v>1790000</v>
      </c>
    </row>
    <row r="45" spans="1:5" ht="15.75" customHeight="1">
      <c r="A45" s="69">
        <v>43529</v>
      </c>
      <c r="B45" s="70" t="s">
        <v>0</v>
      </c>
      <c r="C45" s="71">
        <v>59.27</v>
      </c>
      <c r="D45" s="72" t="s">
        <v>80</v>
      </c>
      <c r="E45" s="72">
        <f t="shared" si="0"/>
        <v>1080000</v>
      </c>
    </row>
    <row r="46" spans="1:5" ht="15.75" customHeight="1">
      <c r="A46" s="69">
        <v>43530</v>
      </c>
      <c r="B46" s="70" t="s">
        <v>0</v>
      </c>
      <c r="C46" s="71">
        <v>60.05</v>
      </c>
      <c r="D46" s="72" t="s">
        <v>81</v>
      </c>
      <c r="E46" s="72">
        <f t="shared" si="0"/>
        <v>3100000</v>
      </c>
    </row>
    <row r="47" spans="1:5" ht="15.75" customHeight="1">
      <c r="A47" s="69">
        <v>43531</v>
      </c>
      <c r="B47" s="70" t="s">
        <v>0</v>
      </c>
      <c r="C47" s="71">
        <v>59.05</v>
      </c>
      <c r="D47" s="72" t="s">
        <v>82</v>
      </c>
      <c r="E47" s="72">
        <f t="shared" si="0"/>
        <v>1320000</v>
      </c>
    </row>
    <row r="48" spans="1:5" ht="15.75" customHeight="1">
      <c r="A48" s="69">
        <v>43534</v>
      </c>
      <c r="B48" s="70" t="s">
        <v>0</v>
      </c>
      <c r="C48" s="71">
        <v>59.55</v>
      </c>
      <c r="D48" s="72" t="s">
        <v>83</v>
      </c>
      <c r="E48" s="72">
        <f t="shared" si="0"/>
        <v>681140</v>
      </c>
    </row>
    <row r="49" spans="1:5" ht="15.75" customHeight="1">
      <c r="A49" s="69">
        <v>43535</v>
      </c>
      <c r="B49" s="70" t="s">
        <v>0</v>
      </c>
      <c r="C49" s="71">
        <v>59.05</v>
      </c>
      <c r="D49" s="72" t="s">
        <v>84</v>
      </c>
      <c r="E49" s="72">
        <f t="shared" si="0"/>
        <v>1380000</v>
      </c>
    </row>
    <row r="50" spans="1:5" ht="15.75" customHeight="1">
      <c r="A50" s="69">
        <v>43536</v>
      </c>
      <c r="B50" s="70" t="s">
        <v>0</v>
      </c>
      <c r="C50" s="71">
        <v>59.34</v>
      </c>
      <c r="D50" s="72" t="s">
        <v>85</v>
      </c>
      <c r="E50" s="72">
        <f t="shared" si="0"/>
        <v>1670000</v>
      </c>
    </row>
    <row r="51" spans="1:5" ht="15.75" customHeight="1">
      <c r="A51" s="69">
        <v>43537</v>
      </c>
      <c r="B51" s="70" t="s">
        <v>0</v>
      </c>
      <c r="C51" s="71">
        <v>60.27</v>
      </c>
      <c r="D51" s="72" t="s">
        <v>86</v>
      </c>
      <c r="E51" s="72">
        <f t="shared" si="0"/>
        <v>3940000</v>
      </c>
    </row>
    <row r="52" spans="1:5" ht="15.75" customHeight="1">
      <c r="A52" s="69">
        <v>43538</v>
      </c>
      <c r="B52" s="70" t="s">
        <v>0</v>
      </c>
      <c r="C52" s="71">
        <v>63.42</v>
      </c>
      <c r="D52" s="72" t="s">
        <v>87</v>
      </c>
      <c r="E52" s="72">
        <f t="shared" si="0"/>
        <v>7110000</v>
      </c>
    </row>
    <row r="53" spans="1:5" ht="15.75" customHeight="1">
      <c r="A53" s="69">
        <v>43542</v>
      </c>
      <c r="B53" s="70" t="s">
        <v>0</v>
      </c>
      <c r="C53" s="71">
        <v>63.49</v>
      </c>
      <c r="D53" s="72" t="s">
        <v>88</v>
      </c>
      <c r="E53" s="72">
        <f t="shared" si="0"/>
        <v>6010000</v>
      </c>
    </row>
    <row r="54" spans="1:5" ht="15.75" customHeight="1">
      <c r="A54" s="69">
        <v>43543</v>
      </c>
      <c r="B54" s="70" t="s">
        <v>0</v>
      </c>
      <c r="C54" s="71">
        <v>61.63</v>
      </c>
      <c r="D54" s="72" t="s">
        <v>89</v>
      </c>
      <c r="E54" s="72">
        <f t="shared" si="0"/>
        <v>3490000</v>
      </c>
    </row>
    <row r="55" spans="1:5" ht="15.75" customHeight="1">
      <c r="A55" s="69">
        <v>43544</v>
      </c>
      <c r="B55" s="70" t="s">
        <v>0</v>
      </c>
      <c r="C55" s="71">
        <v>59.62</v>
      </c>
      <c r="D55" s="72" t="s">
        <v>90</v>
      </c>
      <c r="E55" s="72">
        <f t="shared" si="0"/>
        <v>3290000</v>
      </c>
    </row>
    <row r="56" spans="1:5" ht="15.75" customHeight="1">
      <c r="A56" s="69">
        <v>43545</v>
      </c>
      <c r="B56" s="70" t="s">
        <v>0</v>
      </c>
      <c r="C56" s="71">
        <v>58.55</v>
      </c>
      <c r="D56" s="72" t="s">
        <v>91</v>
      </c>
      <c r="E56" s="72">
        <f t="shared" si="0"/>
        <v>2500000</v>
      </c>
    </row>
    <row r="57" spans="1:5" ht="15.75" customHeight="1">
      <c r="A57" s="69">
        <v>43548</v>
      </c>
      <c r="B57" s="70" t="s">
        <v>0</v>
      </c>
      <c r="C57" s="71">
        <v>54.32</v>
      </c>
      <c r="D57" s="72" t="s">
        <v>92</v>
      </c>
      <c r="E57" s="72">
        <f t="shared" si="0"/>
        <v>4000000</v>
      </c>
    </row>
    <row r="58" spans="1:5" ht="15.75" customHeight="1">
      <c r="A58" s="69">
        <v>43549</v>
      </c>
      <c r="B58" s="70" t="s">
        <v>0</v>
      </c>
      <c r="C58" s="71">
        <v>55.83</v>
      </c>
      <c r="D58" s="72" t="s">
        <v>93</v>
      </c>
      <c r="E58" s="72">
        <f t="shared" si="0"/>
        <v>1700000</v>
      </c>
    </row>
    <row r="59" spans="1:5" ht="15.75" customHeight="1">
      <c r="A59" s="69">
        <v>43551</v>
      </c>
      <c r="B59" s="70" t="s">
        <v>0</v>
      </c>
      <c r="C59" s="71">
        <v>55.68</v>
      </c>
      <c r="D59" s="72" t="s">
        <v>94</v>
      </c>
      <c r="E59" s="72">
        <f t="shared" si="0"/>
        <v>1710000</v>
      </c>
    </row>
    <row r="60" spans="1:5" ht="15.75" customHeight="1">
      <c r="A60" s="69">
        <v>43552</v>
      </c>
      <c r="B60" s="70" t="s">
        <v>0</v>
      </c>
      <c r="C60" s="71">
        <v>55.4</v>
      </c>
      <c r="D60" s="72" t="s">
        <v>95</v>
      </c>
      <c r="E60" s="72">
        <f t="shared" si="0"/>
        <v>1070000</v>
      </c>
    </row>
    <row r="61" spans="1:5" ht="15.75" customHeight="1">
      <c r="A61" s="69">
        <v>43555</v>
      </c>
      <c r="B61" s="70" t="s">
        <v>0</v>
      </c>
      <c r="C61" s="71">
        <v>55.75</v>
      </c>
      <c r="D61" s="72" t="s">
        <v>96</v>
      </c>
      <c r="E61" s="72">
        <f t="shared" si="0"/>
        <v>890470</v>
      </c>
    </row>
    <row r="62" spans="1:5" ht="15.75" customHeight="1">
      <c r="A62" s="69">
        <v>43556</v>
      </c>
      <c r="B62" s="70" t="s">
        <v>0</v>
      </c>
      <c r="C62" s="71">
        <v>56.9</v>
      </c>
      <c r="D62" s="72" t="s">
        <v>97</v>
      </c>
      <c r="E62" s="72">
        <f t="shared" si="0"/>
        <v>3630000</v>
      </c>
    </row>
    <row r="63" spans="1:5" ht="15.75" customHeight="1">
      <c r="A63" s="69">
        <v>43557</v>
      </c>
      <c r="B63" s="70" t="s">
        <v>0</v>
      </c>
      <c r="C63" s="71">
        <v>57.47</v>
      </c>
      <c r="D63" s="72" t="s">
        <v>98</v>
      </c>
      <c r="E63" s="72">
        <f t="shared" si="0"/>
        <v>991700</v>
      </c>
    </row>
    <row r="64" spans="1:5" ht="15.75" customHeight="1">
      <c r="A64" s="69">
        <v>43558</v>
      </c>
      <c r="B64" s="70" t="s">
        <v>0</v>
      </c>
      <c r="C64" s="71">
        <v>55.47</v>
      </c>
      <c r="D64" s="72" t="s">
        <v>99</v>
      </c>
      <c r="E64" s="72">
        <f t="shared" si="0"/>
        <v>1220000</v>
      </c>
    </row>
    <row r="65" spans="1:5" ht="15.75" customHeight="1">
      <c r="A65" s="69">
        <v>43559</v>
      </c>
      <c r="B65" s="70" t="s">
        <v>0</v>
      </c>
      <c r="C65" s="71">
        <v>55.68</v>
      </c>
      <c r="D65" s="72" t="s">
        <v>100</v>
      </c>
      <c r="E65" s="72">
        <f t="shared" si="0"/>
        <v>950830</v>
      </c>
    </row>
    <row r="66" spans="1:5" ht="15.75" customHeight="1">
      <c r="A66" s="69">
        <v>43562</v>
      </c>
      <c r="B66" s="70" t="s">
        <v>0</v>
      </c>
      <c r="C66" s="71">
        <v>55.9</v>
      </c>
      <c r="D66" s="72" t="s">
        <v>101</v>
      </c>
      <c r="E66" s="72">
        <f t="shared" si="0"/>
        <v>395670</v>
      </c>
    </row>
    <row r="67" spans="1:5" ht="15.75" customHeight="1">
      <c r="A67" s="69">
        <v>43563</v>
      </c>
      <c r="B67" s="70" t="s">
        <v>0</v>
      </c>
      <c r="C67" s="71">
        <v>54.61</v>
      </c>
      <c r="D67" s="72" t="s">
        <v>102</v>
      </c>
      <c r="E67" s="72">
        <f t="shared" si="0"/>
        <v>1060000</v>
      </c>
    </row>
    <row r="68" spans="1:5" ht="15.75" customHeight="1">
      <c r="A68" s="69">
        <v>43564</v>
      </c>
      <c r="B68" s="70" t="s">
        <v>0</v>
      </c>
      <c r="C68" s="71">
        <v>53.75</v>
      </c>
      <c r="D68" s="72" t="s">
        <v>103</v>
      </c>
      <c r="E68" s="72">
        <f t="shared" si="0"/>
        <v>808760</v>
      </c>
    </row>
    <row r="69" spans="1:5" ht="15.75" customHeight="1">
      <c r="A69" s="69">
        <v>43565</v>
      </c>
      <c r="B69" s="70" t="s">
        <v>0</v>
      </c>
      <c r="C69" s="71">
        <v>52.82</v>
      </c>
      <c r="D69" s="72" t="s">
        <v>104</v>
      </c>
      <c r="E69" s="72">
        <f t="shared" si="0"/>
        <v>744580</v>
      </c>
    </row>
    <row r="70" spans="1:5" ht="15.75" customHeight="1">
      <c r="A70" s="69">
        <v>43570</v>
      </c>
      <c r="B70" s="70" t="s">
        <v>0</v>
      </c>
      <c r="C70" s="71">
        <v>53.07</v>
      </c>
      <c r="D70" s="72" t="s">
        <v>105</v>
      </c>
      <c r="E70" s="72">
        <f t="shared" si="0"/>
        <v>883500</v>
      </c>
    </row>
    <row r="71" spans="1:5" ht="15.75" customHeight="1">
      <c r="A71" s="69">
        <v>43571</v>
      </c>
      <c r="B71" s="70" t="s">
        <v>0</v>
      </c>
      <c r="C71" s="71">
        <v>51.84</v>
      </c>
      <c r="D71" s="72" t="s">
        <v>39</v>
      </c>
      <c r="E71" s="72">
        <f t="shared" si="0"/>
        <v>1240000</v>
      </c>
    </row>
    <row r="72" spans="1:5" ht="15.75" customHeight="1">
      <c r="A72" s="69">
        <v>43572</v>
      </c>
      <c r="B72" s="70" t="s">
        <v>0</v>
      </c>
      <c r="C72" s="71">
        <v>51.84</v>
      </c>
      <c r="D72" s="72" t="s">
        <v>106</v>
      </c>
      <c r="E72" s="72">
        <f t="shared" si="0"/>
        <v>754150</v>
      </c>
    </row>
    <row r="73" spans="1:5" ht="15.75" customHeight="1">
      <c r="A73" s="69">
        <v>43573</v>
      </c>
      <c r="B73" s="70" t="s">
        <v>0</v>
      </c>
      <c r="C73" s="71">
        <v>53.73</v>
      </c>
      <c r="D73" s="72" t="s">
        <v>107</v>
      </c>
      <c r="E73" s="72">
        <f t="shared" si="0"/>
        <v>661190</v>
      </c>
    </row>
    <row r="74" spans="1:5" ht="15.75" customHeight="1">
      <c r="A74" s="69">
        <v>43576</v>
      </c>
      <c r="B74" s="70" t="s">
        <v>0</v>
      </c>
      <c r="C74" s="71">
        <v>51.76</v>
      </c>
      <c r="D74" s="72" t="s">
        <v>108</v>
      </c>
      <c r="E74" s="72">
        <f t="shared" si="0"/>
        <v>974750</v>
      </c>
    </row>
    <row r="75" spans="1:5" ht="15.75" customHeight="1">
      <c r="A75" s="69">
        <v>43578</v>
      </c>
      <c r="B75" s="70" t="s">
        <v>0</v>
      </c>
      <c r="C75" s="71">
        <v>51.76</v>
      </c>
      <c r="D75" s="72" t="s">
        <v>109</v>
      </c>
      <c r="E75" s="72">
        <f t="shared" si="0"/>
        <v>949280</v>
      </c>
    </row>
    <row r="76" spans="1:5" ht="15.75" customHeight="1">
      <c r="A76" s="69">
        <v>43579</v>
      </c>
      <c r="B76" s="70" t="s">
        <v>0</v>
      </c>
      <c r="C76" s="71">
        <v>52.17</v>
      </c>
      <c r="D76" s="72" t="s">
        <v>110</v>
      </c>
      <c r="E76" s="72">
        <f t="shared" si="0"/>
        <v>1530000</v>
      </c>
    </row>
    <row r="77" spans="1:5" ht="15.75" customHeight="1">
      <c r="A77" s="69">
        <v>43580</v>
      </c>
      <c r="B77" s="70" t="s">
        <v>0</v>
      </c>
      <c r="C77" s="71">
        <v>52.66</v>
      </c>
      <c r="D77" s="72" t="s">
        <v>111</v>
      </c>
      <c r="E77" s="72">
        <f t="shared" si="0"/>
        <v>1850000</v>
      </c>
    </row>
    <row r="78" spans="1:5" ht="15.75" customHeight="1">
      <c r="A78" s="69">
        <v>43583</v>
      </c>
      <c r="B78" s="70" t="s">
        <v>0</v>
      </c>
      <c r="C78" s="71">
        <v>52</v>
      </c>
      <c r="D78" s="72" t="s">
        <v>112</v>
      </c>
      <c r="E78" s="72">
        <f t="shared" si="0"/>
        <v>295660</v>
      </c>
    </row>
    <row r="79" spans="1:5" ht="15.75" customHeight="1">
      <c r="A79" s="69">
        <v>43584</v>
      </c>
      <c r="B79" s="70" t="s">
        <v>0</v>
      </c>
      <c r="C79" s="71">
        <v>50.85</v>
      </c>
      <c r="D79" s="72" t="s">
        <v>113</v>
      </c>
      <c r="E79" s="72">
        <f t="shared" si="0"/>
        <v>1270000</v>
      </c>
    </row>
    <row r="80" spans="1:5" ht="15.75" customHeight="1">
      <c r="A80" s="69">
        <v>43585</v>
      </c>
      <c r="B80" s="70" t="s">
        <v>0</v>
      </c>
      <c r="C80" s="71">
        <v>50.85</v>
      </c>
      <c r="D80" s="72" t="s">
        <v>114</v>
      </c>
      <c r="E80" s="72">
        <f t="shared" si="0"/>
        <v>3270000</v>
      </c>
    </row>
    <row r="81" spans="1:5" ht="15.75" customHeight="1">
      <c r="A81" s="69">
        <v>43587</v>
      </c>
      <c r="B81" s="70" t="s">
        <v>0</v>
      </c>
      <c r="C81" s="71">
        <v>52.08</v>
      </c>
      <c r="D81" s="72" t="s">
        <v>115</v>
      </c>
      <c r="E81" s="72">
        <f t="shared" si="0"/>
        <v>464280</v>
      </c>
    </row>
    <row r="82" spans="1:5" ht="15.75" customHeight="1">
      <c r="A82" s="69">
        <v>43590</v>
      </c>
      <c r="B82" s="70" t="s">
        <v>0</v>
      </c>
      <c r="C82" s="71">
        <v>52.83</v>
      </c>
      <c r="D82" s="72" t="s">
        <v>116</v>
      </c>
      <c r="E82" s="72">
        <f t="shared" si="0"/>
        <v>362280</v>
      </c>
    </row>
    <row r="83" spans="1:5" ht="15.75" customHeight="1">
      <c r="A83" s="69">
        <v>43591</v>
      </c>
      <c r="B83" s="70" t="s">
        <v>0</v>
      </c>
      <c r="C83" s="71">
        <v>52</v>
      </c>
      <c r="D83" s="72" t="s">
        <v>117</v>
      </c>
      <c r="E83" s="72">
        <f t="shared" si="0"/>
        <v>1520000</v>
      </c>
    </row>
    <row r="84" spans="1:5" ht="15.75" customHeight="1">
      <c r="A84" s="69">
        <v>43592</v>
      </c>
      <c r="B84" s="70" t="s">
        <v>0</v>
      </c>
      <c r="C84" s="71">
        <v>52.25</v>
      </c>
      <c r="D84" s="72" t="s">
        <v>118</v>
      </c>
      <c r="E84" s="72">
        <f t="shared" si="0"/>
        <v>814570</v>
      </c>
    </row>
    <row r="85" spans="1:5" ht="15.75" customHeight="1">
      <c r="A85" s="69">
        <v>43593</v>
      </c>
      <c r="B85" s="70" t="s">
        <v>0</v>
      </c>
      <c r="C85" s="71">
        <v>51.67</v>
      </c>
      <c r="D85" s="72" t="s">
        <v>119</v>
      </c>
      <c r="E85" s="72">
        <f t="shared" si="0"/>
        <v>717920</v>
      </c>
    </row>
    <row r="86" spans="1:5" ht="15.75" customHeight="1">
      <c r="A86" s="69">
        <v>43594</v>
      </c>
      <c r="B86" s="70" t="s">
        <v>0</v>
      </c>
      <c r="C86" s="71">
        <v>50.19</v>
      </c>
      <c r="D86" s="72" t="s">
        <v>120</v>
      </c>
      <c r="E86" s="72">
        <f t="shared" si="0"/>
        <v>1480000</v>
      </c>
    </row>
    <row r="87" spans="1:5" ht="15.75" customHeight="1">
      <c r="A87" s="69">
        <v>43597</v>
      </c>
      <c r="B87" s="70" t="s">
        <v>0</v>
      </c>
      <c r="C87" s="71">
        <v>49.69</v>
      </c>
      <c r="D87" s="72" t="s">
        <v>121</v>
      </c>
      <c r="E87" s="72">
        <f t="shared" si="0"/>
        <v>412970</v>
      </c>
    </row>
    <row r="88" spans="1:5" ht="15.75" customHeight="1">
      <c r="A88" s="69">
        <v>43598</v>
      </c>
      <c r="B88" s="70" t="s">
        <v>0</v>
      </c>
      <c r="C88" s="71">
        <v>48.46</v>
      </c>
      <c r="D88" s="72" t="s">
        <v>102</v>
      </c>
      <c r="E88" s="72">
        <f t="shared" si="0"/>
        <v>1060000</v>
      </c>
    </row>
    <row r="89" spans="1:5" ht="15.75" customHeight="1">
      <c r="A89" s="69">
        <v>43599</v>
      </c>
      <c r="B89" s="70" t="s">
        <v>0</v>
      </c>
      <c r="C89" s="71">
        <v>47.3</v>
      </c>
      <c r="D89" s="72" t="s">
        <v>79</v>
      </c>
      <c r="E89" s="72">
        <f t="shared" si="0"/>
        <v>1790000</v>
      </c>
    </row>
    <row r="90" spans="1:5" ht="15.75" customHeight="1">
      <c r="A90" s="69">
        <v>43600</v>
      </c>
      <c r="B90" s="70" t="s">
        <v>0</v>
      </c>
      <c r="C90" s="71">
        <v>45.9</v>
      </c>
      <c r="D90" s="72" t="s">
        <v>122</v>
      </c>
      <c r="E90" s="72">
        <f t="shared" si="0"/>
        <v>3650000</v>
      </c>
    </row>
    <row r="91" spans="1:5" ht="15.75" customHeight="1">
      <c r="A91" s="69">
        <v>43601</v>
      </c>
      <c r="B91" s="70" t="s">
        <v>0</v>
      </c>
      <c r="C91" s="71">
        <v>46.4</v>
      </c>
      <c r="D91" s="72" t="s">
        <v>123</v>
      </c>
      <c r="E91" s="72">
        <f t="shared" si="0"/>
        <v>7420000</v>
      </c>
    </row>
    <row r="92" spans="1:5" ht="15.75" customHeight="1">
      <c r="A92" s="69">
        <v>43604</v>
      </c>
      <c r="B92" s="70" t="s">
        <v>0</v>
      </c>
      <c r="C92" s="71">
        <v>49.28</v>
      </c>
      <c r="D92" s="72" t="s">
        <v>84</v>
      </c>
      <c r="E92" s="72">
        <f t="shared" si="0"/>
        <v>1380000</v>
      </c>
    </row>
    <row r="93" spans="1:5" ht="15.75" customHeight="1">
      <c r="A93" s="69">
        <v>43605</v>
      </c>
      <c r="B93" s="70" t="s">
        <v>0</v>
      </c>
      <c r="C93" s="71">
        <v>47.88</v>
      </c>
      <c r="D93" s="72" t="s">
        <v>124</v>
      </c>
      <c r="E93" s="72">
        <f t="shared" si="0"/>
        <v>8350000</v>
      </c>
    </row>
    <row r="94" spans="1:5" ht="15.75" customHeight="1">
      <c r="A94" s="69">
        <v>43606</v>
      </c>
      <c r="B94" s="70" t="s">
        <v>0</v>
      </c>
      <c r="C94" s="71">
        <v>47.3</v>
      </c>
      <c r="D94" s="72" t="s">
        <v>125</v>
      </c>
      <c r="E94" s="72">
        <f t="shared" si="0"/>
        <v>1620000</v>
      </c>
    </row>
    <row r="95" spans="1:5" ht="15.75" customHeight="1">
      <c r="A95" s="69">
        <v>43607</v>
      </c>
      <c r="B95" s="70" t="s">
        <v>0</v>
      </c>
      <c r="C95" s="71">
        <v>48.29</v>
      </c>
      <c r="D95" s="72" t="s">
        <v>46</v>
      </c>
      <c r="E95" s="72">
        <f t="shared" si="0"/>
        <v>2060000</v>
      </c>
    </row>
    <row r="96" spans="1:5" ht="15.75" customHeight="1">
      <c r="A96" s="69">
        <v>43608</v>
      </c>
      <c r="B96" s="70" t="s">
        <v>0</v>
      </c>
      <c r="C96" s="71">
        <v>50.11</v>
      </c>
      <c r="D96" s="72" t="s">
        <v>126</v>
      </c>
      <c r="E96" s="72">
        <f t="shared" si="0"/>
        <v>2900000</v>
      </c>
    </row>
    <row r="97" spans="1:5" ht="15.75" customHeight="1">
      <c r="A97" s="69">
        <v>43611</v>
      </c>
      <c r="B97" s="70" t="s">
        <v>0</v>
      </c>
      <c r="C97" s="71">
        <v>49.94</v>
      </c>
      <c r="D97" s="72" t="s">
        <v>127</v>
      </c>
      <c r="E97" s="72">
        <f t="shared" si="0"/>
        <v>545050</v>
      </c>
    </row>
    <row r="98" spans="1:5" ht="15.75" customHeight="1">
      <c r="A98" s="69">
        <v>43612</v>
      </c>
      <c r="B98" s="70" t="s">
        <v>0</v>
      </c>
      <c r="C98" s="71">
        <v>50.19</v>
      </c>
      <c r="D98" s="72" t="s">
        <v>128</v>
      </c>
      <c r="E98" s="72">
        <f t="shared" si="0"/>
        <v>1470000</v>
      </c>
    </row>
    <row r="99" spans="1:5" ht="15.75" customHeight="1">
      <c r="A99" s="69">
        <v>43613</v>
      </c>
      <c r="B99" s="70" t="s">
        <v>0</v>
      </c>
      <c r="C99" s="71">
        <v>51.84</v>
      </c>
      <c r="D99" s="72" t="s">
        <v>129</v>
      </c>
      <c r="E99" s="72">
        <f t="shared" si="0"/>
        <v>2170000</v>
      </c>
    </row>
    <row r="100" spans="1:5" ht="15.75" customHeight="1">
      <c r="A100" s="69">
        <v>43614</v>
      </c>
      <c r="B100" s="70" t="s">
        <v>0</v>
      </c>
      <c r="C100" s="71">
        <v>52.5</v>
      </c>
      <c r="D100" s="72" t="s">
        <v>95</v>
      </c>
      <c r="E100" s="72">
        <f t="shared" si="0"/>
        <v>1070000</v>
      </c>
    </row>
    <row r="101" spans="1:5" ht="15.75" customHeight="1">
      <c r="A101" s="69">
        <v>43615</v>
      </c>
      <c r="B101" s="70" t="s">
        <v>0</v>
      </c>
      <c r="C101" s="71">
        <v>53.24</v>
      </c>
      <c r="D101" s="72" t="s">
        <v>130</v>
      </c>
      <c r="E101" s="72">
        <f t="shared" si="0"/>
        <v>2660000</v>
      </c>
    </row>
    <row r="102" spans="1:5" ht="15.75" customHeight="1">
      <c r="A102" s="69">
        <v>43625</v>
      </c>
      <c r="B102" s="70" t="s">
        <v>0</v>
      </c>
      <c r="C102" s="71">
        <v>53.16</v>
      </c>
      <c r="D102" s="72" t="s">
        <v>131</v>
      </c>
      <c r="E102" s="72">
        <f t="shared" si="0"/>
        <v>255390</v>
      </c>
    </row>
    <row r="103" spans="1:5" ht="15.75" customHeight="1">
      <c r="A103" s="69">
        <v>43626</v>
      </c>
      <c r="B103" s="70" t="s">
        <v>0</v>
      </c>
      <c r="C103" s="71">
        <v>52.91</v>
      </c>
      <c r="D103" s="72" t="s">
        <v>132</v>
      </c>
      <c r="E103" s="72">
        <f t="shared" si="0"/>
        <v>2790000</v>
      </c>
    </row>
    <row r="104" spans="1:5" ht="15.75" customHeight="1">
      <c r="A104" s="69">
        <v>43627</v>
      </c>
      <c r="B104" s="70" t="s">
        <v>0</v>
      </c>
      <c r="C104" s="71">
        <v>53.98</v>
      </c>
      <c r="D104" s="72" t="s">
        <v>133</v>
      </c>
      <c r="E104" s="72">
        <f t="shared" si="0"/>
        <v>2120000</v>
      </c>
    </row>
    <row r="105" spans="1:5" ht="15.75" customHeight="1">
      <c r="A105" s="69">
        <v>43628</v>
      </c>
      <c r="B105" s="70" t="s">
        <v>0</v>
      </c>
      <c r="C105" s="71">
        <v>53.24</v>
      </c>
      <c r="D105" s="72" t="s">
        <v>134</v>
      </c>
      <c r="E105" s="72">
        <f t="shared" si="0"/>
        <v>1450000</v>
      </c>
    </row>
    <row r="106" spans="1:5" ht="15.75" customHeight="1">
      <c r="A106" s="69">
        <v>43629</v>
      </c>
      <c r="B106" s="70" t="s">
        <v>0</v>
      </c>
      <c r="C106" s="71">
        <v>53.07</v>
      </c>
      <c r="D106" s="72" t="s">
        <v>135</v>
      </c>
      <c r="E106" s="72">
        <f t="shared" si="0"/>
        <v>681590</v>
      </c>
    </row>
    <row r="107" spans="1:5" ht="15.75" customHeight="1">
      <c r="A107" s="69">
        <v>43632</v>
      </c>
      <c r="B107" s="70" t="s">
        <v>0</v>
      </c>
      <c r="C107" s="71">
        <v>52.91</v>
      </c>
      <c r="D107" s="72" t="s">
        <v>136</v>
      </c>
      <c r="E107" s="72">
        <f t="shared" si="0"/>
        <v>813800</v>
      </c>
    </row>
    <row r="108" spans="1:5" ht="15.75" customHeight="1">
      <c r="A108" s="69">
        <v>43633</v>
      </c>
      <c r="B108" s="70" t="s">
        <v>0</v>
      </c>
      <c r="C108" s="71">
        <v>52</v>
      </c>
      <c r="D108" s="72" t="s">
        <v>137</v>
      </c>
      <c r="E108" s="72">
        <f t="shared" si="0"/>
        <v>629640</v>
      </c>
    </row>
    <row r="109" spans="1:5" ht="15.75" customHeight="1">
      <c r="A109" s="69">
        <v>43634</v>
      </c>
      <c r="B109" s="70" t="s">
        <v>0</v>
      </c>
      <c r="C109" s="71">
        <v>51.92</v>
      </c>
      <c r="D109" s="72" t="s">
        <v>113</v>
      </c>
      <c r="E109" s="72">
        <f t="shared" si="0"/>
        <v>1270000</v>
      </c>
    </row>
    <row r="110" spans="1:5" ht="15.75" customHeight="1">
      <c r="A110" s="69">
        <v>43635</v>
      </c>
      <c r="B110" s="70" t="s">
        <v>0</v>
      </c>
      <c r="C110" s="71">
        <v>51.84</v>
      </c>
      <c r="D110" s="72" t="s">
        <v>80</v>
      </c>
      <c r="E110" s="72">
        <f t="shared" si="0"/>
        <v>1080000</v>
      </c>
    </row>
    <row r="111" spans="1:5" ht="15.75" customHeight="1">
      <c r="A111" s="69">
        <v>43636</v>
      </c>
      <c r="B111" s="70" t="s">
        <v>0</v>
      </c>
      <c r="C111" s="71">
        <v>52.08</v>
      </c>
      <c r="D111" s="72" t="s">
        <v>138</v>
      </c>
      <c r="E111" s="72">
        <f t="shared" si="0"/>
        <v>486370</v>
      </c>
    </row>
    <row r="112" spans="1:5" ht="15.75" customHeight="1">
      <c r="A112" s="69">
        <v>43639</v>
      </c>
      <c r="B112" s="70" t="s">
        <v>0</v>
      </c>
      <c r="C112" s="71">
        <v>52.5</v>
      </c>
      <c r="D112" s="72" t="s">
        <v>139</v>
      </c>
      <c r="E112" s="72">
        <f t="shared" si="0"/>
        <v>421860</v>
      </c>
    </row>
    <row r="113" spans="1:5" ht="15.75" customHeight="1">
      <c r="A113" s="69">
        <v>43640</v>
      </c>
      <c r="B113" s="70" t="s">
        <v>0</v>
      </c>
      <c r="C113" s="71">
        <v>52.5</v>
      </c>
      <c r="D113" s="72" t="s">
        <v>140</v>
      </c>
      <c r="E113" s="72">
        <f t="shared" si="0"/>
        <v>1780000</v>
      </c>
    </row>
    <row r="114" spans="1:5" ht="15.75" customHeight="1">
      <c r="A114" s="69">
        <v>43641</v>
      </c>
      <c r="B114" s="70" t="s">
        <v>0</v>
      </c>
      <c r="C114" s="71">
        <v>52.91</v>
      </c>
      <c r="D114" s="72" t="s">
        <v>141</v>
      </c>
      <c r="E114" s="72">
        <f t="shared" si="0"/>
        <v>1580000</v>
      </c>
    </row>
    <row r="115" spans="1:5" ht="15.75" customHeight="1">
      <c r="A115" s="69">
        <v>43642</v>
      </c>
      <c r="B115" s="70" t="s">
        <v>0</v>
      </c>
      <c r="C115" s="71">
        <v>53.4</v>
      </c>
      <c r="D115" s="72" t="s">
        <v>142</v>
      </c>
      <c r="E115" s="72">
        <f t="shared" si="0"/>
        <v>1130000</v>
      </c>
    </row>
    <row r="116" spans="1:5" ht="15.75" customHeight="1">
      <c r="A116" s="69">
        <v>43643</v>
      </c>
      <c r="B116" s="70" t="s">
        <v>0</v>
      </c>
      <c r="C116" s="71">
        <v>54.89</v>
      </c>
      <c r="D116" s="72" t="s">
        <v>143</v>
      </c>
      <c r="E116" s="72">
        <f t="shared" si="0"/>
        <v>1740000</v>
      </c>
    </row>
    <row r="117" spans="1:5" ht="15.75" customHeight="1">
      <c r="A117" s="69">
        <v>43646</v>
      </c>
      <c r="B117" s="70" t="s">
        <v>0</v>
      </c>
      <c r="C117" s="71">
        <v>54.47</v>
      </c>
      <c r="D117" s="72" t="s">
        <v>144</v>
      </c>
      <c r="E117" s="72">
        <f t="shared" si="0"/>
        <v>804640</v>
      </c>
    </row>
    <row r="118" spans="1:5" ht="15.75" customHeight="1">
      <c r="A118" s="69">
        <v>43648</v>
      </c>
      <c r="B118" s="70" t="s">
        <v>0</v>
      </c>
      <c r="C118" s="71">
        <v>53.57</v>
      </c>
      <c r="D118" s="72" t="s">
        <v>145</v>
      </c>
      <c r="E118" s="72">
        <f t="shared" si="0"/>
        <v>471260</v>
      </c>
    </row>
    <row r="119" spans="1:5" ht="15.75" customHeight="1">
      <c r="A119" s="69">
        <v>43649</v>
      </c>
      <c r="B119" s="70" t="s">
        <v>0</v>
      </c>
      <c r="C119" s="71">
        <v>52.83</v>
      </c>
      <c r="D119" s="72" t="s">
        <v>102</v>
      </c>
      <c r="E119" s="72">
        <f t="shared" si="0"/>
        <v>1060000</v>
      </c>
    </row>
    <row r="120" spans="1:5" ht="15.75" customHeight="1">
      <c r="A120" s="69">
        <v>43650</v>
      </c>
      <c r="B120" s="70" t="s">
        <v>0</v>
      </c>
      <c r="C120" s="71">
        <v>53.24</v>
      </c>
      <c r="D120" s="72" t="s">
        <v>146</v>
      </c>
      <c r="E120" s="72">
        <f t="shared" si="0"/>
        <v>497470</v>
      </c>
    </row>
    <row r="121" spans="1:5" ht="15.75" customHeight="1">
      <c r="A121" s="69">
        <v>43653</v>
      </c>
      <c r="B121" s="70" t="s">
        <v>0</v>
      </c>
      <c r="C121" s="71">
        <v>52.33</v>
      </c>
      <c r="D121" s="72" t="s">
        <v>147</v>
      </c>
      <c r="E121" s="72">
        <f t="shared" si="0"/>
        <v>160340</v>
      </c>
    </row>
    <row r="122" spans="1:5" ht="15.75" customHeight="1">
      <c r="A122" s="69">
        <v>43654</v>
      </c>
      <c r="B122" s="70" t="s">
        <v>0</v>
      </c>
      <c r="C122" s="71">
        <v>51.34</v>
      </c>
      <c r="D122" s="72" t="s">
        <v>148</v>
      </c>
      <c r="E122" s="72">
        <f t="shared" si="0"/>
        <v>1030000</v>
      </c>
    </row>
    <row r="123" spans="1:5" ht="15.75" customHeight="1">
      <c r="A123" s="69">
        <v>43655</v>
      </c>
      <c r="B123" s="70" t="s">
        <v>0</v>
      </c>
      <c r="C123" s="71">
        <v>52.33</v>
      </c>
      <c r="D123" s="72" t="s">
        <v>149</v>
      </c>
      <c r="E123" s="72">
        <f t="shared" si="0"/>
        <v>307710</v>
      </c>
    </row>
    <row r="124" spans="1:5" ht="15.75" customHeight="1">
      <c r="A124" s="69">
        <v>43656</v>
      </c>
      <c r="B124" s="70" t="s">
        <v>0</v>
      </c>
      <c r="C124" s="71">
        <v>51.1</v>
      </c>
      <c r="D124" s="72" t="s">
        <v>150</v>
      </c>
      <c r="E124" s="72">
        <f t="shared" si="0"/>
        <v>619040</v>
      </c>
    </row>
    <row r="125" spans="1:5" ht="15.75" customHeight="1">
      <c r="A125" s="69">
        <v>43657</v>
      </c>
      <c r="B125" s="70" t="s">
        <v>0</v>
      </c>
      <c r="C125" s="71">
        <v>51.51</v>
      </c>
      <c r="D125" s="72" t="s">
        <v>151</v>
      </c>
      <c r="E125" s="72">
        <f t="shared" si="0"/>
        <v>233110</v>
      </c>
    </row>
    <row r="126" spans="1:5" ht="15.75" customHeight="1">
      <c r="A126" s="69">
        <v>43660</v>
      </c>
      <c r="B126" s="70" t="s">
        <v>0</v>
      </c>
      <c r="C126" s="71">
        <v>50.85</v>
      </c>
      <c r="D126" s="72" t="s">
        <v>152</v>
      </c>
      <c r="E126" s="72">
        <f t="shared" si="0"/>
        <v>379280</v>
      </c>
    </row>
    <row r="127" spans="1:5" ht="15.75" customHeight="1">
      <c r="A127" s="69">
        <v>43661</v>
      </c>
      <c r="B127" s="70" t="s">
        <v>0</v>
      </c>
      <c r="C127" s="71">
        <v>50.11</v>
      </c>
      <c r="D127" s="72" t="s">
        <v>153</v>
      </c>
      <c r="E127" s="72">
        <f t="shared" si="0"/>
        <v>671040</v>
      </c>
    </row>
    <row r="128" spans="1:5" ht="15.75" customHeight="1">
      <c r="A128" s="69">
        <v>43662</v>
      </c>
      <c r="B128" s="70" t="s">
        <v>0</v>
      </c>
      <c r="C128" s="71">
        <v>50.52</v>
      </c>
      <c r="D128" s="72" t="s">
        <v>154</v>
      </c>
      <c r="E128" s="72">
        <f t="shared" si="0"/>
        <v>1860000</v>
      </c>
    </row>
    <row r="129" spans="1:5" ht="15.75" customHeight="1">
      <c r="A129" s="69">
        <v>43663</v>
      </c>
      <c r="B129" s="70" t="s">
        <v>0</v>
      </c>
      <c r="C129" s="71">
        <v>50.77</v>
      </c>
      <c r="D129" s="72" t="s">
        <v>155</v>
      </c>
      <c r="E129" s="72">
        <f t="shared" si="0"/>
        <v>189120</v>
      </c>
    </row>
    <row r="130" spans="1:5" ht="15.75" customHeight="1">
      <c r="A130" s="69">
        <v>43664</v>
      </c>
      <c r="B130" s="70" t="s">
        <v>0</v>
      </c>
      <c r="C130" s="71">
        <v>50.77</v>
      </c>
      <c r="D130" s="72" t="s">
        <v>156</v>
      </c>
      <c r="E130" s="72">
        <f t="shared" si="0"/>
        <v>609150</v>
      </c>
    </row>
    <row r="131" spans="1:5" ht="15.75" customHeight="1">
      <c r="A131" s="69">
        <v>43667</v>
      </c>
      <c r="B131" s="70" t="s">
        <v>0</v>
      </c>
      <c r="C131" s="71">
        <v>51.01</v>
      </c>
      <c r="D131" s="72" t="s">
        <v>157</v>
      </c>
      <c r="E131" s="72">
        <f t="shared" si="0"/>
        <v>415860</v>
      </c>
    </row>
    <row r="132" spans="1:5" ht="15.75" customHeight="1">
      <c r="A132" s="69">
        <v>43668</v>
      </c>
      <c r="B132" s="70" t="s">
        <v>0</v>
      </c>
      <c r="C132" s="71">
        <v>50.44</v>
      </c>
      <c r="D132" s="72" t="s">
        <v>158</v>
      </c>
      <c r="E132" s="72">
        <f t="shared" si="0"/>
        <v>698910</v>
      </c>
    </row>
    <row r="133" spans="1:5" ht="15.75" customHeight="1">
      <c r="A133" s="69">
        <v>43669</v>
      </c>
      <c r="B133" s="70" t="s">
        <v>0</v>
      </c>
      <c r="C133" s="71">
        <v>51.67</v>
      </c>
      <c r="D133" s="72" t="s">
        <v>159</v>
      </c>
      <c r="E133" s="72">
        <f t="shared" si="0"/>
        <v>1110000</v>
      </c>
    </row>
    <row r="134" spans="1:5" ht="15.75" customHeight="1">
      <c r="A134" s="69">
        <v>43670</v>
      </c>
      <c r="B134" s="70" t="s">
        <v>0</v>
      </c>
      <c r="C134" s="71">
        <v>51.43</v>
      </c>
      <c r="D134" s="72" t="s">
        <v>160</v>
      </c>
      <c r="E134" s="72">
        <f t="shared" si="0"/>
        <v>729670</v>
      </c>
    </row>
    <row r="135" spans="1:5" ht="15.75" customHeight="1">
      <c r="A135" s="69">
        <v>43671</v>
      </c>
      <c r="B135" s="70" t="s">
        <v>0</v>
      </c>
      <c r="C135" s="71">
        <v>51.67</v>
      </c>
      <c r="D135" s="72" t="s">
        <v>161</v>
      </c>
      <c r="E135" s="72">
        <f t="shared" si="0"/>
        <v>1410000</v>
      </c>
    </row>
    <row r="136" spans="1:5" ht="15.75" customHeight="1">
      <c r="A136" s="69">
        <v>43674</v>
      </c>
      <c r="B136" s="70" t="s">
        <v>0</v>
      </c>
      <c r="C136" s="71">
        <v>52</v>
      </c>
      <c r="D136" s="72" t="s">
        <v>162</v>
      </c>
      <c r="E136" s="72">
        <f t="shared" si="0"/>
        <v>368270</v>
      </c>
    </row>
    <row r="137" spans="1:5" ht="15.75" customHeight="1">
      <c r="A137" s="69">
        <v>43675</v>
      </c>
      <c r="B137" s="70" t="s">
        <v>0</v>
      </c>
      <c r="C137" s="71">
        <v>51.76</v>
      </c>
      <c r="D137" s="72" t="s">
        <v>163</v>
      </c>
      <c r="E137" s="72">
        <f t="shared" si="0"/>
        <v>305980</v>
      </c>
    </row>
    <row r="138" spans="1:5" ht="15.75" customHeight="1">
      <c r="A138" s="69">
        <v>43676</v>
      </c>
      <c r="B138" s="70" t="s">
        <v>0</v>
      </c>
      <c r="C138" s="71">
        <v>51.59</v>
      </c>
      <c r="D138" s="72" t="s">
        <v>164</v>
      </c>
      <c r="E138" s="72">
        <f t="shared" si="0"/>
        <v>260100.00000000003</v>
      </c>
    </row>
    <row r="139" spans="1:5" ht="15.75" customHeight="1">
      <c r="A139" s="69">
        <v>43677</v>
      </c>
      <c r="B139" s="70" t="s">
        <v>0</v>
      </c>
      <c r="C139" s="71">
        <v>51.84</v>
      </c>
      <c r="D139" s="72" t="s">
        <v>165</v>
      </c>
      <c r="E139" s="72">
        <f t="shared" si="0"/>
        <v>635720</v>
      </c>
    </row>
    <row r="140" spans="1:5" ht="15.75" customHeight="1">
      <c r="A140" s="69">
        <v>43678</v>
      </c>
      <c r="B140" s="70" t="s">
        <v>0</v>
      </c>
      <c r="C140" s="71">
        <v>51.67</v>
      </c>
      <c r="D140" s="72" t="s">
        <v>166</v>
      </c>
      <c r="E140" s="72">
        <f t="shared" si="0"/>
        <v>549930</v>
      </c>
    </row>
    <row r="141" spans="1:5" ht="15.75" customHeight="1">
      <c r="A141" s="69">
        <v>43681</v>
      </c>
      <c r="B141" s="70" t="s">
        <v>0</v>
      </c>
      <c r="C141" s="71">
        <v>51.51</v>
      </c>
      <c r="D141" s="72" t="s">
        <v>167</v>
      </c>
      <c r="E141" s="72">
        <f t="shared" si="0"/>
        <v>259350.00000000003</v>
      </c>
    </row>
    <row r="142" spans="1:5" ht="15.75" customHeight="1">
      <c r="A142" s="69">
        <v>43682</v>
      </c>
      <c r="B142" s="70" t="s">
        <v>0</v>
      </c>
      <c r="C142" s="71">
        <v>51.26</v>
      </c>
      <c r="D142" s="72" t="s">
        <v>168</v>
      </c>
      <c r="E142" s="72">
        <f t="shared" si="0"/>
        <v>1280000</v>
      </c>
    </row>
    <row r="143" spans="1:5" ht="15.75" customHeight="1">
      <c r="A143" s="69">
        <v>43683</v>
      </c>
      <c r="B143" s="70" t="s">
        <v>0</v>
      </c>
      <c r="C143" s="71">
        <v>51.1</v>
      </c>
      <c r="D143" s="72" t="s">
        <v>77</v>
      </c>
      <c r="E143" s="72">
        <f t="shared" si="0"/>
        <v>1140000</v>
      </c>
    </row>
    <row r="144" spans="1:5" ht="15.75" customHeight="1">
      <c r="A144" s="69">
        <v>43684</v>
      </c>
      <c r="B144" s="70" t="s">
        <v>0</v>
      </c>
      <c r="C144" s="71">
        <v>51.26</v>
      </c>
      <c r="D144" s="72" t="s">
        <v>169</v>
      </c>
      <c r="E144" s="72">
        <f t="shared" si="0"/>
        <v>742040</v>
      </c>
    </row>
    <row r="145" spans="1:5" ht="15.75" customHeight="1">
      <c r="A145" s="69">
        <v>43685</v>
      </c>
      <c r="B145" s="70" t="s">
        <v>0</v>
      </c>
      <c r="C145" s="71">
        <v>50.77</v>
      </c>
      <c r="D145" s="72" t="s">
        <v>170</v>
      </c>
      <c r="E145" s="72">
        <f t="shared" si="0"/>
        <v>945010</v>
      </c>
    </row>
    <row r="146" spans="1:5" ht="15.75" customHeight="1">
      <c r="A146" s="69">
        <v>43695</v>
      </c>
      <c r="B146" s="70" t="s">
        <v>0</v>
      </c>
      <c r="C146" s="71">
        <v>50.27</v>
      </c>
      <c r="D146" s="72" t="s">
        <v>171</v>
      </c>
      <c r="E146" s="72">
        <f t="shared" si="0"/>
        <v>485830</v>
      </c>
    </row>
    <row r="147" spans="1:5" ht="15.75" customHeight="1">
      <c r="A147" s="69">
        <v>43696</v>
      </c>
      <c r="B147" s="70" t="s">
        <v>0</v>
      </c>
      <c r="C147" s="71">
        <v>50.35</v>
      </c>
      <c r="D147" s="72" t="s">
        <v>172</v>
      </c>
      <c r="E147" s="72">
        <f t="shared" si="0"/>
        <v>501710</v>
      </c>
    </row>
    <row r="148" spans="1:5" ht="15.75" customHeight="1">
      <c r="A148" s="69">
        <v>43697</v>
      </c>
      <c r="B148" s="70" t="s">
        <v>0</v>
      </c>
      <c r="C148" s="71">
        <v>50.19</v>
      </c>
      <c r="D148" s="72" t="s">
        <v>173</v>
      </c>
      <c r="E148" s="72">
        <f t="shared" si="0"/>
        <v>528540</v>
      </c>
    </row>
    <row r="149" spans="1:5" ht="15.75" customHeight="1">
      <c r="A149" s="69">
        <v>43698</v>
      </c>
      <c r="B149" s="70" t="s">
        <v>0</v>
      </c>
      <c r="C149" s="71">
        <v>50.35</v>
      </c>
      <c r="D149" s="72" t="s">
        <v>174</v>
      </c>
      <c r="E149" s="72">
        <f t="shared" si="0"/>
        <v>888040</v>
      </c>
    </row>
    <row r="150" spans="1:5" ht="15.75" customHeight="1">
      <c r="A150" s="69">
        <v>43699</v>
      </c>
      <c r="B150" s="70" t="s">
        <v>0</v>
      </c>
      <c r="C150" s="71">
        <v>50.27</v>
      </c>
      <c r="D150" s="72" t="s">
        <v>175</v>
      </c>
      <c r="E150" s="72">
        <f t="shared" si="0"/>
        <v>292060</v>
      </c>
    </row>
    <row r="151" spans="1:5" ht="15.75" customHeight="1">
      <c r="A151" s="69">
        <v>43702</v>
      </c>
      <c r="B151" s="70" t="s">
        <v>0</v>
      </c>
      <c r="C151" s="71">
        <v>50.19</v>
      </c>
      <c r="D151" s="72" t="s">
        <v>176</v>
      </c>
      <c r="E151" s="72">
        <f t="shared" si="0"/>
        <v>460430</v>
      </c>
    </row>
    <row r="152" spans="1:5" ht="15.75" customHeight="1">
      <c r="A152" s="69">
        <v>43703</v>
      </c>
      <c r="B152" s="70" t="s">
        <v>0</v>
      </c>
      <c r="C152" s="71">
        <v>49.53</v>
      </c>
      <c r="D152" s="72" t="s">
        <v>177</v>
      </c>
      <c r="E152" s="72">
        <f t="shared" si="0"/>
        <v>418100</v>
      </c>
    </row>
    <row r="153" spans="1:5" ht="15.75" customHeight="1">
      <c r="A153" s="69">
        <v>43704</v>
      </c>
      <c r="B153" s="70" t="s">
        <v>0</v>
      </c>
      <c r="C153" s="71">
        <v>49.94</v>
      </c>
      <c r="D153" s="72" t="s">
        <v>178</v>
      </c>
      <c r="E153" s="72">
        <f t="shared" si="0"/>
        <v>890080</v>
      </c>
    </row>
    <row r="154" spans="1:5" ht="15.75" customHeight="1">
      <c r="A154" s="69">
        <v>43705</v>
      </c>
      <c r="B154" s="70" t="s">
        <v>0</v>
      </c>
      <c r="C154" s="71">
        <v>49.04</v>
      </c>
      <c r="D154" s="72" t="s">
        <v>179</v>
      </c>
      <c r="E154" s="72">
        <f t="shared" si="0"/>
        <v>490330</v>
      </c>
    </row>
    <row r="155" spans="1:5" ht="15.75" customHeight="1">
      <c r="A155" s="69">
        <v>43706</v>
      </c>
      <c r="B155" s="70" t="s">
        <v>0</v>
      </c>
      <c r="C155" s="71">
        <v>47.72</v>
      </c>
      <c r="D155" s="72" t="s">
        <v>180</v>
      </c>
      <c r="E155" s="72">
        <f t="shared" si="0"/>
        <v>587800</v>
      </c>
    </row>
    <row r="156" spans="1:5" ht="15.75" customHeight="1">
      <c r="A156" s="69">
        <v>43709</v>
      </c>
      <c r="B156" s="70" t="s">
        <v>0</v>
      </c>
      <c r="C156" s="71">
        <v>47.8</v>
      </c>
      <c r="D156" s="72" t="s">
        <v>181</v>
      </c>
      <c r="E156" s="72">
        <f t="shared" si="0"/>
        <v>651170</v>
      </c>
    </row>
    <row r="157" spans="1:5" ht="15.75" customHeight="1">
      <c r="A157" s="69">
        <v>43710</v>
      </c>
      <c r="B157" s="70" t="s">
        <v>0</v>
      </c>
      <c r="C157" s="71">
        <v>46.89</v>
      </c>
      <c r="D157" s="72" t="s">
        <v>148</v>
      </c>
      <c r="E157" s="72">
        <f t="shared" si="0"/>
        <v>1030000</v>
      </c>
    </row>
    <row r="158" spans="1:5" ht="15.75" customHeight="1">
      <c r="A158" s="69">
        <v>43711</v>
      </c>
      <c r="B158" s="70" t="s">
        <v>0</v>
      </c>
      <c r="C158" s="71">
        <v>46.23</v>
      </c>
      <c r="D158" s="72" t="s">
        <v>182</v>
      </c>
      <c r="E158" s="72">
        <f t="shared" si="0"/>
        <v>1040000</v>
      </c>
    </row>
    <row r="159" spans="1:5" ht="15.75" customHeight="1">
      <c r="A159" s="69">
        <v>43712</v>
      </c>
      <c r="B159" s="70" t="s">
        <v>0</v>
      </c>
      <c r="C159" s="71">
        <v>46.98</v>
      </c>
      <c r="D159" s="72" t="s">
        <v>183</v>
      </c>
      <c r="E159" s="72">
        <f t="shared" si="0"/>
        <v>1980000</v>
      </c>
    </row>
    <row r="160" spans="1:5" ht="15.75" customHeight="1">
      <c r="A160" s="69">
        <v>43713</v>
      </c>
      <c r="B160" s="70" t="s">
        <v>0</v>
      </c>
      <c r="C160" s="71">
        <v>47.47</v>
      </c>
      <c r="D160" s="72" t="s">
        <v>184</v>
      </c>
      <c r="E160" s="72">
        <f t="shared" si="0"/>
        <v>212400</v>
      </c>
    </row>
    <row r="161" spans="1:5" ht="15.75" customHeight="1">
      <c r="A161" s="69">
        <v>43716</v>
      </c>
      <c r="B161" s="70" t="s">
        <v>0</v>
      </c>
      <c r="C161" s="71">
        <v>47.3</v>
      </c>
      <c r="D161" s="72" t="s">
        <v>185</v>
      </c>
      <c r="E161" s="72">
        <f t="shared" si="0"/>
        <v>291790</v>
      </c>
    </row>
    <row r="162" spans="1:5" ht="15.75" customHeight="1">
      <c r="A162" s="69">
        <v>43717</v>
      </c>
      <c r="B162" s="70" t="s">
        <v>0</v>
      </c>
      <c r="C162" s="71">
        <v>46.56</v>
      </c>
      <c r="D162" s="72" t="s">
        <v>186</v>
      </c>
      <c r="E162" s="72">
        <f t="shared" si="0"/>
        <v>656470</v>
      </c>
    </row>
    <row r="163" spans="1:5" ht="15.75" customHeight="1">
      <c r="A163" s="69">
        <v>43719</v>
      </c>
      <c r="B163" s="70" t="s">
        <v>0</v>
      </c>
      <c r="C163" s="71">
        <v>46.15</v>
      </c>
      <c r="D163" s="72" t="s">
        <v>187</v>
      </c>
      <c r="E163" s="72">
        <f t="shared" si="0"/>
        <v>694650</v>
      </c>
    </row>
    <row r="164" spans="1:5" ht="15.75" customHeight="1">
      <c r="A164" s="69">
        <v>43720</v>
      </c>
      <c r="B164" s="70" t="s">
        <v>0</v>
      </c>
      <c r="C164" s="71">
        <v>47.3</v>
      </c>
      <c r="D164" s="72" t="s">
        <v>188</v>
      </c>
      <c r="E164" s="72">
        <f t="shared" si="0"/>
        <v>441300</v>
      </c>
    </row>
    <row r="165" spans="1:5" ht="15.75" customHeight="1">
      <c r="A165" s="69">
        <v>43723</v>
      </c>
      <c r="B165" s="70" t="s">
        <v>0</v>
      </c>
      <c r="C165" s="71">
        <v>47.72</v>
      </c>
      <c r="D165" s="72" t="s">
        <v>189</v>
      </c>
      <c r="E165" s="72">
        <f t="shared" si="0"/>
        <v>246530</v>
      </c>
    </row>
    <row r="166" spans="1:5" ht="15.75" customHeight="1">
      <c r="A166" s="69">
        <v>43724</v>
      </c>
      <c r="B166" s="70" t="s">
        <v>0</v>
      </c>
      <c r="C166" s="71">
        <v>48.95</v>
      </c>
      <c r="D166" s="72" t="s">
        <v>134</v>
      </c>
      <c r="E166" s="72">
        <f t="shared" si="0"/>
        <v>1450000</v>
      </c>
    </row>
    <row r="167" spans="1:5" ht="15.75" customHeight="1">
      <c r="A167" s="69">
        <v>43725</v>
      </c>
      <c r="B167" s="70" t="s">
        <v>0</v>
      </c>
      <c r="C167" s="71">
        <v>48.95</v>
      </c>
      <c r="D167" s="72" t="s">
        <v>190</v>
      </c>
      <c r="E167" s="72">
        <f t="shared" si="0"/>
        <v>1680000</v>
      </c>
    </row>
    <row r="168" spans="1:5" ht="15.75" customHeight="1">
      <c r="A168" s="69">
        <v>43726</v>
      </c>
      <c r="B168" s="70" t="s">
        <v>0</v>
      </c>
      <c r="C168" s="71">
        <v>49.04</v>
      </c>
      <c r="D168" s="72" t="s">
        <v>191</v>
      </c>
      <c r="E168" s="72">
        <f t="shared" si="0"/>
        <v>597780</v>
      </c>
    </row>
    <row r="169" spans="1:5" ht="15.75" customHeight="1">
      <c r="A169" s="69">
        <v>43727</v>
      </c>
      <c r="B169" s="70" t="s">
        <v>0</v>
      </c>
      <c r="C169" s="71">
        <v>48.79</v>
      </c>
      <c r="D169" s="72" t="s">
        <v>192</v>
      </c>
      <c r="E169" s="72">
        <f t="shared" si="0"/>
        <v>803970</v>
      </c>
    </row>
    <row r="170" spans="1:5" ht="15.75" customHeight="1">
      <c r="A170" s="69">
        <v>43730</v>
      </c>
      <c r="B170" s="70" t="s">
        <v>0</v>
      </c>
      <c r="C170" s="71">
        <v>49.28</v>
      </c>
      <c r="D170" s="72" t="s">
        <v>193</v>
      </c>
      <c r="E170" s="72">
        <f t="shared" si="0"/>
        <v>396690</v>
      </c>
    </row>
    <row r="171" spans="1:5" ht="15.75" customHeight="1">
      <c r="A171" s="69">
        <v>43731</v>
      </c>
      <c r="B171" s="70" t="s">
        <v>0</v>
      </c>
      <c r="C171" s="71">
        <v>51.34</v>
      </c>
      <c r="D171" s="72" t="s">
        <v>194</v>
      </c>
      <c r="E171" s="72">
        <f t="shared" si="0"/>
        <v>1880000</v>
      </c>
    </row>
    <row r="172" spans="1:5" ht="15.75" customHeight="1">
      <c r="A172" s="69">
        <v>43732</v>
      </c>
      <c r="B172" s="70" t="s">
        <v>0</v>
      </c>
      <c r="C172" s="71">
        <v>51.43</v>
      </c>
      <c r="D172" s="72" t="s">
        <v>195</v>
      </c>
      <c r="E172" s="72">
        <f t="shared" si="0"/>
        <v>979590</v>
      </c>
    </row>
    <row r="173" spans="1:5" ht="15.75" customHeight="1">
      <c r="A173" s="69">
        <v>43733</v>
      </c>
      <c r="B173" s="70" t="s">
        <v>0</v>
      </c>
      <c r="C173" s="71">
        <v>50.44</v>
      </c>
      <c r="D173" s="72" t="s">
        <v>196</v>
      </c>
      <c r="E173" s="72">
        <f t="shared" si="0"/>
        <v>303970</v>
      </c>
    </row>
    <row r="174" spans="1:5" ht="15.75" customHeight="1">
      <c r="A174" s="69">
        <v>43734</v>
      </c>
      <c r="B174" s="70" t="s">
        <v>0</v>
      </c>
      <c r="C174" s="71">
        <v>50.19</v>
      </c>
      <c r="D174" s="72" t="s">
        <v>197</v>
      </c>
      <c r="E174" s="72">
        <f t="shared" si="0"/>
        <v>463570</v>
      </c>
    </row>
    <row r="175" spans="1:5" ht="15.75" customHeight="1">
      <c r="A175" s="69">
        <v>43737</v>
      </c>
      <c r="B175" s="70" t="s">
        <v>0</v>
      </c>
      <c r="C175" s="71">
        <v>50.85</v>
      </c>
      <c r="D175" s="72" t="s">
        <v>198</v>
      </c>
      <c r="E175" s="72">
        <f t="shared" si="0"/>
        <v>234870</v>
      </c>
    </row>
    <row r="176" spans="1:5" ht="15.75" customHeight="1">
      <c r="A176" s="69">
        <v>43738</v>
      </c>
      <c r="B176" s="70" t="s">
        <v>0</v>
      </c>
      <c r="C176" s="71">
        <v>50.68</v>
      </c>
      <c r="D176" s="72" t="s">
        <v>199</v>
      </c>
      <c r="E176" s="72">
        <f t="shared" si="0"/>
        <v>635570</v>
      </c>
    </row>
    <row r="177" spans="1:5" ht="15.75" customHeight="1">
      <c r="A177" s="69">
        <v>43739</v>
      </c>
      <c r="B177" s="70" t="s">
        <v>0</v>
      </c>
      <c r="C177" s="71">
        <v>50.68</v>
      </c>
      <c r="D177" s="72" t="s">
        <v>200</v>
      </c>
      <c r="E177" s="72">
        <f t="shared" si="0"/>
        <v>159250</v>
      </c>
    </row>
    <row r="178" spans="1:5" ht="15.75" customHeight="1">
      <c r="A178" s="69">
        <v>43740</v>
      </c>
      <c r="B178" s="70" t="s">
        <v>0</v>
      </c>
      <c r="C178" s="71">
        <v>50.77</v>
      </c>
      <c r="D178" s="72" t="s">
        <v>201</v>
      </c>
      <c r="E178" s="72">
        <f t="shared" si="0"/>
        <v>173710</v>
      </c>
    </row>
    <row r="179" spans="1:5" ht="15.75" customHeight="1">
      <c r="A179" s="69">
        <v>43741</v>
      </c>
      <c r="B179" s="70" t="s">
        <v>0</v>
      </c>
      <c r="C179" s="71">
        <v>50.77</v>
      </c>
      <c r="D179" s="72" t="s">
        <v>202</v>
      </c>
      <c r="E179" s="72">
        <f t="shared" si="0"/>
        <v>123760</v>
      </c>
    </row>
    <row r="180" spans="1:5" ht="15.75" customHeight="1">
      <c r="A180" s="69">
        <v>43744</v>
      </c>
      <c r="B180" s="70" t="s">
        <v>0</v>
      </c>
      <c r="C180" s="71">
        <v>50.77</v>
      </c>
      <c r="D180" s="72" t="s">
        <v>203</v>
      </c>
      <c r="E180" s="72">
        <f t="shared" si="0"/>
        <v>151920</v>
      </c>
    </row>
    <row r="181" spans="1:5" ht="15.75" customHeight="1">
      <c r="A181" s="69">
        <v>43745</v>
      </c>
      <c r="B181" s="70" t="s">
        <v>0</v>
      </c>
      <c r="C181" s="71">
        <v>50.52</v>
      </c>
      <c r="D181" s="72" t="s">
        <v>204</v>
      </c>
      <c r="E181" s="72">
        <f t="shared" si="0"/>
        <v>85090</v>
      </c>
    </row>
    <row r="182" spans="1:5" ht="15.75" customHeight="1">
      <c r="A182" s="69">
        <v>43747</v>
      </c>
      <c r="B182" s="70" t="s">
        <v>0</v>
      </c>
      <c r="C182" s="71">
        <v>50.68</v>
      </c>
      <c r="D182" s="72" t="s">
        <v>205</v>
      </c>
      <c r="E182" s="72">
        <f t="shared" si="0"/>
        <v>420110</v>
      </c>
    </row>
    <row r="183" spans="1:5" ht="15.75" customHeight="1">
      <c r="A183" s="69">
        <v>43748</v>
      </c>
      <c r="B183" s="70" t="s">
        <v>0</v>
      </c>
      <c r="C183" s="71">
        <v>50.11</v>
      </c>
      <c r="D183" s="72" t="s">
        <v>206</v>
      </c>
      <c r="E183" s="72">
        <f t="shared" si="0"/>
        <v>322750</v>
      </c>
    </row>
    <row r="184" spans="1:5" ht="15.75" customHeight="1">
      <c r="A184" s="69">
        <v>43751</v>
      </c>
      <c r="B184" s="70" t="s">
        <v>0</v>
      </c>
      <c r="C184" s="71">
        <v>49.86</v>
      </c>
      <c r="D184" s="72" t="s">
        <v>207</v>
      </c>
      <c r="E184" s="72">
        <f t="shared" si="0"/>
        <v>192140</v>
      </c>
    </row>
    <row r="185" spans="1:5" ht="15.75" customHeight="1">
      <c r="A185" s="69">
        <v>43752</v>
      </c>
      <c r="B185" s="70" t="s">
        <v>0</v>
      </c>
      <c r="C185" s="71">
        <v>49.69</v>
      </c>
      <c r="D185" s="72" t="s">
        <v>208</v>
      </c>
      <c r="E185" s="72">
        <f t="shared" si="0"/>
        <v>879560</v>
      </c>
    </row>
    <row r="186" spans="1:5" ht="15.75" customHeight="1">
      <c r="A186" s="69">
        <v>43753</v>
      </c>
      <c r="B186" s="70" t="s">
        <v>0</v>
      </c>
      <c r="C186" s="71">
        <v>49.53</v>
      </c>
      <c r="D186" s="72" t="s">
        <v>209</v>
      </c>
      <c r="E186" s="72">
        <f t="shared" si="0"/>
        <v>452030</v>
      </c>
    </row>
    <row r="187" spans="1:5" ht="15.75" customHeight="1">
      <c r="A187" s="69">
        <v>43754</v>
      </c>
      <c r="B187" s="70" t="s">
        <v>0</v>
      </c>
      <c r="C187" s="71">
        <v>48.62</v>
      </c>
      <c r="D187" s="72" t="s">
        <v>210</v>
      </c>
      <c r="E187" s="72">
        <f t="shared" si="0"/>
        <v>341750</v>
      </c>
    </row>
    <row r="188" spans="1:5" ht="15.75" customHeight="1">
      <c r="A188" s="69">
        <v>43755</v>
      </c>
      <c r="B188" s="70" t="s">
        <v>0</v>
      </c>
      <c r="C188" s="71">
        <v>48.38</v>
      </c>
      <c r="D188" s="72" t="s">
        <v>211</v>
      </c>
      <c r="E188" s="72">
        <f t="shared" si="0"/>
        <v>406300</v>
      </c>
    </row>
    <row r="189" spans="1:5" ht="15.75" customHeight="1">
      <c r="A189" s="69">
        <v>43758</v>
      </c>
      <c r="B189" s="70" t="s">
        <v>0</v>
      </c>
      <c r="C189" s="71">
        <v>48.62</v>
      </c>
      <c r="D189" s="72" t="s">
        <v>212</v>
      </c>
      <c r="E189" s="72">
        <f t="shared" si="0"/>
        <v>82020</v>
      </c>
    </row>
    <row r="190" spans="1:5" ht="15.75" customHeight="1">
      <c r="A190" s="69">
        <v>43759</v>
      </c>
      <c r="B190" s="70" t="s">
        <v>0</v>
      </c>
      <c r="C190" s="71">
        <v>48.21</v>
      </c>
      <c r="D190" s="72" t="s">
        <v>213</v>
      </c>
      <c r="E190" s="72">
        <f t="shared" si="0"/>
        <v>706160</v>
      </c>
    </row>
    <row r="191" spans="1:5" ht="15.75" customHeight="1">
      <c r="A191" s="69">
        <v>43760</v>
      </c>
      <c r="B191" s="70" t="s">
        <v>0</v>
      </c>
      <c r="C191" s="71">
        <v>47.14</v>
      </c>
      <c r="D191" s="72" t="s">
        <v>159</v>
      </c>
      <c r="E191" s="72">
        <f t="shared" si="0"/>
        <v>1110000</v>
      </c>
    </row>
    <row r="192" spans="1:5" ht="15.75" customHeight="1">
      <c r="A192" s="69">
        <v>43761</v>
      </c>
      <c r="B192" s="70" t="s">
        <v>0</v>
      </c>
      <c r="C192" s="71">
        <v>46.65</v>
      </c>
      <c r="D192" s="72" t="s">
        <v>214</v>
      </c>
      <c r="E192" s="72">
        <f t="shared" si="0"/>
        <v>816690</v>
      </c>
    </row>
    <row r="193" spans="1:5" ht="15.75" customHeight="1">
      <c r="A193" s="69">
        <v>43762</v>
      </c>
      <c r="B193" s="70" t="s">
        <v>0</v>
      </c>
      <c r="C193" s="71">
        <v>46.81</v>
      </c>
      <c r="D193" s="72" t="s">
        <v>215</v>
      </c>
      <c r="E193" s="72">
        <f t="shared" si="0"/>
        <v>780430</v>
      </c>
    </row>
    <row r="194" spans="1:5" ht="15.75" customHeight="1">
      <c r="A194" s="69">
        <v>43765</v>
      </c>
      <c r="B194" s="70" t="s">
        <v>0</v>
      </c>
      <c r="C194" s="71">
        <v>45.82</v>
      </c>
      <c r="D194" s="72" t="s">
        <v>216</v>
      </c>
      <c r="E194" s="72">
        <f t="shared" si="0"/>
        <v>251550</v>
      </c>
    </row>
    <row r="195" spans="1:5" ht="15.75" customHeight="1">
      <c r="A195" s="69">
        <v>43766</v>
      </c>
      <c r="B195" s="70" t="s">
        <v>0</v>
      </c>
      <c r="C195" s="71">
        <v>45.99</v>
      </c>
      <c r="D195" s="72" t="s">
        <v>217</v>
      </c>
      <c r="E195" s="72">
        <f t="shared" si="0"/>
        <v>313530</v>
      </c>
    </row>
    <row r="196" spans="1:5" ht="15.75" customHeight="1">
      <c r="A196" s="69">
        <v>43767</v>
      </c>
      <c r="B196" s="70" t="s">
        <v>0</v>
      </c>
      <c r="C196" s="71">
        <v>44.91</v>
      </c>
      <c r="D196" s="72" t="s">
        <v>218</v>
      </c>
      <c r="E196" s="72">
        <f t="shared" si="0"/>
        <v>626000</v>
      </c>
    </row>
    <row r="197" spans="1:5" ht="15.75" customHeight="1">
      <c r="A197" s="69">
        <v>43768</v>
      </c>
      <c r="B197" s="70" t="s">
        <v>0</v>
      </c>
      <c r="C197" s="71">
        <v>43.93</v>
      </c>
      <c r="D197" s="72" t="s">
        <v>219</v>
      </c>
      <c r="E197" s="72">
        <f t="shared" si="0"/>
        <v>1020000</v>
      </c>
    </row>
    <row r="198" spans="1:5" ht="15.75" customHeight="1">
      <c r="A198" s="69">
        <v>43769</v>
      </c>
      <c r="B198" s="70" t="s">
        <v>0</v>
      </c>
      <c r="C198" s="71">
        <v>41.7</v>
      </c>
      <c r="D198" s="72" t="s">
        <v>220</v>
      </c>
      <c r="E198" s="72">
        <f t="shared" si="0"/>
        <v>2950000</v>
      </c>
    </row>
    <row r="199" spans="1:5" ht="15.75" customHeight="1">
      <c r="A199" s="69">
        <v>43772</v>
      </c>
      <c r="B199" s="70" t="s">
        <v>0</v>
      </c>
      <c r="C199" s="71">
        <v>43.02</v>
      </c>
      <c r="D199" s="72" t="s">
        <v>221</v>
      </c>
      <c r="E199" s="72">
        <f t="shared" si="0"/>
        <v>508230</v>
      </c>
    </row>
    <row r="200" spans="1:5" ht="15.75" customHeight="1">
      <c r="A200" s="69">
        <v>43773</v>
      </c>
      <c r="B200" s="70" t="s">
        <v>0</v>
      </c>
      <c r="C200" s="71">
        <v>42.85</v>
      </c>
      <c r="D200" s="72" t="s">
        <v>222</v>
      </c>
      <c r="E200" s="72">
        <f t="shared" si="0"/>
        <v>2570000</v>
      </c>
    </row>
    <row r="201" spans="1:5" ht="15.75" customHeight="1">
      <c r="A201" s="69">
        <v>43774</v>
      </c>
      <c r="B201" s="70" t="s">
        <v>0</v>
      </c>
      <c r="C201" s="71">
        <v>45.08</v>
      </c>
      <c r="D201" s="72" t="s">
        <v>223</v>
      </c>
      <c r="E201" s="72">
        <f t="shared" si="0"/>
        <v>3510000</v>
      </c>
    </row>
    <row r="202" spans="1:5" ht="15.75" customHeight="1">
      <c r="A202" s="69">
        <v>43775</v>
      </c>
      <c r="B202" s="70" t="s">
        <v>0</v>
      </c>
      <c r="C202" s="71">
        <v>47.22</v>
      </c>
      <c r="D202" s="72" t="s">
        <v>224</v>
      </c>
      <c r="E202" s="72">
        <f t="shared" si="0"/>
        <v>2250000</v>
      </c>
    </row>
    <row r="203" spans="1:5" ht="15.75" customHeight="1">
      <c r="A203" s="69">
        <v>43776</v>
      </c>
      <c r="B203" s="70" t="s">
        <v>0</v>
      </c>
      <c r="C203" s="71">
        <v>47.72</v>
      </c>
      <c r="D203" s="72" t="s">
        <v>225</v>
      </c>
      <c r="E203" s="72">
        <f t="shared" si="0"/>
        <v>642470</v>
      </c>
    </row>
    <row r="204" spans="1:5" ht="15.75" customHeight="1">
      <c r="A204" s="69">
        <v>43780</v>
      </c>
      <c r="B204" s="70" t="s">
        <v>0</v>
      </c>
      <c r="C204" s="71">
        <v>49.2</v>
      </c>
      <c r="D204" s="72" t="s">
        <v>226</v>
      </c>
      <c r="E204" s="72">
        <f t="shared" si="0"/>
        <v>498390</v>
      </c>
    </row>
    <row r="205" spans="1:5" ht="15.75" customHeight="1">
      <c r="A205" s="69">
        <v>43781</v>
      </c>
      <c r="B205" s="70" t="s">
        <v>0</v>
      </c>
      <c r="C205" s="71">
        <v>48.87</v>
      </c>
      <c r="D205" s="72" t="s">
        <v>227</v>
      </c>
      <c r="E205" s="72">
        <f t="shared" si="0"/>
        <v>891670</v>
      </c>
    </row>
    <row r="206" spans="1:5" ht="15.75" customHeight="1">
      <c r="A206" s="69">
        <v>43782</v>
      </c>
      <c r="B206" s="70" t="s">
        <v>0</v>
      </c>
      <c r="C206" s="71">
        <v>48.29</v>
      </c>
      <c r="D206" s="72" t="s">
        <v>228</v>
      </c>
      <c r="E206" s="72">
        <f t="shared" si="0"/>
        <v>751090</v>
      </c>
    </row>
    <row r="207" spans="1:5" ht="15.75" customHeight="1">
      <c r="A207" s="69">
        <v>43783</v>
      </c>
      <c r="B207" s="70" t="s">
        <v>0</v>
      </c>
      <c r="C207" s="71">
        <v>48.05</v>
      </c>
      <c r="D207" s="72" t="s">
        <v>229</v>
      </c>
      <c r="E207" s="72">
        <f t="shared" si="0"/>
        <v>741680</v>
      </c>
    </row>
    <row r="208" spans="1:5" ht="15.75" customHeight="1">
      <c r="A208" s="69">
        <v>43786</v>
      </c>
      <c r="B208" s="70" t="s">
        <v>0</v>
      </c>
      <c r="C208" s="71">
        <v>48.54</v>
      </c>
      <c r="D208" s="72" t="s">
        <v>230</v>
      </c>
      <c r="E208" s="72">
        <f t="shared" si="0"/>
        <v>231590</v>
      </c>
    </row>
    <row r="209" spans="1:5" ht="15.75" customHeight="1">
      <c r="A209" s="69">
        <v>43787</v>
      </c>
      <c r="B209" s="70" t="s">
        <v>0</v>
      </c>
      <c r="C209" s="71">
        <v>49.2</v>
      </c>
      <c r="D209" s="72" t="s">
        <v>231</v>
      </c>
      <c r="E209" s="72">
        <f t="shared" si="0"/>
        <v>396760</v>
      </c>
    </row>
    <row r="210" spans="1:5" ht="15.75" customHeight="1">
      <c r="A210" s="69">
        <v>43788</v>
      </c>
      <c r="B210" s="70" t="s">
        <v>0</v>
      </c>
      <c r="C210" s="71">
        <v>50.44</v>
      </c>
      <c r="D210" s="72" t="s">
        <v>232</v>
      </c>
      <c r="E210" s="72">
        <f t="shared" si="0"/>
        <v>1360000</v>
      </c>
    </row>
    <row r="211" spans="1:5" ht="15.75" customHeight="1">
      <c r="A211" s="69">
        <v>43789</v>
      </c>
      <c r="B211" s="70" t="s">
        <v>0</v>
      </c>
      <c r="C211" s="71">
        <v>49.61</v>
      </c>
      <c r="D211" s="72" t="s">
        <v>233</v>
      </c>
      <c r="E211" s="72">
        <f t="shared" si="0"/>
        <v>560800</v>
      </c>
    </row>
    <row r="212" spans="1:5" ht="15.75" customHeight="1">
      <c r="A212" s="69">
        <v>43790</v>
      </c>
      <c r="B212" s="70" t="s">
        <v>0</v>
      </c>
      <c r="C212" s="71">
        <v>50.02</v>
      </c>
      <c r="D212" s="72" t="s">
        <v>234</v>
      </c>
      <c r="E212" s="72">
        <f t="shared" si="0"/>
        <v>391720</v>
      </c>
    </row>
    <row r="213" spans="1:5" ht="15.75" customHeight="1">
      <c r="A213" s="69">
        <v>43793</v>
      </c>
      <c r="B213" s="70" t="s">
        <v>0</v>
      </c>
      <c r="C213" s="71">
        <v>49.53</v>
      </c>
      <c r="D213" s="72" t="s">
        <v>235</v>
      </c>
      <c r="E213" s="72">
        <f t="shared" si="0"/>
        <v>245370</v>
      </c>
    </row>
    <row r="214" spans="1:5" ht="15.75" customHeight="1">
      <c r="A214" s="69">
        <v>43794</v>
      </c>
      <c r="B214" s="70" t="s">
        <v>0</v>
      </c>
      <c r="C214" s="71">
        <v>49.04</v>
      </c>
      <c r="D214" s="72" t="s">
        <v>236</v>
      </c>
      <c r="E214" s="72">
        <f t="shared" si="0"/>
        <v>2160000</v>
      </c>
    </row>
    <row r="215" spans="1:5" ht="15.75" customHeight="1">
      <c r="A215" s="69">
        <v>43795</v>
      </c>
      <c r="B215" s="70" t="s">
        <v>0</v>
      </c>
      <c r="C215" s="71">
        <v>48.62</v>
      </c>
      <c r="D215" s="72" t="s">
        <v>237</v>
      </c>
      <c r="E215" s="72">
        <f t="shared" si="0"/>
        <v>760440</v>
      </c>
    </row>
    <row r="216" spans="1:5" ht="15.75" customHeight="1">
      <c r="A216" s="69">
        <v>43796</v>
      </c>
      <c r="B216" s="70" t="s">
        <v>0</v>
      </c>
      <c r="C216" s="71">
        <v>48.05</v>
      </c>
      <c r="D216" s="72" t="s">
        <v>238</v>
      </c>
      <c r="E216" s="72">
        <f t="shared" si="0"/>
        <v>430140</v>
      </c>
    </row>
    <row r="217" spans="1:5" ht="15.75" customHeight="1">
      <c r="A217" s="69">
        <v>43797</v>
      </c>
      <c r="B217" s="70" t="s">
        <v>0</v>
      </c>
      <c r="C217" s="71">
        <v>47.8</v>
      </c>
      <c r="D217" s="72" t="s">
        <v>82</v>
      </c>
      <c r="E217" s="72">
        <f t="shared" si="0"/>
        <v>1320000</v>
      </c>
    </row>
    <row r="218" spans="1:5" ht="15.75" customHeight="1">
      <c r="A218" s="69">
        <v>43800</v>
      </c>
      <c r="B218" s="70" t="s">
        <v>0</v>
      </c>
      <c r="C218" s="71">
        <v>37.58</v>
      </c>
      <c r="D218" s="72" t="s">
        <v>239</v>
      </c>
      <c r="E218" s="72">
        <f t="shared" si="0"/>
        <v>197470</v>
      </c>
    </row>
    <row r="219" spans="1:5" ht="15.75" customHeight="1">
      <c r="A219" s="69">
        <v>43801</v>
      </c>
      <c r="B219" s="70" t="s">
        <v>0</v>
      </c>
      <c r="C219" s="71">
        <v>48.71</v>
      </c>
      <c r="D219" s="72" t="s">
        <v>39</v>
      </c>
      <c r="E219" s="72">
        <f t="shared" si="0"/>
        <v>1240000</v>
      </c>
    </row>
    <row r="220" spans="1:5" ht="15.75" customHeight="1">
      <c r="A220" s="69">
        <v>43802</v>
      </c>
      <c r="B220" s="70" t="s">
        <v>0</v>
      </c>
      <c r="C220" s="71">
        <v>47.88</v>
      </c>
      <c r="D220" s="72" t="s">
        <v>240</v>
      </c>
      <c r="E220" s="72">
        <f t="shared" si="0"/>
        <v>722800</v>
      </c>
    </row>
    <row r="221" spans="1:5" ht="15.75" customHeight="1">
      <c r="A221" s="69">
        <v>43803</v>
      </c>
      <c r="B221" s="70" t="s">
        <v>0</v>
      </c>
      <c r="C221" s="71">
        <v>48.21</v>
      </c>
      <c r="D221" s="72" t="s">
        <v>219</v>
      </c>
      <c r="E221" s="72">
        <f t="shared" si="0"/>
        <v>1020000</v>
      </c>
    </row>
    <row r="222" spans="1:5" ht="15.75" customHeight="1">
      <c r="A222" s="69">
        <v>43804</v>
      </c>
      <c r="B222" s="70" t="s">
        <v>0</v>
      </c>
      <c r="C222" s="71">
        <v>48.21</v>
      </c>
      <c r="D222" s="72" t="s">
        <v>241</v>
      </c>
      <c r="E222" s="72">
        <f t="shared" si="0"/>
        <v>260390</v>
      </c>
    </row>
    <row r="223" spans="1:5" ht="15.75" customHeight="1">
      <c r="A223" s="69">
        <v>43807</v>
      </c>
      <c r="B223" s="70" t="s">
        <v>0</v>
      </c>
      <c r="C223" s="71">
        <v>47.63</v>
      </c>
      <c r="D223" s="72" t="s">
        <v>242</v>
      </c>
      <c r="E223" s="72">
        <f t="shared" si="0"/>
        <v>125750</v>
      </c>
    </row>
    <row r="224" spans="1:5" ht="15.75" customHeight="1">
      <c r="A224" s="69">
        <v>43808</v>
      </c>
      <c r="B224" s="70" t="s">
        <v>0</v>
      </c>
      <c r="C224" s="71">
        <v>47.39</v>
      </c>
      <c r="D224" s="72" t="s">
        <v>243</v>
      </c>
      <c r="E224" s="72">
        <f t="shared" si="0"/>
        <v>976060</v>
      </c>
    </row>
    <row r="225" spans="1:5" ht="15.75" customHeight="1">
      <c r="A225" s="69">
        <v>43809</v>
      </c>
      <c r="B225" s="70" t="s">
        <v>0</v>
      </c>
      <c r="C225" s="71">
        <v>47.63</v>
      </c>
      <c r="D225" s="72" t="s">
        <v>244</v>
      </c>
      <c r="E225" s="72">
        <f t="shared" si="0"/>
        <v>459210</v>
      </c>
    </row>
    <row r="226" spans="1:5" ht="15.75" customHeight="1">
      <c r="A226" s="69">
        <v>43810</v>
      </c>
      <c r="B226" s="70" t="s">
        <v>0</v>
      </c>
      <c r="C226" s="71">
        <v>47.39</v>
      </c>
      <c r="D226" s="72" t="s">
        <v>245</v>
      </c>
      <c r="E226" s="72">
        <f t="shared" si="0"/>
        <v>84280</v>
      </c>
    </row>
    <row r="227" spans="1:5" ht="15.75" customHeight="1">
      <c r="A227" s="69">
        <v>43811</v>
      </c>
      <c r="B227" s="70" t="s">
        <v>0</v>
      </c>
      <c r="C227" s="71">
        <v>46.89</v>
      </c>
      <c r="D227" s="72" t="s">
        <v>246</v>
      </c>
      <c r="E227" s="72">
        <f t="shared" si="0"/>
        <v>410440</v>
      </c>
    </row>
    <row r="228" spans="1:5" ht="15.75" customHeight="1">
      <c r="A228" s="69">
        <v>43814</v>
      </c>
      <c r="B228" s="70" t="s">
        <v>0</v>
      </c>
      <c r="C228" s="71">
        <v>46.81</v>
      </c>
      <c r="D228" s="72" t="s">
        <v>247</v>
      </c>
      <c r="E228" s="72">
        <f t="shared" si="0"/>
        <v>70470</v>
      </c>
    </row>
    <row r="229" spans="1:5" ht="15.75" customHeight="1">
      <c r="A229" s="69">
        <v>43816</v>
      </c>
      <c r="B229" s="70" t="s">
        <v>0</v>
      </c>
      <c r="C229" s="71">
        <v>46.65</v>
      </c>
      <c r="D229" s="72" t="s">
        <v>248</v>
      </c>
      <c r="E229" s="72">
        <f t="shared" si="0"/>
        <v>1190000</v>
      </c>
    </row>
    <row r="230" spans="1:5" ht="15.75" customHeight="1">
      <c r="A230" s="69">
        <v>43817</v>
      </c>
      <c r="B230" s="70" t="s">
        <v>0</v>
      </c>
      <c r="C230" s="71">
        <v>46.81</v>
      </c>
      <c r="D230" s="72" t="s">
        <v>249</v>
      </c>
      <c r="E230" s="72">
        <f t="shared" si="0"/>
        <v>302550</v>
      </c>
    </row>
    <row r="231" spans="1:5" ht="15.75" customHeight="1">
      <c r="A231" s="69">
        <v>43818</v>
      </c>
      <c r="B231" s="70" t="s">
        <v>0</v>
      </c>
      <c r="C231" s="71">
        <v>47.06</v>
      </c>
      <c r="D231" s="72" t="s">
        <v>250</v>
      </c>
      <c r="E231" s="72">
        <f t="shared" si="0"/>
        <v>99950</v>
      </c>
    </row>
    <row r="232" spans="1:5" ht="15.75" customHeight="1">
      <c r="A232" s="69">
        <v>43821</v>
      </c>
      <c r="B232" s="70" t="s">
        <v>0</v>
      </c>
      <c r="C232" s="71">
        <v>47.14</v>
      </c>
      <c r="D232" s="72" t="s">
        <v>251</v>
      </c>
      <c r="E232" s="72">
        <f t="shared" si="0"/>
        <v>103240</v>
      </c>
    </row>
    <row r="233" spans="1:5" ht="15.75" customHeight="1">
      <c r="A233" s="69">
        <v>43822</v>
      </c>
      <c r="B233" s="70" t="s">
        <v>0</v>
      </c>
      <c r="C233" s="71">
        <v>46.89</v>
      </c>
      <c r="D233" s="72" t="s">
        <v>252</v>
      </c>
      <c r="E233" s="72">
        <f t="shared" si="0"/>
        <v>511990</v>
      </c>
    </row>
    <row r="234" spans="1:5" ht="15.75" customHeight="1">
      <c r="A234" s="69">
        <v>43823</v>
      </c>
      <c r="B234" s="70" t="s">
        <v>0</v>
      </c>
      <c r="C234" s="71">
        <v>46.65</v>
      </c>
      <c r="D234" s="72" t="s">
        <v>253</v>
      </c>
      <c r="E234" s="72">
        <f t="shared" si="0"/>
        <v>384250</v>
      </c>
    </row>
    <row r="235" spans="1:5" ht="15.75" customHeight="1">
      <c r="A235" s="69">
        <v>43825</v>
      </c>
      <c r="B235" s="70" t="s">
        <v>0</v>
      </c>
      <c r="C235" s="71">
        <v>46.65</v>
      </c>
      <c r="D235" s="72" t="s">
        <v>219</v>
      </c>
      <c r="E235" s="72">
        <f t="shared" si="0"/>
        <v>1020000</v>
      </c>
    </row>
    <row r="236" spans="1:5" ht="15.75" customHeight="1">
      <c r="A236" s="69">
        <v>43828</v>
      </c>
      <c r="B236" s="70" t="s">
        <v>0</v>
      </c>
      <c r="C236" s="71">
        <v>46.81</v>
      </c>
      <c r="D236" s="72" t="s">
        <v>254</v>
      </c>
      <c r="E236" s="72">
        <f t="shared" si="0"/>
        <v>94410</v>
      </c>
    </row>
    <row r="237" spans="1:5" ht="15.75" customHeight="1">
      <c r="A237" s="69">
        <v>43829</v>
      </c>
      <c r="B237" s="70" t="s">
        <v>0</v>
      </c>
      <c r="C237" s="71">
        <v>47.06</v>
      </c>
      <c r="D237" s="72" t="s">
        <v>255</v>
      </c>
      <c r="E237" s="72">
        <f t="shared" si="0"/>
        <v>2830000</v>
      </c>
    </row>
    <row r="238" spans="1:5" ht="15.75" customHeight="1">
      <c r="A238" s="69">
        <v>43831</v>
      </c>
      <c r="B238" s="70" t="s">
        <v>0</v>
      </c>
      <c r="C238" s="71">
        <v>44.09</v>
      </c>
      <c r="D238" s="72" t="s">
        <v>256</v>
      </c>
      <c r="E238" s="72">
        <f t="shared" si="0"/>
        <v>833040</v>
      </c>
    </row>
    <row r="239" spans="1:5" ht="15.75" customHeight="1">
      <c r="A239" s="69">
        <v>43832</v>
      </c>
      <c r="B239" s="70" t="s">
        <v>0</v>
      </c>
      <c r="C239" s="71">
        <v>43.1</v>
      </c>
      <c r="D239" s="72" t="s">
        <v>220</v>
      </c>
      <c r="E239" s="72">
        <f t="shared" si="0"/>
        <v>2950000</v>
      </c>
    </row>
    <row r="240" spans="1:5" ht="15.75" customHeight="1">
      <c r="A240" s="69">
        <v>43835</v>
      </c>
      <c r="B240" s="70" t="s">
        <v>0</v>
      </c>
      <c r="C240" s="71">
        <v>41.78</v>
      </c>
      <c r="D240" s="72" t="s">
        <v>257</v>
      </c>
      <c r="E240" s="72">
        <f t="shared" si="0"/>
        <v>690800</v>
      </c>
    </row>
    <row r="241" spans="1:5" ht="15.75" customHeight="1">
      <c r="A241" s="69">
        <v>43836</v>
      </c>
      <c r="B241" s="70" t="s">
        <v>0</v>
      </c>
      <c r="C241" s="71">
        <v>38.979999999999997</v>
      </c>
      <c r="D241" s="72" t="s">
        <v>258</v>
      </c>
      <c r="E241" s="72">
        <f t="shared" si="0"/>
        <v>4160000</v>
      </c>
    </row>
    <row r="242" spans="1:5" ht="15.75" customHeight="1">
      <c r="A242" s="69">
        <v>43837</v>
      </c>
      <c r="B242" s="70" t="s">
        <v>0</v>
      </c>
      <c r="C242" s="71">
        <v>37.090000000000003</v>
      </c>
      <c r="D242" s="72" t="s">
        <v>259</v>
      </c>
      <c r="E242" s="72">
        <f t="shared" si="0"/>
        <v>4139999.9999999995</v>
      </c>
    </row>
    <row r="243" spans="1:5" ht="15.75" customHeight="1">
      <c r="A243" s="69">
        <v>43838</v>
      </c>
      <c r="B243" s="70" t="s">
        <v>0</v>
      </c>
      <c r="C243" s="71">
        <v>38.32</v>
      </c>
      <c r="D243" s="72" t="s">
        <v>260</v>
      </c>
      <c r="E243" s="72">
        <f t="shared" si="0"/>
        <v>3160000</v>
      </c>
    </row>
    <row r="244" spans="1:5" ht="15.75" customHeight="1">
      <c r="A244" s="69">
        <v>43839</v>
      </c>
      <c r="B244" s="70" t="s">
        <v>0</v>
      </c>
      <c r="C244" s="71">
        <v>38.32</v>
      </c>
      <c r="D244" s="72" t="s">
        <v>261</v>
      </c>
      <c r="E244" s="72">
        <f t="shared" si="0"/>
        <v>2980000</v>
      </c>
    </row>
    <row r="245" spans="1:5" ht="15.75" customHeight="1">
      <c r="A245" s="69">
        <v>43842</v>
      </c>
      <c r="B245" s="70" t="s">
        <v>0</v>
      </c>
      <c r="C245" s="71">
        <v>38.979999999999997</v>
      </c>
      <c r="D245" s="72" t="s">
        <v>262</v>
      </c>
      <c r="E245" s="72">
        <f t="shared" si="0"/>
        <v>256800</v>
      </c>
    </row>
    <row r="246" spans="1:5" ht="15.75" customHeight="1">
      <c r="A246" s="69">
        <v>43843</v>
      </c>
      <c r="B246" s="70" t="s">
        <v>0</v>
      </c>
      <c r="C246" s="71">
        <v>38.9</v>
      </c>
      <c r="D246" s="72" t="s">
        <v>219</v>
      </c>
      <c r="E246" s="72">
        <f t="shared" si="0"/>
        <v>1020000</v>
      </c>
    </row>
    <row r="247" spans="1:5" ht="15.75" customHeight="1">
      <c r="A247" s="69">
        <v>43844</v>
      </c>
      <c r="B247" s="70" t="s">
        <v>0</v>
      </c>
      <c r="C247" s="71">
        <v>39.229999999999997</v>
      </c>
      <c r="D247" s="72" t="s">
        <v>128</v>
      </c>
      <c r="E247" s="72">
        <f t="shared" si="0"/>
        <v>1470000</v>
      </c>
    </row>
    <row r="248" spans="1:5" ht="15.75" customHeight="1">
      <c r="A248" s="69">
        <v>43845</v>
      </c>
      <c r="B248" s="70" t="s">
        <v>0</v>
      </c>
      <c r="C248" s="71">
        <v>40.380000000000003</v>
      </c>
      <c r="D248" s="72" t="s">
        <v>263</v>
      </c>
      <c r="E248" s="72">
        <f t="shared" si="0"/>
        <v>4059999.9999999995</v>
      </c>
    </row>
    <row r="249" spans="1:5" ht="15.75" customHeight="1">
      <c r="A249" s="69">
        <v>43846</v>
      </c>
      <c r="B249" s="70" t="s">
        <v>0</v>
      </c>
      <c r="C249" s="71">
        <v>41.45</v>
      </c>
      <c r="D249" s="72" t="s">
        <v>264</v>
      </c>
      <c r="E249" s="72">
        <f t="shared" si="0"/>
        <v>2380000</v>
      </c>
    </row>
    <row r="250" spans="1:5" ht="15.75" customHeight="1">
      <c r="A250" s="69">
        <v>43849</v>
      </c>
      <c r="B250" s="70" t="s">
        <v>0</v>
      </c>
      <c r="C250" s="71">
        <v>42.85</v>
      </c>
      <c r="D250" s="72" t="s">
        <v>265</v>
      </c>
      <c r="E250" s="72">
        <f t="shared" si="0"/>
        <v>673200</v>
      </c>
    </row>
    <row r="251" spans="1:5" ht="15.75" customHeight="1">
      <c r="A251" s="69">
        <v>43850</v>
      </c>
      <c r="B251" s="70" t="s">
        <v>0</v>
      </c>
      <c r="C251" s="71">
        <v>42.61</v>
      </c>
      <c r="D251" s="72" t="s">
        <v>266</v>
      </c>
      <c r="E251" s="72">
        <f t="shared" si="0"/>
        <v>2880000</v>
      </c>
    </row>
    <row r="252" spans="1:5" ht="15.75" customHeight="1">
      <c r="A252" s="69">
        <v>43851</v>
      </c>
      <c r="B252" s="70" t="s">
        <v>0</v>
      </c>
      <c r="C252" s="71">
        <v>42.2</v>
      </c>
      <c r="D252" s="72" t="s">
        <v>267</v>
      </c>
      <c r="E252" s="72">
        <f t="shared" si="0"/>
        <v>1260000</v>
      </c>
    </row>
    <row r="253" spans="1:5" ht="15.75" customHeight="1">
      <c r="A253" s="69">
        <v>43852</v>
      </c>
      <c r="B253" s="70" t="s">
        <v>0</v>
      </c>
      <c r="C253" s="71">
        <v>42.77</v>
      </c>
      <c r="D253" s="72" t="s">
        <v>268</v>
      </c>
      <c r="E253" s="72">
        <f t="shared" si="0"/>
        <v>492370</v>
      </c>
    </row>
    <row r="254" spans="1:5" ht="15.75" customHeight="1">
      <c r="A254" s="69">
        <v>43853</v>
      </c>
      <c r="B254" s="70" t="s">
        <v>0</v>
      </c>
      <c r="C254" s="71">
        <v>42.28</v>
      </c>
      <c r="D254" s="72" t="s">
        <v>269</v>
      </c>
      <c r="E254" s="72">
        <f t="shared" si="0"/>
        <v>1150000</v>
      </c>
    </row>
    <row r="255" spans="1:5" ht="15.75" customHeight="1">
      <c r="A255" s="69">
        <v>43856</v>
      </c>
      <c r="B255" s="70" t="s">
        <v>0</v>
      </c>
      <c r="C255" s="71">
        <v>42.36</v>
      </c>
      <c r="D255" s="72" t="s">
        <v>270</v>
      </c>
      <c r="E255" s="72">
        <f t="shared" si="0"/>
        <v>324640</v>
      </c>
    </row>
    <row r="256" spans="1:5" ht="15.75" customHeight="1">
      <c r="A256" s="69">
        <v>43857</v>
      </c>
      <c r="B256" s="70" t="s">
        <v>0</v>
      </c>
      <c r="C256" s="71">
        <v>42.36</v>
      </c>
      <c r="D256" s="72" t="s">
        <v>271</v>
      </c>
      <c r="E256" s="72">
        <f t="shared" si="0"/>
        <v>990740</v>
      </c>
    </row>
    <row r="257" spans="1:5" ht="15.75" customHeight="1">
      <c r="A257" s="69">
        <v>43858</v>
      </c>
      <c r="B257" s="70" t="s">
        <v>0</v>
      </c>
      <c r="C257" s="71">
        <v>42.44</v>
      </c>
      <c r="D257" s="72" t="s">
        <v>272</v>
      </c>
      <c r="E257" s="72">
        <f t="shared" ref="E257:E511" si="1">IF(RIGHT(D257,1)="K",LEFT(D257,LEN(D257)-1)*1000,IF(RIGHT(D257,1)="M",LEFT(D257,LEN(D257)-1)*1000000,D257))</f>
        <v>713610</v>
      </c>
    </row>
    <row r="258" spans="1:5" ht="15.75" customHeight="1">
      <c r="A258" s="69">
        <v>43859</v>
      </c>
      <c r="B258" s="70" t="s">
        <v>0</v>
      </c>
      <c r="C258" s="71">
        <v>42.03</v>
      </c>
      <c r="D258" s="72" t="s">
        <v>273</v>
      </c>
      <c r="E258" s="72">
        <f t="shared" si="1"/>
        <v>366070</v>
      </c>
    </row>
    <row r="259" spans="1:5" ht="15.75" customHeight="1">
      <c r="A259" s="69">
        <v>43860</v>
      </c>
      <c r="B259" s="70" t="s">
        <v>0</v>
      </c>
      <c r="C259" s="71">
        <v>41.21</v>
      </c>
      <c r="D259" s="72" t="s">
        <v>274</v>
      </c>
      <c r="E259" s="72">
        <f t="shared" si="1"/>
        <v>650340</v>
      </c>
    </row>
    <row r="260" spans="1:5" ht="15.75" customHeight="1">
      <c r="A260" s="69">
        <v>43863</v>
      </c>
      <c r="B260" s="70" t="s">
        <v>0</v>
      </c>
      <c r="C260" s="71">
        <v>40.880000000000003</v>
      </c>
      <c r="D260" s="72" t="s">
        <v>275</v>
      </c>
      <c r="E260" s="72">
        <f t="shared" si="1"/>
        <v>302580</v>
      </c>
    </row>
    <row r="261" spans="1:5" ht="15.75" customHeight="1">
      <c r="A261" s="69">
        <v>43864</v>
      </c>
      <c r="B261" s="70" t="s">
        <v>0</v>
      </c>
      <c r="C261" s="71">
        <v>39.97</v>
      </c>
      <c r="D261" s="72" t="s">
        <v>276</v>
      </c>
      <c r="E261" s="72">
        <f t="shared" si="1"/>
        <v>664300</v>
      </c>
    </row>
    <row r="262" spans="1:5" ht="15.75" customHeight="1">
      <c r="A262" s="69">
        <v>43865</v>
      </c>
      <c r="B262" s="70" t="s">
        <v>0</v>
      </c>
      <c r="C262" s="71">
        <v>39.56</v>
      </c>
      <c r="D262" s="72" t="s">
        <v>82</v>
      </c>
      <c r="E262" s="72">
        <f t="shared" si="1"/>
        <v>1320000</v>
      </c>
    </row>
    <row r="263" spans="1:5" ht="15.75" customHeight="1">
      <c r="A263" s="69">
        <v>43866</v>
      </c>
      <c r="B263" s="70" t="s">
        <v>0</v>
      </c>
      <c r="C263" s="71">
        <v>39.97</v>
      </c>
      <c r="D263" s="72" t="s">
        <v>277</v>
      </c>
      <c r="E263" s="72">
        <f t="shared" si="1"/>
        <v>239860</v>
      </c>
    </row>
    <row r="264" spans="1:5" ht="15.75" customHeight="1">
      <c r="A264" s="69">
        <v>43867</v>
      </c>
      <c r="B264" s="70" t="s">
        <v>0</v>
      </c>
      <c r="C264" s="71">
        <v>38.979999999999997</v>
      </c>
      <c r="D264" s="72" t="s">
        <v>278</v>
      </c>
      <c r="E264" s="72">
        <f t="shared" si="1"/>
        <v>470290</v>
      </c>
    </row>
    <row r="265" spans="1:5" ht="15.75" customHeight="1">
      <c r="A265" s="69">
        <v>43870</v>
      </c>
      <c r="B265" s="70" t="s">
        <v>0</v>
      </c>
      <c r="C265" s="71">
        <v>38.82</v>
      </c>
      <c r="D265" s="72" t="s">
        <v>279</v>
      </c>
      <c r="E265" s="72">
        <f t="shared" si="1"/>
        <v>154160</v>
      </c>
    </row>
    <row r="266" spans="1:5" ht="15.75" customHeight="1">
      <c r="A266" s="69">
        <v>43871</v>
      </c>
      <c r="B266" s="70" t="s">
        <v>0</v>
      </c>
      <c r="C266" s="71">
        <v>37.5</v>
      </c>
      <c r="D266" s="72" t="s">
        <v>269</v>
      </c>
      <c r="E266" s="72">
        <f t="shared" si="1"/>
        <v>1150000</v>
      </c>
    </row>
    <row r="267" spans="1:5" ht="15.75" customHeight="1">
      <c r="A267" s="69">
        <v>43872</v>
      </c>
      <c r="B267" s="70" t="s">
        <v>0</v>
      </c>
      <c r="C267" s="71">
        <v>38.729999999999997</v>
      </c>
      <c r="D267" s="72" t="s">
        <v>280</v>
      </c>
      <c r="E267" s="72">
        <f t="shared" si="1"/>
        <v>980040</v>
      </c>
    </row>
    <row r="268" spans="1:5" ht="15.75" customHeight="1">
      <c r="A268" s="69">
        <v>43873</v>
      </c>
      <c r="B268" s="70" t="s">
        <v>0</v>
      </c>
      <c r="C268" s="71">
        <v>37.99</v>
      </c>
      <c r="D268" s="72" t="s">
        <v>281</v>
      </c>
      <c r="E268" s="72">
        <f t="shared" si="1"/>
        <v>999920</v>
      </c>
    </row>
    <row r="269" spans="1:5" ht="15.75" customHeight="1">
      <c r="A269" s="69">
        <v>43874</v>
      </c>
      <c r="B269" s="70" t="s">
        <v>0</v>
      </c>
      <c r="C269" s="71">
        <v>38.32</v>
      </c>
      <c r="D269" s="72" t="s">
        <v>282</v>
      </c>
      <c r="E269" s="72">
        <f t="shared" si="1"/>
        <v>2020000</v>
      </c>
    </row>
    <row r="270" spans="1:5" ht="15.75" customHeight="1">
      <c r="A270" s="69">
        <v>43877</v>
      </c>
      <c r="B270" s="70" t="s">
        <v>0</v>
      </c>
      <c r="C270" s="71">
        <v>45.18</v>
      </c>
      <c r="D270" s="72" t="s">
        <v>283</v>
      </c>
      <c r="E270" s="72">
        <f t="shared" si="1"/>
        <v>1650000</v>
      </c>
    </row>
    <row r="271" spans="1:5" ht="15.75" customHeight="1">
      <c r="A271" s="69">
        <v>43878</v>
      </c>
      <c r="B271" s="70" t="s">
        <v>0</v>
      </c>
      <c r="C271" s="71">
        <v>45.09</v>
      </c>
      <c r="D271" s="72" t="s">
        <v>284</v>
      </c>
      <c r="E271" s="72">
        <f t="shared" si="1"/>
        <v>2040000</v>
      </c>
    </row>
    <row r="272" spans="1:5" ht="15.75" customHeight="1">
      <c r="A272" s="69">
        <v>43879</v>
      </c>
      <c r="B272" s="70" t="s">
        <v>0</v>
      </c>
      <c r="C272" s="71">
        <v>43.68</v>
      </c>
      <c r="D272" s="72" t="s">
        <v>284</v>
      </c>
      <c r="E272" s="72">
        <f t="shared" si="1"/>
        <v>2040000</v>
      </c>
    </row>
    <row r="273" spans="1:5" ht="15.75" customHeight="1">
      <c r="A273" s="69">
        <v>43880</v>
      </c>
      <c r="B273" s="70" t="s">
        <v>0</v>
      </c>
      <c r="C273" s="71">
        <v>42.97</v>
      </c>
      <c r="D273" s="72" t="s">
        <v>168</v>
      </c>
      <c r="E273" s="72">
        <f t="shared" si="1"/>
        <v>1280000</v>
      </c>
    </row>
    <row r="274" spans="1:5" ht="15.75" customHeight="1">
      <c r="A274" s="69">
        <v>43881</v>
      </c>
      <c r="B274" s="70" t="s">
        <v>0</v>
      </c>
      <c r="C274" s="71">
        <v>42.52</v>
      </c>
      <c r="D274" s="72" t="s">
        <v>285</v>
      </c>
      <c r="E274" s="72">
        <f t="shared" si="1"/>
        <v>733650</v>
      </c>
    </row>
    <row r="275" spans="1:5" ht="15.75" customHeight="1">
      <c r="A275" s="69">
        <v>43884</v>
      </c>
      <c r="B275" s="70" t="s">
        <v>0</v>
      </c>
      <c r="C275" s="71">
        <v>42.26</v>
      </c>
      <c r="D275" s="72" t="s">
        <v>286</v>
      </c>
      <c r="E275" s="72">
        <f t="shared" si="1"/>
        <v>363530</v>
      </c>
    </row>
    <row r="276" spans="1:5" ht="15.75" customHeight="1">
      <c r="A276" s="69">
        <v>43885</v>
      </c>
      <c r="B276" s="70" t="s">
        <v>0</v>
      </c>
      <c r="C276" s="71">
        <v>41.28</v>
      </c>
      <c r="D276" s="72" t="s">
        <v>287</v>
      </c>
      <c r="E276" s="72">
        <f t="shared" si="1"/>
        <v>566830</v>
      </c>
    </row>
    <row r="277" spans="1:5" ht="15.75" customHeight="1">
      <c r="A277" s="69">
        <v>43886</v>
      </c>
      <c r="B277" s="70" t="s">
        <v>0</v>
      </c>
      <c r="C277" s="71">
        <v>38.1</v>
      </c>
      <c r="D277" s="72" t="s">
        <v>288</v>
      </c>
      <c r="E277" s="72">
        <f t="shared" si="1"/>
        <v>5320000</v>
      </c>
    </row>
    <row r="278" spans="1:5" ht="15.75" customHeight="1">
      <c r="A278" s="69">
        <v>43887</v>
      </c>
      <c r="B278" s="70" t="s">
        <v>0</v>
      </c>
      <c r="C278" s="71">
        <v>34.46</v>
      </c>
      <c r="D278" s="72" t="s">
        <v>289</v>
      </c>
      <c r="E278" s="72">
        <f t="shared" si="1"/>
        <v>4420000</v>
      </c>
    </row>
    <row r="279" spans="1:5" ht="15.75" customHeight="1">
      <c r="A279" s="69">
        <v>43888</v>
      </c>
      <c r="B279" s="70" t="s">
        <v>0</v>
      </c>
      <c r="C279" s="71">
        <v>32.869999999999997</v>
      </c>
      <c r="D279" s="72" t="s">
        <v>290</v>
      </c>
      <c r="E279" s="72">
        <f t="shared" si="1"/>
        <v>9160000</v>
      </c>
    </row>
    <row r="280" spans="1:5" ht="15.75" customHeight="1">
      <c r="A280" s="69">
        <v>43891</v>
      </c>
      <c r="B280" s="70" t="s">
        <v>0</v>
      </c>
      <c r="C280" s="71">
        <v>34.369999999999997</v>
      </c>
      <c r="D280" s="72" t="s">
        <v>85</v>
      </c>
      <c r="E280" s="72">
        <f t="shared" si="1"/>
        <v>1670000</v>
      </c>
    </row>
    <row r="281" spans="1:5" ht="15.75" customHeight="1">
      <c r="A281" s="69">
        <v>43892</v>
      </c>
      <c r="B281" s="70" t="s">
        <v>0</v>
      </c>
      <c r="C281" s="71">
        <v>33.49</v>
      </c>
      <c r="D281" s="72" t="s">
        <v>64</v>
      </c>
      <c r="E281" s="72">
        <f t="shared" si="1"/>
        <v>2240000</v>
      </c>
    </row>
    <row r="282" spans="1:5" ht="15.75" customHeight="1">
      <c r="A282" s="69">
        <v>43893</v>
      </c>
      <c r="B282" s="70" t="s">
        <v>0</v>
      </c>
      <c r="C282" s="71">
        <v>33.22</v>
      </c>
      <c r="D282" s="72" t="s">
        <v>236</v>
      </c>
      <c r="E282" s="72">
        <f t="shared" si="1"/>
        <v>2160000</v>
      </c>
    </row>
    <row r="283" spans="1:5" ht="15.75" customHeight="1">
      <c r="A283" s="69">
        <v>43894</v>
      </c>
      <c r="B283" s="70" t="s">
        <v>0</v>
      </c>
      <c r="C283" s="71">
        <v>33.4</v>
      </c>
      <c r="D283" s="72" t="s">
        <v>190</v>
      </c>
      <c r="E283" s="72">
        <f t="shared" si="1"/>
        <v>1680000</v>
      </c>
    </row>
    <row r="284" spans="1:5" ht="15.75" customHeight="1">
      <c r="A284" s="69">
        <v>43895</v>
      </c>
      <c r="B284" s="70" t="s">
        <v>0</v>
      </c>
      <c r="C284" s="71">
        <v>34.11</v>
      </c>
      <c r="D284" s="72" t="s">
        <v>291</v>
      </c>
      <c r="E284" s="72">
        <f t="shared" si="1"/>
        <v>2220000</v>
      </c>
    </row>
    <row r="285" spans="1:5" ht="15.75" customHeight="1">
      <c r="A285" s="69">
        <v>43898</v>
      </c>
      <c r="B285" s="70" t="s">
        <v>0</v>
      </c>
      <c r="C285" s="71">
        <v>32.43</v>
      </c>
      <c r="D285" s="72" t="s">
        <v>292</v>
      </c>
      <c r="E285" s="72">
        <f t="shared" si="1"/>
        <v>1810000</v>
      </c>
    </row>
    <row r="286" spans="1:5" ht="15.75" customHeight="1">
      <c r="A286" s="69">
        <v>43899</v>
      </c>
      <c r="B286" s="70" t="s">
        <v>0</v>
      </c>
      <c r="C286" s="71">
        <v>29.68</v>
      </c>
      <c r="D286" s="72" t="s">
        <v>293</v>
      </c>
      <c r="E286" s="72">
        <f t="shared" si="1"/>
        <v>3190000</v>
      </c>
    </row>
    <row r="287" spans="1:5" ht="15.75" customHeight="1">
      <c r="A287" s="69">
        <v>43900</v>
      </c>
      <c r="B287" s="70" t="s">
        <v>0</v>
      </c>
      <c r="C287" s="71">
        <v>31.98</v>
      </c>
      <c r="D287" s="72" t="s">
        <v>57</v>
      </c>
      <c r="E287" s="72">
        <f t="shared" si="1"/>
        <v>1760000</v>
      </c>
    </row>
    <row r="288" spans="1:5" ht="15.75" customHeight="1">
      <c r="A288" s="69">
        <v>43901</v>
      </c>
      <c r="B288" s="70" t="s">
        <v>0</v>
      </c>
      <c r="C288" s="71">
        <v>31.63</v>
      </c>
      <c r="D288" s="72" t="s">
        <v>294</v>
      </c>
      <c r="E288" s="72">
        <f t="shared" si="1"/>
        <v>1420000</v>
      </c>
    </row>
    <row r="289" spans="1:5" ht="15.75" customHeight="1">
      <c r="A289" s="69">
        <v>43902</v>
      </c>
      <c r="B289" s="70" t="s">
        <v>0</v>
      </c>
      <c r="C289" s="71">
        <v>30.3</v>
      </c>
      <c r="D289" s="72" t="s">
        <v>295</v>
      </c>
      <c r="E289" s="72">
        <f t="shared" si="1"/>
        <v>1100000</v>
      </c>
    </row>
    <row r="290" spans="1:5" ht="15.75" customHeight="1">
      <c r="A290" s="69">
        <v>43905</v>
      </c>
      <c r="B290" s="70" t="s">
        <v>0</v>
      </c>
      <c r="C290" s="71">
        <v>28.44</v>
      </c>
      <c r="D290" s="72" t="s">
        <v>49</v>
      </c>
      <c r="E290" s="72">
        <f t="shared" si="1"/>
        <v>2000000</v>
      </c>
    </row>
    <row r="291" spans="1:5" ht="15.75" customHeight="1">
      <c r="A291" s="69">
        <v>43906</v>
      </c>
      <c r="B291" s="70" t="s">
        <v>0</v>
      </c>
      <c r="C291" s="71">
        <v>26.76</v>
      </c>
      <c r="D291" s="72" t="s">
        <v>296</v>
      </c>
      <c r="E291" s="72">
        <f t="shared" si="1"/>
        <v>3000000</v>
      </c>
    </row>
    <row r="292" spans="1:5" ht="15.75" customHeight="1">
      <c r="A292" s="69">
        <v>43908</v>
      </c>
      <c r="B292" s="70" t="s">
        <v>0</v>
      </c>
      <c r="C292" s="71">
        <v>24.1</v>
      </c>
      <c r="D292" s="72" t="s">
        <v>297</v>
      </c>
      <c r="E292" s="72">
        <f t="shared" si="1"/>
        <v>2890000</v>
      </c>
    </row>
    <row r="293" spans="1:5" ht="15.75" customHeight="1">
      <c r="A293" s="69">
        <v>43909</v>
      </c>
      <c r="B293" s="70" t="s">
        <v>0</v>
      </c>
      <c r="C293" s="71">
        <v>27.82</v>
      </c>
      <c r="D293" s="72" t="s">
        <v>298</v>
      </c>
      <c r="E293" s="72">
        <f t="shared" si="1"/>
        <v>21860</v>
      </c>
    </row>
    <row r="294" spans="1:5" ht="15.75" customHeight="1">
      <c r="A294" s="69">
        <v>43912</v>
      </c>
      <c r="B294" s="70" t="s">
        <v>0</v>
      </c>
      <c r="C294" s="71">
        <v>28.26</v>
      </c>
      <c r="D294" s="72" t="s">
        <v>299</v>
      </c>
      <c r="E294" s="72">
        <f t="shared" si="1"/>
        <v>103380</v>
      </c>
    </row>
    <row r="295" spans="1:5" ht="15.75" customHeight="1">
      <c r="A295" s="69">
        <v>43913</v>
      </c>
      <c r="B295" s="70" t="s">
        <v>0</v>
      </c>
      <c r="C295" s="71">
        <v>28.26</v>
      </c>
      <c r="D295" s="72" t="s">
        <v>300</v>
      </c>
      <c r="E295" s="72">
        <f t="shared" si="1"/>
        <v>131780</v>
      </c>
    </row>
    <row r="296" spans="1:5" ht="15.75" customHeight="1">
      <c r="A296" s="69">
        <v>43914</v>
      </c>
      <c r="B296" s="70" t="s">
        <v>0</v>
      </c>
      <c r="C296" s="71">
        <v>28.26</v>
      </c>
      <c r="D296" s="72" t="s">
        <v>301</v>
      </c>
      <c r="E296" s="72">
        <f t="shared" si="1"/>
        <v>101550</v>
      </c>
    </row>
    <row r="297" spans="1:5" ht="15.75" customHeight="1">
      <c r="A297" s="69">
        <v>43915</v>
      </c>
      <c r="B297" s="70" t="s">
        <v>0</v>
      </c>
      <c r="C297" s="71">
        <v>28.26</v>
      </c>
      <c r="D297" s="72" t="s">
        <v>302</v>
      </c>
      <c r="E297" s="72">
        <f t="shared" si="1"/>
        <v>106240</v>
      </c>
    </row>
    <row r="298" spans="1:5" ht="15.75" customHeight="1">
      <c r="A298" s="69">
        <v>43919</v>
      </c>
      <c r="B298" s="70" t="s">
        <v>0</v>
      </c>
      <c r="C298" s="71">
        <v>31.9</v>
      </c>
      <c r="D298" s="72" t="s">
        <v>303</v>
      </c>
      <c r="E298" s="72">
        <f t="shared" si="1"/>
        <v>94120</v>
      </c>
    </row>
    <row r="299" spans="1:5" ht="15.75" customHeight="1">
      <c r="A299" s="69">
        <v>43982</v>
      </c>
      <c r="B299" s="70" t="s">
        <v>0</v>
      </c>
      <c r="C299" s="71">
        <v>26.29</v>
      </c>
      <c r="D299" s="72" t="s">
        <v>304</v>
      </c>
      <c r="E299" s="72">
        <f t="shared" si="1"/>
        <v>121640</v>
      </c>
    </row>
    <row r="300" spans="1:5" ht="15.75" customHeight="1">
      <c r="A300" s="69">
        <v>43983</v>
      </c>
      <c r="B300" s="70" t="s">
        <v>0</v>
      </c>
      <c r="C300" s="71">
        <v>26.29</v>
      </c>
      <c r="D300" s="72" t="s">
        <v>305</v>
      </c>
      <c r="E300" s="72">
        <f t="shared" si="1"/>
        <v>79930</v>
      </c>
    </row>
    <row r="301" spans="1:5" ht="15.75" customHeight="1">
      <c r="A301" s="69">
        <v>43984</v>
      </c>
      <c r="B301" s="70" t="s">
        <v>0</v>
      </c>
      <c r="C301" s="71">
        <v>26.29</v>
      </c>
      <c r="D301" s="72" t="s">
        <v>306</v>
      </c>
      <c r="E301" s="72">
        <f t="shared" si="1"/>
        <v>397660</v>
      </c>
    </row>
    <row r="302" spans="1:5" ht="15.75" customHeight="1">
      <c r="A302" s="69">
        <v>43986</v>
      </c>
      <c r="B302" s="70" t="s">
        <v>0</v>
      </c>
      <c r="C302" s="71">
        <v>28.26</v>
      </c>
      <c r="D302" s="72" t="s">
        <v>307</v>
      </c>
      <c r="E302" s="72">
        <f t="shared" si="1"/>
        <v>5920</v>
      </c>
    </row>
    <row r="303" spans="1:5" ht="15.75" customHeight="1">
      <c r="A303" s="69">
        <v>43989</v>
      </c>
      <c r="B303" s="70" t="s">
        <v>0</v>
      </c>
      <c r="C303" s="71">
        <v>28.26</v>
      </c>
      <c r="D303" s="72" t="s">
        <v>308</v>
      </c>
      <c r="E303" s="72">
        <f t="shared" si="1"/>
        <v>43370</v>
      </c>
    </row>
    <row r="304" spans="1:5" ht="15.75" customHeight="1">
      <c r="A304" s="69">
        <v>43990</v>
      </c>
      <c r="B304" s="70" t="s">
        <v>0</v>
      </c>
      <c r="C304" s="71">
        <v>28.26</v>
      </c>
      <c r="D304" s="72" t="s">
        <v>309</v>
      </c>
      <c r="E304" s="72">
        <f t="shared" si="1"/>
        <v>1610</v>
      </c>
    </row>
    <row r="305" spans="1:5" ht="15.75" customHeight="1">
      <c r="A305" s="69">
        <v>43991</v>
      </c>
      <c r="B305" s="70" t="s">
        <v>0</v>
      </c>
      <c r="C305" s="71">
        <v>28.26</v>
      </c>
      <c r="D305" s="72" t="s">
        <v>310</v>
      </c>
      <c r="E305" s="72">
        <f t="shared" si="1"/>
        <v>6710</v>
      </c>
    </row>
    <row r="306" spans="1:5" ht="15.75" customHeight="1">
      <c r="A306" s="69">
        <v>43992</v>
      </c>
      <c r="B306" s="70" t="s">
        <v>0</v>
      </c>
      <c r="C306" s="71">
        <v>28.26</v>
      </c>
      <c r="D306" s="72" t="s">
        <v>311</v>
      </c>
      <c r="E306" s="72">
        <f t="shared" si="1"/>
        <v>7010</v>
      </c>
    </row>
    <row r="307" spans="1:5" ht="15.75" customHeight="1">
      <c r="A307" s="69">
        <v>43993</v>
      </c>
      <c r="B307" s="70" t="s">
        <v>0</v>
      </c>
      <c r="C307" s="71">
        <v>28.26</v>
      </c>
      <c r="D307" s="72" t="s">
        <v>312</v>
      </c>
      <c r="E307" s="72">
        <f t="shared" si="1"/>
        <v>7100</v>
      </c>
    </row>
    <row r="308" spans="1:5" ht="15.75" customHeight="1">
      <c r="A308" s="69">
        <v>43996</v>
      </c>
      <c r="B308" s="70" t="s">
        <v>0</v>
      </c>
      <c r="C308" s="71">
        <v>28.26</v>
      </c>
      <c r="D308" s="72" t="s">
        <v>313</v>
      </c>
      <c r="E308" s="72">
        <f t="shared" si="1"/>
        <v>15410</v>
      </c>
    </row>
    <row r="309" spans="1:5" ht="15.75" customHeight="1">
      <c r="A309" s="69">
        <v>43997</v>
      </c>
      <c r="B309" s="70" t="s">
        <v>0</v>
      </c>
      <c r="C309" s="71">
        <v>28.26</v>
      </c>
      <c r="D309" s="72" t="s">
        <v>314</v>
      </c>
      <c r="E309" s="72">
        <f t="shared" si="1"/>
        <v>5670</v>
      </c>
    </row>
    <row r="310" spans="1:5" ht="15.75" customHeight="1">
      <c r="A310" s="69">
        <v>43998</v>
      </c>
      <c r="B310" s="70" t="s">
        <v>0</v>
      </c>
      <c r="C310" s="71">
        <v>28.26</v>
      </c>
      <c r="D310" s="72" t="s">
        <v>315</v>
      </c>
      <c r="E310" s="72">
        <f t="shared" si="1"/>
        <v>7270</v>
      </c>
    </row>
    <row r="311" spans="1:5" ht="15.75" customHeight="1">
      <c r="A311" s="69">
        <v>43999</v>
      </c>
      <c r="B311" s="70" t="s">
        <v>0</v>
      </c>
      <c r="C311" s="71">
        <v>28.26</v>
      </c>
      <c r="D311" s="72" t="s">
        <v>316</v>
      </c>
      <c r="E311" s="72">
        <f t="shared" si="1"/>
        <v>1240</v>
      </c>
    </row>
    <row r="312" spans="1:5" ht="15.75" customHeight="1">
      <c r="A312" s="69">
        <v>44000</v>
      </c>
      <c r="B312" s="70" t="s">
        <v>0</v>
      </c>
      <c r="C312" s="71">
        <v>28.26</v>
      </c>
      <c r="D312" s="72" t="s">
        <v>317</v>
      </c>
      <c r="E312" s="72">
        <f t="shared" si="1"/>
        <v>590</v>
      </c>
    </row>
    <row r="313" spans="1:5" ht="15.75" customHeight="1">
      <c r="A313" s="69">
        <v>44003</v>
      </c>
      <c r="B313" s="70" t="s">
        <v>0</v>
      </c>
      <c r="C313" s="71">
        <v>28.26</v>
      </c>
      <c r="D313" s="72" t="s">
        <v>318</v>
      </c>
      <c r="E313" s="72">
        <f t="shared" si="1"/>
        <v>480</v>
      </c>
    </row>
    <row r="314" spans="1:5" ht="15.75" customHeight="1">
      <c r="A314" s="69">
        <v>44004</v>
      </c>
      <c r="B314" s="70" t="s">
        <v>0</v>
      </c>
      <c r="C314" s="71">
        <v>28.26</v>
      </c>
      <c r="D314" s="72" t="s">
        <v>319</v>
      </c>
      <c r="E314" s="72">
        <f t="shared" si="1"/>
        <v>5590</v>
      </c>
    </row>
    <row r="315" spans="1:5" ht="15.75" customHeight="1">
      <c r="A315" s="69">
        <v>44005</v>
      </c>
      <c r="B315" s="70" t="s">
        <v>0</v>
      </c>
      <c r="C315" s="71">
        <v>28.26</v>
      </c>
      <c r="D315" s="72" t="s">
        <v>320</v>
      </c>
      <c r="E315" s="72">
        <f t="shared" si="1"/>
        <v>790</v>
      </c>
    </row>
    <row r="316" spans="1:5" ht="15.75" customHeight="1">
      <c r="A316" s="69">
        <v>44006</v>
      </c>
      <c r="B316" s="70" t="s">
        <v>0</v>
      </c>
      <c r="C316" s="71">
        <v>28.26</v>
      </c>
      <c r="D316" s="72" t="s">
        <v>321</v>
      </c>
      <c r="E316" s="72">
        <f t="shared" si="1"/>
        <v>16760</v>
      </c>
    </row>
    <row r="317" spans="1:5" ht="15.75" customHeight="1">
      <c r="A317" s="69">
        <v>44007</v>
      </c>
      <c r="B317" s="70" t="s">
        <v>0</v>
      </c>
      <c r="C317" s="71">
        <v>28.26</v>
      </c>
      <c r="D317" s="72" t="s">
        <v>322</v>
      </c>
      <c r="E317" s="72">
        <f t="shared" si="1"/>
        <v>48330</v>
      </c>
    </row>
    <row r="318" spans="1:5" ht="15.75" customHeight="1">
      <c r="A318" s="69">
        <v>44010</v>
      </c>
      <c r="B318" s="70" t="s">
        <v>0</v>
      </c>
      <c r="C318" s="71">
        <v>28.26</v>
      </c>
      <c r="D318" s="72" t="s">
        <v>323</v>
      </c>
      <c r="E318" s="72">
        <f t="shared" si="1"/>
        <v>9480</v>
      </c>
    </row>
    <row r="319" spans="1:5" ht="15.75" customHeight="1">
      <c r="A319" s="69">
        <v>44011</v>
      </c>
      <c r="B319" s="70" t="s">
        <v>0</v>
      </c>
      <c r="C319" s="71">
        <v>28.26</v>
      </c>
      <c r="D319" s="72" t="s">
        <v>324</v>
      </c>
      <c r="E319" s="72">
        <f t="shared" si="1"/>
        <v>18740</v>
      </c>
    </row>
    <row r="320" spans="1:5" ht="15.75" customHeight="1">
      <c r="A320" s="69">
        <v>44012</v>
      </c>
      <c r="B320" s="70" t="s">
        <v>0</v>
      </c>
      <c r="C320" s="71">
        <v>28.26</v>
      </c>
      <c r="D320" s="72" t="s">
        <v>325</v>
      </c>
      <c r="E320" s="72">
        <f t="shared" si="1"/>
        <v>51180</v>
      </c>
    </row>
    <row r="321" spans="1:5" ht="15.75" customHeight="1">
      <c r="A321" s="69">
        <v>44014</v>
      </c>
      <c r="B321" s="70" t="s">
        <v>0</v>
      </c>
      <c r="C321" s="71">
        <v>28.26</v>
      </c>
      <c r="D321" s="72" t="s">
        <v>326</v>
      </c>
      <c r="E321" s="72">
        <f t="shared" si="1"/>
        <v>1180</v>
      </c>
    </row>
    <row r="322" spans="1:5" ht="15.75" customHeight="1">
      <c r="A322" s="69">
        <v>44017</v>
      </c>
      <c r="B322" s="70" t="s">
        <v>0</v>
      </c>
      <c r="C322" s="71">
        <v>28.26</v>
      </c>
      <c r="D322" s="72" t="s">
        <v>327</v>
      </c>
      <c r="E322" s="72">
        <f t="shared" si="1"/>
        <v>13860</v>
      </c>
    </row>
    <row r="323" spans="1:5" ht="15.75" customHeight="1">
      <c r="A323" s="69">
        <v>44018</v>
      </c>
      <c r="B323" s="70" t="s">
        <v>0</v>
      </c>
      <c r="C323" s="71">
        <v>28.26</v>
      </c>
      <c r="D323" s="72" t="s">
        <v>328</v>
      </c>
      <c r="E323" s="72">
        <f t="shared" si="1"/>
        <v>5390</v>
      </c>
    </row>
    <row r="324" spans="1:5" ht="15.75" customHeight="1">
      <c r="A324" s="69">
        <v>44019</v>
      </c>
      <c r="B324" s="70" t="s">
        <v>0</v>
      </c>
      <c r="C324" s="71">
        <v>28.26</v>
      </c>
      <c r="D324" s="72" t="s">
        <v>329</v>
      </c>
      <c r="E324" s="72">
        <f t="shared" si="1"/>
        <v>1580</v>
      </c>
    </row>
    <row r="325" spans="1:5" ht="15.75" customHeight="1">
      <c r="A325" s="69">
        <v>44020</v>
      </c>
      <c r="B325" s="70" t="s">
        <v>0</v>
      </c>
      <c r="C325" s="71">
        <v>28.26</v>
      </c>
      <c r="D325" s="72" t="s">
        <v>330</v>
      </c>
      <c r="E325" s="72">
        <f t="shared" si="1"/>
        <v>17320</v>
      </c>
    </row>
    <row r="326" spans="1:5" ht="15.75" customHeight="1">
      <c r="A326" s="69">
        <v>44021</v>
      </c>
      <c r="B326" s="70" t="s">
        <v>0</v>
      </c>
      <c r="C326" s="71">
        <v>28.26</v>
      </c>
      <c r="D326" s="72" t="s">
        <v>331</v>
      </c>
      <c r="E326" s="72">
        <f t="shared" si="1"/>
        <v>19670</v>
      </c>
    </row>
    <row r="327" spans="1:5" ht="15.75" customHeight="1">
      <c r="A327" s="69">
        <v>44024</v>
      </c>
      <c r="B327" s="70" t="s">
        <v>0</v>
      </c>
      <c r="C327" s="71">
        <v>28.26</v>
      </c>
      <c r="D327" s="72" t="s">
        <v>332</v>
      </c>
      <c r="E327" s="72">
        <f t="shared" si="1"/>
        <v>26530</v>
      </c>
    </row>
    <row r="328" spans="1:5" ht="15.75" customHeight="1">
      <c r="A328" s="69">
        <v>44025</v>
      </c>
      <c r="B328" s="70" t="s">
        <v>0</v>
      </c>
      <c r="C328" s="71">
        <v>28.26</v>
      </c>
      <c r="D328" s="72" t="s">
        <v>333</v>
      </c>
      <c r="E328" s="72">
        <f t="shared" si="1"/>
        <v>20130</v>
      </c>
    </row>
    <row r="329" spans="1:5" ht="15.75" customHeight="1">
      <c r="A329" s="69">
        <v>44026</v>
      </c>
      <c r="B329" s="70" t="s">
        <v>0</v>
      </c>
      <c r="C329" s="71">
        <v>28.26</v>
      </c>
      <c r="D329" s="72" t="s">
        <v>334</v>
      </c>
      <c r="E329" s="72">
        <f t="shared" si="1"/>
        <v>12080</v>
      </c>
    </row>
    <row r="330" spans="1:5" ht="15.75" customHeight="1">
      <c r="A330" s="69">
        <v>44027</v>
      </c>
      <c r="B330" s="70" t="s">
        <v>0</v>
      </c>
      <c r="C330" s="71">
        <v>28.26</v>
      </c>
      <c r="D330" s="72" t="s">
        <v>335</v>
      </c>
      <c r="E330" s="72">
        <f t="shared" si="1"/>
        <v>12830</v>
      </c>
    </row>
    <row r="331" spans="1:5" ht="15.75" customHeight="1">
      <c r="A331" s="69">
        <v>44028</v>
      </c>
      <c r="B331" s="70" t="s">
        <v>0</v>
      </c>
      <c r="C331" s="71">
        <v>28.26</v>
      </c>
      <c r="D331" s="72" t="s">
        <v>336</v>
      </c>
      <c r="E331" s="72">
        <f t="shared" si="1"/>
        <v>710</v>
      </c>
    </row>
    <row r="332" spans="1:5" ht="15.75" customHeight="1">
      <c r="A332" s="69">
        <v>44031</v>
      </c>
      <c r="B332" s="70" t="s">
        <v>0</v>
      </c>
      <c r="C332" s="71">
        <v>28.26</v>
      </c>
      <c r="D332" s="72" t="s">
        <v>337</v>
      </c>
      <c r="E332" s="72">
        <f t="shared" si="1"/>
        <v>9960</v>
      </c>
    </row>
    <row r="333" spans="1:5" ht="15.75" customHeight="1">
      <c r="A333" s="69">
        <v>44032</v>
      </c>
      <c r="B333" s="70" t="s">
        <v>0</v>
      </c>
      <c r="C333" s="71">
        <v>28.26</v>
      </c>
      <c r="D333" s="72" t="s">
        <v>338</v>
      </c>
      <c r="E333" s="72">
        <f t="shared" si="1"/>
        <v>6570</v>
      </c>
    </row>
    <row r="334" spans="1:5" ht="15.75" customHeight="1">
      <c r="A334" s="69">
        <v>44033</v>
      </c>
      <c r="B334" s="70" t="s">
        <v>0</v>
      </c>
      <c r="C334" s="71">
        <v>28.26</v>
      </c>
      <c r="D334" s="72" t="s">
        <v>339</v>
      </c>
      <c r="E334" s="72">
        <f t="shared" si="1"/>
        <v>9050</v>
      </c>
    </row>
    <row r="335" spans="1:5" ht="15.75" customHeight="1">
      <c r="A335" s="69">
        <v>44034</v>
      </c>
      <c r="B335" s="70" t="s">
        <v>0</v>
      </c>
      <c r="C335" s="71">
        <v>28.26</v>
      </c>
      <c r="D335" s="72" t="s">
        <v>340</v>
      </c>
      <c r="E335" s="72">
        <f t="shared" si="1"/>
        <v>3350</v>
      </c>
    </row>
    <row r="336" spans="1:5" ht="15.75" customHeight="1">
      <c r="A336" s="69">
        <v>44035</v>
      </c>
      <c r="B336" s="70" t="s">
        <v>0</v>
      </c>
      <c r="C336" s="71">
        <v>28.26</v>
      </c>
      <c r="D336" s="72" t="s">
        <v>341</v>
      </c>
      <c r="E336" s="72">
        <f t="shared" si="1"/>
        <v>2110</v>
      </c>
    </row>
    <row r="337" spans="1:5" ht="15.75" customHeight="1">
      <c r="A337" s="69">
        <v>44038</v>
      </c>
      <c r="B337" s="70" t="s">
        <v>0</v>
      </c>
      <c r="C337" s="71">
        <v>28.26</v>
      </c>
      <c r="D337" s="72" t="s">
        <v>342</v>
      </c>
      <c r="E337" s="72">
        <f t="shared" si="1"/>
        <v>14820</v>
      </c>
    </row>
    <row r="338" spans="1:5" ht="15.75" customHeight="1">
      <c r="A338" s="69">
        <v>44039</v>
      </c>
      <c r="B338" s="70" t="s">
        <v>0</v>
      </c>
      <c r="C338" s="71">
        <v>28.26</v>
      </c>
      <c r="D338" s="72" t="s">
        <v>343</v>
      </c>
      <c r="E338" s="72">
        <f t="shared" si="1"/>
        <v>136810</v>
      </c>
    </row>
    <row r="339" spans="1:5" ht="15.75" customHeight="1">
      <c r="A339" s="69">
        <v>44040</v>
      </c>
      <c r="B339" s="70" t="s">
        <v>0</v>
      </c>
      <c r="C339" s="71">
        <v>28.26</v>
      </c>
      <c r="D339" s="72" t="s">
        <v>344</v>
      </c>
      <c r="E339" s="72">
        <f t="shared" si="1"/>
        <v>20240</v>
      </c>
    </row>
    <row r="340" spans="1:5" ht="15.75" customHeight="1">
      <c r="A340" s="69">
        <v>44041</v>
      </c>
      <c r="B340" s="70" t="s">
        <v>0</v>
      </c>
      <c r="C340" s="71">
        <v>28.26</v>
      </c>
      <c r="D340" s="72" t="s">
        <v>345</v>
      </c>
      <c r="E340" s="72">
        <f t="shared" si="1"/>
        <v>7020</v>
      </c>
    </row>
    <row r="341" spans="1:5" ht="15.75" customHeight="1">
      <c r="A341" s="69">
        <v>44042</v>
      </c>
      <c r="B341" s="70" t="s">
        <v>0</v>
      </c>
      <c r="C341" s="71">
        <v>28.26</v>
      </c>
      <c r="D341" s="72" t="s">
        <v>346</v>
      </c>
      <c r="E341" s="72">
        <f t="shared" si="1"/>
        <v>58750</v>
      </c>
    </row>
    <row r="342" spans="1:5" ht="15.75" customHeight="1">
      <c r="A342" s="69">
        <v>44046</v>
      </c>
      <c r="B342" s="70" t="s">
        <v>0</v>
      </c>
      <c r="C342" s="71">
        <v>28.26</v>
      </c>
      <c r="D342" s="72" t="s">
        <v>347</v>
      </c>
      <c r="E342" s="72">
        <f t="shared" si="1"/>
        <v>90530</v>
      </c>
    </row>
    <row r="343" spans="1:5" ht="15.75" customHeight="1">
      <c r="A343" s="69">
        <v>44047</v>
      </c>
      <c r="B343" s="70" t="s">
        <v>0</v>
      </c>
      <c r="C343" s="71">
        <v>28.26</v>
      </c>
      <c r="D343" s="72" t="s">
        <v>348</v>
      </c>
      <c r="E343" s="72">
        <f t="shared" si="1"/>
        <v>590800</v>
      </c>
    </row>
    <row r="344" spans="1:5" ht="15.75" customHeight="1">
      <c r="A344" s="69">
        <v>44048</v>
      </c>
      <c r="B344" s="70" t="s">
        <v>0</v>
      </c>
      <c r="C344" s="71">
        <v>28.26</v>
      </c>
      <c r="D344" s="72" t="s">
        <v>349</v>
      </c>
      <c r="E344" s="72">
        <f t="shared" si="1"/>
        <v>221060</v>
      </c>
    </row>
    <row r="345" spans="1:5" ht="15.75" customHeight="1">
      <c r="A345" s="69">
        <v>44049</v>
      </c>
      <c r="B345" s="70" t="s">
        <v>0</v>
      </c>
      <c r="C345" s="71">
        <v>28.26</v>
      </c>
      <c r="D345" s="72" t="s">
        <v>350</v>
      </c>
      <c r="E345" s="72">
        <f t="shared" si="1"/>
        <v>59890</v>
      </c>
    </row>
    <row r="346" spans="1:5" ht="15.75" customHeight="1">
      <c r="A346" s="69">
        <v>44052</v>
      </c>
      <c r="B346" s="70" t="s">
        <v>0</v>
      </c>
      <c r="C346" s="71">
        <v>29.06</v>
      </c>
      <c r="D346" s="72" t="s">
        <v>351</v>
      </c>
      <c r="E346" s="72">
        <f t="shared" si="1"/>
        <v>7020000</v>
      </c>
    </row>
    <row r="347" spans="1:5" ht="15.75" customHeight="1">
      <c r="A347" s="69">
        <v>44053</v>
      </c>
      <c r="B347" s="70" t="s">
        <v>0</v>
      </c>
      <c r="C347" s="71">
        <v>28.26</v>
      </c>
      <c r="D347" s="72" t="s">
        <v>352</v>
      </c>
      <c r="E347" s="72">
        <f t="shared" si="1"/>
        <v>7230000</v>
      </c>
    </row>
    <row r="348" spans="1:5" ht="15.75" customHeight="1">
      <c r="A348" s="69">
        <v>44055</v>
      </c>
      <c r="B348" s="70" t="s">
        <v>0</v>
      </c>
      <c r="C348" s="71">
        <v>29.68</v>
      </c>
      <c r="D348" s="72" t="s">
        <v>353</v>
      </c>
      <c r="E348" s="72">
        <f t="shared" si="1"/>
        <v>14130000</v>
      </c>
    </row>
    <row r="349" spans="1:5" ht="15.75" customHeight="1">
      <c r="A349" s="69">
        <v>44056</v>
      </c>
      <c r="B349" s="70" t="s">
        <v>0</v>
      </c>
      <c r="C349" s="71">
        <v>31.1</v>
      </c>
      <c r="D349" s="72" t="s">
        <v>354</v>
      </c>
      <c r="E349" s="72">
        <f t="shared" si="1"/>
        <v>16469999.999999998</v>
      </c>
    </row>
    <row r="350" spans="1:5" ht="15.75" customHeight="1">
      <c r="A350" s="69">
        <v>44059</v>
      </c>
      <c r="B350" s="70" t="s">
        <v>0</v>
      </c>
      <c r="C350" s="71">
        <v>34.200000000000003</v>
      </c>
      <c r="D350" s="72" t="s">
        <v>355</v>
      </c>
      <c r="E350" s="72">
        <f t="shared" si="1"/>
        <v>10920000</v>
      </c>
    </row>
    <row r="351" spans="1:5" ht="15.75" customHeight="1">
      <c r="A351" s="69">
        <v>44060</v>
      </c>
      <c r="B351" s="70" t="s">
        <v>0</v>
      </c>
      <c r="C351" s="71">
        <v>33.75</v>
      </c>
      <c r="D351" s="72" t="s">
        <v>356</v>
      </c>
      <c r="E351" s="72">
        <f t="shared" si="1"/>
        <v>13520000</v>
      </c>
    </row>
    <row r="352" spans="1:5" ht="15.75" customHeight="1">
      <c r="A352" s="69">
        <v>44061</v>
      </c>
      <c r="B352" s="70" t="s">
        <v>0</v>
      </c>
      <c r="C352" s="71">
        <v>32.6</v>
      </c>
      <c r="D352" s="72" t="s">
        <v>357</v>
      </c>
      <c r="E352" s="72">
        <f t="shared" si="1"/>
        <v>7640000</v>
      </c>
    </row>
    <row r="353" spans="1:5" ht="15.75" customHeight="1">
      <c r="A353" s="69">
        <v>44062</v>
      </c>
      <c r="B353" s="70" t="s">
        <v>0</v>
      </c>
      <c r="C353" s="71">
        <v>33.49</v>
      </c>
      <c r="D353" s="72" t="s">
        <v>358</v>
      </c>
      <c r="E353" s="72">
        <f t="shared" si="1"/>
        <v>9190000</v>
      </c>
    </row>
    <row r="354" spans="1:5" ht="15.75" customHeight="1">
      <c r="A354" s="69">
        <v>44063</v>
      </c>
      <c r="B354" s="70" t="s">
        <v>0</v>
      </c>
      <c r="C354" s="71">
        <v>32.69</v>
      </c>
      <c r="D354" s="72" t="s">
        <v>359</v>
      </c>
      <c r="E354" s="72">
        <f t="shared" si="1"/>
        <v>5300000</v>
      </c>
    </row>
    <row r="355" spans="1:5" ht="15.75" customHeight="1">
      <c r="A355" s="69">
        <v>44066</v>
      </c>
      <c r="B355" s="70" t="s">
        <v>0</v>
      </c>
      <c r="C355" s="71">
        <v>32.69</v>
      </c>
      <c r="D355" s="72" t="s">
        <v>360</v>
      </c>
      <c r="E355" s="72">
        <f t="shared" si="1"/>
        <v>4480000</v>
      </c>
    </row>
    <row r="356" spans="1:5" ht="15.75" customHeight="1">
      <c r="A356" s="69">
        <v>44067</v>
      </c>
      <c r="B356" s="70" t="s">
        <v>0</v>
      </c>
      <c r="C356" s="71">
        <v>31.98</v>
      </c>
      <c r="D356" s="72" t="s">
        <v>361</v>
      </c>
      <c r="E356" s="72">
        <f t="shared" si="1"/>
        <v>4900000</v>
      </c>
    </row>
    <row r="357" spans="1:5" ht="15.75" customHeight="1">
      <c r="A357" s="69">
        <v>44068</v>
      </c>
      <c r="B357" s="70" t="s">
        <v>0</v>
      </c>
      <c r="C357" s="71">
        <v>31.98</v>
      </c>
      <c r="D357" s="72" t="s">
        <v>362</v>
      </c>
      <c r="E357" s="72">
        <f t="shared" si="1"/>
        <v>2860000</v>
      </c>
    </row>
    <row r="358" spans="1:5" ht="15.75" customHeight="1">
      <c r="A358" s="69">
        <v>44069</v>
      </c>
      <c r="B358" s="70" t="s">
        <v>0</v>
      </c>
      <c r="C358" s="71">
        <v>31.98</v>
      </c>
      <c r="D358" s="72" t="s">
        <v>363</v>
      </c>
      <c r="E358" s="72">
        <f t="shared" si="1"/>
        <v>2930000</v>
      </c>
    </row>
    <row r="359" spans="1:5" ht="15.75" customHeight="1">
      <c r="A359" s="69">
        <v>44070</v>
      </c>
      <c r="B359" s="70" t="s">
        <v>0</v>
      </c>
      <c r="C359" s="71">
        <v>33.58</v>
      </c>
      <c r="D359" s="72" t="s">
        <v>364</v>
      </c>
      <c r="E359" s="72">
        <f t="shared" si="1"/>
        <v>8630000</v>
      </c>
    </row>
    <row r="360" spans="1:5" ht="15.75" customHeight="1">
      <c r="A360" s="69">
        <v>44074</v>
      </c>
      <c r="B360" s="70" t="s">
        <v>0</v>
      </c>
      <c r="C360" s="71">
        <v>35.17</v>
      </c>
      <c r="D360" s="72" t="s">
        <v>365</v>
      </c>
      <c r="E360" s="72">
        <f t="shared" si="1"/>
        <v>13280000</v>
      </c>
    </row>
    <row r="361" spans="1:5" ht="15.75" customHeight="1">
      <c r="A361" s="69">
        <v>44075</v>
      </c>
      <c r="B361" s="70" t="s">
        <v>0</v>
      </c>
      <c r="C361" s="71">
        <v>34.64</v>
      </c>
      <c r="D361" s="72" t="s">
        <v>366</v>
      </c>
      <c r="E361" s="72">
        <f t="shared" si="1"/>
        <v>7670000</v>
      </c>
    </row>
    <row r="362" spans="1:5" ht="15.75" customHeight="1">
      <c r="A362" s="69">
        <v>44076</v>
      </c>
      <c r="B362" s="70" t="s">
        <v>0</v>
      </c>
      <c r="C362" s="71">
        <v>34.549999999999997</v>
      </c>
      <c r="D362" s="72" t="s">
        <v>367</v>
      </c>
      <c r="E362" s="72">
        <f t="shared" si="1"/>
        <v>4630000</v>
      </c>
    </row>
    <row r="363" spans="1:5" ht="15.75" customHeight="1">
      <c r="A363" s="69">
        <v>44077</v>
      </c>
      <c r="B363" s="70" t="s">
        <v>0</v>
      </c>
      <c r="C363" s="71">
        <v>35.44</v>
      </c>
      <c r="D363" s="72" t="s">
        <v>368</v>
      </c>
      <c r="E363" s="72">
        <f t="shared" si="1"/>
        <v>8930000</v>
      </c>
    </row>
    <row r="364" spans="1:5" ht="15.75" customHeight="1">
      <c r="A364" s="69">
        <v>44080</v>
      </c>
      <c r="B364" s="70" t="s">
        <v>0</v>
      </c>
      <c r="C364" s="71">
        <v>37.74</v>
      </c>
      <c r="D364" s="72" t="s">
        <v>369</v>
      </c>
      <c r="E364" s="72">
        <f t="shared" si="1"/>
        <v>11760000</v>
      </c>
    </row>
    <row r="365" spans="1:5" ht="15.75" customHeight="1">
      <c r="A365" s="69">
        <v>44081</v>
      </c>
      <c r="B365" s="70" t="s">
        <v>0</v>
      </c>
      <c r="C365" s="71">
        <v>38.36</v>
      </c>
      <c r="D365" s="72" t="s">
        <v>370</v>
      </c>
      <c r="E365" s="72">
        <f t="shared" si="1"/>
        <v>11850000</v>
      </c>
    </row>
    <row r="366" spans="1:5" ht="15.75" customHeight="1">
      <c r="A366" s="69">
        <v>44082</v>
      </c>
      <c r="B366" s="70" t="s">
        <v>0</v>
      </c>
      <c r="C366" s="71">
        <v>39.340000000000003</v>
      </c>
      <c r="D366" s="72" t="s">
        <v>371</v>
      </c>
      <c r="E366" s="72">
        <f t="shared" si="1"/>
        <v>9400000</v>
      </c>
    </row>
    <row r="367" spans="1:5" ht="15.75" customHeight="1">
      <c r="A367" s="69">
        <v>44083</v>
      </c>
      <c r="B367" s="70" t="s">
        <v>0</v>
      </c>
      <c r="C367" s="71">
        <v>38.36</v>
      </c>
      <c r="D367" s="72" t="s">
        <v>372</v>
      </c>
      <c r="E367" s="72">
        <f t="shared" si="1"/>
        <v>9680000</v>
      </c>
    </row>
    <row r="368" spans="1:5" ht="15.75" customHeight="1">
      <c r="A368" s="69">
        <v>44084</v>
      </c>
      <c r="B368" s="70" t="s">
        <v>0</v>
      </c>
      <c r="C368" s="71">
        <v>38.979999999999997</v>
      </c>
      <c r="D368" s="72" t="s">
        <v>373</v>
      </c>
      <c r="E368" s="72">
        <f t="shared" si="1"/>
        <v>11160000</v>
      </c>
    </row>
    <row r="369" spans="1:5" ht="15.75" customHeight="1">
      <c r="A369" s="69">
        <v>44087</v>
      </c>
      <c r="B369" s="70" t="s">
        <v>0</v>
      </c>
      <c r="C369" s="71">
        <v>39.96</v>
      </c>
      <c r="D369" s="72" t="s">
        <v>374</v>
      </c>
      <c r="E369" s="72">
        <f t="shared" si="1"/>
        <v>7590000</v>
      </c>
    </row>
    <row r="370" spans="1:5" ht="15.75" customHeight="1">
      <c r="A370" s="69">
        <v>44088</v>
      </c>
      <c r="B370" s="70" t="s">
        <v>0</v>
      </c>
      <c r="C370" s="71">
        <v>39.07</v>
      </c>
      <c r="D370" s="72" t="s">
        <v>375</v>
      </c>
      <c r="E370" s="72">
        <f t="shared" si="1"/>
        <v>8039999.9999999991</v>
      </c>
    </row>
    <row r="371" spans="1:5" ht="15.75" customHeight="1">
      <c r="A371" s="69">
        <v>44089</v>
      </c>
      <c r="B371" s="70" t="s">
        <v>0</v>
      </c>
      <c r="C371" s="71">
        <v>38.89</v>
      </c>
      <c r="D371" s="72" t="s">
        <v>376</v>
      </c>
      <c r="E371" s="72">
        <f t="shared" si="1"/>
        <v>5610000</v>
      </c>
    </row>
    <row r="372" spans="1:5" ht="15.75" customHeight="1">
      <c r="A372" s="69">
        <v>44090</v>
      </c>
      <c r="B372" s="70" t="s">
        <v>0</v>
      </c>
      <c r="C372" s="71">
        <v>38.89</v>
      </c>
      <c r="D372" s="72" t="s">
        <v>377</v>
      </c>
      <c r="E372" s="72">
        <f t="shared" si="1"/>
        <v>7540000</v>
      </c>
    </row>
    <row r="373" spans="1:5" ht="15.75" customHeight="1">
      <c r="A373" s="69">
        <v>44091</v>
      </c>
      <c r="B373" s="70" t="s">
        <v>0</v>
      </c>
      <c r="C373" s="71">
        <v>39.07</v>
      </c>
      <c r="D373" s="72" t="s">
        <v>378</v>
      </c>
      <c r="E373" s="72">
        <f t="shared" si="1"/>
        <v>6980000</v>
      </c>
    </row>
    <row r="374" spans="1:5" ht="15.75" customHeight="1">
      <c r="A374" s="69">
        <v>44094</v>
      </c>
      <c r="B374" s="70" t="s">
        <v>0</v>
      </c>
      <c r="C374" s="71">
        <v>38.630000000000003</v>
      </c>
      <c r="D374" s="72" t="s">
        <v>359</v>
      </c>
      <c r="E374" s="72">
        <f t="shared" si="1"/>
        <v>5300000</v>
      </c>
    </row>
    <row r="375" spans="1:5" ht="15.75" customHeight="1">
      <c r="A375" s="69">
        <v>44095</v>
      </c>
      <c r="B375" s="70" t="s">
        <v>0</v>
      </c>
      <c r="C375" s="71">
        <v>37.65</v>
      </c>
      <c r="D375" s="72" t="s">
        <v>379</v>
      </c>
      <c r="E375" s="72">
        <f t="shared" si="1"/>
        <v>5070000</v>
      </c>
    </row>
    <row r="376" spans="1:5" ht="15.75" customHeight="1">
      <c r="A376" s="69">
        <v>44096</v>
      </c>
      <c r="B376" s="70" t="s">
        <v>0</v>
      </c>
      <c r="C376" s="71">
        <v>37.74</v>
      </c>
      <c r="D376" s="72" t="s">
        <v>380</v>
      </c>
      <c r="E376" s="72">
        <f t="shared" si="1"/>
        <v>5140000</v>
      </c>
    </row>
    <row r="377" spans="1:5" ht="15.75" customHeight="1">
      <c r="A377" s="69">
        <v>44097</v>
      </c>
      <c r="B377" s="70" t="s">
        <v>0</v>
      </c>
      <c r="C377" s="71">
        <v>37.21</v>
      </c>
      <c r="D377" s="72" t="s">
        <v>381</v>
      </c>
      <c r="E377" s="72">
        <f t="shared" si="1"/>
        <v>4880000</v>
      </c>
    </row>
    <row r="378" spans="1:5" ht="15.75" customHeight="1">
      <c r="A378" s="69">
        <v>44098</v>
      </c>
      <c r="B378" s="70" t="s">
        <v>0</v>
      </c>
      <c r="C378" s="71">
        <v>36.770000000000003</v>
      </c>
      <c r="D378" s="72" t="s">
        <v>382</v>
      </c>
      <c r="E378" s="72">
        <f t="shared" si="1"/>
        <v>4320000</v>
      </c>
    </row>
    <row r="379" spans="1:5" ht="15.75" customHeight="1">
      <c r="A379" s="69">
        <v>44101</v>
      </c>
      <c r="B379" s="70" t="s">
        <v>0</v>
      </c>
      <c r="C379" s="71">
        <v>37.03</v>
      </c>
      <c r="D379" s="72" t="s">
        <v>383</v>
      </c>
      <c r="E379" s="72">
        <f t="shared" si="1"/>
        <v>2370000</v>
      </c>
    </row>
    <row r="380" spans="1:5" ht="15.75" customHeight="1">
      <c r="A380" s="69">
        <v>44102</v>
      </c>
      <c r="B380" s="70" t="s">
        <v>0</v>
      </c>
      <c r="C380" s="71">
        <v>37.21</v>
      </c>
      <c r="D380" s="72" t="s">
        <v>384</v>
      </c>
      <c r="E380" s="72">
        <f t="shared" si="1"/>
        <v>6380000</v>
      </c>
    </row>
    <row r="381" spans="1:5" ht="15.75" customHeight="1">
      <c r="A381" s="69">
        <v>44103</v>
      </c>
      <c r="B381" s="70" t="s">
        <v>0</v>
      </c>
      <c r="C381" s="71">
        <v>36.68</v>
      </c>
      <c r="D381" s="72" t="s">
        <v>385</v>
      </c>
      <c r="E381" s="72">
        <f t="shared" si="1"/>
        <v>4940000</v>
      </c>
    </row>
    <row r="382" spans="1:5" ht="15.75" customHeight="1">
      <c r="A382" s="69">
        <v>44104</v>
      </c>
      <c r="B382" s="70" t="s">
        <v>0</v>
      </c>
      <c r="C382" s="71">
        <v>36.06</v>
      </c>
      <c r="D382" s="72" t="s">
        <v>386</v>
      </c>
      <c r="E382" s="72">
        <f t="shared" si="1"/>
        <v>5340000</v>
      </c>
    </row>
    <row r="383" spans="1:5" ht="15.75" customHeight="1">
      <c r="A383" s="69">
        <v>44105</v>
      </c>
      <c r="B383" s="70" t="s">
        <v>0</v>
      </c>
      <c r="C383" s="71">
        <v>36.68</v>
      </c>
      <c r="D383" s="72" t="s">
        <v>387</v>
      </c>
      <c r="E383" s="72">
        <f t="shared" si="1"/>
        <v>7000000</v>
      </c>
    </row>
    <row r="384" spans="1:5" ht="15.75" customHeight="1">
      <c r="A384" s="69">
        <v>44108</v>
      </c>
      <c r="B384" s="70" t="s">
        <v>0</v>
      </c>
      <c r="C384" s="71">
        <v>37.74</v>
      </c>
      <c r="D384" s="72" t="s">
        <v>388</v>
      </c>
      <c r="E384" s="72">
        <f t="shared" si="1"/>
        <v>5930000</v>
      </c>
    </row>
    <row r="385" spans="1:5" ht="15.75" customHeight="1">
      <c r="A385" s="69">
        <v>44109</v>
      </c>
      <c r="B385" s="70" t="s">
        <v>0</v>
      </c>
      <c r="C385" s="71">
        <v>36.32</v>
      </c>
      <c r="D385" s="72" t="s">
        <v>389</v>
      </c>
      <c r="E385" s="72">
        <f t="shared" si="1"/>
        <v>5060000</v>
      </c>
    </row>
    <row r="386" spans="1:5" ht="15.75" customHeight="1">
      <c r="A386" s="69">
        <v>44110</v>
      </c>
      <c r="B386" s="70" t="s">
        <v>0</v>
      </c>
      <c r="C386" s="71">
        <v>35.79</v>
      </c>
      <c r="D386" s="72" t="s">
        <v>60</v>
      </c>
      <c r="E386" s="72">
        <f t="shared" si="1"/>
        <v>2810000</v>
      </c>
    </row>
    <row r="387" spans="1:5" ht="15.75" customHeight="1">
      <c r="A387" s="69">
        <v>44111</v>
      </c>
      <c r="B387" s="70" t="s">
        <v>0</v>
      </c>
      <c r="C387" s="71">
        <v>35.35</v>
      </c>
      <c r="D387" s="72" t="s">
        <v>390</v>
      </c>
      <c r="E387" s="72">
        <f t="shared" si="1"/>
        <v>3730000</v>
      </c>
    </row>
    <row r="388" spans="1:5" ht="15.75" customHeight="1">
      <c r="A388" s="69">
        <v>44112</v>
      </c>
      <c r="B388" s="70" t="s">
        <v>0</v>
      </c>
      <c r="C388" s="71">
        <v>34.46</v>
      </c>
      <c r="D388" s="72" t="s">
        <v>391</v>
      </c>
      <c r="E388" s="72">
        <f t="shared" si="1"/>
        <v>3120000</v>
      </c>
    </row>
    <row r="389" spans="1:5" ht="15.75" customHeight="1">
      <c r="A389" s="69">
        <v>44115</v>
      </c>
      <c r="B389" s="70" t="s">
        <v>0</v>
      </c>
      <c r="C389" s="71">
        <v>33.49</v>
      </c>
      <c r="D389" s="72" t="s">
        <v>392</v>
      </c>
      <c r="E389" s="72">
        <f t="shared" si="1"/>
        <v>3300000</v>
      </c>
    </row>
    <row r="390" spans="1:5" ht="15.75" customHeight="1">
      <c r="A390" s="69">
        <v>44116</v>
      </c>
      <c r="B390" s="70" t="s">
        <v>0</v>
      </c>
      <c r="C390" s="71">
        <v>32.51</v>
      </c>
      <c r="D390" s="72" t="s">
        <v>379</v>
      </c>
      <c r="E390" s="72">
        <f t="shared" si="1"/>
        <v>5070000</v>
      </c>
    </row>
    <row r="391" spans="1:5" ht="15.75" customHeight="1">
      <c r="A391" s="69">
        <v>44117</v>
      </c>
      <c r="B391" s="70" t="s">
        <v>0</v>
      </c>
      <c r="C391" s="71">
        <v>33.130000000000003</v>
      </c>
      <c r="D391" s="72" t="s">
        <v>393</v>
      </c>
      <c r="E391" s="72">
        <f t="shared" si="1"/>
        <v>4980000</v>
      </c>
    </row>
    <row r="392" spans="1:5" ht="15.75" customHeight="1">
      <c r="A392" s="69">
        <v>44118</v>
      </c>
      <c r="B392" s="70" t="s">
        <v>0</v>
      </c>
      <c r="C392" s="71">
        <v>32.96</v>
      </c>
      <c r="D392" s="72" t="s">
        <v>394</v>
      </c>
      <c r="E392" s="72">
        <f t="shared" si="1"/>
        <v>5270000</v>
      </c>
    </row>
    <row r="393" spans="1:5" ht="15.75" customHeight="1">
      <c r="A393" s="69">
        <v>44119</v>
      </c>
      <c r="B393" s="70" t="s">
        <v>0</v>
      </c>
      <c r="C393" s="71">
        <v>34.020000000000003</v>
      </c>
      <c r="D393" s="72" t="s">
        <v>395</v>
      </c>
      <c r="E393" s="72">
        <f t="shared" si="1"/>
        <v>3540000</v>
      </c>
    </row>
    <row r="394" spans="1:5" ht="15.75" customHeight="1">
      <c r="A394" s="69">
        <v>44122</v>
      </c>
      <c r="B394" s="70" t="s">
        <v>0</v>
      </c>
      <c r="C394" s="71">
        <v>34.82</v>
      </c>
      <c r="D394" s="72" t="s">
        <v>363</v>
      </c>
      <c r="E394" s="72">
        <f t="shared" si="1"/>
        <v>2930000</v>
      </c>
    </row>
    <row r="395" spans="1:5" ht="15.75" customHeight="1">
      <c r="A395" s="69">
        <v>44123</v>
      </c>
      <c r="B395" s="70" t="s">
        <v>0</v>
      </c>
      <c r="C395" s="71">
        <v>36.68</v>
      </c>
      <c r="D395" s="72" t="s">
        <v>396</v>
      </c>
      <c r="E395" s="72">
        <f t="shared" si="1"/>
        <v>6440000</v>
      </c>
    </row>
    <row r="396" spans="1:5" ht="15.75" customHeight="1">
      <c r="A396" s="69">
        <v>44124</v>
      </c>
      <c r="B396" s="70" t="s">
        <v>0</v>
      </c>
      <c r="C396" s="71">
        <v>37.21</v>
      </c>
      <c r="D396" s="72" t="s">
        <v>397</v>
      </c>
      <c r="E396" s="72">
        <f t="shared" si="1"/>
        <v>9290000</v>
      </c>
    </row>
    <row r="397" spans="1:5" ht="15.75" customHeight="1">
      <c r="A397" s="69">
        <v>44125</v>
      </c>
      <c r="B397" s="70" t="s">
        <v>0</v>
      </c>
      <c r="C397" s="71">
        <v>36.94</v>
      </c>
      <c r="D397" s="72" t="s">
        <v>398</v>
      </c>
      <c r="E397" s="72">
        <f t="shared" si="1"/>
        <v>4520000</v>
      </c>
    </row>
    <row r="398" spans="1:5" ht="15.75" customHeight="1">
      <c r="A398" s="69">
        <v>44126</v>
      </c>
      <c r="B398" s="70" t="s">
        <v>0</v>
      </c>
      <c r="C398" s="71">
        <v>36.590000000000003</v>
      </c>
      <c r="D398" s="72" t="s">
        <v>399</v>
      </c>
      <c r="E398" s="72">
        <f t="shared" si="1"/>
        <v>3410000</v>
      </c>
    </row>
    <row r="399" spans="1:5" ht="15.75" customHeight="1">
      <c r="A399" s="69">
        <v>44129</v>
      </c>
      <c r="B399" s="70" t="s">
        <v>0</v>
      </c>
      <c r="C399" s="71">
        <v>36.32</v>
      </c>
      <c r="D399" s="72" t="s">
        <v>55</v>
      </c>
      <c r="E399" s="72">
        <f t="shared" si="1"/>
        <v>2330000</v>
      </c>
    </row>
    <row r="400" spans="1:5" ht="15.75" customHeight="1">
      <c r="A400" s="69">
        <v>44131</v>
      </c>
      <c r="B400" s="70" t="s">
        <v>0</v>
      </c>
      <c r="C400" s="71">
        <v>36.32</v>
      </c>
      <c r="D400" s="72" t="s">
        <v>400</v>
      </c>
      <c r="E400" s="72">
        <f t="shared" si="1"/>
        <v>7140000</v>
      </c>
    </row>
    <row r="401" spans="1:5" ht="15.75" customHeight="1">
      <c r="A401" s="69">
        <v>44132</v>
      </c>
      <c r="B401" s="70" t="s">
        <v>0</v>
      </c>
      <c r="C401" s="71">
        <v>36.590000000000003</v>
      </c>
      <c r="D401" s="72" t="s">
        <v>401</v>
      </c>
      <c r="E401" s="72">
        <f t="shared" si="1"/>
        <v>3590000</v>
      </c>
    </row>
    <row r="402" spans="1:5" ht="15.75" customHeight="1">
      <c r="A402" s="69">
        <v>44133</v>
      </c>
      <c r="B402" s="70" t="s">
        <v>0</v>
      </c>
      <c r="C402" s="71">
        <v>36.770000000000003</v>
      </c>
      <c r="D402" s="72" t="s">
        <v>402</v>
      </c>
      <c r="E402" s="72">
        <f t="shared" si="1"/>
        <v>2510000</v>
      </c>
    </row>
    <row r="403" spans="1:5" ht="15.75" customHeight="1">
      <c r="A403" s="69">
        <v>44136</v>
      </c>
      <c r="B403" s="70" t="s">
        <v>0</v>
      </c>
      <c r="C403" s="71">
        <v>36.94</v>
      </c>
      <c r="D403" s="72" t="s">
        <v>255</v>
      </c>
      <c r="E403" s="72">
        <f t="shared" si="1"/>
        <v>2830000</v>
      </c>
    </row>
    <row r="404" spans="1:5" ht="15.75" customHeight="1">
      <c r="A404" s="69">
        <v>44137</v>
      </c>
      <c r="B404" s="70" t="s">
        <v>0</v>
      </c>
      <c r="C404" s="71">
        <v>37.74</v>
      </c>
      <c r="D404" s="72" t="s">
        <v>403</v>
      </c>
      <c r="E404" s="72">
        <f t="shared" si="1"/>
        <v>5100000</v>
      </c>
    </row>
    <row r="405" spans="1:5" ht="15.75" customHeight="1">
      <c r="A405" s="69">
        <v>44138</v>
      </c>
      <c r="B405" s="70" t="s">
        <v>0</v>
      </c>
      <c r="C405" s="71">
        <v>37.479999999999997</v>
      </c>
      <c r="D405" s="72" t="s">
        <v>404</v>
      </c>
      <c r="E405" s="72">
        <f t="shared" si="1"/>
        <v>4550000</v>
      </c>
    </row>
    <row r="406" spans="1:5" ht="15.75" customHeight="1">
      <c r="A406" s="69">
        <v>44139</v>
      </c>
      <c r="B406" s="70" t="s">
        <v>0</v>
      </c>
      <c r="C406" s="71">
        <v>37.83</v>
      </c>
      <c r="D406" s="72" t="s">
        <v>220</v>
      </c>
      <c r="E406" s="72">
        <f t="shared" si="1"/>
        <v>2950000</v>
      </c>
    </row>
    <row r="407" spans="1:5" ht="15.75" customHeight="1">
      <c r="A407" s="69">
        <v>44140</v>
      </c>
      <c r="B407" s="70" t="s">
        <v>0</v>
      </c>
      <c r="C407" s="71">
        <v>38.89</v>
      </c>
      <c r="D407" s="72" t="s">
        <v>405</v>
      </c>
      <c r="E407" s="72">
        <f t="shared" si="1"/>
        <v>10440000</v>
      </c>
    </row>
    <row r="408" spans="1:5" ht="15.75" customHeight="1">
      <c r="A408" s="69">
        <v>44143</v>
      </c>
      <c r="B408" s="70" t="s">
        <v>0</v>
      </c>
      <c r="C408" s="71">
        <v>38.450000000000003</v>
      </c>
      <c r="D408" s="72" t="s">
        <v>406</v>
      </c>
      <c r="E408" s="72">
        <f t="shared" si="1"/>
        <v>3830000</v>
      </c>
    </row>
    <row r="409" spans="1:5" ht="15.75" customHeight="1">
      <c r="A409" s="69">
        <v>44144</v>
      </c>
      <c r="B409" s="70" t="s">
        <v>0</v>
      </c>
      <c r="C409" s="71">
        <v>39.07</v>
      </c>
      <c r="D409" s="72" t="s">
        <v>407</v>
      </c>
      <c r="E409" s="72">
        <f t="shared" si="1"/>
        <v>5040000</v>
      </c>
    </row>
    <row r="410" spans="1:5" ht="15.75" customHeight="1">
      <c r="A410" s="69">
        <v>44145</v>
      </c>
      <c r="B410" s="70" t="s">
        <v>0</v>
      </c>
      <c r="C410" s="71">
        <v>39.42</v>
      </c>
      <c r="D410" s="72" t="s">
        <v>408</v>
      </c>
      <c r="E410" s="72">
        <f t="shared" si="1"/>
        <v>7770000</v>
      </c>
    </row>
    <row r="411" spans="1:5" ht="15.75" customHeight="1">
      <c r="A411" s="69">
        <v>44146</v>
      </c>
      <c r="B411" s="70" t="s">
        <v>0</v>
      </c>
      <c r="C411" s="71">
        <v>39.42</v>
      </c>
      <c r="D411" s="72" t="s">
        <v>258</v>
      </c>
      <c r="E411" s="72">
        <f t="shared" si="1"/>
        <v>4160000</v>
      </c>
    </row>
    <row r="412" spans="1:5" ht="15.75" customHeight="1">
      <c r="A412" s="69">
        <v>44147</v>
      </c>
      <c r="B412" s="70" t="s">
        <v>0</v>
      </c>
      <c r="C412" s="71">
        <v>40.130000000000003</v>
      </c>
      <c r="D412" s="72" t="s">
        <v>43</v>
      </c>
      <c r="E412" s="72">
        <f t="shared" si="1"/>
        <v>4130000</v>
      </c>
    </row>
    <row r="413" spans="1:5" ht="15.75" customHeight="1">
      <c r="A413" s="69">
        <v>44150</v>
      </c>
      <c r="B413" s="70" t="s">
        <v>0</v>
      </c>
      <c r="C413" s="71">
        <v>40.22</v>
      </c>
      <c r="D413" s="72" t="s">
        <v>409</v>
      </c>
      <c r="E413" s="72">
        <f t="shared" si="1"/>
        <v>3330000</v>
      </c>
    </row>
    <row r="414" spans="1:5" ht="15.75" customHeight="1">
      <c r="A414" s="69">
        <v>44151</v>
      </c>
      <c r="B414" s="70" t="s">
        <v>0</v>
      </c>
      <c r="C414" s="71">
        <v>39.96</v>
      </c>
      <c r="D414" s="72" t="s">
        <v>410</v>
      </c>
      <c r="E414" s="72">
        <f t="shared" si="1"/>
        <v>2110000</v>
      </c>
    </row>
    <row r="415" spans="1:5" ht="15.75" customHeight="1">
      <c r="A415" s="69">
        <v>44152</v>
      </c>
      <c r="B415" s="70" t="s">
        <v>0</v>
      </c>
      <c r="C415" s="71">
        <v>40.75</v>
      </c>
      <c r="D415" s="72" t="s">
        <v>411</v>
      </c>
      <c r="E415" s="72">
        <f t="shared" si="1"/>
        <v>4150000.0000000005</v>
      </c>
    </row>
    <row r="416" spans="1:5" ht="15.75" customHeight="1">
      <c r="A416" s="69">
        <v>44153</v>
      </c>
      <c r="B416" s="70" t="s">
        <v>0</v>
      </c>
      <c r="C416" s="71">
        <v>40.659999999999997</v>
      </c>
      <c r="D416" s="72" t="s">
        <v>412</v>
      </c>
      <c r="E416" s="72">
        <f t="shared" si="1"/>
        <v>3380000</v>
      </c>
    </row>
    <row r="417" spans="1:5" ht="15.75" customHeight="1">
      <c r="A417" s="69">
        <v>44154</v>
      </c>
      <c r="B417" s="70" t="s">
        <v>0</v>
      </c>
      <c r="C417" s="71">
        <v>40.4</v>
      </c>
      <c r="D417" s="72" t="s">
        <v>411</v>
      </c>
      <c r="E417" s="72">
        <f t="shared" si="1"/>
        <v>4150000.0000000005</v>
      </c>
    </row>
    <row r="418" spans="1:5" ht="15.75" customHeight="1">
      <c r="A418" s="69">
        <v>44157</v>
      </c>
      <c r="B418" s="70" t="s">
        <v>0</v>
      </c>
      <c r="C418" s="71">
        <v>40.04</v>
      </c>
      <c r="D418" s="72" t="s">
        <v>292</v>
      </c>
      <c r="E418" s="72">
        <f t="shared" si="1"/>
        <v>1810000</v>
      </c>
    </row>
    <row r="419" spans="1:5" ht="15.75" customHeight="1">
      <c r="A419" s="69">
        <v>44158</v>
      </c>
      <c r="B419" s="70" t="s">
        <v>0</v>
      </c>
      <c r="C419" s="71">
        <v>39.869999999999997</v>
      </c>
      <c r="D419" s="72" t="s">
        <v>413</v>
      </c>
      <c r="E419" s="72">
        <f t="shared" si="1"/>
        <v>3150000</v>
      </c>
    </row>
    <row r="420" spans="1:5" ht="15.75" customHeight="1">
      <c r="A420" s="69">
        <v>44159</v>
      </c>
      <c r="B420" s="70" t="s">
        <v>0</v>
      </c>
      <c r="C420" s="71">
        <v>40.04</v>
      </c>
      <c r="D420" s="72" t="s">
        <v>55</v>
      </c>
      <c r="E420" s="72">
        <f t="shared" si="1"/>
        <v>2330000</v>
      </c>
    </row>
    <row r="421" spans="1:5" ht="15.75" customHeight="1">
      <c r="A421" s="69">
        <v>44160</v>
      </c>
      <c r="B421" s="70" t="s">
        <v>0</v>
      </c>
      <c r="C421" s="71">
        <v>40.659999999999997</v>
      </c>
      <c r="D421" s="72" t="s">
        <v>414</v>
      </c>
      <c r="E421" s="72">
        <f t="shared" si="1"/>
        <v>2069999.9999999998</v>
      </c>
    </row>
    <row r="422" spans="1:5" ht="15.75" customHeight="1">
      <c r="A422" s="69">
        <v>44161</v>
      </c>
      <c r="B422" s="70" t="s">
        <v>0</v>
      </c>
      <c r="C422" s="71">
        <v>40.49</v>
      </c>
      <c r="D422" s="72" t="s">
        <v>415</v>
      </c>
      <c r="E422" s="72">
        <f t="shared" si="1"/>
        <v>1540000</v>
      </c>
    </row>
    <row r="423" spans="1:5" ht="15.75" customHeight="1">
      <c r="A423" s="69">
        <v>44164</v>
      </c>
      <c r="B423" s="70" t="s">
        <v>0</v>
      </c>
      <c r="C423" s="71">
        <v>40.75</v>
      </c>
      <c r="D423" s="72" t="s">
        <v>416</v>
      </c>
      <c r="E423" s="72">
        <f t="shared" si="1"/>
        <v>1300000</v>
      </c>
    </row>
    <row r="424" spans="1:5" ht="15.75" customHeight="1">
      <c r="A424" s="69">
        <v>44165</v>
      </c>
      <c r="B424" s="70" t="s">
        <v>0</v>
      </c>
      <c r="C424" s="71">
        <v>40.75</v>
      </c>
      <c r="D424" s="72" t="s">
        <v>417</v>
      </c>
      <c r="E424" s="72">
        <f t="shared" si="1"/>
        <v>1330000</v>
      </c>
    </row>
    <row r="425" spans="1:5" ht="15.75" customHeight="1">
      <c r="A425" s="69">
        <v>44166</v>
      </c>
      <c r="B425" s="70" t="s">
        <v>0</v>
      </c>
      <c r="C425" s="71">
        <v>40.75</v>
      </c>
      <c r="D425" s="72" t="s">
        <v>236</v>
      </c>
      <c r="E425" s="72">
        <f t="shared" si="1"/>
        <v>2160000</v>
      </c>
    </row>
    <row r="426" spans="1:5" ht="15.75" customHeight="1">
      <c r="A426" s="69">
        <v>44167</v>
      </c>
      <c r="B426" s="70" t="s">
        <v>0</v>
      </c>
      <c r="C426" s="71">
        <v>39.96</v>
      </c>
      <c r="D426" s="72" t="s">
        <v>418</v>
      </c>
      <c r="E426" s="72">
        <f t="shared" si="1"/>
        <v>601310</v>
      </c>
    </row>
    <row r="427" spans="1:5" ht="15.75" customHeight="1">
      <c r="A427" s="69">
        <v>44168</v>
      </c>
      <c r="B427" s="70" t="s">
        <v>0</v>
      </c>
      <c r="C427" s="71">
        <v>40.75</v>
      </c>
      <c r="D427" s="72" t="s">
        <v>419</v>
      </c>
      <c r="E427" s="72">
        <f t="shared" si="1"/>
        <v>1950000</v>
      </c>
    </row>
    <row r="428" spans="1:5" ht="15.75" customHeight="1">
      <c r="A428" s="69">
        <v>44171</v>
      </c>
      <c r="B428" s="70" t="s">
        <v>0</v>
      </c>
      <c r="C428" s="71">
        <v>41.9</v>
      </c>
      <c r="D428" s="72" t="s">
        <v>91</v>
      </c>
      <c r="E428" s="72">
        <f t="shared" si="1"/>
        <v>2500000</v>
      </c>
    </row>
    <row r="429" spans="1:5" ht="15.75" customHeight="1">
      <c r="A429" s="69">
        <v>44172</v>
      </c>
      <c r="B429" s="70" t="s">
        <v>0</v>
      </c>
      <c r="C429" s="71">
        <v>42.88</v>
      </c>
      <c r="D429" s="72" t="s">
        <v>420</v>
      </c>
      <c r="E429" s="72">
        <f t="shared" si="1"/>
        <v>3560000</v>
      </c>
    </row>
    <row r="430" spans="1:5" ht="15.75" customHeight="1">
      <c r="A430" s="69">
        <v>44173</v>
      </c>
      <c r="B430" s="70" t="s">
        <v>0</v>
      </c>
      <c r="C430" s="71">
        <v>42.26</v>
      </c>
      <c r="D430" s="72" t="s">
        <v>421</v>
      </c>
      <c r="E430" s="72">
        <f t="shared" si="1"/>
        <v>812490</v>
      </c>
    </row>
    <row r="431" spans="1:5" ht="15.75" customHeight="1">
      <c r="A431" s="69">
        <v>44174</v>
      </c>
      <c r="B431" s="70" t="s">
        <v>0</v>
      </c>
      <c r="C431" s="71">
        <v>42.08</v>
      </c>
      <c r="D431" s="72" t="s">
        <v>422</v>
      </c>
      <c r="E431" s="72">
        <f t="shared" si="1"/>
        <v>1010000</v>
      </c>
    </row>
    <row r="432" spans="1:5" ht="15.75" customHeight="1">
      <c r="A432" s="69">
        <v>44175</v>
      </c>
      <c r="B432" s="70" t="s">
        <v>0</v>
      </c>
      <c r="C432" s="71">
        <v>41.9</v>
      </c>
      <c r="D432" s="72" t="s">
        <v>148</v>
      </c>
      <c r="E432" s="72">
        <f t="shared" si="1"/>
        <v>1030000</v>
      </c>
    </row>
    <row r="433" spans="1:5" ht="15.75" customHeight="1">
      <c r="A433" s="69">
        <v>44178</v>
      </c>
      <c r="B433" s="70" t="s">
        <v>0</v>
      </c>
      <c r="C433" s="71">
        <v>41.28</v>
      </c>
      <c r="D433" s="72" t="s">
        <v>294</v>
      </c>
      <c r="E433" s="72">
        <f t="shared" si="1"/>
        <v>1420000</v>
      </c>
    </row>
    <row r="434" spans="1:5" ht="15.75" customHeight="1">
      <c r="A434" s="69">
        <v>44179</v>
      </c>
      <c r="B434" s="70" t="s">
        <v>0</v>
      </c>
      <c r="C434" s="71">
        <v>41.02</v>
      </c>
      <c r="D434" s="72" t="s">
        <v>423</v>
      </c>
      <c r="E434" s="72">
        <f t="shared" si="1"/>
        <v>947800</v>
      </c>
    </row>
    <row r="435" spans="1:5" ht="15.75" customHeight="1">
      <c r="A435" s="69">
        <v>44180</v>
      </c>
      <c r="B435" s="70" t="s">
        <v>0</v>
      </c>
      <c r="C435" s="71">
        <v>40.130000000000003</v>
      </c>
      <c r="D435" s="72" t="s">
        <v>58</v>
      </c>
      <c r="E435" s="72">
        <f t="shared" si="1"/>
        <v>1820000</v>
      </c>
    </row>
    <row r="436" spans="1:5" ht="15.75" customHeight="1">
      <c r="A436" s="69">
        <v>44182</v>
      </c>
      <c r="B436" s="70" t="s">
        <v>0</v>
      </c>
      <c r="C436" s="71">
        <v>39.340000000000003</v>
      </c>
      <c r="D436" s="72" t="s">
        <v>424</v>
      </c>
      <c r="E436" s="72">
        <f t="shared" si="1"/>
        <v>862180</v>
      </c>
    </row>
    <row r="437" spans="1:5" ht="15.75" customHeight="1">
      <c r="A437" s="69">
        <v>44185</v>
      </c>
      <c r="B437" s="70" t="s">
        <v>0</v>
      </c>
      <c r="C437" s="71">
        <v>38.979999999999997</v>
      </c>
      <c r="D437" s="72" t="s">
        <v>425</v>
      </c>
      <c r="E437" s="72">
        <f t="shared" si="1"/>
        <v>735910</v>
      </c>
    </row>
    <row r="438" spans="1:5" ht="15.75" customHeight="1">
      <c r="A438" s="69">
        <v>44186</v>
      </c>
      <c r="B438" s="70" t="s">
        <v>0</v>
      </c>
      <c r="C438" s="71">
        <v>39.25</v>
      </c>
      <c r="D438" s="72" t="s">
        <v>426</v>
      </c>
      <c r="E438" s="72">
        <f t="shared" si="1"/>
        <v>575360</v>
      </c>
    </row>
    <row r="439" spans="1:5" ht="15.75" customHeight="1">
      <c r="A439" s="69">
        <v>44187</v>
      </c>
      <c r="B439" s="70" t="s">
        <v>0</v>
      </c>
      <c r="C439" s="71">
        <v>38.36</v>
      </c>
      <c r="D439" s="72" t="s">
        <v>427</v>
      </c>
      <c r="E439" s="72">
        <f t="shared" si="1"/>
        <v>825700</v>
      </c>
    </row>
    <row r="440" spans="1:5" ht="15.75" customHeight="1">
      <c r="A440" s="69">
        <v>44188</v>
      </c>
      <c r="B440" s="70" t="s">
        <v>0</v>
      </c>
      <c r="C440" s="71">
        <v>38.1</v>
      </c>
      <c r="D440" s="72" t="s">
        <v>428</v>
      </c>
      <c r="E440" s="72">
        <f t="shared" si="1"/>
        <v>808510</v>
      </c>
    </row>
    <row r="441" spans="1:5" ht="15.75" customHeight="1">
      <c r="A441" s="69">
        <v>44189</v>
      </c>
      <c r="B441" s="70" t="s">
        <v>0</v>
      </c>
      <c r="C441" s="71">
        <v>39.25</v>
      </c>
      <c r="D441" s="72" t="s">
        <v>429</v>
      </c>
      <c r="E441" s="72">
        <f t="shared" si="1"/>
        <v>977260</v>
      </c>
    </row>
    <row r="442" spans="1:5" ht="15.75" customHeight="1">
      <c r="A442" s="69">
        <v>44192</v>
      </c>
      <c r="B442" s="70" t="s">
        <v>0</v>
      </c>
      <c r="C442" s="71">
        <v>40.49</v>
      </c>
      <c r="D442" s="72" t="s">
        <v>430</v>
      </c>
      <c r="E442" s="72">
        <f t="shared" si="1"/>
        <v>976170</v>
      </c>
    </row>
    <row r="443" spans="1:5" ht="15.75" customHeight="1">
      <c r="A443" s="69">
        <v>44193</v>
      </c>
      <c r="B443" s="70" t="s">
        <v>0</v>
      </c>
      <c r="C443" s="71">
        <v>39.69</v>
      </c>
      <c r="D443" s="72" t="s">
        <v>431</v>
      </c>
      <c r="E443" s="72">
        <f t="shared" si="1"/>
        <v>844060</v>
      </c>
    </row>
    <row r="444" spans="1:5" ht="15.75" customHeight="1">
      <c r="A444" s="69">
        <v>44194</v>
      </c>
      <c r="B444" s="70" t="s">
        <v>0</v>
      </c>
      <c r="C444" s="71">
        <v>39.42</v>
      </c>
      <c r="D444" s="72" t="s">
        <v>432</v>
      </c>
      <c r="E444" s="72">
        <f t="shared" si="1"/>
        <v>752930</v>
      </c>
    </row>
    <row r="445" spans="1:5" ht="15.75" customHeight="1">
      <c r="A445" s="69">
        <v>44195</v>
      </c>
      <c r="B445" s="70" t="s">
        <v>0</v>
      </c>
      <c r="C445" s="71">
        <v>39.25</v>
      </c>
      <c r="D445" s="72" t="s">
        <v>248</v>
      </c>
      <c r="E445" s="72">
        <f t="shared" si="1"/>
        <v>1190000</v>
      </c>
    </row>
    <row r="446" spans="1:5" ht="15.75" customHeight="1">
      <c r="A446" s="69">
        <v>44199</v>
      </c>
      <c r="B446" s="70" t="s">
        <v>0</v>
      </c>
      <c r="C446" s="71">
        <v>41.02</v>
      </c>
      <c r="D446" s="72" t="s">
        <v>84</v>
      </c>
      <c r="E446" s="72">
        <f t="shared" si="1"/>
        <v>1380000</v>
      </c>
    </row>
    <row r="447" spans="1:5" ht="15.75" customHeight="1">
      <c r="A447" s="69">
        <v>44200</v>
      </c>
      <c r="B447" s="70" t="s">
        <v>0</v>
      </c>
      <c r="C447" s="71">
        <v>41.28</v>
      </c>
      <c r="D447" s="72" t="s">
        <v>294</v>
      </c>
      <c r="E447" s="72">
        <f t="shared" si="1"/>
        <v>1420000</v>
      </c>
    </row>
    <row r="448" spans="1:5" ht="15.75" customHeight="1">
      <c r="A448" s="69">
        <v>44201</v>
      </c>
      <c r="B448" s="70" t="s">
        <v>0</v>
      </c>
      <c r="C448" s="71">
        <v>41.46</v>
      </c>
      <c r="D448" s="72" t="s">
        <v>433</v>
      </c>
      <c r="E448" s="72">
        <f t="shared" si="1"/>
        <v>4099999.9999999995</v>
      </c>
    </row>
    <row r="449" spans="1:5" ht="15.75" customHeight="1">
      <c r="A449" s="69">
        <v>44202</v>
      </c>
      <c r="B449" s="70" t="s">
        <v>0</v>
      </c>
      <c r="C449" s="71">
        <v>41.46</v>
      </c>
      <c r="D449" s="72" t="s">
        <v>113</v>
      </c>
      <c r="E449" s="72">
        <f t="shared" si="1"/>
        <v>1270000</v>
      </c>
    </row>
    <row r="450" spans="1:5" ht="15.75" customHeight="1">
      <c r="A450" s="69">
        <v>44203</v>
      </c>
      <c r="B450" s="70" t="s">
        <v>0</v>
      </c>
      <c r="C450" s="71">
        <v>42.08</v>
      </c>
      <c r="D450" s="72" t="s">
        <v>141</v>
      </c>
      <c r="E450" s="72">
        <f t="shared" si="1"/>
        <v>1580000</v>
      </c>
    </row>
    <row r="451" spans="1:5" ht="15.75" customHeight="1">
      <c r="A451" s="69">
        <v>44206</v>
      </c>
      <c r="B451" s="70" t="s">
        <v>0</v>
      </c>
      <c r="C451" s="71">
        <v>41.2</v>
      </c>
      <c r="D451" s="72" t="s">
        <v>80</v>
      </c>
      <c r="E451" s="72">
        <f t="shared" si="1"/>
        <v>1080000</v>
      </c>
    </row>
    <row r="452" spans="1:5" ht="15.75" customHeight="1">
      <c r="A452" s="69">
        <v>44207</v>
      </c>
      <c r="B452" s="70" t="s">
        <v>0</v>
      </c>
      <c r="C452" s="71">
        <v>41.11</v>
      </c>
      <c r="D452" s="72" t="s">
        <v>295</v>
      </c>
      <c r="E452" s="72">
        <f t="shared" si="1"/>
        <v>1100000</v>
      </c>
    </row>
    <row r="453" spans="1:5" ht="15.75" customHeight="1">
      <c r="A453" s="69">
        <v>44208</v>
      </c>
      <c r="B453" s="70" t="s">
        <v>0</v>
      </c>
      <c r="C453" s="71">
        <v>41.55</v>
      </c>
      <c r="D453" s="72" t="s">
        <v>219</v>
      </c>
      <c r="E453" s="72">
        <f t="shared" si="1"/>
        <v>1020000</v>
      </c>
    </row>
    <row r="454" spans="1:5" ht="15.75" customHeight="1">
      <c r="A454" s="69">
        <v>44209</v>
      </c>
      <c r="B454" s="70" t="s">
        <v>0</v>
      </c>
      <c r="C454" s="71">
        <v>41.37</v>
      </c>
      <c r="D454" s="72" t="s">
        <v>84</v>
      </c>
      <c r="E454" s="72">
        <f t="shared" si="1"/>
        <v>1380000</v>
      </c>
    </row>
    <row r="455" spans="1:5" ht="15.75" customHeight="1">
      <c r="A455" s="69">
        <v>44210</v>
      </c>
      <c r="B455" s="70" t="s">
        <v>0</v>
      </c>
      <c r="C455" s="71">
        <v>43.23</v>
      </c>
      <c r="D455" s="72" t="s">
        <v>434</v>
      </c>
      <c r="E455" s="72">
        <f t="shared" si="1"/>
        <v>2650000</v>
      </c>
    </row>
    <row r="456" spans="1:5" ht="15.75" customHeight="1">
      <c r="A456" s="69">
        <v>44213</v>
      </c>
      <c r="B456" s="70" t="s">
        <v>0</v>
      </c>
      <c r="C456" s="71">
        <v>45.27</v>
      </c>
      <c r="D456" s="72" t="s">
        <v>399</v>
      </c>
      <c r="E456" s="72">
        <f t="shared" si="1"/>
        <v>3410000</v>
      </c>
    </row>
    <row r="457" spans="1:5" ht="15.75" customHeight="1">
      <c r="A457" s="69">
        <v>44214</v>
      </c>
      <c r="B457" s="70" t="s">
        <v>0</v>
      </c>
      <c r="C457" s="71">
        <v>44.56</v>
      </c>
      <c r="D457" s="72" t="s">
        <v>93</v>
      </c>
      <c r="E457" s="72">
        <f t="shared" si="1"/>
        <v>1700000</v>
      </c>
    </row>
    <row r="458" spans="1:5" ht="15.75" customHeight="1">
      <c r="A458" s="69">
        <v>44215</v>
      </c>
      <c r="B458" s="70" t="s">
        <v>0</v>
      </c>
      <c r="C458" s="71">
        <v>43.32</v>
      </c>
      <c r="D458" s="72" t="s">
        <v>435</v>
      </c>
      <c r="E458" s="72">
        <f t="shared" si="1"/>
        <v>1370000</v>
      </c>
    </row>
    <row r="459" spans="1:5" ht="15.75" customHeight="1">
      <c r="A459" s="69">
        <v>44216</v>
      </c>
      <c r="B459" s="70" t="s">
        <v>0</v>
      </c>
      <c r="C459" s="71">
        <v>43.59</v>
      </c>
      <c r="D459" s="72" t="s">
        <v>436</v>
      </c>
      <c r="E459" s="72">
        <f t="shared" si="1"/>
        <v>2450000</v>
      </c>
    </row>
    <row r="460" spans="1:5" ht="15.75" customHeight="1">
      <c r="A460" s="69">
        <v>44217</v>
      </c>
      <c r="B460" s="70" t="s">
        <v>0</v>
      </c>
      <c r="C460" s="71">
        <v>44.03</v>
      </c>
      <c r="D460" s="72" t="s">
        <v>82</v>
      </c>
      <c r="E460" s="72">
        <f t="shared" si="1"/>
        <v>1320000</v>
      </c>
    </row>
    <row r="461" spans="1:5" ht="15.75" customHeight="1">
      <c r="A461" s="69">
        <v>44220</v>
      </c>
      <c r="B461" s="70" t="s">
        <v>0</v>
      </c>
      <c r="C461" s="71">
        <v>43.15</v>
      </c>
      <c r="D461" s="72" t="s">
        <v>437</v>
      </c>
      <c r="E461" s="72">
        <f t="shared" si="1"/>
        <v>1460000</v>
      </c>
    </row>
    <row r="462" spans="1:5" ht="15.75" customHeight="1">
      <c r="A462" s="69">
        <v>44221</v>
      </c>
      <c r="B462" s="70" t="s">
        <v>0</v>
      </c>
      <c r="C462" s="71">
        <v>43.68</v>
      </c>
      <c r="D462" s="72" t="s">
        <v>438</v>
      </c>
      <c r="E462" s="72">
        <f t="shared" si="1"/>
        <v>1550000</v>
      </c>
    </row>
    <row r="463" spans="1:5" ht="15.75" customHeight="1">
      <c r="A463" s="69">
        <v>44222</v>
      </c>
      <c r="B463" s="70" t="s">
        <v>0</v>
      </c>
      <c r="C463" s="71">
        <v>43.5</v>
      </c>
      <c r="D463" s="72" t="s">
        <v>84</v>
      </c>
      <c r="E463" s="72">
        <f t="shared" si="1"/>
        <v>1380000</v>
      </c>
    </row>
    <row r="464" spans="1:5" ht="15.75" customHeight="1">
      <c r="A464" s="69">
        <v>44223</v>
      </c>
      <c r="B464" s="70" t="s">
        <v>0</v>
      </c>
      <c r="C464" s="71">
        <v>43.41</v>
      </c>
      <c r="D464" s="72" t="s">
        <v>439</v>
      </c>
      <c r="E464" s="72">
        <f t="shared" si="1"/>
        <v>785220</v>
      </c>
    </row>
    <row r="465" spans="1:5" ht="15.75" customHeight="1">
      <c r="A465" s="69">
        <v>44224</v>
      </c>
      <c r="B465" s="70" t="s">
        <v>0</v>
      </c>
      <c r="C465" s="71">
        <v>43.23</v>
      </c>
      <c r="D465" s="72" t="s">
        <v>440</v>
      </c>
      <c r="E465" s="72">
        <f t="shared" si="1"/>
        <v>756550</v>
      </c>
    </row>
    <row r="466" spans="1:5" ht="15.75" customHeight="1">
      <c r="A466" s="69">
        <v>44227</v>
      </c>
      <c r="B466" s="70" t="s">
        <v>0</v>
      </c>
      <c r="C466" s="71">
        <v>42.79</v>
      </c>
      <c r="D466" s="72" t="s">
        <v>441</v>
      </c>
      <c r="E466" s="72">
        <f t="shared" si="1"/>
        <v>565500</v>
      </c>
    </row>
    <row r="467" spans="1:5" ht="15.75" customHeight="1">
      <c r="A467" s="69">
        <v>44228</v>
      </c>
      <c r="B467" s="70" t="s">
        <v>0</v>
      </c>
      <c r="C467" s="71">
        <v>42.97</v>
      </c>
      <c r="D467" s="72" t="s">
        <v>442</v>
      </c>
      <c r="E467" s="72">
        <f t="shared" si="1"/>
        <v>399860</v>
      </c>
    </row>
    <row r="468" spans="1:5" ht="15.75" customHeight="1">
      <c r="A468" s="69">
        <v>44229</v>
      </c>
      <c r="B468" s="70" t="s">
        <v>0</v>
      </c>
      <c r="C468" s="71">
        <v>42.08</v>
      </c>
      <c r="D468" s="72" t="s">
        <v>443</v>
      </c>
      <c r="E468" s="72">
        <f t="shared" si="1"/>
        <v>291900</v>
      </c>
    </row>
    <row r="469" spans="1:5" ht="15.75" customHeight="1">
      <c r="A469" s="69">
        <v>44230</v>
      </c>
      <c r="B469" s="70" t="s">
        <v>0</v>
      </c>
      <c r="C469" s="71">
        <v>42.52</v>
      </c>
      <c r="D469" s="72" t="s">
        <v>444</v>
      </c>
      <c r="E469" s="72">
        <f t="shared" si="1"/>
        <v>322240</v>
      </c>
    </row>
    <row r="470" spans="1:5" ht="15.75" customHeight="1">
      <c r="A470" s="69">
        <v>44231</v>
      </c>
      <c r="B470" s="70" t="s">
        <v>0</v>
      </c>
      <c r="C470" s="71">
        <v>44.03</v>
      </c>
      <c r="D470" s="72" t="s">
        <v>445</v>
      </c>
      <c r="E470" s="72">
        <f t="shared" si="1"/>
        <v>683200</v>
      </c>
    </row>
    <row r="471" spans="1:5" ht="15.75" customHeight="1">
      <c r="A471" s="69">
        <v>44234</v>
      </c>
      <c r="B471" s="70" t="s">
        <v>0</v>
      </c>
      <c r="C471" s="71">
        <v>43.41</v>
      </c>
      <c r="D471" s="72" t="s">
        <v>417</v>
      </c>
      <c r="E471" s="72">
        <f t="shared" si="1"/>
        <v>1330000</v>
      </c>
    </row>
    <row r="472" spans="1:5" ht="15.75" customHeight="1">
      <c r="A472" s="69">
        <v>44235</v>
      </c>
      <c r="B472" s="70" t="s">
        <v>0</v>
      </c>
      <c r="C472" s="71">
        <v>43.23</v>
      </c>
      <c r="D472" s="72" t="s">
        <v>58</v>
      </c>
      <c r="E472" s="72">
        <f t="shared" si="1"/>
        <v>1820000</v>
      </c>
    </row>
    <row r="473" spans="1:5" ht="15.75" customHeight="1">
      <c r="A473" s="69">
        <v>44236</v>
      </c>
      <c r="B473" s="70" t="s">
        <v>0</v>
      </c>
      <c r="C473" s="71">
        <v>43.06</v>
      </c>
      <c r="D473" s="72" t="s">
        <v>446</v>
      </c>
      <c r="E473" s="72">
        <f t="shared" si="1"/>
        <v>1210000</v>
      </c>
    </row>
    <row r="474" spans="1:5" ht="15.75" customHeight="1">
      <c r="A474" s="69">
        <v>44237</v>
      </c>
      <c r="B474" s="70" t="s">
        <v>0</v>
      </c>
      <c r="C474" s="71">
        <v>42.52</v>
      </c>
      <c r="D474" s="72" t="s">
        <v>447</v>
      </c>
      <c r="E474" s="72">
        <f t="shared" si="1"/>
        <v>484670</v>
      </c>
    </row>
    <row r="475" spans="1:5" ht="15.75" customHeight="1">
      <c r="A475" s="69">
        <v>44238</v>
      </c>
      <c r="B475" s="70" t="s">
        <v>0</v>
      </c>
      <c r="C475" s="71">
        <v>42.79</v>
      </c>
      <c r="D475" s="72" t="s">
        <v>448</v>
      </c>
      <c r="E475" s="72">
        <f t="shared" si="1"/>
        <v>2620000</v>
      </c>
    </row>
    <row r="476" spans="1:5" ht="15.75" customHeight="1">
      <c r="A476" s="69">
        <v>44241</v>
      </c>
      <c r="B476" s="70" t="s">
        <v>0</v>
      </c>
      <c r="C476" s="71">
        <v>41.64</v>
      </c>
      <c r="D476" s="72" t="s">
        <v>449</v>
      </c>
      <c r="E476" s="72">
        <f t="shared" si="1"/>
        <v>901800</v>
      </c>
    </row>
    <row r="477" spans="1:5" ht="15.75" customHeight="1">
      <c r="A477" s="69">
        <v>44242</v>
      </c>
      <c r="B477" s="70" t="s">
        <v>0</v>
      </c>
      <c r="C477" s="71">
        <v>41.64</v>
      </c>
      <c r="D477" s="72" t="s">
        <v>450</v>
      </c>
      <c r="E477" s="72">
        <f t="shared" si="1"/>
        <v>912590</v>
      </c>
    </row>
    <row r="478" spans="1:5" ht="15.75" customHeight="1">
      <c r="A478" s="69">
        <v>44243</v>
      </c>
      <c r="B478" s="70" t="s">
        <v>0</v>
      </c>
      <c r="C478" s="71">
        <v>41.55</v>
      </c>
      <c r="D478" s="72" t="s">
        <v>451</v>
      </c>
      <c r="E478" s="72">
        <f t="shared" si="1"/>
        <v>422880</v>
      </c>
    </row>
    <row r="479" spans="1:5" ht="15.75" customHeight="1">
      <c r="A479" s="69">
        <v>44244</v>
      </c>
      <c r="B479" s="70" t="s">
        <v>0</v>
      </c>
      <c r="C479" s="71">
        <v>40.659999999999997</v>
      </c>
      <c r="D479" s="72" t="s">
        <v>452</v>
      </c>
      <c r="E479" s="72">
        <f t="shared" si="1"/>
        <v>477400</v>
      </c>
    </row>
    <row r="480" spans="1:5" ht="15.75" customHeight="1">
      <c r="A480" s="69">
        <v>44245</v>
      </c>
      <c r="B480" s="70" t="s">
        <v>0</v>
      </c>
      <c r="C480" s="71">
        <v>39.96</v>
      </c>
      <c r="D480" s="72" t="s">
        <v>453</v>
      </c>
      <c r="E480" s="72">
        <f t="shared" si="1"/>
        <v>572230</v>
      </c>
    </row>
    <row r="481" spans="1:5" ht="15.75" customHeight="1">
      <c r="A481" s="69">
        <v>44249</v>
      </c>
      <c r="B481" s="70" t="s">
        <v>0</v>
      </c>
      <c r="C481" s="71">
        <v>39.07</v>
      </c>
      <c r="D481" s="72" t="s">
        <v>454</v>
      </c>
      <c r="E481" s="72">
        <f t="shared" si="1"/>
        <v>429510</v>
      </c>
    </row>
    <row r="482" spans="1:5" ht="15.75" customHeight="1">
      <c r="A482" s="69">
        <v>44250</v>
      </c>
      <c r="B482" s="70" t="s">
        <v>0</v>
      </c>
      <c r="C482" s="71">
        <v>38.1</v>
      </c>
      <c r="D482" s="72" t="s">
        <v>455</v>
      </c>
      <c r="E482" s="72">
        <f t="shared" si="1"/>
        <v>949780</v>
      </c>
    </row>
    <row r="483" spans="1:5" ht="15.75" customHeight="1">
      <c r="A483" s="69">
        <v>44251</v>
      </c>
      <c r="B483" s="70" t="s">
        <v>0</v>
      </c>
      <c r="C483" s="71">
        <v>38.1</v>
      </c>
      <c r="D483" s="72" t="s">
        <v>456</v>
      </c>
      <c r="E483" s="72">
        <f t="shared" si="1"/>
        <v>626320</v>
      </c>
    </row>
    <row r="484" spans="1:5" ht="15.75" customHeight="1">
      <c r="A484" s="69">
        <v>44252</v>
      </c>
      <c r="B484" s="70" t="s">
        <v>0</v>
      </c>
      <c r="C484" s="71">
        <v>38.72</v>
      </c>
      <c r="D484" s="72" t="s">
        <v>457</v>
      </c>
      <c r="E484" s="72">
        <f t="shared" si="1"/>
        <v>276350</v>
      </c>
    </row>
    <row r="485" spans="1:5" ht="15.75" customHeight="1">
      <c r="A485" s="69">
        <v>44255</v>
      </c>
      <c r="B485" s="70" t="s">
        <v>0</v>
      </c>
      <c r="C485" s="71">
        <v>40.22</v>
      </c>
      <c r="D485" s="72" t="s">
        <v>458</v>
      </c>
      <c r="E485" s="72">
        <f t="shared" si="1"/>
        <v>350150</v>
      </c>
    </row>
    <row r="486" spans="1:5" ht="15.75" customHeight="1">
      <c r="A486" s="69">
        <v>44256</v>
      </c>
      <c r="B486" s="70" t="s">
        <v>0</v>
      </c>
      <c r="C486" s="71">
        <v>39.51</v>
      </c>
      <c r="D486" s="72" t="s">
        <v>459</v>
      </c>
      <c r="E486" s="72">
        <f t="shared" si="1"/>
        <v>440520</v>
      </c>
    </row>
    <row r="487" spans="1:5" ht="15.75" customHeight="1">
      <c r="A487" s="69">
        <v>44257</v>
      </c>
      <c r="B487" s="70" t="s">
        <v>0</v>
      </c>
      <c r="C487" s="71">
        <v>39.42</v>
      </c>
      <c r="D487" s="72" t="s">
        <v>460</v>
      </c>
      <c r="E487" s="72">
        <f t="shared" si="1"/>
        <v>505620</v>
      </c>
    </row>
    <row r="488" spans="1:5" ht="15.75" customHeight="1">
      <c r="A488" s="69">
        <v>44258</v>
      </c>
      <c r="B488" s="70" t="s">
        <v>0</v>
      </c>
      <c r="C488" s="71">
        <v>38.72</v>
      </c>
      <c r="D488" s="72" t="s">
        <v>461</v>
      </c>
      <c r="E488" s="72">
        <f t="shared" si="1"/>
        <v>1090000</v>
      </c>
    </row>
    <row r="489" spans="1:5" ht="15.75" customHeight="1">
      <c r="A489" s="69">
        <v>44259</v>
      </c>
      <c r="B489" s="70" t="s">
        <v>0</v>
      </c>
      <c r="C489" s="71">
        <v>38.450000000000003</v>
      </c>
      <c r="D489" s="72" t="s">
        <v>462</v>
      </c>
      <c r="E489" s="72">
        <f t="shared" si="1"/>
        <v>752040</v>
      </c>
    </row>
    <row r="490" spans="1:5" ht="15.75" customHeight="1">
      <c r="A490" s="69">
        <v>44262</v>
      </c>
      <c r="B490" s="70" t="s">
        <v>0</v>
      </c>
      <c r="C490" s="71">
        <v>39.42</v>
      </c>
      <c r="D490" s="72" t="s">
        <v>463</v>
      </c>
      <c r="E490" s="72">
        <f t="shared" si="1"/>
        <v>480790</v>
      </c>
    </row>
    <row r="491" spans="1:5" ht="15.75" customHeight="1">
      <c r="A491" s="69">
        <v>44263</v>
      </c>
      <c r="B491" s="70" t="s">
        <v>0</v>
      </c>
      <c r="C491" s="71">
        <v>38.979999999999997</v>
      </c>
      <c r="D491" s="72" t="s">
        <v>295</v>
      </c>
      <c r="E491" s="72">
        <f t="shared" si="1"/>
        <v>1100000</v>
      </c>
    </row>
    <row r="492" spans="1:5" ht="15.75" customHeight="1">
      <c r="A492" s="69">
        <v>44264</v>
      </c>
      <c r="B492" s="70" t="s">
        <v>0</v>
      </c>
      <c r="C492" s="71">
        <v>38.36</v>
      </c>
      <c r="D492" s="72" t="s">
        <v>464</v>
      </c>
      <c r="E492" s="72">
        <f t="shared" si="1"/>
        <v>1900000</v>
      </c>
    </row>
    <row r="493" spans="1:5" ht="15.75" customHeight="1">
      <c r="A493" s="69">
        <v>44265</v>
      </c>
      <c r="B493" s="70" t="s">
        <v>0</v>
      </c>
      <c r="C493" s="71">
        <v>38.1</v>
      </c>
      <c r="D493" s="72" t="s">
        <v>465</v>
      </c>
      <c r="E493" s="72">
        <f t="shared" si="1"/>
        <v>2470000</v>
      </c>
    </row>
    <row r="494" spans="1:5" ht="15.75" customHeight="1">
      <c r="A494" s="69">
        <v>44266</v>
      </c>
      <c r="B494" s="70" t="s">
        <v>0</v>
      </c>
      <c r="C494" s="71">
        <v>38.270000000000003</v>
      </c>
      <c r="D494" s="72" t="s">
        <v>466</v>
      </c>
      <c r="E494" s="72">
        <f t="shared" si="1"/>
        <v>1230000</v>
      </c>
    </row>
    <row r="495" spans="1:5" ht="15.75" customHeight="1">
      <c r="A495" s="69">
        <v>44269</v>
      </c>
      <c r="B495" s="70" t="s">
        <v>0</v>
      </c>
      <c r="C495" s="71">
        <v>38.270000000000003</v>
      </c>
      <c r="D495" s="72" t="s">
        <v>467</v>
      </c>
      <c r="E495" s="72">
        <f t="shared" si="1"/>
        <v>473570</v>
      </c>
    </row>
    <row r="496" spans="1:5" ht="15.75" customHeight="1">
      <c r="A496" s="69">
        <v>44270</v>
      </c>
      <c r="B496" s="70" t="s">
        <v>0</v>
      </c>
      <c r="C496" s="71">
        <v>37.56</v>
      </c>
      <c r="D496" s="72" t="s">
        <v>468</v>
      </c>
      <c r="E496" s="72">
        <f t="shared" si="1"/>
        <v>953250</v>
      </c>
    </row>
    <row r="497" spans="1:5" ht="15.75" customHeight="1">
      <c r="A497" s="69">
        <v>44271</v>
      </c>
      <c r="B497" s="70" t="s">
        <v>0</v>
      </c>
      <c r="C497" s="71">
        <v>37.21</v>
      </c>
      <c r="D497" s="72" t="s">
        <v>469</v>
      </c>
      <c r="E497" s="72">
        <f t="shared" si="1"/>
        <v>1310000</v>
      </c>
    </row>
    <row r="498" spans="1:5" ht="15.75" customHeight="1">
      <c r="A498" s="69">
        <v>44273</v>
      </c>
      <c r="B498" s="70" t="s">
        <v>0</v>
      </c>
      <c r="C498" s="71">
        <v>37.119999999999997</v>
      </c>
      <c r="D498" s="72" t="s">
        <v>134</v>
      </c>
      <c r="E498" s="72">
        <f t="shared" si="1"/>
        <v>1450000</v>
      </c>
    </row>
    <row r="499" spans="1:5" ht="15.75" customHeight="1">
      <c r="A499" s="69">
        <v>44276</v>
      </c>
      <c r="B499" s="70" t="s">
        <v>0</v>
      </c>
      <c r="C499" s="71">
        <v>37.03</v>
      </c>
      <c r="D499" s="72" t="s">
        <v>470</v>
      </c>
      <c r="E499" s="72">
        <f t="shared" si="1"/>
        <v>548050</v>
      </c>
    </row>
    <row r="500" spans="1:5" ht="15.75" customHeight="1">
      <c r="A500" s="69">
        <v>44277</v>
      </c>
      <c r="B500" s="70" t="s">
        <v>0</v>
      </c>
      <c r="C500" s="71">
        <v>36.590000000000003</v>
      </c>
      <c r="D500" s="72" t="s">
        <v>248</v>
      </c>
      <c r="E500" s="72">
        <f t="shared" si="1"/>
        <v>1190000</v>
      </c>
    </row>
    <row r="501" spans="1:5" ht="15.75" customHeight="1">
      <c r="A501" s="69">
        <v>44278</v>
      </c>
      <c r="B501" s="70" t="s">
        <v>0</v>
      </c>
      <c r="C501" s="71">
        <v>36.409999999999997</v>
      </c>
      <c r="D501" s="72" t="s">
        <v>471</v>
      </c>
      <c r="E501" s="72">
        <f t="shared" si="1"/>
        <v>1590000</v>
      </c>
    </row>
    <row r="502" spans="1:5" ht="15.75" customHeight="1">
      <c r="A502" s="69">
        <v>44279</v>
      </c>
      <c r="B502" s="70" t="s">
        <v>0</v>
      </c>
      <c r="C502" s="71">
        <v>36.06</v>
      </c>
      <c r="D502" s="72" t="s">
        <v>102</v>
      </c>
      <c r="E502" s="72">
        <f t="shared" si="1"/>
        <v>1060000</v>
      </c>
    </row>
    <row r="503" spans="1:5" ht="15.75" customHeight="1">
      <c r="A503" s="69">
        <v>44280</v>
      </c>
      <c r="B503" s="70" t="s">
        <v>0</v>
      </c>
      <c r="C503" s="71">
        <v>35.700000000000003</v>
      </c>
      <c r="D503" s="72" t="s">
        <v>472</v>
      </c>
      <c r="E503" s="72">
        <f t="shared" si="1"/>
        <v>1690000</v>
      </c>
    </row>
    <row r="504" spans="1:5" ht="15.75" customHeight="1">
      <c r="A504" s="69">
        <v>44283</v>
      </c>
      <c r="B504" s="70" t="s">
        <v>0</v>
      </c>
      <c r="C504" s="71">
        <v>36.94</v>
      </c>
      <c r="D504" s="72" t="s">
        <v>473</v>
      </c>
      <c r="E504" s="72">
        <f t="shared" si="1"/>
        <v>368240</v>
      </c>
    </row>
    <row r="505" spans="1:5" ht="15.75" customHeight="1">
      <c r="A505" s="69">
        <v>44284</v>
      </c>
      <c r="B505" s="70" t="s">
        <v>0</v>
      </c>
      <c r="C505" s="71">
        <v>36.770000000000003</v>
      </c>
      <c r="D505" s="72" t="s">
        <v>474</v>
      </c>
      <c r="E505" s="72">
        <f t="shared" si="1"/>
        <v>463350</v>
      </c>
    </row>
    <row r="506" spans="1:5" ht="15.75" customHeight="1">
      <c r="A506" s="69">
        <v>44286</v>
      </c>
      <c r="B506" s="70" t="s">
        <v>0</v>
      </c>
      <c r="C506" s="71">
        <v>36.15</v>
      </c>
      <c r="D506" s="72" t="s">
        <v>475</v>
      </c>
      <c r="E506" s="72">
        <f t="shared" si="1"/>
        <v>896630</v>
      </c>
    </row>
    <row r="507" spans="1:5" ht="15.75" customHeight="1">
      <c r="A507" s="69">
        <v>44287</v>
      </c>
      <c r="B507" s="70" t="s">
        <v>0</v>
      </c>
      <c r="C507" s="71">
        <v>34.729999999999997</v>
      </c>
      <c r="D507" s="72" t="s">
        <v>219</v>
      </c>
      <c r="E507" s="72">
        <f t="shared" si="1"/>
        <v>1020000</v>
      </c>
    </row>
    <row r="508" spans="1:5" ht="15.75" customHeight="1">
      <c r="A508" s="69">
        <v>44290</v>
      </c>
      <c r="B508" s="70" t="s">
        <v>0</v>
      </c>
      <c r="C508" s="71">
        <v>33.75</v>
      </c>
      <c r="D508" s="72" t="s">
        <v>476</v>
      </c>
      <c r="E508" s="72">
        <f t="shared" si="1"/>
        <v>504900</v>
      </c>
    </row>
    <row r="509" spans="1:5" ht="15.75" customHeight="1">
      <c r="A509" s="69">
        <v>44291</v>
      </c>
      <c r="B509" s="70" t="s">
        <v>0</v>
      </c>
      <c r="C509" s="71">
        <v>33.75</v>
      </c>
      <c r="D509" s="72" t="s">
        <v>477</v>
      </c>
      <c r="E509" s="72">
        <f t="shared" si="1"/>
        <v>655610</v>
      </c>
    </row>
    <row r="510" spans="1:5" ht="15.75" customHeight="1">
      <c r="A510" s="69">
        <v>44292</v>
      </c>
      <c r="B510" s="70" t="s">
        <v>0</v>
      </c>
      <c r="C510" s="71">
        <v>34.11</v>
      </c>
      <c r="D510" s="72" t="s">
        <v>142</v>
      </c>
      <c r="E510" s="72">
        <f t="shared" si="1"/>
        <v>1130000</v>
      </c>
    </row>
    <row r="511" spans="1:5" ht="15.75" customHeight="1">
      <c r="A511" s="69">
        <v>44293</v>
      </c>
      <c r="B511" s="70" t="s">
        <v>0</v>
      </c>
      <c r="C511" s="71">
        <v>36.770000000000003</v>
      </c>
      <c r="D511" s="72" t="s">
        <v>478</v>
      </c>
      <c r="E511" s="72">
        <f t="shared" si="1"/>
        <v>817490</v>
      </c>
    </row>
    <row r="512" spans="1:5" ht="15.75" customHeight="1">
      <c r="A512" s="69">
        <v>44294</v>
      </c>
      <c r="B512" s="70" t="s">
        <v>0</v>
      </c>
      <c r="C512" s="71">
        <v>37.119999999999997</v>
      </c>
      <c r="D512" s="72" t="s">
        <v>479</v>
      </c>
      <c r="E512" s="72">
        <f t="shared" ref="E512:E766" si="2">IF(RIGHT(D512,1)="K",LEFT(D512,LEN(D512)-1)*1000,IF(RIGHT(D512,1)="M",LEFT(D512,LEN(D512)-1)*1000000,D512))</f>
        <v>706750</v>
      </c>
    </row>
    <row r="513" spans="1:5" ht="15.75" customHeight="1">
      <c r="A513" s="69">
        <v>44297</v>
      </c>
      <c r="B513" s="70" t="s">
        <v>0</v>
      </c>
      <c r="C513" s="71">
        <v>36.409999999999997</v>
      </c>
      <c r="D513" s="72" t="s">
        <v>480</v>
      </c>
      <c r="E513" s="72">
        <f t="shared" si="2"/>
        <v>459580</v>
      </c>
    </row>
    <row r="514" spans="1:5" ht="15.75" customHeight="1">
      <c r="A514" s="69">
        <v>44298</v>
      </c>
      <c r="B514" s="70" t="s">
        <v>0</v>
      </c>
      <c r="C514" s="71">
        <v>36.94</v>
      </c>
      <c r="D514" s="72" t="s">
        <v>219</v>
      </c>
      <c r="E514" s="72">
        <f t="shared" si="2"/>
        <v>1020000</v>
      </c>
    </row>
    <row r="515" spans="1:5" ht="15.75" customHeight="1">
      <c r="A515" s="69">
        <v>44299</v>
      </c>
      <c r="B515" s="70" t="s">
        <v>0</v>
      </c>
      <c r="C515" s="71">
        <v>37.03</v>
      </c>
      <c r="D515" s="72" t="s">
        <v>481</v>
      </c>
      <c r="E515" s="72">
        <f t="shared" si="2"/>
        <v>789390</v>
      </c>
    </row>
    <row r="516" spans="1:5" ht="15.75" customHeight="1">
      <c r="A516" s="69">
        <v>44301</v>
      </c>
      <c r="B516" s="70" t="s">
        <v>0</v>
      </c>
      <c r="C516" s="71">
        <v>36.85</v>
      </c>
      <c r="D516" s="72" t="s">
        <v>482</v>
      </c>
      <c r="E516" s="72">
        <f t="shared" si="2"/>
        <v>338740</v>
      </c>
    </row>
    <row r="517" spans="1:5" ht="15.75" customHeight="1">
      <c r="A517" s="69">
        <v>44304</v>
      </c>
      <c r="B517" s="70" t="s">
        <v>0</v>
      </c>
      <c r="C517" s="71">
        <v>37.03</v>
      </c>
      <c r="D517" s="72" t="s">
        <v>483</v>
      </c>
      <c r="E517" s="72">
        <f t="shared" si="2"/>
        <v>204560</v>
      </c>
    </row>
    <row r="518" spans="1:5" ht="15.75" customHeight="1">
      <c r="A518" s="69">
        <v>44305</v>
      </c>
      <c r="B518" s="70" t="s">
        <v>0</v>
      </c>
      <c r="C518" s="71">
        <v>36.770000000000003</v>
      </c>
      <c r="D518" s="72" t="s">
        <v>484</v>
      </c>
      <c r="E518" s="72">
        <f t="shared" si="2"/>
        <v>242330</v>
      </c>
    </row>
    <row r="519" spans="1:5" ht="15.75" customHeight="1">
      <c r="A519" s="69">
        <v>44306</v>
      </c>
      <c r="B519" s="70" t="s">
        <v>0</v>
      </c>
      <c r="C519" s="71">
        <v>37.92</v>
      </c>
      <c r="D519" s="72" t="s">
        <v>422</v>
      </c>
      <c r="E519" s="72">
        <f t="shared" si="2"/>
        <v>1010000</v>
      </c>
    </row>
    <row r="520" spans="1:5" ht="15.75" customHeight="1">
      <c r="A520" s="69">
        <v>44307</v>
      </c>
      <c r="B520" s="70" t="s">
        <v>0</v>
      </c>
      <c r="C520" s="71">
        <v>37.21</v>
      </c>
      <c r="D520" s="72" t="s">
        <v>485</v>
      </c>
      <c r="E520" s="72">
        <f t="shared" si="2"/>
        <v>441780</v>
      </c>
    </row>
    <row r="521" spans="1:5" ht="15.75" customHeight="1">
      <c r="A521" s="69">
        <v>44308</v>
      </c>
      <c r="B521" s="70" t="s">
        <v>0</v>
      </c>
      <c r="C521" s="71">
        <v>37.74</v>
      </c>
      <c r="D521" s="72" t="s">
        <v>486</v>
      </c>
      <c r="E521" s="72">
        <f t="shared" si="2"/>
        <v>217500</v>
      </c>
    </row>
    <row r="522" spans="1:5" ht="15.75" customHeight="1">
      <c r="A522" s="69">
        <v>44311</v>
      </c>
      <c r="B522" s="70" t="s">
        <v>0</v>
      </c>
      <c r="C522" s="71">
        <v>35.520000000000003</v>
      </c>
      <c r="D522" s="72" t="s">
        <v>487</v>
      </c>
      <c r="E522" s="72">
        <f t="shared" si="2"/>
        <v>770760</v>
      </c>
    </row>
    <row r="523" spans="1:5" ht="15.75" customHeight="1">
      <c r="A523" s="69">
        <v>44312</v>
      </c>
      <c r="B523" s="70" t="s">
        <v>0</v>
      </c>
      <c r="C523" s="71">
        <v>35.68</v>
      </c>
      <c r="D523" s="72" t="s">
        <v>488</v>
      </c>
      <c r="E523" s="72">
        <f t="shared" si="2"/>
        <v>3680000</v>
      </c>
    </row>
    <row r="524" spans="1:5" ht="15.75" customHeight="1">
      <c r="A524" s="69">
        <v>44313</v>
      </c>
      <c r="B524" s="70" t="s">
        <v>0</v>
      </c>
      <c r="C524" s="71">
        <v>35.770000000000003</v>
      </c>
      <c r="D524" s="72" t="s">
        <v>489</v>
      </c>
      <c r="E524" s="72">
        <f t="shared" si="2"/>
        <v>2430000</v>
      </c>
    </row>
    <row r="525" spans="1:5" ht="15.75" customHeight="1">
      <c r="A525" s="69">
        <v>44314</v>
      </c>
      <c r="B525" s="70" t="s">
        <v>0</v>
      </c>
      <c r="C525" s="71">
        <v>35.85</v>
      </c>
      <c r="D525" s="72" t="s">
        <v>140</v>
      </c>
      <c r="E525" s="72">
        <f t="shared" si="2"/>
        <v>1780000</v>
      </c>
    </row>
    <row r="526" spans="1:5" ht="15.75" customHeight="1">
      <c r="A526" s="69">
        <v>44315</v>
      </c>
      <c r="B526" s="70" t="s">
        <v>0</v>
      </c>
      <c r="C526" s="71">
        <v>36.1</v>
      </c>
      <c r="D526" s="72" t="s">
        <v>490</v>
      </c>
      <c r="E526" s="72">
        <f t="shared" si="2"/>
        <v>3950000</v>
      </c>
    </row>
    <row r="527" spans="1:5" ht="15.75" customHeight="1">
      <c r="A527" s="69">
        <v>44318</v>
      </c>
      <c r="B527" s="70" t="s">
        <v>0</v>
      </c>
      <c r="C527" s="71">
        <v>36.01</v>
      </c>
      <c r="D527" s="72" t="s">
        <v>491</v>
      </c>
      <c r="E527" s="72">
        <f t="shared" si="2"/>
        <v>907600</v>
      </c>
    </row>
    <row r="528" spans="1:5" ht="15.75" customHeight="1">
      <c r="A528" s="69">
        <v>44319</v>
      </c>
      <c r="B528" s="70" t="s">
        <v>0</v>
      </c>
      <c r="C528" s="71">
        <v>36.840000000000003</v>
      </c>
      <c r="D528" s="72" t="s">
        <v>492</v>
      </c>
      <c r="E528" s="72">
        <f t="shared" si="2"/>
        <v>2080000</v>
      </c>
    </row>
    <row r="529" spans="1:5" ht="15.75" customHeight="1">
      <c r="A529" s="69">
        <v>44321</v>
      </c>
      <c r="B529" s="70" t="s">
        <v>0</v>
      </c>
      <c r="C529" s="71">
        <v>38.159999999999997</v>
      </c>
      <c r="D529" s="72" t="s">
        <v>493</v>
      </c>
      <c r="E529" s="72">
        <f t="shared" si="2"/>
        <v>2590000</v>
      </c>
    </row>
    <row r="530" spans="1:5" ht="15.75" customHeight="1">
      <c r="A530" s="69">
        <v>44322</v>
      </c>
      <c r="B530" s="70" t="s">
        <v>0</v>
      </c>
      <c r="C530" s="71">
        <v>39.200000000000003</v>
      </c>
      <c r="D530" s="72" t="s">
        <v>383</v>
      </c>
      <c r="E530" s="72">
        <f t="shared" si="2"/>
        <v>2370000</v>
      </c>
    </row>
    <row r="531" spans="1:5" ht="15.75" customHeight="1">
      <c r="A531" s="69">
        <v>44325</v>
      </c>
      <c r="B531" s="70" t="s">
        <v>0</v>
      </c>
      <c r="C531" s="71">
        <v>40.93</v>
      </c>
      <c r="D531" s="72" t="s">
        <v>494</v>
      </c>
      <c r="E531" s="72">
        <f t="shared" si="2"/>
        <v>3530000</v>
      </c>
    </row>
    <row r="532" spans="1:5" ht="15.75" customHeight="1">
      <c r="A532" s="69">
        <v>44327</v>
      </c>
      <c r="B532" s="70" t="s">
        <v>0</v>
      </c>
      <c r="C532" s="71">
        <v>43.79</v>
      </c>
      <c r="D532" s="72" t="s">
        <v>495</v>
      </c>
      <c r="E532" s="72">
        <f t="shared" si="2"/>
        <v>12890000</v>
      </c>
    </row>
    <row r="533" spans="1:5" ht="15.75" customHeight="1">
      <c r="A533" s="69">
        <v>44328</v>
      </c>
      <c r="B533" s="70" t="s">
        <v>0</v>
      </c>
      <c r="C533" s="71">
        <v>44.05</v>
      </c>
      <c r="D533" s="72" t="s">
        <v>43</v>
      </c>
      <c r="E533" s="72">
        <f t="shared" si="2"/>
        <v>4130000</v>
      </c>
    </row>
    <row r="534" spans="1:5" ht="15.75" customHeight="1">
      <c r="A534" s="69">
        <v>44332</v>
      </c>
      <c r="B534" s="70" t="s">
        <v>0</v>
      </c>
      <c r="C534" s="71">
        <v>44.48</v>
      </c>
      <c r="D534" s="72" t="s">
        <v>120</v>
      </c>
      <c r="E534" s="72">
        <f t="shared" si="2"/>
        <v>1480000</v>
      </c>
    </row>
    <row r="535" spans="1:5" ht="15.75" customHeight="1">
      <c r="A535" s="69">
        <v>44333</v>
      </c>
      <c r="B535" s="70" t="s">
        <v>0</v>
      </c>
      <c r="C535" s="71">
        <v>44.48</v>
      </c>
      <c r="D535" s="72" t="s">
        <v>133</v>
      </c>
      <c r="E535" s="72">
        <f t="shared" si="2"/>
        <v>2120000</v>
      </c>
    </row>
    <row r="536" spans="1:5" ht="15.75" customHeight="1">
      <c r="A536" s="69">
        <v>44334</v>
      </c>
      <c r="B536" s="70" t="s">
        <v>0</v>
      </c>
      <c r="C536" s="71">
        <v>42.92</v>
      </c>
      <c r="D536" s="72" t="s">
        <v>496</v>
      </c>
      <c r="E536" s="72">
        <f t="shared" si="2"/>
        <v>2150000</v>
      </c>
    </row>
    <row r="537" spans="1:5" ht="15.75" customHeight="1">
      <c r="A537" s="69">
        <v>44335</v>
      </c>
      <c r="B537" s="70" t="s">
        <v>0</v>
      </c>
      <c r="C537" s="71">
        <v>43.27</v>
      </c>
      <c r="D537" s="72" t="s">
        <v>497</v>
      </c>
      <c r="E537" s="72">
        <f t="shared" si="2"/>
        <v>1730000</v>
      </c>
    </row>
    <row r="538" spans="1:5" ht="15.75" customHeight="1">
      <c r="A538" s="69">
        <v>44336</v>
      </c>
      <c r="B538" s="70" t="s">
        <v>0</v>
      </c>
      <c r="C538" s="71">
        <v>41.19</v>
      </c>
      <c r="D538" s="72" t="s">
        <v>498</v>
      </c>
      <c r="E538" s="72">
        <f t="shared" si="2"/>
        <v>2230000</v>
      </c>
    </row>
    <row r="539" spans="1:5" ht="15.75" customHeight="1">
      <c r="A539" s="69">
        <v>44339</v>
      </c>
      <c r="B539" s="70" t="s">
        <v>0</v>
      </c>
      <c r="C539" s="71">
        <v>40.67</v>
      </c>
      <c r="D539" s="72" t="s">
        <v>499</v>
      </c>
      <c r="E539" s="72">
        <f t="shared" si="2"/>
        <v>878120</v>
      </c>
    </row>
    <row r="540" spans="1:5" ht="15.75" customHeight="1">
      <c r="A540" s="69">
        <v>44340</v>
      </c>
      <c r="B540" s="70" t="s">
        <v>0</v>
      </c>
      <c r="C540" s="71">
        <v>42.49</v>
      </c>
      <c r="D540" s="72" t="s">
        <v>500</v>
      </c>
      <c r="E540" s="72">
        <f t="shared" si="2"/>
        <v>1400000</v>
      </c>
    </row>
    <row r="541" spans="1:5" ht="15.75" customHeight="1">
      <c r="A541" s="69">
        <v>44341</v>
      </c>
      <c r="B541" s="70" t="s">
        <v>0</v>
      </c>
      <c r="C541" s="71">
        <v>42.75</v>
      </c>
      <c r="D541" s="72" t="s">
        <v>154</v>
      </c>
      <c r="E541" s="72">
        <f t="shared" si="2"/>
        <v>1860000</v>
      </c>
    </row>
    <row r="542" spans="1:5" ht="15.75" customHeight="1">
      <c r="A542" s="69">
        <v>44343</v>
      </c>
      <c r="B542" s="70" t="s">
        <v>0</v>
      </c>
      <c r="C542" s="71">
        <v>43.18</v>
      </c>
      <c r="D542" s="72" t="s">
        <v>236</v>
      </c>
      <c r="E542" s="72">
        <f t="shared" si="2"/>
        <v>2160000</v>
      </c>
    </row>
    <row r="543" spans="1:5" ht="15.75" customHeight="1">
      <c r="A543" s="69">
        <v>44346</v>
      </c>
      <c r="B543" s="70" t="s">
        <v>0</v>
      </c>
      <c r="C543" s="71">
        <v>45</v>
      </c>
      <c r="D543" s="72" t="s">
        <v>501</v>
      </c>
      <c r="E543" s="72">
        <f t="shared" si="2"/>
        <v>3990000</v>
      </c>
    </row>
    <row r="544" spans="1:5" ht="15.75" customHeight="1">
      <c r="A544" s="69">
        <v>44347</v>
      </c>
      <c r="B544" s="70" t="s">
        <v>0</v>
      </c>
      <c r="C544" s="71">
        <v>44.74</v>
      </c>
      <c r="D544" s="72" t="s">
        <v>434</v>
      </c>
      <c r="E544" s="72">
        <f t="shared" si="2"/>
        <v>2650000</v>
      </c>
    </row>
    <row r="545" spans="1:5" ht="15.75" customHeight="1">
      <c r="A545" s="69">
        <v>44348</v>
      </c>
      <c r="B545" s="70" t="s">
        <v>0</v>
      </c>
      <c r="C545" s="71">
        <v>43.44</v>
      </c>
      <c r="D545" s="72" t="s">
        <v>461</v>
      </c>
      <c r="E545" s="72">
        <f t="shared" si="2"/>
        <v>1090000</v>
      </c>
    </row>
    <row r="546" spans="1:5" ht="15.75" customHeight="1">
      <c r="A546" s="69">
        <v>44349</v>
      </c>
      <c r="B546" s="70" t="s">
        <v>0</v>
      </c>
      <c r="C546" s="71">
        <v>44.05</v>
      </c>
      <c r="D546" s="72" t="s">
        <v>446</v>
      </c>
      <c r="E546" s="72">
        <f t="shared" si="2"/>
        <v>1210000</v>
      </c>
    </row>
    <row r="547" spans="1:5" ht="15.75" customHeight="1">
      <c r="A547" s="69">
        <v>44350</v>
      </c>
      <c r="B547" s="70" t="s">
        <v>0</v>
      </c>
      <c r="C547" s="71">
        <v>43.53</v>
      </c>
      <c r="D547" s="72" t="s">
        <v>502</v>
      </c>
      <c r="E547" s="72">
        <f t="shared" si="2"/>
        <v>900570</v>
      </c>
    </row>
    <row r="548" spans="1:5" ht="15.75" customHeight="1">
      <c r="A548" s="69">
        <v>44353</v>
      </c>
      <c r="B548" s="70" t="s">
        <v>0</v>
      </c>
      <c r="C548" s="71">
        <v>42.31</v>
      </c>
      <c r="D548" s="72" t="s">
        <v>503</v>
      </c>
      <c r="E548" s="72">
        <f t="shared" si="2"/>
        <v>1430000</v>
      </c>
    </row>
    <row r="549" spans="1:5" ht="15.75" customHeight="1">
      <c r="A549" s="69">
        <v>44354</v>
      </c>
      <c r="B549" s="70" t="s">
        <v>0</v>
      </c>
      <c r="C549" s="71">
        <v>41.62</v>
      </c>
      <c r="D549" s="72" t="s">
        <v>504</v>
      </c>
      <c r="E549" s="72">
        <f t="shared" si="2"/>
        <v>1250000</v>
      </c>
    </row>
    <row r="550" spans="1:5" ht="15.75" customHeight="1">
      <c r="A550" s="69">
        <v>44355</v>
      </c>
      <c r="B550" s="70" t="s">
        <v>0</v>
      </c>
      <c r="C550" s="71">
        <v>42.31</v>
      </c>
      <c r="D550" s="72" t="s">
        <v>505</v>
      </c>
      <c r="E550" s="72">
        <f t="shared" si="2"/>
        <v>657850</v>
      </c>
    </row>
    <row r="551" spans="1:5" ht="15.75" customHeight="1">
      <c r="A551" s="69">
        <v>44356</v>
      </c>
      <c r="B551" s="70" t="s">
        <v>0</v>
      </c>
      <c r="C551" s="71">
        <v>42.23</v>
      </c>
      <c r="D551" s="72" t="s">
        <v>506</v>
      </c>
      <c r="E551" s="72">
        <f t="shared" si="2"/>
        <v>516090.00000000006</v>
      </c>
    </row>
    <row r="552" spans="1:5" ht="15.75" customHeight="1">
      <c r="A552" s="69">
        <v>44357</v>
      </c>
      <c r="B552" s="70" t="s">
        <v>0</v>
      </c>
      <c r="C552" s="71">
        <v>42.06</v>
      </c>
      <c r="D552" s="72" t="s">
        <v>507</v>
      </c>
      <c r="E552" s="72">
        <f t="shared" si="2"/>
        <v>991730</v>
      </c>
    </row>
    <row r="553" spans="1:5" ht="15.75" customHeight="1">
      <c r="A553" s="69">
        <v>44360</v>
      </c>
      <c r="B553" s="70" t="s">
        <v>0</v>
      </c>
      <c r="C553" s="71">
        <v>41.71</v>
      </c>
      <c r="D553" s="72" t="s">
        <v>508</v>
      </c>
      <c r="E553" s="72">
        <f t="shared" si="2"/>
        <v>502030</v>
      </c>
    </row>
    <row r="554" spans="1:5" ht="15.75" customHeight="1">
      <c r="A554" s="69">
        <v>44361</v>
      </c>
      <c r="B554" s="70" t="s">
        <v>0</v>
      </c>
      <c r="C554" s="71">
        <v>41.54</v>
      </c>
      <c r="D554" s="72" t="s">
        <v>82</v>
      </c>
      <c r="E554" s="72">
        <f t="shared" si="2"/>
        <v>1320000</v>
      </c>
    </row>
    <row r="555" spans="1:5" ht="15.75" customHeight="1">
      <c r="A555" s="69">
        <v>44362</v>
      </c>
      <c r="B555" s="70" t="s">
        <v>0</v>
      </c>
      <c r="C555" s="71">
        <v>41.54</v>
      </c>
      <c r="D555" s="72" t="s">
        <v>509</v>
      </c>
      <c r="E555" s="72">
        <f t="shared" si="2"/>
        <v>405380</v>
      </c>
    </row>
    <row r="556" spans="1:5" ht="15.75" customHeight="1">
      <c r="A556" s="69">
        <v>44363</v>
      </c>
      <c r="B556" s="70" t="s">
        <v>0</v>
      </c>
      <c r="C556" s="71">
        <v>41.54</v>
      </c>
      <c r="D556" s="72" t="s">
        <v>510</v>
      </c>
      <c r="E556" s="72">
        <f t="shared" si="2"/>
        <v>702590</v>
      </c>
    </row>
    <row r="557" spans="1:5" ht="15.75" customHeight="1">
      <c r="A557" s="69">
        <v>44364</v>
      </c>
      <c r="B557" s="70" t="s">
        <v>0</v>
      </c>
      <c r="C557" s="71">
        <v>41.54</v>
      </c>
      <c r="D557" s="72" t="s">
        <v>511</v>
      </c>
      <c r="E557" s="72">
        <f t="shared" si="2"/>
        <v>1570000</v>
      </c>
    </row>
    <row r="558" spans="1:5" ht="15.75" customHeight="1">
      <c r="A558" s="69">
        <v>44367</v>
      </c>
      <c r="B558" s="70" t="s">
        <v>0</v>
      </c>
      <c r="C558" s="71">
        <v>41.88</v>
      </c>
      <c r="D558" s="72" t="s">
        <v>512</v>
      </c>
      <c r="E558" s="72">
        <f t="shared" si="2"/>
        <v>442730</v>
      </c>
    </row>
    <row r="559" spans="1:5" ht="15.75" customHeight="1">
      <c r="A559" s="69">
        <v>44368</v>
      </c>
      <c r="B559" s="70" t="s">
        <v>0</v>
      </c>
      <c r="C559" s="71">
        <v>42.66</v>
      </c>
      <c r="D559" s="72" t="s">
        <v>513</v>
      </c>
      <c r="E559" s="72">
        <f t="shared" si="2"/>
        <v>736520</v>
      </c>
    </row>
    <row r="560" spans="1:5" ht="15.75" customHeight="1">
      <c r="A560" s="69">
        <v>44369</v>
      </c>
      <c r="B560" s="70" t="s">
        <v>0</v>
      </c>
      <c r="C560" s="71">
        <v>41.45</v>
      </c>
      <c r="D560" s="72" t="s">
        <v>514</v>
      </c>
      <c r="E560" s="72">
        <f t="shared" si="2"/>
        <v>981580</v>
      </c>
    </row>
    <row r="561" spans="1:5" ht="15.75" customHeight="1">
      <c r="A561" s="69">
        <v>44370</v>
      </c>
      <c r="B561" s="70" t="s">
        <v>0</v>
      </c>
      <c r="C561" s="71">
        <v>41.1</v>
      </c>
      <c r="D561" s="72" t="s">
        <v>515</v>
      </c>
      <c r="E561" s="72">
        <f t="shared" si="2"/>
        <v>794920</v>
      </c>
    </row>
    <row r="562" spans="1:5" ht="15.75" customHeight="1">
      <c r="A562" s="69">
        <v>44371</v>
      </c>
      <c r="B562" s="70" t="s">
        <v>0</v>
      </c>
      <c r="C562" s="71">
        <v>42.14</v>
      </c>
      <c r="D562" s="72" t="s">
        <v>516</v>
      </c>
      <c r="E562" s="72">
        <f t="shared" si="2"/>
        <v>646490</v>
      </c>
    </row>
    <row r="563" spans="1:5" ht="15.75" customHeight="1">
      <c r="A563" s="69">
        <v>44374</v>
      </c>
      <c r="B563" s="70" t="s">
        <v>0</v>
      </c>
      <c r="C563" s="71">
        <v>41.97</v>
      </c>
      <c r="D563" s="72" t="s">
        <v>517</v>
      </c>
      <c r="E563" s="72">
        <f t="shared" si="2"/>
        <v>328500</v>
      </c>
    </row>
    <row r="564" spans="1:5" ht="15.75" customHeight="1">
      <c r="A564" s="69">
        <v>44375</v>
      </c>
      <c r="B564" s="70" t="s">
        <v>0</v>
      </c>
      <c r="C564" s="71">
        <v>42.14</v>
      </c>
      <c r="D564" s="72" t="s">
        <v>518</v>
      </c>
      <c r="E564" s="72">
        <f t="shared" si="2"/>
        <v>314460</v>
      </c>
    </row>
    <row r="565" spans="1:5" ht="15.75" customHeight="1">
      <c r="A565" s="69">
        <v>44376</v>
      </c>
      <c r="B565" s="70" t="s">
        <v>0</v>
      </c>
      <c r="C565" s="71">
        <v>42.49</v>
      </c>
      <c r="D565" s="72" t="s">
        <v>519</v>
      </c>
      <c r="E565" s="72">
        <f t="shared" si="2"/>
        <v>811220</v>
      </c>
    </row>
    <row r="566" spans="1:5" ht="15.75" customHeight="1">
      <c r="A566" s="69">
        <v>44377</v>
      </c>
      <c r="B566" s="70" t="s">
        <v>0</v>
      </c>
      <c r="C566" s="71">
        <v>42.83</v>
      </c>
      <c r="D566" s="72" t="s">
        <v>93</v>
      </c>
      <c r="E566" s="72">
        <f t="shared" si="2"/>
        <v>1700000</v>
      </c>
    </row>
    <row r="567" spans="1:5" ht="15.75" customHeight="1">
      <c r="A567" s="69">
        <v>44381</v>
      </c>
      <c r="B567" s="70" t="s">
        <v>0</v>
      </c>
      <c r="C567" s="71">
        <v>49.5</v>
      </c>
      <c r="D567" s="72" t="s">
        <v>128</v>
      </c>
      <c r="E567" s="72">
        <f t="shared" si="2"/>
        <v>1470000</v>
      </c>
    </row>
    <row r="568" spans="1:5" ht="15.75" customHeight="1">
      <c r="A568" s="69">
        <v>44382</v>
      </c>
      <c r="B568" s="70" t="s">
        <v>0</v>
      </c>
      <c r="C568" s="71">
        <v>45.6</v>
      </c>
      <c r="D568" s="72" t="s">
        <v>520</v>
      </c>
      <c r="E568" s="72">
        <f t="shared" si="2"/>
        <v>1510000</v>
      </c>
    </row>
    <row r="569" spans="1:5" ht="15.75" customHeight="1">
      <c r="A569" s="69">
        <v>44383</v>
      </c>
      <c r="B569" s="70" t="s">
        <v>0</v>
      </c>
      <c r="C569" s="71">
        <v>44.91</v>
      </c>
      <c r="D569" s="72" t="s">
        <v>521</v>
      </c>
      <c r="E569" s="72">
        <f t="shared" si="2"/>
        <v>999720</v>
      </c>
    </row>
    <row r="570" spans="1:5" ht="15.75" customHeight="1">
      <c r="A570" s="69">
        <v>44384</v>
      </c>
      <c r="B570" s="70" t="s">
        <v>0</v>
      </c>
      <c r="C570" s="71">
        <v>43.96</v>
      </c>
      <c r="D570" s="72" t="s">
        <v>39</v>
      </c>
      <c r="E570" s="72">
        <f t="shared" si="2"/>
        <v>1240000</v>
      </c>
    </row>
    <row r="571" spans="1:5" ht="15.75" customHeight="1">
      <c r="A571" s="69">
        <v>44385</v>
      </c>
      <c r="B571" s="70" t="s">
        <v>0</v>
      </c>
      <c r="C571" s="71">
        <v>43.96</v>
      </c>
      <c r="D571" s="72" t="s">
        <v>134</v>
      </c>
      <c r="E571" s="72">
        <f t="shared" si="2"/>
        <v>1450000</v>
      </c>
    </row>
    <row r="572" spans="1:5" ht="15.75" customHeight="1">
      <c r="A572" s="69">
        <v>44389</v>
      </c>
      <c r="B572" s="70" t="s">
        <v>0</v>
      </c>
      <c r="C572" s="71">
        <v>44.05</v>
      </c>
      <c r="D572" s="72" t="s">
        <v>159</v>
      </c>
      <c r="E572" s="72">
        <f t="shared" si="2"/>
        <v>1110000</v>
      </c>
    </row>
    <row r="573" spans="1:5" ht="15.75" customHeight="1">
      <c r="A573" s="69">
        <v>44390</v>
      </c>
      <c r="B573" s="70" t="s">
        <v>0</v>
      </c>
      <c r="C573" s="71">
        <v>44.05</v>
      </c>
      <c r="D573" s="72" t="s">
        <v>497</v>
      </c>
      <c r="E573" s="72">
        <f t="shared" si="2"/>
        <v>1730000</v>
      </c>
    </row>
    <row r="574" spans="1:5" ht="15.75" customHeight="1">
      <c r="A574" s="69">
        <v>44391</v>
      </c>
      <c r="B574" s="70" t="s">
        <v>0</v>
      </c>
      <c r="C574" s="71">
        <v>43.96</v>
      </c>
      <c r="D574" s="72" t="s">
        <v>522</v>
      </c>
      <c r="E574" s="72">
        <f t="shared" si="2"/>
        <v>951190</v>
      </c>
    </row>
    <row r="575" spans="1:5" ht="15.75" customHeight="1">
      <c r="A575" s="69">
        <v>44392</v>
      </c>
      <c r="B575" s="70" t="s">
        <v>0</v>
      </c>
      <c r="C575" s="71">
        <v>43.35</v>
      </c>
      <c r="D575" s="72" t="s">
        <v>500</v>
      </c>
      <c r="E575" s="72">
        <f t="shared" si="2"/>
        <v>1400000</v>
      </c>
    </row>
    <row r="576" spans="1:5" ht="15.75" customHeight="1">
      <c r="A576" s="69">
        <v>44395</v>
      </c>
      <c r="B576" s="70" t="s">
        <v>0</v>
      </c>
      <c r="C576" s="71">
        <v>43.96</v>
      </c>
      <c r="D576" s="72" t="s">
        <v>523</v>
      </c>
      <c r="E576" s="72">
        <f t="shared" si="2"/>
        <v>349190</v>
      </c>
    </row>
    <row r="577" spans="1:5" ht="15.75" customHeight="1">
      <c r="A577" s="69">
        <v>44396</v>
      </c>
      <c r="B577" s="70" t="s">
        <v>0</v>
      </c>
      <c r="C577" s="71">
        <v>43.96</v>
      </c>
      <c r="D577" s="72" t="s">
        <v>524</v>
      </c>
      <c r="E577" s="72">
        <f t="shared" si="2"/>
        <v>1120000</v>
      </c>
    </row>
    <row r="578" spans="1:5" ht="15.75" customHeight="1">
      <c r="A578" s="69">
        <v>44402</v>
      </c>
      <c r="B578" s="70" t="s">
        <v>0</v>
      </c>
      <c r="C578" s="71">
        <v>43.35</v>
      </c>
      <c r="D578" s="72" t="s">
        <v>525</v>
      </c>
      <c r="E578" s="72">
        <f t="shared" si="2"/>
        <v>590700</v>
      </c>
    </row>
    <row r="579" spans="1:5" ht="15.75" customHeight="1">
      <c r="A579" s="69">
        <v>44403</v>
      </c>
      <c r="B579" s="70" t="s">
        <v>0</v>
      </c>
      <c r="C579" s="71">
        <v>43.18</v>
      </c>
      <c r="D579" s="72" t="s">
        <v>526</v>
      </c>
      <c r="E579" s="72">
        <f t="shared" si="2"/>
        <v>985970</v>
      </c>
    </row>
    <row r="580" spans="1:5" ht="15.75" customHeight="1">
      <c r="A580" s="69">
        <v>44404</v>
      </c>
      <c r="B580" s="70" t="s">
        <v>0</v>
      </c>
      <c r="C580" s="71">
        <v>42.57</v>
      </c>
      <c r="D580" s="72" t="s">
        <v>527</v>
      </c>
      <c r="E580" s="72">
        <f t="shared" si="2"/>
        <v>556290</v>
      </c>
    </row>
    <row r="581" spans="1:5" ht="15.75" customHeight="1">
      <c r="A581" s="69">
        <v>44405</v>
      </c>
      <c r="B581" s="70" t="s">
        <v>0</v>
      </c>
      <c r="C581" s="71">
        <v>43.27</v>
      </c>
      <c r="D581" s="72" t="s">
        <v>528</v>
      </c>
      <c r="E581" s="72">
        <f t="shared" si="2"/>
        <v>315740</v>
      </c>
    </row>
    <row r="582" spans="1:5" ht="15.75" customHeight="1">
      <c r="A582" s="69">
        <v>44406</v>
      </c>
      <c r="B582" s="70" t="s">
        <v>0</v>
      </c>
      <c r="C582" s="71">
        <v>42.66</v>
      </c>
      <c r="D582" s="72" t="s">
        <v>529</v>
      </c>
      <c r="E582" s="72">
        <f t="shared" si="2"/>
        <v>202280</v>
      </c>
    </row>
    <row r="583" spans="1:5" ht="15.75" customHeight="1">
      <c r="A583" s="69">
        <v>44410</v>
      </c>
      <c r="B583" s="70" t="s">
        <v>0</v>
      </c>
      <c r="C583" s="71">
        <v>42.83</v>
      </c>
      <c r="D583" s="72" t="s">
        <v>222</v>
      </c>
      <c r="E583" s="72">
        <f t="shared" si="2"/>
        <v>2570000</v>
      </c>
    </row>
    <row r="584" spans="1:5" ht="15.75" customHeight="1">
      <c r="A584" s="69">
        <v>44411</v>
      </c>
      <c r="B584" s="70" t="s">
        <v>0</v>
      </c>
      <c r="C584" s="71">
        <v>43.09</v>
      </c>
      <c r="D584" s="72" t="s">
        <v>446</v>
      </c>
      <c r="E584" s="72">
        <f t="shared" si="2"/>
        <v>1210000</v>
      </c>
    </row>
    <row r="585" spans="1:5" ht="15.75" customHeight="1">
      <c r="A585" s="69">
        <v>44413</v>
      </c>
      <c r="B585" s="70" t="s">
        <v>0</v>
      </c>
      <c r="C585" s="71">
        <v>43.27</v>
      </c>
      <c r="D585" s="72" t="s">
        <v>530</v>
      </c>
      <c r="E585" s="72">
        <f t="shared" si="2"/>
        <v>1160000</v>
      </c>
    </row>
    <row r="586" spans="1:5" ht="15.75" customHeight="1">
      <c r="A586" s="69">
        <v>44417</v>
      </c>
      <c r="B586" s="70" t="s">
        <v>0</v>
      </c>
      <c r="C586" s="71">
        <v>41.97</v>
      </c>
      <c r="D586" s="72" t="s">
        <v>531</v>
      </c>
      <c r="E586" s="72">
        <f t="shared" si="2"/>
        <v>2580000</v>
      </c>
    </row>
    <row r="587" spans="1:5" ht="15.75" customHeight="1">
      <c r="A587" s="69">
        <v>44418</v>
      </c>
      <c r="B587" s="70" t="s">
        <v>0</v>
      </c>
      <c r="C587" s="71">
        <v>41.36</v>
      </c>
      <c r="D587" s="72" t="s">
        <v>433</v>
      </c>
      <c r="E587" s="72">
        <f t="shared" si="2"/>
        <v>4099999.9999999995</v>
      </c>
    </row>
    <row r="588" spans="1:5" ht="15.75" customHeight="1">
      <c r="A588" s="69">
        <v>44419</v>
      </c>
      <c r="B588" s="70" t="s">
        <v>0</v>
      </c>
      <c r="C588" s="71">
        <v>41.54</v>
      </c>
      <c r="D588" s="72" t="s">
        <v>65</v>
      </c>
      <c r="E588" s="72">
        <f t="shared" si="2"/>
        <v>1990000</v>
      </c>
    </row>
    <row r="589" spans="1:5" ht="15.75" customHeight="1">
      <c r="A589" s="69">
        <v>44420</v>
      </c>
      <c r="B589" s="70" t="s">
        <v>0</v>
      </c>
      <c r="C589" s="71">
        <v>41.45</v>
      </c>
      <c r="D589" s="72" t="s">
        <v>532</v>
      </c>
      <c r="E589" s="72">
        <f t="shared" si="2"/>
        <v>2130000</v>
      </c>
    </row>
    <row r="590" spans="1:5" ht="15.75" customHeight="1">
      <c r="A590" s="69">
        <v>44424</v>
      </c>
      <c r="B590" s="70" t="s">
        <v>0</v>
      </c>
      <c r="C590" s="71">
        <v>41.36</v>
      </c>
      <c r="D590" s="72" t="s">
        <v>392</v>
      </c>
      <c r="E590" s="72">
        <f t="shared" si="2"/>
        <v>3300000</v>
      </c>
    </row>
    <row r="591" spans="1:5" ht="15.75" customHeight="1">
      <c r="A591" s="69">
        <v>44425</v>
      </c>
      <c r="B591" s="70" t="s">
        <v>0</v>
      </c>
      <c r="C591" s="71">
        <v>42.23</v>
      </c>
      <c r="D591" s="72" t="s">
        <v>533</v>
      </c>
      <c r="E591" s="72">
        <f t="shared" si="2"/>
        <v>2300000</v>
      </c>
    </row>
    <row r="592" spans="1:5" ht="15.75" customHeight="1">
      <c r="A592" s="69">
        <v>44426</v>
      </c>
      <c r="B592" s="70" t="s">
        <v>0</v>
      </c>
      <c r="C592" s="71">
        <v>41.97</v>
      </c>
      <c r="D592" s="72" t="s">
        <v>534</v>
      </c>
      <c r="E592" s="72">
        <f t="shared" si="2"/>
        <v>939230</v>
      </c>
    </row>
    <row r="593" spans="1:5" ht="15.75" customHeight="1">
      <c r="A593" s="69">
        <v>44427</v>
      </c>
      <c r="B593" s="70" t="s">
        <v>0</v>
      </c>
      <c r="C593" s="71">
        <v>41.54</v>
      </c>
      <c r="D593" s="72" t="s">
        <v>294</v>
      </c>
      <c r="E593" s="72">
        <f t="shared" si="2"/>
        <v>1420000</v>
      </c>
    </row>
    <row r="594" spans="1:5" ht="15.75" customHeight="1">
      <c r="A594" s="69">
        <v>44430</v>
      </c>
      <c r="B594" s="70" t="s">
        <v>0</v>
      </c>
      <c r="C594" s="71">
        <v>42.14</v>
      </c>
      <c r="D594" s="72" t="s">
        <v>535</v>
      </c>
      <c r="E594" s="72">
        <f t="shared" si="2"/>
        <v>811660</v>
      </c>
    </row>
    <row r="595" spans="1:5" ht="15.75" customHeight="1">
      <c r="A595" s="69">
        <v>44431</v>
      </c>
      <c r="B595" s="70" t="s">
        <v>0</v>
      </c>
      <c r="C595" s="71">
        <v>41.88</v>
      </c>
      <c r="D595" s="72" t="s">
        <v>536</v>
      </c>
      <c r="E595" s="72">
        <f t="shared" si="2"/>
        <v>883230</v>
      </c>
    </row>
    <row r="596" spans="1:5" ht="15.75" customHeight="1">
      <c r="A596" s="69">
        <v>44432</v>
      </c>
      <c r="B596" s="70" t="s">
        <v>0</v>
      </c>
      <c r="C596" s="71">
        <v>41.54</v>
      </c>
      <c r="D596" s="72" t="s">
        <v>142</v>
      </c>
      <c r="E596" s="72">
        <f t="shared" si="2"/>
        <v>1130000</v>
      </c>
    </row>
    <row r="597" spans="1:5" ht="15.75" customHeight="1">
      <c r="A597" s="69">
        <v>44433</v>
      </c>
      <c r="B597" s="70" t="s">
        <v>0</v>
      </c>
      <c r="C597" s="71">
        <v>41.45</v>
      </c>
      <c r="D597" s="72" t="s">
        <v>422</v>
      </c>
      <c r="E597" s="72">
        <f t="shared" si="2"/>
        <v>1010000</v>
      </c>
    </row>
    <row r="598" spans="1:5" ht="15.75" customHeight="1">
      <c r="A598" s="69">
        <v>44434</v>
      </c>
      <c r="B598" s="70" t="s">
        <v>0</v>
      </c>
      <c r="C598" s="71">
        <v>41.45</v>
      </c>
      <c r="D598" s="72" t="s">
        <v>537</v>
      </c>
      <c r="E598" s="72">
        <f t="shared" si="2"/>
        <v>872540</v>
      </c>
    </row>
    <row r="599" spans="1:5" ht="15.75" customHeight="1">
      <c r="A599" s="69">
        <v>44437</v>
      </c>
      <c r="B599" s="70" t="s">
        <v>0</v>
      </c>
      <c r="C599" s="71">
        <v>41.45</v>
      </c>
      <c r="D599" s="72" t="s">
        <v>538</v>
      </c>
      <c r="E599" s="72">
        <f t="shared" si="2"/>
        <v>601970</v>
      </c>
    </row>
    <row r="600" spans="1:5" ht="15.75" customHeight="1">
      <c r="A600" s="69">
        <v>44439</v>
      </c>
      <c r="B600" s="70" t="s">
        <v>0</v>
      </c>
      <c r="C600" s="71">
        <v>40.76</v>
      </c>
      <c r="D600" s="72" t="s">
        <v>126</v>
      </c>
      <c r="E600" s="72">
        <f t="shared" si="2"/>
        <v>2900000</v>
      </c>
    </row>
    <row r="601" spans="1:5" ht="15.75" customHeight="1">
      <c r="A601" s="69">
        <v>44440</v>
      </c>
      <c r="B601" s="70" t="s">
        <v>0</v>
      </c>
      <c r="C601" s="71">
        <v>41.54</v>
      </c>
      <c r="D601" s="72" t="s">
        <v>94</v>
      </c>
      <c r="E601" s="72">
        <f t="shared" si="2"/>
        <v>1710000</v>
      </c>
    </row>
    <row r="602" spans="1:5" ht="15.75" customHeight="1">
      <c r="A602" s="69">
        <v>44441</v>
      </c>
      <c r="B602" s="70" t="s">
        <v>0</v>
      </c>
      <c r="C602" s="71">
        <v>41.28</v>
      </c>
      <c r="D602" s="72" t="s">
        <v>128</v>
      </c>
      <c r="E602" s="72">
        <f t="shared" si="2"/>
        <v>1470000</v>
      </c>
    </row>
    <row r="603" spans="1:5" ht="15.75" customHeight="1">
      <c r="A603" s="69">
        <v>44444</v>
      </c>
      <c r="B603" s="70" t="s">
        <v>0</v>
      </c>
      <c r="C603" s="71">
        <v>41.54</v>
      </c>
      <c r="D603" s="72" t="s">
        <v>120</v>
      </c>
      <c r="E603" s="72">
        <f t="shared" si="2"/>
        <v>1480000</v>
      </c>
    </row>
    <row r="604" spans="1:5" ht="15.75" customHeight="1">
      <c r="A604" s="69">
        <v>44445</v>
      </c>
      <c r="B604" s="70" t="s">
        <v>0</v>
      </c>
      <c r="C604" s="71">
        <v>42.06</v>
      </c>
      <c r="D604" s="72" t="s">
        <v>48</v>
      </c>
      <c r="E604" s="72">
        <f t="shared" si="2"/>
        <v>3450000</v>
      </c>
    </row>
    <row r="605" spans="1:5" ht="15.75" customHeight="1">
      <c r="A605" s="69">
        <v>44446</v>
      </c>
      <c r="B605" s="70" t="s">
        <v>0</v>
      </c>
      <c r="C605" s="71">
        <v>42.66</v>
      </c>
      <c r="D605" s="72" t="s">
        <v>539</v>
      </c>
      <c r="E605" s="72">
        <f t="shared" si="2"/>
        <v>3420000</v>
      </c>
    </row>
    <row r="606" spans="1:5" ht="15.75" customHeight="1">
      <c r="A606" s="69">
        <v>44447</v>
      </c>
      <c r="B606" s="70" t="s">
        <v>0</v>
      </c>
      <c r="C606" s="71">
        <v>43.7</v>
      </c>
      <c r="D606" s="72" t="s">
        <v>540</v>
      </c>
      <c r="E606" s="72">
        <f t="shared" si="2"/>
        <v>3850000</v>
      </c>
    </row>
    <row r="607" spans="1:5" ht="15.75" customHeight="1">
      <c r="A607" s="69">
        <v>44448</v>
      </c>
      <c r="B607" s="70" t="s">
        <v>0</v>
      </c>
      <c r="C607" s="71">
        <v>43.79</v>
      </c>
      <c r="D607" s="72" t="s">
        <v>541</v>
      </c>
      <c r="E607" s="72">
        <f t="shared" si="2"/>
        <v>3130000</v>
      </c>
    </row>
    <row r="608" spans="1:5" ht="15.75" customHeight="1">
      <c r="A608" s="69">
        <v>44451</v>
      </c>
      <c r="B608" s="70" t="s">
        <v>0</v>
      </c>
      <c r="C608" s="71">
        <v>43.18</v>
      </c>
      <c r="D608" s="72" t="s">
        <v>542</v>
      </c>
      <c r="E608" s="72">
        <f t="shared" si="2"/>
        <v>2029999.9999999998</v>
      </c>
    </row>
    <row r="609" spans="1:5" ht="15.75" customHeight="1">
      <c r="A609" s="69">
        <v>44452</v>
      </c>
      <c r="B609" s="70" t="s">
        <v>0</v>
      </c>
      <c r="C609" s="71">
        <v>42.66</v>
      </c>
      <c r="D609" s="72" t="s">
        <v>543</v>
      </c>
      <c r="E609" s="72">
        <f t="shared" si="2"/>
        <v>1180000</v>
      </c>
    </row>
    <row r="610" spans="1:5" ht="15.75" customHeight="1">
      <c r="A610" s="69">
        <v>44453</v>
      </c>
      <c r="B610" s="70" t="s">
        <v>0</v>
      </c>
      <c r="C610" s="71">
        <v>42.23</v>
      </c>
      <c r="D610" s="72" t="s">
        <v>544</v>
      </c>
      <c r="E610" s="72">
        <f t="shared" si="2"/>
        <v>1200000</v>
      </c>
    </row>
    <row r="611" spans="1:5" ht="15.75" customHeight="1">
      <c r="A611" s="69">
        <v>44454</v>
      </c>
      <c r="B611" s="70" t="s">
        <v>0</v>
      </c>
      <c r="C611" s="71">
        <v>41.88</v>
      </c>
      <c r="D611" s="72" t="s">
        <v>545</v>
      </c>
      <c r="E611" s="72">
        <f t="shared" si="2"/>
        <v>1440000</v>
      </c>
    </row>
    <row r="612" spans="1:5" ht="15.75" customHeight="1">
      <c r="A612" s="69">
        <v>44455</v>
      </c>
      <c r="B612" s="70" t="s">
        <v>0</v>
      </c>
      <c r="C612" s="71">
        <v>41.8</v>
      </c>
      <c r="D612" s="72" t="s">
        <v>415</v>
      </c>
      <c r="E612" s="72">
        <f t="shared" si="2"/>
        <v>1540000</v>
      </c>
    </row>
    <row r="613" spans="1:5" ht="15.75" customHeight="1">
      <c r="A613" s="69">
        <v>44458</v>
      </c>
      <c r="B613" s="70" t="s">
        <v>0</v>
      </c>
      <c r="C613" s="71">
        <v>41.8</v>
      </c>
      <c r="D613" s="72" t="s">
        <v>546</v>
      </c>
      <c r="E613" s="72">
        <f t="shared" si="2"/>
        <v>546660</v>
      </c>
    </row>
    <row r="614" spans="1:5" ht="15.75" customHeight="1">
      <c r="A614" s="69">
        <v>44459</v>
      </c>
      <c r="B614" s="70" t="s">
        <v>0</v>
      </c>
      <c r="C614" s="71">
        <v>41.88</v>
      </c>
      <c r="D614" s="72" t="s">
        <v>547</v>
      </c>
      <c r="E614" s="72">
        <f t="shared" si="2"/>
        <v>624830</v>
      </c>
    </row>
    <row r="615" spans="1:5" ht="15.75" customHeight="1">
      <c r="A615" s="69">
        <v>44460</v>
      </c>
      <c r="B615" s="70" t="s">
        <v>0</v>
      </c>
      <c r="C615" s="71">
        <v>41.45</v>
      </c>
      <c r="D615" s="72" t="s">
        <v>414</v>
      </c>
      <c r="E615" s="72">
        <f t="shared" si="2"/>
        <v>2069999.9999999998</v>
      </c>
    </row>
    <row r="616" spans="1:5" ht="15.75" customHeight="1">
      <c r="A616" s="69">
        <v>44461</v>
      </c>
      <c r="B616" s="70" t="s">
        <v>0</v>
      </c>
      <c r="C616" s="71">
        <v>41.45</v>
      </c>
      <c r="D616" s="72" t="s">
        <v>148</v>
      </c>
      <c r="E616" s="72">
        <f t="shared" si="2"/>
        <v>1030000</v>
      </c>
    </row>
    <row r="617" spans="1:5" ht="15.75" customHeight="1">
      <c r="A617" s="69">
        <v>44462</v>
      </c>
      <c r="B617" s="70" t="s">
        <v>0</v>
      </c>
      <c r="C617" s="71">
        <v>41.02</v>
      </c>
      <c r="D617" s="72" t="s">
        <v>140</v>
      </c>
      <c r="E617" s="72">
        <f t="shared" si="2"/>
        <v>1780000</v>
      </c>
    </row>
    <row r="618" spans="1:5" ht="15.75" customHeight="1">
      <c r="A618" s="69">
        <v>44465</v>
      </c>
      <c r="B618" s="70" t="s">
        <v>0</v>
      </c>
      <c r="C618" s="71">
        <v>40.76</v>
      </c>
      <c r="D618" s="72" t="s">
        <v>548</v>
      </c>
      <c r="E618" s="72">
        <f t="shared" si="2"/>
        <v>748590</v>
      </c>
    </row>
    <row r="619" spans="1:5" ht="15.75" customHeight="1">
      <c r="A619" s="69">
        <v>44466</v>
      </c>
      <c r="B619" s="70" t="s">
        <v>0</v>
      </c>
      <c r="C619" s="71">
        <v>40.76</v>
      </c>
      <c r="D619" s="72" t="s">
        <v>130</v>
      </c>
      <c r="E619" s="72">
        <f t="shared" si="2"/>
        <v>2660000</v>
      </c>
    </row>
    <row r="620" spans="1:5" ht="15.75" customHeight="1">
      <c r="A620" s="69">
        <v>44467</v>
      </c>
      <c r="B620" s="70" t="s">
        <v>0</v>
      </c>
      <c r="C620" s="71">
        <v>41.36</v>
      </c>
      <c r="D620" s="72" t="s">
        <v>511</v>
      </c>
      <c r="E620" s="72">
        <f t="shared" si="2"/>
        <v>1570000</v>
      </c>
    </row>
    <row r="621" spans="1:5" ht="15.75" customHeight="1">
      <c r="A621" s="69">
        <v>44468</v>
      </c>
      <c r="B621" s="70" t="s">
        <v>0</v>
      </c>
      <c r="C621" s="71">
        <v>41.1</v>
      </c>
      <c r="D621" s="72" t="s">
        <v>422</v>
      </c>
      <c r="E621" s="72">
        <f t="shared" si="2"/>
        <v>1010000</v>
      </c>
    </row>
    <row r="622" spans="1:5" ht="15.75" customHeight="1">
      <c r="A622" s="69">
        <v>44469</v>
      </c>
      <c r="B622" s="70" t="s">
        <v>0</v>
      </c>
      <c r="C622" s="71">
        <v>41.19</v>
      </c>
      <c r="D622" s="72" t="s">
        <v>549</v>
      </c>
      <c r="E622" s="72">
        <f t="shared" si="2"/>
        <v>931240</v>
      </c>
    </row>
    <row r="623" spans="1:5" ht="15.75" customHeight="1">
      <c r="A623" s="69">
        <v>44472</v>
      </c>
      <c r="B623" s="70" t="s">
        <v>0</v>
      </c>
      <c r="C623" s="71">
        <v>41.19</v>
      </c>
      <c r="D623" s="72" t="s">
        <v>550</v>
      </c>
      <c r="E623" s="72">
        <f t="shared" si="2"/>
        <v>610330</v>
      </c>
    </row>
    <row r="624" spans="1:5" ht="15.75" customHeight="1">
      <c r="A624" s="69">
        <v>44473</v>
      </c>
      <c r="B624" s="70" t="s">
        <v>0</v>
      </c>
      <c r="C624" s="71">
        <v>41.1</v>
      </c>
      <c r="D624" s="72" t="s">
        <v>551</v>
      </c>
      <c r="E624" s="72">
        <f t="shared" si="2"/>
        <v>707960</v>
      </c>
    </row>
    <row r="625" spans="1:5" ht="15.75" customHeight="1">
      <c r="A625" s="69">
        <v>44474</v>
      </c>
      <c r="B625" s="70" t="s">
        <v>0</v>
      </c>
      <c r="C625" s="71">
        <v>41.02</v>
      </c>
      <c r="D625" s="72" t="s">
        <v>552</v>
      </c>
      <c r="E625" s="72">
        <f t="shared" si="2"/>
        <v>481660</v>
      </c>
    </row>
    <row r="626" spans="1:5" ht="15.75" customHeight="1">
      <c r="A626" s="69">
        <v>44475</v>
      </c>
      <c r="B626" s="70" t="s">
        <v>0</v>
      </c>
      <c r="C626" s="71">
        <v>40.67</v>
      </c>
      <c r="D626" s="72" t="s">
        <v>553</v>
      </c>
      <c r="E626" s="72">
        <f t="shared" si="2"/>
        <v>957600</v>
      </c>
    </row>
    <row r="627" spans="1:5" ht="15.75" customHeight="1">
      <c r="A627" s="69">
        <v>44476</v>
      </c>
      <c r="B627" s="70" t="s">
        <v>0</v>
      </c>
      <c r="C627" s="71">
        <v>40.840000000000003</v>
      </c>
      <c r="D627" s="72" t="s">
        <v>554</v>
      </c>
      <c r="E627" s="72">
        <f t="shared" si="2"/>
        <v>810460</v>
      </c>
    </row>
    <row r="628" spans="1:5" ht="15.75" customHeight="1">
      <c r="A628" s="69">
        <v>44479</v>
      </c>
      <c r="B628" s="70" t="s">
        <v>0</v>
      </c>
      <c r="C628" s="71">
        <v>41.71</v>
      </c>
      <c r="D628" s="72" t="s">
        <v>555</v>
      </c>
      <c r="E628" s="72">
        <f t="shared" si="2"/>
        <v>580900</v>
      </c>
    </row>
    <row r="629" spans="1:5" ht="15.75" customHeight="1">
      <c r="A629" s="69">
        <v>44480</v>
      </c>
      <c r="B629" s="70" t="s">
        <v>0</v>
      </c>
      <c r="C629" s="71">
        <v>40.840000000000003</v>
      </c>
      <c r="D629" s="72" t="s">
        <v>556</v>
      </c>
      <c r="E629" s="72">
        <f t="shared" si="2"/>
        <v>850950</v>
      </c>
    </row>
    <row r="630" spans="1:5" ht="15.75" customHeight="1">
      <c r="A630" s="69">
        <v>44481</v>
      </c>
      <c r="B630" s="70" t="s">
        <v>0</v>
      </c>
      <c r="C630" s="71">
        <v>40.58</v>
      </c>
      <c r="D630" s="72" t="s">
        <v>110</v>
      </c>
      <c r="E630" s="72">
        <f t="shared" si="2"/>
        <v>1530000</v>
      </c>
    </row>
    <row r="631" spans="1:5" ht="15.75" customHeight="1">
      <c r="A631" s="69">
        <v>44482</v>
      </c>
      <c r="B631" s="70" t="s">
        <v>0</v>
      </c>
      <c r="C631" s="71">
        <v>39.979999999999997</v>
      </c>
      <c r="D631" s="72" t="s">
        <v>557</v>
      </c>
      <c r="E631" s="72">
        <f t="shared" si="2"/>
        <v>937180</v>
      </c>
    </row>
    <row r="632" spans="1:5" ht="15.75" customHeight="1">
      <c r="A632" s="69">
        <v>44483</v>
      </c>
      <c r="B632" s="70" t="s">
        <v>0</v>
      </c>
      <c r="C632" s="71">
        <v>39.630000000000003</v>
      </c>
      <c r="D632" s="72" t="s">
        <v>558</v>
      </c>
      <c r="E632" s="72">
        <f t="shared" si="2"/>
        <v>765810</v>
      </c>
    </row>
    <row r="633" spans="1:5" ht="15.75" customHeight="1">
      <c r="A633" s="69">
        <v>44486</v>
      </c>
      <c r="B633" s="70" t="s">
        <v>0</v>
      </c>
      <c r="C633" s="71">
        <v>39.72</v>
      </c>
      <c r="D633" s="72" t="s">
        <v>559</v>
      </c>
      <c r="E633" s="72">
        <f t="shared" si="2"/>
        <v>488990</v>
      </c>
    </row>
    <row r="634" spans="1:5" ht="15.75" customHeight="1">
      <c r="A634" s="69">
        <v>44487</v>
      </c>
      <c r="B634" s="70" t="s">
        <v>0</v>
      </c>
      <c r="C634" s="71">
        <v>39.11</v>
      </c>
      <c r="D634" s="72" t="s">
        <v>560</v>
      </c>
      <c r="E634" s="72">
        <f t="shared" si="2"/>
        <v>790320</v>
      </c>
    </row>
    <row r="635" spans="1:5" ht="15.75" customHeight="1">
      <c r="A635" s="69">
        <v>44488</v>
      </c>
      <c r="B635" s="70" t="s">
        <v>0</v>
      </c>
      <c r="C635" s="71">
        <v>39.549999999999997</v>
      </c>
      <c r="D635" s="72" t="s">
        <v>294</v>
      </c>
      <c r="E635" s="72">
        <f t="shared" si="2"/>
        <v>1420000</v>
      </c>
    </row>
    <row r="636" spans="1:5" ht="15.75" customHeight="1">
      <c r="A636" s="69">
        <v>44490</v>
      </c>
      <c r="B636" s="70" t="s">
        <v>0</v>
      </c>
      <c r="C636" s="71">
        <v>39.369999999999997</v>
      </c>
      <c r="D636" s="72" t="s">
        <v>561</v>
      </c>
      <c r="E636" s="72">
        <f t="shared" si="2"/>
        <v>460550</v>
      </c>
    </row>
    <row r="637" spans="1:5" ht="15.75" customHeight="1">
      <c r="A637" s="69">
        <v>44493</v>
      </c>
      <c r="B637" s="70" t="s">
        <v>0</v>
      </c>
      <c r="C637" s="71">
        <v>39.549999999999997</v>
      </c>
      <c r="D637" s="72" t="s">
        <v>562</v>
      </c>
      <c r="E637" s="72">
        <f t="shared" si="2"/>
        <v>226380</v>
      </c>
    </row>
    <row r="638" spans="1:5" ht="15.75" customHeight="1">
      <c r="A638" s="69">
        <v>44494</v>
      </c>
      <c r="B638" s="70" t="s">
        <v>0</v>
      </c>
      <c r="C638" s="71">
        <v>38.770000000000003</v>
      </c>
      <c r="D638" s="72" t="s">
        <v>563</v>
      </c>
      <c r="E638" s="72">
        <f t="shared" si="2"/>
        <v>859130</v>
      </c>
    </row>
    <row r="639" spans="1:5" ht="15.75" customHeight="1">
      <c r="A639" s="69">
        <v>44495</v>
      </c>
      <c r="B639" s="70" t="s">
        <v>0</v>
      </c>
      <c r="C639" s="71">
        <v>38.85</v>
      </c>
      <c r="D639" s="72" t="s">
        <v>564</v>
      </c>
      <c r="E639" s="72">
        <f t="shared" si="2"/>
        <v>318650</v>
      </c>
    </row>
    <row r="640" spans="1:5" ht="15.75" customHeight="1">
      <c r="A640" s="69">
        <v>44496</v>
      </c>
      <c r="B640" s="70" t="s">
        <v>0</v>
      </c>
      <c r="C640" s="71">
        <v>40.15</v>
      </c>
      <c r="D640" s="72" t="s">
        <v>565</v>
      </c>
      <c r="E640" s="72">
        <f t="shared" si="2"/>
        <v>543170</v>
      </c>
    </row>
    <row r="641" spans="1:5" ht="15.75" customHeight="1">
      <c r="A641" s="69">
        <v>44497</v>
      </c>
      <c r="B641" s="70" t="s">
        <v>0</v>
      </c>
      <c r="C641" s="71">
        <v>39.979999999999997</v>
      </c>
      <c r="D641" s="72" t="s">
        <v>128</v>
      </c>
      <c r="E641" s="72">
        <f t="shared" si="2"/>
        <v>1470000</v>
      </c>
    </row>
    <row r="642" spans="1:5" ht="15.75" customHeight="1">
      <c r="A642" s="69">
        <v>44500</v>
      </c>
      <c r="B642" s="70" t="s">
        <v>0</v>
      </c>
      <c r="C642" s="71">
        <v>39.630000000000003</v>
      </c>
      <c r="D642" s="72" t="s">
        <v>566</v>
      </c>
      <c r="E642" s="72">
        <f t="shared" si="2"/>
        <v>515809.99999999994</v>
      </c>
    </row>
    <row r="643" spans="1:5" ht="15.75" customHeight="1">
      <c r="A643" s="69">
        <v>44501</v>
      </c>
      <c r="B643" s="70" t="s">
        <v>0</v>
      </c>
      <c r="C643" s="71">
        <v>38.770000000000003</v>
      </c>
      <c r="D643" s="72" t="s">
        <v>567</v>
      </c>
      <c r="E643" s="72">
        <f t="shared" si="2"/>
        <v>951240</v>
      </c>
    </row>
    <row r="644" spans="1:5" ht="15.75" customHeight="1">
      <c r="A644" s="69">
        <v>44502</v>
      </c>
      <c r="B644" s="70" t="s">
        <v>0</v>
      </c>
      <c r="C644" s="71">
        <v>38.51</v>
      </c>
      <c r="D644" s="72" t="s">
        <v>568</v>
      </c>
      <c r="E644" s="72">
        <f t="shared" si="2"/>
        <v>390910</v>
      </c>
    </row>
    <row r="645" spans="1:5" ht="15.75" customHeight="1">
      <c r="A645" s="69">
        <v>44503</v>
      </c>
      <c r="B645" s="70" t="s">
        <v>0</v>
      </c>
      <c r="C645" s="71">
        <v>38.590000000000003</v>
      </c>
      <c r="D645" s="72" t="s">
        <v>569</v>
      </c>
      <c r="E645" s="72">
        <f t="shared" si="2"/>
        <v>1050000</v>
      </c>
    </row>
    <row r="646" spans="1:5" ht="15.75" customHeight="1">
      <c r="A646" s="69">
        <v>44504</v>
      </c>
      <c r="B646" s="70" t="s">
        <v>0</v>
      </c>
      <c r="C646" s="71">
        <v>37.82</v>
      </c>
      <c r="D646" s="72" t="s">
        <v>570</v>
      </c>
      <c r="E646" s="72">
        <f t="shared" si="2"/>
        <v>834240</v>
      </c>
    </row>
    <row r="647" spans="1:5" ht="15.75" customHeight="1">
      <c r="A647" s="69">
        <v>44507</v>
      </c>
      <c r="B647" s="70" t="s">
        <v>0</v>
      </c>
      <c r="C647" s="71">
        <v>37.9</v>
      </c>
      <c r="D647" s="72" t="s">
        <v>571</v>
      </c>
      <c r="E647" s="72">
        <f t="shared" si="2"/>
        <v>238620</v>
      </c>
    </row>
    <row r="648" spans="1:5" ht="15.75" customHeight="1">
      <c r="A648" s="69">
        <v>44508</v>
      </c>
      <c r="B648" s="70" t="s">
        <v>0</v>
      </c>
      <c r="C648" s="71">
        <v>38.07</v>
      </c>
      <c r="D648" s="72" t="s">
        <v>572</v>
      </c>
      <c r="E648" s="72">
        <f t="shared" si="2"/>
        <v>428980</v>
      </c>
    </row>
    <row r="649" spans="1:5" ht="15.75" customHeight="1">
      <c r="A649" s="69">
        <v>44509</v>
      </c>
      <c r="B649" s="70" t="s">
        <v>0</v>
      </c>
      <c r="C649" s="71">
        <v>38.07</v>
      </c>
      <c r="D649" s="72" t="s">
        <v>219</v>
      </c>
      <c r="E649" s="72">
        <f t="shared" si="2"/>
        <v>1020000</v>
      </c>
    </row>
    <row r="650" spans="1:5" ht="15.75" customHeight="1">
      <c r="A650" s="69">
        <v>44510</v>
      </c>
      <c r="B650" s="70" t="s">
        <v>0</v>
      </c>
      <c r="C650" s="71">
        <v>38.33</v>
      </c>
      <c r="D650" s="72" t="s">
        <v>573</v>
      </c>
      <c r="E650" s="72">
        <f t="shared" si="2"/>
        <v>939730</v>
      </c>
    </row>
    <row r="651" spans="1:5" ht="15.75" customHeight="1">
      <c r="A651" s="69">
        <v>44511</v>
      </c>
      <c r="B651" s="70" t="s">
        <v>0</v>
      </c>
      <c r="C651" s="71">
        <v>42.14</v>
      </c>
      <c r="D651" s="72" t="s">
        <v>49</v>
      </c>
      <c r="E651" s="72">
        <f t="shared" si="2"/>
        <v>2000000</v>
      </c>
    </row>
    <row r="652" spans="1:5" ht="15.75" customHeight="1">
      <c r="A652" s="69">
        <v>44514</v>
      </c>
      <c r="B652" s="70" t="s">
        <v>0</v>
      </c>
      <c r="C652" s="71">
        <v>44.48</v>
      </c>
      <c r="D652" s="72" t="s">
        <v>574</v>
      </c>
      <c r="E652" s="72">
        <f t="shared" si="2"/>
        <v>14410000</v>
      </c>
    </row>
    <row r="653" spans="1:5" ht="15.75" customHeight="1">
      <c r="A653" s="69">
        <v>44515</v>
      </c>
      <c r="B653" s="70" t="s">
        <v>0</v>
      </c>
      <c r="C653" s="71">
        <v>48.89</v>
      </c>
      <c r="D653" s="72" t="s">
        <v>575</v>
      </c>
      <c r="E653" s="72">
        <f t="shared" si="2"/>
        <v>18300000</v>
      </c>
    </row>
    <row r="654" spans="1:5" ht="15.75" customHeight="1">
      <c r="A654" s="69">
        <v>44516</v>
      </c>
      <c r="B654" s="70" t="s">
        <v>0</v>
      </c>
      <c r="C654" s="71">
        <v>52.01</v>
      </c>
      <c r="D654" s="72" t="s">
        <v>576</v>
      </c>
      <c r="E654" s="72">
        <f t="shared" si="2"/>
        <v>14260000</v>
      </c>
    </row>
    <row r="655" spans="1:5" ht="15.75" customHeight="1">
      <c r="A655" s="69">
        <v>44517</v>
      </c>
      <c r="B655" s="70" t="s">
        <v>0</v>
      </c>
      <c r="C655" s="71">
        <v>49.76</v>
      </c>
      <c r="D655" s="72" t="s">
        <v>577</v>
      </c>
      <c r="E655" s="72">
        <f t="shared" si="2"/>
        <v>7370000</v>
      </c>
    </row>
    <row r="656" spans="1:5" ht="15.75" customHeight="1">
      <c r="A656" s="69">
        <v>44518</v>
      </c>
      <c r="B656" s="70" t="s">
        <v>0</v>
      </c>
      <c r="C656" s="71">
        <v>50.62</v>
      </c>
      <c r="D656" s="72" t="s">
        <v>578</v>
      </c>
      <c r="E656" s="72">
        <f t="shared" si="2"/>
        <v>6160000</v>
      </c>
    </row>
    <row r="657" spans="1:5" ht="15.75" customHeight="1">
      <c r="A657" s="69">
        <v>44521</v>
      </c>
      <c r="B657" s="70" t="s">
        <v>0</v>
      </c>
      <c r="C657" s="71">
        <v>48.72</v>
      </c>
      <c r="D657" s="72" t="s">
        <v>579</v>
      </c>
      <c r="E657" s="72">
        <f t="shared" si="2"/>
        <v>4050000</v>
      </c>
    </row>
    <row r="658" spans="1:5" ht="15.75" customHeight="1">
      <c r="A658" s="69">
        <v>44522</v>
      </c>
      <c r="B658" s="70" t="s">
        <v>0</v>
      </c>
      <c r="C658" s="71">
        <v>48.37</v>
      </c>
      <c r="D658" s="72" t="s">
        <v>580</v>
      </c>
      <c r="E658" s="72">
        <f t="shared" si="2"/>
        <v>4300000</v>
      </c>
    </row>
    <row r="659" spans="1:5" ht="15.75" customHeight="1">
      <c r="A659" s="69">
        <v>44523</v>
      </c>
      <c r="B659" s="70" t="s">
        <v>0</v>
      </c>
      <c r="C659" s="71">
        <v>47.07</v>
      </c>
      <c r="D659" s="72" t="s">
        <v>581</v>
      </c>
      <c r="E659" s="72">
        <f t="shared" si="2"/>
        <v>3700000</v>
      </c>
    </row>
    <row r="660" spans="1:5" ht="15.75" customHeight="1">
      <c r="A660" s="69">
        <v>44524</v>
      </c>
      <c r="B660" s="70" t="s">
        <v>0</v>
      </c>
      <c r="C660" s="71">
        <v>46.3</v>
      </c>
      <c r="D660" s="72" t="s">
        <v>582</v>
      </c>
      <c r="E660" s="72">
        <f t="shared" si="2"/>
        <v>3090000</v>
      </c>
    </row>
    <row r="661" spans="1:5" ht="15.75" customHeight="1">
      <c r="A661" s="69">
        <v>44525</v>
      </c>
      <c r="B661" s="70" t="s">
        <v>0</v>
      </c>
      <c r="C661" s="71">
        <v>45.34</v>
      </c>
      <c r="D661" s="72" t="s">
        <v>140</v>
      </c>
      <c r="E661" s="72">
        <f t="shared" si="2"/>
        <v>1780000</v>
      </c>
    </row>
    <row r="662" spans="1:5" ht="15.75" customHeight="1">
      <c r="A662" s="69">
        <v>44528</v>
      </c>
      <c r="B662" s="70" t="s">
        <v>0</v>
      </c>
      <c r="C662" s="71">
        <v>46.55</v>
      </c>
      <c r="D662" s="72" t="s">
        <v>58</v>
      </c>
      <c r="E662" s="72">
        <f t="shared" si="2"/>
        <v>1820000</v>
      </c>
    </row>
    <row r="663" spans="1:5" ht="15.75" customHeight="1">
      <c r="A663" s="69">
        <v>44529</v>
      </c>
      <c r="B663" s="70" t="s">
        <v>0</v>
      </c>
      <c r="C663" s="71">
        <v>47.59</v>
      </c>
      <c r="D663" s="72" t="s">
        <v>583</v>
      </c>
      <c r="E663" s="72">
        <f t="shared" si="2"/>
        <v>6860000</v>
      </c>
    </row>
    <row r="664" spans="1:5" ht="15.75" customHeight="1">
      <c r="A664" s="69">
        <v>44530</v>
      </c>
      <c r="B664" s="70" t="s">
        <v>0</v>
      </c>
      <c r="C664" s="71">
        <v>46.9</v>
      </c>
      <c r="D664" s="72" t="s">
        <v>584</v>
      </c>
      <c r="E664" s="72">
        <f t="shared" si="2"/>
        <v>5570000</v>
      </c>
    </row>
    <row r="665" spans="1:5" ht="15.75" customHeight="1">
      <c r="A665" s="69">
        <v>44531</v>
      </c>
      <c r="B665" s="70" t="s">
        <v>0</v>
      </c>
      <c r="C665" s="71">
        <v>47.07</v>
      </c>
      <c r="D665" s="72" t="s">
        <v>585</v>
      </c>
      <c r="E665" s="72">
        <f t="shared" si="2"/>
        <v>3580000</v>
      </c>
    </row>
    <row r="666" spans="1:5" ht="15.75" customHeight="1">
      <c r="A666" s="69">
        <v>44532</v>
      </c>
      <c r="B666" s="70" t="s">
        <v>0</v>
      </c>
      <c r="C666" s="71">
        <v>47.07</v>
      </c>
      <c r="D666" s="72" t="s">
        <v>586</v>
      </c>
      <c r="E666" s="72">
        <f t="shared" si="2"/>
        <v>4080000</v>
      </c>
    </row>
    <row r="667" spans="1:5" ht="15.75" customHeight="1">
      <c r="A667" s="69">
        <v>44535</v>
      </c>
      <c r="B667" s="70" t="s">
        <v>0</v>
      </c>
      <c r="C667" s="71">
        <v>47.51</v>
      </c>
      <c r="D667" s="72" t="s">
        <v>587</v>
      </c>
      <c r="E667" s="72">
        <f t="shared" si="2"/>
        <v>2270000</v>
      </c>
    </row>
    <row r="668" spans="1:5" ht="15.75" customHeight="1">
      <c r="A668" s="69">
        <v>44536</v>
      </c>
      <c r="B668" s="70" t="s">
        <v>0</v>
      </c>
      <c r="C668" s="71">
        <v>48.55</v>
      </c>
      <c r="D668" s="72" t="s">
        <v>588</v>
      </c>
      <c r="E668" s="72">
        <f t="shared" si="2"/>
        <v>2730000</v>
      </c>
    </row>
    <row r="669" spans="1:5" ht="15.75" customHeight="1">
      <c r="A669" s="69">
        <v>44537</v>
      </c>
      <c r="B669" s="70" t="s">
        <v>0</v>
      </c>
      <c r="C669" s="71">
        <v>48.72</v>
      </c>
      <c r="D669" s="72" t="s">
        <v>91</v>
      </c>
      <c r="E669" s="72">
        <f t="shared" si="2"/>
        <v>2500000</v>
      </c>
    </row>
    <row r="670" spans="1:5" ht="15.75" customHeight="1">
      <c r="A670" s="69">
        <v>44538</v>
      </c>
      <c r="B670" s="70" t="s">
        <v>0</v>
      </c>
      <c r="C670" s="71">
        <v>47.77</v>
      </c>
      <c r="D670" s="72" t="s">
        <v>589</v>
      </c>
      <c r="E670" s="72">
        <f t="shared" si="2"/>
        <v>3070000</v>
      </c>
    </row>
    <row r="671" spans="1:5" ht="15.75" customHeight="1">
      <c r="A671" s="69">
        <v>44539</v>
      </c>
      <c r="B671" s="70" t="s">
        <v>0</v>
      </c>
      <c r="C671" s="71">
        <v>48.11</v>
      </c>
      <c r="D671" s="72" t="s">
        <v>590</v>
      </c>
      <c r="E671" s="72">
        <f t="shared" si="2"/>
        <v>2480000</v>
      </c>
    </row>
    <row r="672" spans="1:5" ht="15.75" customHeight="1">
      <c r="A672" s="69">
        <v>44542</v>
      </c>
      <c r="B672" s="70" t="s">
        <v>0</v>
      </c>
      <c r="C672" s="71">
        <v>47.16</v>
      </c>
      <c r="D672" s="72" t="s">
        <v>591</v>
      </c>
      <c r="E672" s="72">
        <f t="shared" si="2"/>
        <v>721990</v>
      </c>
    </row>
    <row r="673" spans="1:5" ht="15.75" customHeight="1">
      <c r="A673" s="69">
        <v>44543</v>
      </c>
      <c r="B673" s="70" t="s">
        <v>0</v>
      </c>
      <c r="C673" s="71">
        <v>47.59</v>
      </c>
      <c r="D673" s="72" t="s">
        <v>154</v>
      </c>
      <c r="E673" s="72">
        <f t="shared" si="2"/>
        <v>1860000</v>
      </c>
    </row>
    <row r="674" spans="1:5" ht="15.75" customHeight="1">
      <c r="A674" s="69">
        <v>44544</v>
      </c>
      <c r="B674" s="70" t="s">
        <v>0</v>
      </c>
      <c r="C674" s="71">
        <v>48.03</v>
      </c>
      <c r="D674" s="72" t="s">
        <v>125</v>
      </c>
      <c r="E674" s="72">
        <f t="shared" si="2"/>
        <v>1620000</v>
      </c>
    </row>
    <row r="675" spans="1:5" ht="15.75" customHeight="1">
      <c r="A675" s="69">
        <v>44545</v>
      </c>
      <c r="B675" s="70" t="s">
        <v>0</v>
      </c>
      <c r="C675" s="71">
        <v>47.42</v>
      </c>
      <c r="D675" s="72" t="s">
        <v>592</v>
      </c>
      <c r="E675" s="72">
        <f t="shared" si="2"/>
        <v>692630</v>
      </c>
    </row>
    <row r="676" spans="1:5" ht="15.75" customHeight="1">
      <c r="A676" s="69">
        <v>44549</v>
      </c>
      <c r="B676" s="70" t="s">
        <v>0</v>
      </c>
      <c r="C676" s="71">
        <v>46.3</v>
      </c>
      <c r="D676" s="72" t="s">
        <v>593</v>
      </c>
      <c r="E676" s="72">
        <f t="shared" si="2"/>
        <v>830490</v>
      </c>
    </row>
    <row r="677" spans="1:5" ht="15.75" customHeight="1">
      <c r="A677" s="69">
        <v>44550</v>
      </c>
      <c r="B677" s="70" t="s">
        <v>0</v>
      </c>
      <c r="C677" s="71">
        <v>45.86</v>
      </c>
      <c r="D677" s="72" t="s">
        <v>544</v>
      </c>
      <c r="E677" s="72">
        <f t="shared" si="2"/>
        <v>1200000</v>
      </c>
    </row>
    <row r="678" spans="1:5" ht="15.75" customHeight="1">
      <c r="A678" s="69">
        <v>44551</v>
      </c>
      <c r="B678" s="70" t="s">
        <v>0</v>
      </c>
      <c r="C678" s="71">
        <v>45.95</v>
      </c>
      <c r="D678" s="72" t="s">
        <v>594</v>
      </c>
      <c r="E678" s="72">
        <f t="shared" si="2"/>
        <v>729030</v>
      </c>
    </row>
    <row r="679" spans="1:5" ht="15.75" customHeight="1">
      <c r="A679" s="69">
        <v>44552</v>
      </c>
      <c r="B679" s="70" t="s">
        <v>0</v>
      </c>
      <c r="C679" s="71">
        <v>46.12</v>
      </c>
      <c r="D679" s="72" t="s">
        <v>595</v>
      </c>
      <c r="E679" s="72">
        <f t="shared" si="2"/>
        <v>448380</v>
      </c>
    </row>
    <row r="680" spans="1:5" ht="15.75" customHeight="1">
      <c r="A680" s="69">
        <v>44553</v>
      </c>
      <c r="B680" s="70" t="s">
        <v>0</v>
      </c>
      <c r="C680" s="71">
        <v>45.95</v>
      </c>
      <c r="D680" s="72" t="s">
        <v>466</v>
      </c>
      <c r="E680" s="72">
        <f t="shared" si="2"/>
        <v>1230000</v>
      </c>
    </row>
    <row r="681" spans="1:5" ht="15.75" customHeight="1">
      <c r="A681" s="69">
        <v>44556</v>
      </c>
      <c r="B681" s="70" t="s">
        <v>0</v>
      </c>
      <c r="C681" s="71">
        <v>45.78</v>
      </c>
      <c r="D681" s="72" t="s">
        <v>596</v>
      </c>
      <c r="E681" s="72">
        <f t="shared" si="2"/>
        <v>386900</v>
      </c>
    </row>
    <row r="682" spans="1:5" ht="15.75" customHeight="1">
      <c r="A682" s="69">
        <v>44557</v>
      </c>
      <c r="B682" s="70" t="s">
        <v>0</v>
      </c>
      <c r="C682" s="71">
        <v>45.95</v>
      </c>
      <c r="D682" s="72" t="s">
        <v>597</v>
      </c>
      <c r="E682" s="72">
        <f t="shared" si="2"/>
        <v>835530</v>
      </c>
    </row>
    <row r="683" spans="1:5" ht="15.75" customHeight="1">
      <c r="A683" s="69">
        <v>44558</v>
      </c>
      <c r="B683" s="70" t="s">
        <v>0</v>
      </c>
      <c r="C683" s="71">
        <v>46.73</v>
      </c>
      <c r="D683" s="72" t="s">
        <v>422</v>
      </c>
      <c r="E683" s="72">
        <f t="shared" si="2"/>
        <v>1010000</v>
      </c>
    </row>
    <row r="684" spans="1:5" ht="15.75" customHeight="1">
      <c r="A684" s="69">
        <v>44559</v>
      </c>
      <c r="B684" s="70" t="s">
        <v>0</v>
      </c>
      <c r="C684" s="71">
        <v>46.99</v>
      </c>
      <c r="D684" s="72" t="s">
        <v>598</v>
      </c>
      <c r="E684" s="72">
        <f t="shared" si="2"/>
        <v>589740</v>
      </c>
    </row>
    <row r="685" spans="1:5" ht="15.75" customHeight="1">
      <c r="A685" s="69">
        <v>44560</v>
      </c>
      <c r="B685" s="70" t="s">
        <v>0</v>
      </c>
      <c r="C685" s="71">
        <v>47.85</v>
      </c>
      <c r="D685" s="72" t="s">
        <v>503</v>
      </c>
      <c r="E685" s="72">
        <f t="shared" si="2"/>
        <v>1430000</v>
      </c>
    </row>
    <row r="686" spans="1:5" ht="15.75" customHeight="1">
      <c r="A686" s="69">
        <v>44563</v>
      </c>
      <c r="B686" s="70" t="s">
        <v>0</v>
      </c>
      <c r="C686" s="71">
        <v>47.42</v>
      </c>
      <c r="D686" s="72" t="s">
        <v>599</v>
      </c>
      <c r="E686" s="72">
        <f t="shared" si="2"/>
        <v>319290</v>
      </c>
    </row>
    <row r="687" spans="1:5" ht="15.75" customHeight="1">
      <c r="A687" s="69">
        <v>44564</v>
      </c>
      <c r="B687" s="70" t="s">
        <v>0</v>
      </c>
      <c r="C687" s="71">
        <v>48.2</v>
      </c>
      <c r="D687" s="72" t="s">
        <v>600</v>
      </c>
      <c r="E687" s="72">
        <f t="shared" si="2"/>
        <v>847560</v>
      </c>
    </row>
    <row r="688" spans="1:5" ht="15.75" customHeight="1">
      <c r="A688" s="69">
        <v>44565</v>
      </c>
      <c r="B688" s="70" t="s">
        <v>0</v>
      </c>
      <c r="C688" s="71">
        <v>48.55</v>
      </c>
      <c r="D688" s="72" t="s">
        <v>415</v>
      </c>
      <c r="E688" s="72">
        <f t="shared" si="2"/>
        <v>1540000</v>
      </c>
    </row>
    <row r="689" spans="1:5" ht="15.75" customHeight="1">
      <c r="A689" s="69">
        <v>44566</v>
      </c>
      <c r="B689" s="70" t="s">
        <v>0</v>
      </c>
      <c r="C689" s="71">
        <v>49.58</v>
      </c>
      <c r="D689" s="72" t="s">
        <v>466</v>
      </c>
      <c r="E689" s="72">
        <f t="shared" si="2"/>
        <v>1230000</v>
      </c>
    </row>
    <row r="690" spans="1:5" ht="15.75" customHeight="1">
      <c r="A690" s="69">
        <v>44567</v>
      </c>
      <c r="B690" s="70" t="s">
        <v>0</v>
      </c>
      <c r="C690" s="71">
        <v>49.67</v>
      </c>
      <c r="D690" s="72" t="s">
        <v>56</v>
      </c>
      <c r="E690" s="72">
        <f t="shared" si="2"/>
        <v>2340000</v>
      </c>
    </row>
    <row r="691" spans="1:5" ht="15.75" customHeight="1">
      <c r="A691" s="69">
        <v>44570</v>
      </c>
      <c r="B691" s="70" t="s">
        <v>0</v>
      </c>
      <c r="C691" s="71">
        <v>48.63</v>
      </c>
      <c r="D691" s="72" t="s">
        <v>601</v>
      </c>
      <c r="E691" s="72">
        <f t="shared" si="2"/>
        <v>557760</v>
      </c>
    </row>
    <row r="692" spans="1:5" ht="15.75" customHeight="1">
      <c r="A692" s="69">
        <v>44571</v>
      </c>
      <c r="B692" s="70" t="s">
        <v>0</v>
      </c>
      <c r="C692" s="71">
        <v>48.46</v>
      </c>
      <c r="D692" s="72" t="s">
        <v>602</v>
      </c>
      <c r="E692" s="72">
        <f t="shared" si="2"/>
        <v>815770</v>
      </c>
    </row>
    <row r="693" spans="1:5" ht="15.75" customHeight="1">
      <c r="A693" s="69">
        <v>44572</v>
      </c>
      <c r="B693" s="70" t="s">
        <v>0</v>
      </c>
      <c r="C693" s="71">
        <v>49.15</v>
      </c>
      <c r="D693" s="72" t="s">
        <v>183</v>
      </c>
      <c r="E693" s="72">
        <f t="shared" si="2"/>
        <v>1980000</v>
      </c>
    </row>
    <row r="694" spans="1:5" ht="15.75" customHeight="1">
      <c r="A694" s="69">
        <v>44573</v>
      </c>
      <c r="B694" s="70" t="s">
        <v>0</v>
      </c>
      <c r="C694" s="71">
        <v>48.63</v>
      </c>
      <c r="D694" s="72" t="s">
        <v>416</v>
      </c>
      <c r="E694" s="72">
        <f t="shared" si="2"/>
        <v>1300000</v>
      </c>
    </row>
    <row r="695" spans="1:5" ht="15.75" customHeight="1">
      <c r="A695" s="69">
        <v>44574</v>
      </c>
      <c r="B695" s="70" t="s">
        <v>0</v>
      </c>
      <c r="C695" s="71">
        <v>49.32</v>
      </c>
      <c r="D695" s="72" t="s">
        <v>603</v>
      </c>
      <c r="E695" s="72">
        <f t="shared" si="2"/>
        <v>736470</v>
      </c>
    </row>
    <row r="696" spans="1:5" ht="15.75" customHeight="1">
      <c r="A696" s="69">
        <v>44577</v>
      </c>
      <c r="B696" s="70" t="s">
        <v>0</v>
      </c>
      <c r="C696" s="71">
        <v>49.67</v>
      </c>
      <c r="D696" s="72" t="s">
        <v>604</v>
      </c>
      <c r="E696" s="72">
        <f t="shared" si="2"/>
        <v>534580</v>
      </c>
    </row>
    <row r="697" spans="1:5" ht="15.75" customHeight="1">
      <c r="A697" s="69">
        <v>44578</v>
      </c>
      <c r="B697" s="70" t="s">
        <v>0</v>
      </c>
      <c r="C697" s="71">
        <v>49.41</v>
      </c>
      <c r="D697" s="72" t="s">
        <v>605</v>
      </c>
      <c r="E697" s="72">
        <f t="shared" si="2"/>
        <v>537230</v>
      </c>
    </row>
    <row r="698" spans="1:5" ht="15.75" customHeight="1">
      <c r="A698" s="69">
        <v>44579</v>
      </c>
      <c r="B698" s="70" t="s">
        <v>0</v>
      </c>
      <c r="C698" s="71">
        <v>50.19</v>
      </c>
      <c r="D698" s="72" t="s">
        <v>422</v>
      </c>
      <c r="E698" s="72">
        <f t="shared" si="2"/>
        <v>1010000</v>
      </c>
    </row>
    <row r="699" spans="1:5" ht="15.75" customHeight="1">
      <c r="A699" s="69">
        <v>44580</v>
      </c>
      <c r="B699" s="70" t="s">
        <v>0</v>
      </c>
      <c r="C699" s="71">
        <v>51.05</v>
      </c>
      <c r="D699" s="72" t="s">
        <v>606</v>
      </c>
      <c r="E699" s="72">
        <f t="shared" si="2"/>
        <v>1350000</v>
      </c>
    </row>
    <row r="700" spans="1:5" ht="15.75" customHeight="1">
      <c r="A700" s="69">
        <v>44581</v>
      </c>
      <c r="B700" s="70" t="s">
        <v>0</v>
      </c>
      <c r="C700" s="71">
        <v>50.62</v>
      </c>
      <c r="D700" s="72" t="s">
        <v>438</v>
      </c>
      <c r="E700" s="72">
        <f t="shared" si="2"/>
        <v>1550000</v>
      </c>
    </row>
    <row r="701" spans="1:5" ht="15.75" customHeight="1">
      <c r="A701" s="69">
        <v>44584</v>
      </c>
      <c r="B701" s="70" t="s">
        <v>0</v>
      </c>
      <c r="C701" s="71">
        <v>49.93</v>
      </c>
      <c r="D701" s="72" t="s">
        <v>607</v>
      </c>
      <c r="E701" s="72">
        <f t="shared" si="2"/>
        <v>325900</v>
      </c>
    </row>
    <row r="702" spans="1:5" ht="15.75" customHeight="1">
      <c r="A702" s="69">
        <v>44585</v>
      </c>
      <c r="B702" s="70" t="s">
        <v>0</v>
      </c>
      <c r="C702" s="71">
        <v>49.84</v>
      </c>
      <c r="D702" s="72" t="s">
        <v>608</v>
      </c>
      <c r="E702" s="72">
        <f t="shared" si="2"/>
        <v>925650</v>
      </c>
    </row>
    <row r="703" spans="1:5" ht="15.75" customHeight="1">
      <c r="A703" s="69">
        <v>44586</v>
      </c>
      <c r="B703" s="70" t="s">
        <v>0</v>
      </c>
      <c r="C703" s="71">
        <v>49.32</v>
      </c>
      <c r="D703" s="72" t="s">
        <v>544</v>
      </c>
      <c r="E703" s="72">
        <f t="shared" si="2"/>
        <v>1200000</v>
      </c>
    </row>
    <row r="704" spans="1:5" ht="15.75" customHeight="1">
      <c r="A704" s="69">
        <v>44587</v>
      </c>
      <c r="B704" s="70" t="s">
        <v>0</v>
      </c>
      <c r="C704" s="71">
        <v>48.98</v>
      </c>
      <c r="D704" s="72" t="s">
        <v>609</v>
      </c>
      <c r="E704" s="72">
        <f t="shared" si="2"/>
        <v>940630</v>
      </c>
    </row>
    <row r="705" spans="1:5" ht="15.75" customHeight="1">
      <c r="A705" s="69">
        <v>44588</v>
      </c>
      <c r="B705" s="70" t="s">
        <v>0</v>
      </c>
      <c r="C705" s="71">
        <v>48.8</v>
      </c>
      <c r="D705" s="72" t="s">
        <v>610</v>
      </c>
      <c r="E705" s="72">
        <f t="shared" si="2"/>
        <v>627290</v>
      </c>
    </row>
    <row r="706" spans="1:5" ht="15.75" customHeight="1">
      <c r="A706" s="69">
        <v>44591</v>
      </c>
      <c r="B706" s="70" t="s">
        <v>0</v>
      </c>
      <c r="C706" s="71">
        <v>48.11</v>
      </c>
      <c r="D706" s="72" t="s">
        <v>611</v>
      </c>
      <c r="E706" s="72">
        <f t="shared" si="2"/>
        <v>385740</v>
      </c>
    </row>
    <row r="707" spans="1:5" ht="15.75" customHeight="1">
      <c r="A707" s="69">
        <v>44592</v>
      </c>
      <c r="B707" s="70" t="s">
        <v>0</v>
      </c>
      <c r="C707" s="71">
        <v>47.77</v>
      </c>
      <c r="D707" s="72" t="s">
        <v>111</v>
      </c>
      <c r="E707" s="72">
        <f t="shared" si="2"/>
        <v>1850000</v>
      </c>
    </row>
    <row r="708" spans="1:5" ht="15.75" customHeight="1">
      <c r="A708" s="69">
        <v>44593</v>
      </c>
      <c r="B708" s="70" t="s">
        <v>0</v>
      </c>
      <c r="C708" s="71">
        <v>48.2</v>
      </c>
      <c r="D708" s="72" t="s">
        <v>612</v>
      </c>
      <c r="E708" s="72">
        <f t="shared" si="2"/>
        <v>514510</v>
      </c>
    </row>
    <row r="709" spans="1:5" ht="15.75" customHeight="1">
      <c r="A709" s="69">
        <v>44594</v>
      </c>
      <c r="B709" s="70" t="s">
        <v>0</v>
      </c>
      <c r="C709" s="71">
        <v>48.89</v>
      </c>
      <c r="D709" s="72" t="s">
        <v>613</v>
      </c>
      <c r="E709" s="72">
        <f t="shared" si="2"/>
        <v>421950</v>
      </c>
    </row>
    <row r="710" spans="1:5" ht="15.75" customHeight="1">
      <c r="A710" s="69">
        <v>44595</v>
      </c>
      <c r="B710" s="70" t="s">
        <v>0</v>
      </c>
      <c r="C710" s="71">
        <v>49.15</v>
      </c>
      <c r="D710" s="72" t="s">
        <v>614</v>
      </c>
      <c r="E710" s="72">
        <f t="shared" si="2"/>
        <v>269380</v>
      </c>
    </row>
    <row r="711" spans="1:5" ht="15.75" customHeight="1">
      <c r="A711" s="69">
        <v>44598</v>
      </c>
      <c r="B711" s="70" t="s">
        <v>0</v>
      </c>
      <c r="C711" s="71">
        <v>49.06</v>
      </c>
      <c r="D711" s="72" t="s">
        <v>615</v>
      </c>
      <c r="E711" s="72">
        <f t="shared" si="2"/>
        <v>137710</v>
      </c>
    </row>
    <row r="712" spans="1:5" ht="15.75" customHeight="1">
      <c r="A712" s="69">
        <v>44599</v>
      </c>
      <c r="B712" s="70" t="s">
        <v>0</v>
      </c>
      <c r="C712" s="71">
        <v>49.58</v>
      </c>
      <c r="D712" s="72" t="s">
        <v>466</v>
      </c>
      <c r="E712" s="72">
        <f t="shared" si="2"/>
        <v>1230000</v>
      </c>
    </row>
    <row r="713" spans="1:5" ht="15.75" customHeight="1">
      <c r="A713" s="69">
        <v>44600</v>
      </c>
      <c r="B713" s="70" t="s">
        <v>0</v>
      </c>
      <c r="C713" s="71">
        <v>49.67</v>
      </c>
      <c r="D713" s="72" t="s">
        <v>80</v>
      </c>
      <c r="E713" s="72">
        <f t="shared" si="2"/>
        <v>1080000</v>
      </c>
    </row>
    <row r="714" spans="1:5" ht="15.75" customHeight="1">
      <c r="A714" s="69">
        <v>44601</v>
      </c>
      <c r="B714" s="70" t="s">
        <v>0</v>
      </c>
      <c r="C714" s="71">
        <v>49.58</v>
      </c>
      <c r="D714" s="72" t="s">
        <v>616</v>
      </c>
      <c r="E714" s="72">
        <f t="shared" si="2"/>
        <v>592360</v>
      </c>
    </row>
    <row r="715" spans="1:5" ht="15.75" customHeight="1">
      <c r="A715" s="69">
        <v>44602</v>
      </c>
      <c r="B715" s="70" t="s">
        <v>0</v>
      </c>
      <c r="C715" s="71">
        <v>49.32</v>
      </c>
      <c r="D715" s="72" t="s">
        <v>545</v>
      </c>
      <c r="E715" s="72">
        <f t="shared" si="2"/>
        <v>1440000</v>
      </c>
    </row>
    <row r="716" spans="1:5" ht="15.75" customHeight="1">
      <c r="A716" s="69">
        <v>44605</v>
      </c>
      <c r="B716" s="70" t="s">
        <v>0</v>
      </c>
      <c r="C716" s="71">
        <v>49.76</v>
      </c>
      <c r="D716" s="72" t="s">
        <v>617</v>
      </c>
      <c r="E716" s="72">
        <f t="shared" si="2"/>
        <v>280250</v>
      </c>
    </row>
    <row r="717" spans="1:5" ht="15.75" customHeight="1">
      <c r="A717" s="69">
        <v>44606</v>
      </c>
      <c r="B717" s="70" t="s">
        <v>0</v>
      </c>
      <c r="C717" s="71">
        <v>49.58</v>
      </c>
      <c r="D717" s="72" t="s">
        <v>435</v>
      </c>
      <c r="E717" s="72">
        <f t="shared" si="2"/>
        <v>1370000</v>
      </c>
    </row>
    <row r="718" spans="1:5" ht="15.75" customHeight="1">
      <c r="A718" s="69">
        <v>44607</v>
      </c>
      <c r="B718" s="70" t="s">
        <v>0</v>
      </c>
      <c r="C718" s="71">
        <v>49.24</v>
      </c>
      <c r="D718" s="72" t="s">
        <v>618</v>
      </c>
      <c r="E718" s="72">
        <f t="shared" si="2"/>
        <v>462340</v>
      </c>
    </row>
    <row r="719" spans="1:5" ht="15.75" customHeight="1">
      <c r="A719" s="69">
        <v>44608</v>
      </c>
      <c r="B719" s="70" t="s">
        <v>0</v>
      </c>
      <c r="C719" s="71">
        <v>48.8</v>
      </c>
      <c r="D719" s="72" t="s">
        <v>619</v>
      </c>
      <c r="E719" s="72">
        <f t="shared" si="2"/>
        <v>758920</v>
      </c>
    </row>
    <row r="720" spans="1:5" ht="15.75" customHeight="1">
      <c r="A720" s="69">
        <v>44609</v>
      </c>
      <c r="B720" s="70" t="s">
        <v>0</v>
      </c>
      <c r="C720" s="71">
        <v>48.37</v>
      </c>
      <c r="D720" s="72" t="s">
        <v>99</v>
      </c>
      <c r="E720" s="72">
        <f t="shared" si="2"/>
        <v>1220000</v>
      </c>
    </row>
    <row r="721" spans="1:5" ht="15.75" customHeight="1">
      <c r="A721" s="69">
        <v>44612</v>
      </c>
      <c r="B721" s="70" t="s">
        <v>0</v>
      </c>
      <c r="C721" s="71">
        <v>47.77</v>
      </c>
      <c r="D721" s="72" t="s">
        <v>620</v>
      </c>
      <c r="E721" s="72">
        <f t="shared" si="2"/>
        <v>202350</v>
      </c>
    </row>
    <row r="722" spans="1:5" ht="15.75" customHeight="1">
      <c r="A722" s="69">
        <v>44614</v>
      </c>
      <c r="B722" s="70" t="s">
        <v>0</v>
      </c>
      <c r="C722" s="71">
        <v>47.85</v>
      </c>
      <c r="D722" s="72" t="s">
        <v>621</v>
      </c>
      <c r="E722" s="72">
        <f t="shared" si="2"/>
        <v>910190</v>
      </c>
    </row>
    <row r="723" spans="1:5" ht="15.75" customHeight="1">
      <c r="A723" s="69">
        <v>44615</v>
      </c>
      <c r="B723" s="70" t="s">
        <v>0</v>
      </c>
      <c r="C723" s="71">
        <v>47.85</v>
      </c>
      <c r="D723" s="72" t="s">
        <v>500</v>
      </c>
      <c r="E723" s="72">
        <f t="shared" si="2"/>
        <v>1400000</v>
      </c>
    </row>
    <row r="724" spans="1:5" ht="15.75" customHeight="1">
      <c r="A724" s="69">
        <v>44616</v>
      </c>
      <c r="B724" s="70" t="s">
        <v>0</v>
      </c>
      <c r="C724" s="71">
        <v>47.25</v>
      </c>
      <c r="D724" s="72" t="s">
        <v>606</v>
      </c>
      <c r="E724" s="72">
        <f t="shared" si="2"/>
        <v>1350000</v>
      </c>
    </row>
    <row r="725" spans="1:5" ht="15.75" customHeight="1">
      <c r="A725" s="69">
        <v>44619</v>
      </c>
      <c r="B725" s="70" t="s">
        <v>0</v>
      </c>
      <c r="C725" s="71">
        <v>46.47</v>
      </c>
      <c r="D725" s="72" t="s">
        <v>622</v>
      </c>
      <c r="E725" s="72">
        <f t="shared" si="2"/>
        <v>928270</v>
      </c>
    </row>
    <row r="726" spans="1:5" ht="15.75" customHeight="1">
      <c r="A726" s="69">
        <v>44620</v>
      </c>
      <c r="B726" s="70" t="s">
        <v>0</v>
      </c>
      <c r="C726" s="71">
        <v>46.73</v>
      </c>
      <c r="D726" s="72" t="s">
        <v>623</v>
      </c>
      <c r="E726" s="72">
        <f t="shared" si="2"/>
        <v>3020000</v>
      </c>
    </row>
    <row r="727" spans="1:5" ht="15.75" customHeight="1">
      <c r="A727" s="69">
        <v>44621</v>
      </c>
      <c r="B727" s="70" t="s">
        <v>0</v>
      </c>
      <c r="C727" s="71">
        <v>45.69</v>
      </c>
      <c r="D727" s="72" t="s">
        <v>624</v>
      </c>
      <c r="E727" s="72">
        <f t="shared" si="2"/>
        <v>793390</v>
      </c>
    </row>
    <row r="728" spans="1:5" ht="15.75" customHeight="1">
      <c r="A728" s="69">
        <v>44622</v>
      </c>
      <c r="B728" s="70" t="s">
        <v>0</v>
      </c>
      <c r="C728" s="71">
        <v>44.56</v>
      </c>
      <c r="D728" s="72" t="s">
        <v>51</v>
      </c>
      <c r="E728" s="72">
        <f t="shared" si="2"/>
        <v>1830000</v>
      </c>
    </row>
    <row r="729" spans="1:5" ht="15.75" customHeight="1">
      <c r="A729" s="69">
        <v>44623</v>
      </c>
      <c r="B729" s="70" t="s">
        <v>0</v>
      </c>
      <c r="C729" s="71">
        <v>44.48</v>
      </c>
      <c r="D729" s="72" t="s">
        <v>58</v>
      </c>
      <c r="E729" s="72">
        <f t="shared" si="2"/>
        <v>1820000</v>
      </c>
    </row>
    <row r="730" spans="1:5" ht="15.75" customHeight="1">
      <c r="A730" s="69">
        <v>44626</v>
      </c>
      <c r="B730" s="70" t="s">
        <v>0</v>
      </c>
      <c r="C730" s="71">
        <v>44.91</v>
      </c>
      <c r="D730" s="72" t="s">
        <v>625</v>
      </c>
      <c r="E730" s="72">
        <f t="shared" si="2"/>
        <v>196240</v>
      </c>
    </row>
    <row r="731" spans="1:5" ht="15.75" customHeight="1">
      <c r="A731" s="69">
        <v>44627</v>
      </c>
      <c r="B731" s="70" t="s">
        <v>0</v>
      </c>
      <c r="C731" s="71">
        <v>44.13</v>
      </c>
      <c r="D731" s="72" t="s">
        <v>626</v>
      </c>
      <c r="E731" s="72">
        <f t="shared" si="2"/>
        <v>637510</v>
      </c>
    </row>
    <row r="732" spans="1:5" ht="15.75" customHeight="1">
      <c r="A732" s="69">
        <v>44628</v>
      </c>
      <c r="B732" s="70" t="s">
        <v>0</v>
      </c>
      <c r="C732" s="71">
        <v>42.14</v>
      </c>
      <c r="D732" s="72" t="s">
        <v>627</v>
      </c>
      <c r="E732" s="72">
        <f t="shared" si="2"/>
        <v>2460000</v>
      </c>
    </row>
    <row r="733" spans="1:5" ht="15.75" customHeight="1">
      <c r="A733" s="69">
        <v>44629</v>
      </c>
      <c r="B733" s="70" t="s">
        <v>0</v>
      </c>
      <c r="C733" s="71">
        <v>41.88</v>
      </c>
      <c r="D733" s="72" t="s">
        <v>260</v>
      </c>
      <c r="E733" s="72">
        <f t="shared" si="2"/>
        <v>3160000</v>
      </c>
    </row>
    <row r="734" spans="1:5" ht="15.75" customHeight="1">
      <c r="A734" s="69">
        <v>44630</v>
      </c>
      <c r="B734" s="70" t="s">
        <v>0</v>
      </c>
      <c r="C734" s="71">
        <v>42.06</v>
      </c>
      <c r="D734" s="72" t="s">
        <v>125</v>
      </c>
      <c r="E734" s="72">
        <f t="shared" si="2"/>
        <v>1620000</v>
      </c>
    </row>
    <row r="735" spans="1:5" ht="15.75" customHeight="1">
      <c r="A735" s="69">
        <v>44633</v>
      </c>
      <c r="B735" s="70" t="s">
        <v>0</v>
      </c>
      <c r="C735" s="71">
        <v>42.75</v>
      </c>
      <c r="D735" s="72" t="s">
        <v>628</v>
      </c>
      <c r="E735" s="72">
        <f t="shared" si="2"/>
        <v>394040</v>
      </c>
    </row>
    <row r="736" spans="1:5" ht="15.75" customHeight="1">
      <c r="A736" s="69">
        <v>44634</v>
      </c>
      <c r="B736" s="70" t="s">
        <v>0</v>
      </c>
      <c r="C736" s="71">
        <v>42.4</v>
      </c>
      <c r="D736" s="72" t="s">
        <v>629</v>
      </c>
      <c r="E736" s="72">
        <f t="shared" si="2"/>
        <v>2360000</v>
      </c>
    </row>
    <row r="737" spans="1:5" ht="15.75" customHeight="1">
      <c r="A737" s="69">
        <v>44635</v>
      </c>
      <c r="B737" s="70" t="s">
        <v>0</v>
      </c>
      <c r="C737" s="71">
        <v>41.88</v>
      </c>
      <c r="D737" s="72" t="s">
        <v>630</v>
      </c>
      <c r="E737" s="72">
        <f t="shared" si="2"/>
        <v>1800000</v>
      </c>
    </row>
    <row r="738" spans="1:5" ht="15.75" customHeight="1">
      <c r="A738" s="69">
        <v>44636</v>
      </c>
      <c r="B738" s="70" t="s">
        <v>0</v>
      </c>
      <c r="C738" s="71">
        <v>43.01</v>
      </c>
      <c r="D738" s="72" t="s">
        <v>65</v>
      </c>
      <c r="E738" s="72">
        <f t="shared" si="2"/>
        <v>1990000</v>
      </c>
    </row>
    <row r="739" spans="1:5" ht="15.75" customHeight="1">
      <c r="A739" s="69">
        <v>44640</v>
      </c>
      <c r="B739" s="70" t="s">
        <v>0</v>
      </c>
      <c r="C739" s="71">
        <v>42.75</v>
      </c>
      <c r="D739" s="72" t="s">
        <v>631</v>
      </c>
      <c r="E739" s="72">
        <f t="shared" si="2"/>
        <v>458600</v>
      </c>
    </row>
    <row r="740" spans="1:5" ht="15.75" customHeight="1">
      <c r="A740" s="69">
        <v>44641</v>
      </c>
      <c r="B740" s="70" t="s">
        <v>0</v>
      </c>
      <c r="C740" s="71">
        <v>42.75</v>
      </c>
      <c r="D740" s="72" t="s">
        <v>632</v>
      </c>
      <c r="E740" s="72">
        <f t="shared" si="2"/>
        <v>1290000</v>
      </c>
    </row>
    <row r="741" spans="1:5" ht="15.75" customHeight="1">
      <c r="A741" s="69">
        <v>44642</v>
      </c>
      <c r="B741" s="70" t="s">
        <v>0</v>
      </c>
      <c r="C741" s="71">
        <v>43.27</v>
      </c>
      <c r="D741" s="72" t="s">
        <v>55</v>
      </c>
      <c r="E741" s="72">
        <f t="shared" si="2"/>
        <v>2330000</v>
      </c>
    </row>
    <row r="742" spans="1:5" ht="15.75" customHeight="1">
      <c r="A742" s="69">
        <v>44643</v>
      </c>
      <c r="B742" s="70" t="s">
        <v>0</v>
      </c>
      <c r="C742" s="71">
        <v>43.35</v>
      </c>
      <c r="D742" s="72" t="s">
        <v>633</v>
      </c>
      <c r="E742" s="72">
        <f t="shared" si="2"/>
        <v>600520</v>
      </c>
    </row>
    <row r="743" spans="1:5" ht="15.75" customHeight="1">
      <c r="A743" s="69">
        <v>44644</v>
      </c>
      <c r="B743" s="70" t="s">
        <v>0</v>
      </c>
      <c r="C743" s="71">
        <v>43.27</v>
      </c>
      <c r="D743" s="72" t="s">
        <v>634</v>
      </c>
      <c r="E743" s="72">
        <f t="shared" si="2"/>
        <v>1660000</v>
      </c>
    </row>
    <row r="744" spans="1:5" ht="15.75" customHeight="1">
      <c r="A744" s="69">
        <v>44647</v>
      </c>
      <c r="B744" s="70" t="s">
        <v>0</v>
      </c>
      <c r="C744" s="71">
        <v>43.53</v>
      </c>
      <c r="D744" s="72" t="s">
        <v>635</v>
      </c>
      <c r="E744" s="72">
        <f t="shared" si="2"/>
        <v>386960</v>
      </c>
    </row>
    <row r="745" spans="1:5" ht="15.75" customHeight="1">
      <c r="A745" s="69">
        <v>44648</v>
      </c>
      <c r="B745" s="70" t="s">
        <v>0</v>
      </c>
      <c r="C745" s="71">
        <v>43.18</v>
      </c>
      <c r="D745" s="72" t="s">
        <v>636</v>
      </c>
      <c r="E745" s="72">
        <f t="shared" si="2"/>
        <v>848970</v>
      </c>
    </row>
    <row r="746" spans="1:5" ht="15.75" customHeight="1">
      <c r="A746" s="69">
        <v>44649</v>
      </c>
      <c r="B746" s="70" t="s">
        <v>0</v>
      </c>
      <c r="C746" s="71">
        <v>43.35</v>
      </c>
      <c r="D746" s="72" t="s">
        <v>637</v>
      </c>
      <c r="E746" s="72">
        <f t="shared" si="2"/>
        <v>663140</v>
      </c>
    </row>
    <row r="747" spans="1:5" ht="15.75" customHeight="1">
      <c r="A747" s="69">
        <v>44650</v>
      </c>
      <c r="B747" s="70" t="s">
        <v>0</v>
      </c>
      <c r="C747" s="71">
        <v>43.27</v>
      </c>
      <c r="D747" s="72" t="s">
        <v>419</v>
      </c>
      <c r="E747" s="72">
        <f t="shared" si="2"/>
        <v>1950000</v>
      </c>
    </row>
    <row r="748" spans="1:5" ht="15.75" customHeight="1">
      <c r="A748" s="69">
        <v>44651</v>
      </c>
      <c r="B748" s="70" t="s">
        <v>0</v>
      </c>
      <c r="C748" s="71">
        <v>43.01</v>
      </c>
      <c r="D748" s="72" t="s">
        <v>500</v>
      </c>
      <c r="E748" s="72">
        <f t="shared" si="2"/>
        <v>1400000</v>
      </c>
    </row>
    <row r="749" spans="1:5" ht="15.75" customHeight="1">
      <c r="A749" s="69">
        <v>44654</v>
      </c>
      <c r="B749" s="70" t="s">
        <v>0</v>
      </c>
      <c r="C749" s="71">
        <v>43.53</v>
      </c>
      <c r="D749" s="72" t="s">
        <v>638</v>
      </c>
      <c r="E749" s="72">
        <f t="shared" si="2"/>
        <v>386310</v>
      </c>
    </row>
    <row r="750" spans="1:5" ht="15.75" customHeight="1">
      <c r="A750" s="69">
        <v>44655</v>
      </c>
      <c r="B750" s="70" t="s">
        <v>0</v>
      </c>
      <c r="C750" s="71">
        <v>43.18</v>
      </c>
      <c r="D750" s="72" t="s">
        <v>639</v>
      </c>
      <c r="E750" s="72">
        <f t="shared" si="2"/>
        <v>249980</v>
      </c>
    </row>
    <row r="751" spans="1:5" ht="15.75" customHeight="1">
      <c r="A751" s="69">
        <v>44656</v>
      </c>
      <c r="B751" s="70" t="s">
        <v>0</v>
      </c>
      <c r="C751" s="71">
        <v>42.66</v>
      </c>
      <c r="D751" s="72" t="s">
        <v>640</v>
      </c>
      <c r="E751" s="72">
        <f t="shared" si="2"/>
        <v>225920</v>
      </c>
    </row>
    <row r="752" spans="1:5" ht="15.75" customHeight="1">
      <c r="A752" s="69">
        <v>44658</v>
      </c>
      <c r="B752" s="70" t="s">
        <v>0</v>
      </c>
      <c r="C752" s="71">
        <v>42.14</v>
      </c>
      <c r="D752" s="72" t="s">
        <v>641</v>
      </c>
      <c r="E752" s="72">
        <f t="shared" si="2"/>
        <v>905080</v>
      </c>
    </row>
    <row r="753" spans="1:5" ht="15.75" customHeight="1">
      <c r="A753" s="69">
        <v>44661</v>
      </c>
      <c r="B753" s="70" t="s">
        <v>0</v>
      </c>
      <c r="C753" s="71">
        <v>42.23</v>
      </c>
      <c r="D753" s="72" t="s">
        <v>642</v>
      </c>
      <c r="E753" s="72">
        <f t="shared" si="2"/>
        <v>90520</v>
      </c>
    </row>
    <row r="754" spans="1:5" ht="15.75" customHeight="1">
      <c r="A754" s="69">
        <v>44662</v>
      </c>
      <c r="B754" s="70" t="s">
        <v>0</v>
      </c>
      <c r="C754" s="71">
        <v>42.23</v>
      </c>
      <c r="D754" s="72" t="s">
        <v>643</v>
      </c>
      <c r="E754" s="72">
        <f t="shared" si="2"/>
        <v>666790</v>
      </c>
    </row>
    <row r="755" spans="1:5" ht="15.75" customHeight="1">
      <c r="A755" s="69">
        <v>44663</v>
      </c>
      <c r="B755" s="70" t="s">
        <v>0</v>
      </c>
      <c r="C755" s="71">
        <v>41.86</v>
      </c>
      <c r="D755" s="72" t="s">
        <v>644</v>
      </c>
      <c r="E755" s="72">
        <f t="shared" si="2"/>
        <v>217090</v>
      </c>
    </row>
    <row r="756" spans="1:5" ht="15.75" customHeight="1">
      <c r="A756" s="69">
        <v>44664</v>
      </c>
      <c r="B756" s="70" t="s">
        <v>0</v>
      </c>
      <c r="C756" s="71">
        <v>42.05</v>
      </c>
      <c r="D756" s="72" t="s">
        <v>645</v>
      </c>
      <c r="E756" s="72">
        <f t="shared" si="2"/>
        <v>226660</v>
      </c>
    </row>
    <row r="757" spans="1:5" ht="15.75" customHeight="1">
      <c r="A757" s="69">
        <v>44668</v>
      </c>
      <c r="B757" s="70" t="s">
        <v>0</v>
      </c>
      <c r="C757" s="71">
        <v>42.88</v>
      </c>
      <c r="D757" s="72" t="s">
        <v>646</v>
      </c>
      <c r="E757" s="72">
        <f t="shared" si="2"/>
        <v>188900</v>
      </c>
    </row>
    <row r="758" spans="1:5" ht="15.75" customHeight="1">
      <c r="A758" s="69">
        <v>44669</v>
      </c>
      <c r="B758" s="70" t="s">
        <v>0</v>
      </c>
      <c r="C758" s="71">
        <v>42.51</v>
      </c>
      <c r="D758" s="72" t="s">
        <v>647</v>
      </c>
      <c r="E758" s="72">
        <f t="shared" si="2"/>
        <v>224740</v>
      </c>
    </row>
    <row r="759" spans="1:5" ht="15.75" customHeight="1">
      <c r="A759" s="69">
        <v>44670</v>
      </c>
      <c r="B759" s="70" t="s">
        <v>0</v>
      </c>
      <c r="C759" s="71">
        <v>42.7</v>
      </c>
      <c r="D759" s="72" t="s">
        <v>648</v>
      </c>
      <c r="E759" s="72">
        <f t="shared" si="2"/>
        <v>611040</v>
      </c>
    </row>
    <row r="760" spans="1:5" ht="15.75" customHeight="1">
      <c r="A760" s="69">
        <v>44671</v>
      </c>
      <c r="B760" s="70" t="s">
        <v>0</v>
      </c>
      <c r="C760" s="71">
        <v>42.6</v>
      </c>
      <c r="D760" s="72" t="s">
        <v>649</v>
      </c>
      <c r="E760" s="72">
        <f t="shared" si="2"/>
        <v>155700</v>
      </c>
    </row>
    <row r="761" spans="1:5" ht="15.75" customHeight="1">
      <c r="A761" s="69">
        <v>44672</v>
      </c>
      <c r="B761" s="70" t="s">
        <v>0</v>
      </c>
      <c r="C761" s="71">
        <v>42.7</v>
      </c>
      <c r="D761" s="72" t="s">
        <v>650</v>
      </c>
      <c r="E761" s="72">
        <f t="shared" si="2"/>
        <v>567520</v>
      </c>
    </row>
    <row r="762" spans="1:5" ht="15.75" customHeight="1">
      <c r="A762" s="69">
        <v>44675</v>
      </c>
      <c r="B762" s="70" t="s">
        <v>0</v>
      </c>
      <c r="C762" s="71">
        <v>42.79</v>
      </c>
      <c r="D762" s="72" t="s">
        <v>651</v>
      </c>
      <c r="E762" s="72">
        <f t="shared" si="2"/>
        <v>364410</v>
      </c>
    </row>
    <row r="763" spans="1:5" ht="15.75" customHeight="1">
      <c r="A763" s="69">
        <v>44676</v>
      </c>
      <c r="B763" s="70" t="s">
        <v>0</v>
      </c>
      <c r="C763" s="71">
        <v>43.07</v>
      </c>
      <c r="D763" s="72" t="s">
        <v>652</v>
      </c>
      <c r="E763" s="72">
        <f t="shared" si="2"/>
        <v>536320</v>
      </c>
    </row>
    <row r="764" spans="1:5" ht="15.75" customHeight="1">
      <c r="A764" s="69">
        <v>44677</v>
      </c>
      <c r="B764" s="70" t="s">
        <v>0</v>
      </c>
      <c r="C764" s="71">
        <v>43.07</v>
      </c>
      <c r="D764" s="72" t="s">
        <v>182</v>
      </c>
      <c r="E764" s="72">
        <f t="shared" si="2"/>
        <v>1040000</v>
      </c>
    </row>
    <row r="765" spans="1:5" ht="15.75" customHeight="1">
      <c r="A765" s="69">
        <v>44678</v>
      </c>
      <c r="B765" s="70" t="s">
        <v>0</v>
      </c>
      <c r="C765" s="71">
        <v>43.16</v>
      </c>
      <c r="D765" s="72" t="s">
        <v>248</v>
      </c>
      <c r="E765" s="72">
        <f t="shared" si="2"/>
        <v>1190000</v>
      </c>
    </row>
    <row r="766" spans="1:5" ht="15.75" customHeight="1">
      <c r="A766" s="69">
        <v>44679</v>
      </c>
      <c r="B766" s="70" t="s">
        <v>0</v>
      </c>
      <c r="C766" s="71">
        <v>42.79</v>
      </c>
      <c r="D766" s="72" t="s">
        <v>653</v>
      </c>
      <c r="E766" s="72">
        <f t="shared" si="2"/>
        <v>683820</v>
      </c>
    </row>
    <row r="767" spans="1:5" ht="15.75" customHeight="1">
      <c r="A767" s="69">
        <v>44686</v>
      </c>
      <c r="B767" s="70" t="s">
        <v>0</v>
      </c>
      <c r="C767" s="71">
        <v>38.9</v>
      </c>
      <c r="D767" s="72" t="s">
        <v>543</v>
      </c>
      <c r="E767" s="72">
        <f t="shared" ref="E767:E1021" si="3">IF(RIGHT(D767,1)="K",LEFT(D767,LEN(D767)-1)*1000,IF(RIGHT(D767,1)="M",LEFT(D767,LEN(D767)-1)*1000000,D767))</f>
        <v>1180000</v>
      </c>
    </row>
    <row r="768" spans="1:5" ht="15.75" customHeight="1">
      <c r="A768" s="69">
        <v>44689</v>
      </c>
      <c r="B768" s="70" t="s">
        <v>0</v>
      </c>
      <c r="C768" s="71">
        <v>38.729999999999997</v>
      </c>
      <c r="D768" s="72" t="s">
        <v>654</v>
      </c>
      <c r="E768" s="72">
        <f t="shared" si="3"/>
        <v>167970</v>
      </c>
    </row>
    <row r="769" spans="1:5" ht="15.75" customHeight="1">
      <c r="A769" s="69">
        <v>44690</v>
      </c>
      <c r="B769" s="70" t="s">
        <v>0</v>
      </c>
      <c r="C769" s="71">
        <v>38.479999999999997</v>
      </c>
      <c r="D769" s="72" t="s">
        <v>655</v>
      </c>
      <c r="E769" s="72">
        <f t="shared" si="3"/>
        <v>436230</v>
      </c>
    </row>
    <row r="770" spans="1:5" ht="15.75" customHeight="1">
      <c r="A770" s="69">
        <v>44691</v>
      </c>
      <c r="B770" s="70" t="s">
        <v>0</v>
      </c>
      <c r="C770" s="71">
        <v>38.39</v>
      </c>
      <c r="D770" s="72" t="s">
        <v>544</v>
      </c>
      <c r="E770" s="72">
        <f t="shared" si="3"/>
        <v>1200000</v>
      </c>
    </row>
    <row r="771" spans="1:5" ht="15.75" customHeight="1">
      <c r="A771" s="69">
        <v>44692</v>
      </c>
      <c r="B771" s="70" t="s">
        <v>0</v>
      </c>
      <c r="C771" s="71">
        <v>37.97</v>
      </c>
      <c r="D771" s="72" t="s">
        <v>295</v>
      </c>
      <c r="E771" s="72">
        <f t="shared" si="3"/>
        <v>1100000</v>
      </c>
    </row>
    <row r="772" spans="1:5" ht="15.75" customHeight="1">
      <c r="A772" s="69">
        <v>44693</v>
      </c>
      <c r="B772" s="70" t="s">
        <v>0</v>
      </c>
      <c r="C772" s="71">
        <v>37.380000000000003</v>
      </c>
      <c r="D772" s="72" t="s">
        <v>656</v>
      </c>
      <c r="E772" s="72">
        <f t="shared" si="3"/>
        <v>784480</v>
      </c>
    </row>
    <row r="773" spans="1:5" ht="15.75" customHeight="1">
      <c r="A773" s="69">
        <v>44697</v>
      </c>
      <c r="B773" s="70" t="s">
        <v>0</v>
      </c>
      <c r="C773" s="71">
        <v>37.380000000000003</v>
      </c>
      <c r="D773" s="72" t="s">
        <v>223</v>
      </c>
      <c r="E773" s="72">
        <f t="shared" si="3"/>
        <v>3510000</v>
      </c>
    </row>
    <row r="774" spans="1:5" ht="15.75" customHeight="1">
      <c r="A774" s="69">
        <v>44698</v>
      </c>
      <c r="B774" s="70" t="s">
        <v>0</v>
      </c>
      <c r="C774" s="71">
        <v>37.799999999999997</v>
      </c>
      <c r="D774" s="72" t="s">
        <v>657</v>
      </c>
      <c r="E774" s="72">
        <f t="shared" si="3"/>
        <v>405370</v>
      </c>
    </row>
    <row r="775" spans="1:5" ht="15.75" customHeight="1">
      <c r="A775" s="69">
        <v>44699</v>
      </c>
      <c r="B775" s="70" t="s">
        <v>0</v>
      </c>
      <c r="C775" s="71">
        <v>37.72</v>
      </c>
      <c r="D775" s="72" t="s">
        <v>658</v>
      </c>
      <c r="E775" s="72">
        <f t="shared" si="3"/>
        <v>575420</v>
      </c>
    </row>
    <row r="776" spans="1:5" ht="15.75" customHeight="1">
      <c r="A776" s="69">
        <v>44700</v>
      </c>
      <c r="B776" s="70" t="s">
        <v>0</v>
      </c>
      <c r="C776" s="71">
        <v>36.96</v>
      </c>
      <c r="D776" s="72" t="s">
        <v>659</v>
      </c>
      <c r="E776" s="72">
        <f t="shared" si="3"/>
        <v>988250</v>
      </c>
    </row>
    <row r="777" spans="1:5" ht="15.75" customHeight="1">
      <c r="A777" s="69">
        <v>44703</v>
      </c>
      <c r="B777" s="70" t="s">
        <v>0</v>
      </c>
      <c r="C777" s="71">
        <v>35.86</v>
      </c>
      <c r="D777" s="72" t="s">
        <v>660</v>
      </c>
      <c r="E777" s="72">
        <f t="shared" si="3"/>
        <v>208030</v>
      </c>
    </row>
    <row r="778" spans="1:5" ht="15.75" customHeight="1">
      <c r="A778" s="69">
        <v>44704</v>
      </c>
      <c r="B778" s="70" t="s">
        <v>0</v>
      </c>
      <c r="C778" s="71">
        <v>35.520000000000003</v>
      </c>
      <c r="D778" s="72" t="s">
        <v>590</v>
      </c>
      <c r="E778" s="72">
        <f t="shared" si="3"/>
        <v>2480000</v>
      </c>
    </row>
    <row r="779" spans="1:5" ht="15.75" customHeight="1">
      <c r="A779" s="69">
        <v>44705</v>
      </c>
      <c r="B779" s="70" t="s">
        <v>0</v>
      </c>
      <c r="C779" s="71">
        <v>35.26</v>
      </c>
      <c r="D779" s="72" t="s">
        <v>97</v>
      </c>
      <c r="E779" s="72">
        <f t="shared" si="3"/>
        <v>3630000</v>
      </c>
    </row>
    <row r="780" spans="1:5" ht="15.75" customHeight="1">
      <c r="A780" s="69">
        <v>44706</v>
      </c>
      <c r="B780" s="70" t="s">
        <v>0</v>
      </c>
      <c r="C780" s="71">
        <v>34.5</v>
      </c>
      <c r="D780" s="72" t="s">
        <v>661</v>
      </c>
      <c r="E780" s="72">
        <f t="shared" si="3"/>
        <v>744750</v>
      </c>
    </row>
    <row r="781" spans="1:5" ht="15.75" customHeight="1">
      <c r="A781" s="69">
        <v>44707</v>
      </c>
      <c r="B781" s="70" t="s">
        <v>0</v>
      </c>
      <c r="C781" s="71">
        <v>34.08</v>
      </c>
      <c r="D781" s="72" t="s">
        <v>544</v>
      </c>
      <c r="E781" s="72">
        <f t="shared" si="3"/>
        <v>1200000</v>
      </c>
    </row>
    <row r="782" spans="1:5" ht="15.75" customHeight="1">
      <c r="A782" s="69">
        <v>44710</v>
      </c>
      <c r="B782" s="70" t="s">
        <v>0</v>
      </c>
      <c r="C782" s="71">
        <v>34.590000000000003</v>
      </c>
      <c r="D782" s="72" t="s">
        <v>662</v>
      </c>
      <c r="E782" s="72">
        <f t="shared" si="3"/>
        <v>526400</v>
      </c>
    </row>
    <row r="783" spans="1:5" ht="15.75" customHeight="1">
      <c r="A783" s="69">
        <v>44711</v>
      </c>
      <c r="B783" s="70" t="s">
        <v>0</v>
      </c>
      <c r="C783" s="71">
        <v>35.01</v>
      </c>
      <c r="D783" s="72" t="s">
        <v>261</v>
      </c>
      <c r="E783" s="72">
        <f t="shared" si="3"/>
        <v>2980000</v>
      </c>
    </row>
    <row r="784" spans="1:5" ht="15.75" customHeight="1">
      <c r="A784" s="69">
        <v>44712</v>
      </c>
      <c r="B784" s="70" t="s">
        <v>0</v>
      </c>
      <c r="C784" s="71">
        <v>34.76</v>
      </c>
      <c r="D784" s="72" t="s">
        <v>663</v>
      </c>
      <c r="E784" s="72">
        <f t="shared" si="3"/>
        <v>572080</v>
      </c>
    </row>
    <row r="785" spans="1:5" ht="15.75" customHeight="1">
      <c r="A785" s="69">
        <v>44713</v>
      </c>
      <c r="B785" s="70" t="s">
        <v>0</v>
      </c>
      <c r="C785" s="71">
        <v>34.08</v>
      </c>
      <c r="D785" s="72" t="s">
        <v>39</v>
      </c>
      <c r="E785" s="72">
        <f t="shared" si="3"/>
        <v>1240000</v>
      </c>
    </row>
    <row r="786" spans="1:5" ht="15.75" customHeight="1">
      <c r="A786" s="69">
        <v>44714</v>
      </c>
      <c r="B786" s="70" t="s">
        <v>0</v>
      </c>
      <c r="C786" s="71">
        <v>33.83</v>
      </c>
      <c r="D786" s="72" t="s">
        <v>630</v>
      </c>
      <c r="E786" s="72">
        <f t="shared" si="3"/>
        <v>1800000</v>
      </c>
    </row>
    <row r="787" spans="1:5" ht="15.75" customHeight="1">
      <c r="A787" s="69">
        <v>44717</v>
      </c>
      <c r="B787" s="70" t="s">
        <v>0</v>
      </c>
      <c r="C787" s="71">
        <v>34.67</v>
      </c>
      <c r="D787" s="72" t="s">
        <v>248</v>
      </c>
      <c r="E787" s="72">
        <f t="shared" si="3"/>
        <v>1190000</v>
      </c>
    </row>
    <row r="788" spans="1:5" ht="15.75" customHeight="1">
      <c r="A788" s="69">
        <v>44718</v>
      </c>
      <c r="B788" s="70" t="s">
        <v>0</v>
      </c>
      <c r="C788" s="71">
        <v>34.93</v>
      </c>
      <c r="D788" s="72" t="s">
        <v>664</v>
      </c>
      <c r="E788" s="72">
        <f t="shared" si="3"/>
        <v>5280000</v>
      </c>
    </row>
    <row r="789" spans="1:5" ht="15.75" customHeight="1">
      <c r="A789" s="69">
        <v>44719</v>
      </c>
      <c r="B789" s="70" t="s">
        <v>0</v>
      </c>
      <c r="C789" s="71">
        <v>35.86</v>
      </c>
      <c r="D789" s="72" t="s">
        <v>90</v>
      </c>
      <c r="E789" s="72">
        <f t="shared" si="3"/>
        <v>3290000</v>
      </c>
    </row>
    <row r="790" spans="1:5" ht="15.75" customHeight="1">
      <c r="A790" s="69">
        <v>44720</v>
      </c>
      <c r="B790" s="70" t="s">
        <v>0</v>
      </c>
      <c r="C790" s="71">
        <v>36.28</v>
      </c>
      <c r="D790" s="72" t="s">
        <v>665</v>
      </c>
      <c r="E790" s="72">
        <f t="shared" si="3"/>
        <v>3440000</v>
      </c>
    </row>
    <row r="791" spans="1:5" ht="15.75" customHeight="1">
      <c r="A791" s="69">
        <v>44721</v>
      </c>
      <c r="B791" s="70" t="s">
        <v>0</v>
      </c>
      <c r="C791" s="71">
        <v>36.53</v>
      </c>
      <c r="D791" s="72" t="s">
        <v>666</v>
      </c>
      <c r="E791" s="72">
        <f t="shared" si="3"/>
        <v>3920000</v>
      </c>
    </row>
    <row r="792" spans="1:5" ht="15.75" customHeight="1">
      <c r="A792" s="69">
        <v>44724</v>
      </c>
      <c r="B792" s="70" t="s">
        <v>0</v>
      </c>
      <c r="C792" s="71">
        <v>35.94</v>
      </c>
      <c r="D792" s="72" t="s">
        <v>269</v>
      </c>
      <c r="E792" s="72">
        <f t="shared" si="3"/>
        <v>1150000</v>
      </c>
    </row>
    <row r="793" spans="1:5" ht="15.75" customHeight="1">
      <c r="A793" s="69">
        <v>44725</v>
      </c>
      <c r="B793" s="70" t="s">
        <v>0</v>
      </c>
      <c r="C793" s="71">
        <v>35.43</v>
      </c>
      <c r="D793" s="72" t="s">
        <v>667</v>
      </c>
      <c r="E793" s="72">
        <f t="shared" si="3"/>
        <v>1910000</v>
      </c>
    </row>
    <row r="794" spans="1:5" ht="15.75" customHeight="1">
      <c r="A794" s="69">
        <v>44726</v>
      </c>
      <c r="B794" s="70" t="s">
        <v>0</v>
      </c>
      <c r="C794" s="71">
        <v>35.43</v>
      </c>
      <c r="D794" s="72" t="s">
        <v>232</v>
      </c>
      <c r="E794" s="72">
        <f t="shared" si="3"/>
        <v>1360000</v>
      </c>
    </row>
    <row r="795" spans="1:5" ht="15.75" customHeight="1">
      <c r="A795" s="69">
        <v>44727</v>
      </c>
      <c r="B795" s="70" t="s">
        <v>0</v>
      </c>
      <c r="C795" s="71">
        <v>35.26</v>
      </c>
      <c r="D795" s="72" t="s">
        <v>77</v>
      </c>
      <c r="E795" s="72">
        <f t="shared" si="3"/>
        <v>1140000</v>
      </c>
    </row>
    <row r="796" spans="1:5" ht="15.75" customHeight="1">
      <c r="A796" s="69">
        <v>44728</v>
      </c>
      <c r="B796" s="70" t="s">
        <v>0</v>
      </c>
      <c r="C796" s="71">
        <v>34.590000000000003</v>
      </c>
      <c r="D796" s="72" t="s">
        <v>668</v>
      </c>
      <c r="E796" s="72">
        <f t="shared" si="3"/>
        <v>4840000</v>
      </c>
    </row>
    <row r="797" spans="1:5" ht="15.75" customHeight="1">
      <c r="A797" s="69">
        <v>44731</v>
      </c>
      <c r="B797" s="70" t="s">
        <v>0</v>
      </c>
      <c r="C797" s="71">
        <v>34</v>
      </c>
      <c r="D797" s="72" t="s">
        <v>669</v>
      </c>
      <c r="E797" s="72">
        <f t="shared" si="3"/>
        <v>773170</v>
      </c>
    </row>
    <row r="798" spans="1:5" ht="15.75" customHeight="1">
      <c r="A798" s="69">
        <v>44732</v>
      </c>
      <c r="B798" s="70" t="s">
        <v>0</v>
      </c>
      <c r="C798" s="71">
        <v>33.32</v>
      </c>
      <c r="D798" s="72" t="s">
        <v>95</v>
      </c>
      <c r="E798" s="72">
        <f t="shared" si="3"/>
        <v>1070000</v>
      </c>
    </row>
    <row r="799" spans="1:5" ht="15.75" customHeight="1">
      <c r="A799" s="69">
        <v>44733</v>
      </c>
      <c r="B799" s="70" t="s">
        <v>0</v>
      </c>
      <c r="C799" s="71">
        <v>32.81</v>
      </c>
      <c r="D799" s="72" t="s">
        <v>261</v>
      </c>
      <c r="E799" s="72">
        <f t="shared" si="3"/>
        <v>2980000</v>
      </c>
    </row>
    <row r="800" spans="1:5" ht="15.75" customHeight="1">
      <c r="A800" s="69">
        <v>44734</v>
      </c>
      <c r="B800" s="70" t="s">
        <v>0</v>
      </c>
      <c r="C800" s="71">
        <v>32.22</v>
      </c>
      <c r="D800" s="72" t="s">
        <v>44</v>
      </c>
      <c r="E800" s="72">
        <f t="shared" si="3"/>
        <v>3460000</v>
      </c>
    </row>
    <row r="801" spans="1:5" ht="15.75" customHeight="1">
      <c r="A801" s="69">
        <v>44735</v>
      </c>
      <c r="B801" s="70" t="s">
        <v>0</v>
      </c>
      <c r="C801" s="71">
        <v>32.47</v>
      </c>
      <c r="D801" s="72" t="s">
        <v>670</v>
      </c>
      <c r="E801" s="72">
        <f t="shared" si="3"/>
        <v>1750000</v>
      </c>
    </row>
    <row r="802" spans="1:5" ht="15.75" customHeight="1">
      <c r="A802" s="69">
        <v>44738</v>
      </c>
      <c r="B802" s="70" t="s">
        <v>0</v>
      </c>
      <c r="C802" s="71">
        <v>32.81</v>
      </c>
      <c r="D802" s="72" t="s">
        <v>671</v>
      </c>
      <c r="E802" s="72">
        <f t="shared" si="3"/>
        <v>621630</v>
      </c>
    </row>
    <row r="803" spans="1:5" ht="15.75" customHeight="1">
      <c r="A803" s="69">
        <v>44739</v>
      </c>
      <c r="B803" s="70" t="s">
        <v>0</v>
      </c>
      <c r="C803" s="71">
        <v>33.49</v>
      </c>
      <c r="D803" s="72" t="s">
        <v>154</v>
      </c>
      <c r="E803" s="72">
        <f t="shared" si="3"/>
        <v>1860000</v>
      </c>
    </row>
    <row r="804" spans="1:5" ht="15.75" customHeight="1">
      <c r="A804" s="69">
        <v>44740</v>
      </c>
      <c r="B804" s="70" t="s">
        <v>0</v>
      </c>
      <c r="C804" s="71">
        <v>34.25</v>
      </c>
      <c r="D804" s="72" t="s">
        <v>672</v>
      </c>
      <c r="E804" s="72">
        <f t="shared" si="3"/>
        <v>3010000</v>
      </c>
    </row>
    <row r="805" spans="1:5" ht="15.75" customHeight="1">
      <c r="A805" s="69">
        <v>44741</v>
      </c>
      <c r="B805" s="70" t="s">
        <v>0</v>
      </c>
      <c r="C805" s="71">
        <v>35.18</v>
      </c>
      <c r="D805" s="72" t="s">
        <v>673</v>
      </c>
      <c r="E805" s="72">
        <f t="shared" si="3"/>
        <v>2100000</v>
      </c>
    </row>
    <row r="806" spans="1:5" ht="15.75" customHeight="1">
      <c r="A806" s="69">
        <v>44742</v>
      </c>
      <c r="B806" s="70" t="s">
        <v>0</v>
      </c>
      <c r="C806" s="71">
        <v>35.1</v>
      </c>
      <c r="D806" s="72" t="s">
        <v>91</v>
      </c>
      <c r="E806" s="72">
        <f t="shared" si="3"/>
        <v>2500000</v>
      </c>
    </row>
    <row r="807" spans="1:5" ht="15.75" customHeight="1">
      <c r="A807" s="69">
        <v>44745</v>
      </c>
      <c r="B807" s="70" t="s">
        <v>0</v>
      </c>
      <c r="C807" s="71">
        <v>34.42</v>
      </c>
      <c r="D807" s="72" t="s">
        <v>674</v>
      </c>
      <c r="E807" s="72">
        <f t="shared" si="3"/>
        <v>516740</v>
      </c>
    </row>
    <row r="808" spans="1:5" ht="15.75" customHeight="1">
      <c r="A808" s="69">
        <v>44746</v>
      </c>
      <c r="B808" s="70" t="s">
        <v>0</v>
      </c>
      <c r="C808" s="71">
        <v>33.83</v>
      </c>
      <c r="D808" s="72" t="s">
        <v>675</v>
      </c>
      <c r="E808" s="72">
        <f t="shared" si="3"/>
        <v>826760</v>
      </c>
    </row>
    <row r="809" spans="1:5" ht="15.75" customHeight="1">
      <c r="A809" s="69">
        <v>44747</v>
      </c>
      <c r="B809" s="70" t="s">
        <v>0</v>
      </c>
      <c r="C809" s="71">
        <v>33.909999999999997</v>
      </c>
      <c r="D809" s="72" t="s">
        <v>133</v>
      </c>
      <c r="E809" s="72">
        <f t="shared" si="3"/>
        <v>2120000</v>
      </c>
    </row>
    <row r="810" spans="1:5" ht="15.75" customHeight="1">
      <c r="A810" s="69">
        <v>44748</v>
      </c>
      <c r="B810" s="70" t="s">
        <v>0</v>
      </c>
      <c r="C810" s="71">
        <v>33.229999999999997</v>
      </c>
      <c r="D810" s="72" t="s">
        <v>133</v>
      </c>
      <c r="E810" s="72">
        <f t="shared" si="3"/>
        <v>2120000</v>
      </c>
    </row>
    <row r="811" spans="1:5" ht="15.75" customHeight="1">
      <c r="A811" s="69">
        <v>44749</v>
      </c>
      <c r="B811" s="70" t="s">
        <v>0</v>
      </c>
      <c r="C811" s="71">
        <v>32.979999999999997</v>
      </c>
      <c r="D811" s="72" t="s">
        <v>676</v>
      </c>
      <c r="E811" s="72">
        <f t="shared" si="3"/>
        <v>645900</v>
      </c>
    </row>
    <row r="812" spans="1:5" ht="15.75" customHeight="1">
      <c r="A812" s="69">
        <v>44754</v>
      </c>
      <c r="B812" s="70" t="s">
        <v>0</v>
      </c>
      <c r="C812" s="71">
        <v>32.729999999999997</v>
      </c>
      <c r="D812" s="72" t="s">
        <v>677</v>
      </c>
      <c r="E812" s="72">
        <f t="shared" si="3"/>
        <v>713970</v>
      </c>
    </row>
    <row r="813" spans="1:5" ht="15.75" customHeight="1">
      <c r="A813" s="69">
        <v>44755</v>
      </c>
      <c r="B813" s="70" t="s">
        <v>0</v>
      </c>
      <c r="C813" s="71">
        <v>32.56</v>
      </c>
      <c r="D813" s="72" t="s">
        <v>678</v>
      </c>
      <c r="E813" s="72">
        <f t="shared" si="3"/>
        <v>865410</v>
      </c>
    </row>
    <row r="814" spans="1:5" ht="15.75" customHeight="1">
      <c r="A814" s="69">
        <v>44756</v>
      </c>
      <c r="B814" s="70" t="s">
        <v>0</v>
      </c>
      <c r="C814" s="71">
        <v>32.9</v>
      </c>
      <c r="D814" s="72" t="s">
        <v>77</v>
      </c>
      <c r="E814" s="72">
        <f t="shared" si="3"/>
        <v>1140000</v>
      </c>
    </row>
    <row r="815" spans="1:5" ht="15.75" customHeight="1">
      <c r="A815" s="69">
        <v>44759</v>
      </c>
      <c r="B815" s="70" t="s">
        <v>0</v>
      </c>
      <c r="C815" s="71">
        <v>32.729999999999997</v>
      </c>
      <c r="D815" s="72" t="s">
        <v>679</v>
      </c>
      <c r="E815" s="72">
        <f t="shared" si="3"/>
        <v>397270</v>
      </c>
    </row>
    <row r="816" spans="1:5" ht="15.75" customHeight="1">
      <c r="A816" s="69">
        <v>44760</v>
      </c>
      <c r="B816" s="70" t="s">
        <v>0</v>
      </c>
      <c r="C816" s="71">
        <v>32.14</v>
      </c>
      <c r="D816" s="72" t="s">
        <v>680</v>
      </c>
      <c r="E816" s="72">
        <f t="shared" si="3"/>
        <v>604190</v>
      </c>
    </row>
    <row r="817" spans="1:5" ht="15.75" customHeight="1">
      <c r="A817" s="69">
        <v>44761</v>
      </c>
      <c r="B817" s="70" t="s">
        <v>0</v>
      </c>
      <c r="C817" s="71">
        <v>32.14</v>
      </c>
      <c r="D817" s="72" t="s">
        <v>530</v>
      </c>
      <c r="E817" s="72">
        <f t="shared" si="3"/>
        <v>1160000</v>
      </c>
    </row>
    <row r="818" spans="1:5" ht="15.75" customHeight="1">
      <c r="A818" s="69">
        <v>44762</v>
      </c>
      <c r="B818" s="70" t="s">
        <v>0</v>
      </c>
      <c r="C818" s="71">
        <v>31.97</v>
      </c>
      <c r="D818" s="72" t="s">
        <v>681</v>
      </c>
      <c r="E818" s="72">
        <f t="shared" si="3"/>
        <v>658660</v>
      </c>
    </row>
    <row r="819" spans="1:5" ht="15.75" customHeight="1">
      <c r="A819" s="69">
        <v>44763</v>
      </c>
      <c r="B819" s="70" t="s">
        <v>0</v>
      </c>
      <c r="C819" s="71">
        <v>32.64</v>
      </c>
      <c r="D819" s="72" t="s">
        <v>682</v>
      </c>
      <c r="E819" s="72">
        <f t="shared" si="3"/>
        <v>799200</v>
      </c>
    </row>
    <row r="820" spans="1:5" ht="15.75" customHeight="1">
      <c r="A820" s="69">
        <v>44766</v>
      </c>
      <c r="B820" s="70" t="s">
        <v>0</v>
      </c>
      <c r="C820" s="71">
        <v>32.299999999999997</v>
      </c>
      <c r="D820" s="72" t="s">
        <v>683</v>
      </c>
      <c r="E820" s="72">
        <f t="shared" si="3"/>
        <v>314880</v>
      </c>
    </row>
    <row r="821" spans="1:5" ht="15.75" customHeight="1">
      <c r="A821" s="69">
        <v>44767</v>
      </c>
      <c r="B821" s="70" t="s">
        <v>0</v>
      </c>
      <c r="C821" s="71">
        <v>32.9</v>
      </c>
      <c r="D821" s="72" t="s">
        <v>684</v>
      </c>
      <c r="E821" s="72">
        <f t="shared" si="3"/>
        <v>449610</v>
      </c>
    </row>
    <row r="822" spans="1:5" ht="15.75" customHeight="1">
      <c r="A822" s="69">
        <v>44768</v>
      </c>
      <c r="B822" s="70" t="s">
        <v>0</v>
      </c>
      <c r="C822" s="71">
        <v>33.15</v>
      </c>
      <c r="D822" s="72" t="s">
        <v>685</v>
      </c>
      <c r="E822" s="72">
        <f t="shared" si="3"/>
        <v>969670</v>
      </c>
    </row>
    <row r="823" spans="1:5" ht="15.75" customHeight="1">
      <c r="A823" s="69">
        <v>44769</v>
      </c>
      <c r="B823" s="70" t="s">
        <v>0</v>
      </c>
      <c r="C823" s="71">
        <v>32.56</v>
      </c>
      <c r="D823" s="72" t="s">
        <v>686</v>
      </c>
      <c r="E823" s="72">
        <f t="shared" si="3"/>
        <v>322180</v>
      </c>
    </row>
    <row r="824" spans="1:5" ht="15.75" customHeight="1">
      <c r="A824" s="69">
        <v>44770</v>
      </c>
      <c r="B824" s="70" t="s">
        <v>0</v>
      </c>
      <c r="C824" s="71">
        <v>32.049999999999997</v>
      </c>
      <c r="D824" s="72" t="s">
        <v>687</v>
      </c>
      <c r="E824" s="72">
        <f t="shared" si="3"/>
        <v>543350</v>
      </c>
    </row>
    <row r="825" spans="1:5" ht="15.75" customHeight="1">
      <c r="A825" s="69">
        <v>44773</v>
      </c>
      <c r="B825" s="70" t="s">
        <v>0</v>
      </c>
      <c r="C825" s="71">
        <v>32.64</v>
      </c>
      <c r="D825" s="72" t="s">
        <v>688</v>
      </c>
      <c r="E825" s="72">
        <f t="shared" si="3"/>
        <v>464390</v>
      </c>
    </row>
    <row r="826" spans="1:5" ht="15.75" customHeight="1">
      <c r="A826" s="69">
        <v>44774</v>
      </c>
      <c r="B826" s="70" t="s">
        <v>0</v>
      </c>
      <c r="C826" s="71">
        <v>32.81</v>
      </c>
      <c r="D826" s="72" t="s">
        <v>689</v>
      </c>
      <c r="E826" s="72">
        <f t="shared" si="3"/>
        <v>262140</v>
      </c>
    </row>
    <row r="827" spans="1:5" ht="15.75" customHeight="1">
      <c r="A827" s="69">
        <v>44775</v>
      </c>
      <c r="B827" s="70" t="s">
        <v>0</v>
      </c>
      <c r="C827" s="71">
        <v>33.32</v>
      </c>
      <c r="D827" s="72" t="s">
        <v>690</v>
      </c>
      <c r="E827" s="72">
        <f t="shared" si="3"/>
        <v>715270</v>
      </c>
    </row>
    <row r="828" spans="1:5" ht="15.75" customHeight="1">
      <c r="A828" s="69">
        <v>44776</v>
      </c>
      <c r="B828" s="70" t="s">
        <v>0</v>
      </c>
      <c r="C828" s="71">
        <v>33.74</v>
      </c>
      <c r="D828" s="72" t="s">
        <v>691</v>
      </c>
      <c r="E828" s="72">
        <f t="shared" si="3"/>
        <v>1930000</v>
      </c>
    </row>
    <row r="829" spans="1:5" ht="15.75" customHeight="1">
      <c r="A829" s="69">
        <v>44777</v>
      </c>
      <c r="B829" s="70" t="s">
        <v>0</v>
      </c>
      <c r="C829" s="71">
        <v>33.83</v>
      </c>
      <c r="D829" s="72" t="s">
        <v>692</v>
      </c>
      <c r="E829" s="72">
        <f t="shared" si="3"/>
        <v>864310</v>
      </c>
    </row>
    <row r="830" spans="1:5" ht="15.75" customHeight="1">
      <c r="A830" s="69">
        <v>44780</v>
      </c>
      <c r="B830" s="70" t="s">
        <v>0</v>
      </c>
      <c r="C830" s="71">
        <v>33.4</v>
      </c>
      <c r="D830" s="72" t="s">
        <v>693</v>
      </c>
      <c r="E830" s="72">
        <f t="shared" si="3"/>
        <v>337910</v>
      </c>
    </row>
    <row r="831" spans="1:5" ht="15.75" customHeight="1">
      <c r="A831" s="69">
        <v>44781</v>
      </c>
      <c r="B831" s="70" t="s">
        <v>0</v>
      </c>
      <c r="C831" s="71">
        <v>33.15</v>
      </c>
      <c r="D831" s="72" t="s">
        <v>530</v>
      </c>
      <c r="E831" s="72">
        <f t="shared" si="3"/>
        <v>1160000</v>
      </c>
    </row>
    <row r="832" spans="1:5" ht="15.75" customHeight="1">
      <c r="A832" s="69">
        <v>44783</v>
      </c>
      <c r="B832" s="70" t="s">
        <v>0</v>
      </c>
      <c r="C832" s="71">
        <v>33.4</v>
      </c>
      <c r="D832" s="72" t="s">
        <v>471</v>
      </c>
      <c r="E832" s="72">
        <f t="shared" si="3"/>
        <v>1590000</v>
      </c>
    </row>
    <row r="833" spans="1:5" ht="15.75" customHeight="1">
      <c r="A833" s="69">
        <v>44784</v>
      </c>
      <c r="B833" s="70" t="s">
        <v>0</v>
      </c>
      <c r="C833" s="71">
        <v>32.9</v>
      </c>
      <c r="D833" s="72" t="s">
        <v>694</v>
      </c>
      <c r="E833" s="72">
        <f t="shared" si="3"/>
        <v>158370</v>
      </c>
    </row>
    <row r="834" spans="1:5" ht="15.75" customHeight="1">
      <c r="A834" s="69">
        <v>44787</v>
      </c>
      <c r="B834" s="70" t="s">
        <v>0</v>
      </c>
      <c r="C834" s="71">
        <v>33.229999999999997</v>
      </c>
      <c r="D834" s="72" t="s">
        <v>695</v>
      </c>
      <c r="E834" s="72">
        <f t="shared" si="3"/>
        <v>103390</v>
      </c>
    </row>
    <row r="835" spans="1:5" ht="15.75" customHeight="1">
      <c r="A835" s="69">
        <v>44789</v>
      </c>
      <c r="B835" s="70" t="s">
        <v>0</v>
      </c>
      <c r="C835" s="71">
        <v>32.979999999999997</v>
      </c>
      <c r="D835" s="72" t="s">
        <v>696</v>
      </c>
      <c r="E835" s="72">
        <f t="shared" si="3"/>
        <v>567910</v>
      </c>
    </row>
    <row r="836" spans="1:5" ht="15.75" customHeight="1">
      <c r="A836" s="69">
        <v>44790</v>
      </c>
      <c r="B836" s="70" t="s">
        <v>0</v>
      </c>
      <c r="C836" s="71">
        <v>32.9</v>
      </c>
      <c r="D836" s="72" t="s">
        <v>697</v>
      </c>
      <c r="E836" s="72">
        <f t="shared" si="3"/>
        <v>407910</v>
      </c>
    </row>
    <row r="837" spans="1:5" ht="15.75" customHeight="1">
      <c r="A837" s="69">
        <v>44794</v>
      </c>
      <c r="B837" s="70" t="s">
        <v>0</v>
      </c>
      <c r="C837" s="71">
        <v>32.979999999999997</v>
      </c>
      <c r="D837" s="72" t="s">
        <v>698</v>
      </c>
      <c r="E837" s="72">
        <f t="shared" si="3"/>
        <v>268010</v>
      </c>
    </row>
    <row r="838" spans="1:5" ht="15.75" customHeight="1">
      <c r="A838" s="69">
        <v>44795</v>
      </c>
      <c r="B838" s="70" t="s">
        <v>0</v>
      </c>
      <c r="C838" s="71">
        <v>32.979999999999997</v>
      </c>
      <c r="D838" s="72" t="s">
        <v>438</v>
      </c>
      <c r="E838" s="72">
        <f t="shared" si="3"/>
        <v>1550000</v>
      </c>
    </row>
    <row r="839" spans="1:5" ht="15.75" customHeight="1">
      <c r="A839" s="69">
        <v>44796</v>
      </c>
      <c r="B839" s="70" t="s">
        <v>0</v>
      </c>
      <c r="C839" s="71">
        <v>32.81</v>
      </c>
      <c r="D839" s="72" t="s">
        <v>699</v>
      </c>
      <c r="E839" s="72">
        <f t="shared" si="3"/>
        <v>1870000</v>
      </c>
    </row>
    <row r="840" spans="1:5" ht="15.75" customHeight="1">
      <c r="A840" s="69">
        <v>44797</v>
      </c>
      <c r="B840" s="70" t="s">
        <v>0</v>
      </c>
      <c r="C840" s="71">
        <v>32.56</v>
      </c>
      <c r="D840" s="72" t="s">
        <v>590</v>
      </c>
      <c r="E840" s="72">
        <f t="shared" si="3"/>
        <v>2480000</v>
      </c>
    </row>
    <row r="841" spans="1:5" ht="15.75" customHeight="1">
      <c r="A841" s="69">
        <v>44798</v>
      </c>
      <c r="B841" s="70" t="s">
        <v>0</v>
      </c>
      <c r="C841" s="71">
        <v>32.56</v>
      </c>
      <c r="D841" s="72" t="s">
        <v>544</v>
      </c>
      <c r="E841" s="72">
        <f t="shared" si="3"/>
        <v>1200000</v>
      </c>
    </row>
    <row r="842" spans="1:5" ht="15.75" customHeight="1">
      <c r="A842" s="69">
        <v>44801</v>
      </c>
      <c r="B842" s="70" t="s">
        <v>0</v>
      </c>
      <c r="C842" s="71">
        <v>32.56</v>
      </c>
      <c r="D842" s="72" t="s">
        <v>700</v>
      </c>
      <c r="E842" s="72">
        <f t="shared" si="3"/>
        <v>4010000</v>
      </c>
    </row>
    <row r="843" spans="1:5" ht="15.75" customHeight="1">
      <c r="A843" s="69">
        <v>44802</v>
      </c>
      <c r="B843" s="70" t="s">
        <v>0</v>
      </c>
      <c r="C843" s="71">
        <v>32.56</v>
      </c>
      <c r="D843" s="72" t="s">
        <v>255</v>
      </c>
      <c r="E843" s="72">
        <f t="shared" si="3"/>
        <v>2830000</v>
      </c>
    </row>
    <row r="844" spans="1:5" ht="15.75" customHeight="1">
      <c r="A844" s="69">
        <v>44803</v>
      </c>
      <c r="B844" s="70" t="s">
        <v>0</v>
      </c>
      <c r="C844" s="71">
        <v>32.56</v>
      </c>
      <c r="D844" s="72" t="s">
        <v>51</v>
      </c>
      <c r="E844" s="72">
        <f t="shared" si="3"/>
        <v>1830000</v>
      </c>
    </row>
    <row r="845" spans="1:5" ht="15.75" customHeight="1">
      <c r="A845" s="69">
        <v>44804</v>
      </c>
      <c r="B845" s="70" t="s">
        <v>0</v>
      </c>
      <c r="C845" s="71">
        <v>32.64</v>
      </c>
      <c r="D845" s="72" t="s">
        <v>701</v>
      </c>
      <c r="E845" s="72">
        <f t="shared" si="3"/>
        <v>8000000</v>
      </c>
    </row>
    <row r="846" spans="1:5" ht="15.75" customHeight="1">
      <c r="A846" s="69">
        <v>44805</v>
      </c>
      <c r="B846" s="70" t="s">
        <v>0</v>
      </c>
      <c r="C846" s="71">
        <v>32.56</v>
      </c>
      <c r="D846" s="72" t="s">
        <v>702</v>
      </c>
      <c r="E846" s="72">
        <f t="shared" si="3"/>
        <v>4430000</v>
      </c>
    </row>
    <row r="847" spans="1:5" ht="15.75" customHeight="1">
      <c r="A847" s="69">
        <v>44808</v>
      </c>
      <c r="B847" s="70" t="s">
        <v>0</v>
      </c>
      <c r="C847" s="71">
        <v>32.56</v>
      </c>
      <c r="D847" s="72" t="s">
        <v>402</v>
      </c>
      <c r="E847" s="72">
        <f t="shared" si="3"/>
        <v>2510000</v>
      </c>
    </row>
    <row r="848" spans="1:5" ht="15.75" customHeight="1">
      <c r="A848" s="69">
        <v>44809</v>
      </c>
      <c r="B848" s="70" t="s">
        <v>0</v>
      </c>
      <c r="C848" s="71">
        <v>32.56</v>
      </c>
      <c r="D848" s="72" t="s">
        <v>703</v>
      </c>
      <c r="E848" s="72">
        <f t="shared" si="3"/>
        <v>956090</v>
      </c>
    </row>
    <row r="849" spans="1:5" ht="15.75" customHeight="1">
      <c r="A849" s="69">
        <v>44810</v>
      </c>
      <c r="B849" s="70" t="s">
        <v>0</v>
      </c>
      <c r="C849" s="71">
        <v>32.56</v>
      </c>
      <c r="D849" s="72" t="s">
        <v>704</v>
      </c>
      <c r="E849" s="72">
        <f t="shared" si="3"/>
        <v>220060</v>
      </c>
    </row>
    <row r="850" spans="1:5" ht="15.75" customHeight="1">
      <c r="A850" s="69">
        <v>44811</v>
      </c>
      <c r="B850" s="70" t="s">
        <v>0</v>
      </c>
      <c r="C850" s="71">
        <v>32.56</v>
      </c>
      <c r="D850" s="72" t="s">
        <v>705</v>
      </c>
      <c r="E850" s="72">
        <f t="shared" si="3"/>
        <v>187480</v>
      </c>
    </row>
    <row r="851" spans="1:5" ht="15.75" customHeight="1">
      <c r="A851" s="69">
        <v>44812</v>
      </c>
      <c r="B851" s="70" t="s">
        <v>0</v>
      </c>
      <c r="C851" s="71">
        <v>32.56</v>
      </c>
      <c r="D851" s="72" t="s">
        <v>544</v>
      </c>
      <c r="E851" s="72">
        <f t="shared" si="3"/>
        <v>1200000</v>
      </c>
    </row>
    <row r="852" spans="1:5" ht="15.75" customHeight="1">
      <c r="A852" s="69">
        <v>44815</v>
      </c>
      <c r="B852" s="70" t="s">
        <v>0</v>
      </c>
      <c r="C852" s="71">
        <v>32.56</v>
      </c>
      <c r="D852" s="72" t="s">
        <v>706</v>
      </c>
      <c r="E852" s="72">
        <f t="shared" si="3"/>
        <v>104390</v>
      </c>
    </row>
    <row r="853" spans="1:5" ht="15.75" customHeight="1">
      <c r="A853" s="69">
        <v>44816</v>
      </c>
      <c r="B853" s="70" t="s">
        <v>0</v>
      </c>
      <c r="C853" s="71">
        <v>32.56</v>
      </c>
      <c r="D853" s="72" t="s">
        <v>707</v>
      </c>
      <c r="E853" s="72">
        <f t="shared" si="3"/>
        <v>136750</v>
      </c>
    </row>
    <row r="854" spans="1:5" ht="15.75" customHeight="1">
      <c r="A854" s="69">
        <v>44817</v>
      </c>
      <c r="B854" s="70" t="s">
        <v>0</v>
      </c>
      <c r="C854" s="71">
        <v>32.56</v>
      </c>
      <c r="D854" s="72" t="s">
        <v>708</v>
      </c>
      <c r="E854" s="72">
        <f t="shared" si="3"/>
        <v>71180</v>
      </c>
    </row>
    <row r="855" spans="1:5" ht="15.75" customHeight="1">
      <c r="A855" s="69">
        <v>44818</v>
      </c>
      <c r="B855" s="70" t="s">
        <v>0</v>
      </c>
      <c r="C855" s="71">
        <v>32.56</v>
      </c>
      <c r="D855" s="72" t="s">
        <v>709</v>
      </c>
      <c r="E855" s="72">
        <f t="shared" si="3"/>
        <v>24340</v>
      </c>
    </row>
    <row r="856" spans="1:5" ht="15.75" customHeight="1">
      <c r="A856" s="69">
        <v>44819</v>
      </c>
      <c r="B856" s="70" t="s">
        <v>0</v>
      </c>
      <c r="C856" s="71">
        <v>32.56</v>
      </c>
      <c r="D856" s="72" t="s">
        <v>710</v>
      </c>
      <c r="E856" s="72">
        <f t="shared" si="3"/>
        <v>56770</v>
      </c>
    </row>
    <row r="857" spans="1:5" ht="15.75" customHeight="1">
      <c r="A857" s="69">
        <v>44822</v>
      </c>
      <c r="B857" s="70" t="s">
        <v>0</v>
      </c>
      <c r="C857" s="71">
        <v>32.56</v>
      </c>
      <c r="D857" s="72" t="s">
        <v>711</v>
      </c>
      <c r="E857" s="72">
        <f t="shared" si="3"/>
        <v>34240</v>
      </c>
    </row>
    <row r="858" spans="1:5" ht="15.75" customHeight="1">
      <c r="A858" s="69">
        <v>44823</v>
      </c>
      <c r="B858" s="70" t="s">
        <v>0</v>
      </c>
      <c r="C858" s="71">
        <v>32.56</v>
      </c>
      <c r="D858" s="72" t="s">
        <v>712</v>
      </c>
      <c r="E858" s="72">
        <f t="shared" si="3"/>
        <v>71580</v>
      </c>
    </row>
    <row r="859" spans="1:5" ht="15.75" customHeight="1">
      <c r="A859" s="69">
        <v>44824</v>
      </c>
      <c r="B859" s="70" t="s">
        <v>0</v>
      </c>
      <c r="C859" s="71">
        <v>32.56</v>
      </c>
      <c r="D859" s="72" t="s">
        <v>713</v>
      </c>
      <c r="E859" s="72">
        <f t="shared" si="3"/>
        <v>207570</v>
      </c>
    </row>
    <row r="860" spans="1:5" ht="15.75" customHeight="1">
      <c r="A860" s="69">
        <v>44825</v>
      </c>
      <c r="B860" s="70" t="s">
        <v>0</v>
      </c>
      <c r="C860" s="71">
        <v>32.56</v>
      </c>
      <c r="D860" s="72" t="s">
        <v>469</v>
      </c>
      <c r="E860" s="72">
        <f t="shared" si="3"/>
        <v>1310000</v>
      </c>
    </row>
    <row r="861" spans="1:5" ht="15.75" customHeight="1">
      <c r="A861" s="69">
        <v>44826</v>
      </c>
      <c r="B861" s="70" t="s">
        <v>0</v>
      </c>
      <c r="C861" s="71">
        <v>32.56</v>
      </c>
      <c r="D861" s="72" t="s">
        <v>714</v>
      </c>
      <c r="E861" s="72">
        <f t="shared" si="3"/>
        <v>40380</v>
      </c>
    </row>
    <row r="862" spans="1:5" ht="15.75" customHeight="1">
      <c r="A862" s="69">
        <v>44829</v>
      </c>
      <c r="B862" s="70" t="s">
        <v>0</v>
      </c>
      <c r="C862" s="71">
        <v>32.56</v>
      </c>
      <c r="D862" s="72" t="s">
        <v>715</v>
      </c>
      <c r="E862" s="72">
        <f t="shared" si="3"/>
        <v>713280</v>
      </c>
    </row>
    <row r="863" spans="1:5" ht="15.75" customHeight="1">
      <c r="A863" s="69">
        <v>44830</v>
      </c>
      <c r="B863" s="70" t="s">
        <v>0</v>
      </c>
      <c r="C863" s="71">
        <v>32.56</v>
      </c>
      <c r="D863" s="72" t="s">
        <v>716</v>
      </c>
      <c r="E863" s="72">
        <f t="shared" si="3"/>
        <v>30320</v>
      </c>
    </row>
    <row r="864" spans="1:5" ht="15.75" customHeight="1">
      <c r="A864" s="69">
        <v>44831</v>
      </c>
      <c r="B864" s="70" t="s">
        <v>0</v>
      </c>
      <c r="C864" s="71">
        <v>32.56</v>
      </c>
      <c r="D864" s="72" t="s">
        <v>717</v>
      </c>
      <c r="E864" s="72">
        <f t="shared" si="3"/>
        <v>31420</v>
      </c>
    </row>
    <row r="865" spans="1:5" ht="15.75" customHeight="1">
      <c r="A865" s="69">
        <v>44832</v>
      </c>
      <c r="B865" s="70" t="s">
        <v>0</v>
      </c>
      <c r="C865" s="71">
        <v>32.56</v>
      </c>
      <c r="D865" s="72" t="s">
        <v>718</v>
      </c>
      <c r="E865" s="72">
        <f t="shared" si="3"/>
        <v>69770</v>
      </c>
    </row>
    <row r="866" spans="1:5" ht="15.75" customHeight="1">
      <c r="A866" s="69">
        <v>44833</v>
      </c>
      <c r="B866" s="70" t="s">
        <v>0</v>
      </c>
      <c r="C866" s="71">
        <v>32.56</v>
      </c>
      <c r="D866" s="72" t="s">
        <v>719</v>
      </c>
      <c r="E866" s="72">
        <f t="shared" si="3"/>
        <v>13400</v>
      </c>
    </row>
    <row r="867" spans="1:5" ht="15.75" customHeight="1">
      <c r="A867" s="69">
        <v>44836</v>
      </c>
      <c r="B867" s="70" t="s">
        <v>0</v>
      </c>
      <c r="C867" s="71">
        <v>32.56</v>
      </c>
      <c r="D867" s="72" t="s">
        <v>720</v>
      </c>
      <c r="E867" s="72">
        <f t="shared" si="3"/>
        <v>31050</v>
      </c>
    </row>
    <row r="868" spans="1:5" ht="15.75" customHeight="1">
      <c r="A868" s="69">
        <v>44837</v>
      </c>
      <c r="B868" s="70" t="s">
        <v>0</v>
      </c>
      <c r="C868" s="71">
        <v>32.56</v>
      </c>
      <c r="D868" s="72" t="s">
        <v>721</v>
      </c>
      <c r="E868" s="72">
        <f t="shared" si="3"/>
        <v>42100</v>
      </c>
    </row>
    <row r="869" spans="1:5" ht="15.75" customHeight="1">
      <c r="A869" s="69">
        <v>44838</v>
      </c>
      <c r="B869" s="70" t="s">
        <v>0</v>
      </c>
      <c r="C869" s="71">
        <v>32.56</v>
      </c>
      <c r="D869" s="72" t="s">
        <v>722</v>
      </c>
      <c r="E869" s="72">
        <f t="shared" si="3"/>
        <v>54570</v>
      </c>
    </row>
    <row r="870" spans="1:5" ht="15.75" customHeight="1">
      <c r="A870" s="69">
        <v>44840</v>
      </c>
      <c r="B870" s="70" t="s">
        <v>0</v>
      </c>
      <c r="C870" s="71">
        <v>32.56</v>
      </c>
      <c r="D870" s="72" t="s">
        <v>723</v>
      </c>
      <c r="E870" s="72">
        <f t="shared" si="3"/>
        <v>28220</v>
      </c>
    </row>
    <row r="871" spans="1:5" ht="15.75" customHeight="1">
      <c r="A871" s="69">
        <v>44844</v>
      </c>
      <c r="B871" s="70" t="s">
        <v>0</v>
      </c>
      <c r="C871" s="71">
        <v>32.56</v>
      </c>
      <c r="D871" s="72" t="s">
        <v>724</v>
      </c>
      <c r="E871" s="72">
        <f t="shared" si="3"/>
        <v>481830</v>
      </c>
    </row>
    <row r="872" spans="1:5" ht="15.75" customHeight="1">
      <c r="A872" s="69">
        <v>44845</v>
      </c>
      <c r="B872" s="70" t="s">
        <v>0</v>
      </c>
      <c r="C872" s="71">
        <v>32.56</v>
      </c>
      <c r="D872" s="72" t="s">
        <v>725</v>
      </c>
      <c r="E872" s="72">
        <f t="shared" si="3"/>
        <v>267130</v>
      </c>
    </row>
    <row r="873" spans="1:5" ht="15.75" customHeight="1">
      <c r="A873" s="69">
        <v>44846</v>
      </c>
      <c r="B873" s="70" t="s">
        <v>0</v>
      </c>
      <c r="C873" s="71">
        <v>32.56</v>
      </c>
      <c r="D873" s="72" t="s">
        <v>726</v>
      </c>
      <c r="E873" s="72">
        <f t="shared" si="3"/>
        <v>130250</v>
      </c>
    </row>
    <row r="874" spans="1:5" ht="15.75" customHeight="1">
      <c r="A874" s="69">
        <v>44847</v>
      </c>
      <c r="B874" s="70" t="s">
        <v>0</v>
      </c>
      <c r="C874" s="71">
        <v>32.56</v>
      </c>
      <c r="D874" s="72" t="s">
        <v>727</v>
      </c>
      <c r="E874" s="72">
        <f t="shared" si="3"/>
        <v>90040</v>
      </c>
    </row>
    <row r="875" spans="1:5" ht="15.75" customHeight="1">
      <c r="A875" s="69">
        <v>44850</v>
      </c>
      <c r="B875" s="70" t="s">
        <v>0</v>
      </c>
      <c r="C875" s="71">
        <v>32.56</v>
      </c>
      <c r="D875" s="72" t="s">
        <v>728</v>
      </c>
      <c r="E875" s="72">
        <f t="shared" si="3"/>
        <v>10510</v>
      </c>
    </row>
    <row r="876" spans="1:5" ht="15.75" customHeight="1">
      <c r="A876" s="69">
        <v>44851</v>
      </c>
      <c r="B876" s="70" t="s">
        <v>0</v>
      </c>
      <c r="C876" s="71">
        <v>32.56</v>
      </c>
      <c r="D876" s="72" t="s">
        <v>729</v>
      </c>
      <c r="E876" s="72">
        <f t="shared" si="3"/>
        <v>8570</v>
      </c>
    </row>
    <row r="877" spans="1:5" ht="15.75" customHeight="1">
      <c r="A877" s="69">
        <v>44852</v>
      </c>
      <c r="B877" s="70" t="s">
        <v>0</v>
      </c>
      <c r="C877" s="71">
        <v>32.56</v>
      </c>
      <c r="D877" s="72" t="s">
        <v>730</v>
      </c>
      <c r="E877" s="72">
        <f t="shared" si="3"/>
        <v>2200</v>
      </c>
    </row>
    <row r="878" spans="1:5" ht="15.75" customHeight="1">
      <c r="A878" s="69">
        <v>44853</v>
      </c>
      <c r="B878" s="70" t="s">
        <v>0</v>
      </c>
      <c r="C878" s="71">
        <v>32.56</v>
      </c>
      <c r="D878" s="72" t="s">
        <v>731</v>
      </c>
      <c r="E878" s="72">
        <f t="shared" si="3"/>
        <v>10990</v>
      </c>
    </row>
    <row r="879" spans="1:5" ht="15.75" customHeight="1">
      <c r="A879" s="69">
        <v>44854</v>
      </c>
      <c r="B879" s="70" t="s">
        <v>0</v>
      </c>
      <c r="C879" s="71">
        <v>32.56</v>
      </c>
      <c r="D879" s="72" t="s">
        <v>732</v>
      </c>
      <c r="E879" s="72">
        <f t="shared" si="3"/>
        <v>3110</v>
      </c>
    </row>
    <row r="880" spans="1:5" ht="15.75" customHeight="1">
      <c r="A880" s="69">
        <v>44857</v>
      </c>
      <c r="B880" s="70" t="s">
        <v>0</v>
      </c>
      <c r="C880" s="71">
        <v>32.56</v>
      </c>
      <c r="D880" s="72" t="s">
        <v>733</v>
      </c>
      <c r="E880" s="72">
        <f t="shared" si="3"/>
        <v>2230</v>
      </c>
    </row>
    <row r="881" spans="1:5" ht="15.75" customHeight="1">
      <c r="A881" s="69">
        <v>44858</v>
      </c>
      <c r="B881" s="70" t="s">
        <v>0</v>
      </c>
      <c r="C881" s="71">
        <v>32.56</v>
      </c>
      <c r="D881" s="72" t="s">
        <v>734</v>
      </c>
      <c r="E881" s="72">
        <f t="shared" si="3"/>
        <v>2260</v>
      </c>
    </row>
    <row r="882" spans="1:5" ht="15.75" customHeight="1">
      <c r="A882" s="69">
        <v>44859</v>
      </c>
      <c r="B882" s="70" t="s">
        <v>0</v>
      </c>
      <c r="C882" s="71">
        <v>32.56</v>
      </c>
      <c r="D882" s="72" t="s">
        <v>735</v>
      </c>
      <c r="E882" s="72">
        <f t="shared" si="3"/>
        <v>1360</v>
      </c>
    </row>
    <row r="883" spans="1:5" ht="15.75" customHeight="1">
      <c r="A883" s="69">
        <v>44860</v>
      </c>
      <c r="B883" s="70" t="s">
        <v>0</v>
      </c>
      <c r="C883" s="71">
        <v>32.56</v>
      </c>
      <c r="D883" s="72" t="s">
        <v>736</v>
      </c>
      <c r="E883" s="72">
        <f t="shared" si="3"/>
        <v>13620</v>
      </c>
    </row>
    <row r="884" spans="1:5" ht="15.75" customHeight="1">
      <c r="A884" s="69">
        <v>44861</v>
      </c>
      <c r="B884" s="70" t="s">
        <v>0</v>
      </c>
      <c r="C884" s="71">
        <v>32.56</v>
      </c>
      <c r="D884" s="72" t="s">
        <v>737</v>
      </c>
      <c r="E884" s="72">
        <f t="shared" si="3"/>
        <v>295740</v>
      </c>
    </row>
    <row r="885" spans="1:5" ht="15.75" customHeight="1">
      <c r="A885" s="69">
        <v>44864</v>
      </c>
      <c r="B885" s="70" t="s">
        <v>0</v>
      </c>
      <c r="C885" s="71">
        <v>32.56</v>
      </c>
      <c r="D885" s="72" t="s">
        <v>738</v>
      </c>
      <c r="E885" s="72">
        <f t="shared" si="3"/>
        <v>123330</v>
      </c>
    </row>
    <row r="886" spans="1:5" ht="15.75" customHeight="1">
      <c r="A886" s="69">
        <v>44865</v>
      </c>
      <c r="B886" s="70" t="s">
        <v>0</v>
      </c>
      <c r="C886" s="71">
        <v>32.56</v>
      </c>
      <c r="D886" s="72" t="s">
        <v>739</v>
      </c>
      <c r="E886" s="72">
        <f t="shared" si="3"/>
        <v>12240</v>
      </c>
    </row>
    <row r="887" spans="1:5" ht="15.75" customHeight="1">
      <c r="A887" s="69">
        <v>44866</v>
      </c>
      <c r="B887" s="70" t="s">
        <v>0</v>
      </c>
      <c r="C887" s="71">
        <v>32.56</v>
      </c>
      <c r="D887" s="72" t="s">
        <v>740</v>
      </c>
      <c r="E887" s="72">
        <f t="shared" si="3"/>
        <v>15520</v>
      </c>
    </row>
    <row r="888" spans="1:5" ht="15.75" customHeight="1">
      <c r="A888" s="69">
        <v>44867</v>
      </c>
      <c r="B888" s="70" t="s">
        <v>0</v>
      </c>
      <c r="C888" s="71">
        <v>32.56</v>
      </c>
      <c r="D888" s="72" t="s">
        <v>741</v>
      </c>
      <c r="E888" s="72">
        <f t="shared" si="3"/>
        <v>7750</v>
      </c>
    </row>
    <row r="889" spans="1:5" ht="15.75" customHeight="1">
      <c r="A889" s="69">
        <v>44868</v>
      </c>
      <c r="B889" s="70" t="s">
        <v>0</v>
      </c>
      <c r="C889" s="71">
        <v>32.56</v>
      </c>
      <c r="D889" s="72" t="s">
        <v>742</v>
      </c>
      <c r="E889" s="72">
        <f t="shared" si="3"/>
        <v>7050</v>
      </c>
    </row>
    <row r="890" spans="1:5" ht="15.75" customHeight="1">
      <c r="A890" s="69">
        <v>44871</v>
      </c>
      <c r="B890" s="70" t="s">
        <v>0</v>
      </c>
      <c r="C890" s="71">
        <v>32.56</v>
      </c>
      <c r="D890" s="72" t="s">
        <v>743</v>
      </c>
      <c r="E890" s="72">
        <f t="shared" si="3"/>
        <v>18480</v>
      </c>
    </row>
    <row r="891" spans="1:5" ht="15.75" customHeight="1">
      <c r="A891" s="69">
        <v>44872</v>
      </c>
      <c r="B891" s="70" t="s">
        <v>0</v>
      </c>
      <c r="C891" s="71">
        <v>32.56</v>
      </c>
      <c r="D891" s="72" t="s">
        <v>744</v>
      </c>
      <c r="E891" s="72">
        <f t="shared" si="3"/>
        <v>10830</v>
      </c>
    </row>
    <row r="892" spans="1:5" ht="15.75" customHeight="1">
      <c r="A892" s="69">
        <v>44873</v>
      </c>
      <c r="B892" s="70" t="s">
        <v>0</v>
      </c>
      <c r="C892" s="71">
        <v>32.56</v>
      </c>
      <c r="D892" s="72" t="s">
        <v>745</v>
      </c>
      <c r="E892" s="72">
        <f t="shared" si="3"/>
        <v>9430</v>
      </c>
    </row>
    <row r="893" spans="1:5" ht="15.75" customHeight="1">
      <c r="A893" s="69">
        <v>44874</v>
      </c>
      <c r="B893" s="70" t="s">
        <v>0</v>
      </c>
      <c r="C893" s="71">
        <v>32.56</v>
      </c>
      <c r="D893" s="72" t="s">
        <v>746</v>
      </c>
      <c r="E893" s="72">
        <f t="shared" si="3"/>
        <v>4840</v>
      </c>
    </row>
    <row r="894" spans="1:5" ht="15.75" customHeight="1">
      <c r="A894" s="69">
        <v>44875</v>
      </c>
      <c r="B894" s="70" t="s">
        <v>0</v>
      </c>
      <c r="C894" s="71">
        <v>32.56</v>
      </c>
      <c r="D894" s="72" t="s">
        <v>747</v>
      </c>
      <c r="E894" s="72">
        <f t="shared" si="3"/>
        <v>2400</v>
      </c>
    </row>
    <row r="895" spans="1:5" ht="15.75" customHeight="1">
      <c r="A895" s="69">
        <v>44878</v>
      </c>
      <c r="B895" s="70" t="s">
        <v>0</v>
      </c>
      <c r="C895" s="71">
        <v>32.56</v>
      </c>
      <c r="D895" s="72" t="s">
        <v>748</v>
      </c>
      <c r="E895" s="72">
        <f t="shared" si="3"/>
        <v>2660</v>
      </c>
    </row>
    <row r="896" spans="1:5" ht="15.75" customHeight="1">
      <c r="A896" s="69">
        <v>44879</v>
      </c>
      <c r="B896" s="70" t="s">
        <v>0</v>
      </c>
      <c r="C896" s="71">
        <v>32.56</v>
      </c>
      <c r="D896" s="72" t="s">
        <v>749</v>
      </c>
      <c r="E896" s="72">
        <f t="shared" si="3"/>
        <v>860</v>
      </c>
    </row>
    <row r="897" spans="1:5" ht="15.75" customHeight="1">
      <c r="A897" s="69">
        <v>44880</v>
      </c>
      <c r="B897" s="70" t="s">
        <v>0</v>
      </c>
      <c r="C897" s="71">
        <v>32.56</v>
      </c>
      <c r="D897" s="72" t="s">
        <v>750</v>
      </c>
      <c r="E897" s="72">
        <f t="shared" si="3"/>
        <v>2530</v>
      </c>
    </row>
    <row r="898" spans="1:5" ht="15.75" customHeight="1">
      <c r="A898" s="69">
        <v>44881</v>
      </c>
      <c r="B898" s="70" t="s">
        <v>0</v>
      </c>
      <c r="C898" s="71">
        <v>32.56</v>
      </c>
      <c r="D898" s="72" t="s">
        <v>751</v>
      </c>
      <c r="E898" s="72">
        <f t="shared" si="3"/>
        <v>3280</v>
      </c>
    </row>
    <row r="899" spans="1:5" ht="15.75" customHeight="1">
      <c r="A899" s="69">
        <v>44882</v>
      </c>
      <c r="B899" s="70" t="s">
        <v>0</v>
      </c>
      <c r="C899" s="71">
        <v>32.56</v>
      </c>
      <c r="D899" s="72" t="s">
        <v>752</v>
      </c>
      <c r="E899" s="72">
        <f t="shared" si="3"/>
        <v>1210</v>
      </c>
    </row>
    <row r="900" spans="1:5" ht="15.75" customHeight="1">
      <c r="A900" s="69">
        <v>44885</v>
      </c>
      <c r="B900" s="70" t="s">
        <v>0</v>
      </c>
      <c r="C900" s="71">
        <v>32.56</v>
      </c>
      <c r="D900" s="72" t="s">
        <v>753</v>
      </c>
      <c r="E900" s="72">
        <f t="shared" si="3"/>
        <v>3710</v>
      </c>
    </row>
    <row r="901" spans="1:5" ht="15.75" customHeight="1">
      <c r="A901" s="69">
        <v>44886</v>
      </c>
      <c r="B901" s="70" t="s">
        <v>0</v>
      </c>
      <c r="C901" s="71">
        <v>32.56</v>
      </c>
      <c r="D901" s="72" t="s">
        <v>754</v>
      </c>
      <c r="E901" s="72">
        <f t="shared" si="3"/>
        <v>110</v>
      </c>
    </row>
    <row r="902" spans="1:5" ht="15.75" customHeight="1">
      <c r="A902" s="69">
        <v>44887</v>
      </c>
      <c r="B902" s="70" t="s">
        <v>0</v>
      </c>
      <c r="C902" s="71">
        <v>32.56</v>
      </c>
      <c r="D902" s="72" t="s">
        <v>755</v>
      </c>
      <c r="E902" s="72">
        <f t="shared" si="3"/>
        <v>6400</v>
      </c>
    </row>
    <row r="903" spans="1:5" ht="15.75" customHeight="1">
      <c r="A903" s="69">
        <v>44888</v>
      </c>
      <c r="B903" s="70" t="s">
        <v>0</v>
      </c>
      <c r="C903" s="71">
        <v>32.56</v>
      </c>
      <c r="D903" s="72" t="s">
        <v>320</v>
      </c>
      <c r="E903" s="72">
        <f t="shared" si="3"/>
        <v>790</v>
      </c>
    </row>
    <row r="904" spans="1:5" ht="15.75" customHeight="1">
      <c r="A904" s="69">
        <v>44889</v>
      </c>
      <c r="B904" s="70" t="s">
        <v>0</v>
      </c>
      <c r="C904" s="71">
        <v>32.56</v>
      </c>
      <c r="D904" s="72" t="s">
        <v>756</v>
      </c>
      <c r="E904" s="72">
        <f t="shared" si="3"/>
        <v>51200</v>
      </c>
    </row>
    <row r="905" spans="1:5" ht="15.75" customHeight="1">
      <c r="A905" s="69">
        <v>44892</v>
      </c>
      <c r="B905" s="70" t="s">
        <v>0</v>
      </c>
      <c r="C905" s="71">
        <v>32.56</v>
      </c>
      <c r="D905" s="72" t="s">
        <v>757</v>
      </c>
      <c r="E905" s="72">
        <f t="shared" si="3"/>
        <v>1980</v>
      </c>
    </row>
    <row r="906" spans="1:5" ht="15.75" customHeight="1">
      <c r="A906" s="69">
        <v>44893</v>
      </c>
      <c r="B906" s="70" t="s">
        <v>0</v>
      </c>
      <c r="C906" s="71">
        <v>32.56</v>
      </c>
      <c r="D906" s="72" t="s">
        <v>758</v>
      </c>
      <c r="E906" s="72">
        <f t="shared" si="3"/>
        <v>500</v>
      </c>
    </row>
    <row r="907" spans="1:5" ht="15.75" customHeight="1">
      <c r="A907" s="69">
        <v>44894</v>
      </c>
      <c r="B907" s="70" t="s">
        <v>0</v>
      </c>
      <c r="C907" s="71">
        <v>32.56</v>
      </c>
      <c r="D907" s="72" t="s">
        <v>759</v>
      </c>
      <c r="E907" s="72">
        <f t="shared" si="3"/>
        <v>430</v>
      </c>
    </row>
    <row r="908" spans="1:5" ht="15.75" customHeight="1">
      <c r="A908" s="69">
        <v>44895</v>
      </c>
      <c r="B908" s="70" t="s">
        <v>0</v>
      </c>
      <c r="C908" s="71">
        <v>32.56</v>
      </c>
      <c r="D908" s="72" t="s">
        <v>760</v>
      </c>
      <c r="E908" s="72">
        <f t="shared" si="3"/>
        <v>3230</v>
      </c>
    </row>
    <row r="909" spans="1:5" ht="15.75" customHeight="1">
      <c r="A909" s="69">
        <v>44896</v>
      </c>
      <c r="B909" s="70" t="s">
        <v>0</v>
      </c>
      <c r="C909" s="71">
        <v>32.56</v>
      </c>
      <c r="D909" s="72" t="s">
        <v>761</v>
      </c>
      <c r="E909" s="72">
        <f t="shared" si="3"/>
        <v>190</v>
      </c>
    </row>
    <row r="910" spans="1:5" ht="15.75" customHeight="1">
      <c r="A910" s="69">
        <v>44899</v>
      </c>
      <c r="B910" s="70" t="s">
        <v>0</v>
      </c>
      <c r="C910" s="71">
        <v>32.56</v>
      </c>
      <c r="D910" s="72" t="s">
        <v>762</v>
      </c>
      <c r="E910" s="72">
        <f t="shared" si="3"/>
        <v>68760</v>
      </c>
    </row>
    <row r="911" spans="1:5" ht="15.75" customHeight="1">
      <c r="A911" s="69">
        <v>44900</v>
      </c>
      <c r="B911" s="70" t="s">
        <v>0</v>
      </c>
      <c r="C911" s="71">
        <v>32.56</v>
      </c>
      <c r="D911" s="72" t="s">
        <v>763</v>
      </c>
      <c r="E911" s="72">
        <f t="shared" si="3"/>
        <v>11230</v>
      </c>
    </row>
    <row r="912" spans="1:5" ht="15.75" customHeight="1">
      <c r="A912" s="69">
        <v>44901</v>
      </c>
      <c r="B912" s="70" t="s">
        <v>0</v>
      </c>
      <c r="C912" s="71">
        <v>32.56</v>
      </c>
      <c r="D912" s="72" t="s">
        <v>764</v>
      </c>
      <c r="E912" s="72">
        <f t="shared" si="3"/>
        <v>1050</v>
      </c>
    </row>
    <row r="913" spans="1:5" ht="15.75" customHeight="1">
      <c r="A913" s="69">
        <v>44902</v>
      </c>
      <c r="B913" s="70" t="s">
        <v>0</v>
      </c>
      <c r="C913" s="71">
        <v>32.56</v>
      </c>
      <c r="D913" s="72" t="s">
        <v>765</v>
      </c>
      <c r="E913" s="72">
        <f t="shared" si="3"/>
        <v>41640</v>
      </c>
    </row>
    <row r="914" spans="1:5" ht="15.75" customHeight="1">
      <c r="A914" s="69">
        <v>44903</v>
      </c>
      <c r="B914" s="70" t="s">
        <v>0</v>
      </c>
      <c r="C914" s="71">
        <v>32.56</v>
      </c>
      <c r="D914" s="72" t="s">
        <v>766</v>
      </c>
      <c r="E914" s="72">
        <f t="shared" si="3"/>
        <v>620</v>
      </c>
    </row>
    <row r="915" spans="1:5" ht="15.75" customHeight="1">
      <c r="A915" s="69">
        <v>44906</v>
      </c>
      <c r="B915" s="70" t="s">
        <v>0</v>
      </c>
      <c r="C915" s="71">
        <v>32.56</v>
      </c>
      <c r="D915" s="72" t="s">
        <v>767</v>
      </c>
      <c r="E915" s="72">
        <f t="shared" si="3"/>
        <v>11930</v>
      </c>
    </row>
    <row r="916" spans="1:5" ht="15.75" customHeight="1">
      <c r="A916" s="69">
        <v>44907</v>
      </c>
      <c r="B916" s="70" t="s">
        <v>0</v>
      </c>
      <c r="C916" s="71">
        <v>32.56</v>
      </c>
      <c r="D916" s="72" t="s">
        <v>768</v>
      </c>
      <c r="E916" s="72">
        <f t="shared" si="3"/>
        <v>690</v>
      </c>
    </row>
    <row r="917" spans="1:5" ht="15.75" customHeight="1">
      <c r="A917" s="69">
        <v>44908</v>
      </c>
      <c r="B917" s="70" t="s">
        <v>0</v>
      </c>
      <c r="C917" s="71">
        <v>32.56</v>
      </c>
      <c r="D917" s="72" t="s">
        <v>769</v>
      </c>
      <c r="E917" s="72">
        <f t="shared" si="3"/>
        <v>9450</v>
      </c>
    </row>
    <row r="918" spans="1:5" ht="15.75" customHeight="1">
      <c r="A918" s="69">
        <v>44909</v>
      </c>
      <c r="B918" s="70" t="s">
        <v>0</v>
      </c>
      <c r="C918" s="71">
        <v>32.56</v>
      </c>
      <c r="D918" s="72" t="s">
        <v>770</v>
      </c>
      <c r="E918" s="72">
        <f t="shared" si="3"/>
        <v>1350</v>
      </c>
    </row>
    <row r="919" spans="1:5" ht="15.75" customHeight="1">
      <c r="A919" s="69">
        <v>44910</v>
      </c>
      <c r="B919" s="70" t="s">
        <v>0</v>
      </c>
      <c r="C919" s="71">
        <v>32.56</v>
      </c>
      <c r="D919" s="72" t="s">
        <v>771</v>
      </c>
      <c r="E919" s="72">
        <f t="shared" si="3"/>
        <v>1870</v>
      </c>
    </row>
    <row r="920" spans="1:5" ht="15.75" customHeight="1">
      <c r="A920" s="69">
        <v>44913</v>
      </c>
      <c r="B920" s="70" t="s">
        <v>0</v>
      </c>
      <c r="C920" s="71">
        <v>32.56</v>
      </c>
      <c r="D920" s="72" t="s">
        <v>772</v>
      </c>
      <c r="E920" s="72">
        <f t="shared" si="3"/>
        <v>6150</v>
      </c>
    </row>
    <row r="921" spans="1:5" ht="15.75" customHeight="1">
      <c r="A921" s="69">
        <v>44914</v>
      </c>
      <c r="B921" s="70" t="s">
        <v>0</v>
      </c>
      <c r="C921" s="71">
        <v>32.56</v>
      </c>
      <c r="D921" s="72" t="s">
        <v>773</v>
      </c>
      <c r="E921" s="72">
        <f t="shared" si="3"/>
        <v>12320</v>
      </c>
    </row>
    <row r="922" spans="1:5" ht="15.75" customHeight="1">
      <c r="A922" s="69">
        <v>44915</v>
      </c>
      <c r="B922" s="70" t="s">
        <v>0</v>
      </c>
      <c r="C922" s="71">
        <v>32.56</v>
      </c>
      <c r="D922" s="72" t="s">
        <v>774</v>
      </c>
      <c r="E922" s="72">
        <f t="shared" si="3"/>
        <v>4540</v>
      </c>
    </row>
    <row r="923" spans="1:5" ht="15.75" customHeight="1">
      <c r="A923" s="69">
        <v>44916</v>
      </c>
      <c r="B923" s="70" t="s">
        <v>0</v>
      </c>
      <c r="C923" s="71">
        <v>32.56</v>
      </c>
      <c r="D923" s="72" t="s">
        <v>775</v>
      </c>
      <c r="E923" s="72">
        <f t="shared" si="3"/>
        <v>13070</v>
      </c>
    </row>
    <row r="924" spans="1:5" ht="15.75" customHeight="1">
      <c r="A924" s="69">
        <v>44917</v>
      </c>
      <c r="B924" s="70" t="s">
        <v>0</v>
      </c>
      <c r="C924" s="71">
        <v>32.56</v>
      </c>
      <c r="D924" s="72" t="s">
        <v>776</v>
      </c>
      <c r="E924" s="72">
        <f t="shared" si="3"/>
        <v>330</v>
      </c>
    </row>
    <row r="925" spans="1:5" ht="15.75" customHeight="1">
      <c r="A925" s="69">
        <v>44921</v>
      </c>
      <c r="B925" s="70" t="s">
        <v>0</v>
      </c>
      <c r="C925" s="71">
        <v>32.56</v>
      </c>
      <c r="D925" s="72" t="s">
        <v>777</v>
      </c>
      <c r="E925" s="72">
        <f t="shared" si="3"/>
        <v>7470</v>
      </c>
    </row>
    <row r="926" spans="1:5" ht="15.75" customHeight="1">
      <c r="A926" s="69">
        <v>44922</v>
      </c>
      <c r="B926" s="70" t="s">
        <v>0</v>
      </c>
      <c r="C926" s="71">
        <v>32.56</v>
      </c>
      <c r="D926" s="72" t="s">
        <v>778</v>
      </c>
      <c r="E926" s="72">
        <f t="shared" si="3"/>
        <v>6820</v>
      </c>
    </row>
    <row r="927" spans="1:5" ht="15.75" customHeight="1">
      <c r="A927" s="69">
        <v>44923</v>
      </c>
      <c r="B927" s="70" t="s">
        <v>0</v>
      </c>
      <c r="C927" s="71">
        <v>32.56</v>
      </c>
      <c r="D927" s="72" t="s">
        <v>779</v>
      </c>
      <c r="E927" s="72">
        <f t="shared" si="3"/>
        <v>1250</v>
      </c>
    </row>
    <row r="928" spans="1:5" ht="15.75" customHeight="1">
      <c r="A928" s="69">
        <v>44924</v>
      </c>
      <c r="B928" s="70" t="s">
        <v>0</v>
      </c>
      <c r="C928" s="71">
        <v>32.56</v>
      </c>
      <c r="D928" s="72" t="s">
        <v>780</v>
      </c>
      <c r="E928" s="72">
        <f t="shared" si="3"/>
        <v>6310</v>
      </c>
    </row>
    <row r="929" spans="1:5" ht="15.75" customHeight="1">
      <c r="A929" s="69">
        <v>44927</v>
      </c>
      <c r="B929" s="70" t="s">
        <v>0</v>
      </c>
      <c r="C929" s="71">
        <v>32.56</v>
      </c>
      <c r="D929" s="72" t="s">
        <v>781</v>
      </c>
      <c r="E929" s="72">
        <f t="shared" si="3"/>
        <v>2310</v>
      </c>
    </row>
    <row r="930" spans="1:5" ht="15.75" customHeight="1">
      <c r="A930" s="69">
        <v>44928</v>
      </c>
      <c r="B930" s="70" t="s">
        <v>0</v>
      </c>
      <c r="C930" s="71">
        <v>32.56</v>
      </c>
      <c r="D930" s="72" t="s">
        <v>782</v>
      </c>
      <c r="E930" s="72">
        <f t="shared" si="3"/>
        <v>950</v>
      </c>
    </row>
    <row r="931" spans="1:5" ht="15.75" customHeight="1">
      <c r="A931" s="69">
        <v>44929</v>
      </c>
      <c r="B931" s="70" t="s">
        <v>0</v>
      </c>
      <c r="C931" s="71">
        <v>32.56</v>
      </c>
      <c r="D931" s="72" t="s">
        <v>783</v>
      </c>
      <c r="E931" s="72">
        <f t="shared" si="3"/>
        <v>220</v>
      </c>
    </row>
    <row r="932" spans="1:5" ht="15.75" customHeight="1">
      <c r="A932" s="69">
        <v>44930</v>
      </c>
      <c r="B932" s="70" t="s">
        <v>0</v>
      </c>
      <c r="C932" s="71">
        <v>32.56</v>
      </c>
      <c r="D932" s="72" t="s">
        <v>784</v>
      </c>
      <c r="E932" s="72">
        <f t="shared" si="3"/>
        <v>3210</v>
      </c>
    </row>
    <row r="933" spans="1:5" ht="15.75" customHeight="1">
      <c r="A933" s="69">
        <v>44931</v>
      </c>
      <c r="B933" s="70" t="s">
        <v>0</v>
      </c>
      <c r="C933" s="71">
        <v>32.56</v>
      </c>
      <c r="D933" s="72" t="s">
        <v>785</v>
      </c>
      <c r="E933" s="72">
        <f t="shared" si="3"/>
        <v>2980</v>
      </c>
    </row>
    <row r="934" spans="1:5" ht="15.75" customHeight="1">
      <c r="A934" s="69">
        <v>44934</v>
      </c>
      <c r="B934" s="70" t="s">
        <v>0</v>
      </c>
      <c r="C934" s="71">
        <v>32.56</v>
      </c>
      <c r="D934" s="72" t="s">
        <v>786</v>
      </c>
      <c r="E934" s="72">
        <f t="shared" si="3"/>
        <v>1300</v>
      </c>
    </row>
    <row r="935" spans="1:5" ht="15.75" customHeight="1">
      <c r="A935" s="69">
        <v>44935</v>
      </c>
      <c r="B935" s="70" t="s">
        <v>0</v>
      </c>
      <c r="C935" s="71">
        <v>32.56</v>
      </c>
      <c r="D935" s="72" t="s">
        <v>787</v>
      </c>
      <c r="E935" s="72">
        <f t="shared" si="3"/>
        <v>1260</v>
      </c>
    </row>
    <row r="936" spans="1:5" ht="15.75" customHeight="1">
      <c r="A936" s="69">
        <v>44936</v>
      </c>
      <c r="B936" s="70" t="s">
        <v>0</v>
      </c>
      <c r="C936" s="71">
        <v>32.56</v>
      </c>
      <c r="D936" s="72" t="s">
        <v>788</v>
      </c>
      <c r="E936" s="72">
        <f t="shared" si="3"/>
        <v>4050</v>
      </c>
    </row>
    <row r="937" spans="1:5" ht="15.75" customHeight="1">
      <c r="A937" s="69">
        <v>44937</v>
      </c>
      <c r="B937" s="70" t="s">
        <v>0</v>
      </c>
      <c r="C937" s="71">
        <v>32.56</v>
      </c>
      <c r="D937" s="72" t="s">
        <v>789</v>
      </c>
      <c r="E937" s="72">
        <f t="shared" si="3"/>
        <v>11820</v>
      </c>
    </row>
    <row r="938" spans="1:5" ht="15.75" customHeight="1">
      <c r="A938" s="69">
        <v>44938</v>
      </c>
      <c r="B938" s="70" t="s">
        <v>0</v>
      </c>
      <c r="C938" s="71">
        <v>32.56</v>
      </c>
      <c r="D938" s="72" t="s">
        <v>790</v>
      </c>
      <c r="E938" s="72">
        <f t="shared" si="3"/>
        <v>1960</v>
      </c>
    </row>
    <row r="939" spans="1:5" ht="15.75" customHeight="1">
      <c r="A939" s="69">
        <v>44941</v>
      </c>
      <c r="B939" s="70" t="s">
        <v>0</v>
      </c>
      <c r="C939" s="71">
        <v>32.56</v>
      </c>
      <c r="D939" s="72" t="s">
        <v>791</v>
      </c>
      <c r="E939" s="72">
        <f t="shared" si="3"/>
        <v>10910</v>
      </c>
    </row>
    <row r="940" spans="1:5" ht="15.75" customHeight="1">
      <c r="A940" s="69">
        <v>44942</v>
      </c>
      <c r="B940" s="70" t="s">
        <v>0</v>
      </c>
      <c r="C940" s="71">
        <v>32.56</v>
      </c>
      <c r="D940" s="72" t="s">
        <v>792</v>
      </c>
      <c r="E940" s="72">
        <f t="shared" si="3"/>
        <v>28210</v>
      </c>
    </row>
    <row r="941" spans="1:5" ht="15.75" customHeight="1">
      <c r="A941" s="69">
        <v>44943</v>
      </c>
      <c r="B941" s="70" t="s">
        <v>0</v>
      </c>
      <c r="C941" s="71">
        <v>32.56</v>
      </c>
      <c r="D941" s="72" t="s">
        <v>793</v>
      </c>
      <c r="E941" s="72">
        <f t="shared" si="3"/>
        <v>10420</v>
      </c>
    </row>
    <row r="942" spans="1:5" ht="15.75" customHeight="1">
      <c r="A942" s="69">
        <v>44944</v>
      </c>
      <c r="B942" s="70" t="s">
        <v>0</v>
      </c>
      <c r="C942" s="71">
        <v>32.56</v>
      </c>
      <c r="D942" s="72" t="s">
        <v>794</v>
      </c>
      <c r="E942" s="72">
        <f t="shared" si="3"/>
        <v>5120</v>
      </c>
    </row>
    <row r="943" spans="1:5" ht="15.75" customHeight="1">
      <c r="A943" s="69">
        <v>44945</v>
      </c>
      <c r="B943" s="70" t="s">
        <v>0</v>
      </c>
      <c r="C943" s="71">
        <v>32.56</v>
      </c>
      <c r="D943" s="72" t="s">
        <v>795</v>
      </c>
      <c r="E943" s="72">
        <f t="shared" si="3"/>
        <v>3470</v>
      </c>
    </row>
    <row r="944" spans="1:5" ht="15.75" customHeight="1">
      <c r="A944" s="69">
        <v>44948</v>
      </c>
      <c r="B944" s="70" t="s">
        <v>0</v>
      </c>
      <c r="C944" s="71">
        <v>32.56</v>
      </c>
      <c r="D944" s="72" t="s">
        <v>730</v>
      </c>
      <c r="E944" s="72">
        <f t="shared" si="3"/>
        <v>2200</v>
      </c>
    </row>
    <row r="945" spans="1:5" ht="15.75" customHeight="1">
      <c r="A945" s="69">
        <v>44949</v>
      </c>
      <c r="B945" s="70" t="s">
        <v>0</v>
      </c>
      <c r="C945" s="71">
        <v>32.56</v>
      </c>
      <c r="D945" s="72" t="s">
        <v>796</v>
      </c>
      <c r="E945" s="72">
        <f t="shared" si="3"/>
        <v>6230</v>
      </c>
    </row>
    <row r="946" spans="1:5" ht="15.75" customHeight="1">
      <c r="A946" s="69">
        <v>44950</v>
      </c>
      <c r="B946" s="70" t="s">
        <v>0</v>
      </c>
      <c r="C946" s="71">
        <v>32.56</v>
      </c>
      <c r="D946" s="72" t="s">
        <v>797</v>
      </c>
      <c r="E946" s="72">
        <f t="shared" si="3"/>
        <v>2040</v>
      </c>
    </row>
    <row r="947" spans="1:5" ht="15.75" customHeight="1">
      <c r="A947" s="69">
        <v>44951</v>
      </c>
      <c r="B947" s="70" t="s">
        <v>0</v>
      </c>
      <c r="C947" s="71">
        <v>32.56</v>
      </c>
      <c r="D947" s="72" t="s">
        <v>798</v>
      </c>
      <c r="E947" s="72">
        <f t="shared" si="3"/>
        <v>1170</v>
      </c>
    </row>
    <row r="948" spans="1:5" ht="15.75" customHeight="1">
      <c r="A948" s="69">
        <v>44952</v>
      </c>
      <c r="B948" s="70" t="s">
        <v>0</v>
      </c>
      <c r="C948" s="71">
        <v>32.56</v>
      </c>
      <c r="D948" s="72" t="s">
        <v>799</v>
      </c>
      <c r="E948" s="72">
        <f t="shared" si="3"/>
        <v>3400</v>
      </c>
    </row>
    <row r="949" spans="1:5" ht="15.75" customHeight="1">
      <c r="A949" s="69">
        <v>44955</v>
      </c>
      <c r="B949" s="70" t="s">
        <v>0</v>
      </c>
      <c r="C949" s="71">
        <v>32.56</v>
      </c>
      <c r="D949" s="72" t="s">
        <v>800</v>
      </c>
      <c r="E949" s="72">
        <f t="shared" si="3"/>
        <v>2450</v>
      </c>
    </row>
    <row r="950" spans="1:5" ht="15.75" customHeight="1">
      <c r="A950" s="69">
        <v>44956</v>
      </c>
      <c r="B950" s="70" t="s">
        <v>0</v>
      </c>
      <c r="C950" s="71">
        <v>32.56</v>
      </c>
      <c r="D950" s="72" t="s">
        <v>801</v>
      </c>
      <c r="E950" s="72">
        <f t="shared" si="3"/>
        <v>17360</v>
      </c>
    </row>
    <row r="951" spans="1:5" ht="15.75" customHeight="1">
      <c r="A951" s="69">
        <v>44957</v>
      </c>
      <c r="B951" s="70" t="s">
        <v>0</v>
      </c>
      <c r="C951" s="71">
        <v>32.56</v>
      </c>
      <c r="D951" s="72" t="s">
        <v>802</v>
      </c>
      <c r="E951" s="72">
        <f t="shared" si="3"/>
        <v>1530</v>
      </c>
    </row>
    <row r="952" spans="1:5" ht="15.75" customHeight="1">
      <c r="A952" s="69">
        <v>44958</v>
      </c>
      <c r="B952" s="70" t="s">
        <v>0</v>
      </c>
      <c r="C952" s="71">
        <v>32.56</v>
      </c>
      <c r="D952" s="72" t="s">
        <v>803</v>
      </c>
      <c r="E952" s="72">
        <f t="shared" si="3"/>
        <v>4460</v>
      </c>
    </row>
    <row r="953" spans="1:5" ht="15.75" customHeight="1">
      <c r="A953" s="69">
        <v>44959</v>
      </c>
      <c r="B953" s="70" t="s">
        <v>0</v>
      </c>
      <c r="C953" s="71">
        <v>32.56</v>
      </c>
      <c r="D953" s="72" t="s">
        <v>804</v>
      </c>
      <c r="E953" s="72">
        <f t="shared" si="3"/>
        <v>1570</v>
      </c>
    </row>
    <row r="954" spans="1:5" ht="15.75" customHeight="1">
      <c r="A954" s="69">
        <v>44962</v>
      </c>
      <c r="B954" s="70" t="s">
        <v>0</v>
      </c>
      <c r="C954" s="71">
        <v>32.56</v>
      </c>
      <c r="D954" s="72" t="s">
        <v>805</v>
      </c>
      <c r="E954" s="72">
        <f t="shared" si="3"/>
        <v>6900</v>
      </c>
    </row>
    <row r="955" spans="1:5" ht="15.75" customHeight="1">
      <c r="A955" s="69">
        <v>44963</v>
      </c>
      <c r="B955" s="70" t="s">
        <v>0</v>
      </c>
      <c r="C955" s="71">
        <v>32.56</v>
      </c>
      <c r="D955" s="72" t="s">
        <v>806</v>
      </c>
      <c r="E955" s="72">
        <f t="shared" si="3"/>
        <v>150890</v>
      </c>
    </row>
    <row r="956" spans="1:5" ht="15.75" customHeight="1">
      <c r="A956" s="69">
        <v>44964</v>
      </c>
      <c r="B956" s="70" t="s">
        <v>0</v>
      </c>
      <c r="C956" s="71">
        <v>32.56</v>
      </c>
      <c r="D956" s="72" t="s">
        <v>807</v>
      </c>
      <c r="E956" s="72">
        <f t="shared" si="3"/>
        <v>2720</v>
      </c>
    </row>
    <row r="957" spans="1:5" ht="15.75" customHeight="1">
      <c r="A957" s="69">
        <v>44965</v>
      </c>
      <c r="B957" s="70" t="s">
        <v>0</v>
      </c>
      <c r="C957" s="71">
        <v>32.56</v>
      </c>
      <c r="D957" s="72" t="s">
        <v>747</v>
      </c>
      <c r="E957" s="72">
        <f t="shared" si="3"/>
        <v>2400</v>
      </c>
    </row>
    <row r="958" spans="1:5" ht="15.75" customHeight="1">
      <c r="A958" s="69">
        <v>44966</v>
      </c>
      <c r="B958" s="70" t="s">
        <v>0</v>
      </c>
      <c r="C958" s="71">
        <v>32.56</v>
      </c>
      <c r="D958" s="72" t="s">
        <v>808</v>
      </c>
      <c r="E958" s="72">
        <f t="shared" si="3"/>
        <v>210</v>
      </c>
    </row>
    <row r="959" spans="1:5" ht="15.75" customHeight="1">
      <c r="A959" s="69">
        <v>44969</v>
      </c>
      <c r="B959" s="70" t="s">
        <v>0</v>
      </c>
      <c r="C959" s="71">
        <v>32.56</v>
      </c>
      <c r="D959" s="72" t="s">
        <v>809</v>
      </c>
      <c r="E959" s="72">
        <f t="shared" si="3"/>
        <v>6060</v>
      </c>
    </row>
    <row r="960" spans="1:5" ht="15.75" customHeight="1">
      <c r="A960" s="69">
        <v>44970</v>
      </c>
      <c r="B960" s="70" t="s">
        <v>0</v>
      </c>
      <c r="C960" s="71">
        <v>32.56</v>
      </c>
      <c r="D960" s="72" t="s">
        <v>810</v>
      </c>
      <c r="E960" s="72">
        <f t="shared" si="3"/>
        <v>180</v>
      </c>
    </row>
    <row r="961" spans="1:5" ht="15.75" customHeight="1">
      <c r="A961" s="69">
        <v>44971</v>
      </c>
      <c r="B961" s="70" t="s">
        <v>0</v>
      </c>
      <c r="C961" s="71">
        <v>32.56</v>
      </c>
      <c r="D961" s="72" t="s">
        <v>811</v>
      </c>
      <c r="E961" s="72">
        <f t="shared" si="3"/>
        <v>200</v>
      </c>
    </row>
    <row r="962" spans="1:5" ht="15.75" customHeight="1">
      <c r="A962" s="69">
        <v>44972</v>
      </c>
      <c r="B962" s="70" t="s">
        <v>0</v>
      </c>
      <c r="C962" s="71">
        <v>32.56</v>
      </c>
      <c r="D962" s="72" t="s">
        <v>812</v>
      </c>
      <c r="E962" s="72">
        <f t="shared" si="3"/>
        <v>4880</v>
      </c>
    </row>
    <row r="963" spans="1:5" ht="15.75" customHeight="1">
      <c r="A963" s="69">
        <v>44973</v>
      </c>
      <c r="B963" s="70" t="s">
        <v>0</v>
      </c>
      <c r="C963" s="71">
        <v>32.56</v>
      </c>
      <c r="D963" s="72" t="s">
        <v>813</v>
      </c>
      <c r="E963" s="72">
        <f t="shared" si="3"/>
        <v>3720</v>
      </c>
    </row>
    <row r="964" spans="1:5" ht="15.75" customHeight="1">
      <c r="A964" s="69">
        <v>44976</v>
      </c>
      <c r="B964" s="70" t="s">
        <v>0</v>
      </c>
      <c r="C964" s="71">
        <v>32.56</v>
      </c>
      <c r="D964" s="72" t="s">
        <v>814</v>
      </c>
      <c r="E964" s="72">
        <f t="shared" si="3"/>
        <v>10</v>
      </c>
    </row>
    <row r="965" spans="1:5" ht="15.75" customHeight="1">
      <c r="A965" s="69">
        <v>44977</v>
      </c>
      <c r="B965" s="70" t="s">
        <v>0</v>
      </c>
      <c r="C965" s="71">
        <v>32.56</v>
      </c>
      <c r="D965" s="72" t="s">
        <v>815</v>
      </c>
      <c r="E965" s="72">
        <f t="shared" si="3"/>
        <v>130</v>
      </c>
    </row>
    <row r="966" spans="1:5" ht="15.75" customHeight="1">
      <c r="A966" s="69">
        <v>44979</v>
      </c>
      <c r="B966" s="70" t="s">
        <v>0</v>
      </c>
      <c r="C966" s="71">
        <v>32.56</v>
      </c>
      <c r="D966" s="72" t="s">
        <v>816</v>
      </c>
      <c r="E966" s="72">
        <f t="shared" si="3"/>
        <v>1770</v>
      </c>
    </row>
    <row r="967" spans="1:5" ht="15.75" customHeight="1">
      <c r="A967" s="69">
        <v>44980</v>
      </c>
      <c r="B967" s="70" t="s">
        <v>0</v>
      </c>
      <c r="C967" s="71">
        <v>32.56</v>
      </c>
      <c r="D967" s="72" t="s">
        <v>817</v>
      </c>
      <c r="E967" s="72">
        <f t="shared" si="3"/>
        <v>1080</v>
      </c>
    </row>
    <row r="968" spans="1:5" ht="15.75" customHeight="1">
      <c r="A968" s="69">
        <v>44983</v>
      </c>
      <c r="B968" s="70" t="s">
        <v>0</v>
      </c>
      <c r="C968" s="71">
        <v>32.56</v>
      </c>
      <c r="D968" s="72" t="s">
        <v>818</v>
      </c>
      <c r="E968" s="72">
        <f t="shared" si="3"/>
        <v>2020</v>
      </c>
    </row>
    <row r="969" spans="1:5" ht="15.75" customHeight="1">
      <c r="A969" s="69">
        <v>44984</v>
      </c>
      <c r="B969" s="70" t="s">
        <v>0</v>
      </c>
      <c r="C969" s="71">
        <v>32.56</v>
      </c>
      <c r="D969" s="72" t="s">
        <v>779</v>
      </c>
      <c r="E969" s="72">
        <f t="shared" si="3"/>
        <v>1250</v>
      </c>
    </row>
    <row r="970" spans="1:5" ht="15.75" customHeight="1">
      <c r="A970" s="69">
        <v>44985</v>
      </c>
      <c r="B970" s="70" t="s">
        <v>0</v>
      </c>
      <c r="C970" s="71">
        <v>32.56</v>
      </c>
      <c r="D970" s="72" t="s">
        <v>819</v>
      </c>
      <c r="E970" s="72">
        <f t="shared" si="3"/>
        <v>6170</v>
      </c>
    </row>
    <row r="971" spans="1:5" ht="15.75" customHeight="1">
      <c r="A971" s="69">
        <v>44986</v>
      </c>
      <c r="B971" s="70" t="s">
        <v>0</v>
      </c>
      <c r="C971" s="71">
        <v>32.56</v>
      </c>
      <c r="D971" s="72" t="s">
        <v>820</v>
      </c>
      <c r="E971" s="72">
        <f t="shared" si="3"/>
        <v>4560</v>
      </c>
    </row>
    <row r="972" spans="1:5" ht="15.75" customHeight="1">
      <c r="A972" s="69">
        <v>44987</v>
      </c>
      <c r="B972" s="70" t="s">
        <v>0</v>
      </c>
      <c r="C972" s="71">
        <v>32.56</v>
      </c>
      <c r="D972" s="72" t="s">
        <v>821</v>
      </c>
      <c r="E972" s="72">
        <f t="shared" si="3"/>
        <v>1850</v>
      </c>
    </row>
    <row r="973" spans="1:5" ht="15.75" customHeight="1">
      <c r="A973" s="69">
        <v>44990</v>
      </c>
      <c r="B973" s="70" t="s">
        <v>0</v>
      </c>
      <c r="C973" s="71">
        <v>32.56</v>
      </c>
      <c r="D973" s="72" t="s">
        <v>822</v>
      </c>
      <c r="E973" s="72">
        <f t="shared" si="3"/>
        <v>2850</v>
      </c>
    </row>
    <row r="974" spans="1:5" ht="15.75" customHeight="1">
      <c r="A974" s="69">
        <v>44991</v>
      </c>
      <c r="B974" s="70" t="s">
        <v>0</v>
      </c>
      <c r="C974" s="71">
        <v>32.56</v>
      </c>
      <c r="D974" s="72" t="s">
        <v>823</v>
      </c>
      <c r="E974" s="72">
        <f t="shared" si="3"/>
        <v>59370</v>
      </c>
    </row>
    <row r="975" spans="1:5" ht="15.75" customHeight="1">
      <c r="A975" s="69">
        <v>44992</v>
      </c>
      <c r="B975" s="70" t="s">
        <v>0</v>
      </c>
      <c r="C975" s="71">
        <v>32.56</v>
      </c>
      <c r="D975" s="72" t="s">
        <v>824</v>
      </c>
      <c r="E975" s="72">
        <f t="shared" si="3"/>
        <v>1740</v>
      </c>
    </row>
    <row r="976" spans="1:5" ht="15.75" customHeight="1">
      <c r="A976" s="69">
        <v>44994</v>
      </c>
      <c r="B976" s="70" t="s">
        <v>0</v>
      </c>
      <c r="C976" s="71">
        <v>32.56</v>
      </c>
      <c r="D976" s="72" t="s">
        <v>825</v>
      </c>
      <c r="E976" s="72">
        <f t="shared" si="3"/>
        <v>120</v>
      </c>
    </row>
    <row r="977" spans="1:5" ht="15.75" customHeight="1">
      <c r="A977" s="69">
        <v>44997</v>
      </c>
      <c r="B977" s="70" t="s">
        <v>0</v>
      </c>
      <c r="C977" s="71">
        <v>32.56</v>
      </c>
      <c r="D977" s="72" t="s">
        <v>826</v>
      </c>
      <c r="E977" s="72">
        <f t="shared" si="3"/>
        <v>560</v>
      </c>
    </row>
    <row r="978" spans="1:5" ht="15.75" customHeight="1">
      <c r="A978" s="69">
        <v>44998</v>
      </c>
      <c r="B978" s="70" t="s">
        <v>0</v>
      </c>
      <c r="C978" s="71">
        <v>32.56</v>
      </c>
      <c r="D978" s="72" t="s">
        <v>827</v>
      </c>
      <c r="E978" s="72">
        <f t="shared" si="3"/>
        <v>1750</v>
      </c>
    </row>
    <row r="979" spans="1:5" ht="15.75" customHeight="1">
      <c r="A979" s="69">
        <v>44999</v>
      </c>
      <c r="B979" s="70" t="s">
        <v>0</v>
      </c>
      <c r="C979" s="71">
        <v>32.56</v>
      </c>
      <c r="D979" s="72" t="s">
        <v>828</v>
      </c>
      <c r="E979" s="72">
        <f t="shared" si="3"/>
        <v>1380</v>
      </c>
    </row>
    <row r="980" spans="1:5" ht="15.75" customHeight="1">
      <c r="A980" s="69">
        <v>45000</v>
      </c>
      <c r="B980" s="70" t="s">
        <v>0</v>
      </c>
      <c r="C980" s="71">
        <v>32.56</v>
      </c>
      <c r="D980" s="72" t="s">
        <v>829</v>
      </c>
      <c r="E980" s="72">
        <f t="shared" si="3"/>
        <v>1010</v>
      </c>
    </row>
    <row r="981" spans="1:5" ht="15.75" customHeight="1">
      <c r="A981" s="69">
        <v>45001</v>
      </c>
      <c r="B981" s="70" t="s">
        <v>0</v>
      </c>
      <c r="C981" s="71">
        <v>32.56</v>
      </c>
      <c r="D981" s="72" t="s">
        <v>811</v>
      </c>
      <c r="E981" s="72">
        <f t="shared" si="3"/>
        <v>200</v>
      </c>
    </row>
    <row r="982" spans="1:5" ht="15.75" customHeight="1">
      <c r="A982" s="69">
        <v>45004</v>
      </c>
      <c r="B982" s="70" t="s">
        <v>0</v>
      </c>
      <c r="C982" s="71">
        <v>32.56</v>
      </c>
      <c r="D982" s="72" t="s">
        <v>830</v>
      </c>
      <c r="E982" s="72">
        <f t="shared" si="3"/>
        <v>11640</v>
      </c>
    </row>
    <row r="983" spans="1:5" ht="15.75" customHeight="1">
      <c r="A983" s="69">
        <v>45005</v>
      </c>
      <c r="B983" s="70" t="s">
        <v>0</v>
      </c>
      <c r="C983" s="71">
        <v>32.56</v>
      </c>
      <c r="D983" s="72" t="s">
        <v>831</v>
      </c>
      <c r="E983" s="72">
        <f t="shared" si="3"/>
        <v>750</v>
      </c>
    </row>
    <row r="984" spans="1:5" ht="15.75" customHeight="1">
      <c r="A984" s="69">
        <v>45006</v>
      </c>
      <c r="B984" s="70" t="s">
        <v>0</v>
      </c>
      <c r="C984" s="71">
        <v>32.56</v>
      </c>
      <c r="D984" s="72" t="s">
        <v>754</v>
      </c>
      <c r="E984" s="72">
        <f t="shared" si="3"/>
        <v>110</v>
      </c>
    </row>
    <row r="985" spans="1:5" ht="15.75" customHeight="1">
      <c r="A985" s="69">
        <v>45007</v>
      </c>
      <c r="B985" s="70" t="s">
        <v>0</v>
      </c>
      <c r="C985" s="71">
        <v>32.56</v>
      </c>
      <c r="D985" s="72" t="s">
        <v>779</v>
      </c>
      <c r="E985" s="72">
        <f t="shared" si="3"/>
        <v>1250</v>
      </c>
    </row>
    <row r="986" spans="1:5" ht="15.75" customHeight="1">
      <c r="A986" s="69">
        <v>45008</v>
      </c>
      <c r="B986" s="70" t="s">
        <v>0</v>
      </c>
      <c r="C986" s="71">
        <v>32.56</v>
      </c>
      <c r="D986" s="72" t="s">
        <v>761</v>
      </c>
      <c r="E986" s="72">
        <f t="shared" si="3"/>
        <v>190</v>
      </c>
    </row>
    <row r="987" spans="1:5" ht="15.75" customHeight="1">
      <c r="A987" s="69">
        <v>45012</v>
      </c>
      <c r="B987" s="70" t="s">
        <v>0</v>
      </c>
      <c r="C987" s="71">
        <v>32.56</v>
      </c>
      <c r="D987" s="72" t="s">
        <v>832</v>
      </c>
      <c r="E987" s="72">
        <f t="shared" si="3"/>
        <v>6620</v>
      </c>
    </row>
    <row r="988" spans="1:5" ht="15.75" customHeight="1">
      <c r="A988" s="69">
        <v>45013</v>
      </c>
      <c r="B988" s="70" t="s">
        <v>0</v>
      </c>
      <c r="C988" s="71">
        <v>32.56</v>
      </c>
      <c r="D988" s="72" t="s">
        <v>833</v>
      </c>
      <c r="E988" s="72">
        <f t="shared" si="3"/>
        <v>1040</v>
      </c>
    </row>
    <row r="989" spans="1:5" ht="15.75" customHeight="1">
      <c r="A989" s="69">
        <v>45014</v>
      </c>
      <c r="B989" s="70" t="s">
        <v>0</v>
      </c>
      <c r="C989" s="71">
        <v>32.56</v>
      </c>
      <c r="D989" s="72" t="s">
        <v>834</v>
      </c>
      <c r="E989" s="72">
        <f t="shared" si="3"/>
        <v>780</v>
      </c>
    </row>
    <row r="990" spans="1:5" ht="15.75" customHeight="1">
      <c r="A990" s="69">
        <v>45015</v>
      </c>
      <c r="B990" s="70" t="s">
        <v>0</v>
      </c>
      <c r="C990" s="71">
        <v>32.56</v>
      </c>
      <c r="D990" s="72" t="s">
        <v>835</v>
      </c>
      <c r="E990" s="72">
        <f t="shared" si="3"/>
        <v>2140</v>
      </c>
    </row>
    <row r="991" spans="1:5" ht="15.75" customHeight="1">
      <c r="A991" s="69">
        <v>45018</v>
      </c>
      <c r="B991" s="70" t="s">
        <v>0</v>
      </c>
      <c r="C991" s="71">
        <v>32.56</v>
      </c>
      <c r="D991" s="72" t="s">
        <v>836</v>
      </c>
      <c r="E991" s="72">
        <f t="shared" si="3"/>
        <v>1670</v>
      </c>
    </row>
    <row r="992" spans="1:5" ht="15.75" customHeight="1">
      <c r="A992" s="69">
        <v>45019</v>
      </c>
      <c r="B992" s="70" t="s">
        <v>0</v>
      </c>
      <c r="C992" s="71">
        <v>32.56</v>
      </c>
      <c r="D992" s="72" t="s">
        <v>837</v>
      </c>
      <c r="E992" s="72">
        <f t="shared" si="3"/>
        <v>1550</v>
      </c>
    </row>
    <row r="993" spans="1:5" ht="15.75" customHeight="1">
      <c r="A993" s="69">
        <v>45020</v>
      </c>
      <c r="B993" s="70" t="s">
        <v>0</v>
      </c>
      <c r="C993" s="71">
        <v>32.56</v>
      </c>
      <c r="D993" s="72" t="s">
        <v>838</v>
      </c>
      <c r="E993" s="72">
        <f t="shared" si="3"/>
        <v>2710</v>
      </c>
    </row>
    <row r="994" spans="1:5" ht="15.75" customHeight="1">
      <c r="A994" s="69">
        <v>45021</v>
      </c>
      <c r="B994" s="70" t="s">
        <v>0</v>
      </c>
      <c r="C994" s="71">
        <v>32.56</v>
      </c>
      <c r="D994" s="72" t="s">
        <v>340</v>
      </c>
      <c r="E994" s="72">
        <f t="shared" si="3"/>
        <v>3350</v>
      </c>
    </row>
    <row r="995" spans="1:5" ht="15.75" customHeight="1">
      <c r="A995" s="69">
        <v>45022</v>
      </c>
      <c r="B995" s="70" t="s">
        <v>0</v>
      </c>
      <c r="C995" s="71">
        <v>32.56</v>
      </c>
      <c r="D995" s="72" t="s">
        <v>839</v>
      </c>
      <c r="E995" s="72">
        <f t="shared" si="3"/>
        <v>450</v>
      </c>
    </row>
    <row r="996" spans="1:5" ht="15.75" customHeight="1">
      <c r="A996" s="69">
        <v>45025</v>
      </c>
      <c r="B996" s="70" t="s">
        <v>0</v>
      </c>
      <c r="C996" s="71">
        <v>32.56</v>
      </c>
      <c r="D996" s="72" t="s">
        <v>819</v>
      </c>
      <c r="E996" s="72">
        <f t="shared" si="3"/>
        <v>6170</v>
      </c>
    </row>
    <row r="997" spans="1:5" ht="15.75" customHeight="1">
      <c r="A997" s="69">
        <v>45026</v>
      </c>
      <c r="B997" s="70" t="s">
        <v>0</v>
      </c>
      <c r="C997" s="71">
        <v>32.56</v>
      </c>
      <c r="D997" s="72" t="s">
        <v>329</v>
      </c>
      <c r="E997" s="72">
        <f t="shared" si="3"/>
        <v>1580</v>
      </c>
    </row>
    <row r="998" spans="1:5" ht="15.75" customHeight="1">
      <c r="A998" s="69">
        <v>45027</v>
      </c>
      <c r="B998" s="70" t="s">
        <v>0</v>
      </c>
      <c r="C998" s="71">
        <v>32.56</v>
      </c>
      <c r="D998" s="72" t="s">
        <v>840</v>
      </c>
      <c r="E998" s="72">
        <f t="shared" si="3"/>
        <v>6190</v>
      </c>
    </row>
    <row r="999" spans="1:5" ht="15.75" customHeight="1">
      <c r="A999" s="69">
        <v>45028</v>
      </c>
      <c r="B999" s="70" t="s">
        <v>0</v>
      </c>
      <c r="C999" s="71">
        <v>32.56</v>
      </c>
      <c r="D999" s="72" t="s">
        <v>841</v>
      </c>
      <c r="E999" s="72">
        <f t="shared" si="3"/>
        <v>8940</v>
      </c>
    </row>
    <row r="1000" spans="1:5" ht="15.75" customHeight="1">
      <c r="A1000" s="69">
        <v>45029</v>
      </c>
      <c r="B1000" s="70" t="s">
        <v>0</v>
      </c>
      <c r="C1000" s="71">
        <v>32.56</v>
      </c>
      <c r="D1000" s="72" t="s">
        <v>842</v>
      </c>
      <c r="E1000" s="72">
        <f t="shared" si="3"/>
        <v>21340</v>
      </c>
    </row>
    <row r="1001" spans="1:5" ht="15.75" customHeight="1">
      <c r="A1001" s="69">
        <v>45032</v>
      </c>
      <c r="B1001" s="70" t="s">
        <v>0</v>
      </c>
      <c r="C1001" s="71">
        <v>32.56</v>
      </c>
      <c r="D1001" s="72" t="s">
        <v>843</v>
      </c>
      <c r="E1001" s="72">
        <f t="shared" si="3"/>
        <v>65610</v>
      </c>
    </row>
    <row r="1002" spans="1:5" ht="15.75" customHeight="1">
      <c r="A1002" s="69">
        <v>45033</v>
      </c>
      <c r="B1002" s="70" t="s">
        <v>0</v>
      </c>
      <c r="C1002" s="71">
        <v>32.56</v>
      </c>
      <c r="D1002" s="72" t="s">
        <v>844</v>
      </c>
      <c r="E1002" s="72">
        <f t="shared" si="3"/>
        <v>9790</v>
      </c>
    </row>
    <row r="1003" spans="1:5" ht="15.75" customHeight="1">
      <c r="A1003" s="69">
        <v>45034</v>
      </c>
      <c r="B1003" s="70" t="s">
        <v>0</v>
      </c>
      <c r="C1003" s="71">
        <v>32.56</v>
      </c>
      <c r="D1003" s="72" t="s">
        <v>845</v>
      </c>
      <c r="E1003" s="72">
        <f t="shared" si="3"/>
        <v>7980</v>
      </c>
    </row>
    <row r="1004" spans="1:5" ht="15.75" customHeight="1">
      <c r="A1004" s="69">
        <v>45040</v>
      </c>
      <c r="B1004" s="70" t="s">
        <v>0</v>
      </c>
      <c r="C1004" s="71">
        <v>32.56</v>
      </c>
      <c r="D1004" s="72" t="s">
        <v>846</v>
      </c>
      <c r="E1004" s="72">
        <f t="shared" si="3"/>
        <v>3370</v>
      </c>
    </row>
    <row r="1005" spans="1:5" ht="15.75" customHeight="1">
      <c r="A1005" s="69">
        <v>45041</v>
      </c>
      <c r="B1005" s="70" t="s">
        <v>0</v>
      </c>
      <c r="C1005" s="71">
        <v>32.56</v>
      </c>
      <c r="D1005" s="72" t="s">
        <v>847</v>
      </c>
      <c r="E1005" s="72">
        <f t="shared" si="3"/>
        <v>13270</v>
      </c>
    </row>
    <row r="1006" spans="1:5" ht="15.75" customHeight="1">
      <c r="A1006" s="69">
        <v>45042</v>
      </c>
      <c r="B1006" s="70" t="s">
        <v>0</v>
      </c>
      <c r="C1006" s="71">
        <v>32.56</v>
      </c>
      <c r="D1006" s="72" t="s">
        <v>848</v>
      </c>
      <c r="E1006" s="72">
        <f t="shared" si="3"/>
        <v>7140</v>
      </c>
    </row>
    <row r="1007" spans="1:5" ht="15.75" customHeight="1">
      <c r="A1007" s="69">
        <v>45043</v>
      </c>
      <c r="B1007" s="70" t="s">
        <v>0</v>
      </c>
      <c r="C1007" s="71">
        <v>32.56</v>
      </c>
      <c r="D1007" s="72" t="s">
        <v>849</v>
      </c>
      <c r="E1007" s="72">
        <f t="shared" si="3"/>
        <v>12370</v>
      </c>
    </row>
    <row r="1008" spans="1:5" ht="15.75" customHeight="1">
      <c r="A1008" s="69">
        <v>45046</v>
      </c>
      <c r="B1008" s="70" t="s">
        <v>0</v>
      </c>
      <c r="C1008" s="71">
        <v>32.56</v>
      </c>
      <c r="D1008" s="72" t="s">
        <v>850</v>
      </c>
      <c r="E1008" s="72">
        <f t="shared" si="3"/>
        <v>7770</v>
      </c>
    </row>
    <row r="1009" spans="1:5" ht="15.75" customHeight="1">
      <c r="A1009" s="69">
        <v>45048</v>
      </c>
      <c r="B1009" s="70" t="s">
        <v>0</v>
      </c>
      <c r="C1009" s="71">
        <v>32.56</v>
      </c>
      <c r="D1009" s="72" t="s">
        <v>851</v>
      </c>
      <c r="E1009" s="72">
        <f t="shared" si="3"/>
        <v>20700</v>
      </c>
    </row>
    <row r="1010" spans="1:5" ht="15.75" customHeight="1">
      <c r="A1010" s="69">
        <v>45049</v>
      </c>
      <c r="B1010" s="70" t="s">
        <v>0</v>
      </c>
      <c r="C1010" s="71">
        <v>32.56</v>
      </c>
      <c r="D1010" s="72" t="s">
        <v>852</v>
      </c>
      <c r="E1010" s="72">
        <f t="shared" si="3"/>
        <v>39270</v>
      </c>
    </row>
    <row r="1011" spans="1:5" ht="15.75" customHeight="1">
      <c r="A1011" s="69">
        <v>45053</v>
      </c>
      <c r="B1011" s="70" t="s">
        <v>0</v>
      </c>
      <c r="C1011" s="71">
        <v>32.56</v>
      </c>
      <c r="D1011" s="72" t="s">
        <v>853</v>
      </c>
      <c r="E1011" s="72">
        <f t="shared" si="3"/>
        <v>15790</v>
      </c>
    </row>
    <row r="1012" spans="1:5" ht="15.75" customHeight="1">
      <c r="A1012" s="69">
        <v>45054</v>
      </c>
      <c r="B1012" s="70" t="s">
        <v>0</v>
      </c>
      <c r="C1012" s="71">
        <v>32.56</v>
      </c>
      <c r="D1012" s="72" t="s">
        <v>854</v>
      </c>
      <c r="E1012" s="72">
        <f t="shared" si="3"/>
        <v>39810</v>
      </c>
    </row>
    <row r="1013" spans="1:5" ht="15.75" customHeight="1">
      <c r="A1013" s="69">
        <v>45056</v>
      </c>
      <c r="B1013" s="70" t="s">
        <v>0</v>
      </c>
      <c r="C1013" s="71">
        <v>32.56</v>
      </c>
      <c r="D1013" s="72" t="s">
        <v>855</v>
      </c>
      <c r="E1013" s="72">
        <f t="shared" si="3"/>
        <v>7880</v>
      </c>
    </row>
    <row r="1014" spans="1:5" ht="15.75" customHeight="1">
      <c r="A1014" s="69">
        <v>45057</v>
      </c>
      <c r="B1014" s="70" t="s">
        <v>0</v>
      </c>
      <c r="C1014" s="71">
        <v>32.56</v>
      </c>
      <c r="D1014" s="72" t="s">
        <v>856</v>
      </c>
      <c r="E1014" s="72">
        <f t="shared" si="3"/>
        <v>9840</v>
      </c>
    </row>
    <row r="1015" spans="1:5" ht="15.75" customHeight="1">
      <c r="A1015" s="69">
        <v>45060</v>
      </c>
      <c r="B1015" s="70" t="s">
        <v>0</v>
      </c>
      <c r="C1015" s="71">
        <v>32.56</v>
      </c>
      <c r="D1015" s="72" t="s">
        <v>857</v>
      </c>
      <c r="E1015" s="72">
        <f t="shared" si="3"/>
        <v>15170</v>
      </c>
    </row>
    <row r="1016" spans="1:5" ht="15.75" customHeight="1">
      <c r="A1016" s="69">
        <v>45062</v>
      </c>
      <c r="B1016" s="70" t="s">
        <v>0</v>
      </c>
      <c r="C1016" s="71">
        <v>32.549999999999997</v>
      </c>
      <c r="D1016" s="72" t="s">
        <v>858</v>
      </c>
      <c r="E1016" s="72">
        <f t="shared" si="3"/>
        <v>16460</v>
      </c>
    </row>
    <row r="1017" spans="1:5" ht="15.75" customHeight="1">
      <c r="A1017" s="69">
        <v>45063</v>
      </c>
      <c r="B1017" s="70" t="s">
        <v>0</v>
      </c>
      <c r="C1017" s="71">
        <v>32.549999999999997</v>
      </c>
      <c r="D1017" s="72" t="s">
        <v>310</v>
      </c>
      <c r="E1017" s="72">
        <f t="shared" si="3"/>
        <v>6710</v>
      </c>
    </row>
    <row r="1018" spans="1:5" ht="15.75" customHeight="1">
      <c r="A1018" s="69">
        <v>45064</v>
      </c>
      <c r="B1018" s="70" t="s">
        <v>0</v>
      </c>
      <c r="C1018" s="71">
        <v>32.549999999999997</v>
      </c>
      <c r="D1018" s="72" t="s">
        <v>859</v>
      </c>
      <c r="E1018" s="72">
        <f t="shared" si="3"/>
        <v>3510</v>
      </c>
    </row>
    <row r="1019" spans="1:5" ht="15.75" customHeight="1">
      <c r="A1019" s="69">
        <v>45067</v>
      </c>
      <c r="B1019" s="70" t="s">
        <v>0</v>
      </c>
      <c r="C1019" s="71">
        <v>32.549999999999997</v>
      </c>
      <c r="D1019" s="72" t="s">
        <v>860</v>
      </c>
      <c r="E1019" s="72">
        <f t="shared" si="3"/>
        <v>2180</v>
      </c>
    </row>
    <row r="1020" spans="1:5" ht="15.75" customHeight="1">
      <c r="A1020" s="69">
        <v>45068</v>
      </c>
      <c r="B1020" s="70" t="s">
        <v>0</v>
      </c>
      <c r="C1020" s="71">
        <v>32.549999999999997</v>
      </c>
      <c r="D1020" s="72" t="s">
        <v>861</v>
      </c>
      <c r="E1020" s="72">
        <f t="shared" si="3"/>
        <v>1200</v>
      </c>
    </row>
    <row r="1021" spans="1:5" ht="15.75" customHeight="1">
      <c r="A1021" s="69">
        <v>45069</v>
      </c>
      <c r="B1021" s="70" t="s">
        <v>0</v>
      </c>
      <c r="C1021" s="71">
        <v>32.549999999999997</v>
      </c>
      <c r="D1021" s="72" t="s">
        <v>862</v>
      </c>
      <c r="E1021" s="72">
        <f t="shared" si="3"/>
        <v>2100</v>
      </c>
    </row>
    <row r="1022" spans="1:5" ht="15.75" customHeight="1">
      <c r="A1022" s="69">
        <v>45070</v>
      </c>
      <c r="B1022" s="70" t="s">
        <v>0</v>
      </c>
      <c r="C1022" s="71">
        <v>32.549999999999997</v>
      </c>
      <c r="D1022" s="72" t="s">
        <v>861</v>
      </c>
      <c r="E1022" s="72">
        <f t="shared" ref="E1022:E1170" si="4">IF(RIGHT(D1022,1)="K",LEFT(D1022,LEN(D1022)-1)*1000,IF(RIGHT(D1022,1)="M",LEFT(D1022,LEN(D1022)-1)*1000000,D1022))</f>
        <v>1200</v>
      </c>
    </row>
    <row r="1023" spans="1:5" ht="15.75" customHeight="1">
      <c r="A1023" s="69">
        <v>45071</v>
      </c>
      <c r="B1023" s="70" t="s">
        <v>0</v>
      </c>
      <c r="C1023" s="71">
        <v>32.549999999999997</v>
      </c>
      <c r="D1023" s="72" t="s">
        <v>863</v>
      </c>
      <c r="E1023" s="72">
        <f t="shared" si="4"/>
        <v>3880</v>
      </c>
    </row>
    <row r="1024" spans="1:5" ht="15.75" customHeight="1">
      <c r="A1024" s="69">
        <v>45074</v>
      </c>
      <c r="B1024" s="70" t="s">
        <v>0</v>
      </c>
      <c r="C1024" s="71">
        <v>32.549999999999997</v>
      </c>
      <c r="D1024" s="72" t="s">
        <v>864</v>
      </c>
      <c r="E1024" s="72">
        <f t="shared" si="4"/>
        <v>13250</v>
      </c>
    </row>
    <row r="1025" spans="1:5" ht="15.75" customHeight="1">
      <c r="A1025" s="69">
        <v>45075</v>
      </c>
      <c r="B1025" s="70" t="s">
        <v>0</v>
      </c>
      <c r="C1025" s="71">
        <v>32.549999999999997</v>
      </c>
      <c r="D1025" s="72" t="s">
        <v>865</v>
      </c>
      <c r="E1025" s="72">
        <f t="shared" si="4"/>
        <v>2060</v>
      </c>
    </row>
    <row r="1026" spans="1:5" ht="15.75" customHeight="1">
      <c r="A1026" s="69">
        <v>45076</v>
      </c>
      <c r="B1026" s="70" t="s">
        <v>0</v>
      </c>
      <c r="C1026" s="71">
        <v>32.549999999999997</v>
      </c>
      <c r="D1026" s="72" t="s">
        <v>866</v>
      </c>
      <c r="E1026" s="72">
        <f t="shared" si="4"/>
        <v>9100</v>
      </c>
    </row>
    <row r="1027" spans="1:5" ht="15.75" customHeight="1">
      <c r="A1027" s="69">
        <v>45077</v>
      </c>
      <c r="B1027" s="70" t="s">
        <v>0</v>
      </c>
      <c r="C1027" s="71">
        <v>32.549999999999997</v>
      </c>
      <c r="D1027" s="72" t="s">
        <v>867</v>
      </c>
      <c r="E1027" s="72">
        <f t="shared" si="4"/>
        <v>10100</v>
      </c>
    </row>
    <row r="1028" spans="1:5" ht="15.75" customHeight="1">
      <c r="A1028" s="69">
        <v>45078</v>
      </c>
      <c r="B1028" s="70" t="s">
        <v>0</v>
      </c>
      <c r="C1028" s="71">
        <v>32.549999999999997</v>
      </c>
      <c r="D1028" s="72" t="s">
        <v>868</v>
      </c>
      <c r="E1028" s="72">
        <f t="shared" si="4"/>
        <v>14400</v>
      </c>
    </row>
    <row r="1029" spans="1:5" ht="15.75" customHeight="1">
      <c r="A1029" s="69">
        <v>45081</v>
      </c>
      <c r="B1029" s="70" t="s">
        <v>0</v>
      </c>
      <c r="C1029" s="71">
        <v>32.549999999999997</v>
      </c>
      <c r="D1029" s="72" t="s">
        <v>869</v>
      </c>
      <c r="E1029" s="72">
        <f t="shared" si="4"/>
        <v>2350</v>
      </c>
    </row>
    <row r="1030" spans="1:5" ht="15.75" customHeight="1">
      <c r="A1030" s="69">
        <v>45082</v>
      </c>
      <c r="B1030" s="70" t="s">
        <v>0</v>
      </c>
      <c r="C1030" s="71">
        <v>32.549999999999997</v>
      </c>
      <c r="D1030" s="72" t="s">
        <v>870</v>
      </c>
      <c r="E1030" s="72">
        <f t="shared" si="4"/>
        <v>5290</v>
      </c>
    </row>
    <row r="1031" spans="1:5" ht="15.75" customHeight="1">
      <c r="A1031" s="69">
        <v>45083</v>
      </c>
      <c r="B1031" s="70" t="s">
        <v>0</v>
      </c>
      <c r="C1031" s="71">
        <v>32.549999999999997</v>
      </c>
      <c r="D1031" s="72" t="s">
        <v>871</v>
      </c>
      <c r="E1031" s="72">
        <f t="shared" si="4"/>
        <v>31390</v>
      </c>
    </row>
    <row r="1032" spans="1:5" ht="15.75" customHeight="1">
      <c r="A1032" s="69">
        <v>45084</v>
      </c>
      <c r="B1032" s="70" t="s">
        <v>0</v>
      </c>
      <c r="C1032" s="71">
        <v>32.549999999999997</v>
      </c>
      <c r="D1032" s="72" t="s">
        <v>872</v>
      </c>
      <c r="E1032" s="72">
        <f t="shared" si="4"/>
        <v>12960</v>
      </c>
    </row>
    <row r="1033" spans="1:5" ht="15.75" customHeight="1">
      <c r="A1033" s="69">
        <v>45085</v>
      </c>
      <c r="B1033" s="70" t="s">
        <v>0</v>
      </c>
      <c r="C1033" s="71">
        <v>32.549999999999997</v>
      </c>
      <c r="D1033" s="72" t="s">
        <v>873</v>
      </c>
      <c r="E1033" s="72">
        <f t="shared" si="4"/>
        <v>5170</v>
      </c>
    </row>
    <row r="1034" spans="1:5" ht="15.75" customHeight="1">
      <c r="A1034" s="69">
        <v>45088</v>
      </c>
      <c r="B1034" s="70" t="s">
        <v>0</v>
      </c>
      <c r="C1034" s="71">
        <v>32.549999999999997</v>
      </c>
      <c r="D1034" s="72" t="s">
        <v>874</v>
      </c>
      <c r="E1034" s="72">
        <f t="shared" si="4"/>
        <v>5840</v>
      </c>
    </row>
    <row r="1035" spans="1:5" ht="15.75" customHeight="1">
      <c r="A1035" s="69">
        <v>45089</v>
      </c>
      <c r="B1035" s="70" t="s">
        <v>0</v>
      </c>
      <c r="C1035" s="71">
        <v>32.549999999999997</v>
      </c>
      <c r="D1035" s="72" t="s">
        <v>875</v>
      </c>
      <c r="E1035" s="72">
        <f t="shared" si="4"/>
        <v>2900</v>
      </c>
    </row>
    <row r="1036" spans="1:5" ht="15.75" customHeight="1">
      <c r="A1036" s="69">
        <v>45090</v>
      </c>
      <c r="B1036" s="70" t="s">
        <v>0</v>
      </c>
      <c r="C1036" s="71">
        <v>32.549999999999997</v>
      </c>
      <c r="D1036" s="72" t="s">
        <v>876</v>
      </c>
      <c r="E1036" s="72">
        <f t="shared" si="4"/>
        <v>8830</v>
      </c>
    </row>
    <row r="1037" spans="1:5" ht="15.75" customHeight="1">
      <c r="A1037" s="69">
        <v>45091</v>
      </c>
      <c r="B1037" s="70" t="s">
        <v>0</v>
      </c>
      <c r="C1037" s="71">
        <v>32.549999999999997</v>
      </c>
      <c r="D1037" s="72" t="s">
        <v>877</v>
      </c>
      <c r="E1037" s="72">
        <f t="shared" si="4"/>
        <v>18260</v>
      </c>
    </row>
    <row r="1038" spans="1:5" ht="15.75" customHeight="1">
      <c r="A1038" s="69">
        <v>45092</v>
      </c>
      <c r="B1038" s="70" t="s">
        <v>0</v>
      </c>
      <c r="C1038" s="71">
        <v>32.549999999999997</v>
      </c>
      <c r="D1038" s="72" t="s">
        <v>834</v>
      </c>
      <c r="E1038" s="72">
        <f t="shared" si="4"/>
        <v>780</v>
      </c>
    </row>
    <row r="1039" spans="1:5" ht="15.75" customHeight="1">
      <c r="A1039" s="69">
        <v>45095</v>
      </c>
      <c r="B1039" s="70" t="s">
        <v>0</v>
      </c>
      <c r="C1039" s="71">
        <v>32.549999999999997</v>
      </c>
      <c r="D1039" s="72" t="s">
        <v>878</v>
      </c>
      <c r="E1039" s="72">
        <f t="shared" si="4"/>
        <v>9410</v>
      </c>
    </row>
    <row r="1040" spans="1:5" ht="15.75" customHeight="1">
      <c r="A1040" s="69">
        <v>45096</v>
      </c>
      <c r="B1040" s="70" t="s">
        <v>0</v>
      </c>
      <c r="C1040" s="71">
        <v>32.549999999999997</v>
      </c>
      <c r="D1040" s="72" t="s">
        <v>879</v>
      </c>
      <c r="E1040" s="72">
        <f t="shared" si="4"/>
        <v>10140</v>
      </c>
    </row>
    <row r="1041" spans="1:5" ht="15.75" customHeight="1">
      <c r="A1041" s="69">
        <v>45097</v>
      </c>
      <c r="B1041" s="70" t="s">
        <v>0</v>
      </c>
      <c r="C1041" s="71">
        <v>32.549999999999997</v>
      </c>
      <c r="D1041" s="72" t="s">
        <v>880</v>
      </c>
      <c r="E1041" s="72">
        <f t="shared" si="4"/>
        <v>3590</v>
      </c>
    </row>
    <row r="1042" spans="1:5" ht="15.75" customHeight="1">
      <c r="A1042" s="69">
        <v>45098</v>
      </c>
      <c r="B1042" s="70" t="s">
        <v>0</v>
      </c>
      <c r="C1042" s="71">
        <v>32.549999999999997</v>
      </c>
      <c r="D1042" s="72" t="s">
        <v>881</v>
      </c>
      <c r="E1042" s="72">
        <f t="shared" si="4"/>
        <v>8490</v>
      </c>
    </row>
    <row r="1043" spans="1:5" ht="15.75" customHeight="1">
      <c r="A1043" s="69">
        <v>45099</v>
      </c>
      <c r="B1043" s="70" t="s">
        <v>0</v>
      </c>
      <c r="C1043" s="71">
        <v>32.549999999999997</v>
      </c>
      <c r="D1043" s="72" t="s">
        <v>882</v>
      </c>
      <c r="E1043" s="72">
        <f t="shared" si="4"/>
        <v>15350</v>
      </c>
    </row>
    <row r="1044" spans="1:5" ht="15.75" customHeight="1">
      <c r="A1044" s="69">
        <v>45102</v>
      </c>
      <c r="B1044" s="70" t="s">
        <v>0</v>
      </c>
      <c r="C1044" s="71">
        <v>32.549999999999997</v>
      </c>
      <c r="D1044" s="72" t="s">
        <v>883</v>
      </c>
      <c r="E1044" s="72">
        <f t="shared" si="4"/>
        <v>16100.000000000002</v>
      </c>
    </row>
    <row r="1045" spans="1:5" ht="15.75" customHeight="1">
      <c r="A1045" s="69">
        <v>45103</v>
      </c>
      <c r="B1045" s="70" t="s">
        <v>0</v>
      </c>
      <c r="C1045" s="71">
        <v>32.549999999999997</v>
      </c>
      <c r="D1045" s="72" t="s">
        <v>884</v>
      </c>
      <c r="E1045" s="72">
        <f t="shared" si="4"/>
        <v>11110</v>
      </c>
    </row>
    <row r="1046" spans="1:5" ht="15.75" customHeight="1">
      <c r="A1046" s="69">
        <v>45109</v>
      </c>
      <c r="B1046" s="70" t="s">
        <v>0</v>
      </c>
      <c r="C1046" s="71">
        <v>32.549999999999997</v>
      </c>
      <c r="D1046" s="72" t="s">
        <v>885</v>
      </c>
      <c r="E1046" s="72">
        <f t="shared" si="4"/>
        <v>20790</v>
      </c>
    </row>
    <row r="1047" spans="1:5" ht="15.75" customHeight="1">
      <c r="A1047" s="69">
        <v>45110</v>
      </c>
      <c r="B1047" s="70" t="s">
        <v>0</v>
      </c>
      <c r="C1047" s="71">
        <v>32.549999999999997</v>
      </c>
      <c r="D1047" s="72" t="s">
        <v>886</v>
      </c>
      <c r="E1047" s="72">
        <f t="shared" si="4"/>
        <v>5050</v>
      </c>
    </row>
    <row r="1048" spans="1:5" ht="15.75" customHeight="1">
      <c r="A1048" s="69">
        <v>45111</v>
      </c>
      <c r="B1048" s="70" t="s">
        <v>0</v>
      </c>
      <c r="C1048" s="71">
        <v>32.549999999999997</v>
      </c>
      <c r="D1048" s="72" t="s">
        <v>887</v>
      </c>
      <c r="E1048" s="72">
        <f t="shared" si="4"/>
        <v>5680</v>
      </c>
    </row>
    <row r="1049" spans="1:5" ht="15.75" customHeight="1">
      <c r="A1049" s="69">
        <v>45112</v>
      </c>
      <c r="B1049" s="70" t="s">
        <v>0</v>
      </c>
      <c r="C1049" s="71">
        <v>32.549999999999997</v>
      </c>
      <c r="D1049" s="72" t="s">
        <v>888</v>
      </c>
      <c r="E1049" s="72">
        <f t="shared" si="4"/>
        <v>8680</v>
      </c>
    </row>
    <row r="1050" spans="1:5" ht="15.75" customHeight="1">
      <c r="A1050" s="69">
        <v>45113</v>
      </c>
      <c r="B1050" s="70" t="s">
        <v>0</v>
      </c>
      <c r="C1050" s="71">
        <v>32.549999999999997</v>
      </c>
      <c r="D1050" s="72" t="s">
        <v>889</v>
      </c>
      <c r="E1050" s="72">
        <f t="shared" si="4"/>
        <v>9920</v>
      </c>
    </row>
    <row r="1051" spans="1:5" ht="15.75" customHeight="1">
      <c r="A1051" s="69">
        <v>45116</v>
      </c>
      <c r="B1051" s="70" t="s">
        <v>0</v>
      </c>
      <c r="C1051" s="71">
        <v>32.549999999999997</v>
      </c>
      <c r="D1051" s="72" t="s">
        <v>890</v>
      </c>
      <c r="E1051" s="72">
        <f t="shared" si="4"/>
        <v>1150</v>
      </c>
    </row>
    <row r="1052" spans="1:5" ht="15.75" customHeight="1">
      <c r="A1052" s="69">
        <v>45117</v>
      </c>
      <c r="B1052" s="70" t="s">
        <v>0</v>
      </c>
      <c r="C1052" s="71">
        <v>32.549999999999997</v>
      </c>
      <c r="D1052" s="72" t="s">
        <v>891</v>
      </c>
      <c r="E1052" s="72">
        <f t="shared" si="4"/>
        <v>3960</v>
      </c>
    </row>
    <row r="1053" spans="1:5" ht="15.75" customHeight="1">
      <c r="A1053" s="69">
        <v>45118</v>
      </c>
      <c r="B1053" s="70" t="s">
        <v>0</v>
      </c>
      <c r="C1053" s="71">
        <v>32.549999999999997</v>
      </c>
      <c r="D1053" s="72" t="s">
        <v>892</v>
      </c>
      <c r="E1053" s="72">
        <f t="shared" si="4"/>
        <v>840</v>
      </c>
    </row>
    <row r="1054" spans="1:5" ht="15.75" customHeight="1">
      <c r="A1054" s="69">
        <v>45119</v>
      </c>
      <c r="B1054" s="70" t="s">
        <v>0</v>
      </c>
      <c r="C1054" s="71">
        <v>32.549999999999997</v>
      </c>
      <c r="D1054" s="72" t="s">
        <v>893</v>
      </c>
      <c r="E1054" s="72">
        <f t="shared" si="4"/>
        <v>86350</v>
      </c>
    </row>
    <row r="1055" spans="1:5" ht="15.75" customHeight="1">
      <c r="A1055" s="69">
        <v>45120</v>
      </c>
      <c r="B1055" s="70" t="s">
        <v>0</v>
      </c>
      <c r="C1055" s="71">
        <v>32.549999999999997</v>
      </c>
      <c r="D1055" s="72" t="s">
        <v>894</v>
      </c>
      <c r="E1055" s="72">
        <f t="shared" si="4"/>
        <v>1540</v>
      </c>
    </row>
    <row r="1056" spans="1:5" ht="15.75" customHeight="1">
      <c r="A1056" s="69">
        <v>45123</v>
      </c>
      <c r="B1056" s="70" t="s">
        <v>0</v>
      </c>
      <c r="C1056" s="71">
        <v>32.549999999999997</v>
      </c>
      <c r="D1056" s="72" t="s">
        <v>753</v>
      </c>
      <c r="E1056" s="72">
        <f t="shared" si="4"/>
        <v>3710</v>
      </c>
    </row>
    <row r="1057" spans="1:5" ht="15.75" customHeight="1">
      <c r="A1057" s="69">
        <v>45124</v>
      </c>
      <c r="B1057" s="70" t="s">
        <v>0</v>
      </c>
      <c r="C1057" s="71">
        <v>32.549999999999997</v>
      </c>
      <c r="D1057" s="72" t="s">
        <v>879</v>
      </c>
      <c r="E1057" s="72">
        <f t="shared" si="4"/>
        <v>10140</v>
      </c>
    </row>
    <row r="1058" spans="1:5" ht="15.75" customHeight="1">
      <c r="A1058" s="69">
        <v>45125</v>
      </c>
      <c r="B1058" s="70" t="s">
        <v>0</v>
      </c>
      <c r="C1058" s="71">
        <v>32.549999999999997</v>
      </c>
      <c r="D1058" s="72" t="s">
        <v>895</v>
      </c>
      <c r="E1058" s="72">
        <f t="shared" si="4"/>
        <v>2280</v>
      </c>
    </row>
    <row r="1059" spans="1:5" ht="15.75" customHeight="1">
      <c r="A1059" s="69">
        <v>45126</v>
      </c>
      <c r="B1059" s="70" t="s">
        <v>0</v>
      </c>
      <c r="C1059" s="71">
        <v>32.549999999999997</v>
      </c>
      <c r="D1059" s="72" t="s">
        <v>896</v>
      </c>
      <c r="E1059" s="72">
        <f t="shared" si="4"/>
        <v>8460</v>
      </c>
    </row>
    <row r="1060" spans="1:5" ht="15.75" customHeight="1">
      <c r="A1060" s="69">
        <v>45127</v>
      </c>
      <c r="B1060" s="70" t="s">
        <v>0</v>
      </c>
      <c r="C1060" s="71">
        <v>32.549999999999997</v>
      </c>
      <c r="D1060" s="72" t="s">
        <v>897</v>
      </c>
      <c r="E1060" s="72">
        <f t="shared" si="4"/>
        <v>6220</v>
      </c>
    </row>
    <row r="1061" spans="1:5" ht="15.75" customHeight="1">
      <c r="A1061" s="69">
        <v>45130</v>
      </c>
      <c r="B1061" s="70" t="s">
        <v>0</v>
      </c>
      <c r="C1061" s="71">
        <v>32.549999999999997</v>
      </c>
      <c r="D1061" s="72" t="s">
        <v>898</v>
      </c>
      <c r="E1061" s="72">
        <f t="shared" si="4"/>
        <v>18470</v>
      </c>
    </row>
    <row r="1062" spans="1:5" ht="15.75" customHeight="1">
      <c r="A1062" s="69">
        <v>45131</v>
      </c>
      <c r="B1062" s="70" t="s">
        <v>0</v>
      </c>
      <c r="C1062" s="71">
        <v>32.549999999999997</v>
      </c>
      <c r="D1062" s="72" t="s">
        <v>899</v>
      </c>
      <c r="E1062" s="72">
        <f t="shared" si="4"/>
        <v>2440</v>
      </c>
    </row>
    <row r="1063" spans="1:5" ht="15.75" customHeight="1">
      <c r="A1063" s="69">
        <v>45132</v>
      </c>
      <c r="B1063" s="70" t="s">
        <v>0</v>
      </c>
      <c r="C1063" s="71">
        <v>32.549999999999997</v>
      </c>
      <c r="D1063" s="72" t="s">
        <v>869</v>
      </c>
      <c r="E1063" s="72">
        <f t="shared" si="4"/>
        <v>2350</v>
      </c>
    </row>
    <row r="1064" spans="1:5" ht="15.75" customHeight="1">
      <c r="A1064" s="69">
        <v>45133</v>
      </c>
      <c r="B1064" s="70" t="s">
        <v>0</v>
      </c>
      <c r="C1064" s="71">
        <v>32.549999999999997</v>
      </c>
      <c r="D1064" s="72" t="s">
        <v>878</v>
      </c>
      <c r="E1064" s="72">
        <f t="shared" si="4"/>
        <v>9410</v>
      </c>
    </row>
    <row r="1065" spans="1:5" ht="15.75" customHeight="1">
      <c r="A1065" s="69">
        <v>45134</v>
      </c>
      <c r="B1065" s="70" t="s">
        <v>0</v>
      </c>
      <c r="C1065" s="71">
        <v>32.549999999999997</v>
      </c>
      <c r="D1065" s="72" t="s">
        <v>822</v>
      </c>
      <c r="E1065" s="72">
        <f t="shared" si="4"/>
        <v>2850</v>
      </c>
    </row>
    <row r="1066" spans="1:5" ht="15.75" customHeight="1">
      <c r="A1066" s="69">
        <v>45137</v>
      </c>
      <c r="B1066" s="70" t="s">
        <v>0</v>
      </c>
      <c r="C1066" s="71">
        <v>32.549999999999997</v>
      </c>
      <c r="D1066" s="72" t="s">
        <v>900</v>
      </c>
      <c r="E1066" s="72">
        <f t="shared" si="4"/>
        <v>4630</v>
      </c>
    </row>
    <row r="1067" spans="1:5" ht="15.75" customHeight="1">
      <c r="A1067" s="69">
        <v>45138</v>
      </c>
      <c r="B1067" s="70" t="s">
        <v>0</v>
      </c>
      <c r="C1067" s="71">
        <v>32.549999999999997</v>
      </c>
      <c r="D1067" s="72" t="s">
        <v>901</v>
      </c>
      <c r="E1067" s="72">
        <f t="shared" si="4"/>
        <v>6360</v>
      </c>
    </row>
    <row r="1068" spans="1:5" ht="15.75" customHeight="1">
      <c r="A1068" s="69">
        <v>45139</v>
      </c>
      <c r="B1068" s="70" t="s">
        <v>0</v>
      </c>
      <c r="C1068" s="71">
        <v>32.549999999999997</v>
      </c>
      <c r="D1068" s="72" t="s">
        <v>902</v>
      </c>
      <c r="E1068" s="72">
        <f t="shared" si="4"/>
        <v>5750</v>
      </c>
    </row>
    <row r="1069" spans="1:5" ht="15.75" customHeight="1">
      <c r="A1069" s="69">
        <v>45140</v>
      </c>
      <c r="B1069" s="70" t="s">
        <v>0</v>
      </c>
      <c r="C1069" s="71">
        <v>32.549999999999997</v>
      </c>
      <c r="D1069" s="72" t="s">
        <v>903</v>
      </c>
      <c r="E1069" s="72">
        <f t="shared" si="4"/>
        <v>3090</v>
      </c>
    </row>
    <row r="1070" spans="1:5" ht="15.75" customHeight="1">
      <c r="A1070" s="69">
        <v>45141</v>
      </c>
      <c r="B1070" s="70" t="s">
        <v>0</v>
      </c>
      <c r="C1070" s="71">
        <v>32.549999999999997</v>
      </c>
      <c r="D1070" s="72" t="s">
        <v>904</v>
      </c>
      <c r="E1070" s="72">
        <f t="shared" si="4"/>
        <v>6890</v>
      </c>
    </row>
    <row r="1071" spans="1:5" ht="15.75" customHeight="1">
      <c r="A1071" s="69">
        <v>45144</v>
      </c>
      <c r="B1071" s="70" t="s">
        <v>0</v>
      </c>
      <c r="C1071" s="71">
        <v>32.549999999999997</v>
      </c>
      <c r="D1071" s="72" t="s">
        <v>783</v>
      </c>
      <c r="E1071" s="72">
        <f t="shared" si="4"/>
        <v>220</v>
      </c>
    </row>
    <row r="1072" spans="1:5" ht="15.75" customHeight="1">
      <c r="A1072" s="69">
        <v>45145</v>
      </c>
      <c r="B1072" s="70" t="s">
        <v>0</v>
      </c>
      <c r="C1072" s="71">
        <v>32.549999999999997</v>
      </c>
      <c r="D1072" s="72" t="s">
        <v>905</v>
      </c>
      <c r="E1072" s="72">
        <f t="shared" si="4"/>
        <v>5450</v>
      </c>
    </row>
    <row r="1073" spans="1:5" ht="15.75" customHeight="1">
      <c r="A1073" s="69">
        <v>45146</v>
      </c>
      <c r="B1073" s="70" t="s">
        <v>0</v>
      </c>
      <c r="C1073" s="71">
        <v>32.549999999999997</v>
      </c>
      <c r="D1073" s="72" t="s">
        <v>776</v>
      </c>
      <c r="E1073" s="72">
        <f t="shared" si="4"/>
        <v>330</v>
      </c>
    </row>
    <row r="1074" spans="1:5" ht="15.75" customHeight="1">
      <c r="A1074" s="69">
        <v>45147</v>
      </c>
      <c r="B1074" s="70" t="s">
        <v>0</v>
      </c>
      <c r="C1074" s="71">
        <v>32.549999999999997</v>
      </c>
      <c r="D1074" s="72" t="s">
        <v>906</v>
      </c>
      <c r="E1074" s="72">
        <f t="shared" si="4"/>
        <v>16020</v>
      </c>
    </row>
    <row r="1075" spans="1:5" ht="15.75" customHeight="1">
      <c r="A1075" s="69">
        <v>45148</v>
      </c>
      <c r="B1075" s="70" t="s">
        <v>0</v>
      </c>
      <c r="C1075" s="71">
        <v>32.549999999999997</v>
      </c>
      <c r="D1075" s="72" t="s">
        <v>800</v>
      </c>
      <c r="E1075" s="72">
        <f t="shared" si="4"/>
        <v>2450</v>
      </c>
    </row>
    <row r="1076" spans="1:5" ht="15.75" customHeight="1">
      <c r="A1076" s="69">
        <v>45151</v>
      </c>
      <c r="B1076" s="70" t="s">
        <v>0</v>
      </c>
      <c r="C1076" s="71">
        <v>32.549999999999997</v>
      </c>
      <c r="D1076" s="72" t="s">
        <v>907</v>
      </c>
      <c r="E1076" s="72">
        <f t="shared" si="4"/>
        <v>2250</v>
      </c>
    </row>
    <row r="1077" spans="1:5" ht="15.75" customHeight="1">
      <c r="A1077" s="69">
        <v>45152</v>
      </c>
      <c r="B1077" s="70" t="s">
        <v>0</v>
      </c>
      <c r="C1077" s="71">
        <v>32.549999999999997</v>
      </c>
      <c r="D1077" s="72" t="s">
        <v>908</v>
      </c>
      <c r="E1077" s="72">
        <f t="shared" si="4"/>
        <v>900</v>
      </c>
    </row>
    <row r="1078" spans="1:5" ht="15.75" customHeight="1">
      <c r="A1078" s="69">
        <v>45154</v>
      </c>
      <c r="B1078" s="70" t="s">
        <v>0</v>
      </c>
      <c r="C1078" s="71">
        <v>32.549999999999997</v>
      </c>
      <c r="D1078" s="72" t="s">
        <v>909</v>
      </c>
      <c r="E1078" s="72">
        <f t="shared" si="4"/>
        <v>1590</v>
      </c>
    </row>
    <row r="1079" spans="1:5" ht="15.75" customHeight="1">
      <c r="A1079" s="69">
        <v>45155</v>
      </c>
      <c r="B1079" s="70" t="s">
        <v>0</v>
      </c>
      <c r="C1079" s="71">
        <v>32.549999999999997</v>
      </c>
      <c r="D1079" s="72" t="s">
        <v>910</v>
      </c>
      <c r="E1079" s="72">
        <f t="shared" si="4"/>
        <v>260</v>
      </c>
    </row>
    <row r="1080" spans="1:5" ht="15.75" customHeight="1">
      <c r="A1080" s="69">
        <v>45158</v>
      </c>
      <c r="B1080" s="70" t="s">
        <v>0</v>
      </c>
      <c r="C1080" s="71">
        <v>32.549999999999997</v>
      </c>
      <c r="D1080" s="72" t="s">
        <v>911</v>
      </c>
      <c r="E1080" s="72">
        <f t="shared" si="4"/>
        <v>7120</v>
      </c>
    </row>
    <row r="1081" spans="1:5" ht="15.75" customHeight="1">
      <c r="A1081" s="69">
        <v>45159</v>
      </c>
      <c r="B1081" s="70" t="s">
        <v>0</v>
      </c>
      <c r="C1081" s="71">
        <v>32.549999999999997</v>
      </c>
      <c r="D1081" s="72" t="s">
        <v>912</v>
      </c>
      <c r="E1081" s="72">
        <f t="shared" si="4"/>
        <v>7690</v>
      </c>
    </row>
    <row r="1082" spans="1:5" ht="15.75" customHeight="1">
      <c r="A1082" s="69">
        <v>45160</v>
      </c>
      <c r="B1082" s="70" t="s">
        <v>0</v>
      </c>
      <c r="C1082" s="71">
        <v>32.549999999999997</v>
      </c>
      <c r="D1082" s="72" t="s">
        <v>913</v>
      </c>
      <c r="E1082" s="72">
        <f t="shared" si="4"/>
        <v>6120</v>
      </c>
    </row>
    <row r="1083" spans="1:5" ht="15.75" customHeight="1">
      <c r="A1083" s="69">
        <v>45161</v>
      </c>
      <c r="B1083" s="70" t="s">
        <v>0</v>
      </c>
      <c r="C1083" s="71">
        <v>32.549999999999997</v>
      </c>
      <c r="D1083" s="72" t="s">
        <v>914</v>
      </c>
      <c r="E1083" s="72">
        <f t="shared" si="4"/>
        <v>1340</v>
      </c>
    </row>
    <row r="1084" spans="1:5" ht="15.75" customHeight="1">
      <c r="A1084" s="69">
        <v>45162</v>
      </c>
      <c r="B1084" s="70" t="s">
        <v>0</v>
      </c>
      <c r="C1084" s="71">
        <v>32.549999999999997</v>
      </c>
      <c r="D1084" s="72" t="s">
        <v>915</v>
      </c>
      <c r="E1084" s="72">
        <f t="shared" si="4"/>
        <v>3820</v>
      </c>
    </row>
    <row r="1085" spans="1:5" ht="15.75" customHeight="1">
      <c r="A1085" s="69">
        <v>45165</v>
      </c>
      <c r="B1085" s="70" t="s">
        <v>0</v>
      </c>
      <c r="C1085" s="71">
        <v>32.549999999999997</v>
      </c>
      <c r="D1085" s="72" t="s">
        <v>916</v>
      </c>
      <c r="E1085" s="72">
        <f t="shared" si="4"/>
        <v>2070</v>
      </c>
    </row>
    <row r="1086" spans="1:5" ht="15.75" customHeight="1">
      <c r="A1086" s="69">
        <v>45166</v>
      </c>
      <c r="B1086" s="70" t="s">
        <v>0</v>
      </c>
      <c r="C1086" s="71">
        <v>32.549999999999997</v>
      </c>
      <c r="D1086" s="72" t="s">
        <v>917</v>
      </c>
      <c r="E1086" s="72">
        <f t="shared" si="4"/>
        <v>5100</v>
      </c>
    </row>
    <row r="1087" spans="1:5" ht="15.75" customHeight="1">
      <c r="A1087" s="69">
        <v>45167</v>
      </c>
      <c r="B1087" s="70" t="s">
        <v>0</v>
      </c>
      <c r="C1087" s="71">
        <v>32.549999999999997</v>
      </c>
      <c r="D1087" s="72" t="s">
        <v>918</v>
      </c>
      <c r="E1087" s="72">
        <f t="shared" si="4"/>
        <v>10020</v>
      </c>
    </row>
    <row r="1088" spans="1:5" ht="15.75" customHeight="1">
      <c r="A1088" s="69">
        <v>45168</v>
      </c>
      <c r="B1088" s="70" t="s">
        <v>0</v>
      </c>
      <c r="C1088" s="71">
        <v>32.549999999999997</v>
      </c>
      <c r="D1088" s="72" t="s">
        <v>919</v>
      </c>
      <c r="E1088" s="72">
        <f t="shared" si="4"/>
        <v>2160</v>
      </c>
    </row>
    <row r="1089" spans="1:5" ht="15.75" customHeight="1">
      <c r="A1089" s="69">
        <v>45169</v>
      </c>
      <c r="B1089" s="70" t="s">
        <v>0</v>
      </c>
      <c r="C1089" s="71">
        <v>32.549999999999997</v>
      </c>
      <c r="D1089" s="72" t="s">
        <v>920</v>
      </c>
      <c r="E1089" s="72">
        <f t="shared" si="4"/>
        <v>2480</v>
      </c>
    </row>
    <row r="1090" spans="1:5" ht="15.75" customHeight="1">
      <c r="A1090" s="69">
        <v>45172</v>
      </c>
      <c r="B1090" s="70" t="s">
        <v>0</v>
      </c>
      <c r="C1090" s="71">
        <v>32.549999999999997</v>
      </c>
      <c r="D1090" s="72" t="s">
        <v>921</v>
      </c>
      <c r="E1090" s="72">
        <f t="shared" si="4"/>
        <v>810</v>
      </c>
    </row>
    <row r="1091" spans="1:5" ht="15.75" customHeight="1">
      <c r="A1091" s="69">
        <v>45173</v>
      </c>
      <c r="B1091" s="70" t="s">
        <v>0</v>
      </c>
      <c r="C1091" s="71">
        <v>32.549999999999997</v>
      </c>
      <c r="D1091" s="72" t="s">
        <v>922</v>
      </c>
      <c r="E1091" s="72">
        <f t="shared" si="4"/>
        <v>1810</v>
      </c>
    </row>
    <row r="1092" spans="1:5" ht="15.75" customHeight="1">
      <c r="A1092" s="69">
        <v>45174</v>
      </c>
      <c r="B1092" s="70" t="s">
        <v>0</v>
      </c>
      <c r="C1092" s="71">
        <v>32.549999999999997</v>
      </c>
      <c r="D1092" s="72" t="s">
        <v>735</v>
      </c>
      <c r="E1092" s="72">
        <f t="shared" si="4"/>
        <v>1360</v>
      </c>
    </row>
    <row r="1093" spans="1:5" ht="15.75" customHeight="1">
      <c r="A1093" s="69">
        <v>45176</v>
      </c>
      <c r="B1093" s="70" t="s">
        <v>0</v>
      </c>
      <c r="C1093" s="71">
        <v>32.549999999999997</v>
      </c>
      <c r="D1093" s="72" t="s">
        <v>797</v>
      </c>
      <c r="E1093" s="72">
        <f t="shared" si="4"/>
        <v>2040</v>
      </c>
    </row>
    <row r="1094" spans="1:5" ht="15.75" customHeight="1">
      <c r="A1094" s="69">
        <v>45179</v>
      </c>
      <c r="B1094" s="70" t="s">
        <v>0</v>
      </c>
      <c r="C1094" s="71">
        <v>32.549999999999997</v>
      </c>
      <c r="D1094" s="72" t="s">
        <v>923</v>
      </c>
      <c r="E1094" s="72">
        <f t="shared" si="4"/>
        <v>1310</v>
      </c>
    </row>
    <row r="1095" spans="1:5" ht="15.75" customHeight="1">
      <c r="A1095" s="69">
        <v>45180</v>
      </c>
      <c r="B1095" s="70" t="s">
        <v>0</v>
      </c>
      <c r="C1095" s="71">
        <v>32.549999999999997</v>
      </c>
      <c r="D1095" s="72" t="s">
        <v>924</v>
      </c>
      <c r="E1095" s="72">
        <f t="shared" si="4"/>
        <v>2080</v>
      </c>
    </row>
    <row r="1096" spans="1:5" ht="15.75" customHeight="1">
      <c r="A1096" s="69">
        <v>45181</v>
      </c>
      <c r="B1096" s="70" t="s">
        <v>0</v>
      </c>
      <c r="C1096" s="71">
        <v>32.549999999999997</v>
      </c>
      <c r="D1096" s="72" t="s">
        <v>787</v>
      </c>
      <c r="E1096" s="72">
        <f t="shared" si="4"/>
        <v>1260</v>
      </c>
    </row>
    <row r="1097" spans="1:5" ht="15.75" customHeight="1">
      <c r="A1097" s="69">
        <v>45182</v>
      </c>
      <c r="B1097" s="70" t="s">
        <v>0</v>
      </c>
      <c r="C1097" s="71">
        <v>32.549999999999997</v>
      </c>
      <c r="D1097" s="72" t="s">
        <v>802</v>
      </c>
      <c r="E1097" s="72">
        <f t="shared" si="4"/>
        <v>1530</v>
      </c>
    </row>
    <row r="1098" spans="1:5" ht="15.75" customHeight="1">
      <c r="A1098" s="69">
        <v>45183</v>
      </c>
      <c r="B1098" s="70" t="s">
        <v>0</v>
      </c>
      <c r="C1098" s="71">
        <v>32.549999999999997</v>
      </c>
      <c r="D1098" s="72" t="s">
        <v>316</v>
      </c>
      <c r="E1098" s="72">
        <f t="shared" si="4"/>
        <v>1240</v>
      </c>
    </row>
    <row r="1099" spans="1:5" ht="15.75" customHeight="1">
      <c r="A1099" s="69">
        <v>45186</v>
      </c>
      <c r="B1099" s="70" t="s">
        <v>0</v>
      </c>
      <c r="C1099" s="71">
        <v>32.549999999999997</v>
      </c>
      <c r="D1099" s="72" t="s">
        <v>329</v>
      </c>
      <c r="E1099" s="72">
        <f t="shared" si="4"/>
        <v>1580</v>
      </c>
    </row>
    <row r="1100" spans="1:5" ht="15.75" customHeight="1">
      <c r="A1100" s="69">
        <v>45187</v>
      </c>
      <c r="B1100" s="70" t="s">
        <v>0</v>
      </c>
      <c r="C1100" s="71">
        <v>32.549999999999997</v>
      </c>
      <c r="D1100" s="72" t="s">
        <v>925</v>
      </c>
      <c r="E1100" s="72">
        <f t="shared" si="4"/>
        <v>3780</v>
      </c>
    </row>
    <row r="1101" spans="1:5" ht="15.75" customHeight="1">
      <c r="A1101" s="69">
        <v>45188</v>
      </c>
      <c r="B1101" s="70" t="s">
        <v>0</v>
      </c>
      <c r="C1101" s="71">
        <v>32.549999999999997</v>
      </c>
      <c r="D1101" s="72" t="s">
        <v>840</v>
      </c>
      <c r="E1101" s="72">
        <f t="shared" si="4"/>
        <v>6190</v>
      </c>
    </row>
    <row r="1102" spans="1:5" ht="15.75" customHeight="1">
      <c r="A1102" s="69">
        <v>45189</v>
      </c>
      <c r="B1102" s="70" t="s">
        <v>0</v>
      </c>
      <c r="C1102" s="71">
        <v>32.549999999999997</v>
      </c>
      <c r="D1102" s="72" t="s">
        <v>926</v>
      </c>
      <c r="E1102" s="72">
        <f t="shared" si="4"/>
        <v>1790</v>
      </c>
    </row>
    <row r="1103" spans="1:5" ht="15.75" customHeight="1">
      <c r="A1103" s="69">
        <v>45190</v>
      </c>
      <c r="B1103" s="70" t="s">
        <v>0</v>
      </c>
      <c r="C1103" s="71">
        <v>32.549999999999997</v>
      </c>
      <c r="D1103" s="72" t="s">
        <v>927</v>
      </c>
      <c r="E1103" s="72">
        <f t="shared" si="4"/>
        <v>2000</v>
      </c>
    </row>
    <row r="1104" spans="1:5" ht="15.75" customHeight="1">
      <c r="A1104" s="69">
        <v>45193</v>
      </c>
      <c r="B1104" s="70" t="s">
        <v>0</v>
      </c>
      <c r="C1104" s="71">
        <v>32.549999999999997</v>
      </c>
      <c r="D1104" s="72" t="s">
        <v>785</v>
      </c>
      <c r="E1104" s="72">
        <f t="shared" si="4"/>
        <v>2980</v>
      </c>
    </row>
    <row r="1105" spans="1:5" ht="15.75" customHeight="1">
      <c r="A1105" s="69">
        <v>45194</v>
      </c>
      <c r="B1105" s="70" t="s">
        <v>0</v>
      </c>
      <c r="C1105" s="71">
        <v>32.549999999999997</v>
      </c>
      <c r="D1105" s="72" t="s">
        <v>786</v>
      </c>
      <c r="E1105" s="72">
        <f t="shared" si="4"/>
        <v>1300</v>
      </c>
    </row>
    <row r="1106" spans="1:5" ht="15.75" customHeight="1">
      <c r="A1106" s="69">
        <v>45195</v>
      </c>
      <c r="B1106" s="70" t="s">
        <v>0</v>
      </c>
      <c r="C1106" s="71">
        <v>32.549999999999997</v>
      </c>
      <c r="D1106" s="72" t="s">
        <v>928</v>
      </c>
      <c r="E1106" s="72">
        <f t="shared" si="4"/>
        <v>310</v>
      </c>
    </row>
    <row r="1107" spans="1:5" ht="15.75" customHeight="1">
      <c r="A1107" s="69">
        <v>45196</v>
      </c>
      <c r="B1107" s="70" t="s">
        <v>0</v>
      </c>
      <c r="C1107" s="71">
        <v>32.549999999999997</v>
      </c>
      <c r="D1107" s="72" t="s">
        <v>929</v>
      </c>
      <c r="E1107" s="72">
        <f t="shared" si="4"/>
        <v>6470</v>
      </c>
    </row>
    <row r="1108" spans="1:5" ht="15.75" customHeight="1">
      <c r="A1108" s="69">
        <v>45200</v>
      </c>
      <c r="B1108" s="70" t="s">
        <v>0</v>
      </c>
      <c r="C1108" s="71">
        <v>32.549999999999997</v>
      </c>
      <c r="D1108" s="72" t="s">
        <v>930</v>
      </c>
      <c r="E1108" s="72">
        <f t="shared" si="4"/>
        <v>640</v>
      </c>
    </row>
    <row r="1109" spans="1:5" ht="15.75" customHeight="1">
      <c r="A1109" s="69">
        <v>45201</v>
      </c>
      <c r="B1109" s="70" t="s">
        <v>0</v>
      </c>
      <c r="C1109" s="71">
        <v>32.549999999999997</v>
      </c>
      <c r="D1109" s="72" t="s">
        <v>931</v>
      </c>
      <c r="E1109" s="72">
        <f t="shared" si="4"/>
        <v>20660</v>
      </c>
    </row>
    <row r="1110" spans="1:5" ht="15.75" customHeight="1">
      <c r="A1110" s="69">
        <v>45202</v>
      </c>
      <c r="B1110" s="70" t="s">
        <v>0</v>
      </c>
      <c r="C1110" s="71">
        <v>32.549999999999997</v>
      </c>
      <c r="D1110" s="72" t="s">
        <v>932</v>
      </c>
      <c r="E1110" s="72">
        <f t="shared" si="4"/>
        <v>7440</v>
      </c>
    </row>
    <row r="1111" spans="1:5" ht="15.75" customHeight="1">
      <c r="A1111" s="69">
        <v>45203</v>
      </c>
      <c r="B1111" s="70" t="s">
        <v>0</v>
      </c>
      <c r="C1111" s="71">
        <v>32.549999999999997</v>
      </c>
      <c r="D1111" s="72" t="s">
        <v>933</v>
      </c>
      <c r="E1111" s="72">
        <f t="shared" si="4"/>
        <v>1320</v>
      </c>
    </row>
    <row r="1112" spans="1:5" ht="15.75" customHeight="1">
      <c r="A1112" s="69">
        <v>45204</v>
      </c>
      <c r="B1112" s="70" t="s">
        <v>0</v>
      </c>
      <c r="C1112" s="71">
        <v>32.549999999999997</v>
      </c>
      <c r="D1112" s="72" t="s">
        <v>934</v>
      </c>
      <c r="E1112" s="72">
        <f t="shared" si="4"/>
        <v>17970</v>
      </c>
    </row>
    <row r="1113" spans="1:5" ht="15.75" customHeight="1">
      <c r="A1113" s="69">
        <v>45207</v>
      </c>
      <c r="B1113" s="70" t="s">
        <v>0</v>
      </c>
      <c r="C1113" s="71">
        <v>32.549999999999997</v>
      </c>
      <c r="D1113" s="72" t="s">
        <v>935</v>
      </c>
      <c r="E1113" s="72">
        <f t="shared" si="4"/>
        <v>10130</v>
      </c>
    </row>
    <row r="1114" spans="1:5" ht="15.75" customHeight="1">
      <c r="A1114" s="69">
        <v>45208</v>
      </c>
      <c r="B1114" s="70" t="s">
        <v>0</v>
      </c>
      <c r="C1114" s="71">
        <v>32.549999999999997</v>
      </c>
      <c r="D1114" s="72" t="s">
        <v>936</v>
      </c>
      <c r="E1114" s="72">
        <f t="shared" si="4"/>
        <v>650</v>
      </c>
    </row>
    <row r="1115" spans="1:5" ht="15.75" customHeight="1">
      <c r="A1115" s="69">
        <v>45209</v>
      </c>
      <c r="B1115" s="70" t="s">
        <v>0</v>
      </c>
      <c r="C1115" s="71">
        <v>32.549999999999997</v>
      </c>
      <c r="D1115" s="72" t="s">
        <v>937</v>
      </c>
      <c r="E1115" s="72">
        <f t="shared" si="4"/>
        <v>90</v>
      </c>
    </row>
    <row r="1116" spans="1:5" ht="15.75" customHeight="1">
      <c r="A1116" s="69">
        <v>45210</v>
      </c>
      <c r="B1116" s="70" t="s">
        <v>0</v>
      </c>
      <c r="C1116" s="71">
        <v>32.549999999999997</v>
      </c>
      <c r="D1116" s="72" t="s">
        <v>784</v>
      </c>
      <c r="E1116" s="72">
        <f t="shared" si="4"/>
        <v>3210</v>
      </c>
    </row>
    <row r="1117" spans="1:5" ht="15.75" customHeight="1">
      <c r="A1117" s="69">
        <v>45211</v>
      </c>
      <c r="B1117" s="70" t="s">
        <v>0</v>
      </c>
      <c r="C1117" s="71">
        <v>32.549999999999997</v>
      </c>
      <c r="D1117" s="72" t="s">
        <v>938</v>
      </c>
      <c r="E1117" s="72">
        <f t="shared" si="4"/>
        <v>2220</v>
      </c>
    </row>
    <row r="1118" spans="1:5" ht="15.75" customHeight="1">
      <c r="A1118" s="69">
        <v>45214</v>
      </c>
      <c r="B1118" s="70" t="s">
        <v>0</v>
      </c>
      <c r="C1118" s="71">
        <v>32.549999999999997</v>
      </c>
      <c r="D1118" s="72" t="s">
        <v>939</v>
      </c>
      <c r="E1118" s="72">
        <f t="shared" si="4"/>
        <v>1140</v>
      </c>
    </row>
    <row r="1119" spans="1:5" ht="15.75" customHeight="1">
      <c r="A1119" s="69">
        <v>45215</v>
      </c>
      <c r="B1119" s="70" t="s">
        <v>0</v>
      </c>
      <c r="C1119" s="71">
        <v>32.549999999999997</v>
      </c>
      <c r="D1119" s="72" t="s">
        <v>940</v>
      </c>
      <c r="E1119" s="72">
        <f t="shared" si="4"/>
        <v>420</v>
      </c>
    </row>
    <row r="1120" spans="1:5" ht="15.75" customHeight="1">
      <c r="A1120" s="69">
        <v>45216</v>
      </c>
      <c r="B1120" s="70" t="s">
        <v>0</v>
      </c>
      <c r="C1120" s="71">
        <v>32.549999999999997</v>
      </c>
      <c r="D1120" s="72" t="s">
        <v>941</v>
      </c>
      <c r="E1120" s="72">
        <f t="shared" si="4"/>
        <v>50</v>
      </c>
    </row>
    <row r="1121" spans="1:5" ht="15.75" customHeight="1">
      <c r="A1121" s="69">
        <v>45217</v>
      </c>
      <c r="B1121" s="70" t="s">
        <v>0</v>
      </c>
      <c r="C1121" s="71">
        <v>32.549999999999997</v>
      </c>
      <c r="D1121" s="72" t="s">
        <v>942</v>
      </c>
      <c r="E1121" s="72">
        <f t="shared" si="4"/>
        <v>460</v>
      </c>
    </row>
    <row r="1122" spans="1:5" ht="15.75" customHeight="1">
      <c r="A1122" s="69">
        <v>45218</v>
      </c>
      <c r="B1122" s="70" t="s">
        <v>0</v>
      </c>
      <c r="C1122" s="71">
        <v>32.549999999999997</v>
      </c>
      <c r="D1122" s="72" t="s">
        <v>943</v>
      </c>
      <c r="E1122" s="72">
        <f t="shared" si="4"/>
        <v>1730</v>
      </c>
    </row>
    <row r="1123" spans="1:5" ht="15.75" customHeight="1">
      <c r="A1123" s="69">
        <v>45221</v>
      </c>
      <c r="B1123" s="70" t="s">
        <v>0</v>
      </c>
      <c r="C1123" s="71">
        <v>32.549999999999997</v>
      </c>
      <c r="D1123" s="72" t="s">
        <v>944</v>
      </c>
      <c r="E1123" s="72">
        <f t="shared" si="4"/>
        <v>730</v>
      </c>
    </row>
    <row r="1124" spans="1:5" ht="15.75" customHeight="1">
      <c r="A1124" s="69">
        <v>45222</v>
      </c>
      <c r="B1124" s="70" t="s">
        <v>0</v>
      </c>
      <c r="C1124" s="71">
        <v>32.549999999999997</v>
      </c>
      <c r="D1124" s="72" t="s">
        <v>770</v>
      </c>
      <c r="E1124" s="72">
        <f t="shared" si="4"/>
        <v>1350</v>
      </c>
    </row>
    <row r="1125" spans="1:5" ht="15.75" customHeight="1">
      <c r="A1125" s="69">
        <v>45224</v>
      </c>
      <c r="B1125" s="70" t="s">
        <v>0</v>
      </c>
      <c r="C1125" s="71">
        <v>32.549999999999997</v>
      </c>
      <c r="D1125" s="72" t="s">
        <v>945</v>
      </c>
      <c r="E1125" s="72">
        <f t="shared" si="4"/>
        <v>60</v>
      </c>
    </row>
    <row r="1126" spans="1:5" ht="15.75" customHeight="1">
      <c r="A1126" s="69">
        <v>45225</v>
      </c>
      <c r="B1126" s="70" t="s">
        <v>0</v>
      </c>
      <c r="C1126" s="71">
        <v>32.549999999999997</v>
      </c>
      <c r="D1126" s="72" t="s">
        <v>946</v>
      </c>
      <c r="E1126" s="72">
        <f t="shared" si="4"/>
        <v>670</v>
      </c>
    </row>
    <row r="1127" spans="1:5" ht="15.75" customHeight="1">
      <c r="A1127" s="69">
        <v>45228</v>
      </c>
      <c r="B1127" s="70" t="s">
        <v>0</v>
      </c>
      <c r="C1127" s="71">
        <v>32.549999999999997</v>
      </c>
      <c r="D1127" s="72" t="s">
        <v>947</v>
      </c>
      <c r="E1127" s="72">
        <f t="shared" si="4"/>
        <v>1930</v>
      </c>
    </row>
    <row r="1128" spans="1:5" ht="15.75" customHeight="1">
      <c r="A1128" s="69">
        <v>45229</v>
      </c>
      <c r="B1128" s="70" t="s">
        <v>0</v>
      </c>
      <c r="C1128" s="71">
        <v>32.549999999999997</v>
      </c>
      <c r="D1128" s="72" t="s">
        <v>948</v>
      </c>
      <c r="E1128" s="72">
        <f t="shared" si="4"/>
        <v>7520</v>
      </c>
    </row>
    <row r="1129" spans="1:5" ht="15.75" customHeight="1">
      <c r="A1129" s="69">
        <v>45230</v>
      </c>
      <c r="B1129" s="70" t="s">
        <v>0</v>
      </c>
      <c r="C1129" s="71">
        <v>32.549999999999997</v>
      </c>
      <c r="D1129" s="72" t="s">
        <v>785</v>
      </c>
      <c r="E1129" s="72">
        <f t="shared" si="4"/>
        <v>2980</v>
      </c>
    </row>
    <row r="1130" spans="1:5" ht="15.75" customHeight="1">
      <c r="A1130" s="69">
        <v>45231</v>
      </c>
      <c r="B1130" s="70" t="s">
        <v>0</v>
      </c>
      <c r="C1130" s="71">
        <v>32.549999999999997</v>
      </c>
      <c r="D1130" s="72" t="s">
        <v>949</v>
      </c>
      <c r="E1130" s="72">
        <f t="shared" si="4"/>
        <v>23260</v>
      </c>
    </row>
    <row r="1131" spans="1:5" ht="15.75" customHeight="1">
      <c r="A1131" s="69">
        <v>45232</v>
      </c>
      <c r="B1131" s="70" t="s">
        <v>0</v>
      </c>
      <c r="C1131" s="71">
        <v>32.549999999999997</v>
      </c>
      <c r="D1131" s="72" t="s">
        <v>950</v>
      </c>
      <c r="E1131" s="72">
        <f t="shared" si="4"/>
        <v>16910</v>
      </c>
    </row>
    <row r="1132" spans="1:5" ht="15.75" customHeight="1">
      <c r="A1132" s="69">
        <v>45235</v>
      </c>
      <c r="B1132" s="70" t="s">
        <v>0</v>
      </c>
      <c r="C1132" s="71">
        <v>32.549999999999997</v>
      </c>
      <c r="D1132" s="72" t="s">
        <v>951</v>
      </c>
      <c r="E1132" s="72">
        <f t="shared" si="4"/>
        <v>9520</v>
      </c>
    </row>
    <row r="1133" spans="1:5" ht="15.75" customHeight="1">
      <c r="A1133" s="69">
        <v>45236</v>
      </c>
      <c r="B1133" s="70" t="s">
        <v>0</v>
      </c>
      <c r="C1133" s="71">
        <v>32.549999999999997</v>
      </c>
      <c r="D1133" s="72" t="s">
        <v>952</v>
      </c>
      <c r="E1133" s="72">
        <f t="shared" si="4"/>
        <v>740</v>
      </c>
    </row>
    <row r="1134" spans="1:5" ht="15.75" customHeight="1">
      <c r="A1134" s="69">
        <v>45237</v>
      </c>
      <c r="B1134" s="70" t="s">
        <v>0</v>
      </c>
      <c r="C1134" s="71">
        <v>32.549999999999997</v>
      </c>
      <c r="D1134" s="72" t="s">
        <v>953</v>
      </c>
      <c r="E1134" s="72">
        <f t="shared" si="4"/>
        <v>11870</v>
      </c>
    </row>
    <row r="1135" spans="1:5" ht="15.75" customHeight="1">
      <c r="A1135" s="69">
        <v>45238</v>
      </c>
      <c r="B1135" s="70" t="s">
        <v>0</v>
      </c>
      <c r="C1135" s="71">
        <v>32.549999999999997</v>
      </c>
      <c r="D1135" s="72" t="s">
        <v>954</v>
      </c>
      <c r="E1135" s="72">
        <f t="shared" si="4"/>
        <v>3490</v>
      </c>
    </row>
    <row r="1136" spans="1:5" ht="15.75" customHeight="1">
      <c r="A1136" s="69">
        <v>45239</v>
      </c>
      <c r="B1136" s="70" t="s">
        <v>0</v>
      </c>
      <c r="C1136" s="71">
        <v>32.549999999999997</v>
      </c>
      <c r="D1136" s="72" t="s">
        <v>955</v>
      </c>
      <c r="E1136" s="72">
        <f t="shared" si="4"/>
        <v>1830</v>
      </c>
    </row>
    <row r="1137" spans="1:5" ht="15.75" customHeight="1">
      <c r="A1137" s="69">
        <v>45242</v>
      </c>
      <c r="B1137" s="70" t="s">
        <v>0</v>
      </c>
      <c r="C1137" s="71">
        <v>32.549999999999997</v>
      </c>
      <c r="D1137" s="72" t="s">
        <v>921</v>
      </c>
      <c r="E1137" s="72">
        <f t="shared" si="4"/>
        <v>810</v>
      </c>
    </row>
    <row r="1138" spans="1:5" ht="15.75" customHeight="1">
      <c r="A1138" s="69">
        <v>45243</v>
      </c>
      <c r="B1138" s="70" t="s">
        <v>0</v>
      </c>
      <c r="C1138" s="71">
        <v>32.549999999999997</v>
      </c>
      <c r="D1138" s="72" t="s">
        <v>956</v>
      </c>
      <c r="E1138" s="72">
        <f t="shared" si="4"/>
        <v>9770</v>
      </c>
    </row>
    <row r="1139" spans="1:5" ht="15.75" customHeight="1">
      <c r="A1139" s="69">
        <v>45244</v>
      </c>
      <c r="B1139" s="70" t="s">
        <v>0</v>
      </c>
      <c r="C1139" s="71">
        <v>32.549999999999997</v>
      </c>
      <c r="D1139" s="72" t="s">
        <v>957</v>
      </c>
      <c r="E1139" s="72">
        <f t="shared" si="4"/>
        <v>5760</v>
      </c>
    </row>
    <row r="1140" spans="1:5" ht="15.75" customHeight="1">
      <c r="A1140" s="69">
        <v>45245</v>
      </c>
      <c r="B1140" s="70" t="s">
        <v>0</v>
      </c>
      <c r="C1140" s="71">
        <v>32.549999999999997</v>
      </c>
      <c r="D1140" s="72" t="s">
        <v>958</v>
      </c>
      <c r="E1140" s="72">
        <f t="shared" si="4"/>
        <v>2590</v>
      </c>
    </row>
    <row r="1141" spans="1:5" ht="15.75" customHeight="1">
      <c r="A1141" s="69">
        <v>45246</v>
      </c>
      <c r="B1141" s="70" t="s">
        <v>0</v>
      </c>
      <c r="C1141" s="71">
        <v>32.549999999999997</v>
      </c>
      <c r="D1141" s="72" t="s">
        <v>959</v>
      </c>
      <c r="E1141" s="72">
        <f t="shared" si="4"/>
        <v>850</v>
      </c>
    </row>
    <row r="1142" spans="1:5" ht="15.75" customHeight="1">
      <c r="A1142" s="69">
        <v>45249</v>
      </c>
      <c r="B1142" s="70" t="s">
        <v>0</v>
      </c>
      <c r="C1142" s="71">
        <v>32.549999999999997</v>
      </c>
      <c r="D1142" s="72" t="s">
        <v>960</v>
      </c>
      <c r="E1142" s="72">
        <f t="shared" si="4"/>
        <v>1640</v>
      </c>
    </row>
    <row r="1143" spans="1:5" ht="15.75" customHeight="1">
      <c r="A1143" s="69">
        <v>45250</v>
      </c>
      <c r="B1143" s="70" t="s">
        <v>0</v>
      </c>
      <c r="C1143" s="71">
        <v>32.549999999999997</v>
      </c>
      <c r="D1143" s="72" t="s">
        <v>764</v>
      </c>
      <c r="E1143" s="72">
        <f t="shared" si="4"/>
        <v>1050</v>
      </c>
    </row>
    <row r="1144" spans="1:5" ht="15.75" customHeight="1">
      <c r="A1144" s="69">
        <v>45251</v>
      </c>
      <c r="B1144" s="70" t="s">
        <v>0</v>
      </c>
      <c r="C1144" s="71">
        <v>32.549999999999997</v>
      </c>
      <c r="D1144" s="72" t="s">
        <v>961</v>
      </c>
      <c r="E1144" s="72">
        <f t="shared" si="4"/>
        <v>3540</v>
      </c>
    </row>
    <row r="1145" spans="1:5" ht="15.75" customHeight="1">
      <c r="A1145" s="69">
        <v>45252</v>
      </c>
      <c r="B1145" s="70" t="s">
        <v>0</v>
      </c>
      <c r="C1145" s="71">
        <v>32.549999999999997</v>
      </c>
      <c r="D1145" s="72" t="s">
        <v>962</v>
      </c>
      <c r="E1145" s="72">
        <f t="shared" si="4"/>
        <v>1230</v>
      </c>
    </row>
    <row r="1146" spans="1:5" ht="15.75" customHeight="1">
      <c r="A1146" s="69">
        <v>45253</v>
      </c>
      <c r="B1146" s="70" t="s">
        <v>0</v>
      </c>
      <c r="C1146" s="71">
        <v>32.549999999999997</v>
      </c>
      <c r="D1146" s="72" t="s">
        <v>963</v>
      </c>
      <c r="E1146" s="72">
        <f t="shared" si="4"/>
        <v>7630</v>
      </c>
    </row>
    <row r="1147" spans="1:5" ht="15.75" customHeight="1">
      <c r="A1147" s="69">
        <v>45256</v>
      </c>
      <c r="B1147" s="70" t="s">
        <v>0</v>
      </c>
      <c r="C1147" s="71">
        <v>32.549999999999997</v>
      </c>
      <c r="D1147" s="72" t="s">
        <v>964</v>
      </c>
      <c r="E1147" s="72">
        <f t="shared" si="4"/>
        <v>170</v>
      </c>
    </row>
    <row r="1148" spans="1:5" ht="15.75" customHeight="1">
      <c r="A1148" s="69">
        <v>45257</v>
      </c>
      <c r="B1148" s="70" t="s">
        <v>0</v>
      </c>
      <c r="C1148" s="71">
        <v>32.549999999999997</v>
      </c>
      <c r="D1148" s="72" t="s">
        <v>965</v>
      </c>
      <c r="E1148" s="72">
        <f t="shared" si="4"/>
        <v>3640</v>
      </c>
    </row>
    <row r="1149" spans="1:5" ht="15.75" customHeight="1">
      <c r="A1149" s="69">
        <v>45258</v>
      </c>
      <c r="B1149" s="70" t="s">
        <v>0</v>
      </c>
      <c r="C1149" s="71">
        <v>32.549999999999997</v>
      </c>
      <c r="D1149" s="72" t="s">
        <v>966</v>
      </c>
      <c r="E1149" s="72">
        <f t="shared" si="4"/>
        <v>166180</v>
      </c>
    </row>
    <row r="1150" spans="1:5" ht="15.75" customHeight="1">
      <c r="A1150" s="69">
        <v>45259</v>
      </c>
      <c r="B1150" s="70" t="s">
        <v>0</v>
      </c>
      <c r="C1150" s="71">
        <v>32.549999999999997</v>
      </c>
      <c r="D1150" s="72" t="s">
        <v>967</v>
      </c>
      <c r="E1150" s="72">
        <f t="shared" si="4"/>
        <v>2830</v>
      </c>
    </row>
    <row r="1151" spans="1:5" ht="15.75" customHeight="1">
      <c r="A1151" s="69">
        <v>45260</v>
      </c>
      <c r="B1151" s="70" t="s">
        <v>0</v>
      </c>
      <c r="C1151" s="71">
        <v>32.549999999999997</v>
      </c>
      <c r="D1151" s="72" t="s">
        <v>968</v>
      </c>
      <c r="E1151" s="72">
        <f t="shared" si="4"/>
        <v>6140</v>
      </c>
    </row>
    <row r="1152" spans="1:5" ht="15.75" customHeight="1">
      <c r="A1152" s="69">
        <v>45263</v>
      </c>
      <c r="B1152" s="70" t="s">
        <v>0</v>
      </c>
      <c r="C1152" s="71">
        <v>32.549999999999997</v>
      </c>
      <c r="D1152" s="72" t="s">
        <v>969</v>
      </c>
      <c r="E1152" s="72">
        <f t="shared" si="4"/>
        <v>1940</v>
      </c>
    </row>
    <row r="1153" spans="1:5" ht="15.75" customHeight="1">
      <c r="A1153" s="69">
        <v>45264</v>
      </c>
      <c r="B1153" s="70" t="s">
        <v>0</v>
      </c>
      <c r="C1153" s="71">
        <v>32.549999999999997</v>
      </c>
      <c r="D1153" s="72" t="s">
        <v>970</v>
      </c>
      <c r="E1153" s="72">
        <f t="shared" si="4"/>
        <v>5710</v>
      </c>
    </row>
    <row r="1154" spans="1:5" ht="15.75" customHeight="1">
      <c r="A1154" s="69">
        <v>45265</v>
      </c>
      <c r="B1154" s="70" t="s">
        <v>0</v>
      </c>
      <c r="C1154" s="71">
        <v>32.549999999999997</v>
      </c>
      <c r="D1154" s="72" t="s">
        <v>971</v>
      </c>
      <c r="E1154" s="72">
        <f t="shared" si="4"/>
        <v>5190</v>
      </c>
    </row>
    <row r="1155" spans="1:5" ht="15.75" customHeight="1">
      <c r="A1155" s="69">
        <v>45266</v>
      </c>
      <c r="B1155" s="70" t="s">
        <v>0</v>
      </c>
      <c r="C1155" s="71">
        <v>32.549999999999997</v>
      </c>
      <c r="D1155" s="72" t="s">
        <v>972</v>
      </c>
      <c r="E1155" s="72">
        <f t="shared" si="4"/>
        <v>6180</v>
      </c>
    </row>
    <row r="1156" spans="1:5" ht="15.75" customHeight="1">
      <c r="A1156" s="69">
        <v>45267</v>
      </c>
      <c r="B1156" s="70" t="s">
        <v>0</v>
      </c>
      <c r="C1156" s="71">
        <v>32.549999999999997</v>
      </c>
      <c r="D1156" s="72" t="s">
        <v>785</v>
      </c>
      <c r="E1156" s="72">
        <f t="shared" si="4"/>
        <v>2980</v>
      </c>
    </row>
    <row r="1157" spans="1:5" ht="15.75" customHeight="1">
      <c r="A1157" s="69">
        <v>45270</v>
      </c>
      <c r="B1157" s="70" t="s">
        <v>0</v>
      </c>
      <c r="C1157" s="71">
        <v>32.549999999999997</v>
      </c>
      <c r="D1157" s="72" t="s">
        <v>973</v>
      </c>
      <c r="E1157" s="72">
        <f t="shared" si="4"/>
        <v>7660</v>
      </c>
    </row>
    <row r="1158" spans="1:5" ht="15.75" customHeight="1">
      <c r="A1158" s="69">
        <v>45271</v>
      </c>
      <c r="B1158" s="70" t="s">
        <v>0</v>
      </c>
      <c r="C1158" s="71">
        <v>32.549999999999997</v>
      </c>
      <c r="D1158" s="72" t="s">
        <v>974</v>
      </c>
      <c r="E1158" s="72">
        <f t="shared" si="4"/>
        <v>6130</v>
      </c>
    </row>
    <row r="1159" spans="1:5" ht="15.75" customHeight="1">
      <c r="A1159" s="69">
        <v>45272</v>
      </c>
      <c r="B1159" s="70" t="s">
        <v>0</v>
      </c>
      <c r="C1159" s="71">
        <v>32.549999999999997</v>
      </c>
      <c r="D1159" s="72" t="s">
        <v>975</v>
      </c>
      <c r="E1159" s="72">
        <f t="shared" si="4"/>
        <v>14720</v>
      </c>
    </row>
    <row r="1160" spans="1:5" ht="15.75" customHeight="1">
      <c r="A1160" s="69">
        <v>45273</v>
      </c>
      <c r="B1160" s="70" t="s">
        <v>0</v>
      </c>
      <c r="C1160" s="71">
        <v>32.549999999999997</v>
      </c>
      <c r="D1160" s="72" t="s">
        <v>976</v>
      </c>
      <c r="E1160" s="72">
        <f t="shared" si="4"/>
        <v>14950</v>
      </c>
    </row>
    <row r="1161" spans="1:5" ht="15.75" customHeight="1">
      <c r="A1161" s="69">
        <v>45274</v>
      </c>
      <c r="B1161" s="70" t="s">
        <v>0</v>
      </c>
      <c r="C1161" s="71">
        <v>32.549999999999997</v>
      </c>
      <c r="D1161" s="72" t="s">
        <v>977</v>
      </c>
      <c r="E1161" s="72">
        <f t="shared" si="4"/>
        <v>21730</v>
      </c>
    </row>
    <row r="1162" spans="1:5" ht="15.75" customHeight="1">
      <c r="A1162" s="69">
        <v>45277</v>
      </c>
      <c r="B1162" s="70" t="s">
        <v>0</v>
      </c>
      <c r="C1162" s="71">
        <v>32.549999999999997</v>
      </c>
      <c r="D1162" s="72" t="s">
        <v>978</v>
      </c>
      <c r="E1162" s="72">
        <f t="shared" si="4"/>
        <v>8660</v>
      </c>
    </row>
    <row r="1163" spans="1:5" ht="15.75" customHeight="1">
      <c r="A1163" s="69">
        <v>45278</v>
      </c>
      <c r="B1163" s="70" t="s">
        <v>0</v>
      </c>
      <c r="C1163" s="71">
        <v>32.549999999999997</v>
      </c>
      <c r="D1163" s="72" t="s">
        <v>979</v>
      </c>
      <c r="E1163" s="72">
        <f t="shared" si="4"/>
        <v>13760</v>
      </c>
    </row>
    <row r="1164" spans="1:5" ht="15.75" customHeight="1">
      <c r="A1164" s="69">
        <v>45279</v>
      </c>
      <c r="B1164" s="70" t="s">
        <v>0</v>
      </c>
      <c r="C1164" s="71">
        <v>32.549999999999997</v>
      </c>
      <c r="D1164" s="72" t="s">
        <v>980</v>
      </c>
      <c r="E1164" s="72">
        <f t="shared" si="4"/>
        <v>6260</v>
      </c>
    </row>
    <row r="1165" spans="1:5" ht="15.75" customHeight="1">
      <c r="A1165" s="69">
        <v>45280</v>
      </c>
      <c r="B1165" s="70" t="s">
        <v>0</v>
      </c>
      <c r="C1165" s="71">
        <v>32.549999999999997</v>
      </c>
      <c r="D1165" s="72" t="s">
        <v>981</v>
      </c>
      <c r="E1165" s="72">
        <f t="shared" si="4"/>
        <v>6670</v>
      </c>
    </row>
    <row r="1166" spans="1:5" ht="15.75" customHeight="1">
      <c r="A1166" s="69">
        <v>45281</v>
      </c>
      <c r="B1166" s="70" t="s">
        <v>0</v>
      </c>
      <c r="C1166" s="71">
        <v>32.549999999999997</v>
      </c>
      <c r="D1166" s="72" t="s">
        <v>310</v>
      </c>
      <c r="E1166" s="72">
        <f t="shared" si="4"/>
        <v>6710</v>
      </c>
    </row>
    <row r="1167" spans="1:5" ht="15.75" customHeight="1">
      <c r="A1167" s="69">
        <v>45284</v>
      </c>
      <c r="B1167" s="70" t="s">
        <v>0</v>
      </c>
      <c r="C1167" s="71">
        <v>32.549999999999997</v>
      </c>
      <c r="D1167" s="72" t="s">
        <v>982</v>
      </c>
      <c r="E1167" s="72">
        <f t="shared" si="4"/>
        <v>6520</v>
      </c>
    </row>
    <row r="1168" spans="1:5" ht="15.75" customHeight="1">
      <c r="A1168" s="69">
        <v>45286</v>
      </c>
      <c r="B1168" s="70" t="s">
        <v>0</v>
      </c>
      <c r="C1168" s="71">
        <v>32.549999999999997</v>
      </c>
      <c r="D1168" s="72" t="s">
        <v>983</v>
      </c>
      <c r="E1168" s="72">
        <f t="shared" si="4"/>
        <v>11410</v>
      </c>
    </row>
    <row r="1169" spans="1:5" ht="15.75" customHeight="1">
      <c r="A1169" s="69">
        <v>45287</v>
      </c>
      <c r="B1169" s="70" t="s">
        <v>0</v>
      </c>
      <c r="C1169" s="71">
        <v>32.549999999999997</v>
      </c>
      <c r="D1169" s="72" t="s">
        <v>984</v>
      </c>
      <c r="E1169" s="72">
        <f t="shared" si="4"/>
        <v>20490</v>
      </c>
    </row>
    <row r="1170" spans="1:5" ht="15.75" customHeight="1">
      <c r="A1170" s="69">
        <v>45288</v>
      </c>
      <c r="B1170" s="70" t="s">
        <v>0</v>
      </c>
      <c r="C1170" s="71">
        <v>32.549999999999997</v>
      </c>
      <c r="D1170" s="72" t="s">
        <v>985</v>
      </c>
      <c r="E1170" s="72">
        <f t="shared" si="4"/>
        <v>20330</v>
      </c>
    </row>
    <row r="1171" spans="1:5" ht="15.75" customHeight="1">
      <c r="A1171" s="72"/>
      <c r="B1171" s="70"/>
      <c r="C1171" s="72"/>
      <c r="D1171" s="72"/>
    </row>
    <row r="1172" spans="1:5" ht="15.75" customHeight="1">
      <c r="A1172" s="72"/>
      <c r="B1172" s="70"/>
      <c r="C1172" s="72"/>
      <c r="D1172" s="72"/>
    </row>
  </sheetData>
  <pageMargins left="0.7" right="0.7" top="0.75" bottom="0.75" header="0" footer="0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69A22E-984C-47A3-BEAC-EF789038D2DE}">
  <sheetPr>
    <tabColor rgb="FF8DB5F8"/>
  </sheetPr>
  <dimension ref="A1:L1168"/>
  <sheetViews>
    <sheetView workbookViewId="0">
      <selection activeCell="P34" sqref="P34"/>
    </sheetView>
  </sheetViews>
  <sheetFormatPr defaultColWidth="12.7109375" defaultRowHeight="15" customHeight="1"/>
  <cols>
    <col min="1" max="1" width="10.140625" style="68" customWidth="1"/>
    <col min="2" max="2" width="13.28515625" style="68" customWidth="1"/>
    <col min="3" max="3" width="9.7109375" style="68" customWidth="1"/>
    <col min="4" max="5" width="2.85546875" style="68" customWidth="1"/>
    <col min="6" max="6" width="16.140625" style="68" customWidth="1"/>
    <col min="7" max="7" width="10.140625" style="68" customWidth="1"/>
    <col min="8" max="8" width="19" style="68" customWidth="1"/>
    <col min="9" max="9" width="8.7109375" style="68" customWidth="1"/>
    <col min="10" max="10" width="10" style="68" customWidth="1"/>
    <col min="11" max="11" width="15.140625" style="68" customWidth="1"/>
    <col min="12" max="25" width="8.7109375" style="68" customWidth="1"/>
    <col min="26" max="16384" width="12.7109375" style="68"/>
  </cols>
  <sheetData>
    <row r="1" spans="1:9" ht="12.75" customHeight="1">
      <c r="A1" s="73" t="s">
        <v>33</v>
      </c>
      <c r="B1" s="73" t="s">
        <v>34</v>
      </c>
      <c r="C1" s="74" t="s">
        <v>986</v>
      </c>
      <c r="D1" s="72"/>
    </row>
    <row r="2" spans="1:9" ht="12.75" customHeight="1" thickBot="1">
      <c r="A2" s="75">
        <v>43466</v>
      </c>
      <c r="B2" s="75" t="s">
        <v>0</v>
      </c>
      <c r="C2" s="76">
        <v>3.0300000000000001E-2</v>
      </c>
      <c r="D2" s="76"/>
    </row>
    <row r="3" spans="1:9" ht="12.75" customHeight="1">
      <c r="A3" s="75">
        <v>43467</v>
      </c>
      <c r="B3" s="75" t="s">
        <v>0</v>
      </c>
      <c r="C3" s="76">
        <v>-5.4000000000000003E-3</v>
      </c>
      <c r="D3" s="76"/>
      <c r="F3" s="77" t="s">
        <v>987</v>
      </c>
      <c r="G3" s="78">
        <f>MAX(C2:C1168)</f>
        <v>0.17910000000000001</v>
      </c>
      <c r="H3" s="79" t="str">
        <f ca="1">_xlfn.FORMULATEXT(G3)</f>
        <v>=MAX(C2:C1168)</v>
      </c>
    </row>
    <row r="4" spans="1:9" ht="12.75" customHeight="1">
      <c r="A4" s="75">
        <v>43468</v>
      </c>
      <c r="B4" s="75" t="s">
        <v>0</v>
      </c>
      <c r="C4" s="76">
        <v>6.7000000000000002E-3</v>
      </c>
      <c r="D4" s="76"/>
      <c r="F4" s="80" t="s">
        <v>988</v>
      </c>
      <c r="G4" s="81">
        <f>MIN(C2:C1168)</f>
        <v>-0.1759</v>
      </c>
      <c r="H4" s="79" t="str">
        <f t="shared" ref="H4:H9" ca="1" si="0">_xlfn.FORMULATEXT(G4)</f>
        <v>=MIN(C2:C1168)</v>
      </c>
    </row>
    <row r="5" spans="1:9" ht="12.75" customHeight="1" thickBot="1">
      <c r="A5" s="75">
        <v>43471</v>
      </c>
      <c r="B5" s="75" t="s">
        <v>0</v>
      </c>
      <c r="C5" s="76">
        <v>2.12E-2</v>
      </c>
      <c r="D5" s="76"/>
      <c r="F5" s="82" t="s">
        <v>989</v>
      </c>
      <c r="G5" s="83">
        <f>G3-G4</f>
        <v>0.35499999999999998</v>
      </c>
      <c r="H5" s="79" t="str">
        <f t="shared" ca="1" si="0"/>
        <v>=G3-G4</v>
      </c>
    </row>
    <row r="6" spans="1:9" ht="12.75" customHeight="1">
      <c r="A6" s="75">
        <v>43472</v>
      </c>
      <c r="B6" s="75" t="s">
        <v>0</v>
      </c>
      <c r="C6" s="76">
        <v>-1.04E-2</v>
      </c>
      <c r="D6" s="76"/>
      <c r="F6" s="84" t="s">
        <v>990</v>
      </c>
      <c r="G6" s="85">
        <f>SKEW(C2:C1168)</f>
        <v>1.1269597953555921</v>
      </c>
      <c r="H6" s="79" t="str">
        <f t="shared" ca="1" si="0"/>
        <v>=SKEW(C2:C1168)</v>
      </c>
    </row>
    <row r="7" spans="1:9" ht="12.75" customHeight="1" thickBot="1">
      <c r="A7" s="75">
        <v>43473</v>
      </c>
      <c r="B7" s="75" t="s">
        <v>0</v>
      </c>
      <c r="C7" s="76">
        <v>4.0899999999999999E-2</v>
      </c>
      <c r="D7" s="76"/>
      <c r="F7" s="86" t="s">
        <v>991</v>
      </c>
      <c r="G7" s="87">
        <f>KURT(C2:C1168)</f>
        <v>20.406569822316555</v>
      </c>
      <c r="H7" s="79" t="str">
        <f t="shared" ca="1" si="0"/>
        <v>=KURT(C2:C1168)</v>
      </c>
    </row>
    <row r="8" spans="1:9" ht="12.75" customHeight="1">
      <c r="A8" s="75">
        <v>43474</v>
      </c>
      <c r="B8" s="75" t="s">
        <v>0</v>
      </c>
      <c r="C8" s="76">
        <v>-3.7000000000000002E-3</v>
      </c>
      <c r="D8" s="76"/>
      <c r="F8" s="88" t="s">
        <v>992</v>
      </c>
      <c r="G8" s="89">
        <v>20</v>
      </c>
      <c r="H8" s="79"/>
    </row>
    <row r="9" spans="1:9" ht="12.75" customHeight="1" thickBot="1">
      <c r="A9" s="75">
        <v>43475</v>
      </c>
      <c r="B9" s="75" t="s">
        <v>0</v>
      </c>
      <c r="C9" s="76">
        <v>1.5299999999999999E-2</v>
      </c>
      <c r="D9" s="76"/>
      <c r="F9" s="90" t="s">
        <v>993</v>
      </c>
      <c r="G9" s="91">
        <f>G5/G8</f>
        <v>1.7749999999999998E-2</v>
      </c>
      <c r="H9" s="79" t="str">
        <f t="shared" ca="1" si="0"/>
        <v>=G5/G8</v>
      </c>
    </row>
    <row r="10" spans="1:9" ht="12.75" customHeight="1">
      <c r="A10" s="75">
        <v>43478</v>
      </c>
      <c r="B10" s="75" t="s">
        <v>0</v>
      </c>
      <c r="C10" s="76">
        <v>3.3700000000000001E-2</v>
      </c>
      <c r="D10" s="76"/>
    </row>
    <row r="11" spans="1:9" ht="12.75" customHeight="1">
      <c r="A11" s="75">
        <v>43479</v>
      </c>
      <c r="B11" s="75" t="s">
        <v>0</v>
      </c>
      <c r="C11" s="76">
        <v>-1.6899999999999998E-2</v>
      </c>
      <c r="D11" s="76"/>
    </row>
    <row r="12" spans="1:9" ht="12.75" customHeight="1">
      <c r="A12" s="75">
        <v>43480</v>
      </c>
      <c r="B12" s="75" t="s">
        <v>0</v>
      </c>
      <c r="C12" s="76">
        <v>0</v>
      </c>
      <c r="D12" s="76"/>
      <c r="F12" s="92"/>
      <c r="G12" s="93" t="s">
        <v>994</v>
      </c>
      <c r="H12" s="93" t="s">
        <v>995</v>
      </c>
    </row>
    <row r="13" spans="1:9" ht="12.75" customHeight="1">
      <c r="A13" s="75">
        <v>43481</v>
      </c>
      <c r="B13" s="75" t="s">
        <v>0</v>
      </c>
      <c r="C13" s="76">
        <v>-6.1999999999999998E-3</v>
      </c>
      <c r="D13" s="76"/>
      <c r="F13" s="94">
        <v>1</v>
      </c>
      <c r="G13" s="95">
        <v>-0.1759</v>
      </c>
      <c r="H13" s="94">
        <v>2</v>
      </c>
      <c r="I13" s="79" t="s">
        <v>996</v>
      </c>
    </row>
    <row r="14" spans="1:9" ht="12.75" customHeight="1">
      <c r="A14" s="75">
        <v>43482</v>
      </c>
      <c r="B14" s="75" t="s">
        <v>0</v>
      </c>
      <c r="C14" s="76">
        <v>3.8E-3</v>
      </c>
      <c r="D14" s="76"/>
      <c r="F14" s="94">
        <v>2</v>
      </c>
      <c r="G14" s="95">
        <v>-0.15820000000000001</v>
      </c>
      <c r="H14" s="94">
        <v>0</v>
      </c>
    </row>
    <row r="15" spans="1:9" ht="12.75" customHeight="1">
      <c r="A15" s="75">
        <v>43485</v>
      </c>
      <c r="B15" s="75" t="s">
        <v>0</v>
      </c>
      <c r="C15" s="76">
        <v>2.47E-2</v>
      </c>
      <c r="D15" s="76"/>
      <c r="F15" s="94">
        <v>3</v>
      </c>
      <c r="G15" s="95">
        <v>-0.1404</v>
      </c>
      <c r="H15" s="94">
        <v>0</v>
      </c>
    </row>
    <row r="16" spans="1:9" ht="12.75" customHeight="1">
      <c r="A16" s="75">
        <v>43486</v>
      </c>
      <c r="B16" s="75" t="s">
        <v>0</v>
      </c>
      <c r="C16" s="76">
        <v>-1.4500000000000001E-2</v>
      </c>
      <c r="D16" s="76"/>
      <c r="F16" s="94">
        <v>4</v>
      </c>
      <c r="G16" s="95">
        <v>-0.1227</v>
      </c>
      <c r="H16" s="94">
        <v>0</v>
      </c>
    </row>
    <row r="17" spans="1:8" ht="12.75" customHeight="1">
      <c r="A17" s="75">
        <v>43487</v>
      </c>
      <c r="B17" s="75" t="s">
        <v>0</v>
      </c>
      <c r="C17" s="76">
        <v>3.5999999999999999E-3</v>
      </c>
      <c r="D17" s="76"/>
      <c r="F17" s="94">
        <v>5</v>
      </c>
      <c r="G17" s="95">
        <v>-0.10489999999999999</v>
      </c>
      <c r="H17" s="94">
        <v>0</v>
      </c>
    </row>
    <row r="18" spans="1:8" ht="12.75" customHeight="1">
      <c r="A18" s="75">
        <v>43488</v>
      </c>
      <c r="B18" s="75" t="s">
        <v>0</v>
      </c>
      <c r="C18" s="76">
        <v>1.34E-2</v>
      </c>
      <c r="D18" s="76"/>
      <c r="F18" s="94">
        <v>6</v>
      </c>
      <c r="G18" s="95">
        <v>-8.72E-2</v>
      </c>
      <c r="H18" s="94">
        <v>3</v>
      </c>
    </row>
    <row r="19" spans="1:8" ht="12.75" customHeight="1">
      <c r="A19" s="75">
        <v>43489</v>
      </c>
      <c r="B19" s="75" t="s">
        <v>0</v>
      </c>
      <c r="C19" s="76">
        <v>1.5599999999999999E-2</v>
      </c>
      <c r="D19" s="76"/>
      <c r="F19" s="94">
        <v>7</v>
      </c>
      <c r="G19" s="95">
        <v>-6.9400000000000003E-2</v>
      </c>
      <c r="H19" s="94">
        <v>4</v>
      </c>
    </row>
    <row r="20" spans="1:8" ht="12.75" customHeight="1">
      <c r="A20" s="75">
        <v>43492</v>
      </c>
      <c r="B20" s="75" t="s">
        <v>0</v>
      </c>
      <c r="C20" s="76">
        <v>-9.4000000000000004E-3</v>
      </c>
      <c r="D20" s="76"/>
      <c r="F20" s="94">
        <v>8</v>
      </c>
      <c r="G20" s="95">
        <v>-5.1700000000000003E-2</v>
      </c>
      <c r="H20" s="94">
        <v>5</v>
      </c>
    </row>
    <row r="21" spans="1:8" ht="12.75" customHeight="1">
      <c r="A21" s="75">
        <v>43493</v>
      </c>
      <c r="B21" s="75" t="s">
        <v>0</v>
      </c>
      <c r="C21" s="76">
        <v>-2.3900000000000001E-2</v>
      </c>
      <c r="D21" s="76"/>
      <c r="F21" s="94">
        <v>9</v>
      </c>
      <c r="G21" s="95">
        <v>-3.39E-2</v>
      </c>
      <c r="H21" s="94">
        <v>17</v>
      </c>
    </row>
    <row r="22" spans="1:8" ht="12.75" customHeight="1">
      <c r="A22" s="75">
        <v>43494</v>
      </c>
      <c r="B22" s="75" t="s">
        <v>0</v>
      </c>
      <c r="C22" s="76">
        <v>6.1999999999999998E-3</v>
      </c>
      <c r="D22" s="76"/>
      <c r="F22" s="94">
        <v>10</v>
      </c>
      <c r="G22" s="95">
        <v>-1.6199999999999999E-2</v>
      </c>
      <c r="H22" s="94">
        <v>109</v>
      </c>
    </row>
    <row r="23" spans="1:8" ht="12.75" customHeight="1">
      <c r="A23" s="75">
        <v>43495</v>
      </c>
      <c r="B23" s="75" t="s">
        <v>0</v>
      </c>
      <c r="C23" s="76">
        <v>-9.9000000000000008E-3</v>
      </c>
      <c r="D23" s="76"/>
      <c r="F23" s="94">
        <v>11</v>
      </c>
      <c r="G23" s="95">
        <v>1.6000000000000001E-3</v>
      </c>
      <c r="H23" s="94">
        <v>702</v>
      </c>
    </row>
    <row r="24" spans="1:8" ht="12.75" customHeight="1">
      <c r="A24" s="75">
        <v>43496</v>
      </c>
      <c r="B24" s="75" t="s">
        <v>0</v>
      </c>
      <c r="C24" s="76">
        <v>-3.4299999999999997E-2</v>
      </c>
      <c r="D24" s="76"/>
      <c r="F24" s="94">
        <v>12</v>
      </c>
      <c r="G24" s="95">
        <v>1.9400000000000001E-2</v>
      </c>
      <c r="H24" s="94">
        <v>226</v>
      </c>
    </row>
    <row r="25" spans="1:8" ht="12.75" customHeight="1">
      <c r="A25" s="75">
        <v>43499</v>
      </c>
      <c r="B25" s="75" t="s">
        <v>0</v>
      </c>
      <c r="C25" s="76">
        <v>0</v>
      </c>
      <c r="D25" s="76"/>
      <c r="F25" s="94">
        <v>13</v>
      </c>
      <c r="G25" s="95">
        <v>3.7100000000000001E-2</v>
      </c>
      <c r="H25" s="94">
        <v>65</v>
      </c>
    </row>
    <row r="26" spans="1:8" ht="12.75" customHeight="1">
      <c r="A26" s="75">
        <v>43500</v>
      </c>
      <c r="B26" s="75" t="s">
        <v>0</v>
      </c>
      <c r="C26" s="76">
        <v>2.5000000000000001E-3</v>
      </c>
      <c r="D26" s="76"/>
      <c r="F26" s="94">
        <v>14</v>
      </c>
      <c r="G26" s="95">
        <v>5.4899999999999997E-2</v>
      </c>
      <c r="H26" s="94">
        <v>20</v>
      </c>
    </row>
    <row r="27" spans="1:8" ht="12.75" customHeight="1">
      <c r="A27" s="75">
        <v>43501</v>
      </c>
      <c r="B27" s="75" t="s">
        <v>0</v>
      </c>
      <c r="C27" s="76">
        <v>6.4000000000000003E-3</v>
      </c>
      <c r="D27" s="76"/>
      <c r="F27" s="94">
        <v>15</v>
      </c>
      <c r="G27" s="95">
        <v>7.2599999999999998E-2</v>
      </c>
      <c r="H27" s="94">
        <v>5</v>
      </c>
    </row>
    <row r="28" spans="1:8" ht="12.75" customHeight="1">
      <c r="A28" s="75">
        <v>43502</v>
      </c>
      <c r="B28" s="75" t="s">
        <v>0</v>
      </c>
      <c r="C28" s="76">
        <v>2.1499999999999998E-2</v>
      </c>
      <c r="D28" s="76"/>
      <c r="F28" s="94">
        <v>16</v>
      </c>
      <c r="G28" s="95">
        <v>9.0399999999999994E-2</v>
      </c>
      <c r="H28" s="94">
        <v>3</v>
      </c>
    </row>
    <row r="29" spans="1:8" ht="12.75" customHeight="1">
      <c r="A29" s="75">
        <v>43503</v>
      </c>
      <c r="B29" s="75" t="s">
        <v>0</v>
      </c>
      <c r="C29" s="76">
        <v>1.1999999999999999E-3</v>
      </c>
      <c r="D29" s="76"/>
      <c r="F29" s="94">
        <v>17</v>
      </c>
      <c r="G29" s="95">
        <v>0.1081</v>
      </c>
      <c r="H29" s="94">
        <v>3</v>
      </c>
    </row>
    <row r="30" spans="1:8" ht="12.75" customHeight="1">
      <c r="A30" s="75">
        <v>43506</v>
      </c>
      <c r="B30" s="75" t="s">
        <v>0</v>
      </c>
      <c r="C30" s="76">
        <v>-8.6E-3</v>
      </c>
      <c r="D30" s="76"/>
      <c r="F30" s="94">
        <v>18</v>
      </c>
      <c r="G30" s="95">
        <v>0.12590000000000001</v>
      </c>
      <c r="H30" s="94">
        <v>0</v>
      </c>
    </row>
    <row r="31" spans="1:8" ht="12.75" customHeight="1">
      <c r="A31" s="75">
        <v>43507</v>
      </c>
      <c r="B31" s="75" t="s">
        <v>0</v>
      </c>
      <c r="C31" s="76">
        <v>-1.8800000000000001E-2</v>
      </c>
      <c r="D31" s="76"/>
      <c r="F31" s="94">
        <v>19</v>
      </c>
      <c r="G31" s="95">
        <v>0.14360000000000001</v>
      </c>
      <c r="H31" s="94">
        <v>1</v>
      </c>
    </row>
    <row r="32" spans="1:8" ht="12.75" customHeight="1">
      <c r="A32" s="75">
        <v>43508</v>
      </c>
      <c r="B32" s="75" t="s">
        <v>0</v>
      </c>
      <c r="C32" s="76">
        <v>1.15E-2</v>
      </c>
      <c r="D32" s="76"/>
      <c r="F32" s="94">
        <v>20</v>
      </c>
      <c r="G32" s="95">
        <v>0.16139999999999999</v>
      </c>
      <c r="H32" s="94">
        <v>2</v>
      </c>
    </row>
    <row r="33" spans="1:12" ht="12.75" customHeight="1">
      <c r="A33" s="75">
        <v>43509</v>
      </c>
      <c r="B33" s="75" t="s">
        <v>0</v>
      </c>
      <c r="C33" s="76">
        <v>6.1000000000000004E-3</v>
      </c>
      <c r="D33" s="76"/>
      <c r="F33" s="94">
        <v>21</v>
      </c>
      <c r="G33" s="95">
        <v>0.17910000000000001</v>
      </c>
      <c r="H33" s="94">
        <v>0</v>
      </c>
    </row>
    <row r="34" spans="1:12" ht="12.75" customHeight="1">
      <c r="A34" s="75">
        <v>43510</v>
      </c>
      <c r="B34" s="75" t="s">
        <v>0</v>
      </c>
      <c r="C34" s="76">
        <v>-1.24E-2</v>
      </c>
      <c r="D34" s="76"/>
    </row>
    <row r="35" spans="1:12" ht="12.75" customHeight="1">
      <c r="A35" s="75">
        <v>43513</v>
      </c>
      <c r="B35" s="75" t="s">
        <v>0</v>
      </c>
      <c r="C35" s="76">
        <v>0</v>
      </c>
      <c r="D35" s="76"/>
      <c r="F35" s="460" t="s">
        <v>997</v>
      </c>
      <c r="G35" s="461"/>
      <c r="H35" s="461"/>
      <c r="I35" s="461"/>
      <c r="J35" s="461"/>
      <c r="K35" s="461"/>
      <c r="L35" s="461"/>
    </row>
    <row r="36" spans="1:12" ht="12.75" customHeight="1">
      <c r="A36" s="75">
        <v>43514</v>
      </c>
      <c r="B36" s="75" t="s">
        <v>0</v>
      </c>
      <c r="C36" s="76">
        <v>-3.8999999999999998E-3</v>
      </c>
      <c r="D36" s="76"/>
    </row>
    <row r="37" spans="1:12" ht="12.75" customHeight="1">
      <c r="A37" s="75">
        <v>43515</v>
      </c>
      <c r="B37" s="75" t="s">
        <v>0</v>
      </c>
      <c r="C37" s="76">
        <v>1.4E-2</v>
      </c>
      <c r="D37" s="76"/>
    </row>
    <row r="38" spans="1:12" ht="12.75" customHeight="1">
      <c r="A38" s="75">
        <v>43516</v>
      </c>
      <c r="B38" s="75" t="s">
        <v>0</v>
      </c>
      <c r="C38" s="76">
        <v>-9.9000000000000008E-3</v>
      </c>
      <c r="D38" s="76"/>
    </row>
    <row r="39" spans="1:12" ht="12.75" customHeight="1">
      <c r="A39" s="75">
        <v>43520</v>
      </c>
      <c r="B39" s="75" t="s">
        <v>0</v>
      </c>
      <c r="C39" s="76">
        <v>0</v>
      </c>
      <c r="D39" s="76"/>
    </row>
    <row r="40" spans="1:12" ht="12.75" customHeight="1">
      <c r="A40" s="75">
        <v>43521</v>
      </c>
      <c r="B40" s="75" t="s">
        <v>0</v>
      </c>
      <c r="C40" s="76">
        <v>5.04E-2</v>
      </c>
      <c r="D40" s="76"/>
    </row>
    <row r="41" spans="1:12" ht="12.75" customHeight="1">
      <c r="A41" s="75">
        <v>43522</v>
      </c>
      <c r="B41" s="75" t="s">
        <v>0</v>
      </c>
      <c r="C41" s="76">
        <v>-1.3100000000000001E-2</v>
      </c>
      <c r="D41" s="76"/>
    </row>
    <row r="42" spans="1:12" ht="12.75" customHeight="1">
      <c r="A42" s="75">
        <v>43523</v>
      </c>
      <c r="B42" s="75" t="s">
        <v>0</v>
      </c>
      <c r="C42" s="76">
        <v>-1.0999999999999999E-2</v>
      </c>
      <c r="D42" s="76"/>
    </row>
    <row r="43" spans="1:12" ht="12.75" customHeight="1">
      <c r="A43" s="75">
        <v>43527</v>
      </c>
      <c r="B43" s="75" t="s">
        <v>0</v>
      </c>
      <c r="C43" s="76">
        <v>6.1999999999999998E-3</v>
      </c>
      <c r="D43" s="76"/>
    </row>
    <row r="44" spans="1:12" ht="12.75" customHeight="1">
      <c r="A44" s="75">
        <v>43528</v>
      </c>
      <c r="B44" s="75" t="s">
        <v>0</v>
      </c>
      <c r="C44" s="76">
        <v>-5.0000000000000001E-3</v>
      </c>
      <c r="D44" s="76"/>
    </row>
    <row r="45" spans="1:12" ht="12.75" customHeight="1">
      <c r="A45" s="75">
        <v>43529</v>
      </c>
      <c r="B45" s="75" t="s">
        <v>0</v>
      </c>
      <c r="C45" s="76">
        <v>1.7299999999999999E-2</v>
      </c>
      <c r="D45" s="76"/>
    </row>
    <row r="46" spans="1:12" ht="12.75" customHeight="1">
      <c r="A46" s="75">
        <v>43530</v>
      </c>
      <c r="B46" s="75" t="s">
        <v>0</v>
      </c>
      <c r="C46" s="76">
        <v>1.32E-2</v>
      </c>
      <c r="D46" s="76"/>
    </row>
    <row r="47" spans="1:12" ht="12.75" customHeight="1">
      <c r="A47" s="75">
        <v>43531</v>
      </c>
      <c r="B47" s="75" t="s">
        <v>0</v>
      </c>
      <c r="C47" s="76">
        <v>-1.67E-2</v>
      </c>
      <c r="D47" s="76"/>
    </row>
    <row r="48" spans="1:12" ht="12.75" customHeight="1">
      <c r="A48" s="75">
        <v>43534</v>
      </c>
      <c r="B48" s="75" t="s">
        <v>0</v>
      </c>
      <c r="C48" s="76">
        <v>8.5000000000000006E-3</v>
      </c>
      <c r="D48" s="76"/>
    </row>
    <row r="49" spans="1:4" ht="12.75" customHeight="1">
      <c r="A49" s="75">
        <v>43535</v>
      </c>
      <c r="B49" s="75" t="s">
        <v>0</v>
      </c>
      <c r="C49" s="76">
        <v>-8.3999999999999995E-3</v>
      </c>
      <c r="D49" s="76"/>
    </row>
    <row r="50" spans="1:4" ht="12.75" customHeight="1">
      <c r="A50" s="75">
        <v>43536</v>
      </c>
      <c r="B50" s="75" t="s">
        <v>0</v>
      </c>
      <c r="C50" s="76">
        <v>4.8999999999999998E-3</v>
      </c>
      <c r="D50" s="76"/>
    </row>
    <row r="51" spans="1:4" ht="12.75" customHeight="1">
      <c r="A51" s="75">
        <v>43537</v>
      </c>
      <c r="B51" s="75" t="s">
        <v>0</v>
      </c>
      <c r="C51" s="76">
        <v>1.5699999999999999E-2</v>
      </c>
      <c r="D51" s="76"/>
    </row>
    <row r="52" spans="1:4" ht="12.75" customHeight="1">
      <c r="A52" s="75">
        <v>43538</v>
      </c>
      <c r="B52" s="75" t="s">
        <v>0</v>
      </c>
      <c r="C52" s="76">
        <v>5.2299999999999999E-2</v>
      </c>
      <c r="D52" s="76"/>
    </row>
    <row r="53" spans="1:4" ht="12.75" customHeight="1">
      <c r="A53" s="75">
        <v>43542</v>
      </c>
      <c r="B53" s="75" t="s">
        <v>0</v>
      </c>
      <c r="C53" s="76">
        <v>1.1000000000000001E-3</v>
      </c>
      <c r="D53" s="76"/>
    </row>
    <row r="54" spans="1:4" ht="12.75" customHeight="1">
      <c r="A54" s="75">
        <v>43543</v>
      </c>
      <c r="B54" s="75" t="s">
        <v>0</v>
      </c>
      <c r="C54" s="76">
        <v>-2.93E-2</v>
      </c>
      <c r="D54" s="76"/>
    </row>
    <row r="55" spans="1:4" ht="12.75" customHeight="1">
      <c r="A55" s="75">
        <v>43544</v>
      </c>
      <c r="B55" s="75" t="s">
        <v>0</v>
      </c>
      <c r="C55" s="76">
        <v>-3.2599999999999997E-2</v>
      </c>
      <c r="D55" s="76"/>
    </row>
    <row r="56" spans="1:4" ht="12.75" customHeight="1">
      <c r="A56" s="75">
        <v>43545</v>
      </c>
      <c r="B56" s="75" t="s">
        <v>0</v>
      </c>
      <c r="C56" s="76">
        <v>-1.7899999999999999E-2</v>
      </c>
      <c r="D56" s="76"/>
    </row>
    <row r="57" spans="1:4" ht="12.75" customHeight="1">
      <c r="A57" s="75">
        <v>43548</v>
      </c>
      <c r="B57" s="75" t="s">
        <v>0</v>
      </c>
      <c r="C57" s="76">
        <v>-7.22E-2</v>
      </c>
      <c r="D57" s="76"/>
    </row>
    <row r="58" spans="1:4" ht="12.75" customHeight="1">
      <c r="A58" s="75">
        <v>43549</v>
      </c>
      <c r="B58" s="75" t="s">
        <v>0</v>
      </c>
      <c r="C58" s="76">
        <v>2.7799999999999998E-2</v>
      </c>
      <c r="D58" s="76"/>
    </row>
    <row r="59" spans="1:4" ht="12.75" customHeight="1">
      <c r="A59" s="75">
        <v>43551</v>
      </c>
      <c r="B59" s="75" t="s">
        <v>0</v>
      </c>
      <c r="C59" s="76">
        <v>-2.7000000000000001E-3</v>
      </c>
      <c r="D59" s="76"/>
    </row>
    <row r="60" spans="1:4" ht="12.75" customHeight="1">
      <c r="A60" s="75">
        <v>43552</v>
      </c>
      <c r="B60" s="75" t="s">
        <v>0</v>
      </c>
      <c r="C60" s="76">
        <v>-5.0000000000000001E-3</v>
      </c>
      <c r="D60" s="76"/>
    </row>
    <row r="61" spans="1:4" ht="12.75" customHeight="1">
      <c r="A61" s="75">
        <v>43555</v>
      </c>
      <c r="B61" s="75" t="s">
        <v>0</v>
      </c>
      <c r="C61" s="76">
        <v>6.3E-3</v>
      </c>
      <c r="D61" s="76"/>
    </row>
    <row r="62" spans="1:4" ht="12.75" customHeight="1">
      <c r="A62" s="75">
        <v>43556</v>
      </c>
      <c r="B62" s="75" t="s">
        <v>0</v>
      </c>
      <c r="C62" s="76">
        <v>2.06E-2</v>
      </c>
      <c r="D62" s="76"/>
    </row>
    <row r="63" spans="1:4" ht="12.75" customHeight="1">
      <c r="A63" s="75">
        <v>43557</v>
      </c>
      <c r="B63" s="75" t="s">
        <v>0</v>
      </c>
      <c r="C63" s="76">
        <v>0.01</v>
      </c>
      <c r="D63" s="76"/>
    </row>
    <row r="64" spans="1:4" ht="12.75" customHeight="1">
      <c r="A64" s="75">
        <v>43558</v>
      </c>
      <c r="B64" s="75" t="s">
        <v>0</v>
      </c>
      <c r="C64" s="76">
        <v>-3.4799999999999998E-2</v>
      </c>
      <c r="D64" s="76"/>
    </row>
    <row r="65" spans="1:4" ht="12.75" customHeight="1">
      <c r="A65" s="75">
        <v>43559</v>
      </c>
      <c r="B65" s="75" t="s">
        <v>0</v>
      </c>
      <c r="C65" s="76">
        <v>3.8E-3</v>
      </c>
      <c r="D65" s="76"/>
    </row>
    <row r="66" spans="1:4" ht="12.75" customHeight="1">
      <c r="A66" s="75">
        <v>43562</v>
      </c>
      <c r="B66" s="75" t="s">
        <v>0</v>
      </c>
      <c r="C66" s="76">
        <v>4.0000000000000001E-3</v>
      </c>
      <c r="D66" s="76"/>
    </row>
    <row r="67" spans="1:4" ht="12.75" customHeight="1">
      <c r="A67" s="75">
        <v>43563</v>
      </c>
      <c r="B67" s="75" t="s">
        <v>0</v>
      </c>
      <c r="C67" s="76">
        <v>-2.3099999999999999E-2</v>
      </c>
      <c r="D67" s="76"/>
    </row>
    <row r="68" spans="1:4" ht="12.75" customHeight="1">
      <c r="A68" s="75">
        <v>43564</v>
      </c>
      <c r="B68" s="75" t="s">
        <v>0</v>
      </c>
      <c r="C68" s="76">
        <v>-1.5699999999999999E-2</v>
      </c>
      <c r="D68" s="76"/>
    </row>
    <row r="69" spans="1:4" ht="12.75" customHeight="1">
      <c r="A69" s="75">
        <v>43565</v>
      </c>
      <c r="B69" s="75" t="s">
        <v>0</v>
      </c>
      <c r="C69" s="76">
        <v>-1.7299999999999999E-2</v>
      </c>
      <c r="D69" s="76"/>
    </row>
    <row r="70" spans="1:4" ht="12.75" customHeight="1">
      <c r="A70" s="75">
        <v>43570</v>
      </c>
      <c r="B70" s="75" t="s">
        <v>0</v>
      </c>
      <c r="C70" s="76">
        <v>4.7000000000000002E-3</v>
      </c>
      <c r="D70" s="76"/>
    </row>
    <row r="71" spans="1:4" ht="12.75" customHeight="1">
      <c r="A71" s="75">
        <v>43571</v>
      </c>
      <c r="B71" s="75" t="s">
        <v>0</v>
      </c>
      <c r="C71" s="76">
        <v>-2.3199999999999998E-2</v>
      </c>
      <c r="D71" s="76"/>
    </row>
    <row r="72" spans="1:4" ht="12.75" customHeight="1">
      <c r="A72" s="75">
        <v>43572</v>
      </c>
      <c r="B72" s="75" t="s">
        <v>0</v>
      </c>
      <c r="C72" s="76">
        <v>0</v>
      </c>
      <c r="D72" s="76"/>
    </row>
    <row r="73" spans="1:4" ht="12.75" customHeight="1">
      <c r="A73" s="75">
        <v>43573</v>
      </c>
      <c r="B73" s="75" t="s">
        <v>0</v>
      </c>
      <c r="C73" s="76">
        <v>3.6499999999999998E-2</v>
      </c>
      <c r="D73" s="76"/>
    </row>
    <row r="74" spans="1:4" ht="12.75" customHeight="1">
      <c r="A74" s="75">
        <v>43576</v>
      </c>
      <c r="B74" s="75" t="s">
        <v>0</v>
      </c>
      <c r="C74" s="76">
        <v>-3.6700000000000003E-2</v>
      </c>
      <c r="D74" s="76"/>
    </row>
    <row r="75" spans="1:4" ht="12.75" customHeight="1">
      <c r="A75" s="75">
        <v>43578</v>
      </c>
      <c r="B75" s="75" t="s">
        <v>0</v>
      </c>
      <c r="C75" s="76">
        <v>0</v>
      </c>
      <c r="D75" s="76"/>
    </row>
    <row r="76" spans="1:4" ht="12.75" customHeight="1">
      <c r="A76" s="75">
        <v>43579</v>
      </c>
      <c r="B76" s="75" t="s">
        <v>0</v>
      </c>
      <c r="C76" s="76">
        <v>7.9000000000000008E-3</v>
      </c>
      <c r="D76" s="76"/>
    </row>
    <row r="77" spans="1:4" ht="12.75" customHeight="1">
      <c r="A77" s="75">
        <v>43580</v>
      </c>
      <c r="B77" s="75" t="s">
        <v>0</v>
      </c>
      <c r="C77" s="76">
        <v>9.4000000000000004E-3</v>
      </c>
      <c r="D77" s="76"/>
    </row>
    <row r="78" spans="1:4" ht="12.75" customHeight="1">
      <c r="A78" s="75">
        <v>43583</v>
      </c>
      <c r="B78" s="75" t="s">
        <v>0</v>
      </c>
      <c r="C78" s="76">
        <v>-1.2500000000000001E-2</v>
      </c>
      <c r="D78" s="76"/>
    </row>
    <row r="79" spans="1:4" ht="12.75" customHeight="1">
      <c r="A79" s="75">
        <v>43584</v>
      </c>
      <c r="B79" s="75" t="s">
        <v>0</v>
      </c>
      <c r="C79" s="76">
        <v>-2.2100000000000002E-2</v>
      </c>
      <c r="D79" s="76"/>
    </row>
    <row r="80" spans="1:4" ht="12.75" customHeight="1">
      <c r="A80" s="75">
        <v>43585</v>
      </c>
      <c r="B80" s="75" t="s">
        <v>0</v>
      </c>
      <c r="C80" s="76">
        <v>0</v>
      </c>
      <c r="D80" s="76"/>
    </row>
    <row r="81" spans="1:4" ht="12.75" customHeight="1">
      <c r="A81" s="75">
        <v>43587</v>
      </c>
      <c r="B81" s="75" t="s">
        <v>0</v>
      </c>
      <c r="C81" s="76">
        <v>2.4199999999999999E-2</v>
      </c>
      <c r="D81" s="76"/>
    </row>
    <row r="82" spans="1:4" ht="12.75" customHeight="1">
      <c r="A82" s="75">
        <v>43590</v>
      </c>
      <c r="B82" s="75" t="s">
        <v>0</v>
      </c>
      <c r="C82" s="76">
        <v>1.44E-2</v>
      </c>
      <c r="D82" s="76"/>
    </row>
    <row r="83" spans="1:4" ht="12.75" customHeight="1">
      <c r="A83" s="75">
        <v>43591</v>
      </c>
      <c r="B83" s="75" t="s">
        <v>0</v>
      </c>
      <c r="C83" s="76">
        <v>-1.5699999999999999E-2</v>
      </c>
      <c r="D83" s="76"/>
    </row>
    <row r="84" spans="1:4" ht="12.75" customHeight="1">
      <c r="A84" s="75">
        <v>43592</v>
      </c>
      <c r="B84" s="75" t="s">
        <v>0</v>
      </c>
      <c r="C84" s="76">
        <v>4.7999999999999996E-3</v>
      </c>
      <c r="D84" s="76"/>
    </row>
    <row r="85" spans="1:4" ht="12.75" customHeight="1">
      <c r="A85" s="75">
        <v>43593</v>
      </c>
      <c r="B85" s="75" t="s">
        <v>0</v>
      </c>
      <c r="C85" s="76">
        <v>-1.11E-2</v>
      </c>
      <c r="D85" s="76"/>
    </row>
    <row r="86" spans="1:4" ht="12.75" customHeight="1">
      <c r="A86" s="75">
        <v>43594</v>
      </c>
      <c r="B86" s="75" t="s">
        <v>0</v>
      </c>
      <c r="C86" s="76">
        <v>-2.86E-2</v>
      </c>
      <c r="D86" s="76"/>
    </row>
    <row r="87" spans="1:4" ht="12.75" customHeight="1">
      <c r="A87" s="75">
        <v>43597</v>
      </c>
      <c r="B87" s="75" t="s">
        <v>0</v>
      </c>
      <c r="C87" s="76">
        <v>-0.01</v>
      </c>
      <c r="D87" s="76"/>
    </row>
    <row r="88" spans="1:4" ht="12.75" customHeight="1">
      <c r="A88" s="75">
        <v>43598</v>
      </c>
      <c r="B88" s="75" t="s">
        <v>0</v>
      </c>
      <c r="C88" s="76">
        <v>-2.4799999999999999E-2</v>
      </c>
      <c r="D88" s="76"/>
    </row>
    <row r="89" spans="1:4" ht="12.75" customHeight="1">
      <c r="A89" s="75">
        <v>43599</v>
      </c>
      <c r="B89" s="75" t="s">
        <v>0</v>
      </c>
      <c r="C89" s="76">
        <v>-2.3900000000000001E-2</v>
      </c>
      <c r="D89" s="76"/>
    </row>
    <row r="90" spans="1:4" ht="12.75" customHeight="1">
      <c r="A90" s="75">
        <v>43600</v>
      </c>
      <c r="B90" s="75" t="s">
        <v>0</v>
      </c>
      <c r="C90" s="76">
        <v>-2.9600000000000001E-2</v>
      </c>
      <c r="D90" s="76"/>
    </row>
    <row r="91" spans="1:4" ht="12.75" customHeight="1">
      <c r="A91" s="75">
        <v>43601</v>
      </c>
      <c r="B91" s="75" t="s">
        <v>0</v>
      </c>
      <c r="C91" s="76">
        <v>1.09E-2</v>
      </c>
      <c r="D91" s="76"/>
    </row>
    <row r="92" spans="1:4" ht="12.75" customHeight="1">
      <c r="A92" s="75">
        <v>43604</v>
      </c>
      <c r="B92" s="75" t="s">
        <v>0</v>
      </c>
      <c r="C92" s="76">
        <v>6.2100000000000002E-2</v>
      </c>
      <c r="D92" s="76"/>
    </row>
    <row r="93" spans="1:4" ht="12.75" customHeight="1">
      <c r="A93" s="75">
        <v>43605</v>
      </c>
      <c r="B93" s="75" t="s">
        <v>0</v>
      </c>
      <c r="C93" s="76">
        <v>-2.8400000000000002E-2</v>
      </c>
      <c r="D93" s="76"/>
    </row>
    <row r="94" spans="1:4" ht="12.75" customHeight="1">
      <c r="A94" s="75">
        <v>43606</v>
      </c>
      <c r="B94" s="75" t="s">
        <v>0</v>
      </c>
      <c r="C94" s="76">
        <v>-1.21E-2</v>
      </c>
      <c r="D94" s="76"/>
    </row>
    <row r="95" spans="1:4" ht="12.75" customHeight="1">
      <c r="A95" s="75">
        <v>43607</v>
      </c>
      <c r="B95" s="75" t="s">
        <v>0</v>
      </c>
      <c r="C95" s="76">
        <v>2.0899999999999998E-2</v>
      </c>
      <c r="D95" s="76"/>
    </row>
    <row r="96" spans="1:4" ht="12.75" customHeight="1">
      <c r="A96" s="75">
        <v>43608</v>
      </c>
      <c r="B96" s="75" t="s">
        <v>0</v>
      </c>
      <c r="C96" s="76">
        <v>3.7699999999999997E-2</v>
      </c>
      <c r="D96" s="76"/>
    </row>
    <row r="97" spans="1:4" ht="12.75" customHeight="1">
      <c r="A97" s="75">
        <v>43611</v>
      </c>
      <c r="B97" s="75" t="s">
        <v>0</v>
      </c>
      <c r="C97" s="76">
        <v>-3.3999999999999998E-3</v>
      </c>
      <c r="D97" s="76"/>
    </row>
    <row r="98" spans="1:4" ht="12.75" customHeight="1">
      <c r="A98" s="75">
        <v>43612</v>
      </c>
      <c r="B98" s="75" t="s">
        <v>0</v>
      </c>
      <c r="C98" s="76">
        <v>5.0000000000000001E-3</v>
      </c>
      <c r="D98" s="76"/>
    </row>
    <row r="99" spans="1:4" ht="12.75" customHeight="1">
      <c r="A99" s="75">
        <v>43613</v>
      </c>
      <c r="B99" s="75" t="s">
        <v>0</v>
      </c>
      <c r="C99" s="76">
        <v>3.2899999999999999E-2</v>
      </c>
      <c r="D99" s="76"/>
    </row>
    <row r="100" spans="1:4" ht="12.75" customHeight="1">
      <c r="A100" s="75">
        <v>43614</v>
      </c>
      <c r="B100" s="75" t="s">
        <v>0</v>
      </c>
      <c r="C100" s="76">
        <v>1.2699999999999999E-2</v>
      </c>
      <c r="D100" s="76"/>
    </row>
    <row r="101" spans="1:4" ht="12.75" customHeight="1">
      <c r="A101" s="75">
        <v>43615</v>
      </c>
      <c r="B101" s="75" t="s">
        <v>0</v>
      </c>
      <c r="C101" s="76">
        <v>1.41E-2</v>
      </c>
      <c r="D101" s="76"/>
    </row>
    <row r="102" spans="1:4" ht="12.75" customHeight="1">
      <c r="A102" s="75">
        <v>43625</v>
      </c>
      <c r="B102" s="75" t="s">
        <v>0</v>
      </c>
      <c r="C102" s="76">
        <v>-1.5E-3</v>
      </c>
      <c r="D102" s="76"/>
    </row>
    <row r="103" spans="1:4" ht="12.75" customHeight="1">
      <c r="A103" s="75">
        <v>43626</v>
      </c>
      <c r="B103" s="75" t="s">
        <v>0</v>
      </c>
      <c r="C103" s="76">
        <v>-4.7000000000000002E-3</v>
      </c>
      <c r="D103" s="76"/>
    </row>
    <row r="104" spans="1:4" ht="12.75" customHeight="1">
      <c r="A104" s="75">
        <v>43627</v>
      </c>
      <c r="B104" s="75" t="s">
        <v>0</v>
      </c>
      <c r="C104" s="76">
        <v>2.0199999999999999E-2</v>
      </c>
      <c r="D104" s="76"/>
    </row>
    <row r="105" spans="1:4" ht="12.75" customHeight="1">
      <c r="A105" s="75">
        <v>43628</v>
      </c>
      <c r="B105" s="75" t="s">
        <v>0</v>
      </c>
      <c r="C105" s="76">
        <v>-1.37E-2</v>
      </c>
      <c r="D105" s="76"/>
    </row>
    <row r="106" spans="1:4" ht="12.75" customHeight="1">
      <c r="A106" s="75">
        <v>43629</v>
      </c>
      <c r="B106" s="75" t="s">
        <v>0</v>
      </c>
      <c r="C106" s="76">
        <v>-3.2000000000000002E-3</v>
      </c>
      <c r="D106" s="76"/>
    </row>
    <row r="107" spans="1:4" ht="12.75" customHeight="1">
      <c r="A107" s="75">
        <v>43632</v>
      </c>
      <c r="B107" s="75" t="s">
        <v>0</v>
      </c>
      <c r="C107" s="76">
        <v>-3.0000000000000001E-3</v>
      </c>
      <c r="D107" s="76"/>
    </row>
    <row r="108" spans="1:4" ht="12.75" customHeight="1">
      <c r="A108" s="75">
        <v>43633</v>
      </c>
      <c r="B108" s="75" t="s">
        <v>0</v>
      </c>
      <c r="C108" s="76">
        <v>-1.72E-2</v>
      </c>
      <c r="D108" s="76"/>
    </row>
    <row r="109" spans="1:4" ht="12.75" customHeight="1">
      <c r="A109" s="75">
        <v>43634</v>
      </c>
      <c r="B109" s="75" t="s">
        <v>0</v>
      </c>
      <c r="C109" s="76">
        <v>-1.5E-3</v>
      </c>
      <c r="D109" s="76"/>
    </row>
    <row r="110" spans="1:4" ht="12.75" customHeight="1">
      <c r="A110" s="75">
        <v>43635</v>
      </c>
      <c r="B110" s="75" t="s">
        <v>0</v>
      </c>
      <c r="C110" s="76">
        <v>-1.5E-3</v>
      </c>
      <c r="D110" s="76"/>
    </row>
    <row r="111" spans="1:4" ht="12.75" customHeight="1">
      <c r="A111" s="75">
        <v>43636</v>
      </c>
      <c r="B111" s="75" t="s">
        <v>0</v>
      </c>
      <c r="C111" s="76">
        <v>4.5999999999999999E-3</v>
      </c>
      <c r="D111" s="76"/>
    </row>
    <row r="112" spans="1:4" ht="12.75" customHeight="1">
      <c r="A112" s="75">
        <v>43639</v>
      </c>
      <c r="B112" s="75" t="s">
        <v>0</v>
      </c>
      <c r="C112" s="76">
        <v>8.0999999999999996E-3</v>
      </c>
      <c r="D112" s="76"/>
    </row>
    <row r="113" spans="1:4" ht="12.75" customHeight="1">
      <c r="A113" s="75">
        <v>43640</v>
      </c>
      <c r="B113" s="75" t="s">
        <v>0</v>
      </c>
      <c r="C113" s="76">
        <v>0</v>
      </c>
      <c r="D113" s="76"/>
    </row>
    <row r="114" spans="1:4" ht="12.75" customHeight="1">
      <c r="A114" s="75">
        <v>43641</v>
      </c>
      <c r="B114" s="75" t="s">
        <v>0</v>
      </c>
      <c r="C114" s="76">
        <v>7.7999999999999996E-3</v>
      </c>
      <c r="D114" s="76"/>
    </row>
    <row r="115" spans="1:4" ht="12.75" customHeight="1">
      <c r="A115" s="75">
        <v>43642</v>
      </c>
      <c r="B115" s="75" t="s">
        <v>0</v>
      </c>
      <c r="C115" s="76">
        <v>9.2999999999999992E-3</v>
      </c>
      <c r="D115" s="76"/>
    </row>
    <row r="116" spans="1:4" ht="12.75" customHeight="1">
      <c r="A116" s="75">
        <v>43643</v>
      </c>
      <c r="B116" s="75" t="s">
        <v>0</v>
      </c>
      <c r="C116" s="76">
        <v>2.7900000000000001E-2</v>
      </c>
      <c r="D116" s="76"/>
    </row>
    <row r="117" spans="1:4" ht="12.75" customHeight="1">
      <c r="A117" s="75">
        <v>43646</v>
      </c>
      <c r="B117" s="75" t="s">
        <v>0</v>
      </c>
      <c r="C117" s="76">
        <v>-7.7000000000000002E-3</v>
      </c>
      <c r="D117" s="76"/>
    </row>
    <row r="118" spans="1:4" ht="12.75" customHeight="1">
      <c r="A118" s="75">
        <v>43648</v>
      </c>
      <c r="B118" s="75" t="s">
        <v>0</v>
      </c>
      <c r="C118" s="76">
        <v>-1.6500000000000001E-2</v>
      </c>
      <c r="D118" s="76"/>
    </row>
    <row r="119" spans="1:4" ht="12.75" customHeight="1">
      <c r="A119" s="75">
        <v>43649</v>
      </c>
      <c r="B119" s="75" t="s">
        <v>0</v>
      </c>
      <c r="C119" s="76">
        <v>-1.38E-2</v>
      </c>
      <c r="D119" s="76"/>
    </row>
    <row r="120" spans="1:4" ht="12.75" customHeight="1">
      <c r="A120" s="75">
        <v>43650</v>
      </c>
      <c r="B120" s="75" t="s">
        <v>0</v>
      </c>
      <c r="C120" s="76">
        <v>7.7999999999999996E-3</v>
      </c>
      <c r="D120" s="76"/>
    </row>
    <row r="121" spans="1:4" ht="12.75" customHeight="1">
      <c r="A121" s="75">
        <v>43653</v>
      </c>
      <c r="B121" s="75" t="s">
        <v>0</v>
      </c>
      <c r="C121" s="76">
        <v>-1.7100000000000001E-2</v>
      </c>
      <c r="D121" s="76"/>
    </row>
    <row r="122" spans="1:4" ht="12.75" customHeight="1">
      <c r="A122" s="75">
        <v>43654</v>
      </c>
      <c r="B122" s="75" t="s">
        <v>0</v>
      </c>
      <c r="C122" s="76">
        <v>-1.89E-2</v>
      </c>
      <c r="D122" s="76"/>
    </row>
    <row r="123" spans="1:4" ht="12.75" customHeight="1">
      <c r="A123" s="75">
        <v>43655</v>
      </c>
      <c r="B123" s="75" t="s">
        <v>0</v>
      </c>
      <c r="C123" s="76">
        <v>1.9300000000000001E-2</v>
      </c>
      <c r="D123" s="76"/>
    </row>
    <row r="124" spans="1:4" ht="12.75" customHeight="1">
      <c r="A124" s="75">
        <v>43656</v>
      </c>
      <c r="B124" s="75" t="s">
        <v>0</v>
      </c>
      <c r="C124" s="76">
        <v>-2.35E-2</v>
      </c>
      <c r="D124" s="76"/>
    </row>
    <row r="125" spans="1:4" ht="12.75" customHeight="1">
      <c r="A125" s="75">
        <v>43657</v>
      </c>
      <c r="B125" s="75" t="s">
        <v>0</v>
      </c>
      <c r="C125" s="76">
        <v>8.0000000000000002E-3</v>
      </c>
      <c r="D125" s="76"/>
    </row>
    <row r="126" spans="1:4" ht="12.75" customHeight="1">
      <c r="A126" s="75">
        <v>43660</v>
      </c>
      <c r="B126" s="75" t="s">
        <v>0</v>
      </c>
      <c r="C126" s="76">
        <v>-1.2800000000000001E-2</v>
      </c>
      <c r="D126" s="76"/>
    </row>
    <row r="127" spans="1:4" ht="12.75" customHeight="1">
      <c r="A127" s="75">
        <v>43661</v>
      </c>
      <c r="B127" s="75" t="s">
        <v>0</v>
      </c>
      <c r="C127" s="76">
        <v>-1.46E-2</v>
      </c>
      <c r="D127" s="76"/>
    </row>
    <row r="128" spans="1:4" ht="12.75" customHeight="1">
      <c r="A128" s="75">
        <v>43662</v>
      </c>
      <c r="B128" s="75" t="s">
        <v>0</v>
      </c>
      <c r="C128" s="76">
        <v>8.2000000000000007E-3</v>
      </c>
      <c r="D128" s="76"/>
    </row>
    <row r="129" spans="1:4" ht="12.75" customHeight="1">
      <c r="A129" s="75">
        <v>43663</v>
      </c>
      <c r="B129" s="75" t="s">
        <v>0</v>
      </c>
      <c r="C129" s="76">
        <v>4.8999999999999998E-3</v>
      </c>
      <c r="D129" s="76"/>
    </row>
    <row r="130" spans="1:4" ht="12.75" customHeight="1">
      <c r="A130" s="75">
        <v>43664</v>
      </c>
      <c r="B130" s="75" t="s">
        <v>0</v>
      </c>
      <c r="C130" s="76">
        <v>0</v>
      </c>
      <c r="D130" s="76"/>
    </row>
    <row r="131" spans="1:4" ht="12.75" customHeight="1">
      <c r="A131" s="75">
        <v>43667</v>
      </c>
      <c r="B131" s="75" t="s">
        <v>0</v>
      </c>
      <c r="C131" s="76">
        <v>4.7000000000000002E-3</v>
      </c>
      <c r="D131" s="76"/>
    </row>
    <row r="132" spans="1:4" ht="12.75" customHeight="1">
      <c r="A132" s="75">
        <v>43668</v>
      </c>
      <c r="B132" s="75" t="s">
        <v>0</v>
      </c>
      <c r="C132" s="76">
        <v>-1.12E-2</v>
      </c>
      <c r="D132" s="76"/>
    </row>
    <row r="133" spans="1:4" ht="12.75" customHeight="1">
      <c r="A133" s="75">
        <v>43669</v>
      </c>
      <c r="B133" s="75" t="s">
        <v>0</v>
      </c>
      <c r="C133" s="76">
        <v>2.4400000000000002E-2</v>
      </c>
      <c r="D133" s="76"/>
    </row>
    <row r="134" spans="1:4" ht="12.75" customHeight="1">
      <c r="A134" s="75">
        <v>43670</v>
      </c>
      <c r="B134" s="75" t="s">
        <v>0</v>
      </c>
      <c r="C134" s="76">
        <v>-4.5999999999999999E-3</v>
      </c>
      <c r="D134" s="76"/>
    </row>
    <row r="135" spans="1:4" ht="12.75" customHeight="1">
      <c r="A135" s="75">
        <v>43671</v>
      </c>
      <c r="B135" s="75" t="s">
        <v>0</v>
      </c>
      <c r="C135" s="76">
        <v>4.7000000000000002E-3</v>
      </c>
      <c r="D135" s="76"/>
    </row>
    <row r="136" spans="1:4" ht="12.75" customHeight="1">
      <c r="A136" s="75">
        <v>43674</v>
      </c>
      <c r="B136" s="75" t="s">
        <v>0</v>
      </c>
      <c r="C136" s="76">
        <v>6.4000000000000003E-3</v>
      </c>
      <c r="D136" s="76"/>
    </row>
    <row r="137" spans="1:4" ht="12.75" customHeight="1">
      <c r="A137" s="75">
        <v>43675</v>
      </c>
      <c r="B137" s="75" t="s">
        <v>0</v>
      </c>
      <c r="C137" s="76">
        <v>-4.5999999999999999E-3</v>
      </c>
      <c r="D137" s="76"/>
    </row>
    <row r="138" spans="1:4" ht="12.75" customHeight="1">
      <c r="A138" s="75">
        <v>43676</v>
      </c>
      <c r="B138" s="75" t="s">
        <v>0</v>
      </c>
      <c r="C138" s="76">
        <v>-3.3E-3</v>
      </c>
      <c r="D138" s="76"/>
    </row>
    <row r="139" spans="1:4" ht="12.75" customHeight="1">
      <c r="A139" s="75">
        <v>43677</v>
      </c>
      <c r="B139" s="75" t="s">
        <v>0</v>
      </c>
      <c r="C139" s="76">
        <v>4.7999999999999996E-3</v>
      </c>
      <c r="D139" s="76"/>
    </row>
    <row r="140" spans="1:4" ht="12.75" customHeight="1">
      <c r="A140" s="75">
        <v>43678</v>
      </c>
      <c r="B140" s="75" t="s">
        <v>0</v>
      </c>
      <c r="C140" s="76">
        <v>-3.3E-3</v>
      </c>
      <c r="D140" s="76"/>
    </row>
    <row r="141" spans="1:4" ht="12.75" customHeight="1">
      <c r="A141" s="75">
        <v>43681</v>
      </c>
      <c r="B141" s="75" t="s">
        <v>0</v>
      </c>
      <c r="C141" s="76">
        <v>-3.0999999999999999E-3</v>
      </c>
      <c r="D141" s="76"/>
    </row>
    <row r="142" spans="1:4" ht="12.75" customHeight="1">
      <c r="A142" s="75">
        <v>43682</v>
      </c>
      <c r="B142" s="75" t="s">
        <v>0</v>
      </c>
      <c r="C142" s="76">
        <v>-4.8999999999999998E-3</v>
      </c>
      <c r="D142" s="76"/>
    </row>
    <row r="143" spans="1:4" ht="12.75" customHeight="1">
      <c r="A143" s="75">
        <v>43683</v>
      </c>
      <c r="B143" s="75" t="s">
        <v>0</v>
      </c>
      <c r="C143" s="76">
        <v>-3.0999999999999999E-3</v>
      </c>
      <c r="D143" s="76"/>
    </row>
    <row r="144" spans="1:4" ht="12.75" customHeight="1">
      <c r="A144" s="75">
        <v>43684</v>
      </c>
      <c r="B144" s="75" t="s">
        <v>0</v>
      </c>
      <c r="C144" s="76">
        <v>3.0999999999999999E-3</v>
      </c>
      <c r="D144" s="76"/>
    </row>
    <row r="145" spans="1:4" ht="12.75" customHeight="1">
      <c r="A145" s="75">
        <v>43685</v>
      </c>
      <c r="B145" s="75" t="s">
        <v>0</v>
      </c>
      <c r="C145" s="76">
        <v>-9.5999999999999992E-3</v>
      </c>
      <c r="D145" s="76"/>
    </row>
    <row r="146" spans="1:4" ht="12.75" customHeight="1">
      <c r="A146" s="75">
        <v>43695</v>
      </c>
      <c r="B146" s="75" t="s">
        <v>0</v>
      </c>
      <c r="C146" s="76">
        <v>-9.7999999999999997E-3</v>
      </c>
      <c r="D146" s="76"/>
    </row>
    <row r="147" spans="1:4" ht="12.75" customHeight="1">
      <c r="A147" s="75">
        <v>43696</v>
      </c>
      <c r="B147" s="75" t="s">
        <v>0</v>
      </c>
      <c r="C147" s="76">
        <v>1.6000000000000001E-3</v>
      </c>
      <c r="D147" s="76"/>
    </row>
    <row r="148" spans="1:4" ht="12.75" customHeight="1">
      <c r="A148" s="75">
        <v>43697</v>
      </c>
      <c r="B148" s="75" t="s">
        <v>0</v>
      </c>
      <c r="C148" s="76">
        <v>-3.2000000000000002E-3</v>
      </c>
      <c r="D148" s="76"/>
    </row>
    <row r="149" spans="1:4" ht="12.75" customHeight="1">
      <c r="A149" s="75">
        <v>43698</v>
      </c>
      <c r="B149" s="75" t="s">
        <v>0</v>
      </c>
      <c r="C149" s="76">
        <v>3.2000000000000002E-3</v>
      </c>
      <c r="D149" s="76"/>
    </row>
    <row r="150" spans="1:4" ht="12.75" customHeight="1">
      <c r="A150" s="75">
        <v>43699</v>
      </c>
      <c r="B150" s="75" t="s">
        <v>0</v>
      </c>
      <c r="C150" s="76">
        <v>-1.6000000000000001E-3</v>
      </c>
      <c r="D150" s="76"/>
    </row>
    <row r="151" spans="1:4" ht="12.75" customHeight="1">
      <c r="A151" s="75">
        <v>43702</v>
      </c>
      <c r="B151" s="75" t="s">
        <v>0</v>
      </c>
      <c r="C151" s="76">
        <v>-1.6000000000000001E-3</v>
      </c>
      <c r="D151" s="76"/>
    </row>
    <row r="152" spans="1:4" ht="12.75" customHeight="1">
      <c r="A152" s="75">
        <v>43703</v>
      </c>
      <c r="B152" s="75" t="s">
        <v>0</v>
      </c>
      <c r="C152" s="76">
        <v>-1.32E-2</v>
      </c>
      <c r="D152" s="76"/>
    </row>
    <row r="153" spans="1:4" ht="12.75" customHeight="1">
      <c r="A153" s="75">
        <v>43704</v>
      </c>
      <c r="B153" s="75" t="s">
        <v>0</v>
      </c>
      <c r="C153" s="76">
        <v>8.3000000000000001E-3</v>
      </c>
      <c r="D153" s="76"/>
    </row>
    <row r="154" spans="1:4" ht="12.75" customHeight="1">
      <c r="A154" s="75">
        <v>43705</v>
      </c>
      <c r="B154" s="75" t="s">
        <v>0</v>
      </c>
      <c r="C154" s="76">
        <v>-1.7999999999999999E-2</v>
      </c>
      <c r="D154" s="76"/>
    </row>
    <row r="155" spans="1:4" ht="12.75" customHeight="1">
      <c r="A155" s="75">
        <v>43706</v>
      </c>
      <c r="B155" s="75" t="s">
        <v>0</v>
      </c>
      <c r="C155" s="76">
        <v>-2.69E-2</v>
      </c>
      <c r="D155" s="76"/>
    </row>
    <row r="156" spans="1:4" ht="12.75" customHeight="1">
      <c r="A156" s="75">
        <v>43709</v>
      </c>
      <c r="B156" s="75" t="s">
        <v>0</v>
      </c>
      <c r="C156" s="76">
        <v>1.6999999999999999E-3</v>
      </c>
      <c r="D156" s="76"/>
    </row>
    <row r="157" spans="1:4" ht="12.75" customHeight="1">
      <c r="A157" s="75">
        <v>43710</v>
      </c>
      <c r="B157" s="75" t="s">
        <v>0</v>
      </c>
      <c r="C157" s="76">
        <v>-1.9E-2</v>
      </c>
      <c r="D157" s="76"/>
    </row>
    <row r="158" spans="1:4" ht="12.75" customHeight="1">
      <c r="A158" s="75">
        <v>43711</v>
      </c>
      <c r="B158" s="75" t="s">
        <v>0</v>
      </c>
      <c r="C158" s="76">
        <v>-1.41E-2</v>
      </c>
      <c r="D158" s="76"/>
    </row>
    <row r="159" spans="1:4" ht="12.75" customHeight="1">
      <c r="A159" s="75">
        <v>43712</v>
      </c>
      <c r="B159" s="75" t="s">
        <v>0</v>
      </c>
      <c r="C159" s="76">
        <v>1.6199999999999999E-2</v>
      </c>
      <c r="D159" s="76"/>
    </row>
    <row r="160" spans="1:4" ht="12.75" customHeight="1">
      <c r="A160" s="75">
        <v>43713</v>
      </c>
      <c r="B160" s="75" t="s">
        <v>0</v>
      </c>
      <c r="C160" s="76">
        <v>1.04E-2</v>
      </c>
      <c r="D160" s="76"/>
    </row>
    <row r="161" spans="1:4" ht="12.75" customHeight="1">
      <c r="A161" s="75">
        <v>43716</v>
      </c>
      <c r="B161" s="75" t="s">
        <v>0</v>
      </c>
      <c r="C161" s="76">
        <v>-3.5999999999999999E-3</v>
      </c>
      <c r="D161" s="76"/>
    </row>
    <row r="162" spans="1:4" ht="12.75" customHeight="1">
      <c r="A162" s="75">
        <v>43717</v>
      </c>
      <c r="B162" s="75" t="s">
        <v>0</v>
      </c>
      <c r="C162" s="76">
        <v>-1.5599999999999999E-2</v>
      </c>
      <c r="D162" s="76"/>
    </row>
    <row r="163" spans="1:4" ht="12.75" customHeight="1">
      <c r="A163" s="75">
        <v>43719</v>
      </c>
      <c r="B163" s="75" t="s">
        <v>0</v>
      </c>
      <c r="C163" s="76">
        <v>-8.8000000000000005E-3</v>
      </c>
      <c r="D163" s="76"/>
    </row>
    <row r="164" spans="1:4" ht="12.75" customHeight="1">
      <c r="A164" s="75">
        <v>43720</v>
      </c>
      <c r="B164" s="75" t="s">
        <v>0</v>
      </c>
      <c r="C164" s="76">
        <v>2.4899999999999999E-2</v>
      </c>
      <c r="D164" s="76"/>
    </row>
    <row r="165" spans="1:4" ht="12.75" customHeight="1">
      <c r="A165" s="75">
        <v>43723</v>
      </c>
      <c r="B165" s="75" t="s">
        <v>0</v>
      </c>
      <c r="C165" s="76">
        <v>8.8999999999999999E-3</v>
      </c>
      <c r="D165" s="76"/>
    </row>
    <row r="166" spans="1:4" ht="12.75" customHeight="1">
      <c r="A166" s="75">
        <v>43724</v>
      </c>
      <c r="B166" s="75" t="s">
        <v>0</v>
      </c>
      <c r="C166" s="76">
        <v>2.58E-2</v>
      </c>
      <c r="D166" s="76"/>
    </row>
    <row r="167" spans="1:4" ht="12.75" customHeight="1">
      <c r="A167" s="75">
        <v>43725</v>
      </c>
      <c r="B167" s="75" t="s">
        <v>0</v>
      </c>
      <c r="C167" s="76">
        <v>0</v>
      </c>
      <c r="D167" s="76"/>
    </row>
    <row r="168" spans="1:4" ht="12.75" customHeight="1">
      <c r="A168" s="75">
        <v>43726</v>
      </c>
      <c r="B168" s="75" t="s">
        <v>0</v>
      </c>
      <c r="C168" s="76">
        <v>1.8E-3</v>
      </c>
      <c r="D168" s="76"/>
    </row>
    <row r="169" spans="1:4" ht="12.75" customHeight="1">
      <c r="A169" s="75">
        <v>43727</v>
      </c>
      <c r="B169" s="75" t="s">
        <v>0</v>
      </c>
      <c r="C169" s="76">
        <v>-5.1000000000000004E-3</v>
      </c>
      <c r="D169" s="76"/>
    </row>
    <row r="170" spans="1:4" ht="12.75" customHeight="1">
      <c r="A170" s="75">
        <v>43730</v>
      </c>
      <c r="B170" s="75" t="s">
        <v>0</v>
      </c>
      <c r="C170" s="76">
        <v>0.01</v>
      </c>
      <c r="D170" s="76"/>
    </row>
    <row r="171" spans="1:4" ht="12.75" customHeight="1">
      <c r="A171" s="75">
        <v>43731</v>
      </c>
      <c r="B171" s="75" t="s">
        <v>0</v>
      </c>
      <c r="C171" s="76">
        <v>4.1799999999999997E-2</v>
      </c>
      <c r="D171" s="76"/>
    </row>
    <row r="172" spans="1:4" ht="12.75" customHeight="1">
      <c r="A172" s="75">
        <v>43732</v>
      </c>
      <c r="B172" s="75" t="s">
        <v>0</v>
      </c>
      <c r="C172" s="76">
        <v>1.8E-3</v>
      </c>
      <c r="D172" s="76"/>
    </row>
    <row r="173" spans="1:4" ht="12.75" customHeight="1">
      <c r="A173" s="75">
        <v>43733</v>
      </c>
      <c r="B173" s="75" t="s">
        <v>0</v>
      </c>
      <c r="C173" s="76">
        <v>-1.9199999999999998E-2</v>
      </c>
      <c r="D173" s="76"/>
    </row>
    <row r="174" spans="1:4" ht="12.75" customHeight="1">
      <c r="A174" s="75">
        <v>43734</v>
      </c>
      <c r="B174" s="75" t="s">
        <v>0</v>
      </c>
      <c r="C174" s="76">
        <v>-5.0000000000000001E-3</v>
      </c>
      <c r="D174" s="76"/>
    </row>
    <row r="175" spans="1:4" ht="12.75" customHeight="1">
      <c r="A175" s="75">
        <v>43737</v>
      </c>
      <c r="B175" s="75" t="s">
        <v>0</v>
      </c>
      <c r="C175" s="76">
        <v>1.32E-2</v>
      </c>
      <c r="D175" s="76"/>
    </row>
    <row r="176" spans="1:4" ht="12.75" customHeight="1">
      <c r="A176" s="75">
        <v>43738</v>
      </c>
      <c r="B176" s="75" t="s">
        <v>0</v>
      </c>
      <c r="C176" s="76">
        <v>-3.3E-3</v>
      </c>
      <c r="D176" s="76"/>
    </row>
    <row r="177" spans="1:4" ht="12.75" customHeight="1">
      <c r="A177" s="75">
        <v>43739</v>
      </c>
      <c r="B177" s="75" t="s">
        <v>0</v>
      </c>
      <c r="C177" s="76">
        <v>0</v>
      </c>
      <c r="D177" s="76"/>
    </row>
    <row r="178" spans="1:4" ht="12.75" customHeight="1">
      <c r="A178" s="75">
        <v>43740</v>
      </c>
      <c r="B178" s="75" t="s">
        <v>0</v>
      </c>
      <c r="C178" s="76">
        <v>1.8E-3</v>
      </c>
      <c r="D178" s="76"/>
    </row>
    <row r="179" spans="1:4" ht="12.75" customHeight="1">
      <c r="A179" s="75">
        <v>43741</v>
      </c>
      <c r="B179" s="75" t="s">
        <v>0</v>
      </c>
      <c r="C179" s="76">
        <v>0</v>
      </c>
      <c r="D179" s="76"/>
    </row>
    <row r="180" spans="1:4" ht="12.75" customHeight="1">
      <c r="A180" s="75">
        <v>43744</v>
      </c>
      <c r="B180" s="75" t="s">
        <v>0</v>
      </c>
      <c r="C180" s="76">
        <v>0</v>
      </c>
      <c r="D180" s="76"/>
    </row>
    <row r="181" spans="1:4" ht="12.75" customHeight="1">
      <c r="A181" s="75">
        <v>43745</v>
      </c>
      <c r="B181" s="75" t="s">
        <v>0</v>
      </c>
      <c r="C181" s="76">
        <v>-4.8999999999999998E-3</v>
      </c>
      <c r="D181" s="76"/>
    </row>
    <row r="182" spans="1:4" ht="12.75" customHeight="1">
      <c r="A182" s="75">
        <v>43747</v>
      </c>
      <c r="B182" s="75" t="s">
        <v>0</v>
      </c>
      <c r="C182" s="76">
        <v>3.2000000000000002E-3</v>
      </c>
      <c r="D182" s="76"/>
    </row>
    <row r="183" spans="1:4" ht="12.75" customHeight="1">
      <c r="A183" s="75">
        <v>43748</v>
      </c>
      <c r="B183" s="75" t="s">
        <v>0</v>
      </c>
      <c r="C183" s="76">
        <v>-1.12E-2</v>
      </c>
      <c r="D183" s="76"/>
    </row>
    <row r="184" spans="1:4" ht="12.75" customHeight="1">
      <c r="A184" s="75">
        <v>43751</v>
      </c>
      <c r="B184" s="75" t="s">
        <v>0</v>
      </c>
      <c r="C184" s="76">
        <v>-5.0000000000000001E-3</v>
      </c>
      <c r="D184" s="76"/>
    </row>
    <row r="185" spans="1:4" ht="12.75" customHeight="1">
      <c r="A185" s="75">
        <v>43752</v>
      </c>
      <c r="B185" s="75" t="s">
        <v>0</v>
      </c>
      <c r="C185" s="76">
        <v>-3.3999999999999998E-3</v>
      </c>
      <c r="D185" s="76"/>
    </row>
    <row r="186" spans="1:4" ht="12.75" customHeight="1">
      <c r="A186" s="75">
        <v>43753</v>
      </c>
      <c r="B186" s="75" t="s">
        <v>0</v>
      </c>
      <c r="C186" s="76">
        <v>-3.2000000000000002E-3</v>
      </c>
      <c r="D186" s="76"/>
    </row>
    <row r="187" spans="1:4" ht="12.75" customHeight="1">
      <c r="A187" s="75">
        <v>43754</v>
      </c>
      <c r="B187" s="75" t="s">
        <v>0</v>
      </c>
      <c r="C187" s="76">
        <v>-1.84E-2</v>
      </c>
      <c r="D187" s="76"/>
    </row>
    <row r="188" spans="1:4" ht="12.75" customHeight="1">
      <c r="A188" s="75">
        <v>43755</v>
      </c>
      <c r="B188" s="75" t="s">
        <v>0</v>
      </c>
      <c r="C188" s="76">
        <v>-4.8999999999999998E-3</v>
      </c>
      <c r="D188" s="76"/>
    </row>
    <row r="189" spans="1:4" ht="12.75" customHeight="1">
      <c r="A189" s="75">
        <v>43758</v>
      </c>
      <c r="B189" s="75" t="s">
        <v>0</v>
      </c>
      <c r="C189" s="76">
        <v>5.0000000000000001E-3</v>
      </c>
      <c r="D189" s="76"/>
    </row>
    <row r="190" spans="1:4" ht="12.75" customHeight="1">
      <c r="A190" s="75">
        <v>43759</v>
      </c>
      <c r="B190" s="75" t="s">
        <v>0</v>
      </c>
      <c r="C190" s="76">
        <v>-8.3999999999999995E-3</v>
      </c>
      <c r="D190" s="76"/>
    </row>
    <row r="191" spans="1:4" ht="12.75" customHeight="1">
      <c r="A191" s="75">
        <v>43760</v>
      </c>
      <c r="B191" s="75" t="s">
        <v>0</v>
      </c>
      <c r="C191" s="76">
        <v>-2.2200000000000001E-2</v>
      </c>
      <c r="D191" s="76"/>
    </row>
    <row r="192" spans="1:4" ht="12.75" customHeight="1">
      <c r="A192" s="75">
        <v>43761</v>
      </c>
      <c r="B192" s="75" t="s">
        <v>0</v>
      </c>
      <c r="C192" s="76">
        <v>-1.04E-2</v>
      </c>
      <c r="D192" s="76"/>
    </row>
    <row r="193" spans="1:4" ht="12.75" customHeight="1">
      <c r="A193" s="75">
        <v>43762</v>
      </c>
      <c r="B193" s="75" t="s">
        <v>0</v>
      </c>
      <c r="C193" s="76">
        <v>3.3999999999999998E-3</v>
      </c>
      <c r="D193" s="76"/>
    </row>
    <row r="194" spans="1:4" ht="12.75" customHeight="1">
      <c r="A194" s="75">
        <v>43765</v>
      </c>
      <c r="B194" s="75" t="s">
        <v>0</v>
      </c>
      <c r="C194" s="76">
        <v>-2.1100000000000001E-2</v>
      </c>
      <c r="D194" s="76"/>
    </row>
    <row r="195" spans="1:4" ht="12.75" customHeight="1">
      <c r="A195" s="75">
        <v>43766</v>
      </c>
      <c r="B195" s="75" t="s">
        <v>0</v>
      </c>
      <c r="C195" s="76">
        <v>3.7000000000000002E-3</v>
      </c>
      <c r="D195" s="76"/>
    </row>
    <row r="196" spans="1:4" ht="12.75" customHeight="1">
      <c r="A196" s="75">
        <v>43767</v>
      </c>
      <c r="B196" s="75" t="s">
        <v>0</v>
      </c>
      <c r="C196" s="76">
        <v>-2.35E-2</v>
      </c>
      <c r="D196" s="76"/>
    </row>
    <row r="197" spans="1:4" ht="12.75" customHeight="1">
      <c r="A197" s="75">
        <v>43768</v>
      </c>
      <c r="B197" s="75" t="s">
        <v>0</v>
      </c>
      <c r="C197" s="76">
        <v>-2.18E-2</v>
      </c>
      <c r="D197" s="76"/>
    </row>
    <row r="198" spans="1:4" ht="12.75" customHeight="1">
      <c r="A198" s="75">
        <v>43769</v>
      </c>
      <c r="B198" s="75" t="s">
        <v>0</v>
      </c>
      <c r="C198" s="76">
        <v>-5.0799999999999998E-2</v>
      </c>
      <c r="D198" s="76"/>
    </row>
    <row r="199" spans="1:4" ht="12.75" customHeight="1">
      <c r="A199" s="75">
        <v>43772</v>
      </c>
      <c r="B199" s="75" t="s">
        <v>0</v>
      </c>
      <c r="C199" s="76">
        <v>3.1699999999999999E-2</v>
      </c>
      <c r="D199" s="76"/>
    </row>
    <row r="200" spans="1:4" ht="12.75" customHeight="1">
      <c r="A200" s="75">
        <v>43773</v>
      </c>
      <c r="B200" s="75" t="s">
        <v>0</v>
      </c>
      <c r="C200" s="76">
        <v>-4.0000000000000001E-3</v>
      </c>
      <c r="D200" s="76"/>
    </row>
    <row r="201" spans="1:4" ht="12.75" customHeight="1">
      <c r="A201" s="75">
        <v>43774</v>
      </c>
      <c r="B201" s="75" t="s">
        <v>0</v>
      </c>
      <c r="C201" s="76">
        <v>5.1999999999999998E-2</v>
      </c>
      <c r="D201" s="76"/>
    </row>
    <row r="202" spans="1:4" ht="12.75" customHeight="1">
      <c r="A202" s="75">
        <v>43775</v>
      </c>
      <c r="B202" s="75" t="s">
        <v>0</v>
      </c>
      <c r="C202" s="76">
        <v>4.7500000000000001E-2</v>
      </c>
      <c r="D202" s="76"/>
    </row>
    <row r="203" spans="1:4" ht="12.75" customHeight="1">
      <c r="A203" s="75">
        <v>43776</v>
      </c>
      <c r="B203" s="75" t="s">
        <v>0</v>
      </c>
      <c r="C203" s="76">
        <v>1.06E-2</v>
      </c>
      <c r="D203" s="76"/>
    </row>
    <row r="204" spans="1:4" ht="12.75" customHeight="1">
      <c r="A204" s="75">
        <v>43780</v>
      </c>
      <c r="B204" s="75" t="s">
        <v>0</v>
      </c>
      <c r="C204" s="76">
        <v>3.1E-2</v>
      </c>
      <c r="D204" s="76"/>
    </row>
    <row r="205" spans="1:4" ht="12.75" customHeight="1">
      <c r="A205" s="75">
        <v>43781</v>
      </c>
      <c r="B205" s="75" t="s">
        <v>0</v>
      </c>
      <c r="C205" s="76">
        <v>-6.7000000000000002E-3</v>
      </c>
      <c r="D205" s="76"/>
    </row>
    <row r="206" spans="1:4" ht="12.75" customHeight="1">
      <c r="A206" s="75">
        <v>43782</v>
      </c>
      <c r="B206" s="75" t="s">
        <v>0</v>
      </c>
      <c r="C206" s="76">
        <v>-1.1900000000000001E-2</v>
      </c>
      <c r="D206" s="76"/>
    </row>
    <row r="207" spans="1:4" ht="12.75" customHeight="1">
      <c r="A207" s="75">
        <v>43783</v>
      </c>
      <c r="B207" s="75" t="s">
        <v>0</v>
      </c>
      <c r="C207" s="76">
        <v>-5.0000000000000001E-3</v>
      </c>
      <c r="D207" s="76"/>
    </row>
    <row r="208" spans="1:4" ht="12.75" customHeight="1">
      <c r="A208" s="75">
        <v>43786</v>
      </c>
      <c r="B208" s="75" t="s">
        <v>0</v>
      </c>
      <c r="C208" s="76">
        <v>1.0200000000000001E-2</v>
      </c>
      <c r="D208" s="76"/>
    </row>
    <row r="209" spans="1:4" ht="12.75" customHeight="1">
      <c r="A209" s="75">
        <v>43787</v>
      </c>
      <c r="B209" s="75" t="s">
        <v>0</v>
      </c>
      <c r="C209" s="76">
        <v>1.3599999999999999E-2</v>
      </c>
      <c r="D209" s="76"/>
    </row>
    <row r="210" spans="1:4" ht="12.75" customHeight="1">
      <c r="A210" s="75">
        <v>43788</v>
      </c>
      <c r="B210" s="75" t="s">
        <v>0</v>
      </c>
      <c r="C210" s="76">
        <v>2.52E-2</v>
      </c>
      <c r="D210" s="76"/>
    </row>
    <row r="211" spans="1:4" ht="12.75" customHeight="1">
      <c r="A211" s="75">
        <v>43789</v>
      </c>
      <c r="B211" s="75" t="s">
        <v>0</v>
      </c>
      <c r="C211" s="76">
        <v>-1.6500000000000001E-2</v>
      </c>
      <c r="D211" s="76"/>
    </row>
    <row r="212" spans="1:4" ht="12.75" customHeight="1">
      <c r="A212" s="75">
        <v>43790</v>
      </c>
      <c r="B212" s="75" t="s">
        <v>0</v>
      </c>
      <c r="C212" s="76">
        <v>8.3000000000000001E-3</v>
      </c>
      <c r="D212" s="76"/>
    </row>
    <row r="213" spans="1:4" ht="12.75" customHeight="1">
      <c r="A213" s="75">
        <v>43793</v>
      </c>
      <c r="B213" s="75" t="s">
        <v>0</v>
      </c>
      <c r="C213" s="76">
        <v>-9.7999999999999997E-3</v>
      </c>
      <c r="D213" s="76"/>
    </row>
    <row r="214" spans="1:4" ht="12.75" customHeight="1">
      <c r="A214" s="75">
        <v>43794</v>
      </c>
      <c r="B214" s="75" t="s">
        <v>0</v>
      </c>
      <c r="C214" s="76">
        <v>-9.9000000000000008E-3</v>
      </c>
      <c r="D214" s="76"/>
    </row>
    <row r="215" spans="1:4" ht="12.75" customHeight="1">
      <c r="A215" s="75">
        <v>43795</v>
      </c>
      <c r="B215" s="75" t="s">
        <v>0</v>
      </c>
      <c r="C215" s="76">
        <v>-8.6E-3</v>
      </c>
      <c r="D215" s="76"/>
    </row>
    <row r="216" spans="1:4" ht="12.75" customHeight="1">
      <c r="A216" s="75">
        <v>43796</v>
      </c>
      <c r="B216" s="75" t="s">
        <v>0</v>
      </c>
      <c r="C216" s="76">
        <v>-1.17E-2</v>
      </c>
      <c r="D216" s="76"/>
    </row>
    <row r="217" spans="1:4" ht="12.75" customHeight="1">
      <c r="A217" s="75">
        <v>43797</v>
      </c>
      <c r="B217" s="75" t="s">
        <v>0</v>
      </c>
      <c r="C217" s="76">
        <v>-5.1999999999999998E-3</v>
      </c>
      <c r="D217" s="76"/>
    </row>
    <row r="218" spans="1:4" ht="12.75" customHeight="1">
      <c r="A218" s="75">
        <v>43802</v>
      </c>
      <c r="B218" s="75" t="s">
        <v>0</v>
      </c>
      <c r="C218" s="76">
        <v>-1.7000000000000001E-2</v>
      </c>
      <c r="D218" s="76"/>
    </row>
    <row r="219" spans="1:4" ht="12.75" customHeight="1">
      <c r="A219" s="75">
        <v>43803</v>
      </c>
      <c r="B219" s="75" t="s">
        <v>0</v>
      </c>
      <c r="C219" s="76">
        <v>6.8999999999999999E-3</v>
      </c>
      <c r="D219" s="76"/>
    </row>
    <row r="220" spans="1:4" ht="12.75" customHeight="1">
      <c r="A220" s="75">
        <v>43804</v>
      </c>
      <c r="B220" s="75" t="s">
        <v>0</v>
      </c>
      <c r="C220" s="76">
        <v>0</v>
      </c>
      <c r="D220" s="76"/>
    </row>
    <row r="221" spans="1:4" ht="12.75" customHeight="1">
      <c r="A221" s="75">
        <v>43807</v>
      </c>
      <c r="B221" s="75" t="s">
        <v>0</v>
      </c>
      <c r="C221" s="76">
        <v>-1.2E-2</v>
      </c>
      <c r="D221" s="76"/>
    </row>
    <row r="222" spans="1:4" ht="12.75" customHeight="1">
      <c r="A222" s="75">
        <v>43808</v>
      </c>
      <c r="B222" s="75" t="s">
        <v>0</v>
      </c>
      <c r="C222" s="76">
        <v>-5.0000000000000001E-3</v>
      </c>
      <c r="D222" s="76"/>
    </row>
    <row r="223" spans="1:4" ht="12.75" customHeight="1">
      <c r="A223" s="75">
        <v>43809</v>
      </c>
      <c r="B223" s="75" t="s">
        <v>0</v>
      </c>
      <c r="C223" s="76">
        <v>5.1000000000000004E-3</v>
      </c>
      <c r="D223" s="76"/>
    </row>
    <row r="224" spans="1:4" ht="12.75" customHeight="1">
      <c r="A224" s="75">
        <v>43810</v>
      </c>
      <c r="B224" s="75" t="s">
        <v>0</v>
      </c>
      <c r="C224" s="76">
        <v>-5.0000000000000001E-3</v>
      </c>
      <c r="D224" s="76"/>
    </row>
    <row r="225" spans="1:4" ht="12.75" customHeight="1">
      <c r="A225" s="75">
        <v>43811</v>
      </c>
      <c r="B225" s="75" t="s">
        <v>0</v>
      </c>
      <c r="C225" s="76">
        <v>-1.06E-2</v>
      </c>
      <c r="D225" s="76"/>
    </row>
    <row r="226" spans="1:4" ht="12.75" customHeight="1">
      <c r="A226" s="75">
        <v>43814</v>
      </c>
      <c r="B226" s="75" t="s">
        <v>0</v>
      </c>
      <c r="C226" s="76">
        <v>-1.6999999999999999E-3</v>
      </c>
      <c r="D226" s="76"/>
    </row>
    <row r="227" spans="1:4" ht="12.75" customHeight="1">
      <c r="A227" s="75">
        <v>43816</v>
      </c>
      <c r="B227" s="75" t="s">
        <v>0</v>
      </c>
      <c r="C227" s="76">
        <v>-3.3999999999999998E-3</v>
      </c>
      <c r="D227" s="76"/>
    </row>
    <row r="228" spans="1:4" ht="12.75" customHeight="1">
      <c r="A228" s="75">
        <v>43817</v>
      </c>
      <c r="B228" s="75" t="s">
        <v>0</v>
      </c>
      <c r="C228" s="76">
        <v>3.3999999999999998E-3</v>
      </c>
      <c r="D228" s="76"/>
    </row>
    <row r="229" spans="1:4" ht="12.75" customHeight="1">
      <c r="A229" s="75">
        <v>43818</v>
      </c>
      <c r="B229" s="75" t="s">
        <v>0</v>
      </c>
      <c r="C229" s="76">
        <v>5.3E-3</v>
      </c>
      <c r="D229" s="76"/>
    </row>
    <row r="230" spans="1:4" ht="12.75" customHeight="1">
      <c r="A230" s="75">
        <v>43821</v>
      </c>
      <c r="B230" s="75" t="s">
        <v>0</v>
      </c>
      <c r="C230" s="76">
        <v>1.6999999999999999E-3</v>
      </c>
      <c r="D230" s="76"/>
    </row>
    <row r="231" spans="1:4" ht="12.75" customHeight="1">
      <c r="A231" s="75">
        <v>43822</v>
      </c>
      <c r="B231" s="75" t="s">
        <v>0</v>
      </c>
      <c r="C231" s="76">
        <v>-5.3E-3</v>
      </c>
      <c r="D231" s="76"/>
    </row>
    <row r="232" spans="1:4" ht="12.75" customHeight="1">
      <c r="A232" s="75">
        <v>43823</v>
      </c>
      <c r="B232" s="75" t="s">
        <v>0</v>
      </c>
      <c r="C232" s="76">
        <v>-5.1000000000000004E-3</v>
      </c>
      <c r="D232" s="76"/>
    </row>
    <row r="233" spans="1:4" ht="12.75" customHeight="1">
      <c r="A233" s="75">
        <v>43825</v>
      </c>
      <c r="B233" s="75" t="s">
        <v>0</v>
      </c>
      <c r="C233" s="76">
        <v>0</v>
      </c>
      <c r="D233" s="76"/>
    </row>
    <row r="234" spans="1:4" ht="12.75" customHeight="1">
      <c r="A234" s="75">
        <v>43828</v>
      </c>
      <c r="B234" s="75" t="s">
        <v>0</v>
      </c>
      <c r="C234" s="76">
        <v>3.3999999999999998E-3</v>
      </c>
      <c r="D234" s="76"/>
    </row>
    <row r="235" spans="1:4" ht="12.75" customHeight="1">
      <c r="A235" s="75">
        <v>43829</v>
      </c>
      <c r="B235" s="75" t="s">
        <v>0</v>
      </c>
      <c r="C235" s="76">
        <v>5.3E-3</v>
      </c>
      <c r="D235" s="76"/>
    </row>
    <row r="236" spans="1:4" ht="12.75" customHeight="1">
      <c r="A236" s="75">
        <v>43831</v>
      </c>
      <c r="B236" s="75" t="s">
        <v>0</v>
      </c>
      <c r="C236" s="76">
        <v>-6.3100000000000003E-2</v>
      </c>
      <c r="D236" s="76"/>
    </row>
    <row r="237" spans="1:4" ht="12.75" customHeight="1">
      <c r="A237" s="75">
        <v>43832</v>
      </c>
      <c r="B237" s="75" t="s">
        <v>0</v>
      </c>
      <c r="C237" s="76">
        <v>-2.2499999999999999E-2</v>
      </c>
      <c r="D237" s="76"/>
    </row>
    <row r="238" spans="1:4" ht="12.75" customHeight="1">
      <c r="A238" s="75">
        <v>43835</v>
      </c>
      <c r="B238" s="75" t="s">
        <v>0</v>
      </c>
      <c r="C238" s="76">
        <v>-3.0599999999999999E-2</v>
      </c>
      <c r="D238" s="76"/>
    </row>
    <row r="239" spans="1:4" ht="12.75" customHeight="1">
      <c r="A239" s="75">
        <v>43836</v>
      </c>
      <c r="B239" s="75" t="s">
        <v>0</v>
      </c>
      <c r="C239" s="76">
        <v>-6.7000000000000004E-2</v>
      </c>
      <c r="D239" s="76"/>
    </row>
    <row r="240" spans="1:4" ht="12.75" customHeight="1">
      <c r="A240" s="75">
        <v>43837</v>
      </c>
      <c r="B240" s="75" t="s">
        <v>0</v>
      </c>
      <c r="C240" s="76">
        <v>-4.8500000000000001E-2</v>
      </c>
      <c r="D240" s="76"/>
    </row>
    <row r="241" spans="1:4" ht="12.75" customHeight="1">
      <c r="A241" s="75">
        <v>43838</v>
      </c>
      <c r="B241" s="75" t="s">
        <v>0</v>
      </c>
      <c r="C241" s="76">
        <v>3.32E-2</v>
      </c>
      <c r="D241" s="76"/>
    </row>
    <row r="242" spans="1:4" ht="12.75" customHeight="1">
      <c r="A242" s="75">
        <v>43839</v>
      </c>
      <c r="B242" s="75" t="s">
        <v>0</v>
      </c>
      <c r="C242" s="76">
        <v>0</v>
      </c>
      <c r="D242" s="76"/>
    </row>
    <row r="243" spans="1:4" ht="12.75" customHeight="1">
      <c r="A243" s="75">
        <v>43842</v>
      </c>
      <c r="B243" s="75" t="s">
        <v>0</v>
      </c>
      <c r="C243" s="76">
        <v>1.72E-2</v>
      </c>
      <c r="D243" s="76"/>
    </row>
    <row r="244" spans="1:4" ht="12.75" customHeight="1">
      <c r="A244" s="75">
        <v>43843</v>
      </c>
      <c r="B244" s="75" t="s">
        <v>0</v>
      </c>
      <c r="C244" s="76">
        <v>-2.0999999999999999E-3</v>
      </c>
      <c r="D244" s="76"/>
    </row>
    <row r="245" spans="1:4" ht="12.75" customHeight="1">
      <c r="A245" s="75">
        <v>43844</v>
      </c>
      <c r="B245" s="75" t="s">
        <v>0</v>
      </c>
      <c r="C245" s="76">
        <v>8.5000000000000006E-3</v>
      </c>
      <c r="D245" s="76"/>
    </row>
    <row r="246" spans="1:4" ht="12.75" customHeight="1">
      <c r="A246" s="75">
        <v>43845</v>
      </c>
      <c r="B246" s="75" t="s">
        <v>0</v>
      </c>
      <c r="C246" s="76">
        <v>2.93E-2</v>
      </c>
      <c r="D246" s="76"/>
    </row>
    <row r="247" spans="1:4" ht="12.75" customHeight="1">
      <c r="A247" s="75">
        <v>43846</v>
      </c>
      <c r="B247" s="75" t="s">
        <v>0</v>
      </c>
      <c r="C247" s="76">
        <v>2.6499999999999999E-2</v>
      </c>
      <c r="D247" s="76"/>
    </row>
    <row r="248" spans="1:4" ht="12.75" customHeight="1">
      <c r="A248" s="75">
        <v>43849</v>
      </c>
      <c r="B248" s="75" t="s">
        <v>0</v>
      </c>
      <c r="C248" s="76">
        <v>3.3799999999999997E-2</v>
      </c>
      <c r="D248" s="76"/>
    </row>
    <row r="249" spans="1:4" ht="12.75" customHeight="1">
      <c r="A249" s="75">
        <v>43850</v>
      </c>
      <c r="B249" s="75" t="s">
        <v>0</v>
      </c>
      <c r="C249" s="76">
        <v>-5.5999999999999999E-3</v>
      </c>
      <c r="D249" s="76"/>
    </row>
    <row r="250" spans="1:4" ht="12.75" customHeight="1">
      <c r="A250" s="75">
        <v>43851</v>
      </c>
      <c r="B250" s="75" t="s">
        <v>0</v>
      </c>
      <c r="C250" s="76">
        <v>-9.5999999999999992E-3</v>
      </c>
      <c r="D250" s="76"/>
    </row>
    <row r="251" spans="1:4" ht="12.75" customHeight="1">
      <c r="A251" s="75">
        <v>43852</v>
      </c>
      <c r="B251" s="75" t="s">
        <v>0</v>
      </c>
      <c r="C251" s="76">
        <v>1.35E-2</v>
      </c>
      <c r="D251" s="76"/>
    </row>
    <row r="252" spans="1:4" ht="12.75" customHeight="1">
      <c r="A252" s="75">
        <v>43853</v>
      </c>
      <c r="B252" s="75" t="s">
        <v>0</v>
      </c>
      <c r="C252" s="76">
        <v>-1.15E-2</v>
      </c>
      <c r="D252" s="76"/>
    </row>
    <row r="253" spans="1:4" ht="12.75" customHeight="1">
      <c r="A253" s="75">
        <v>43856</v>
      </c>
      <c r="B253" s="75" t="s">
        <v>0</v>
      </c>
      <c r="C253" s="76">
        <v>1.9E-3</v>
      </c>
      <c r="D253" s="76"/>
    </row>
    <row r="254" spans="1:4" ht="12.75" customHeight="1">
      <c r="A254" s="75">
        <v>43857</v>
      </c>
      <c r="B254" s="75" t="s">
        <v>0</v>
      </c>
      <c r="C254" s="76">
        <v>0</v>
      </c>
      <c r="D254" s="76"/>
    </row>
    <row r="255" spans="1:4" ht="12.75" customHeight="1">
      <c r="A255" s="75">
        <v>43858</v>
      </c>
      <c r="B255" s="75" t="s">
        <v>0</v>
      </c>
      <c r="C255" s="76">
        <v>1.9E-3</v>
      </c>
      <c r="D255" s="76"/>
    </row>
    <row r="256" spans="1:4" ht="12.75" customHeight="1">
      <c r="A256" s="75">
        <v>43859</v>
      </c>
      <c r="B256" s="75" t="s">
        <v>0</v>
      </c>
      <c r="C256" s="76">
        <v>-9.7000000000000003E-3</v>
      </c>
      <c r="D256" s="76"/>
    </row>
    <row r="257" spans="1:4" ht="12.75" customHeight="1">
      <c r="A257" s="75">
        <v>43860</v>
      </c>
      <c r="B257" s="75" t="s">
        <v>0</v>
      </c>
      <c r="C257" s="76">
        <v>-1.95E-2</v>
      </c>
      <c r="D257" s="76"/>
    </row>
    <row r="258" spans="1:4" ht="12.75" customHeight="1">
      <c r="A258" s="75">
        <v>43863</v>
      </c>
      <c r="B258" s="75" t="s">
        <v>0</v>
      </c>
      <c r="C258" s="76">
        <v>-8.0000000000000002E-3</v>
      </c>
      <c r="D258" s="76"/>
    </row>
    <row r="259" spans="1:4" ht="12.75" customHeight="1">
      <c r="A259" s="75">
        <v>43864</v>
      </c>
      <c r="B259" s="75" t="s">
        <v>0</v>
      </c>
      <c r="C259" s="76">
        <v>-2.23E-2</v>
      </c>
      <c r="D259" s="76"/>
    </row>
    <row r="260" spans="1:4" ht="12.75" customHeight="1">
      <c r="A260" s="75">
        <v>43865</v>
      </c>
      <c r="B260" s="75" t="s">
        <v>0</v>
      </c>
      <c r="C260" s="76">
        <v>-1.03E-2</v>
      </c>
      <c r="D260" s="76"/>
    </row>
    <row r="261" spans="1:4" ht="12.75" customHeight="1">
      <c r="A261" s="75">
        <v>43866</v>
      </c>
      <c r="B261" s="75" t="s">
        <v>0</v>
      </c>
      <c r="C261" s="76">
        <v>1.04E-2</v>
      </c>
      <c r="D261" s="76"/>
    </row>
    <row r="262" spans="1:4" ht="12.75" customHeight="1">
      <c r="A262" s="75">
        <v>43867</v>
      </c>
      <c r="B262" s="75" t="s">
        <v>0</v>
      </c>
      <c r="C262" s="76">
        <v>-2.4799999999999999E-2</v>
      </c>
      <c r="D262" s="76"/>
    </row>
    <row r="263" spans="1:4" ht="12.75" customHeight="1">
      <c r="A263" s="75">
        <v>43870</v>
      </c>
      <c r="B263" s="75" t="s">
        <v>0</v>
      </c>
      <c r="C263" s="76">
        <v>-4.1000000000000003E-3</v>
      </c>
      <c r="D263" s="76"/>
    </row>
    <row r="264" spans="1:4" ht="12.75" customHeight="1">
      <c r="A264" s="75">
        <v>43871</v>
      </c>
      <c r="B264" s="75" t="s">
        <v>0</v>
      </c>
      <c r="C264" s="76">
        <v>-3.4000000000000002E-2</v>
      </c>
      <c r="D264" s="76"/>
    </row>
    <row r="265" spans="1:4" ht="12.75" customHeight="1">
      <c r="A265" s="75">
        <v>43872</v>
      </c>
      <c r="B265" s="75" t="s">
        <v>0</v>
      </c>
      <c r="C265" s="76">
        <v>3.2800000000000003E-2</v>
      </c>
      <c r="D265" s="76"/>
    </row>
    <row r="266" spans="1:4" ht="12.75" customHeight="1">
      <c r="A266" s="75">
        <v>43873</v>
      </c>
      <c r="B266" s="75" t="s">
        <v>0</v>
      </c>
      <c r="C266" s="76">
        <v>-1.9099999999999999E-2</v>
      </c>
      <c r="D266" s="76"/>
    </row>
    <row r="267" spans="1:4" ht="12.75" customHeight="1">
      <c r="A267" s="75">
        <v>43874</v>
      </c>
      <c r="B267" s="75" t="s">
        <v>0</v>
      </c>
      <c r="C267" s="76">
        <v>8.6999999999999994E-3</v>
      </c>
      <c r="D267" s="76"/>
    </row>
    <row r="268" spans="1:4" ht="12.75" customHeight="1">
      <c r="A268" s="75">
        <v>43877</v>
      </c>
      <c r="B268" s="75" t="s">
        <v>0</v>
      </c>
      <c r="C268" s="76">
        <v>0.17910000000000001</v>
      </c>
      <c r="D268" s="76"/>
    </row>
    <row r="269" spans="1:4" ht="12.75" customHeight="1">
      <c r="A269" s="75">
        <v>43878</v>
      </c>
      <c r="B269" s="75" t="s">
        <v>0</v>
      </c>
      <c r="C269" s="76">
        <v>-2E-3</v>
      </c>
      <c r="D269" s="76"/>
    </row>
    <row r="270" spans="1:4" ht="12.75" customHeight="1">
      <c r="A270" s="75">
        <v>43879</v>
      </c>
      <c r="B270" s="75" t="s">
        <v>0</v>
      </c>
      <c r="C270" s="76">
        <v>-3.1399999999999997E-2</v>
      </c>
      <c r="D270" s="76"/>
    </row>
    <row r="271" spans="1:4" ht="12.75" customHeight="1">
      <c r="A271" s="75">
        <v>43880</v>
      </c>
      <c r="B271" s="75" t="s">
        <v>0</v>
      </c>
      <c r="C271" s="76">
        <v>-1.6199999999999999E-2</v>
      </c>
      <c r="D271" s="76"/>
    </row>
    <row r="272" spans="1:4" ht="12.75" customHeight="1">
      <c r="A272" s="75">
        <v>43881</v>
      </c>
      <c r="B272" s="75" t="s">
        <v>0</v>
      </c>
      <c r="C272" s="76">
        <v>-1.03E-2</v>
      </c>
      <c r="D272" s="76"/>
    </row>
    <row r="273" spans="1:4" ht="12.75" customHeight="1">
      <c r="A273" s="75">
        <v>43884</v>
      </c>
      <c r="B273" s="75" t="s">
        <v>0</v>
      </c>
      <c r="C273" s="76">
        <v>-6.3E-3</v>
      </c>
      <c r="D273" s="76"/>
    </row>
    <row r="274" spans="1:4" ht="12.75" customHeight="1">
      <c r="A274" s="75">
        <v>43885</v>
      </c>
      <c r="B274" s="75" t="s">
        <v>0</v>
      </c>
      <c r="C274" s="76">
        <v>-2.3099999999999999E-2</v>
      </c>
      <c r="D274" s="76"/>
    </row>
    <row r="275" spans="1:4" ht="12.75" customHeight="1">
      <c r="A275" s="75">
        <v>43886</v>
      </c>
      <c r="B275" s="75" t="s">
        <v>0</v>
      </c>
      <c r="C275" s="76">
        <v>-7.7299999999999994E-2</v>
      </c>
      <c r="D275" s="76"/>
    </row>
    <row r="276" spans="1:4" ht="12.75" customHeight="1">
      <c r="A276" s="75">
        <v>43887</v>
      </c>
      <c r="B276" s="75" t="s">
        <v>0</v>
      </c>
      <c r="C276" s="76">
        <v>-9.5299999999999996E-2</v>
      </c>
      <c r="D276" s="76"/>
    </row>
    <row r="277" spans="1:4" ht="12.75" customHeight="1">
      <c r="A277" s="75">
        <v>43888</v>
      </c>
      <c r="B277" s="75" t="s">
        <v>0</v>
      </c>
      <c r="C277" s="76">
        <v>-4.6300000000000001E-2</v>
      </c>
      <c r="D277" s="76"/>
    </row>
    <row r="278" spans="1:4" ht="12.75" customHeight="1">
      <c r="A278" s="75">
        <v>43891</v>
      </c>
      <c r="B278" s="75" t="s">
        <v>0</v>
      </c>
      <c r="C278" s="76">
        <v>4.58E-2</v>
      </c>
      <c r="D278" s="76"/>
    </row>
    <row r="279" spans="1:4" ht="12.75" customHeight="1">
      <c r="A279" s="75">
        <v>43892</v>
      </c>
      <c r="B279" s="75" t="s">
        <v>0</v>
      </c>
      <c r="C279" s="76">
        <v>-2.58E-2</v>
      </c>
      <c r="D279" s="76"/>
    </row>
    <row r="280" spans="1:4" ht="12.75" customHeight="1">
      <c r="A280" s="75">
        <v>43893</v>
      </c>
      <c r="B280" s="75" t="s">
        <v>0</v>
      </c>
      <c r="C280" s="76">
        <v>-7.9000000000000008E-3</v>
      </c>
      <c r="D280" s="76"/>
    </row>
    <row r="281" spans="1:4" ht="12.75" customHeight="1">
      <c r="A281" s="75">
        <v>43894</v>
      </c>
      <c r="B281" s="75" t="s">
        <v>0</v>
      </c>
      <c r="C281" s="76">
        <v>5.3E-3</v>
      </c>
      <c r="D281" s="76"/>
    </row>
    <row r="282" spans="1:4" ht="12.75" customHeight="1">
      <c r="A282" s="75">
        <v>43895</v>
      </c>
      <c r="B282" s="75" t="s">
        <v>0</v>
      </c>
      <c r="C282" s="76">
        <v>2.12E-2</v>
      </c>
      <c r="D282" s="76"/>
    </row>
    <row r="283" spans="1:4" ht="12.75" customHeight="1">
      <c r="A283" s="75">
        <v>43898</v>
      </c>
      <c r="B283" s="75" t="s">
        <v>0</v>
      </c>
      <c r="C283" s="76">
        <v>-4.9399999999999999E-2</v>
      </c>
      <c r="D283" s="76"/>
    </row>
    <row r="284" spans="1:4" ht="12.75" customHeight="1">
      <c r="A284" s="75">
        <v>43899</v>
      </c>
      <c r="B284" s="75" t="s">
        <v>0</v>
      </c>
      <c r="C284" s="76">
        <v>-8.4699999999999998E-2</v>
      </c>
      <c r="D284" s="76"/>
    </row>
    <row r="285" spans="1:4" ht="12.75" customHeight="1">
      <c r="A285" s="75">
        <v>43900</v>
      </c>
      <c r="B285" s="75" t="s">
        <v>0</v>
      </c>
      <c r="C285" s="76">
        <v>7.7600000000000002E-2</v>
      </c>
      <c r="D285" s="76"/>
    </row>
    <row r="286" spans="1:4" ht="12.75" customHeight="1">
      <c r="A286" s="75">
        <v>43901</v>
      </c>
      <c r="B286" s="75" t="s">
        <v>0</v>
      </c>
      <c r="C286" s="76">
        <v>-1.11E-2</v>
      </c>
      <c r="D286" s="76"/>
    </row>
    <row r="287" spans="1:4" ht="12.75" customHeight="1">
      <c r="A287" s="75">
        <v>43902</v>
      </c>
      <c r="B287" s="75" t="s">
        <v>0</v>
      </c>
      <c r="C287" s="76">
        <v>-4.2000000000000003E-2</v>
      </c>
      <c r="D287" s="76"/>
    </row>
    <row r="288" spans="1:4" ht="12.75" customHeight="1">
      <c r="A288" s="75">
        <v>43905</v>
      </c>
      <c r="B288" s="75" t="s">
        <v>0</v>
      </c>
      <c r="C288" s="76">
        <v>-6.1400000000000003E-2</v>
      </c>
      <c r="D288" s="76"/>
    </row>
    <row r="289" spans="1:4" ht="12.75" customHeight="1">
      <c r="A289" s="75">
        <v>43906</v>
      </c>
      <c r="B289" s="75" t="s">
        <v>0</v>
      </c>
      <c r="C289" s="76">
        <v>-5.9200000000000003E-2</v>
      </c>
      <c r="D289" s="76"/>
    </row>
    <row r="290" spans="1:4" ht="12.75" customHeight="1">
      <c r="A290" s="75">
        <v>43908</v>
      </c>
      <c r="B290" s="75" t="s">
        <v>0</v>
      </c>
      <c r="C290" s="76">
        <v>-9.9299999999999999E-2</v>
      </c>
      <c r="D290" s="76"/>
    </row>
    <row r="291" spans="1:4" ht="12.75" customHeight="1">
      <c r="A291" s="75">
        <v>43909</v>
      </c>
      <c r="B291" s="75" t="s">
        <v>0</v>
      </c>
      <c r="C291" s="76">
        <v>0.15440000000000001</v>
      </c>
      <c r="D291" s="76"/>
    </row>
    <row r="292" spans="1:4" ht="12.75" customHeight="1">
      <c r="A292" s="75">
        <v>43912</v>
      </c>
      <c r="B292" s="75" t="s">
        <v>0</v>
      </c>
      <c r="C292" s="76">
        <v>1.5900000000000001E-2</v>
      </c>
      <c r="D292" s="76"/>
    </row>
    <row r="293" spans="1:4" ht="12.75" customHeight="1">
      <c r="A293" s="75">
        <v>43913</v>
      </c>
      <c r="B293" s="75" t="s">
        <v>0</v>
      </c>
      <c r="C293" s="76">
        <v>0</v>
      </c>
      <c r="D293" s="76"/>
    </row>
    <row r="294" spans="1:4" ht="12.75" customHeight="1">
      <c r="A294" s="75">
        <v>43914</v>
      </c>
      <c r="B294" s="75" t="s">
        <v>0</v>
      </c>
      <c r="C294" s="76">
        <v>0</v>
      </c>
      <c r="D294" s="76"/>
    </row>
    <row r="295" spans="1:4" ht="12.75" customHeight="1">
      <c r="A295" s="75">
        <v>43915</v>
      </c>
      <c r="B295" s="75" t="s">
        <v>0</v>
      </c>
      <c r="C295" s="76">
        <v>0</v>
      </c>
      <c r="D295" s="76"/>
    </row>
    <row r="296" spans="1:4" ht="12.75" customHeight="1">
      <c r="A296" s="75">
        <v>43919</v>
      </c>
      <c r="B296" s="75" t="s">
        <v>0</v>
      </c>
      <c r="C296" s="76">
        <v>0.12870000000000001</v>
      </c>
      <c r="D296" s="76"/>
    </row>
    <row r="297" spans="1:4" ht="12.75" customHeight="1">
      <c r="A297" s="75">
        <v>43982</v>
      </c>
      <c r="B297" s="75" t="s">
        <v>0</v>
      </c>
      <c r="C297" s="76">
        <v>-0.1759</v>
      </c>
      <c r="D297" s="76"/>
    </row>
    <row r="298" spans="1:4" ht="12.75" customHeight="1">
      <c r="A298" s="75">
        <v>43983</v>
      </c>
      <c r="B298" s="75" t="s">
        <v>0</v>
      </c>
      <c r="C298" s="76">
        <v>0</v>
      </c>
      <c r="D298" s="76"/>
    </row>
    <row r="299" spans="1:4" ht="12.75" customHeight="1">
      <c r="A299" s="75">
        <v>43984</v>
      </c>
      <c r="B299" s="75" t="s">
        <v>0</v>
      </c>
      <c r="C299" s="76">
        <v>0</v>
      </c>
      <c r="D299" s="76"/>
    </row>
    <row r="300" spans="1:4" ht="12.75" customHeight="1">
      <c r="A300" s="75">
        <v>43986</v>
      </c>
      <c r="B300" s="75" t="s">
        <v>0</v>
      </c>
      <c r="C300" s="76">
        <v>7.4999999999999997E-2</v>
      </c>
      <c r="D300" s="76"/>
    </row>
    <row r="301" spans="1:4" ht="12.75" customHeight="1">
      <c r="A301" s="75">
        <v>43989</v>
      </c>
      <c r="B301" s="75" t="s">
        <v>0</v>
      </c>
      <c r="C301" s="76">
        <v>0</v>
      </c>
      <c r="D301" s="76"/>
    </row>
    <row r="302" spans="1:4" ht="12.75" customHeight="1">
      <c r="A302" s="75">
        <v>43990</v>
      </c>
      <c r="B302" s="75" t="s">
        <v>0</v>
      </c>
      <c r="C302" s="76">
        <v>0</v>
      </c>
      <c r="D302" s="76"/>
    </row>
    <row r="303" spans="1:4" ht="12.75" customHeight="1">
      <c r="A303" s="75">
        <v>43991</v>
      </c>
      <c r="B303" s="75" t="s">
        <v>0</v>
      </c>
      <c r="C303" s="76">
        <v>0</v>
      </c>
      <c r="D303" s="76"/>
    </row>
    <row r="304" spans="1:4" ht="12.75" customHeight="1">
      <c r="A304" s="75">
        <v>43992</v>
      </c>
      <c r="B304" s="75" t="s">
        <v>0</v>
      </c>
      <c r="C304" s="76">
        <v>0</v>
      </c>
      <c r="D304" s="76"/>
    </row>
    <row r="305" spans="1:4" ht="12.75" customHeight="1">
      <c r="A305" s="75">
        <v>43993</v>
      </c>
      <c r="B305" s="75" t="s">
        <v>0</v>
      </c>
      <c r="C305" s="76">
        <v>0</v>
      </c>
      <c r="D305" s="76"/>
    </row>
    <row r="306" spans="1:4" ht="12.75" customHeight="1">
      <c r="A306" s="75">
        <v>43996</v>
      </c>
      <c r="B306" s="75" t="s">
        <v>0</v>
      </c>
      <c r="C306" s="76">
        <v>0</v>
      </c>
      <c r="D306" s="76"/>
    </row>
    <row r="307" spans="1:4" ht="12.75" customHeight="1">
      <c r="A307" s="75">
        <v>43997</v>
      </c>
      <c r="B307" s="75" t="s">
        <v>0</v>
      </c>
      <c r="C307" s="76">
        <v>0</v>
      </c>
      <c r="D307" s="76"/>
    </row>
    <row r="308" spans="1:4" ht="12.75" customHeight="1">
      <c r="A308" s="75">
        <v>43998</v>
      </c>
      <c r="B308" s="75" t="s">
        <v>0</v>
      </c>
      <c r="C308" s="76">
        <v>0</v>
      </c>
      <c r="D308" s="76"/>
    </row>
    <row r="309" spans="1:4" ht="12.75" customHeight="1">
      <c r="A309" s="75">
        <v>43999</v>
      </c>
      <c r="B309" s="75" t="s">
        <v>0</v>
      </c>
      <c r="C309" s="76">
        <v>0</v>
      </c>
      <c r="D309" s="76"/>
    </row>
    <row r="310" spans="1:4" ht="12.75" customHeight="1">
      <c r="A310" s="75">
        <v>44000</v>
      </c>
      <c r="B310" s="75" t="s">
        <v>0</v>
      </c>
      <c r="C310" s="76">
        <v>0</v>
      </c>
      <c r="D310" s="76"/>
    </row>
    <row r="311" spans="1:4" ht="12.75" customHeight="1">
      <c r="A311" s="75">
        <v>44003</v>
      </c>
      <c r="B311" s="75" t="s">
        <v>0</v>
      </c>
      <c r="C311" s="76">
        <v>0</v>
      </c>
      <c r="D311" s="76"/>
    </row>
    <row r="312" spans="1:4" ht="12.75" customHeight="1">
      <c r="A312" s="75">
        <v>44004</v>
      </c>
      <c r="B312" s="75" t="s">
        <v>0</v>
      </c>
      <c r="C312" s="76">
        <v>0</v>
      </c>
      <c r="D312" s="76"/>
    </row>
    <row r="313" spans="1:4" ht="12.75" customHeight="1">
      <c r="A313" s="75">
        <v>44005</v>
      </c>
      <c r="B313" s="75" t="s">
        <v>0</v>
      </c>
      <c r="C313" s="76">
        <v>0</v>
      </c>
      <c r="D313" s="76"/>
    </row>
    <row r="314" spans="1:4" ht="12.75" customHeight="1">
      <c r="A314" s="75">
        <v>44006</v>
      </c>
      <c r="B314" s="75" t="s">
        <v>0</v>
      </c>
      <c r="C314" s="76">
        <v>0</v>
      </c>
      <c r="D314" s="76"/>
    </row>
    <row r="315" spans="1:4" ht="12.75" customHeight="1">
      <c r="A315" s="75">
        <v>44007</v>
      </c>
      <c r="B315" s="75" t="s">
        <v>0</v>
      </c>
      <c r="C315" s="76">
        <v>0</v>
      </c>
      <c r="D315" s="76"/>
    </row>
    <row r="316" spans="1:4" ht="12.75" customHeight="1">
      <c r="A316" s="75">
        <v>44010</v>
      </c>
      <c r="B316" s="75" t="s">
        <v>0</v>
      </c>
      <c r="C316" s="76">
        <v>0</v>
      </c>
      <c r="D316" s="76"/>
    </row>
    <row r="317" spans="1:4" ht="12.75" customHeight="1">
      <c r="A317" s="75">
        <v>44011</v>
      </c>
      <c r="B317" s="75" t="s">
        <v>0</v>
      </c>
      <c r="C317" s="76">
        <v>0</v>
      </c>
      <c r="D317" s="76"/>
    </row>
    <row r="318" spans="1:4" ht="12.75" customHeight="1">
      <c r="A318" s="75">
        <v>44012</v>
      </c>
      <c r="B318" s="75" t="s">
        <v>0</v>
      </c>
      <c r="C318" s="76">
        <v>0</v>
      </c>
      <c r="D318" s="76"/>
    </row>
    <row r="319" spans="1:4" ht="12.75" customHeight="1">
      <c r="A319" s="75">
        <v>44014</v>
      </c>
      <c r="B319" s="75" t="s">
        <v>0</v>
      </c>
      <c r="C319" s="76">
        <v>0</v>
      </c>
      <c r="D319" s="76"/>
    </row>
    <row r="320" spans="1:4" ht="12.75" customHeight="1">
      <c r="A320" s="75">
        <v>44017</v>
      </c>
      <c r="B320" s="75" t="s">
        <v>0</v>
      </c>
      <c r="C320" s="76">
        <v>0</v>
      </c>
      <c r="D320" s="76"/>
    </row>
    <row r="321" spans="1:4" ht="12.75" customHeight="1">
      <c r="A321" s="75">
        <v>44018</v>
      </c>
      <c r="B321" s="75" t="s">
        <v>0</v>
      </c>
      <c r="C321" s="76">
        <v>0</v>
      </c>
      <c r="D321" s="76"/>
    </row>
    <row r="322" spans="1:4" ht="12.75" customHeight="1">
      <c r="A322" s="75">
        <v>44019</v>
      </c>
      <c r="B322" s="75" t="s">
        <v>0</v>
      </c>
      <c r="C322" s="76">
        <v>0</v>
      </c>
      <c r="D322" s="76"/>
    </row>
    <row r="323" spans="1:4" ht="12.75" customHeight="1">
      <c r="A323" s="75">
        <v>44020</v>
      </c>
      <c r="B323" s="75" t="s">
        <v>0</v>
      </c>
      <c r="C323" s="76">
        <v>0</v>
      </c>
      <c r="D323" s="76"/>
    </row>
    <row r="324" spans="1:4" ht="12.75" customHeight="1">
      <c r="A324" s="75">
        <v>44021</v>
      </c>
      <c r="B324" s="75" t="s">
        <v>0</v>
      </c>
      <c r="C324" s="76">
        <v>0</v>
      </c>
      <c r="D324" s="76"/>
    </row>
    <row r="325" spans="1:4" ht="12.75" customHeight="1">
      <c r="A325" s="75">
        <v>44024</v>
      </c>
      <c r="B325" s="75" t="s">
        <v>0</v>
      </c>
      <c r="C325" s="76">
        <v>0</v>
      </c>
      <c r="D325" s="76"/>
    </row>
    <row r="326" spans="1:4" ht="12.75" customHeight="1">
      <c r="A326" s="75">
        <v>44025</v>
      </c>
      <c r="B326" s="75" t="s">
        <v>0</v>
      </c>
      <c r="C326" s="76">
        <v>0</v>
      </c>
      <c r="D326" s="76"/>
    </row>
    <row r="327" spans="1:4" ht="12.75" customHeight="1">
      <c r="A327" s="75">
        <v>44026</v>
      </c>
      <c r="B327" s="75" t="s">
        <v>0</v>
      </c>
      <c r="C327" s="76">
        <v>0</v>
      </c>
      <c r="D327" s="76"/>
    </row>
    <row r="328" spans="1:4" ht="12.75" customHeight="1">
      <c r="A328" s="75">
        <v>44027</v>
      </c>
      <c r="B328" s="75" t="s">
        <v>0</v>
      </c>
      <c r="C328" s="76">
        <v>0</v>
      </c>
      <c r="D328" s="76"/>
    </row>
    <row r="329" spans="1:4" ht="12.75" customHeight="1">
      <c r="A329" s="75">
        <v>44028</v>
      </c>
      <c r="B329" s="75" t="s">
        <v>0</v>
      </c>
      <c r="C329" s="76">
        <v>0</v>
      </c>
      <c r="D329" s="76"/>
    </row>
    <row r="330" spans="1:4" ht="12.75" customHeight="1">
      <c r="A330" s="75">
        <v>44031</v>
      </c>
      <c r="B330" s="75" t="s">
        <v>0</v>
      </c>
      <c r="C330" s="76">
        <v>0</v>
      </c>
      <c r="D330" s="76"/>
    </row>
    <row r="331" spans="1:4" ht="12.75" customHeight="1">
      <c r="A331" s="75">
        <v>44032</v>
      </c>
      <c r="B331" s="75" t="s">
        <v>0</v>
      </c>
      <c r="C331" s="76">
        <v>0</v>
      </c>
      <c r="D331" s="76"/>
    </row>
    <row r="332" spans="1:4" ht="12.75" customHeight="1">
      <c r="A332" s="75">
        <v>44033</v>
      </c>
      <c r="B332" s="75" t="s">
        <v>0</v>
      </c>
      <c r="C332" s="76">
        <v>0</v>
      </c>
      <c r="D332" s="76"/>
    </row>
    <row r="333" spans="1:4" ht="12.75" customHeight="1">
      <c r="A333" s="75">
        <v>44034</v>
      </c>
      <c r="B333" s="75" t="s">
        <v>0</v>
      </c>
      <c r="C333" s="76">
        <v>0</v>
      </c>
      <c r="D333" s="76"/>
    </row>
    <row r="334" spans="1:4" ht="12.75" customHeight="1">
      <c r="A334" s="75">
        <v>44035</v>
      </c>
      <c r="B334" s="75" t="s">
        <v>0</v>
      </c>
      <c r="C334" s="76">
        <v>0</v>
      </c>
      <c r="D334" s="76"/>
    </row>
    <row r="335" spans="1:4" ht="12.75" customHeight="1">
      <c r="A335" s="75">
        <v>44038</v>
      </c>
      <c r="B335" s="75" t="s">
        <v>0</v>
      </c>
      <c r="C335" s="76">
        <v>0</v>
      </c>
      <c r="D335" s="76"/>
    </row>
    <row r="336" spans="1:4" ht="12.75" customHeight="1">
      <c r="A336" s="75">
        <v>44039</v>
      </c>
      <c r="B336" s="75" t="s">
        <v>0</v>
      </c>
      <c r="C336" s="76">
        <v>0</v>
      </c>
      <c r="D336" s="76"/>
    </row>
    <row r="337" spans="1:4" ht="12.75" customHeight="1">
      <c r="A337" s="75">
        <v>44040</v>
      </c>
      <c r="B337" s="75" t="s">
        <v>0</v>
      </c>
      <c r="C337" s="76">
        <v>0</v>
      </c>
      <c r="D337" s="76"/>
    </row>
    <row r="338" spans="1:4" ht="12.75" customHeight="1">
      <c r="A338" s="75">
        <v>44041</v>
      </c>
      <c r="B338" s="75" t="s">
        <v>0</v>
      </c>
      <c r="C338" s="76">
        <v>0</v>
      </c>
      <c r="D338" s="76"/>
    </row>
    <row r="339" spans="1:4" ht="12.75" customHeight="1">
      <c r="A339" s="75">
        <v>44042</v>
      </c>
      <c r="B339" s="75" t="s">
        <v>0</v>
      </c>
      <c r="C339" s="76">
        <v>0</v>
      </c>
      <c r="D339" s="76"/>
    </row>
    <row r="340" spans="1:4" ht="12.75" customHeight="1">
      <c r="A340" s="75">
        <v>44046</v>
      </c>
      <c r="B340" s="75" t="s">
        <v>0</v>
      </c>
      <c r="C340" s="76">
        <v>0</v>
      </c>
      <c r="D340" s="76"/>
    </row>
    <row r="341" spans="1:4" ht="12.75" customHeight="1">
      <c r="A341" s="75">
        <v>44047</v>
      </c>
      <c r="B341" s="75" t="s">
        <v>0</v>
      </c>
      <c r="C341" s="76">
        <v>0</v>
      </c>
      <c r="D341" s="76"/>
    </row>
    <row r="342" spans="1:4" ht="12.75" customHeight="1">
      <c r="A342" s="75">
        <v>44048</v>
      </c>
      <c r="B342" s="75" t="s">
        <v>0</v>
      </c>
      <c r="C342" s="76">
        <v>0</v>
      </c>
      <c r="D342" s="76"/>
    </row>
    <row r="343" spans="1:4" ht="12.75" customHeight="1">
      <c r="A343" s="75">
        <v>44049</v>
      </c>
      <c r="B343" s="75" t="s">
        <v>0</v>
      </c>
      <c r="C343" s="76">
        <v>0</v>
      </c>
      <c r="D343" s="76"/>
    </row>
    <row r="344" spans="1:4" ht="12.75" customHeight="1">
      <c r="A344" s="75">
        <v>44052</v>
      </c>
      <c r="B344" s="75" t="s">
        <v>0</v>
      </c>
      <c r="C344" s="76">
        <v>2.8199999999999999E-2</v>
      </c>
      <c r="D344" s="76"/>
    </row>
    <row r="345" spans="1:4" ht="12.75" customHeight="1">
      <c r="A345" s="75">
        <v>44053</v>
      </c>
      <c r="B345" s="75" t="s">
        <v>0</v>
      </c>
      <c r="C345" s="76">
        <v>-2.7400000000000001E-2</v>
      </c>
      <c r="D345" s="76"/>
    </row>
    <row r="346" spans="1:4" ht="12.75" customHeight="1">
      <c r="A346" s="75">
        <v>44055</v>
      </c>
      <c r="B346" s="75" t="s">
        <v>0</v>
      </c>
      <c r="C346" s="76">
        <v>5.0200000000000002E-2</v>
      </c>
      <c r="D346" s="76"/>
    </row>
    <row r="347" spans="1:4" ht="12.75" customHeight="1">
      <c r="A347" s="75">
        <v>44056</v>
      </c>
      <c r="B347" s="75" t="s">
        <v>0</v>
      </c>
      <c r="C347" s="76">
        <v>4.7800000000000002E-2</v>
      </c>
      <c r="D347" s="76"/>
    </row>
    <row r="348" spans="1:4" ht="12.75" customHeight="1">
      <c r="A348" s="75">
        <v>44059</v>
      </c>
      <c r="B348" s="75" t="s">
        <v>0</v>
      </c>
      <c r="C348" s="76">
        <v>9.9699999999999997E-2</v>
      </c>
      <c r="D348" s="76"/>
    </row>
    <row r="349" spans="1:4" ht="12.75" customHeight="1">
      <c r="A349" s="75">
        <v>44060</v>
      </c>
      <c r="B349" s="75" t="s">
        <v>0</v>
      </c>
      <c r="C349" s="76">
        <v>-1.2999999999999999E-2</v>
      </c>
      <c r="D349" s="76"/>
    </row>
    <row r="350" spans="1:4" ht="12.75" customHeight="1">
      <c r="A350" s="75">
        <v>44061</v>
      </c>
      <c r="B350" s="75" t="s">
        <v>0</v>
      </c>
      <c r="C350" s="76">
        <v>-3.4099999999999998E-2</v>
      </c>
      <c r="D350" s="76"/>
    </row>
    <row r="351" spans="1:4" ht="12.75" customHeight="1">
      <c r="A351" s="75">
        <v>44062</v>
      </c>
      <c r="B351" s="75" t="s">
        <v>0</v>
      </c>
      <c r="C351" s="76">
        <v>2.7199999999999998E-2</v>
      </c>
      <c r="D351" s="76"/>
    </row>
    <row r="352" spans="1:4" ht="12.75" customHeight="1">
      <c r="A352" s="75">
        <v>44063</v>
      </c>
      <c r="B352" s="75" t="s">
        <v>0</v>
      </c>
      <c r="C352" s="76">
        <v>-2.3800000000000002E-2</v>
      </c>
      <c r="D352" s="76"/>
    </row>
    <row r="353" spans="1:4" ht="12.75" customHeight="1">
      <c r="A353" s="75">
        <v>44066</v>
      </c>
      <c r="B353" s="75" t="s">
        <v>0</v>
      </c>
      <c r="C353" s="76">
        <v>0</v>
      </c>
      <c r="D353" s="76"/>
    </row>
    <row r="354" spans="1:4" ht="12.75" customHeight="1">
      <c r="A354" s="75">
        <v>44067</v>
      </c>
      <c r="B354" s="75" t="s">
        <v>0</v>
      </c>
      <c r="C354" s="76">
        <v>-2.1700000000000001E-2</v>
      </c>
      <c r="D354" s="76"/>
    </row>
    <row r="355" spans="1:4" ht="12.75" customHeight="1">
      <c r="A355" s="75">
        <v>44068</v>
      </c>
      <c r="B355" s="75" t="s">
        <v>0</v>
      </c>
      <c r="C355" s="76">
        <v>0</v>
      </c>
      <c r="D355" s="76"/>
    </row>
    <row r="356" spans="1:4" ht="12.75" customHeight="1">
      <c r="A356" s="75">
        <v>44069</v>
      </c>
      <c r="B356" s="75" t="s">
        <v>0</v>
      </c>
      <c r="C356" s="76">
        <v>0</v>
      </c>
      <c r="D356" s="76"/>
    </row>
    <row r="357" spans="1:4" ht="12.75" customHeight="1">
      <c r="A357" s="75">
        <v>44070</v>
      </c>
      <c r="B357" s="75" t="s">
        <v>0</v>
      </c>
      <c r="C357" s="76">
        <v>4.99E-2</v>
      </c>
      <c r="D357" s="76"/>
    </row>
    <row r="358" spans="1:4" ht="12.75" customHeight="1">
      <c r="A358" s="75">
        <v>44074</v>
      </c>
      <c r="B358" s="75" t="s">
        <v>0</v>
      </c>
      <c r="C358" s="76">
        <v>4.7500000000000001E-2</v>
      </c>
      <c r="D358" s="76"/>
    </row>
    <row r="359" spans="1:4" ht="12.75" customHeight="1">
      <c r="A359" s="75">
        <v>44075</v>
      </c>
      <c r="B359" s="75" t="s">
        <v>0</v>
      </c>
      <c r="C359" s="76">
        <v>-1.5100000000000001E-2</v>
      </c>
      <c r="D359" s="76"/>
    </row>
    <row r="360" spans="1:4" ht="12.75" customHeight="1">
      <c r="A360" s="75">
        <v>44076</v>
      </c>
      <c r="B360" s="75" t="s">
        <v>0</v>
      </c>
      <c r="C360" s="76">
        <v>-2.5999999999999999E-3</v>
      </c>
      <c r="D360" s="76"/>
    </row>
    <row r="361" spans="1:4" ht="12.75" customHeight="1">
      <c r="A361" s="75">
        <v>44077</v>
      </c>
      <c r="B361" s="75" t="s">
        <v>0</v>
      </c>
      <c r="C361" s="76">
        <v>2.5600000000000001E-2</v>
      </c>
      <c r="D361" s="76"/>
    </row>
    <row r="362" spans="1:4" ht="12.75" customHeight="1">
      <c r="A362" s="75">
        <v>44080</v>
      </c>
      <c r="B362" s="75" t="s">
        <v>0</v>
      </c>
      <c r="C362" s="76">
        <v>6.5000000000000002E-2</v>
      </c>
      <c r="D362" s="76"/>
    </row>
    <row r="363" spans="1:4" ht="12.75" customHeight="1">
      <c r="A363" s="75">
        <v>44081</v>
      </c>
      <c r="B363" s="75" t="s">
        <v>0</v>
      </c>
      <c r="C363" s="76">
        <v>1.6400000000000001E-2</v>
      </c>
      <c r="D363" s="76"/>
    </row>
    <row r="364" spans="1:4" ht="12.75" customHeight="1">
      <c r="A364" s="75">
        <v>44082</v>
      </c>
      <c r="B364" s="75" t="s">
        <v>0</v>
      </c>
      <c r="C364" s="76">
        <v>2.5399999999999999E-2</v>
      </c>
      <c r="D364" s="76"/>
    </row>
    <row r="365" spans="1:4" ht="12.75" customHeight="1">
      <c r="A365" s="75">
        <v>44083</v>
      </c>
      <c r="B365" s="75" t="s">
        <v>0</v>
      </c>
      <c r="C365" s="76">
        <v>-2.4799999999999999E-2</v>
      </c>
      <c r="D365" s="76"/>
    </row>
    <row r="366" spans="1:4" ht="12.75" customHeight="1">
      <c r="A366" s="75">
        <v>44084</v>
      </c>
      <c r="B366" s="75" t="s">
        <v>0</v>
      </c>
      <c r="C366" s="76">
        <v>1.6199999999999999E-2</v>
      </c>
      <c r="D366" s="76"/>
    </row>
    <row r="367" spans="1:4" ht="12.75" customHeight="1">
      <c r="A367" s="75">
        <v>44087</v>
      </c>
      <c r="B367" s="75" t="s">
        <v>0</v>
      </c>
      <c r="C367" s="76">
        <v>2.5000000000000001E-2</v>
      </c>
      <c r="D367" s="76"/>
    </row>
    <row r="368" spans="1:4" ht="12.75" customHeight="1">
      <c r="A368" s="75">
        <v>44088</v>
      </c>
      <c r="B368" s="75" t="s">
        <v>0</v>
      </c>
      <c r="C368" s="76">
        <v>-2.2200000000000001E-2</v>
      </c>
      <c r="D368" s="76"/>
    </row>
    <row r="369" spans="1:4" ht="12.75" customHeight="1">
      <c r="A369" s="75">
        <v>44089</v>
      </c>
      <c r="B369" s="75" t="s">
        <v>0</v>
      </c>
      <c r="C369" s="76">
        <v>-4.4999999999999997E-3</v>
      </c>
      <c r="D369" s="76"/>
    </row>
    <row r="370" spans="1:4" ht="12.75" customHeight="1">
      <c r="A370" s="75">
        <v>44090</v>
      </c>
      <c r="B370" s="75" t="s">
        <v>0</v>
      </c>
      <c r="C370" s="76">
        <v>0</v>
      </c>
      <c r="D370" s="76"/>
    </row>
    <row r="371" spans="1:4" ht="12.75" customHeight="1">
      <c r="A371" s="75">
        <v>44091</v>
      </c>
      <c r="B371" s="75" t="s">
        <v>0</v>
      </c>
      <c r="C371" s="76">
        <v>4.5999999999999999E-3</v>
      </c>
      <c r="D371" s="76"/>
    </row>
    <row r="372" spans="1:4" ht="12.75" customHeight="1">
      <c r="A372" s="75">
        <v>44094</v>
      </c>
      <c r="B372" s="75" t="s">
        <v>0</v>
      </c>
      <c r="C372" s="76">
        <v>-1.1299999999999999E-2</v>
      </c>
      <c r="D372" s="76"/>
    </row>
    <row r="373" spans="1:4" ht="12.75" customHeight="1">
      <c r="A373" s="75">
        <v>44095</v>
      </c>
      <c r="B373" s="75" t="s">
        <v>0</v>
      </c>
      <c r="C373" s="76">
        <v>-2.52E-2</v>
      </c>
      <c r="D373" s="76"/>
    </row>
    <row r="374" spans="1:4" ht="12.75" customHeight="1">
      <c r="A374" s="75">
        <v>44096</v>
      </c>
      <c r="B374" s="75" t="s">
        <v>0</v>
      </c>
      <c r="C374" s="76">
        <v>2.3999999999999998E-3</v>
      </c>
      <c r="D374" s="76"/>
    </row>
    <row r="375" spans="1:4" ht="12.75" customHeight="1">
      <c r="A375" s="75">
        <v>44097</v>
      </c>
      <c r="B375" s="75" t="s">
        <v>0</v>
      </c>
      <c r="C375" s="76">
        <v>-1.41E-2</v>
      </c>
      <c r="D375" s="76"/>
    </row>
    <row r="376" spans="1:4" ht="12.75" customHeight="1">
      <c r="A376" s="75">
        <v>44098</v>
      </c>
      <c r="B376" s="75" t="s">
        <v>0</v>
      </c>
      <c r="C376" s="76">
        <v>-1.1900000000000001E-2</v>
      </c>
      <c r="D376" s="76"/>
    </row>
    <row r="377" spans="1:4" ht="12.75" customHeight="1">
      <c r="A377" s="75">
        <v>44101</v>
      </c>
      <c r="B377" s="75" t="s">
        <v>0</v>
      </c>
      <c r="C377" s="76">
        <v>7.1999999999999998E-3</v>
      </c>
      <c r="D377" s="76"/>
    </row>
    <row r="378" spans="1:4" ht="12.75" customHeight="1">
      <c r="A378" s="75">
        <v>44102</v>
      </c>
      <c r="B378" s="75" t="s">
        <v>0</v>
      </c>
      <c r="C378" s="76">
        <v>4.7999999999999996E-3</v>
      </c>
      <c r="D378" s="76"/>
    </row>
    <row r="379" spans="1:4" ht="12.75" customHeight="1">
      <c r="A379" s="75">
        <v>44103</v>
      </c>
      <c r="B379" s="75" t="s">
        <v>0</v>
      </c>
      <c r="C379" s="76">
        <v>-1.43E-2</v>
      </c>
      <c r="D379" s="76"/>
    </row>
    <row r="380" spans="1:4" ht="12.75" customHeight="1">
      <c r="A380" s="75">
        <v>44104</v>
      </c>
      <c r="B380" s="75" t="s">
        <v>0</v>
      </c>
      <c r="C380" s="76">
        <v>-1.6899999999999998E-2</v>
      </c>
      <c r="D380" s="76"/>
    </row>
    <row r="381" spans="1:4" ht="12.75" customHeight="1">
      <c r="A381" s="75">
        <v>44105</v>
      </c>
      <c r="B381" s="75" t="s">
        <v>0</v>
      </c>
      <c r="C381" s="76">
        <v>1.72E-2</v>
      </c>
      <c r="D381" s="76"/>
    </row>
    <row r="382" spans="1:4" ht="12.75" customHeight="1">
      <c r="A382" s="75">
        <v>44108</v>
      </c>
      <c r="B382" s="75" t="s">
        <v>0</v>
      </c>
      <c r="C382" s="76">
        <v>2.9000000000000001E-2</v>
      </c>
      <c r="D382" s="76"/>
    </row>
    <row r="383" spans="1:4" ht="12.75" customHeight="1">
      <c r="A383" s="75">
        <v>44109</v>
      </c>
      <c r="B383" s="75" t="s">
        <v>0</v>
      </c>
      <c r="C383" s="76">
        <v>-3.7600000000000001E-2</v>
      </c>
      <c r="D383" s="76"/>
    </row>
    <row r="384" spans="1:4" ht="12.75" customHeight="1">
      <c r="A384" s="75">
        <v>44110</v>
      </c>
      <c r="B384" s="75" t="s">
        <v>0</v>
      </c>
      <c r="C384" s="76">
        <v>-1.46E-2</v>
      </c>
      <c r="D384" s="76"/>
    </row>
    <row r="385" spans="1:4" ht="12.75" customHeight="1">
      <c r="A385" s="75">
        <v>44111</v>
      </c>
      <c r="B385" s="75" t="s">
        <v>0</v>
      </c>
      <c r="C385" s="76">
        <v>-1.24E-2</v>
      </c>
      <c r="D385" s="76"/>
    </row>
    <row r="386" spans="1:4" ht="12.75" customHeight="1">
      <c r="A386" s="75">
        <v>44112</v>
      </c>
      <c r="B386" s="75" t="s">
        <v>0</v>
      </c>
      <c r="C386" s="76">
        <v>-2.5100000000000001E-2</v>
      </c>
      <c r="D386" s="76"/>
    </row>
    <row r="387" spans="1:4" ht="12.75" customHeight="1">
      <c r="A387" s="75">
        <v>44115</v>
      </c>
      <c r="B387" s="75" t="s">
        <v>0</v>
      </c>
      <c r="C387" s="76">
        <v>-2.8299999999999999E-2</v>
      </c>
      <c r="D387" s="76"/>
    </row>
    <row r="388" spans="1:4" ht="12.75" customHeight="1">
      <c r="A388" s="75">
        <v>44116</v>
      </c>
      <c r="B388" s="75" t="s">
        <v>0</v>
      </c>
      <c r="C388" s="76">
        <v>-2.9100000000000001E-2</v>
      </c>
      <c r="D388" s="76"/>
    </row>
    <row r="389" spans="1:4" ht="12.75" customHeight="1">
      <c r="A389" s="75">
        <v>44117</v>
      </c>
      <c r="B389" s="75" t="s">
        <v>0</v>
      </c>
      <c r="C389" s="76">
        <v>1.9099999999999999E-2</v>
      </c>
      <c r="D389" s="76"/>
    </row>
    <row r="390" spans="1:4" ht="12.75" customHeight="1">
      <c r="A390" s="75">
        <v>44118</v>
      </c>
      <c r="B390" s="75" t="s">
        <v>0</v>
      </c>
      <c r="C390" s="76">
        <v>-5.3E-3</v>
      </c>
      <c r="D390" s="76"/>
    </row>
    <row r="391" spans="1:4" ht="12.75" customHeight="1">
      <c r="A391" s="75">
        <v>44119</v>
      </c>
      <c r="B391" s="75" t="s">
        <v>0</v>
      </c>
      <c r="C391" s="76">
        <v>3.2300000000000002E-2</v>
      </c>
      <c r="D391" s="76"/>
    </row>
    <row r="392" spans="1:4" ht="12.75" customHeight="1">
      <c r="A392" s="75">
        <v>44122</v>
      </c>
      <c r="B392" s="75" t="s">
        <v>0</v>
      </c>
      <c r="C392" s="76">
        <v>2.3400000000000001E-2</v>
      </c>
      <c r="D392" s="76"/>
    </row>
    <row r="393" spans="1:4" ht="12.75" customHeight="1">
      <c r="A393" s="75">
        <v>44123</v>
      </c>
      <c r="B393" s="75" t="s">
        <v>0</v>
      </c>
      <c r="C393" s="76">
        <v>5.3400000000000003E-2</v>
      </c>
      <c r="D393" s="76"/>
    </row>
    <row r="394" spans="1:4" ht="12.75" customHeight="1">
      <c r="A394" s="75">
        <v>44124</v>
      </c>
      <c r="B394" s="75" t="s">
        <v>0</v>
      </c>
      <c r="C394" s="76">
        <v>1.4500000000000001E-2</v>
      </c>
      <c r="D394" s="76"/>
    </row>
    <row r="395" spans="1:4" ht="12.75" customHeight="1">
      <c r="A395" s="75">
        <v>44125</v>
      </c>
      <c r="B395" s="75" t="s">
        <v>0</v>
      </c>
      <c r="C395" s="76">
        <v>-7.1000000000000004E-3</v>
      </c>
      <c r="D395" s="76"/>
    </row>
    <row r="396" spans="1:4" ht="12.75" customHeight="1">
      <c r="A396" s="75">
        <v>44126</v>
      </c>
      <c r="B396" s="75" t="s">
        <v>0</v>
      </c>
      <c r="C396" s="76">
        <v>-9.5999999999999992E-3</v>
      </c>
      <c r="D396" s="76"/>
    </row>
    <row r="397" spans="1:4" ht="12.75" customHeight="1">
      <c r="A397" s="75">
        <v>44129</v>
      </c>
      <c r="B397" s="75" t="s">
        <v>0</v>
      </c>
      <c r="C397" s="76">
        <v>-7.3000000000000001E-3</v>
      </c>
      <c r="D397" s="76"/>
    </row>
    <row r="398" spans="1:4" ht="12.75" customHeight="1">
      <c r="A398" s="75">
        <v>44131</v>
      </c>
      <c r="B398" s="75" t="s">
        <v>0</v>
      </c>
      <c r="C398" s="76">
        <v>0</v>
      </c>
      <c r="D398" s="76"/>
    </row>
    <row r="399" spans="1:4" ht="12.75" customHeight="1">
      <c r="A399" s="75">
        <v>44132</v>
      </c>
      <c r="B399" s="75" t="s">
        <v>0</v>
      </c>
      <c r="C399" s="76">
        <v>7.3000000000000001E-3</v>
      </c>
      <c r="D399" s="76"/>
    </row>
    <row r="400" spans="1:4" ht="12.75" customHeight="1">
      <c r="A400" s="75">
        <v>44133</v>
      </c>
      <c r="B400" s="75" t="s">
        <v>0</v>
      </c>
      <c r="C400" s="76">
        <v>4.7999999999999996E-3</v>
      </c>
      <c r="D400" s="76"/>
    </row>
    <row r="401" spans="1:4" ht="12.75" customHeight="1">
      <c r="A401" s="75">
        <v>44136</v>
      </c>
      <c r="B401" s="75" t="s">
        <v>0</v>
      </c>
      <c r="C401" s="76">
        <v>4.7999999999999996E-3</v>
      </c>
      <c r="D401" s="76"/>
    </row>
    <row r="402" spans="1:4" ht="12.75" customHeight="1">
      <c r="A402" s="75">
        <v>44137</v>
      </c>
      <c r="B402" s="75" t="s">
        <v>0</v>
      </c>
      <c r="C402" s="76">
        <v>2.1600000000000001E-2</v>
      </c>
      <c r="D402" s="76"/>
    </row>
    <row r="403" spans="1:4" ht="12.75" customHeight="1">
      <c r="A403" s="75">
        <v>44138</v>
      </c>
      <c r="B403" s="75" t="s">
        <v>0</v>
      </c>
      <c r="C403" s="76">
        <v>-7.0000000000000001E-3</v>
      </c>
      <c r="D403" s="76"/>
    </row>
    <row r="404" spans="1:4" ht="12.75" customHeight="1">
      <c r="A404" s="75">
        <v>44139</v>
      </c>
      <c r="B404" s="75" t="s">
        <v>0</v>
      </c>
      <c r="C404" s="76">
        <v>9.4999999999999998E-3</v>
      </c>
      <c r="D404" s="76"/>
    </row>
    <row r="405" spans="1:4" ht="12.75" customHeight="1">
      <c r="A405" s="75">
        <v>44140</v>
      </c>
      <c r="B405" s="75" t="s">
        <v>0</v>
      </c>
      <c r="C405" s="76">
        <v>2.81E-2</v>
      </c>
      <c r="D405" s="76"/>
    </row>
    <row r="406" spans="1:4" ht="12.75" customHeight="1">
      <c r="A406" s="75">
        <v>44143</v>
      </c>
      <c r="B406" s="75" t="s">
        <v>0</v>
      </c>
      <c r="C406" s="76">
        <v>-1.14E-2</v>
      </c>
      <c r="D406" s="76"/>
    </row>
    <row r="407" spans="1:4" ht="12.75" customHeight="1">
      <c r="A407" s="75">
        <v>44144</v>
      </c>
      <c r="B407" s="75" t="s">
        <v>0</v>
      </c>
      <c r="C407" s="76">
        <v>1.61E-2</v>
      </c>
      <c r="D407" s="76"/>
    </row>
    <row r="408" spans="1:4" ht="12.75" customHeight="1">
      <c r="A408" s="75">
        <v>44145</v>
      </c>
      <c r="B408" s="75" t="s">
        <v>0</v>
      </c>
      <c r="C408" s="76">
        <v>9.1000000000000004E-3</v>
      </c>
      <c r="D408" s="76"/>
    </row>
    <row r="409" spans="1:4" ht="12.75" customHeight="1">
      <c r="A409" s="75">
        <v>44146</v>
      </c>
      <c r="B409" s="75" t="s">
        <v>0</v>
      </c>
      <c r="C409" s="76">
        <v>0</v>
      </c>
      <c r="D409" s="76"/>
    </row>
    <row r="410" spans="1:4" ht="12.75" customHeight="1">
      <c r="A410" s="75">
        <v>44147</v>
      </c>
      <c r="B410" s="75" t="s">
        <v>0</v>
      </c>
      <c r="C410" s="76">
        <v>1.7999999999999999E-2</v>
      </c>
      <c r="D410" s="76"/>
    </row>
    <row r="411" spans="1:4" ht="12.75" customHeight="1">
      <c r="A411" s="75">
        <v>44150</v>
      </c>
      <c r="B411" s="75" t="s">
        <v>0</v>
      </c>
      <c r="C411" s="76">
        <v>2.2000000000000001E-3</v>
      </c>
      <c r="D411" s="76"/>
    </row>
    <row r="412" spans="1:4" ht="12.75" customHeight="1">
      <c r="A412" s="75">
        <v>44151</v>
      </c>
      <c r="B412" s="75" t="s">
        <v>0</v>
      </c>
      <c r="C412" s="76">
        <v>-6.6E-3</v>
      </c>
      <c r="D412" s="76"/>
    </row>
    <row r="413" spans="1:4" ht="12.75" customHeight="1">
      <c r="A413" s="75">
        <v>44152</v>
      </c>
      <c r="B413" s="75" t="s">
        <v>0</v>
      </c>
      <c r="C413" s="76">
        <v>0.02</v>
      </c>
      <c r="D413" s="76"/>
    </row>
    <row r="414" spans="1:4" ht="12.75" customHeight="1">
      <c r="A414" s="75">
        <v>44153</v>
      </c>
      <c r="B414" s="75" t="s">
        <v>0</v>
      </c>
      <c r="C414" s="76">
        <v>-2.2000000000000001E-3</v>
      </c>
      <c r="D414" s="76"/>
    </row>
    <row r="415" spans="1:4" ht="12.75" customHeight="1">
      <c r="A415" s="75">
        <v>44154</v>
      </c>
      <c r="B415" s="75" t="s">
        <v>0</v>
      </c>
      <c r="C415" s="76">
        <v>-6.4999999999999997E-3</v>
      </c>
      <c r="D415" s="76"/>
    </row>
    <row r="416" spans="1:4" ht="12.75" customHeight="1">
      <c r="A416" s="75">
        <v>44157</v>
      </c>
      <c r="B416" s="75" t="s">
        <v>0</v>
      </c>
      <c r="C416" s="76">
        <v>-8.8000000000000005E-3</v>
      </c>
      <c r="D416" s="76"/>
    </row>
    <row r="417" spans="1:4" ht="12.75" customHeight="1">
      <c r="A417" s="75">
        <v>44158</v>
      </c>
      <c r="B417" s="75" t="s">
        <v>0</v>
      </c>
      <c r="C417" s="76">
        <v>-4.4000000000000003E-3</v>
      </c>
      <c r="D417" s="76"/>
    </row>
    <row r="418" spans="1:4" ht="12.75" customHeight="1">
      <c r="A418" s="75">
        <v>44159</v>
      </c>
      <c r="B418" s="75" t="s">
        <v>0</v>
      </c>
      <c r="C418" s="76">
        <v>4.4000000000000003E-3</v>
      </c>
      <c r="D418" s="76"/>
    </row>
    <row r="419" spans="1:4" ht="12.75" customHeight="1">
      <c r="A419" s="75">
        <v>44160</v>
      </c>
      <c r="B419" s="75" t="s">
        <v>0</v>
      </c>
      <c r="C419" s="76">
        <v>1.55E-2</v>
      </c>
      <c r="D419" s="76"/>
    </row>
    <row r="420" spans="1:4" ht="12.75" customHeight="1">
      <c r="A420" s="75">
        <v>44161</v>
      </c>
      <c r="B420" s="75" t="s">
        <v>0</v>
      </c>
      <c r="C420" s="76">
        <v>-4.4000000000000003E-3</v>
      </c>
      <c r="D420" s="76"/>
    </row>
    <row r="421" spans="1:4" ht="12.75" customHeight="1">
      <c r="A421" s="75">
        <v>44164</v>
      </c>
      <c r="B421" s="75" t="s">
        <v>0</v>
      </c>
      <c r="C421" s="76">
        <v>6.6E-3</v>
      </c>
      <c r="D421" s="76"/>
    </row>
    <row r="422" spans="1:4" ht="12.75" customHeight="1">
      <c r="A422" s="75">
        <v>44165</v>
      </c>
      <c r="B422" s="75" t="s">
        <v>0</v>
      </c>
      <c r="C422" s="76">
        <v>0</v>
      </c>
      <c r="D422" s="76"/>
    </row>
    <row r="423" spans="1:4" ht="12.75" customHeight="1">
      <c r="A423" s="75">
        <v>44166</v>
      </c>
      <c r="B423" s="75" t="s">
        <v>0</v>
      </c>
      <c r="C423" s="76">
        <v>0</v>
      </c>
      <c r="D423" s="76"/>
    </row>
    <row r="424" spans="1:4" ht="12.75" customHeight="1">
      <c r="A424" s="75">
        <v>44167</v>
      </c>
      <c r="B424" s="75" t="s">
        <v>0</v>
      </c>
      <c r="C424" s="76">
        <v>-1.9599999999999999E-2</v>
      </c>
      <c r="D424" s="76"/>
    </row>
    <row r="425" spans="1:4" ht="12.75" customHeight="1">
      <c r="A425" s="75">
        <v>44168</v>
      </c>
      <c r="B425" s="75" t="s">
        <v>0</v>
      </c>
      <c r="C425" s="76">
        <v>0.02</v>
      </c>
      <c r="D425" s="76"/>
    </row>
    <row r="426" spans="1:4" ht="12.75" customHeight="1">
      <c r="A426" s="75">
        <v>44171</v>
      </c>
      <c r="B426" s="75" t="s">
        <v>0</v>
      </c>
      <c r="C426" s="76">
        <v>2.8299999999999999E-2</v>
      </c>
      <c r="D426" s="76"/>
    </row>
    <row r="427" spans="1:4" ht="12.75" customHeight="1">
      <c r="A427" s="75">
        <v>44172</v>
      </c>
      <c r="B427" s="75" t="s">
        <v>0</v>
      </c>
      <c r="C427" s="76">
        <v>2.3300000000000001E-2</v>
      </c>
      <c r="D427" s="76"/>
    </row>
    <row r="428" spans="1:4" ht="12.75" customHeight="1">
      <c r="A428" s="75">
        <v>44173</v>
      </c>
      <c r="B428" s="75" t="s">
        <v>0</v>
      </c>
      <c r="C428" s="76">
        <v>-1.4500000000000001E-2</v>
      </c>
      <c r="D428" s="76"/>
    </row>
    <row r="429" spans="1:4" ht="12.75" customHeight="1">
      <c r="A429" s="75">
        <v>44174</v>
      </c>
      <c r="B429" s="75" t="s">
        <v>0</v>
      </c>
      <c r="C429" s="76">
        <v>-4.1999999999999997E-3</v>
      </c>
      <c r="D429" s="76"/>
    </row>
    <row r="430" spans="1:4" ht="12.75" customHeight="1">
      <c r="A430" s="75">
        <v>44175</v>
      </c>
      <c r="B430" s="75" t="s">
        <v>0</v>
      </c>
      <c r="C430" s="76">
        <v>-4.1999999999999997E-3</v>
      </c>
      <c r="D430" s="76"/>
    </row>
    <row r="431" spans="1:4" ht="12.75" customHeight="1">
      <c r="A431" s="75">
        <v>44178</v>
      </c>
      <c r="B431" s="75" t="s">
        <v>0</v>
      </c>
      <c r="C431" s="76">
        <v>-1.4800000000000001E-2</v>
      </c>
      <c r="D431" s="76"/>
    </row>
    <row r="432" spans="1:4" ht="12.75" customHeight="1">
      <c r="A432" s="75">
        <v>44179</v>
      </c>
      <c r="B432" s="75" t="s">
        <v>0</v>
      </c>
      <c r="C432" s="76">
        <v>-6.4000000000000003E-3</v>
      </c>
      <c r="D432" s="76"/>
    </row>
    <row r="433" spans="1:4" ht="12.75" customHeight="1">
      <c r="A433" s="75">
        <v>44180</v>
      </c>
      <c r="B433" s="75" t="s">
        <v>0</v>
      </c>
      <c r="C433" s="76">
        <v>-2.1600000000000001E-2</v>
      </c>
      <c r="D433" s="76"/>
    </row>
    <row r="434" spans="1:4" ht="12.75" customHeight="1">
      <c r="A434" s="75">
        <v>44182</v>
      </c>
      <c r="B434" s="75" t="s">
        <v>0</v>
      </c>
      <c r="C434" s="76">
        <v>-1.9900000000000001E-2</v>
      </c>
      <c r="D434" s="76"/>
    </row>
    <row r="435" spans="1:4" ht="12.75" customHeight="1">
      <c r="A435" s="75">
        <v>44185</v>
      </c>
      <c r="B435" s="75" t="s">
        <v>0</v>
      </c>
      <c r="C435" s="76">
        <v>-8.9999999999999993E-3</v>
      </c>
      <c r="D435" s="76"/>
    </row>
    <row r="436" spans="1:4" ht="12.75" customHeight="1">
      <c r="A436" s="75">
        <v>44186</v>
      </c>
      <c r="B436" s="75" t="s">
        <v>0</v>
      </c>
      <c r="C436" s="76">
        <v>6.7999999999999996E-3</v>
      </c>
      <c r="D436" s="76"/>
    </row>
    <row r="437" spans="1:4" ht="12.75" customHeight="1">
      <c r="A437" s="75">
        <v>44187</v>
      </c>
      <c r="B437" s="75" t="s">
        <v>0</v>
      </c>
      <c r="C437" s="76">
        <v>-2.2599999999999999E-2</v>
      </c>
      <c r="D437" s="76"/>
    </row>
    <row r="438" spans="1:4" ht="12.75" customHeight="1">
      <c r="A438" s="75">
        <v>44188</v>
      </c>
      <c r="B438" s="75" t="s">
        <v>0</v>
      </c>
      <c r="C438" s="76">
        <v>-6.8999999999999999E-3</v>
      </c>
      <c r="D438" s="76"/>
    </row>
    <row r="439" spans="1:4" ht="12.75" customHeight="1">
      <c r="A439" s="75">
        <v>44189</v>
      </c>
      <c r="B439" s="75" t="s">
        <v>0</v>
      </c>
      <c r="C439" s="76">
        <v>3.0200000000000001E-2</v>
      </c>
      <c r="D439" s="76"/>
    </row>
    <row r="440" spans="1:4" ht="12.75" customHeight="1">
      <c r="A440" s="75">
        <v>44192</v>
      </c>
      <c r="B440" s="75" t="s">
        <v>0</v>
      </c>
      <c r="C440" s="76">
        <v>3.1600000000000003E-2</v>
      </c>
      <c r="D440" s="76"/>
    </row>
    <row r="441" spans="1:4" ht="12.75" customHeight="1">
      <c r="A441" s="75">
        <v>44193</v>
      </c>
      <c r="B441" s="75" t="s">
        <v>0</v>
      </c>
      <c r="C441" s="76">
        <v>-1.9699999999999999E-2</v>
      </c>
      <c r="D441" s="76"/>
    </row>
    <row r="442" spans="1:4" ht="12.75" customHeight="1">
      <c r="A442" s="75">
        <v>44194</v>
      </c>
      <c r="B442" s="75" t="s">
        <v>0</v>
      </c>
      <c r="C442" s="76">
        <v>-6.7000000000000002E-3</v>
      </c>
      <c r="D442" s="76"/>
    </row>
    <row r="443" spans="1:4" ht="12.75" customHeight="1">
      <c r="A443" s="75">
        <v>44195</v>
      </c>
      <c r="B443" s="75" t="s">
        <v>0</v>
      </c>
      <c r="C443" s="76">
        <v>-4.4999999999999997E-3</v>
      </c>
      <c r="D443" s="76"/>
    </row>
    <row r="444" spans="1:4" ht="12.75" customHeight="1">
      <c r="A444" s="75">
        <v>44199</v>
      </c>
      <c r="B444" s="75" t="s">
        <v>0</v>
      </c>
      <c r="C444" s="76">
        <v>4.5100000000000001E-2</v>
      </c>
      <c r="D444" s="76"/>
    </row>
    <row r="445" spans="1:4" ht="12.75" customHeight="1">
      <c r="A445" s="75">
        <v>44200</v>
      </c>
      <c r="B445" s="75" t="s">
        <v>0</v>
      </c>
      <c r="C445" s="76">
        <v>6.4999999999999997E-3</v>
      </c>
      <c r="D445" s="76"/>
    </row>
    <row r="446" spans="1:4" ht="12.75" customHeight="1">
      <c r="A446" s="75">
        <v>44201</v>
      </c>
      <c r="B446" s="75" t="s">
        <v>0</v>
      </c>
      <c r="C446" s="76">
        <v>4.3E-3</v>
      </c>
      <c r="D446" s="76"/>
    </row>
    <row r="447" spans="1:4" ht="12.75" customHeight="1">
      <c r="A447" s="75">
        <v>44202</v>
      </c>
      <c r="B447" s="75" t="s">
        <v>0</v>
      </c>
      <c r="C447" s="76">
        <v>0</v>
      </c>
      <c r="D447" s="76"/>
    </row>
    <row r="448" spans="1:4" ht="12.75" customHeight="1">
      <c r="A448" s="75">
        <v>44203</v>
      </c>
      <c r="B448" s="75" t="s">
        <v>0</v>
      </c>
      <c r="C448" s="76">
        <v>1.4999999999999999E-2</v>
      </c>
      <c r="D448" s="76"/>
    </row>
    <row r="449" spans="1:4" ht="12.75" customHeight="1">
      <c r="A449" s="75">
        <v>44206</v>
      </c>
      <c r="B449" s="75" t="s">
        <v>0</v>
      </c>
      <c r="C449" s="76">
        <v>-2.1100000000000001E-2</v>
      </c>
      <c r="D449" s="76"/>
    </row>
    <row r="450" spans="1:4" ht="12.75" customHeight="1">
      <c r="A450" s="75">
        <v>44207</v>
      </c>
      <c r="B450" s="75" t="s">
        <v>0</v>
      </c>
      <c r="C450" s="76">
        <v>-2.2000000000000001E-3</v>
      </c>
      <c r="D450" s="76"/>
    </row>
    <row r="451" spans="1:4" ht="12.75" customHeight="1">
      <c r="A451" s="75">
        <v>44208</v>
      </c>
      <c r="B451" s="75" t="s">
        <v>0</v>
      </c>
      <c r="C451" s="76">
        <v>1.0800000000000001E-2</v>
      </c>
      <c r="D451" s="76"/>
    </row>
    <row r="452" spans="1:4" ht="12.75" customHeight="1">
      <c r="A452" s="75">
        <v>44209</v>
      </c>
      <c r="B452" s="75" t="s">
        <v>0</v>
      </c>
      <c r="C452" s="76">
        <v>-4.3E-3</v>
      </c>
      <c r="D452" s="76"/>
    </row>
    <row r="453" spans="1:4" ht="12.75" customHeight="1">
      <c r="A453" s="75">
        <v>44210</v>
      </c>
      <c r="B453" s="75" t="s">
        <v>0</v>
      </c>
      <c r="C453" s="76">
        <v>4.4999999999999998E-2</v>
      </c>
      <c r="D453" s="76"/>
    </row>
    <row r="454" spans="1:4" ht="12.75" customHeight="1">
      <c r="A454" s="75">
        <v>44213</v>
      </c>
      <c r="B454" s="75" t="s">
        <v>0</v>
      </c>
      <c r="C454" s="76">
        <v>4.7100000000000003E-2</v>
      </c>
      <c r="D454" s="76"/>
    </row>
    <row r="455" spans="1:4" ht="12.75" customHeight="1">
      <c r="A455" s="75">
        <v>44214</v>
      </c>
      <c r="B455" s="75" t="s">
        <v>0</v>
      </c>
      <c r="C455" s="76">
        <v>-1.5699999999999999E-2</v>
      </c>
      <c r="D455" s="76"/>
    </row>
    <row r="456" spans="1:4" ht="12.75" customHeight="1">
      <c r="A456" s="75">
        <v>44215</v>
      </c>
      <c r="B456" s="75" t="s">
        <v>0</v>
      </c>
      <c r="C456" s="76">
        <v>-2.7799999999999998E-2</v>
      </c>
      <c r="D456" s="76"/>
    </row>
    <row r="457" spans="1:4" ht="12.75" customHeight="1">
      <c r="A457" s="75">
        <v>44216</v>
      </c>
      <c r="B457" s="75" t="s">
        <v>0</v>
      </c>
      <c r="C457" s="76">
        <v>6.1000000000000004E-3</v>
      </c>
      <c r="D457" s="76"/>
    </row>
    <row r="458" spans="1:4" ht="12.75" customHeight="1">
      <c r="A458" s="75">
        <v>44217</v>
      </c>
      <c r="B458" s="75" t="s">
        <v>0</v>
      </c>
      <c r="C458" s="76">
        <v>1.0200000000000001E-2</v>
      </c>
      <c r="D458" s="76"/>
    </row>
    <row r="459" spans="1:4" ht="12.75" customHeight="1">
      <c r="A459" s="75">
        <v>44220</v>
      </c>
      <c r="B459" s="75" t="s">
        <v>0</v>
      </c>
      <c r="C459" s="76">
        <v>-2.01E-2</v>
      </c>
      <c r="D459" s="76"/>
    </row>
    <row r="460" spans="1:4" ht="12.75" customHeight="1">
      <c r="A460" s="75">
        <v>44221</v>
      </c>
      <c r="B460" s="75" t="s">
        <v>0</v>
      </c>
      <c r="C460" s="76">
        <v>1.23E-2</v>
      </c>
      <c r="D460" s="76"/>
    </row>
    <row r="461" spans="1:4" ht="12.75" customHeight="1">
      <c r="A461" s="75">
        <v>44222</v>
      </c>
      <c r="B461" s="75" t="s">
        <v>0</v>
      </c>
      <c r="C461" s="76">
        <v>-4.1000000000000003E-3</v>
      </c>
      <c r="D461" s="76"/>
    </row>
    <row r="462" spans="1:4" ht="12.75" customHeight="1">
      <c r="A462" s="75">
        <v>44223</v>
      </c>
      <c r="B462" s="75" t="s">
        <v>0</v>
      </c>
      <c r="C462" s="76">
        <v>-2E-3</v>
      </c>
      <c r="D462" s="76"/>
    </row>
    <row r="463" spans="1:4" ht="12.75" customHeight="1">
      <c r="A463" s="75">
        <v>44224</v>
      </c>
      <c r="B463" s="75" t="s">
        <v>0</v>
      </c>
      <c r="C463" s="76">
        <v>-4.1000000000000003E-3</v>
      </c>
      <c r="D463" s="76"/>
    </row>
    <row r="464" spans="1:4" ht="12.75" customHeight="1">
      <c r="A464" s="75">
        <v>44227</v>
      </c>
      <c r="B464" s="75" t="s">
        <v>0</v>
      </c>
      <c r="C464" s="76">
        <v>-1.0200000000000001E-2</v>
      </c>
      <c r="D464" s="76"/>
    </row>
    <row r="465" spans="1:4" ht="12.75" customHeight="1">
      <c r="A465" s="75">
        <v>44228</v>
      </c>
      <c r="B465" s="75" t="s">
        <v>0</v>
      </c>
      <c r="C465" s="76">
        <v>4.1000000000000003E-3</v>
      </c>
      <c r="D465" s="76"/>
    </row>
    <row r="466" spans="1:4" ht="12.75" customHeight="1">
      <c r="A466" s="75">
        <v>44229</v>
      </c>
      <c r="B466" s="75" t="s">
        <v>0</v>
      </c>
      <c r="C466" s="76">
        <v>-2.06E-2</v>
      </c>
      <c r="D466" s="76"/>
    </row>
    <row r="467" spans="1:4" ht="12.75" customHeight="1">
      <c r="A467" s="75">
        <v>44230</v>
      </c>
      <c r="B467" s="75" t="s">
        <v>0</v>
      </c>
      <c r="C467" s="76">
        <v>1.0500000000000001E-2</v>
      </c>
      <c r="D467" s="76"/>
    </row>
    <row r="468" spans="1:4" ht="12.75" customHeight="1">
      <c r="A468" s="75">
        <v>44231</v>
      </c>
      <c r="B468" s="75" t="s">
        <v>0</v>
      </c>
      <c r="C468" s="76">
        <v>3.5400000000000001E-2</v>
      </c>
      <c r="D468" s="76"/>
    </row>
    <row r="469" spans="1:4" ht="12.75" customHeight="1">
      <c r="A469" s="75">
        <v>44234</v>
      </c>
      <c r="B469" s="75" t="s">
        <v>0</v>
      </c>
      <c r="C469" s="76">
        <v>-1.41E-2</v>
      </c>
      <c r="D469" s="76"/>
    </row>
    <row r="470" spans="1:4" ht="12.75" customHeight="1">
      <c r="A470" s="75">
        <v>44235</v>
      </c>
      <c r="B470" s="75" t="s">
        <v>0</v>
      </c>
      <c r="C470" s="76">
        <v>-4.1000000000000003E-3</v>
      </c>
      <c r="D470" s="76"/>
    </row>
    <row r="471" spans="1:4" ht="12.75" customHeight="1">
      <c r="A471" s="75">
        <v>44236</v>
      </c>
      <c r="B471" s="75" t="s">
        <v>0</v>
      </c>
      <c r="C471" s="76">
        <v>-4.1000000000000003E-3</v>
      </c>
      <c r="D471" s="76"/>
    </row>
    <row r="472" spans="1:4" ht="12.75" customHeight="1">
      <c r="A472" s="75">
        <v>44237</v>
      </c>
      <c r="B472" s="75" t="s">
        <v>0</v>
      </c>
      <c r="C472" s="76">
        <v>-1.23E-2</v>
      </c>
      <c r="D472" s="76"/>
    </row>
    <row r="473" spans="1:4" ht="12.75" customHeight="1">
      <c r="A473" s="75">
        <v>44238</v>
      </c>
      <c r="B473" s="75" t="s">
        <v>0</v>
      </c>
      <c r="C473" s="76">
        <v>6.3E-3</v>
      </c>
      <c r="D473" s="76"/>
    </row>
    <row r="474" spans="1:4" ht="12.75" customHeight="1">
      <c r="A474" s="75">
        <v>44241</v>
      </c>
      <c r="B474" s="75" t="s">
        <v>0</v>
      </c>
      <c r="C474" s="76">
        <v>-2.69E-2</v>
      </c>
      <c r="D474" s="76"/>
    </row>
    <row r="475" spans="1:4" ht="12.75" customHeight="1">
      <c r="A475" s="75">
        <v>44242</v>
      </c>
      <c r="B475" s="75" t="s">
        <v>0</v>
      </c>
      <c r="C475" s="76">
        <v>0</v>
      </c>
      <c r="D475" s="76"/>
    </row>
    <row r="476" spans="1:4" ht="12.75" customHeight="1">
      <c r="A476" s="75">
        <v>44243</v>
      </c>
      <c r="B476" s="75" t="s">
        <v>0</v>
      </c>
      <c r="C476" s="76">
        <v>-2.0999999999999999E-3</v>
      </c>
      <c r="D476" s="76"/>
    </row>
    <row r="477" spans="1:4" ht="12.75" customHeight="1">
      <c r="A477" s="75">
        <v>44244</v>
      </c>
      <c r="B477" s="75" t="s">
        <v>0</v>
      </c>
      <c r="C477" s="76">
        <v>-2.1299999999999999E-2</v>
      </c>
      <c r="D477" s="76"/>
    </row>
    <row r="478" spans="1:4" ht="12.75" customHeight="1">
      <c r="A478" s="75">
        <v>44245</v>
      </c>
      <c r="B478" s="75" t="s">
        <v>0</v>
      </c>
      <c r="C478" s="76">
        <v>-1.7399999999999999E-2</v>
      </c>
      <c r="D478" s="76"/>
    </row>
    <row r="479" spans="1:4" ht="12.75" customHeight="1">
      <c r="A479" s="75">
        <v>44249</v>
      </c>
      <c r="B479" s="75" t="s">
        <v>0</v>
      </c>
      <c r="C479" s="76">
        <v>-2.2200000000000001E-2</v>
      </c>
      <c r="D479" s="76"/>
    </row>
    <row r="480" spans="1:4" ht="12.75" customHeight="1">
      <c r="A480" s="75">
        <v>44250</v>
      </c>
      <c r="B480" s="75" t="s">
        <v>0</v>
      </c>
      <c r="C480" s="76">
        <v>-2.4899999999999999E-2</v>
      </c>
      <c r="D480" s="76"/>
    </row>
    <row r="481" spans="1:4" ht="12.75" customHeight="1">
      <c r="A481" s="75">
        <v>44251</v>
      </c>
      <c r="B481" s="75" t="s">
        <v>0</v>
      </c>
      <c r="C481" s="76">
        <v>0</v>
      </c>
      <c r="D481" s="76"/>
    </row>
    <row r="482" spans="1:4" ht="12.75" customHeight="1">
      <c r="A482" s="75">
        <v>44252</v>
      </c>
      <c r="B482" s="75" t="s">
        <v>0</v>
      </c>
      <c r="C482" s="76">
        <v>1.6299999999999999E-2</v>
      </c>
      <c r="D482" s="76"/>
    </row>
    <row r="483" spans="1:4" ht="12.75" customHeight="1">
      <c r="A483" s="75">
        <v>44255</v>
      </c>
      <c r="B483" s="75" t="s">
        <v>0</v>
      </c>
      <c r="C483" s="76">
        <v>3.8899999999999997E-2</v>
      </c>
      <c r="D483" s="76"/>
    </row>
    <row r="484" spans="1:4" ht="12.75" customHeight="1">
      <c r="A484" s="75">
        <v>44256</v>
      </c>
      <c r="B484" s="75" t="s">
        <v>0</v>
      </c>
      <c r="C484" s="76">
        <v>-1.7600000000000001E-2</v>
      </c>
      <c r="D484" s="76"/>
    </row>
    <row r="485" spans="1:4" ht="12.75" customHeight="1">
      <c r="A485" s="75">
        <v>44257</v>
      </c>
      <c r="B485" s="75" t="s">
        <v>0</v>
      </c>
      <c r="C485" s="76">
        <v>-2.2000000000000001E-3</v>
      </c>
      <c r="D485" s="76"/>
    </row>
    <row r="486" spans="1:4" ht="12.75" customHeight="1">
      <c r="A486" s="75">
        <v>44258</v>
      </c>
      <c r="B486" s="75" t="s">
        <v>0</v>
      </c>
      <c r="C486" s="76">
        <v>-1.7999999999999999E-2</v>
      </c>
      <c r="D486" s="76"/>
    </row>
    <row r="487" spans="1:4" ht="12.75" customHeight="1">
      <c r="A487" s="75">
        <v>44259</v>
      </c>
      <c r="B487" s="75" t="s">
        <v>0</v>
      </c>
      <c r="C487" s="76">
        <v>-6.8999999999999999E-3</v>
      </c>
      <c r="D487" s="76"/>
    </row>
    <row r="488" spans="1:4" ht="12.75" customHeight="1">
      <c r="A488" s="75">
        <v>44262</v>
      </c>
      <c r="B488" s="75" t="s">
        <v>0</v>
      </c>
      <c r="C488" s="76">
        <v>2.53E-2</v>
      </c>
      <c r="D488" s="76"/>
    </row>
    <row r="489" spans="1:4" ht="12.75" customHeight="1">
      <c r="A489" s="75">
        <v>44263</v>
      </c>
      <c r="B489" s="75" t="s">
        <v>0</v>
      </c>
      <c r="C489" s="76">
        <v>-1.12E-2</v>
      </c>
      <c r="D489" s="76"/>
    </row>
    <row r="490" spans="1:4" ht="12.75" customHeight="1">
      <c r="A490" s="75">
        <v>44264</v>
      </c>
      <c r="B490" s="75" t="s">
        <v>0</v>
      </c>
      <c r="C490" s="76">
        <v>-1.5900000000000001E-2</v>
      </c>
      <c r="D490" s="76"/>
    </row>
    <row r="491" spans="1:4" ht="12.75" customHeight="1">
      <c r="A491" s="75">
        <v>44265</v>
      </c>
      <c r="B491" s="75" t="s">
        <v>0</v>
      </c>
      <c r="C491" s="76">
        <v>-6.8999999999999999E-3</v>
      </c>
      <c r="D491" s="76"/>
    </row>
    <row r="492" spans="1:4" ht="12.75" customHeight="1">
      <c r="A492" s="75">
        <v>44266</v>
      </c>
      <c r="B492" s="75" t="s">
        <v>0</v>
      </c>
      <c r="C492" s="76">
        <v>4.7000000000000002E-3</v>
      </c>
      <c r="D492" s="76"/>
    </row>
    <row r="493" spans="1:4" ht="12.75" customHeight="1">
      <c r="A493" s="75">
        <v>44269</v>
      </c>
      <c r="B493" s="75" t="s">
        <v>0</v>
      </c>
      <c r="C493" s="76">
        <v>0</v>
      </c>
      <c r="D493" s="76"/>
    </row>
    <row r="494" spans="1:4" ht="12.75" customHeight="1">
      <c r="A494" s="75">
        <v>44270</v>
      </c>
      <c r="B494" s="75" t="s">
        <v>0</v>
      </c>
      <c r="C494" s="76">
        <v>-1.8499999999999999E-2</v>
      </c>
      <c r="D494" s="76"/>
    </row>
    <row r="495" spans="1:4" ht="12.75" customHeight="1">
      <c r="A495" s="75">
        <v>44271</v>
      </c>
      <c r="B495" s="75" t="s">
        <v>0</v>
      </c>
      <c r="C495" s="76">
        <v>-9.4000000000000004E-3</v>
      </c>
      <c r="D495" s="76"/>
    </row>
    <row r="496" spans="1:4" ht="12.75" customHeight="1">
      <c r="A496" s="75">
        <v>44273</v>
      </c>
      <c r="B496" s="75" t="s">
        <v>0</v>
      </c>
      <c r="C496" s="76">
        <v>-2.3999999999999998E-3</v>
      </c>
      <c r="D496" s="76"/>
    </row>
    <row r="497" spans="1:4" ht="12.75" customHeight="1">
      <c r="A497" s="75">
        <v>44276</v>
      </c>
      <c r="B497" s="75" t="s">
        <v>0</v>
      </c>
      <c r="C497" s="76">
        <v>-2.3999999999999998E-3</v>
      </c>
      <c r="D497" s="76"/>
    </row>
    <row r="498" spans="1:4" ht="12.75" customHeight="1">
      <c r="A498" s="75">
        <v>44277</v>
      </c>
      <c r="B498" s="75" t="s">
        <v>0</v>
      </c>
      <c r="C498" s="76">
        <v>-1.2E-2</v>
      </c>
      <c r="D498" s="76"/>
    </row>
    <row r="499" spans="1:4" ht="12.75" customHeight="1">
      <c r="A499" s="75">
        <v>44278</v>
      </c>
      <c r="B499" s="75" t="s">
        <v>0</v>
      </c>
      <c r="C499" s="76">
        <v>-4.7999999999999996E-3</v>
      </c>
      <c r="D499" s="76"/>
    </row>
    <row r="500" spans="1:4" ht="12.75" customHeight="1">
      <c r="A500" s="75">
        <v>44279</v>
      </c>
      <c r="B500" s="75" t="s">
        <v>0</v>
      </c>
      <c r="C500" s="76">
        <v>-9.7000000000000003E-3</v>
      </c>
      <c r="D500" s="76"/>
    </row>
    <row r="501" spans="1:4" ht="12.75" customHeight="1">
      <c r="A501" s="75">
        <v>44280</v>
      </c>
      <c r="B501" s="75" t="s">
        <v>0</v>
      </c>
      <c r="C501" s="76">
        <v>-9.7999999999999997E-3</v>
      </c>
      <c r="D501" s="76"/>
    </row>
    <row r="502" spans="1:4" ht="12.75" customHeight="1">
      <c r="A502" s="75">
        <v>44283</v>
      </c>
      <c r="B502" s="75" t="s">
        <v>0</v>
      </c>
      <c r="C502" s="76">
        <v>3.4700000000000002E-2</v>
      </c>
      <c r="D502" s="76"/>
    </row>
    <row r="503" spans="1:4" ht="12.75" customHeight="1">
      <c r="A503" s="75">
        <v>44284</v>
      </c>
      <c r="B503" s="75" t="s">
        <v>0</v>
      </c>
      <c r="C503" s="76">
        <v>-4.7999999999999996E-3</v>
      </c>
      <c r="D503" s="76"/>
    </row>
    <row r="504" spans="1:4" ht="12.75" customHeight="1">
      <c r="A504" s="75">
        <v>44286</v>
      </c>
      <c r="B504" s="75" t="s">
        <v>0</v>
      </c>
      <c r="C504" s="76">
        <v>-1.6899999999999998E-2</v>
      </c>
      <c r="D504" s="76"/>
    </row>
    <row r="505" spans="1:4" ht="12.75" customHeight="1">
      <c r="A505" s="75">
        <v>44287</v>
      </c>
      <c r="B505" s="75" t="s">
        <v>0</v>
      </c>
      <c r="C505" s="76">
        <v>-3.9199999999999999E-2</v>
      </c>
      <c r="D505" s="76"/>
    </row>
    <row r="506" spans="1:4" ht="12.75" customHeight="1">
      <c r="A506" s="75">
        <v>44290</v>
      </c>
      <c r="B506" s="75" t="s">
        <v>0</v>
      </c>
      <c r="C506" s="76">
        <v>-2.81E-2</v>
      </c>
      <c r="D506" s="76"/>
    </row>
    <row r="507" spans="1:4" ht="12.75" customHeight="1">
      <c r="A507" s="75">
        <v>44291</v>
      </c>
      <c r="B507" s="75" t="s">
        <v>0</v>
      </c>
      <c r="C507" s="76">
        <v>0</v>
      </c>
      <c r="D507" s="76"/>
    </row>
    <row r="508" spans="1:4" ht="12.75" customHeight="1">
      <c r="A508" s="75">
        <v>44292</v>
      </c>
      <c r="B508" s="75" t="s">
        <v>0</v>
      </c>
      <c r="C508" s="76">
        <v>1.0500000000000001E-2</v>
      </c>
      <c r="D508" s="76"/>
    </row>
    <row r="509" spans="1:4" ht="12.75" customHeight="1">
      <c r="A509" s="75">
        <v>44293</v>
      </c>
      <c r="B509" s="75" t="s">
        <v>0</v>
      </c>
      <c r="C509" s="76">
        <v>7.7899999999999997E-2</v>
      </c>
      <c r="D509" s="76"/>
    </row>
    <row r="510" spans="1:4" ht="12.75" customHeight="1">
      <c r="A510" s="75">
        <v>44294</v>
      </c>
      <c r="B510" s="75" t="s">
        <v>0</v>
      </c>
      <c r="C510" s="76">
        <v>9.5999999999999992E-3</v>
      </c>
      <c r="D510" s="76"/>
    </row>
    <row r="511" spans="1:4" ht="12.75" customHeight="1">
      <c r="A511" s="75">
        <v>44297</v>
      </c>
      <c r="B511" s="75" t="s">
        <v>0</v>
      </c>
      <c r="C511" s="76">
        <v>-1.9099999999999999E-2</v>
      </c>
      <c r="D511" s="76"/>
    </row>
    <row r="512" spans="1:4" ht="12.75" customHeight="1">
      <c r="A512" s="75">
        <v>44298</v>
      </c>
      <c r="B512" s="75" t="s">
        <v>0</v>
      </c>
      <c r="C512" s="76">
        <v>1.46E-2</v>
      </c>
      <c r="D512" s="76"/>
    </row>
    <row r="513" spans="1:4" ht="12.75" customHeight="1">
      <c r="A513" s="75">
        <v>44299</v>
      </c>
      <c r="B513" s="75" t="s">
        <v>0</v>
      </c>
      <c r="C513" s="76">
        <v>2.3999999999999998E-3</v>
      </c>
      <c r="D513" s="76"/>
    </row>
    <row r="514" spans="1:4" ht="12.75" customHeight="1">
      <c r="A514" s="75">
        <v>44301</v>
      </c>
      <c r="B514" s="75" t="s">
        <v>0</v>
      </c>
      <c r="C514" s="76">
        <v>-4.7999999999999996E-3</v>
      </c>
      <c r="D514" s="76"/>
    </row>
    <row r="515" spans="1:4" ht="12.75" customHeight="1">
      <c r="A515" s="75">
        <v>44304</v>
      </c>
      <c r="B515" s="75" t="s">
        <v>0</v>
      </c>
      <c r="C515" s="76">
        <v>4.7999999999999996E-3</v>
      </c>
      <c r="D515" s="76"/>
    </row>
    <row r="516" spans="1:4" ht="12.75" customHeight="1">
      <c r="A516" s="75">
        <v>44305</v>
      </c>
      <c r="B516" s="75" t="s">
        <v>0</v>
      </c>
      <c r="C516" s="76">
        <v>-7.1999999999999998E-3</v>
      </c>
      <c r="D516" s="76"/>
    </row>
    <row r="517" spans="1:4" ht="12.75" customHeight="1">
      <c r="A517" s="75">
        <v>44306</v>
      </c>
      <c r="B517" s="75" t="s">
        <v>0</v>
      </c>
      <c r="C517" s="76">
        <v>3.1300000000000001E-2</v>
      </c>
      <c r="D517" s="76"/>
    </row>
    <row r="518" spans="1:4" ht="12.75" customHeight="1">
      <c r="A518" s="75">
        <v>44307</v>
      </c>
      <c r="B518" s="75" t="s">
        <v>0</v>
      </c>
      <c r="C518" s="76">
        <v>-1.8700000000000001E-2</v>
      </c>
      <c r="D518" s="76"/>
    </row>
    <row r="519" spans="1:4" ht="12.75" customHeight="1">
      <c r="A519" s="75">
        <v>44308</v>
      </c>
      <c r="B519" s="75" t="s">
        <v>0</v>
      </c>
      <c r="C519" s="76">
        <v>1.43E-2</v>
      </c>
      <c r="D519" s="76"/>
    </row>
    <row r="520" spans="1:4" ht="12.75" customHeight="1">
      <c r="A520" s="75">
        <v>44311</v>
      </c>
      <c r="B520" s="75" t="s">
        <v>0</v>
      </c>
      <c r="C520" s="76">
        <v>-5.8799999999999998E-2</v>
      </c>
      <c r="D520" s="76"/>
    </row>
    <row r="521" spans="1:4" ht="12.75" customHeight="1">
      <c r="A521" s="75">
        <v>44312</v>
      </c>
      <c r="B521" s="75" t="s">
        <v>0</v>
      </c>
      <c r="C521" s="76">
        <v>4.5999999999999999E-3</v>
      </c>
      <c r="D521" s="76"/>
    </row>
    <row r="522" spans="1:4" ht="12.75" customHeight="1">
      <c r="A522" s="75">
        <v>44313</v>
      </c>
      <c r="B522" s="75" t="s">
        <v>0</v>
      </c>
      <c r="C522" s="76">
        <v>2.3E-3</v>
      </c>
      <c r="D522" s="76"/>
    </row>
    <row r="523" spans="1:4" ht="12.75" customHeight="1">
      <c r="A523" s="75">
        <v>44314</v>
      </c>
      <c r="B523" s="75" t="s">
        <v>0</v>
      </c>
      <c r="C523" s="76">
        <v>2.3E-3</v>
      </c>
      <c r="D523" s="76"/>
    </row>
    <row r="524" spans="1:4" ht="12.75" customHeight="1">
      <c r="A524" s="75">
        <v>44315</v>
      </c>
      <c r="B524" s="75" t="s">
        <v>0</v>
      </c>
      <c r="C524" s="76">
        <v>6.8999999999999999E-3</v>
      </c>
      <c r="D524" s="76"/>
    </row>
    <row r="525" spans="1:4" ht="12.75" customHeight="1">
      <c r="A525" s="75">
        <v>44318</v>
      </c>
      <c r="B525" s="75" t="s">
        <v>0</v>
      </c>
      <c r="C525" s="76">
        <v>-2.3E-3</v>
      </c>
      <c r="D525" s="76"/>
    </row>
    <row r="526" spans="1:4" ht="12.75" customHeight="1">
      <c r="A526" s="75">
        <v>44319</v>
      </c>
      <c r="B526" s="75" t="s">
        <v>0</v>
      </c>
      <c r="C526" s="76">
        <v>2.29E-2</v>
      </c>
      <c r="D526" s="76"/>
    </row>
    <row r="527" spans="1:4" ht="12.75" customHeight="1">
      <c r="A527" s="75">
        <v>44321</v>
      </c>
      <c r="B527" s="75" t="s">
        <v>0</v>
      </c>
      <c r="C527" s="76">
        <v>3.5900000000000001E-2</v>
      </c>
      <c r="D527" s="76"/>
    </row>
    <row r="528" spans="1:4" ht="12.75" customHeight="1">
      <c r="A528" s="75">
        <v>44322</v>
      </c>
      <c r="B528" s="75" t="s">
        <v>0</v>
      </c>
      <c r="C528" s="76">
        <v>2.7199999999999998E-2</v>
      </c>
      <c r="D528" s="76"/>
    </row>
    <row r="529" spans="1:4" ht="12.75" customHeight="1">
      <c r="A529" s="75">
        <v>44325</v>
      </c>
      <c r="B529" s="75" t="s">
        <v>0</v>
      </c>
      <c r="C529" s="76">
        <v>4.4200000000000003E-2</v>
      </c>
      <c r="D529" s="76"/>
    </row>
    <row r="530" spans="1:4" ht="12.75" customHeight="1">
      <c r="A530" s="75">
        <v>44327</v>
      </c>
      <c r="B530" s="75" t="s">
        <v>0</v>
      </c>
      <c r="C530" s="76">
        <v>6.9800000000000001E-2</v>
      </c>
      <c r="D530" s="76"/>
    </row>
    <row r="531" spans="1:4" ht="12.75" customHeight="1">
      <c r="A531" s="75">
        <v>44328</v>
      </c>
      <c r="B531" s="75" t="s">
        <v>0</v>
      </c>
      <c r="C531" s="76">
        <v>5.8999999999999999E-3</v>
      </c>
      <c r="D531" s="76"/>
    </row>
    <row r="532" spans="1:4" ht="12.75" customHeight="1">
      <c r="A532" s="75">
        <v>44332</v>
      </c>
      <c r="B532" s="75" t="s">
        <v>0</v>
      </c>
      <c r="C532" s="76">
        <v>9.7999999999999997E-3</v>
      </c>
      <c r="D532" s="76"/>
    </row>
    <row r="533" spans="1:4" ht="12.75" customHeight="1">
      <c r="A533" s="75">
        <v>44333</v>
      </c>
      <c r="B533" s="75" t="s">
        <v>0</v>
      </c>
      <c r="C533" s="76">
        <v>0</v>
      </c>
      <c r="D533" s="76"/>
    </row>
    <row r="534" spans="1:4" ht="12.75" customHeight="1">
      <c r="A534" s="75">
        <v>44334</v>
      </c>
      <c r="B534" s="75" t="s">
        <v>0</v>
      </c>
      <c r="C534" s="76">
        <v>-3.5000000000000003E-2</v>
      </c>
      <c r="D534" s="76"/>
    </row>
    <row r="535" spans="1:4" ht="12.75" customHeight="1">
      <c r="A535" s="75">
        <v>44335</v>
      </c>
      <c r="B535" s="75" t="s">
        <v>0</v>
      </c>
      <c r="C535" s="76">
        <v>8.0999999999999996E-3</v>
      </c>
      <c r="D535" s="76"/>
    </row>
    <row r="536" spans="1:4" ht="12.75" customHeight="1">
      <c r="A536" s="75">
        <v>44336</v>
      </c>
      <c r="B536" s="75" t="s">
        <v>0</v>
      </c>
      <c r="C536" s="76">
        <v>-4.8000000000000001E-2</v>
      </c>
      <c r="D536" s="76"/>
    </row>
    <row r="537" spans="1:4" ht="12.75" customHeight="1">
      <c r="A537" s="75">
        <v>44339</v>
      </c>
      <c r="B537" s="75" t="s">
        <v>0</v>
      </c>
      <c r="C537" s="76">
        <v>-1.26E-2</v>
      </c>
      <c r="D537" s="76"/>
    </row>
    <row r="538" spans="1:4" ht="12.75" customHeight="1">
      <c r="A538" s="75">
        <v>44340</v>
      </c>
      <c r="B538" s="75" t="s">
        <v>0</v>
      </c>
      <c r="C538" s="76">
        <v>4.4699999999999997E-2</v>
      </c>
      <c r="D538" s="76"/>
    </row>
    <row r="539" spans="1:4" ht="12.75" customHeight="1">
      <c r="A539" s="75">
        <v>44341</v>
      </c>
      <c r="B539" s="75" t="s">
        <v>0</v>
      </c>
      <c r="C539" s="76">
        <v>6.1000000000000004E-3</v>
      </c>
      <c r="D539" s="76"/>
    </row>
    <row r="540" spans="1:4" ht="12.75" customHeight="1">
      <c r="A540" s="75">
        <v>44343</v>
      </c>
      <c r="B540" s="75" t="s">
        <v>0</v>
      </c>
      <c r="C540" s="76">
        <v>1.01E-2</v>
      </c>
      <c r="D540" s="76"/>
    </row>
    <row r="541" spans="1:4" ht="12.75" customHeight="1">
      <c r="A541" s="75">
        <v>44346</v>
      </c>
      <c r="B541" s="75" t="s">
        <v>0</v>
      </c>
      <c r="C541" s="76">
        <v>4.2099999999999999E-2</v>
      </c>
      <c r="D541" s="76"/>
    </row>
    <row r="542" spans="1:4" ht="12.75" customHeight="1">
      <c r="A542" s="75">
        <v>44347</v>
      </c>
      <c r="B542" s="75" t="s">
        <v>0</v>
      </c>
      <c r="C542" s="76">
        <v>-5.7999999999999996E-3</v>
      </c>
      <c r="D542" s="76"/>
    </row>
    <row r="543" spans="1:4" ht="12.75" customHeight="1">
      <c r="A543" s="75">
        <v>44348</v>
      </c>
      <c r="B543" s="75" t="s">
        <v>0</v>
      </c>
      <c r="C543" s="76">
        <v>-2.9000000000000001E-2</v>
      </c>
      <c r="D543" s="76"/>
    </row>
    <row r="544" spans="1:4" ht="12.75" customHeight="1">
      <c r="A544" s="75">
        <v>44349</v>
      </c>
      <c r="B544" s="75" t="s">
        <v>0</v>
      </c>
      <c r="C544" s="76">
        <v>1.3899999999999999E-2</v>
      </c>
      <c r="D544" s="76"/>
    </row>
    <row r="545" spans="1:4" ht="12.75" customHeight="1">
      <c r="A545" s="75">
        <v>44350</v>
      </c>
      <c r="B545" s="75" t="s">
        <v>0</v>
      </c>
      <c r="C545" s="76">
        <v>-1.18E-2</v>
      </c>
      <c r="D545" s="76"/>
    </row>
    <row r="546" spans="1:4" ht="12.75" customHeight="1">
      <c r="A546" s="75">
        <v>44353</v>
      </c>
      <c r="B546" s="75" t="s">
        <v>0</v>
      </c>
      <c r="C546" s="76">
        <v>-2.7799999999999998E-2</v>
      </c>
      <c r="D546" s="76"/>
    </row>
    <row r="547" spans="1:4" ht="12.75" customHeight="1">
      <c r="A547" s="75">
        <v>44354</v>
      </c>
      <c r="B547" s="75" t="s">
        <v>0</v>
      </c>
      <c r="C547" s="76">
        <v>-1.6400000000000001E-2</v>
      </c>
      <c r="D547" s="76"/>
    </row>
    <row r="548" spans="1:4" ht="12.75" customHeight="1">
      <c r="A548" s="75">
        <v>44355</v>
      </c>
      <c r="B548" s="75" t="s">
        <v>0</v>
      </c>
      <c r="C548" s="76">
        <v>1.66E-2</v>
      </c>
      <c r="D548" s="76"/>
    </row>
    <row r="549" spans="1:4" ht="12.75" customHeight="1">
      <c r="A549" s="75">
        <v>44356</v>
      </c>
      <c r="B549" s="75" t="s">
        <v>0</v>
      </c>
      <c r="C549" s="76">
        <v>-2E-3</v>
      </c>
      <c r="D549" s="76"/>
    </row>
    <row r="550" spans="1:4" ht="12.75" customHeight="1">
      <c r="A550" s="75">
        <v>44357</v>
      </c>
      <c r="B550" s="75" t="s">
        <v>0</v>
      </c>
      <c r="C550" s="76">
        <v>-4.1000000000000003E-3</v>
      </c>
      <c r="D550" s="76"/>
    </row>
    <row r="551" spans="1:4" ht="12.75" customHeight="1">
      <c r="A551" s="75">
        <v>44360</v>
      </c>
      <c r="B551" s="75" t="s">
        <v>0</v>
      </c>
      <c r="C551" s="76">
        <v>-8.2000000000000007E-3</v>
      </c>
      <c r="D551" s="76"/>
    </row>
    <row r="552" spans="1:4" ht="12.75" customHeight="1">
      <c r="A552" s="75">
        <v>44361</v>
      </c>
      <c r="B552" s="75" t="s">
        <v>0</v>
      </c>
      <c r="C552" s="76">
        <v>-4.1000000000000003E-3</v>
      </c>
      <c r="D552" s="76"/>
    </row>
    <row r="553" spans="1:4" ht="12.75" customHeight="1">
      <c r="A553" s="75">
        <v>44362</v>
      </c>
      <c r="B553" s="75" t="s">
        <v>0</v>
      </c>
      <c r="C553" s="76">
        <v>0</v>
      </c>
      <c r="D553" s="76"/>
    </row>
    <row r="554" spans="1:4" ht="12.75" customHeight="1">
      <c r="A554" s="75">
        <v>44363</v>
      </c>
      <c r="B554" s="75" t="s">
        <v>0</v>
      </c>
      <c r="C554" s="76">
        <v>0</v>
      </c>
      <c r="D554" s="76"/>
    </row>
    <row r="555" spans="1:4" ht="12.75" customHeight="1">
      <c r="A555" s="75">
        <v>44364</v>
      </c>
      <c r="B555" s="75" t="s">
        <v>0</v>
      </c>
      <c r="C555" s="76">
        <v>0</v>
      </c>
      <c r="D555" s="76"/>
    </row>
    <row r="556" spans="1:4" ht="12.75" customHeight="1">
      <c r="A556" s="75">
        <v>44367</v>
      </c>
      <c r="B556" s="75" t="s">
        <v>0</v>
      </c>
      <c r="C556" s="76">
        <v>8.3000000000000001E-3</v>
      </c>
      <c r="D556" s="76"/>
    </row>
    <row r="557" spans="1:4" ht="12.75" customHeight="1">
      <c r="A557" s="75">
        <v>44368</v>
      </c>
      <c r="B557" s="75" t="s">
        <v>0</v>
      </c>
      <c r="C557" s="76">
        <v>1.8599999999999998E-2</v>
      </c>
      <c r="D557" s="76"/>
    </row>
    <row r="558" spans="1:4" ht="12.75" customHeight="1">
      <c r="A558" s="75">
        <v>44369</v>
      </c>
      <c r="B558" s="75" t="s">
        <v>0</v>
      </c>
      <c r="C558" s="76">
        <v>-2.8400000000000002E-2</v>
      </c>
      <c r="D558" s="76"/>
    </row>
    <row r="559" spans="1:4" ht="12.75" customHeight="1">
      <c r="A559" s="75">
        <v>44370</v>
      </c>
      <c r="B559" s="75" t="s">
        <v>0</v>
      </c>
      <c r="C559" s="76">
        <v>-8.3999999999999995E-3</v>
      </c>
      <c r="D559" s="76"/>
    </row>
    <row r="560" spans="1:4" ht="12.75" customHeight="1">
      <c r="A560" s="75">
        <v>44371</v>
      </c>
      <c r="B560" s="75" t="s">
        <v>0</v>
      </c>
      <c r="C560" s="76">
        <v>2.53E-2</v>
      </c>
      <c r="D560" s="76"/>
    </row>
    <row r="561" spans="1:4" ht="12.75" customHeight="1">
      <c r="A561" s="75">
        <v>44374</v>
      </c>
      <c r="B561" s="75" t="s">
        <v>0</v>
      </c>
      <c r="C561" s="76">
        <v>-4.1000000000000003E-3</v>
      </c>
      <c r="D561" s="76"/>
    </row>
    <row r="562" spans="1:4" ht="12.75" customHeight="1">
      <c r="A562" s="75">
        <v>44375</v>
      </c>
      <c r="B562" s="75" t="s">
        <v>0</v>
      </c>
      <c r="C562" s="76">
        <v>4.1000000000000003E-3</v>
      </c>
      <c r="D562" s="76"/>
    </row>
    <row r="563" spans="1:4" ht="12.75" customHeight="1">
      <c r="A563" s="75">
        <v>44376</v>
      </c>
      <c r="B563" s="75" t="s">
        <v>0</v>
      </c>
      <c r="C563" s="76">
        <v>8.2000000000000007E-3</v>
      </c>
      <c r="D563" s="76"/>
    </row>
    <row r="564" spans="1:4" ht="12.75" customHeight="1">
      <c r="A564" s="75">
        <v>44377</v>
      </c>
      <c r="B564" s="75" t="s">
        <v>0</v>
      </c>
      <c r="C564" s="76">
        <v>8.0999999999999996E-3</v>
      </c>
      <c r="D564" s="76"/>
    </row>
    <row r="565" spans="1:4" ht="12.75" customHeight="1">
      <c r="A565" s="75">
        <v>44381</v>
      </c>
      <c r="B565" s="75" t="s">
        <v>0</v>
      </c>
      <c r="C565" s="76">
        <v>0.15559999999999999</v>
      </c>
      <c r="D565" s="76"/>
    </row>
    <row r="566" spans="1:4" ht="12.75" customHeight="1">
      <c r="A566" s="75">
        <v>44382</v>
      </c>
      <c r="B566" s="75" t="s">
        <v>0</v>
      </c>
      <c r="C566" s="76">
        <v>-7.8700000000000006E-2</v>
      </c>
      <c r="D566" s="76"/>
    </row>
    <row r="567" spans="1:4" ht="12.75" customHeight="1">
      <c r="A567" s="75">
        <v>44383</v>
      </c>
      <c r="B567" s="75" t="s">
        <v>0</v>
      </c>
      <c r="C567" s="76">
        <v>-1.52E-2</v>
      </c>
      <c r="D567" s="76"/>
    </row>
    <row r="568" spans="1:4" ht="12.75" customHeight="1">
      <c r="A568" s="75">
        <v>44384</v>
      </c>
      <c r="B568" s="75" t="s">
        <v>0</v>
      </c>
      <c r="C568" s="76">
        <v>-2.12E-2</v>
      </c>
      <c r="D568" s="76"/>
    </row>
    <row r="569" spans="1:4" ht="12.75" customHeight="1">
      <c r="A569" s="75">
        <v>44385</v>
      </c>
      <c r="B569" s="75" t="s">
        <v>0</v>
      </c>
      <c r="C569" s="76">
        <v>0</v>
      </c>
      <c r="D569" s="76"/>
    </row>
    <row r="570" spans="1:4" ht="12.75" customHeight="1">
      <c r="A570" s="75">
        <v>44389</v>
      </c>
      <c r="B570" s="75" t="s">
        <v>0</v>
      </c>
      <c r="C570" s="76">
        <v>2E-3</v>
      </c>
      <c r="D570" s="76"/>
    </row>
    <row r="571" spans="1:4" ht="12.75" customHeight="1">
      <c r="A571" s="75">
        <v>44390</v>
      </c>
      <c r="B571" s="75" t="s">
        <v>0</v>
      </c>
      <c r="C571" s="76">
        <v>0</v>
      </c>
      <c r="D571" s="76"/>
    </row>
    <row r="572" spans="1:4" ht="12.75" customHeight="1">
      <c r="A572" s="75">
        <v>44391</v>
      </c>
      <c r="B572" s="75" t="s">
        <v>0</v>
      </c>
      <c r="C572" s="76">
        <v>-2E-3</v>
      </c>
      <c r="D572" s="76"/>
    </row>
    <row r="573" spans="1:4" ht="12.75" customHeight="1">
      <c r="A573" s="75">
        <v>44392</v>
      </c>
      <c r="B573" s="75" t="s">
        <v>0</v>
      </c>
      <c r="C573" s="76">
        <v>-1.38E-2</v>
      </c>
      <c r="D573" s="76"/>
    </row>
    <row r="574" spans="1:4" ht="12.75" customHeight="1">
      <c r="A574" s="75">
        <v>44395</v>
      </c>
      <c r="B574" s="75" t="s">
        <v>0</v>
      </c>
      <c r="C574" s="76">
        <v>1.4E-2</v>
      </c>
      <c r="D574" s="76"/>
    </row>
    <row r="575" spans="1:4" ht="12.75" customHeight="1">
      <c r="A575" s="75">
        <v>44396</v>
      </c>
      <c r="B575" s="75" t="s">
        <v>0</v>
      </c>
      <c r="C575" s="76">
        <v>0</v>
      </c>
      <c r="D575" s="76"/>
    </row>
    <row r="576" spans="1:4" ht="12.75" customHeight="1">
      <c r="A576" s="75">
        <v>44402</v>
      </c>
      <c r="B576" s="75" t="s">
        <v>0</v>
      </c>
      <c r="C576" s="76">
        <v>-1.38E-2</v>
      </c>
      <c r="D576" s="76"/>
    </row>
    <row r="577" spans="1:4" ht="12.75" customHeight="1">
      <c r="A577" s="75">
        <v>44403</v>
      </c>
      <c r="B577" s="75" t="s">
        <v>0</v>
      </c>
      <c r="C577" s="76">
        <v>-4.0000000000000001E-3</v>
      </c>
      <c r="D577" s="76"/>
    </row>
    <row r="578" spans="1:4" ht="12.75" customHeight="1">
      <c r="A578" s="75">
        <v>44404</v>
      </c>
      <c r="B578" s="75" t="s">
        <v>0</v>
      </c>
      <c r="C578" s="76">
        <v>-1.4E-2</v>
      </c>
      <c r="D578" s="76"/>
    </row>
    <row r="579" spans="1:4" ht="12.75" customHeight="1">
      <c r="A579" s="75">
        <v>44405</v>
      </c>
      <c r="B579" s="75" t="s">
        <v>0</v>
      </c>
      <c r="C579" s="76">
        <v>1.6299999999999999E-2</v>
      </c>
      <c r="D579" s="76"/>
    </row>
    <row r="580" spans="1:4" ht="12.75" customHeight="1">
      <c r="A580" s="75">
        <v>44406</v>
      </c>
      <c r="B580" s="75" t="s">
        <v>0</v>
      </c>
      <c r="C580" s="76">
        <v>-1.4E-2</v>
      </c>
      <c r="D580" s="76"/>
    </row>
    <row r="581" spans="1:4" ht="12.75" customHeight="1">
      <c r="A581" s="75">
        <v>44410</v>
      </c>
      <c r="B581" s="75" t="s">
        <v>0</v>
      </c>
      <c r="C581" s="76">
        <v>4.1000000000000003E-3</v>
      </c>
      <c r="D581" s="76"/>
    </row>
    <row r="582" spans="1:4" ht="12.75" customHeight="1">
      <c r="A582" s="75">
        <v>44411</v>
      </c>
      <c r="B582" s="75" t="s">
        <v>0</v>
      </c>
      <c r="C582" s="76">
        <v>6.1000000000000004E-3</v>
      </c>
      <c r="D582" s="76"/>
    </row>
    <row r="583" spans="1:4" ht="12.75" customHeight="1">
      <c r="A583" s="75">
        <v>44413</v>
      </c>
      <c r="B583" s="75" t="s">
        <v>0</v>
      </c>
      <c r="C583" s="76">
        <v>4.0000000000000001E-3</v>
      </c>
      <c r="D583" s="76"/>
    </row>
    <row r="584" spans="1:4" ht="12.75" customHeight="1">
      <c r="A584" s="75">
        <v>44417</v>
      </c>
      <c r="B584" s="75" t="s">
        <v>0</v>
      </c>
      <c r="C584" s="76">
        <v>-0.03</v>
      </c>
      <c r="D584" s="76"/>
    </row>
    <row r="585" spans="1:4" ht="12.75" customHeight="1">
      <c r="A585" s="75">
        <v>44418</v>
      </c>
      <c r="B585" s="75" t="s">
        <v>0</v>
      </c>
      <c r="C585" s="76">
        <v>-1.44E-2</v>
      </c>
      <c r="D585" s="76"/>
    </row>
    <row r="586" spans="1:4" ht="12.75" customHeight="1">
      <c r="A586" s="75">
        <v>44419</v>
      </c>
      <c r="B586" s="75" t="s">
        <v>0</v>
      </c>
      <c r="C586" s="76">
        <v>4.1999999999999997E-3</v>
      </c>
      <c r="D586" s="76"/>
    </row>
    <row r="587" spans="1:4" ht="12.75" customHeight="1">
      <c r="A587" s="75">
        <v>44420</v>
      </c>
      <c r="B587" s="75" t="s">
        <v>0</v>
      </c>
      <c r="C587" s="76">
        <v>-2.0999999999999999E-3</v>
      </c>
      <c r="D587" s="76"/>
    </row>
    <row r="588" spans="1:4" ht="12.75" customHeight="1">
      <c r="A588" s="75">
        <v>44424</v>
      </c>
      <c r="B588" s="75" t="s">
        <v>0</v>
      </c>
      <c r="C588" s="76">
        <v>-2.0999999999999999E-3</v>
      </c>
      <c r="D588" s="76"/>
    </row>
    <row r="589" spans="1:4" ht="12.75" customHeight="1">
      <c r="A589" s="75">
        <v>44425</v>
      </c>
      <c r="B589" s="75" t="s">
        <v>0</v>
      </c>
      <c r="C589" s="76">
        <v>2.0899999999999998E-2</v>
      </c>
      <c r="D589" s="76"/>
    </row>
    <row r="590" spans="1:4" ht="12.75" customHeight="1">
      <c r="A590" s="75">
        <v>44426</v>
      </c>
      <c r="B590" s="75" t="s">
        <v>0</v>
      </c>
      <c r="C590" s="76">
        <v>-6.1000000000000004E-3</v>
      </c>
      <c r="D590" s="76"/>
    </row>
    <row r="591" spans="1:4" ht="12.75" customHeight="1">
      <c r="A591" s="75">
        <v>44427</v>
      </c>
      <c r="B591" s="75" t="s">
        <v>0</v>
      </c>
      <c r="C591" s="76">
        <v>-1.03E-2</v>
      </c>
      <c r="D591" s="76"/>
    </row>
    <row r="592" spans="1:4" ht="12.75" customHeight="1">
      <c r="A592" s="75">
        <v>44430</v>
      </c>
      <c r="B592" s="75" t="s">
        <v>0</v>
      </c>
      <c r="C592" s="76">
        <v>1.46E-2</v>
      </c>
      <c r="D592" s="76"/>
    </row>
    <row r="593" spans="1:4" ht="12.75" customHeight="1">
      <c r="A593" s="75">
        <v>44431</v>
      </c>
      <c r="B593" s="75" t="s">
        <v>0</v>
      </c>
      <c r="C593" s="76">
        <v>-6.1999999999999998E-3</v>
      </c>
      <c r="D593" s="76"/>
    </row>
    <row r="594" spans="1:4" ht="12.75" customHeight="1">
      <c r="A594" s="75">
        <v>44432</v>
      </c>
      <c r="B594" s="75" t="s">
        <v>0</v>
      </c>
      <c r="C594" s="76">
        <v>-8.3000000000000001E-3</v>
      </c>
      <c r="D594" s="76"/>
    </row>
    <row r="595" spans="1:4" ht="12.75" customHeight="1">
      <c r="A595" s="75">
        <v>44433</v>
      </c>
      <c r="B595" s="75" t="s">
        <v>0</v>
      </c>
      <c r="C595" s="76">
        <v>-2.0999999999999999E-3</v>
      </c>
      <c r="D595" s="76"/>
    </row>
    <row r="596" spans="1:4" ht="12.75" customHeight="1">
      <c r="A596" s="75">
        <v>44434</v>
      </c>
      <c r="B596" s="75" t="s">
        <v>0</v>
      </c>
      <c r="C596" s="76">
        <v>0</v>
      </c>
      <c r="D596" s="76"/>
    </row>
    <row r="597" spans="1:4" ht="12.75" customHeight="1">
      <c r="A597" s="75">
        <v>44437</v>
      </c>
      <c r="B597" s="75" t="s">
        <v>0</v>
      </c>
      <c r="C597" s="76">
        <v>0</v>
      </c>
      <c r="D597" s="76"/>
    </row>
    <row r="598" spans="1:4" ht="12.75" customHeight="1">
      <c r="A598" s="75">
        <v>44439</v>
      </c>
      <c r="B598" s="75" t="s">
        <v>0</v>
      </c>
      <c r="C598" s="76">
        <v>-1.67E-2</v>
      </c>
      <c r="D598" s="76"/>
    </row>
    <row r="599" spans="1:4" ht="12.75" customHeight="1">
      <c r="A599" s="75">
        <v>44440</v>
      </c>
      <c r="B599" s="75" t="s">
        <v>0</v>
      </c>
      <c r="C599" s="76">
        <v>1.9099999999999999E-2</v>
      </c>
      <c r="D599" s="76"/>
    </row>
    <row r="600" spans="1:4" ht="12.75" customHeight="1">
      <c r="A600" s="75">
        <v>44441</v>
      </c>
      <c r="B600" s="75" t="s">
        <v>0</v>
      </c>
      <c r="C600" s="76">
        <v>-6.1999999999999998E-3</v>
      </c>
      <c r="D600" s="76"/>
    </row>
    <row r="601" spans="1:4" ht="12.75" customHeight="1">
      <c r="A601" s="75">
        <v>44444</v>
      </c>
      <c r="B601" s="75" t="s">
        <v>0</v>
      </c>
      <c r="C601" s="76">
        <v>6.3E-3</v>
      </c>
      <c r="D601" s="76"/>
    </row>
    <row r="602" spans="1:4" ht="12.75" customHeight="1">
      <c r="A602" s="75">
        <v>44445</v>
      </c>
      <c r="B602" s="75" t="s">
        <v>0</v>
      </c>
      <c r="C602" s="76">
        <v>1.2500000000000001E-2</v>
      </c>
      <c r="D602" s="76"/>
    </row>
    <row r="603" spans="1:4" ht="12.75" customHeight="1">
      <c r="A603" s="75">
        <v>44446</v>
      </c>
      <c r="B603" s="75" t="s">
        <v>0</v>
      </c>
      <c r="C603" s="76">
        <v>1.44E-2</v>
      </c>
      <c r="D603" s="76"/>
    </row>
    <row r="604" spans="1:4" ht="12.75" customHeight="1">
      <c r="A604" s="75">
        <v>44447</v>
      </c>
      <c r="B604" s="75" t="s">
        <v>0</v>
      </c>
      <c r="C604" s="76">
        <v>2.4299999999999999E-2</v>
      </c>
      <c r="D604" s="76"/>
    </row>
    <row r="605" spans="1:4" ht="12.75" customHeight="1">
      <c r="A605" s="75">
        <v>44448</v>
      </c>
      <c r="B605" s="75" t="s">
        <v>0</v>
      </c>
      <c r="C605" s="76">
        <v>2E-3</v>
      </c>
      <c r="D605" s="76"/>
    </row>
    <row r="606" spans="1:4" ht="12.75" customHeight="1">
      <c r="A606" s="75">
        <v>44451</v>
      </c>
      <c r="B606" s="75" t="s">
        <v>0</v>
      </c>
      <c r="C606" s="76">
        <v>-1.38E-2</v>
      </c>
      <c r="D606" s="76"/>
    </row>
    <row r="607" spans="1:4" ht="12.75" customHeight="1">
      <c r="A607" s="75">
        <v>44452</v>
      </c>
      <c r="B607" s="75" t="s">
        <v>0</v>
      </c>
      <c r="C607" s="76">
        <v>-1.2E-2</v>
      </c>
      <c r="D607" s="76"/>
    </row>
    <row r="608" spans="1:4" ht="12.75" customHeight="1">
      <c r="A608" s="75">
        <v>44453</v>
      </c>
      <c r="B608" s="75" t="s">
        <v>0</v>
      </c>
      <c r="C608" s="76">
        <v>-1.01E-2</v>
      </c>
      <c r="D608" s="76"/>
    </row>
    <row r="609" spans="1:4" ht="12.75" customHeight="1">
      <c r="A609" s="75">
        <v>44454</v>
      </c>
      <c r="B609" s="75" t="s">
        <v>0</v>
      </c>
      <c r="C609" s="76">
        <v>-8.2000000000000007E-3</v>
      </c>
      <c r="D609" s="76"/>
    </row>
    <row r="610" spans="1:4" ht="12.75" customHeight="1">
      <c r="A610" s="75">
        <v>44455</v>
      </c>
      <c r="B610" s="75" t="s">
        <v>0</v>
      </c>
      <c r="C610" s="76">
        <v>-2.0999999999999999E-3</v>
      </c>
      <c r="D610" s="76"/>
    </row>
    <row r="611" spans="1:4" ht="12.75" customHeight="1">
      <c r="A611" s="75">
        <v>44458</v>
      </c>
      <c r="B611" s="75" t="s">
        <v>0</v>
      </c>
      <c r="C611" s="76">
        <v>0</v>
      </c>
      <c r="D611" s="76"/>
    </row>
    <row r="612" spans="1:4" ht="12.75" customHeight="1">
      <c r="A612" s="75">
        <v>44459</v>
      </c>
      <c r="B612" s="75" t="s">
        <v>0</v>
      </c>
      <c r="C612" s="76">
        <v>2.0999999999999999E-3</v>
      </c>
      <c r="D612" s="76"/>
    </row>
    <row r="613" spans="1:4" ht="12.75" customHeight="1">
      <c r="A613" s="75">
        <v>44460</v>
      </c>
      <c r="B613" s="75" t="s">
        <v>0</v>
      </c>
      <c r="C613" s="76">
        <v>-1.03E-2</v>
      </c>
      <c r="D613" s="76"/>
    </row>
    <row r="614" spans="1:4" ht="12.75" customHeight="1">
      <c r="A614" s="75">
        <v>44461</v>
      </c>
      <c r="B614" s="75" t="s">
        <v>0</v>
      </c>
      <c r="C614" s="76">
        <v>0</v>
      </c>
      <c r="D614" s="76"/>
    </row>
    <row r="615" spans="1:4" ht="12.75" customHeight="1">
      <c r="A615" s="75">
        <v>44462</v>
      </c>
      <c r="B615" s="75" t="s">
        <v>0</v>
      </c>
      <c r="C615" s="76">
        <v>-1.04E-2</v>
      </c>
      <c r="D615" s="76"/>
    </row>
    <row r="616" spans="1:4" ht="12.75" customHeight="1">
      <c r="A616" s="75">
        <v>44465</v>
      </c>
      <c r="B616" s="75" t="s">
        <v>0</v>
      </c>
      <c r="C616" s="76">
        <v>-6.3E-3</v>
      </c>
      <c r="D616" s="76"/>
    </row>
    <row r="617" spans="1:4" ht="12.75" customHeight="1">
      <c r="A617" s="75">
        <v>44466</v>
      </c>
      <c r="B617" s="75" t="s">
        <v>0</v>
      </c>
      <c r="C617" s="76">
        <v>0</v>
      </c>
      <c r="D617" s="76"/>
    </row>
    <row r="618" spans="1:4" ht="12.75" customHeight="1">
      <c r="A618" s="75">
        <v>44467</v>
      </c>
      <c r="B618" s="75" t="s">
        <v>0</v>
      </c>
      <c r="C618" s="76">
        <v>1.49E-2</v>
      </c>
      <c r="D618" s="76"/>
    </row>
    <row r="619" spans="1:4" ht="12.75" customHeight="1">
      <c r="A619" s="75">
        <v>44468</v>
      </c>
      <c r="B619" s="75" t="s">
        <v>0</v>
      </c>
      <c r="C619" s="76">
        <v>-6.3E-3</v>
      </c>
      <c r="D619" s="76"/>
    </row>
    <row r="620" spans="1:4" ht="12.75" customHeight="1">
      <c r="A620" s="75">
        <v>44469</v>
      </c>
      <c r="B620" s="75" t="s">
        <v>0</v>
      </c>
      <c r="C620" s="76">
        <v>2.0999999999999999E-3</v>
      </c>
      <c r="D620" s="76"/>
    </row>
    <row r="621" spans="1:4" ht="12.75" customHeight="1">
      <c r="A621" s="75">
        <v>44472</v>
      </c>
      <c r="B621" s="75" t="s">
        <v>0</v>
      </c>
      <c r="C621" s="76">
        <v>0</v>
      </c>
      <c r="D621" s="76"/>
    </row>
    <row r="622" spans="1:4" ht="12.75" customHeight="1">
      <c r="A622" s="75">
        <v>44473</v>
      </c>
      <c r="B622" s="75" t="s">
        <v>0</v>
      </c>
      <c r="C622" s="76">
        <v>-2.0999999999999999E-3</v>
      </c>
      <c r="D622" s="76"/>
    </row>
    <row r="623" spans="1:4" ht="12.75" customHeight="1">
      <c r="A623" s="75">
        <v>44474</v>
      </c>
      <c r="B623" s="75" t="s">
        <v>0</v>
      </c>
      <c r="C623" s="76">
        <v>-2.0999999999999999E-3</v>
      </c>
      <c r="D623" s="76"/>
    </row>
    <row r="624" spans="1:4" ht="12.75" customHeight="1">
      <c r="A624" s="75">
        <v>44475</v>
      </c>
      <c r="B624" s="75" t="s">
        <v>0</v>
      </c>
      <c r="C624" s="76">
        <v>-8.3999999999999995E-3</v>
      </c>
      <c r="D624" s="76"/>
    </row>
    <row r="625" spans="1:4" ht="12.75" customHeight="1">
      <c r="A625" s="75">
        <v>44476</v>
      </c>
      <c r="B625" s="75" t="s">
        <v>0</v>
      </c>
      <c r="C625" s="76">
        <v>4.3E-3</v>
      </c>
      <c r="D625" s="76"/>
    </row>
    <row r="626" spans="1:4" ht="12.75" customHeight="1">
      <c r="A626" s="75">
        <v>44479</v>
      </c>
      <c r="B626" s="75" t="s">
        <v>0</v>
      </c>
      <c r="C626" s="76">
        <v>2.12E-2</v>
      </c>
      <c r="D626" s="76"/>
    </row>
    <row r="627" spans="1:4" ht="12.75" customHeight="1">
      <c r="A627" s="75">
        <v>44480</v>
      </c>
      <c r="B627" s="75" t="s">
        <v>0</v>
      </c>
      <c r="C627" s="76">
        <v>-2.07E-2</v>
      </c>
      <c r="D627" s="76"/>
    </row>
    <row r="628" spans="1:4" ht="12.75" customHeight="1">
      <c r="A628" s="75">
        <v>44481</v>
      </c>
      <c r="B628" s="75" t="s">
        <v>0</v>
      </c>
      <c r="C628" s="76">
        <v>-6.4000000000000003E-3</v>
      </c>
      <c r="D628" s="76"/>
    </row>
    <row r="629" spans="1:4" ht="12.75" customHeight="1">
      <c r="A629" s="75">
        <v>44482</v>
      </c>
      <c r="B629" s="75" t="s">
        <v>0</v>
      </c>
      <c r="C629" s="76">
        <v>-1.49E-2</v>
      </c>
      <c r="D629" s="76"/>
    </row>
    <row r="630" spans="1:4" ht="12.75" customHeight="1">
      <c r="A630" s="75">
        <v>44483</v>
      </c>
      <c r="B630" s="75" t="s">
        <v>0</v>
      </c>
      <c r="C630" s="76">
        <v>-8.6999999999999994E-3</v>
      </c>
      <c r="D630" s="76"/>
    </row>
    <row r="631" spans="1:4" ht="12.75" customHeight="1">
      <c r="A631" s="75">
        <v>44486</v>
      </c>
      <c r="B631" s="75" t="s">
        <v>0</v>
      </c>
      <c r="C631" s="76">
        <v>2.2000000000000001E-3</v>
      </c>
      <c r="D631" s="76"/>
    </row>
    <row r="632" spans="1:4" ht="12.75" customHeight="1">
      <c r="A632" s="75">
        <v>44487</v>
      </c>
      <c r="B632" s="75" t="s">
        <v>0</v>
      </c>
      <c r="C632" s="76">
        <v>-1.5299999999999999E-2</v>
      </c>
      <c r="D632" s="76"/>
    </row>
    <row r="633" spans="1:4" ht="12.75" customHeight="1">
      <c r="A633" s="75">
        <v>44488</v>
      </c>
      <c r="B633" s="75" t="s">
        <v>0</v>
      </c>
      <c r="C633" s="76">
        <v>1.11E-2</v>
      </c>
      <c r="D633" s="76"/>
    </row>
    <row r="634" spans="1:4" ht="12.75" customHeight="1">
      <c r="A634" s="75">
        <v>44490</v>
      </c>
      <c r="B634" s="75" t="s">
        <v>0</v>
      </c>
      <c r="C634" s="76">
        <v>-4.4000000000000003E-3</v>
      </c>
      <c r="D634" s="76"/>
    </row>
    <row r="635" spans="1:4" ht="12.75" customHeight="1">
      <c r="A635" s="75">
        <v>44493</v>
      </c>
      <c r="B635" s="75" t="s">
        <v>0</v>
      </c>
      <c r="C635" s="76">
        <v>4.4000000000000003E-3</v>
      </c>
      <c r="D635" s="76"/>
    </row>
    <row r="636" spans="1:4" ht="12.75" customHeight="1">
      <c r="A636" s="75">
        <v>44494</v>
      </c>
      <c r="B636" s="75" t="s">
        <v>0</v>
      </c>
      <c r="C636" s="76">
        <v>-1.9699999999999999E-2</v>
      </c>
      <c r="D636" s="76"/>
    </row>
    <row r="637" spans="1:4" ht="12.75" customHeight="1">
      <c r="A637" s="75">
        <v>44495</v>
      </c>
      <c r="B637" s="75" t="s">
        <v>0</v>
      </c>
      <c r="C637" s="76">
        <v>2.2000000000000001E-3</v>
      </c>
      <c r="D637" s="76"/>
    </row>
    <row r="638" spans="1:4" ht="12.75" customHeight="1">
      <c r="A638" s="75">
        <v>44496</v>
      </c>
      <c r="B638" s="75" t="s">
        <v>0</v>
      </c>
      <c r="C638" s="76">
        <v>3.3399999999999999E-2</v>
      </c>
      <c r="D638" s="76"/>
    </row>
    <row r="639" spans="1:4" ht="12.75" customHeight="1">
      <c r="A639" s="75">
        <v>44497</v>
      </c>
      <c r="B639" s="75" t="s">
        <v>0</v>
      </c>
      <c r="C639" s="76">
        <v>-4.3E-3</v>
      </c>
      <c r="D639" s="76"/>
    </row>
    <row r="640" spans="1:4" ht="12.75" customHeight="1">
      <c r="A640" s="75">
        <v>44500</v>
      </c>
      <c r="B640" s="75" t="s">
        <v>0</v>
      </c>
      <c r="C640" s="76">
        <v>-8.6999999999999994E-3</v>
      </c>
      <c r="D640" s="76"/>
    </row>
    <row r="641" spans="1:4" ht="12.75" customHeight="1">
      <c r="A641" s="75">
        <v>44501</v>
      </c>
      <c r="B641" s="75" t="s">
        <v>0</v>
      </c>
      <c r="C641" s="76">
        <v>-2.18E-2</v>
      </c>
      <c r="D641" s="76"/>
    </row>
    <row r="642" spans="1:4" ht="12.75" customHeight="1">
      <c r="A642" s="75">
        <v>44502</v>
      </c>
      <c r="B642" s="75" t="s">
        <v>0</v>
      </c>
      <c r="C642" s="76">
        <v>-6.7000000000000002E-3</v>
      </c>
      <c r="D642" s="76"/>
    </row>
    <row r="643" spans="1:4" ht="12.75" customHeight="1">
      <c r="A643" s="75">
        <v>44503</v>
      </c>
      <c r="B643" s="75" t="s">
        <v>0</v>
      </c>
      <c r="C643" s="76">
        <v>2.2000000000000001E-3</v>
      </c>
      <c r="D643" s="76"/>
    </row>
    <row r="644" spans="1:4" ht="12.75" customHeight="1">
      <c r="A644" s="75">
        <v>44504</v>
      </c>
      <c r="B644" s="75" t="s">
        <v>0</v>
      </c>
      <c r="C644" s="76">
        <v>-2.0199999999999999E-2</v>
      </c>
      <c r="D644" s="76"/>
    </row>
    <row r="645" spans="1:4" ht="12.75" customHeight="1">
      <c r="A645" s="75">
        <v>44507</v>
      </c>
      <c r="B645" s="75" t="s">
        <v>0</v>
      </c>
      <c r="C645" s="76">
        <v>2.3E-3</v>
      </c>
      <c r="D645" s="76"/>
    </row>
    <row r="646" spans="1:4" ht="12.75" customHeight="1">
      <c r="A646" s="75">
        <v>44508</v>
      </c>
      <c r="B646" s="75" t="s">
        <v>0</v>
      </c>
      <c r="C646" s="76">
        <v>4.5999999999999999E-3</v>
      </c>
      <c r="D646" s="76"/>
    </row>
    <row r="647" spans="1:4" ht="12.75" customHeight="1">
      <c r="A647" s="75">
        <v>44509</v>
      </c>
      <c r="B647" s="75" t="s">
        <v>0</v>
      </c>
      <c r="C647" s="76">
        <v>0</v>
      </c>
      <c r="D647" s="76"/>
    </row>
    <row r="648" spans="1:4" ht="12.75" customHeight="1">
      <c r="A648" s="75">
        <v>44510</v>
      </c>
      <c r="B648" s="75" t="s">
        <v>0</v>
      </c>
      <c r="C648" s="76">
        <v>6.7999999999999996E-3</v>
      </c>
      <c r="D648" s="76"/>
    </row>
    <row r="649" spans="1:4" ht="12.75" customHeight="1">
      <c r="A649" s="75">
        <v>44511</v>
      </c>
      <c r="B649" s="75" t="s">
        <v>0</v>
      </c>
      <c r="C649" s="76">
        <v>9.9299999999999999E-2</v>
      </c>
      <c r="D649" s="76"/>
    </row>
    <row r="650" spans="1:4" ht="12.75" customHeight="1">
      <c r="A650" s="75">
        <v>44514</v>
      </c>
      <c r="B650" s="75" t="s">
        <v>0</v>
      </c>
      <c r="C650" s="76">
        <v>5.5399999999999998E-2</v>
      </c>
      <c r="D650" s="76"/>
    </row>
    <row r="651" spans="1:4" ht="12.75" customHeight="1">
      <c r="A651" s="75">
        <v>44515</v>
      </c>
      <c r="B651" s="75" t="s">
        <v>0</v>
      </c>
      <c r="C651" s="76">
        <v>9.9199999999999997E-2</v>
      </c>
      <c r="D651" s="76"/>
    </row>
    <row r="652" spans="1:4" ht="12.75" customHeight="1">
      <c r="A652" s="75">
        <v>44516</v>
      </c>
      <c r="B652" s="75" t="s">
        <v>0</v>
      </c>
      <c r="C652" s="76">
        <v>6.3700000000000007E-2</v>
      </c>
      <c r="D652" s="76"/>
    </row>
    <row r="653" spans="1:4" ht="12.75" customHeight="1">
      <c r="A653" s="75">
        <v>44517</v>
      </c>
      <c r="B653" s="75" t="s">
        <v>0</v>
      </c>
      <c r="C653" s="76">
        <v>-4.3299999999999998E-2</v>
      </c>
      <c r="D653" s="76"/>
    </row>
    <row r="654" spans="1:4" ht="12.75" customHeight="1">
      <c r="A654" s="75">
        <v>44518</v>
      </c>
      <c r="B654" s="75" t="s">
        <v>0</v>
      </c>
      <c r="C654" s="76">
        <v>1.7399999999999999E-2</v>
      </c>
      <c r="D654" s="76"/>
    </row>
    <row r="655" spans="1:4" ht="12.75" customHeight="1">
      <c r="A655" s="75">
        <v>44521</v>
      </c>
      <c r="B655" s="75" t="s">
        <v>0</v>
      </c>
      <c r="C655" s="76">
        <v>-3.7600000000000001E-2</v>
      </c>
      <c r="D655" s="76"/>
    </row>
    <row r="656" spans="1:4" ht="12.75" customHeight="1">
      <c r="A656" s="75">
        <v>44522</v>
      </c>
      <c r="B656" s="75" t="s">
        <v>0</v>
      </c>
      <c r="C656" s="76">
        <v>-7.1000000000000004E-3</v>
      </c>
      <c r="D656" s="76"/>
    </row>
    <row r="657" spans="1:4" ht="12.75" customHeight="1">
      <c r="A657" s="75">
        <v>44523</v>
      </c>
      <c r="B657" s="75" t="s">
        <v>0</v>
      </c>
      <c r="C657" s="76">
        <v>-2.6800000000000001E-2</v>
      </c>
      <c r="D657" s="76"/>
    </row>
    <row r="658" spans="1:4" ht="12.75" customHeight="1">
      <c r="A658" s="75">
        <v>44524</v>
      </c>
      <c r="B658" s="75" t="s">
        <v>0</v>
      </c>
      <c r="C658" s="76">
        <v>-1.6500000000000001E-2</v>
      </c>
      <c r="D658" s="76"/>
    </row>
    <row r="659" spans="1:4" ht="12.75" customHeight="1">
      <c r="A659" s="75">
        <v>44525</v>
      </c>
      <c r="B659" s="75" t="s">
        <v>0</v>
      </c>
      <c r="C659" s="76">
        <v>-2.06E-2</v>
      </c>
      <c r="D659" s="76"/>
    </row>
    <row r="660" spans="1:4" ht="12.75" customHeight="1">
      <c r="A660" s="75">
        <v>44528</v>
      </c>
      <c r="B660" s="75" t="s">
        <v>0</v>
      </c>
      <c r="C660" s="76">
        <v>2.6700000000000002E-2</v>
      </c>
      <c r="D660" s="76"/>
    </row>
    <row r="661" spans="1:4" ht="12.75" customHeight="1">
      <c r="A661" s="75">
        <v>44529</v>
      </c>
      <c r="B661" s="75" t="s">
        <v>0</v>
      </c>
      <c r="C661" s="76">
        <v>2.23E-2</v>
      </c>
      <c r="D661" s="76"/>
    </row>
    <row r="662" spans="1:4" ht="12.75" customHeight="1">
      <c r="A662" s="75">
        <v>44530</v>
      </c>
      <c r="B662" s="75" t="s">
        <v>0</v>
      </c>
      <c r="C662" s="76">
        <v>-1.4500000000000001E-2</v>
      </c>
      <c r="D662" s="76"/>
    </row>
    <row r="663" spans="1:4" ht="12.75" customHeight="1">
      <c r="A663" s="75">
        <v>44531</v>
      </c>
      <c r="B663" s="75" t="s">
        <v>0</v>
      </c>
      <c r="C663" s="76">
        <v>3.7000000000000002E-3</v>
      </c>
      <c r="D663" s="76"/>
    </row>
    <row r="664" spans="1:4" ht="12.75" customHeight="1">
      <c r="A664" s="75">
        <v>44532</v>
      </c>
      <c r="B664" s="75" t="s">
        <v>0</v>
      </c>
      <c r="C664" s="76">
        <v>0</v>
      </c>
      <c r="D664" s="76"/>
    </row>
    <row r="665" spans="1:4" ht="12.75" customHeight="1">
      <c r="A665" s="75">
        <v>44535</v>
      </c>
      <c r="B665" s="75" t="s">
        <v>0</v>
      </c>
      <c r="C665" s="76">
        <v>9.1999999999999998E-3</v>
      </c>
      <c r="D665" s="76"/>
    </row>
    <row r="666" spans="1:4" ht="12.75" customHeight="1">
      <c r="A666" s="75">
        <v>44536</v>
      </c>
      <c r="B666" s="75" t="s">
        <v>0</v>
      </c>
      <c r="C666" s="76">
        <v>2.1899999999999999E-2</v>
      </c>
      <c r="D666" s="76"/>
    </row>
    <row r="667" spans="1:4" ht="12.75" customHeight="1">
      <c r="A667" s="75">
        <v>44537</v>
      </c>
      <c r="B667" s="75" t="s">
        <v>0</v>
      </c>
      <c r="C667" s="76">
        <v>3.5999999999999999E-3</v>
      </c>
      <c r="D667" s="76"/>
    </row>
    <row r="668" spans="1:4" ht="12.75" customHeight="1">
      <c r="A668" s="75">
        <v>44538</v>
      </c>
      <c r="B668" s="75" t="s">
        <v>0</v>
      </c>
      <c r="C668" s="76">
        <v>-1.95E-2</v>
      </c>
      <c r="D668" s="76"/>
    </row>
    <row r="669" spans="1:4" ht="12.75" customHeight="1">
      <c r="A669" s="75">
        <v>44539</v>
      </c>
      <c r="B669" s="75" t="s">
        <v>0</v>
      </c>
      <c r="C669" s="76">
        <v>7.1999999999999998E-3</v>
      </c>
      <c r="D669" s="76"/>
    </row>
    <row r="670" spans="1:4" ht="12.75" customHeight="1">
      <c r="A670" s="75">
        <v>44542</v>
      </c>
      <c r="B670" s="75" t="s">
        <v>0</v>
      </c>
      <c r="C670" s="76">
        <v>-1.9800000000000002E-2</v>
      </c>
      <c r="D670" s="76"/>
    </row>
    <row r="671" spans="1:4" ht="12.75" customHeight="1">
      <c r="A671" s="75">
        <v>44543</v>
      </c>
      <c r="B671" s="75" t="s">
        <v>0</v>
      </c>
      <c r="C671" s="76">
        <v>9.1999999999999998E-3</v>
      </c>
      <c r="D671" s="76"/>
    </row>
    <row r="672" spans="1:4" ht="12.75" customHeight="1">
      <c r="A672" s="75">
        <v>44544</v>
      </c>
      <c r="B672" s="75" t="s">
        <v>0</v>
      </c>
      <c r="C672" s="76">
        <v>9.1000000000000004E-3</v>
      </c>
      <c r="D672" s="76"/>
    </row>
    <row r="673" spans="1:4" ht="12.75" customHeight="1">
      <c r="A673" s="75">
        <v>44545</v>
      </c>
      <c r="B673" s="75" t="s">
        <v>0</v>
      </c>
      <c r="C673" s="76">
        <v>-1.26E-2</v>
      </c>
      <c r="D673" s="76"/>
    </row>
    <row r="674" spans="1:4" ht="12.75" customHeight="1">
      <c r="A674" s="75">
        <v>44549</v>
      </c>
      <c r="B674" s="75" t="s">
        <v>0</v>
      </c>
      <c r="C674" s="76">
        <v>-2.3699999999999999E-2</v>
      </c>
      <c r="D674" s="76"/>
    </row>
    <row r="675" spans="1:4" ht="12.75" customHeight="1">
      <c r="A675" s="75">
        <v>44550</v>
      </c>
      <c r="B675" s="75" t="s">
        <v>0</v>
      </c>
      <c r="C675" s="76">
        <v>-9.2999999999999992E-3</v>
      </c>
      <c r="D675" s="76"/>
    </row>
    <row r="676" spans="1:4" ht="12.75" customHeight="1">
      <c r="A676" s="75">
        <v>44551</v>
      </c>
      <c r="B676" s="75" t="s">
        <v>0</v>
      </c>
      <c r="C676" s="76">
        <v>1.9E-3</v>
      </c>
      <c r="D676" s="76"/>
    </row>
    <row r="677" spans="1:4" ht="12.75" customHeight="1">
      <c r="A677" s="75">
        <v>44552</v>
      </c>
      <c r="B677" s="75" t="s">
        <v>0</v>
      </c>
      <c r="C677" s="76">
        <v>3.8E-3</v>
      </c>
      <c r="D677" s="76"/>
    </row>
    <row r="678" spans="1:4" ht="12.75" customHeight="1">
      <c r="A678" s="75">
        <v>44553</v>
      </c>
      <c r="B678" s="75" t="s">
        <v>0</v>
      </c>
      <c r="C678" s="76">
        <v>-3.8E-3</v>
      </c>
      <c r="D678" s="76"/>
    </row>
    <row r="679" spans="1:4" ht="12.75" customHeight="1">
      <c r="A679" s="75">
        <v>44556</v>
      </c>
      <c r="B679" s="75" t="s">
        <v>0</v>
      </c>
      <c r="C679" s="76">
        <v>-3.8E-3</v>
      </c>
      <c r="D679" s="76"/>
    </row>
    <row r="680" spans="1:4" ht="12.75" customHeight="1">
      <c r="A680" s="75">
        <v>44557</v>
      </c>
      <c r="B680" s="75" t="s">
        <v>0</v>
      </c>
      <c r="C680" s="76">
        <v>3.8E-3</v>
      </c>
      <c r="D680" s="76"/>
    </row>
    <row r="681" spans="1:4" ht="12.75" customHeight="1">
      <c r="A681" s="75">
        <v>44558</v>
      </c>
      <c r="B681" s="75" t="s">
        <v>0</v>
      </c>
      <c r="C681" s="76">
        <v>1.6899999999999998E-2</v>
      </c>
      <c r="D681" s="76"/>
    </row>
    <row r="682" spans="1:4" ht="12.75" customHeight="1">
      <c r="A682" s="75">
        <v>44559</v>
      </c>
      <c r="B682" s="75" t="s">
        <v>0</v>
      </c>
      <c r="C682" s="76">
        <v>5.5999999999999999E-3</v>
      </c>
      <c r="D682" s="76"/>
    </row>
    <row r="683" spans="1:4" ht="12.75" customHeight="1">
      <c r="A683" s="75">
        <v>44560</v>
      </c>
      <c r="B683" s="75" t="s">
        <v>0</v>
      </c>
      <c r="C683" s="76">
        <v>1.84E-2</v>
      </c>
      <c r="D683" s="76"/>
    </row>
    <row r="684" spans="1:4" ht="12.75" customHeight="1">
      <c r="A684" s="75">
        <v>44563</v>
      </c>
      <c r="B684" s="75" t="s">
        <v>0</v>
      </c>
      <c r="C684" s="76">
        <v>-8.9999999999999993E-3</v>
      </c>
      <c r="D684" s="76"/>
    </row>
    <row r="685" spans="1:4" ht="12.75" customHeight="1">
      <c r="A685" s="75">
        <v>44564</v>
      </c>
      <c r="B685" s="75" t="s">
        <v>0</v>
      </c>
      <c r="C685" s="76">
        <v>1.6400000000000001E-2</v>
      </c>
      <c r="D685" s="76"/>
    </row>
    <row r="686" spans="1:4" ht="12.75" customHeight="1">
      <c r="A686" s="75">
        <v>44565</v>
      </c>
      <c r="B686" s="75" t="s">
        <v>0</v>
      </c>
      <c r="C686" s="76">
        <v>7.1999999999999998E-3</v>
      </c>
      <c r="D686" s="76"/>
    </row>
    <row r="687" spans="1:4" ht="12.75" customHeight="1">
      <c r="A687" s="75">
        <v>44566</v>
      </c>
      <c r="B687" s="75" t="s">
        <v>0</v>
      </c>
      <c r="C687" s="76">
        <v>2.1399999999999999E-2</v>
      </c>
      <c r="D687" s="76"/>
    </row>
    <row r="688" spans="1:4" ht="12.75" customHeight="1">
      <c r="A688" s="75">
        <v>44567</v>
      </c>
      <c r="B688" s="75" t="s">
        <v>0</v>
      </c>
      <c r="C688" s="76">
        <v>1.6999999999999999E-3</v>
      </c>
      <c r="D688" s="76"/>
    </row>
    <row r="689" spans="1:4" ht="12.75" customHeight="1">
      <c r="A689" s="75">
        <v>44570</v>
      </c>
      <c r="B689" s="75" t="s">
        <v>0</v>
      </c>
      <c r="C689" s="76">
        <v>-2.0899999999999998E-2</v>
      </c>
      <c r="D689" s="76"/>
    </row>
    <row r="690" spans="1:4" ht="12.75" customHeight="1">
      <c r="A690" s="75">
        <v>44571</v>
      </c>
      <c r="B690" s="75" t="s">
        <v>0</v>
      </c>
      <c r="C690" s="76">
        <v>-3.5999999999999999E-3</v>
      </c>
      <c r="D690" s="76"/>
    </row>
    <row r="691" spans="1:4" ht="12.75" customHeight="1">
      <c r="A691" s="75">
        <v>44572</v>
      </c>
      <c r="B691" s="75" t="s">
        <v>0</v>
      </c>
      <c r="C691" s="76">
        <v>1.43E-2</v>
      </c>
      <c r="D691" s="76"/>
    </row>
    <row r="692" spans="1:4" ht="12.75" customHeight="1">
      <c r="A692" s="75">
        <v>44573</v>
      </c>
      <c r="B692" s="75" t="s">
        <v>0</v>
      </c>
      <c r="C692" s="76">
        <v>-1.06E-2</v>
      </c>
      <c r="D692" s="76"/>
    </row>
    <row r="693" spans="1:4" ht="12.75" customHeight="1">
      <c r="A693" s="75">
        <v>44574</v>
      </c>
      <c r="B693" s="75" t="s">
        <v>0</v>
      </c>
      <c r="C693" s="76">
        <v>1.4200000000000001E-2</v>
      </c>
      <c r="D693" s="76"/>
    </row>
    <row r="694" spans="1:4" ht="12.75" customHeight="1">
      <c r="A694" s="75">
        <v>44577</v>
      </c>
      <c r="B694" s="75" t="s">
        <v>0</v>
      </c>
      <c r="C694" s="76">
        <v>7.0000000000000001E-3</v>
      </c>
      <c r="D694" s="76"/>
    </row>
    <row r="695" spans="1:4" ht="12.75" customHeight="1">
      <c r="A695" s="75">
        <v>44578</v>
      </c>
      <c r="B695" s="75" t="s">
        <v>0</v>
      </c>
      <c r="C695" s="76">
        <v>-5.1999999999999998E-3</v>
      </c>
      <c r="D695" s="76"/>
    </row>
    <row r="696" spans="1:4" ht="12.75" customHeight="1">
      <c r="A696" s="75">
        <v>44579</v>
      </c>
      <c r="B696" s="75" t="s">
        <v>0</v>
      </c>
      <c r="C696" s="76">
        <v>1.5800000000000002E-2</v>
      </c>
      <c r="D696" s="76"/>
    </row>
    <row r="697" spans="1:4" ht="12.75" customHeight="1">
      <c r="A697" s="75">
        <v>44580</v>
      </c>
      <c r="B697" s="75" t="s">
        <v>0</v>
      </c>
      <c r="C697" s="76">
        <v>1.72E-2</v>
      </c>
      <c r="D697" s="76"/>
    </row>
    <row r="698" spans="1:4" ht="12.75" customHeight="1">
      <c r="A698" s="75">
        <v>44581</v>
      </c>
      <c r="B698" s="75" t="s">
        <v>0</v>
      </c>
      <c r="C698" s="76">
        <v>-8.5000000000000006E-3</v>
      </c>
      <c r="D698" s="76"/>
    </row>
    <row r="699" spans="1:4" ht="12.75" customHeight="1">
      <c r="A699" s="75">
        <v>44584</v>
      </c>
      <c r="B699" s="75" t="s">
        <v>0</v>
      </c>
      <c r="C699" s="76">
        <v>-1.37E-2</v>
      </c>
      <c r="D699" s="76"/>
    </row>
    <row r="700" spans="1:4" ht="12.75" customHeight="1">
      <c r="A700" s="75">
        <v>44585</v>
      </c>
      <c r="B700" s="75" t="s">
        <v>0</v>
      </c>
      <c r="C700" s="76">
        <v>-1.6999999999999999E-3</v>
      </c>
      <c r="D700" s="76"/>
    </row>
    <row r="701" spans="1:4" ht="12.75" customHeight="1">
      <c r="A701" s="75">
        <v>44586</v>
      </c>
      <c r="B701" s="75" t="s">
        <v>0</v>
      </c>
      <c r="C701" s="76">
        <v>-1.04E-2</v>
      </c>
      <c r="D701" s="76"/>
    </row>
    <row r="702" spans="1:4" ht="12.75" customHeight="1">
      <c r="A702" s="75">
        <v>44587</v>
      </c>
      <c r="B702" s="75" t="s">
        <v>0</v>
      </c>
      <c r="C702" s="76">
        <v>-7.0000000000000001E-3</v>
      </c>
      <c r="D702" s="76"/>
    </row>
    <row r="703" spans="1:4" ht="12.75" customHeight="1">
      <c r="A703" s="75">
        <v>44588</v>
      </c>
      <c r="B703" s="75" t="s">
        <v>0</v>
      </c>
      <c r="C703" s="76">
        <v>-3.5000000000000001E-3</v>
      </c>
      <c r="D703" s="76"/>
    </row>
    <row r="704" spans="1:4" ht="12.75" customHeight="1">
      <c r="A704" s="75">
        <v>44591</v>
      </c>
      <c r="B704" s="75" t="s">
        <v>0</v>
      </c>
      <c r="C704" s="76">
        <v>-1.4200000000000001E-2</v>
      </c>
      <c r="D704" s="76"/>
    </row>
    <row r="705" spans="1:4" ht="12.75" customHeight="1">
      <c r="A705" s="75">
        <v>44592</v>
      </c>
      <c r="B705" s="75" t="s">
        <v>0</v>
      </c>
      <c r="C705" s="76">
        <v>-7.1999999999999998E-3</v>
      </c>
      <c r="D705" s="76"/>
    </row>
    <row r="706" spans="1:4" ht="12.75" customHeight="1">
      <c r="A706" s="75">
        <v>44593</v>
      </c>
      <c r="B706" s="75" t="s">
        <v>0</v>
      </c>
      <c r="C706" s="76">
        <v>9.1000000000000004E-3</v>
      </c>
      <c r="D706" s="76"/>
    </row>
    <row r="707" spans="1:4" ht="12.75" customHeight="1">
      <c r="A707" s="75">
        <v>44594</v>
      </c>
      <c r="B707" s="75" t="s">
        <v>0</v>
      </c>
      <c r="C707" s="76">
        <v>1.44E-2</v>
      </c>
      <c r="D707" s="76"/>
    </row>
    <row r="708" spans="1:4" ht="12.75" customHeight="1">
      <c r="A708" s="75">
        <v>44595</v>
      </c>
      <c r="B708" s="75" t="s">
        <v>0</v>
      </c>
      <c r="C708" s="76">
        <v>5.3E-3</v>
      </c>
      <c r="D708" s="76"/>
    </row>
    <row r="709" spans="1:4" ht="12.75" customHeight="1">
      <c r="A709" s="75">
        <v>44598</v>
      </c>
      <c r="B709" s="75" t="s">
        <v>0</v>
      </c>
      <c r="C709" s="76">
        <v>-1.8E-3</v>
      </c>
      <c r="D709" s="76"/>
    </row>
    <row r="710" spans="1:4" ht="12.75" customHeight="1">
      <c r="A710" s="75">
        <v>44599</v>
      </c>
      <c r="B710" s="75" t="s">
        <v>0</v>
      </c>
      <c r="C710" s="76">
        <v>1.06E-2</v>
      </c>
      <c r="D710" s="76"/>
    </row>
    <row r="711" spans="1:4" ht="12.75" customHeight="1">
      <c r="A711" s="75">
        <v>44600</v>
      </c>
      <c r="B711" s="75" t="s">
        <v>0</v>
      </c>
      <c r="C711" s="76">
        <v>1.6999999999999999E-3</v>
      </c>
      <c r="D711" s="76"/>
    </row>
    <row r="712" spans="1:4" ht="12.75" customHeight="1">
      <c r="A712" s="75">
        <v>44601</v>
      </c>
      <c r="B712" s="75" t="s">
        <v>0</v>
      </c>
      <c r="C712" s="76">
        <v>-1.6999999999999999E-3</v>
      </c>
      <c r="D712" s="76"/>
    </row>
    <row r="713" spans="1:4" ht="12.75" customHeight="1">
      <c r="A713" s="75">
        <v>44602</v>
      </c>
      <c r="B713" s="75" t="s">
        <v>0</v>
      </c>
      <c r="C713" s="76">
        <v>-5.1999999999999998E-3</v>
      </c>
      <c r="D713" s="76"/>
    </row>
    <row r="714" spans="1:4" ht="12.75" customHeight="1">
      <c r="A714" s="75">
        <v>44605</v>
      </c>
      <c r="B714" s="75" t="s">
        <v>0</v>
      </c>
      <c r="C714" s="76">
        <v>8.8000000000000005E-3</v>
      </c>
      <c r="D714" s="76"/>
    </row>
    <row r="715" spans="1:4" ht="12.75" customHeight="1">
      <c r="A715" s="75">
        <v>44606</v>
      </c>
      <c r="B715" s="75" t="s">
        <v>0</v>
      </c>
      <c r="C715" s="76">
        <v>-3.5000000000000001E-3</v>
      </c>
      <c r="D715" s="76"/>
    </row>
    <row r="716" spans="1:4" ht="12.75" customHeight="1">
      <c r="A716" s="75">
        <v>44607</v>
      </c>
      <c r="B716" s="75" t="s">
        <v>0</v>
      </c>
      <c r="C716" s="76">
        <v>-7.0000000000000001E-3</v>
      </c>
      <c r="D716" s="76"/>
    </row>
    <row r="717" spans="1:4" ht="12.75" customHeight="1">
      <c r="A717" s="75">
        <v>44608</v>
      </c>
      <c r="B717" s="75" t="s">
        <v>0</v>
      </c>
      <c r="C717" s="76">
        <v>-8.8000000000000005E-3</v>
      </c>
      <c r="D717" s="76"/>
    </row>
    <row r="718" spans="1:4" ht="12.75" customHeight="1">
      <c r="A718" s="75">
        <v>44609</v>
      </c>
      <c r="B718" s="75" t="s">
        <v>0</v>
      </c>
      <c r="C718" s="76">
        <v>-8.8999999999999999E-3</v>
      </c>
      <c r="D718" s="76"/>
    </row>
    <row r="719" spans="1:4" ht="12.75" customHeight="1">
      <c r="A719" s="75">
        <v>44612</v>
      </c>
      <c r="B719" s="75" t="s">
        <v>0</v>
      </c>
      <c r="C719" s="76">
        <v>-1.2500000000000001E-2</v>
      </c>
      <c r="D719" s="76"/>
    </row>
    <row r="720" spans="1:4" ht="12.75" customHeight="1">
      <c r="A720" s="75">
        <v>44614</v>
      </c>
      <c r="B720" s="75" t="s">
        <v>0</v>
      </c>
      <c r="C720" s="76">
        <v>1.8E-3</v>
      </c>
      <c r="D720" s="76"/>
    </row>
    <row r="721" spans="1:4" ht="12.75" customHeight="1">
      <c r="A721" s="75">
        <v>44615</v>
      </c>
      <c r="B721" s="75" t="s">
        <v>0</v>
      </c>
      <c r="C721" s="76">
        <v>0</v>
      </c>
      <c r="D721" s="76"/>
    </row>
    <row r="722" spans="1:4" ht="12.75" customHeight="1">
      <c r="A722" s="75">
        <v>44616</v>
      </c>
      <c r="B722" s="75" t="s">
        <v>0</v>
      </c>
      <c r="C722" s="76">
        <v>-1.2699999999999999E-2</v>
      </c>
      <c r="D722" s="76"/>
    </row>
    <row r="723" spans="1:4" ht="12.75" customHeight="1">
      <c r="A723" s="75">
        <v>44619</v>
      </c>
      <c r="B723" s="75" t="s">
        <v>0</v>
      </c>
      <c r="C723" s="76">
        <v>-1.6500000000000001E-2</v>
      </c>
      <c r="D723" s="76"/>
    </row>
    <row r="724" spans="1:4" ht="12.75" customHeight="1">
      <c r="A724" s="75">
        <v>44620</v>
      </c>
      <c r="B724" s="75" t="s">
        <v>0</v>
      </c>
      <c r="C724" s="76">
        <v>5.5999999999999999E-3</v>
      </c>
      <c r="D724" s="76"/>
    </row>
    <row r="725" spans="1:4" ht="12.75" customHeight="1">
      <c r="A725" s="75">
        <v>44621</v>
      </c>
      <c r="B725" s="75" t="s">
        <v>0</v>
      </c>
      <c r="C725" s="76">
        <v>-2.2200000000000001E-2</v>
      </c>
      <c r="D725" s="76"/>
    </row>
    <row r="726" spans="1:4" ht="12.75" customHeight="1">
      <c r="A726" s="75">
        <v>44622</v>
      </c>
      <c r="B726" s="75" t="s">
        <v>0</v>
      </c>
      <c r="C726" s="76">
        <v>-2.46E-2</v>
      </c>
      <c r="D726" s="76"/>
    </row>
    <row r="727" spans="1:4" ht="12.75" customHeight="1">
      <c r="A727" s="75">
        <v>44623</v>
      </c>
      <c r="B727" s="75" t="s">
        <v>0</v>
      </c>
      <c r="C727" s="76">
        <v>-1.9E-3</v>
      </c>
      <c r="D727" s="76"/>
    </row>
    <row r="728" spans="1:4" ht="12.75" customHeight="1">
      <c r="A728" s="75">
        <v>44626</v>
      </c>
      <c r="B728" s="75" t="s">
        <v>0</v>
      </c>
      <c r="C728" s="76">
        <v>9.7000000000000003E-3</v>
      </c>
      <c r="D728" s="76"/>
    </row>
    <row r="729" spans="1:4" ht="12.75" customHeight="1">
      <c r="A729" s="75">
        <v>44627</v>
      </c>
      <c r="B729" s="75" t="s">
        <v>0</v>
      </c>
      <c r="C729" s="76">
        <v>-1.7299999999999999E-2</v>
      </c>
      <c r="D729" s="76"/>
    </row>
    <row r="730" spans="1:4" ht="12.75" customHeight="1">
      <c r="A730" s="75">
        <v>44628</v>
      </c>
      <c r="B730" s="75" t="s">
        <v>0</v>
      </c>
      <c r="C730" s="76">
        <v>-4.5100000000000001E-2</v>
      </c>
      <c r="D730" s="76"/>
    </row>
    <row r="731" spans="1:4" ht="12.75" customHeight="1">
      <c r="A731" s="75">
        <v>44629</v>
      </c>
      <c r="B731" s="75" t="s">
        <v>0</v>
      </c>
      <c r="C731" s="76">
        <v>-6.1999999999999998E-3</v>
      </c>
      <c r="D731" s="76"/>
    </row>
    <row r="732" spans="1:4" ht="12.75" customHeight="1">
      <c r="A732" s="75">
        <v>44630</v>
      </c>
      <c r="B732" s="75" t="s">
        <v>0</v>
      </c>
      <c r="C732" s="76">
        <v>4.1000000000000003E-3</v>
      </c>
      <c r="D732" s="76"/>
    </row>
    <row r="733" spans="1:4" ht="12.75" customHeight="1">
      <c r="A733" s="75">
        <v>44633</v>
      </c>
      <c r="B733" s="75" t="s">
        <v>0</v>
      </c>
      <c r="C733" s="76">
        <v>1.6500000000000001E-2</v>
      </c>
      <c r="D733" s="76"/>
    </row>
    <row r="734" spans="1:4" ht="12.75" customHeight="1">
      <c r="A734" s="75">
        <v>44634</v>
      </c>
      <c r="B734" s="75" t="s">
        <v>0</v>
      </c>
      <c r="C734" s="76">
        <v>-8.0999999999999996E-3</v>
      </c>
      <c r="D734" s="76"/>
    </row>
    <row r="735" spans="1:4" ht="12.75" customHeight="1">
      <c r="A735" s="75">
        <v>44635</v>
      </c>
      <c r="B735" s="75" t="s">
        <v>0</v>
      </c>
      <c r="C735" s="76">
        <v>-1.2200000000000001E-2</v>
      </c>
      <c r="D735" s="76"/>
    </row>
    <row r="736" spans="1:4" ht="12.75" customHeight="1">
      <c r="A736" s="75">
        <v>44636</v>
      </c>
      <c r="B736" s="75" t="s">
        <v>0</v>
      </c>
      <c r="C736" s="76">
        <v>2.69E-2</v>
      </c>
      <c r="D736" s="76"/>
    </row>
    <row r="737" spans="1:4" ht="12.75" customHeight="1">
      <c r="A737" s="75">
        <v>44640</v>
      </c>
      <c r="B737" s="75" t="s">
        <v>0</v>
      </c>
      <c r="C737" s="76">
        <v>-6.0000000000000001E-3</v>
      </c>
      <c r="D737" s="76"/>
    </row>
    <row r="738" spans="1:4" ht="12.75" customHeight="1">
      <c r="A738" s="75">
        <v>44641</v>
      </c>
      <c r="B738" s="75" t="s">
        <v>0</v>
      </c>
      <c r="C738" s="76">
        <v>0</v>
      </c>
      <c r="D738" s="76"/>
    </row>
    <row r="739" spans="1:4" ht="12.75" customHeight="1">
      <c r="A739" s="75">
        <v>44642</v>
      </c>
      <c r="B739" s="75" t="s">
        <v>0</v>
      </c>
      <c r="C739" s="76">
        <v>1.21E-2</v>
      </c>
      <c r="D739" s="76"/>
    </row>
    <row r="740" spans="1:4" ht="12.75" customHeight="1">
      <c r="A740" s="75">
        <v>44643</v>
      </c>
      <c r="B740" s="75" t="s">
        <v>0</v>
      </c>
      <c r="C740" s="76">
        <v>2E-3</v>
      </c>
      <c r="D740" s="76"/>
    </row>
    <row r="741" spans="1:4" ht="12.75" customHeight="1">
      <c r="A741" s="75">
        <v>44644</v>
      </c>
      <c r="B741" s="75" t="s">
        <v>0</v>
      </c>
      <c r="C741" s="76">
        <v>-2E-3</v>
      </c>
      <c r="D741" s="76"/>
    </row>
    <row r="742" spans="1:4" ht="12.75" customHeight="1">
      <c r="A742" s="75">
        <v>44647</v>
      </c>
      <c r="B742" s="75" t="s">
        <v>0</v>
      </c>
      <c r="C742" s="76">
        <v>6.0000000000000001E-3</v>
      </c>
      <c r="D742" s="76"/>
    </row>
    <row r="743" spans="1:4" ht="12.75" customHeight="1">
      <c r="A743" s="75">
        <v>44648</v>
      </c>
      <c r="B743" s="75" t="s">
        <v>0</v>
      </c>
      <c r="C743" s="76">
        <v>-8.0000000000000002E-3</v>
      </c>
      <c r="D743" s="76"/>
    </row>
    <row r="744" spans="1:4" ht="12.75" customHeight="1">
      <c r="A744" s="75">
        <v>44649</v>
      </c>
      <c r="B744" s="75" t="s">
        <v>0</v>
      </c>
      <c r="C744" s="76">
        <v>4.0000000000000001E-3</v>
      </c>
      <c r="D744" s="76"/>
    </row>
    <row r="745" spans="1:4" ht="12.75" customHeight="1">
      <c r="A745" s="75">
        <v>44650</v>
      </c>
      <c r="B745" s="75" t="s">
        <v>0</v>
      </c>
      <c r="C745" s="76">
        <v>-2E-3</v>
      </c>
      <c r="D745" s="76"/>
    </row>
    <row r="746" spans="1:4" ht="12.75" customHeight="1">
      <c r="A746" s="75">
        <v>44651</v>
      </c>
      <c r="B746" s="75" t="s">
        <v>0</v>
      </c>
      <c r="C746" s="76">
        <v>-6.0000000000000001E-3</v>
      </c>
      <c r="D746" s="76"/>
    </row>
    <row r="747" spans="1:4" ht="12.75" customHeight="1">
      <c r="A747" s="75">
        <v>44654</v>
      </c>
      <c r="B747" s="75" t="s">
        <v>0</v>
      </c>
      <c r="C747" s="76">
        <v>1.21E-2</v>
      </c>
      <c r="D747" s="76"/>
    </row>
    <row r="748" spans="1:4" ht="12.75" customHeight="1">
      <c r="A748" s="75">
        <v>44655</v>
      </c>
      <c r="B748" s="75" t="s">
        <v>0</v>
      </c>
      <c r="C748" s="76">
        <v>-8.0000000000000002E-3</v>
      </c>
      <c r="D748" s="76"/>
    </row>
    <row r="749" spans="1:4" ht="12.75" customHeight="1">
      <c r="A749" s="75">
        <v>44656</v>
      </c>
      <c r="B749" s="75" t="s">
        <v>0</v>
      </c>
      <c r="C749" s="76">
        <v>-1.2E-2</v>
      </c>
      <c r="D749" s="76"/>
    </row>
    <row r="750" spans="1:4" ht="12.75" customHeight="1">
      <c r="A750" s="75">
        <v>44658</v>
      </c>
      <c r="B750" s="75" t="s">
        <v>0</v>
      </c>
      <c r="C750" s="76">
        <v>-1.2200000000000001E-2</v>
      </c>
      <c r="D750" s="76"/>
    </row>
    <row r="751" spans="1:4" ht="12.75" customHeight="1">
      <c r="A751" s="75">
        <v>44661</v>
      </c>
      <c r="B751" s="75" t="s">
        <v>0</v>
      </c>
      <c r="C751" s="76">
        <v>2.2000000000000001E-3</v>
      </c>
      <c r="D751" s="76"/>
    </row>
    <row r="752" spans="1:4" ht="12.75" customHeight="1">
      <c r="A752" s="75">
        <v>44662</v>
      </c>
      <c r="B752" s="75" t="s">
        <v>0</v>
      </c>
      <c r="C752" s="76">
        <v>0</v>
      </c>
      <c r="D752" s="76"/>
    </row>
    <row r="753" spans="1:4" ht="12.75" customHeight="1">
      <c r="A753" s="75">
        <v>44663</v>
      </c>
      <c r="B753" s="75" t="s">
        <v>0</v>
      </c>
      <c r="C753" s="76">
        <v>-8.8000000000000005E-3</v>
      </c>
      <c r="D753" s="76"/>
    </row>
    <row r="754" spans="1:4" ht="12.75" customHeight="1">
      <c r="A754" s="75">
        <v>44664</v>
      </c>
      <c r="B754" s="75" t="s">
        <v>0</v>
      </c>
      <c r="C754" s="76">
        <v>4.4000000000000003E-3</v>
      </c>
      <c r="D754" s="76"/>
    </row>
    <row r="755" spans="1:4" ht="12.75" customHeight="1">
      <c r="A755" s="75">
        <v>44668</v>
      </c>
      <c r="B755" s="75" t="s">
        <v>0</v>
      </c>
      <c r="C755" s="76">
        <v>1.9900000000000001E-2</v>
      </c>
      <c r="D755" s="76"/>
    </row>
    <row r="756" spans="1:4" ht="12.75" customHeight="1">
      <c r="A756" s="75">
        <v>44669</v>
      </c>
      <c r="B756" s="75" t="s">
        <v>0</v>
      </c>
      <c r="C756" s="76">
        <v>-8.6999999999999994E-3</v>
      </c>
      <c r="D756" s="76"/>
    </row>
    <row r="757" spans="1:4" ht="12.75" customHeight="1">
      <c r="A757" s="75">
        <v>44670</v>
      </c>
      <c r="B757" s="75" t="s">
        <v>0</v>
      </c>
      <c r="C757" s="76">
        <v>4.4000000000000003E-3</v>
      </c>
      <c r="D757" s="76"/>
    </row>
    <row r="758" spans="1:4" ht="12.75" customHeight="1">
      <c r="A758" s="75">
        <v>44671</v>
      </c>
      <c r="B758" s="75" t="s">
        <v>0</v>
      </c>
      <c r="C758" s="76">
        <v>-2.2000000000000001E-3</v>
      </c>
      <c r="D758" s="76"/>
    </row>
    <row r="759" spans="1:4" ht="12.75" customHeight="1">
      <c r="A759" s="75">
        <v>44672</v>
      </c>
      <c r="B759" s="75" t="s">
        <v>0</v>
      </c>
      <c r="C759" s="76">
        <v>2.2000000000000001E-3</v>
      </c>
      <c r="D759" s="76"/>
    </row>
    <row r="760" spans="1:4" ht="12.75" customHeight="1">
      <c r="A760" s="75">
        <v>44675</v>
      </c>
      <c r="B760" s="75" t="s">
        <v>0</v>
      </c>
      <c r="C760" s="76">
        <v>2.2000000000000001E-3</v>
      </c>
      <c r="D760" s="76"/>
    </row>
    <row r="761" spans="1:4" ht="12.75" customHeight="1">
      <c r="A761" s="75">
        <v>44676</v>
      </c>
      <c r="B761" s="75" t="s">
        <v>0</v>
      </c>
      <c r="C761" s="76">
        <v>6.4999999999999997E-3</v>
      </c>
      <c r="D761" s="76"/>
    </row>
    <row r="762" spans="1:4" ht="12.75" customHeight="1">
      <c r="A762" s="75">
        <v>44677</v>
      </c>
      <c r="B762" s="75" t="s">
        <v>0</v>
      </c>
      <c r="C762" s="76">
        <v>0</v>
      </c>
      <c r="D762" s="76"/>
    </row>
    <row r="763" spans="1:4" ht="12.75" customHeight="1">
      <c r="A763" s="75">
        <v>44678</v>
      </c>
      <c r="B763" s="75" t="s">
        <v>0</v>
      </c>
      <c r="C763" s="76">
        <v>2.2000000000000001E-3</v>
      </c>
      <c r="D763" s="76"/>
    </row>
    <row r="764" spans="1:4" ht="12.75" customHeight="1">
      <c r="A764" s="75">
        <v>44679</v>
      </c>
      <c r="B764" s="75" t="s">
        <v>0</v>
      </c>
      <c r="C764" s="76">
        <v>-8.6E-3</v>
      </c>
      <c r="D764" s="76"/>
    </row>
    <row r="765" spans="1:4" ht="12.75" customHeight="1">
      <c r="A765" s="75">
        <v>44686</v>
      </c>
      <c r="B765" s="75" t="s">
        <v>0</v>
      </c>
      <c r="C765" s="76">
        <v>-9.0899999999999995E-2</v>
      </c>
      <c r="D765" s="76"/>
    </row>
    <row r="766" spans="1:4" ht="12.75" customHeight="1">
      <c r="A766" s="75">
        <v>44689</v>
      </c>
      <c r="B766" s="75" t="s">
        <v>0</v>
      </c>
      <c r="C766" s="76">
        <v>-4.3E-3</v>
      </c>
      <c r="D766" s="76"/>
    </row>
    <row r="767" spans="1:4" ht="12.75" customHeight="1">
      <c r="A767" s="75">
        <v>44690</v>
      </c>
      <c r="B767" s="75" t="s">
        <v>0</v>
      </c>
      <c r="C767" s="76">
        <v>-6.6E-3</v>
      </c>
      <c r="D767" s="76"/>
    </row>
    <row r="768" spans="1:4" ht="12.75" customHeight="1">
      <c r="A768" s="75">
        <v>44691</v>
      </c>
      <c r="B768" s="75" t="s">
        <v>0</v>
      </c>
      <c r="C768" s="76">
        <v>-2.2000000000000001E-3</v>
      </c>
      <c r="D768" s="76"/>
    </row>
    <row r="769" spans="1:4" ht="12.75" customHeight="1">
      <c r="A769" s="75">
        <v>44692</v>
      </c>
      <c r="B769" s="75" t="s">
        <v>0</v>
      </c>
      <c r="C769" s="76">
        <v>-1.0999999999999999E-2</v>
      </c>
      <c r="D769" s="76"/>
    </row>
    <row r="770" spans="1:4" ht="12.75" customHeight="1">
      <c r="A770" s="75">
        <v>44693</v>
      </c>
      <c r="B770" s="75" t="s">
        <v>0</v>
      </c>
      <c r="C770" s="76">
        <v>-1.5599999999999999E-2</v>
      </c>
      <c r="D770" s="76"/>
    </row>
    <row r="771" spans="1:4" ht="12.75" customHeight="1">
      <c r="A771" s="75">
        <v>44697</v>
      </c>
      <c r="B771" s="75" t="s">
        <v>0</v>
      </c>
      <c r="C771" s="76">
        <v>0</v>
      </c>
      <c r="D771" s="76"/>
    </row>
    <row r="772" spans="1:4" ht="12.75" customHeight="1">
      <c r="A772" s="75">
        <v>44698</v>
      </c>
      <c r="B772" s="75" t="s">
        <v>0</v>
      </c>
      <c r="C772" s="76">
        <v>1.1299999999999999E-2</v>
      </c>
      <c r="D772" s="76"/>
    </row>
    <row r="773" spans="1:4" ht="12.75" customHeight="1">
      <c r="A773" s="75">
        <v>44699</v>
      </c>
      <c r="B773" s="75" t="s">
        <v>0</v>
      </c>
      <c r="C773" s="76">
        <v>-2.2000000000000001E-3</v>
      </c>
      <c r="D773" s="76"/>
    </row>
    <row r="774" spans="1:4" ht="12.75" customHeight="1">
      <c r="A774" s="75">
        <v>44700</v>
      </c>
      <c r="B774" s="75" t="s">
        <v>0</v>
      </c>
      <c r="C774" s="76">
        <v>-2.0199999999999999E-2</v>
      </c>
      <c r="D774" s="76"/>
    </row>
    <row r="775" spans="1:4" ht="12.75" customHeight="1">
      <c r="A775" s="75">
        <v>44703</v>
      </c>
      <c r="B775" s="75" t="s">
        <v>0</v>
      </c>
      <c r="C775" s="76">
        <v>-2.9700000000000001E-2</v>
      </c>
      <c r="D775" s="76"/>
    </row>
    <row r="776" spans="1:4" ht="12.75" customHeight="1">
      <c r="A776" s="75">
        <v>44704</v>
      </c>
      <c r="B776" s="75" t="s">
        <v>0</v>
      </c>
      <c r="C776" s="76">
        <v>-9.4000000000000004E-3</v>
      </c>
      <c r="D776" s="76"/>
    </row>
    <row r="777" spans="1:4" ht="12.75" customHeight="1">
      <c r="A777" s="75">
        <v>44705</v>
      </c>
      <c r="B777" s="75" t="s">
        <v>0</v>
      </c>
      <c r="C777" s="76">
        <v>-7.1000000000000004E-3</v>
      </c>
      <c r="D777" s="76"/>
    </row>
    <row r="778" spans="1:4" ht="12.75" customHeight="1">
      <c r="A778" s="75">
        <v>44706</v>
      </c>
      <c r="B778" s="75" t="s">
        <v>0</v>
      </c>
      <c r="C778" s="76">
        <v>-2.1600000000000001E-2</v>
      </c>
      <c r="D778" s="76"/>
    </row>
    <row r="779" spans="1:4" ht="12.75" customHeight="1">
      <c r="A779" s="75">
        <v>44707</v>
      </c>
      <c r="B779" s="75" t="s">
        <v>0</v>
      </c>
      <c r="C779" s="76">
        <v>-1.23E-2</v>
      </c>
      <c r="D779" s="76"/>
    </row>
    <row r="780" spans="1:4" ht="12.75" customHeight="1">
      <c r="A780" s="75">
        <v>44710</v>
      </c>
      <c r="B780" s="75" t="s">
        <v>0</v>
      </c>
      <c r="C780" s="76">
        <v>1.49E-2</v>
      </c>
      <c r="D780" s="76"/>
    </row>
    <row r="781" spans="1:4" ht="12.75" customHeight="1">
      <c r="A781" s="75">
        <v>44711</v>
      </c>
      <c r="B781" s="75" t="s">
        <v>0</v>
      </c>
      <c r="C781" s="76">
        <v>1.2200000000000001E-2</v>
      </c>
      <c r="D781" s="76"/>
    </row>
    <row r="782" spans="1:4" ht="12.75" customHeight="1">
      <c r="A782" s="75">
        <v>44712</v>
      </c>
      <c r="B782" s="75" t="s">
        <v>0</v>
      </c>
      <c r="C782" s="76">
        <v>-7.1999999999999998E-3</v>
      </c>
      <c r="D782" s="76"/>
    </row>
    <row r="783" spans="1:4" ht="12.75" customHeight="1">
      <c r="A783" s="75">
        <v>44713</v>
      </c>
      <c r="B783" s="75" t="s">
        <v>0</v>
      </c>
      <c r="C783" s="76">
        <v>-1.95E-2</v>
      </c>
      <c r="D783" s="76"/>
    </row>
    <row r="784" spans="1:4" ht="12.75" customHeight="1">
      <c r="A784" s="75">
        <v>44714</v>
      </c>
      <c r="B784" s="75" t="s">
        <v>0</v>
      </c>
      <c r="C784" s="76">
        <v>-7.4000000000000003E-3</v>
      </c>
      <c r="D784" s="76"/>
    </row>
    <row r="785" spans="1:4" ht="12.75" customHeight="1">
      <c r="A785" s="75">
        <v>44717</v>
      </c>
      <c r="B785" s="75" t="s">
        <v>0</v>
      </c>
      <c r="C785" s="76">
        <v>2.5000000000000001E-2</v>
      </c>
      <c r="D785" s="76"/>
    </row>
    <row r="786" spans="1:4" ht="12.75" customHeight="1">
      <c r="A786" s="75">
        <v>44718</v>
      </c>
      <c r="B786" s="75" t="s">
        <v>0</v>
      </c>
      <c r="C786" s="76">
        <v>7.3000000000000001E-3</v>
      </c>
      <c r="D786" s="76"/>
    </row>
    <row r="787" spans="1:4" ht="12.75" customHeight="1">
      <c r="A787" s="75">
        <v>44719</v>
      </c>
      <c r="B787" s="75" t="s">
        <v>0</v>
      </c>
      <c r="C787" s="76">
        <v>2.6599999999999999E-2</v>
      </c>
      <c r="D787" s="76"/>
    </row>
    <row r="788" spans="1:4" ht="12.75" customHeight="1">
      <c r="A788" s="75">
        <v>44720</v>
      </c>
      <c r="B788" s="75" t="s">
        <v>0</v>
      </c>
      <c r="C788" s="76">
        <v>1.18E-2</v>
      </c>
      <c r="D788" s="76"/>
    </row>
    <row r="789" spans="1:4" ht="12.75" customHeight="1">
      <c r="A789" s="75">
        <v>44721</v>
      </c>
      <c r="B789" s="75" t="s">
        <v>0</v>
      </c>
      <c r="C789" s="76">
        <v>7.0000000000000001E-3</v>
      </c>
      <c r="D789" s="76"/>
    </row>
    <row r="790" spans="1:4" ht="12.75" customHeight="1">
      <c r="A790" s="75">
        <v>44724</v>
      </c>
      <c r="B790" s="75" t="s">
        <v>0</v>
      </c>
      <c r="C790" s="76">
        <v>-1.6199999999999999E-2</v>
      </c>
      <c r="D790" s="76"/>
    </row>
    <row r="791" spans="1:4" ht="12.75" customHeight="1">
      <c r="A791" s="75">
        <v>44725</v>
      </c>
      <c r="B791" s="75" t="s">
        <v>0</v>
      </c>
      <c r="C791" s="76">
        <v>-1.41E-2</v>
      </c>
      <c r="D791" s="76"/>
    </row>
    <row r="792" spans="1:4" ht="12.75" customHeight="1">
      <c r="A792" s="75">
        <v>44726</v>
      </c>
      <c r="B792" s="75" t="s">
        <v>0</v>
      </c>
      <c r="C792" s="76">
        <v>0</v>
      </c>
      <c r="D792" s="76"/>
    </row>
    <row r="793" spans="1:4" ht="12.75" customHeight="1">
      <c r="A793" s="75">
        <v>44727</v>
      </c>
      <c r="B793" s="75" t="s">
        <v>0</v>
      </c>
      <c r="C793" s="76">
        <v>-4.7999999999999996E-3</v>
      </c>
      <c r="D793" s="76"/>
    </row>
    <row r="794" spans="1:4" ht="12.75" customHeight="1">
      <c r="A794" s="75">
        <v>44728</v>
      </c>
      <c r="B794" s="75" t="s">
        <v>0</v>
      </c>
      <c r="C794" s="76">
        <v>-1.9199999999999998E-2</v>
      </c>
      <c r="D794" s="76"/>
    </row>
    <row r="795" spans="1:4" ht="12.75" customHeight="1">
      <c r="A795" s="75">
        <v>44731</v>
      </c>
      <c r="B795" s="75" t="s">
        <v>0</v>
      </c>
      <c r="C795" s="76">
        <v>-1.7100000000000001E-2</v>
      </c>
      <c r="D795" s="76"/>
    </row>
    <row r="796" spans="1:4" ht="12.75" customHeight="1">
      <c r="A796" s="75">
        <v>44732</v>
      </c>
      <c r="B796" s="75" t="s">
        <v>0</v>
      </c>
      <c r="C796" s="76">
        <v>-1.9900000000000001E-2</v>
      </c>
      <c r="D796" s="76"/>
    </row>
    <row r="797" spans="1:4" ht="12.75" customHeight="1">
      <c r="A797" s="75">
        <v>44733</v>
      </c>
      <c r="B797" s="75" t="s">
        <v>0</v>
      </c>
      <c r="C797" s="76">
        <v>-1.52E-2</v>
      </c>
      <c r="D797" s="76"/>
    </row>
    <row r="798" spans="1:4" ht="12.75" customHeight="1">
      <c r="A798" s="75">
        <v>44734</v>
      </c>
      <c r="B798" s="75" t="s">
        <v>0</v>
      </c>
      <c r="C798" s="76">
        <v>-1.7999999999999999E-2</v>
      </c>
      <c r="D798" s="76"/>
    </row>
    <row r="799" spans="1:4" ht="12.75" customHeight="1">
      <c r="A799" s="75">
        <v>44735</v>
      </c>
      <c r="B799" s="75" t="s">
        <v>0</v>
      </c>
      <c r="C799" s="76">
        <v>7.9000000000000008E-3</v>
      </c>
      <c r="D799" s="76"/>
    </row>
    <row r="800" spans="1:4" ht="12.75" customHeight="1">
      <c r="A800" s="75">
        <v>44738</v>
      </c>
      <c r="B800" s="75" t="s">
        <v>0</v>
      </c>
      <c r="C800" s="76">
        <v>1.04E-2</v>
      </c>
      <c r="D800" s="76"/>
    </row>
    <row r="801" spans="1:4" ht="12.75" customHeight="1">
      <c r="A801" s="75">
        <v>44739</v>
      </c>
      <c r="B801" s="75" t="s">
        <v>0</v>
      </c>
      <c r="C801" s="76">
        <v>2.06E-2</v>
      </c>
      <c r="D801" s="76"/>
    </row>
    <row r="802" spans="1:4" ht="12.75" customHeight="1">
      <c r="A802" s="75">
        <v>44740</v>
      </c>
      <c r="B802" s="75" t="s">
        <v>0</v>
      </c>
      <c r="C802" s="76">
        <v>2.2700000000000001E-2</v>
      </c>
      <c r="D802" s="76"/>
    </row>
    <row r="803" spans="1:4" ht="12.75" customHeight="1">
      <c r="A803" s="75">
        <v>44741</v>
      </c>
      <c r="B803" s="75" t="s">
        <v>0</v>
      </c>
      <c r="C803" s="76">
        <v>2.7199999999999998E-2</v>
      </c>
      <c r="D803" s="76"/>
    </row>
    <row r="804" spans="1:4" ht="12.75" customHeight="1">
      <c r="A804" s="75">
        <v>44742</v>
      </c>
      <c r="B804" s="75" t="s">
        <v>0</v>
      </c>
      <c r="C804" s="76">
        <v>-2.3999999999999998E-3</v>
      </c>
      <c r="D804" s="76"/>
    </row>
    <row r="805" spans="1:4" ht="12.75" customHeight="1">
      <c r="A805" s="75">
        <v>44745</v>
      </c>
      <c r="B805" s="75" t="s">
        <v>0</v>
      </c>
      <c r="C805" s="76">
        <v>-1.9300000000000001E-2</v>
      </c>
      <c r="D805" s="76"/>
    </row>
    <row r="806" spans="1:4" ht="12.75" customHeight="1">
      <c r="A806" s="75">
        <v>44746</v>
      </c>
      <c r="B806" s="75" t="s">
        <v>0</v>
      </c>
      <c r="C806" s="76">
        <v>-1.72E-2</v>
      </c>
      <c r="D806" s="76"/>
    </row>
    <row r="807" spans="1:4" ht="12.75" customHeight="1">
      <c r="A807" s="75">
        <v>44747</v>
      </c>
      <c r="B807" s="75" t="s">
        <v>0</v>
      </c>
      <c r="C807" s="76">
        <v>2.5000000000000001E-3</v>
      </c>
      <c r="D807" s="76"/>
    </row>
    <row r="808" spans="1:4" ht="12.75" customHeight="1">
      <c r="A808" s="75">
        <v>44748</v>
      </c>
      <c r="B808" s="75" t="s">
        <v>0</v>
      </c>
      <c r="C808" s="76">
        <v>-0.02</v>
      </c>
      <c r="D808" s="76"/>
    </row>
    <row r="809" spans="1:4" ht="12.75" customHeight="1">
      <c r="A809" s="75">
        <v>44749</v>
      </c>
      <c r="B809" s="75" t="s">
        <v>0</v>
      </c>
      <c r="C809" s="76">
        <v>-7.6E-3</v>
      </c>
      <c r="D809" s="76"/>
    </row>
    <row r="810" spans="1:4" ht="12.75" customHeight="1">
      <c r="A810" s="75">
        <v>44754</v>
      </c>
      <c r="B810" s="75" t="s">
        <v>0</v>
      </c>
      <c r="C810" s="76">
        <v>-7.7000000000000002E-3</v>
      </c>
      <c r="D810" s="76"/>
    </row>
    <row r="811" spans="1:4" ht="12.75" customHeight="1">
      <c r="A811" s="75">
        <v>44755</v>
      </c>
      <c r="B811" s="75" t="s">
        <v>0</v>
      </c>
      <c r="C811" s="76">
        <v>-5.1999999999999998E-3</v>
      </c>
      <c r="D811" s="76"/>
    </row>
    <row r="812" spans="1:4" ht="12.75" customHeight="1">
      <c r="A812" s="75">
        <v>44756</v>
      </c>
      <c r="B812" s="75" t="s">
        <v>0</v>
      </c>
      <c r="C812" s="76">
        <v>1.04E-2</v>
      </c>
      <c r="D812" s="76"/>
    </row>
    <row r="813" spans="1:4" ht="12.75" customHeight="1">
      <c r="A813" s="75">
        <v>44759</v>
      </c>
      <c r="B813" s="75" t="s">
        <v>0</v>
      </c>
      <c r="C813" s="76">
        <v>-5.1000000000000004E-3</v>
      </c>
      <c r="D813" s="76"/>
    </row>
    <row r="814" spans="1:4" ht="12.75" customHeight="1">
      <c r="A814" s="75">
        <v>44760</v>
      </c>
      <c r="B814" s="75" t="s">
        <v>0</v>
      </c>
      <c r="C814" s="76">
        <v>-1.8100000000000002E-2</v>
      </c>
      <c r="D814" s="76"/>
    </row>
    <row r="815" spans="1:4" ht="12.75" customHeight="1">
      <c r="A815" s="75">
        <v>44761</v>
      </c>
      <c r="B815" s="75" t="s">
        <v>0</v>
      </c>
      <c r="C815" s="76">
        <v>0</v>
      </c>
      <c r="D815" s="76"/>
    </row>
    <row r="816" spans="1:4" ht="12.75" customHeight="1">
      <c r="A816" s="75">
        <v>44762</v>
      </c>
      <c r="B816" s="75" t="s">
        <v>0</v>
      </c>
      <c r="C816" s="76">
        <v>-5.3E-3</v>
      </c>
      <c r="D816" s="76"/>
    </row>
    <row r="817" spans="1:4" ht="12.75" customHeight="1">
      <c r="A817" s="75">
        <v>44763</v>
      </c>
      <c r="B817" s="75" t="s">
        <v>0</v>
      </c>
      <c r="C817" s="76">
        <v>2.12E-2</v>
      </c>
      <c r="D817" s="76"/>
    </row>
    <row r="818" spans="1:4" ht="12.75" customHeight="1">
      <c r="A818" s="75">
        <v>44766</v>
      </c>
      <c r="B818" s="75" t="s">
        <v>0</v>
      </c>
      <c r="C818" s="76">
        <v>-1.04E-2</v>
      </c>
      <c r="D818" s="76"/>
    </row>
    <row r="819" spans="1:4" ht="12.75" customHeight="1">
      <c r="A819" s="75">
        <v>44767</v>
      </c>
      <c r="B819" s="75" t="s">
        <v>0</v>
      </c>
      <c r="C819" s="76">
        <v>1.83E-2</v>
      </c>
      <c r="D819" s="76"/>
    </row>
    <row r="820" spans="1:4" ht="12.75" customHeight="1">
      <c r="A820" s="75">
        <v>44768</v>
      </c>
      <c r="B820" s="75" t="s">
        <v>0</v>
      </c>
      <c r="C820" s="76">
        <v>7.7000000000000002E-3</v>
      </c>
      <c r="D820" s="76"/>
    </row>
    <row r="821" spans="1:4" ht="12.75" customHeight="1">
      <c r="A821" s="75">
        <v>44769</v>
      </c>
      <c r="B821" s="75" t="s">
        <v>0</v>
      </c>
      <c r="C821" s="76">
        <v>-1.7899999999999999E-2</v>
      </c>
      <c r="D821" s="76"/>
    </row>
    <row r="822" spans="1:4" ht="12.75" customHeight="1">
      <c r="A822" s="75">
        <v>44770</v>
      </c>
      <c r="B822" s="75" t="s">
        <v>0</v>
      </c>
      <c r="C822" s="76">
        <v>-1.5599999999999999E-2</v>
      </c>
      <c r="D822" s="76"/>
    </row>
    <row r="823" spans="1:4" ht="12.75" customHeight="1">
      <c r="A823" s="75">
        <v>44773</v>
      </c>
      <c r="B823" s="75" t="s">
        <v>0</v>
      </c>
      <c r="C823" s="76">
        <v>1.8499999999999999E-2</v>
      </c>
      <c r="D823" s="76"/>
    </row>
    <row r="824" spans="1:4" ht="12.75" customHeight="1">
      <c r="A824" s="75">
        <v>44774</v>
      </c>
      <c r="B824" s="75" t="s">
        <v>0</v>
      </c>
      <c r="C824" s="76">
        <v>5.1999999999999998E-3</v>
      </c>
      <c r="D824" s="76"/>
    </row>
    <row r="825" spans="1:4" ht="12.75" customHeight="1">
      <c r="A825" s="75">
        <v>44775</v>
      </c>
      <c r="B825" s="75" t="s">
        <v>0</v>
      </c>
      <c r="C825" s="76">
        <v>1.55E-2</v>
      </c>
      <c r="D825" s="76"/>
    </row>
    <row r="826" spans="1:4" ht="12.75" customHeight="1">
      <c r="A826" s="75">
        <v>44776</v>
      </c>
      <c r="B826" s="75" t="s">
        <v>0</v>
      </c>
      <c r="C826" s="76">
        <v>1.2699999999999999E-2</v>
      </c>
      <c r="D826" s="76"/>
    </row>
    <row r="827" spans="1:4" ht="12.75" customHeight="1">
      <c r="A827" s="75">
        <v>44777</v>
      </c>
      <c r="B827" s="75" t="s">
        <v>0</v>
      </c>
      <c r="C827" s="76">
        <v>2.5000000000000001E-3</v>
      </c>
      <c r="D827" s="76"/>
    </row>
    <row r="828" spans="1:4" ht="12.75" customHeight="1">
      <c r="A828" s="75">
        <v>44780</v>
      </c>
      <c r="B828" s="75" t="s">
        <v>0</v>
      </c>
      <c r="C828" s="76">
        <v>-1.2500000000000001E-2</v>
      </c>
      <c r="D828" s="76"/>
    </row>
    <row r="829" spans="1:4" ht="12.75" customHeight="1">
      <c r="A829" s="75">
        <v>44781</v>
      </c>
      <c r="B829" s="75" t="s">
        <v>0</v>
      </c>
      <c r="C829" s="76">
        <v>-7.6E-3</v>
      </c>
      <c r="D829" s="76"/>
    </row>
    <row r="830" spans="1:4" ht="12.75" customHeight="1">
      <c r="A830" s="75">
        <v>44783</v>
      </c>
      <c r="B830" s="75" t="s">
        <v>0</v>
      </c>
      <c r="C830" s="76">
        <v>7.7000000000000002E-3</v>
      </c>
      <c r="D830" s="76"/>
    </row>
    <row r="831" spans="1:4" ht="12.75" customHeight="1">
      <c r="A831" s="75">
        <v>44784</v>
      </c>
      <c r="B831" s="75" t="s">
        <v>0</v>
      </c>
      <c r="C831" s="76">
        <v>-1.52E-2</v>
      </c>
      <c r="D831" s="76"/>
    </row>
    <row r="832" spans="1:4" ht="12.75" customHeight="1">
      <c r="A832" s="75">
        <v>44787</v>
      </c>
      <c r="B832" s="75" t="s">
        <v>0</v>
      </c>
      <c r="C832" s="76">
        <v>1.03E-2</v>
      </c>
      <c r="D832" s="76"/>
    </row>
    <row r="833" spans="1:4" ht="12.75" customHeight="1">
      <c r="A833" s="75">
        <v>44789</v>
      </c>
      <c r="B833" s="75" t="s">
        <v>0</v>
      </c>
      <c r="C833" s="76">
        <v>-7.6E-3</v>
      </c>
      <c r="D833" s="76"/>
    </row>
    <row r="834" spans="1:4" ht="12.75" customHeight="1">
      <c r="A834" s="75">
        <v>44790</v>
      </c>
      <c r="B834" s="75" t="s">
        <v>0</v>
      </c>
      <c r="C834" s="76">
        <v>-2.5999999999999999E-3</v>
      </c>
      <c r="D834" s="76"/>
    </row>
    <row r="835" spans="1:4" ht="12.75" customHeight="1">
      <c r="A835" s="75">
        <v>44794</v>
      </c>
      <c r="B835" s="75" t="s">
        <v>0</v>
      </c>
      <c r="C835" s="76">
        <v>2.5999999999999999E-3</v>
      </c>
      <c r="D835" s="76"/>
    </row>
    <row r="836" spans="1:4" ht="12.75" customHeight="1">
      <c r="A836" s="75">
        <v>44795</v>
      </c>
      <c r="B836" s="75" t="s">
        <v>0</v>
      </c>
      <c r="C836" s="76">
        <v>0</v>
      </c>
      <c r="D836" s="76"/>
    </row>
    <row r="837" spans="1:4" ht="12.75" customHeight="1">
      <c r="A837" s="75">
        <v>44796</v>
      </c>
      <c r="B837" s="75" t="s">
        <v>0</v>
      </c>
      <c r="C837" s="76">
        <v>-5.1000000000000004E-3</v>
      </c>
      <c r="D837" s="76"/>
    </row>
    <row r="838" spans="1:4" ht="12.75" customHeight="1">
      <c r="A838" s="75">
        <v>44797</v>
      </c>
      <c r="B838" s="75" t="s">
        <v>0</v>
      </c>
      <c r="C838" s="76">
        <v>-7.7000000000000002E-3</v>
      </c>
      <c r="D838" s="76"/>
    </row>
    <row r="839" spans="1:4" ht="12.75" customHeight="1">
      <c r="A839" s="75">
        <v>44798</v>
      </c>
      <c r="B839" s="75" t="s">
        <v>0</v>
      </c>
      <c r="C839" s="76">
        <v>0</v>
      </c>
      <c r="D839" s="76"/>
    </row>
    <row r="840" spans="1:4" ht="12.75" customHeight="1">
      <c r="A840" s="75">
        <v>44801</v>
      </c>
      <c r="B840" s="75" t="s">
        <v>0</v>
      </c>
      <c r="C840" s="76">
        <v>0</v>
      </c>
      <c r="D840" s="76"/>
    </row>
    <row r="841" spans="1:4" ht="12.75" customHeight="1">
      <c r="A841" s="75">
        <v>44802</v>
      </c>
      <c r="B841" s="75" t="s">
        <v>0</v>
      </c>
      <c r="C841" s="76">
        <v>0</v>
      </c>
      <c r="D841" s="76"/>
    </row>
    <row r="842" spans="1:4" ht="12.75" customHeight="1">
      <c r="A842" s="75">
        <v>44803</v>
      </c>
      <c r="B842" s="75" t="s">
        <v>0</v>
      </c>
      <c r="C842" s="76">
        <v>0</v>
      </c>
      <c r="D842" s="76"/>
    </row>
    <row r="843" spans="1:4" ht="12.75" customHeight="1">
      <c r="A843" s="75">
        <v>44804</v>
      </c>
      <c r="B843" s="75" t="s">
        <v>0</v>
      </c>
      <c r="C843" s="76">
        <v>2.5999999999999999E-3</v>
      </c>
      <c r="D843" s="76"/>
    </row>
    <row r="844" spans="1:4" ht="12.75" customHeight="1">
      <c r="A844" s="75">
        <v>44805</v>
      </c>
      <c r="B844" s="75" t="s">
        <v>0</v>
      </c>
      <c r="C844" s="76">
        <v>-2.5999999999999999E-3</v>
      </c>
      <c r="D844" s="76"/>
    </row>
    <row r="845" spans="1:4" ht="12.75" customHeight="1">
      <c r="A845" s="75">
        <v>44808</v>
      </c>
      <c r="B845" s="75" t="s">
        <v>0</v>
      </c>
      <c r="C845" s="76">
        <v>0</v>
      </c>
      <c r="D845" s="76"/>
    </row>
    <row r="846" spans="1:4" ht="12.75" customHeight="1">
      <c r="A846" s="75">
        <v>44809</v>
      </c>
      <c r="B846" s="75" t="s">
        <v>0</v>
      </c>
      <c r="C846" s="76">
        <v>0</v>
      </c>
      <c r="D846" s="76"/>
    </row>
    <row r="847" spans="1:4" ht="12.75" customHeight="1">
      <c r="A847" s="75">
        <v>44810</v>
      </c>
      <c r="B847" s="75" t="s">
        <v>0</v>
      </c>
      <c r="C847" s="76">
        <v>0</v>
      </c>
      <c r="D847" s="76"/>
    </row>
    <row r="848" spans="1:4" ht="12.75" customHeight="1">
      <c r="A848" s="75">
        <v>44811</v>
      </c>
      <c r="B848" s="75" t="s">
        <v>0</v>
      </c>
      <c r="C848" s="76">
        <v>0</v>
      </c>
      <c r="D848" s="76"/>
    </row>
    <row r="849" spans="1:4" ht="12.75" customHeight="1">
      <c r="A849" s="75">
        <v>44812</v>
      </c>
      <c r="B849" s="75" t="s">
        <v>0</v>
      </c>
      <c r="C849" s="76">
        <v>0</v>
      </c>
      <c r="D849" s="76"/>
    </row>
    <row r="850" spans="1:4" ht="12.75" customHeight="1">
      <c r="A850" s="75">
        <v>44815</v>
      </c>
      <c r="B850" s="75" t="s">
        <v>0</v>
      </c>
      <c r="C850" s="76">
        <v>0</v>
      </c>
      <c r="D850" s="76"/>
    </row>
    <row r="851" spans="1:4" ht="12.75" customHeight="1">
      <c r="A851" s="75">
        <v>44816</v>
      </c>
      <c r="B851" s="75" t="s">
        <v>0</v>
      </c>
      <c r="C851" s="76">
        <v>0</v>
      </c>
      <c r="D851" s="76"/>
    </row>
    <row r="852" spans="1:4" ht="12.75" customHeight="1">
      <c r="A852" s="75">
        <v>44817</v>
      </c>
      <c r="B852" s="75" t="s">
        <v>0</v>
      </c>
      <c r="C852" s="76">
        <v>0</v>
      </c>
      <c r="D852" s="76"/>
    </row>
    <row r="853" spans="1:4" ht="12.75" customHeight="1">
      <c r="A853" s="75">
        <v>44818</v>
      </c>
      <c r="B853" s="75" t="s">
        <v>0</v>
      </c>
      <c r="C853" s="76">
        <v>0</v>
      </c>
      <c r="D853" s="76"/>
    </row>
    <row r="854" spans="1:4" ht="12.75" customHeight="1">
      <c r="A854" s="75">
        <v>44819</v>
      </c>
      <c r="B854" s="75" t="s">
        <v>0</v>
      </c>
      <c r="C854" s="76">
        <v>0</v>
      </c>
      <c r="D854" s="76"/>
    </row>
    <row r="855" spans="1:4" ht="12.75" customHeight="1">
      <c r="A855" s="75">
        <v>44822</v>
      </c>
      <c r="B855" s="75" t="s">
        <v>0</v>
      </c>
      <c r="C855" s="76">
        <v>0</v>
      </c>
      <c r="D855" s="76"/>
    </row>
    <row r="856" spans="1:4" ht="12.75" customHeight="1">
      <c r="A856" s="75">
        <v>44823</v>
      </c>
      <c r="B856" s="75" t="s">
        <v>0</v>
      </c>
      <c r="C856" s="76">
        <v>0</v>
      </c>
      <c r="D856" s="76"/>
    </row>
    <row r="857" spans="1:4" ht="12.75" customHeight="1">
      <c r="A857" s="75">
        <v>44824</v>
      </c>
      <c r="B857" s="75" t="s">
        <v>0</v>
      </c>
      <c r="C857" s="76">
        <v>0</v>
      </c>
      <c r="D857" s="76"/>
    </row>
    <row r="858" spans="1:4" ht="12.75" customHeight="1">
      <c r="A858" s="75">
        <v>44825</v>
      </c>
      <c r="B858" s="75" t="s">
        <v>0</v>
      </c>
      <c r="C858" s="76">
        <v>0</v>
      </c>
      <c r="D858" s="76"/>
    </row>
    <row r="859" spans="1:4" ht="12.75" customHeight="1">
      <c r="A859" s="75">
        <v>44826</v>
      </c>
      <c r="B859" s="75" t="s">
        <v>0</v>
      </c>
      <c r="C859" s="76">
        <v>0</v>
      </c>
      <c r="D859" s="76"/>
    </row>
    <row r="860" spans="1:4" ht="12.75" customHeight="1">
      <c r="A860" s="75">
        <v>44829</v>
      </c>
      <c r="B860" s="75" t="s">
        <v>0</v>
      </c>
      <c r="C860" s="76">
        <v>0</v>
      </c>
      <c r="D860" s="76"/>
    </row>
    <row r="861" spans="1:4" ht="12.75" customHeight="1">
      <c r="A861" s="75">
        <v>44830</v>
      </c>
      <c r="B861" s="75" t="s">
        <v>0</v>
      </c>
      <c r="C861" s="76">
        <v>0</v>
      </c>
      <c r="D861" s="76"/>
    </row>
    <row r="862" spans="1:4" ht="12.75" customHeight="1">
      <c r="A862" s="75">
        <v>44831</v>
      </c>
      <c r="B862" s="75" t="s">
        <v>0</v>
      </c>
      <c r="C862" s="76">
        <v>0</v>
      </c>
      <c r="D862" s="76"/>
    </row>
    <row r="863" spans="1:4" ht="12.75" customHeight="1">
      <c r="A863" s="75">
        <v>44832</v>
      </c>
      <c r="B863" s="75" t="s">
        <v>0</v>
      </c>
      <c r="C863" s="76">
        <v>0</v>
      </c>
      <c r="D863" s="76"/>
    </row>
    <row r="864" spans="1:4" ht="12.75" customHeight="1">
      <c r="A864" s="75">
        <v>44833</v>
      </c>
      <c r="B864" s="75" t="s">
        <v>0</v>
      </c>
      <c r="C864" s="76">
        <v>0</v>
      </c>
      <c r="D864" s="76"/>
    </row>
    <row r="865" spans="1:4" ht="12.75" customHeight="1">
      <c r="A865" s="75">
        <v>44836</v>
      </c>
      <c r="B865" s="75" t="s">
        <v>0</v>
      </c>
      <c r="C865" s="76">
        <v>0</v>
      </c>
      <c r="D865" s="76"/>
    </row>
    <row r="866" spans="1:4" ht="12.75" customHeight="1">
      <c r="A866" s="75">
        <v>44837</v>
      </c>
      <c r="B866" s="75" t="s">
        <v>0</v>
      </c>
      <c r="C866" s="76">
        <v>0</v>
      </c>
      <c r="D866" s="76"/>
    </row>
    <row r="867" spans="1:4" ht="12.75" customHeight="1">
      <c r="A867" s="75">
        <v>44838</v>
      </c>
      <c r="B867" s="75" t="s">
        <v>0</v>
      </c>
      <c r="C867" s="76">
        <v>0</v>
      </c>
      <c r="D867" s="76"/>
    </row>
    <row r="868" spans="1:4" ht="12.75" customHeight="1">
      <c r="A868" s="75">
        <v>44840</v>
      </c>
      <c r="B868" s="75" t="s">
        <v>0</v>
      </c>
      <c r="C868" s="76">
        <v>0</v>
      </c>
      <c r="D868" s="76"/>
    </row>
    <row r="869" spans="1:4" ht="12.75" customHeight="1">
      <c r="A869" s="75">
        <v>44844</v>
      </c>
      <c r="B869" s="75" t="s">
        <v>0</v>
      </c>
      <c r="C869" s="76">
        <v>0</v>
      </c>
      <c r="D869" s="76"/>
    </row>
    <row r="870" spans="1:4" ht="12.75" customHeight="1">
      <c r="A870" s="75">
        <v>44845</v>
      </c>
      <c r="B870" s="75" t="s">
        <v>0</v>
      </c>
      <c r="C870" s="76">
        <v>0</v>
      </c>
      <c r="D870" s="76"/>
    </row>
    <row r="871" spans="1:4" ht="12.75" customHeight="1">
      <c r="A871" s="75">
        <v>44846</v>
      </c>
      <c r="B871" s="75" t="s">
        <v>0</v>
      </c>
      <c r="C871" s="76">
        <v>0</v>
      </c>
      <c r="D871" s="76"/>
    </row>
    <row r="872" spans="1:4" ht="12.75" customHeight="1">
      <c r="A872" s="75">
        <v>44847</v>
      </c>
      <c r="B872" s="75" t="s">
        <v>0</v>
      </c>
      <c r="C872" s="76">
        <v>0</v>
      </c>
      <c r="D872" s="76"/>
    </row>
    <row r="873" spans="1:4" ht="12.75" customHeight="1">
      <c r="A873" s="75">
        <v>44850</v>
      </c>
      <c r="B873" s="75" t="s">
        <v>0</v>
      </c>
      <c r="C873" s="76">
        <v>0</v>
      </c>
      <c r="D873" s="76"/>
    </row>
    <row r="874" spans="1:4" ht="12.75" customHeight="1">
      <c r="A874" s="75">
        <v>44851</v>
      </c>
      <c r="B874" s="75" t="s">
        <v>0</v>
      </c>
      <c r="C874" s="76">
        <v>0</v>
      </c>
      <c r="D874" s="76"/>
    </row>
    <row r="875" spans="1:4" ht="12.75" customHeight="1">
      <c r="A875" s="75">
        <v>44852</v>
      </c>
      <c r="B875" s="75" t="s">
        <v>0</v>
      </c>
      <c r="C875" s="76">
        <v>0</v>
      </c>
      <c r="D875" s="76"/>
    </row>
    <row r="876" spans="1:4" ht="12.75" customHeight="1">
      <c r="A876" s="75">
        <v>44853</v>
      </c>
      <c r="B876" s="75" t="s">
        <v>0</v>
      </c>
      <c r="C876" s="76">
        <v>0</v>
      </c>
      <c r="D876" s="76"/>
    </row>
    <row r="877" spans="1:4" ht="12.75" customHeight="1">
      <c r="A877" s="75">
        <v>44854</v>
      </c>
      <c r="B877" s="75" t="s">
        <v>0</v>
      </c>
      <c r="C877" s="76">
        <v>0</v>
      </c>
      <c r="D877" s="76"/>
    </row>
    <row r="878" spans="1:4" ht="12.75" customHeight="1">
      <c r="A878" s="75">
        <v>44857</v>
      </c>
      <c r="B878" s="75" t="s">
        <v>0</v>
      </c>
      <c r="C878" s="76">
        <v>0</v>
      </c>
      <c r="D878" s="76"/>
    </row>
    <row r="879" spans="1:4" ht="12.75" customHeight="1">
      <c r="A879" s="75">
        <v>44858</v>
      </c>
      <c r="B879" s="75" t="s">
        <v>0</v>
      </c>
      <c r="C879" s="76">
        <v>0</v>
      </c>
      <c r="D879" s="76"/>
    </row>
    <row r="880" spans="1:4" ht="12.75" customHeight="1">
      <c r="A880" s="75">
        <v>44859</v>
      </c>
      <c r="B880" s="75" t="s">
        <v>0</v>
      </c>
      <c r="C880" s="76">
        <v>0</v>
      </c>
      <c r="D880" s="76"/>
    </row>
    <row r="881" spans="1:4" ht="12.75" customHeight="1">
      <c r="A881" s="75">
        <v>44860</v>
      </c>
      <c r="B881" s="75" t="s">
        <v>0</v>
      </c>
      <c r="C881" s="76">
        <v>0</v>
      </c>
      <c r="D881" s="76"/>
    </row>
    <row r="882" spans="1:4" ht="12.75" customHeight="1">
      <c r="A882" s="75">
        <v>44861</v>
      </c>
      <c r="B882" s="75" t="s">
        <v>0</v>
      </c>
      <c r="C882" s="76">
        <v>0</v>
      </c>
      <c r="D882" s="76"/>
    </row>
    <row r="883" spans="1:4" ht="12.75" customHeight="1">
      <c r="A883" s="75">
        <v>44864</v>
      </c>
      <c r="B883" s="75" t="s">
        <v>0</v>
      </c>
      <c r="C883" s="76">
        <v>0</v>
      </c>
      <c r="D883" s="76"/>
    </row>
    <row r="884" spans="1:4" ht="12.75" customHeight="1">
      <c r="A884" s="75">
        <v>44865</v>
      </c>
      <c r="B884" s="75" t="s">
        <v>0</v>
      </c>
      <c r="C884" s="76">
        <v>0</v>
      </c>
      <c r="D884" s="76"/>
    </row>
    <row r="885" spans="1:4" ht="12.75" customHeight="1">
      <c r="A885" s="75">
        <v>44866</v>
      </c>
      <c r="B885" s="75" t="s">
        <v>0</v>
      </c>
      <c r="C885" s="76">
        <v>0</v>
      </c>
      <c r="D885" s="76"/>
    </row>
    <row r="886" spans="1:4" ht="12.75" customHeight="1">
      <c r="A886" s="75">
        <v>44867</v>
      </c>
      <c r="B886" s="75" t="s">
        <v>0</v>
      </c>
      <c r="C886" s="76">
        <v>0</v>
      </c>
      <c r="D886" s="76"/>
    </row>
    <row r="887" spans="1:4" ht="12.75" customHeight="1">
      <c r="A887" s="75">
        <v>44868</v>
      </c>
      <c r="B887" s="75" t="s">
        <v>0</v>
      </c>
      <c r="C887" s="76">
        <v>0</v>
      </c>
      <c r="D887" s="76"/>
    </row>
    <row r="888" spans="1:4" ht="12.75" customHeight="1">
      <c r="A888" s="75">
        <v>44871</v>
      </c>
      <c r="B888" s="75" t="s">
        <v>0</v>
      </c>
      <c r="C888" s="76">
        <v>0</v>
      </c>
      <c r="D888" s="76"/>
    </row>
    <row r="889" spans="1:4" ht="12.75" customHeight="1">
      <c r="A889" s="75">
        <v>44872</v>
      </c>
      <c r="B889" s="75" t="s">
        <v>0</v>
      </c>
      <c r="C889" s="76">
        <v>0</v>
      </c>
      <c r="D889" s="76"/>
    </row>
    <row r="890" spans="1:4" ht="12.75" customHeight="1">
      <c r="A890" s="75">
        <v>44873</v>
      </c>
      <c r="B890" s="75" t="s">
        <v>0</v>
      </c>
      <c r="C890" s="76">
        <v>0</v>
      </c>
      <c r="D890" s="76"/>
    </row>
    <row r="891" spans="1:4" ht="12.75" customHeight="1">
      <c r="A891" s="75">
        <v>44874</v>
      </c>
      <c r="B891" s="75" t="s">
        <v>0</v>
      </c>
      <c r="C891" s="76">
        <v>0</v>
      </c>
      <c r="D891" s="76"/>
    </row>
    <row r="892" spans="1:4" ht="12.75" customHeight="1">
      <c r="A892" s="75">
        <v>44875</v>
      </c>
      <c r="B892" s="75" t="s">
        <v>0</v>
      </c>
      <c r="C892" s="76">
        <v>0</v>
      </c>
      <c r="D892" s="76"/>
    </row>
    <row r="893" spans="1:4" ht="12.75" customHeight="1">
      <c r="A893" s="75">
        <v>44878</v>
      </c>
      <c r="B893" s="75" t="s">
        <v>0</v>
      </c>
      <c r="C893" s="76">
        <v>0</v>
      </c>
      <c r="D893" s="76"/>
    </row>
    <row r="894" spans="1:4" ht="12.75" customHeight="1">
      <c r="A894" s="75">
        <v>44879</v>
      </c>
      <c r="B894" s="75" t="s">
        <v>0</v>
      </c>
      <c r="C894" s="76">
        <v>0</v>
      </c>
      <c r="D894" s="76"/>
    </row>
    <row r="895" spans="1:4" ht="12.75" customHeight="1">
      <c r="A895" s="75">
        <v>44880</v>
      </c>
      <c r="B895" s="75" t="s">
        <v>0</v>
      </c>
      <c r="C895" s="76">
        <v>0</v>
      </c>
      <c r="D895" s="76"/>
    </row>
    <row r="896" spans="1:4" ht="12.75" customHeight="1">
      <c r="A896" s="75">
        <v>44881</v>
      </c>
      <c r="B896" s="75" t="s">
        <v>0</v>
      </c>
      <c r="C896" s="76">
        <v>0</v>
      </c>
      <c r="D896" s="76"/>
    </row>
    <row r="897" spans="1:4" ht="12.75" customHeight="1">
      <c r="A897" s="75">
        <v>44882</v>
      </c>
      <c r="B897" s="75" t="s">
        <v>0</v>
      </c>
      <c r="C897" s="76">
        <v>0</v>
      </c>
      <c r="D897" s="76"/>
    </row>
    <row r="898" spans="1:4" ht="12.75" customHeight="1">
      <c r="A898" s="75">
        <v>44885</v>
      </c>
      <c r="B898" s="75" t="s">
        <v>0</v>
      </c>
      <c r="C898" s="76">
        <v>0</v>
      </c>
      <c r="D898" s="76"/>
    </row>
    <row r="899" spans="1:4" ht="12.75" customHeight="1">
      <c r="A899" s="75">
        <v>44886</v>
      </c>
      <c r="B899" s="75" t="s">
        <v>0</v>
      </c>
      <c r="C899" s="76">
        <v>0</v>
      </c>
      <c r="D899" s="76"/>
    </row>
    <row r="900" spans="1:4" ht="12.75" customHeight="1">
      <c r="A900" s="75">
        <v>44887</v>
      </c>
      <c r="B900" s="75" t="s">
        <v>0</v>
      </c>
      <c r="C900" s="76">
        <v>0</v>
      </c>
      <c r="D900" s="76"/>
    </row>
    <row r="901" spans="1:4" ht="12.75" customHeight="1">
      <c r="A901" s="75">
        <v>44888</v>
      </c>
      <c r="B901" s="75" t="s">
        <v>0</v>
      </c>
      <c r="C901" s="76">
        <v>0</v>
      </c>
      <c r="D901" s="76"/>
    </row>
    <row r="902" spans="1:4" ht="12.75" customHeight="1">
      <c r="A902" s="75">
        <v>44889</v>
      </c>
      <c r="B902" s="75" t="s">
        <v>0</v>
      </c>
      <c r="C902" s="76">
        <v>0</v>
      </c>
      <c r="D902" s="76"/>
    </row>
    <row r="903" spans="1:4" ht="12.75" customHeight="1">
      <c r="A903" s="75">
        <v>44892</v>
      </c>
      <c r="B903" s="75" t="s">
        <v>0</v>
      </c>
      <c r="C903" s="76">
        <v>0</v>
      </c>
      <c r="D903" s="76"/>
    </row>
    <row r="904" spans="1:4" ht="12.75" customHeight="1">
      <c r="A904" s="75">
        <v>44893</v>
      </c>
      <c r="B904" s="75" t="s">
        <v>0</v>
      </c>
      <c r="C904" s="76">
        <v>0</v>
      </c>
      <c r="D904" s="76"/>
    </row>
    <row r="905" spans="1:4" ht="12.75" customHeight="1">
      <c r="A905" s="75">
        <v>44894</v>
      </c>
      <c r="B905" s="75" t="s">
        <v>0</v>
      </c>
      <c r="C905" s="76">
        <v>0</v>
      </c>
      <c r="D905" s="76"/>
    </row>
    <row r="906" spans="1:4" ht="12.75" customHeight="1">
      <c r="A906" s="75">
        <v>44895</v>
      </c>
      <c r="B906" s="75" t="s">
        <v>0</v>
      </c>
      <c r="C906" s="76">
        <v>0</v>
      </c>
      <c r="D906" s="76"/>
    </row>
    <row r="907" spans="1:4" ht="12.75" customHeight="1">
      <c r="A907" s="75">
        <v>44896</v>
      </c>
      <c r="B907" s="75" t="s">
        <v>0</v>
      </c>
      <c r="C907" s="76">
        <v>0</v>
      </c>
      <c r="D907" s="76"/>
    </row>
    <row r="908" spans="1:4" ht="12.75" customHeight="1">
      <c r="A908" s="75">
        <v>44899</v>
      </c>
      <c r="B908" s="75" t="s">
        <v>0</v>
      </c>
      <c r="C908" s="76">
        <v>0</v>
      </c>
      <c r="D908" s="76"/>
    </row>
    <row r="909" spans="1:4" ht="12.75" customHeight="1">
      <c r="A909" s="75">
        <v>44900</v>
      </c>
      <c r="B909" s="75" t="s">
        <v>0</v>
      </c>
      <c r="C909" s="76">
        <v>0</v>
      </c>
      <c r="D909" s="76"/>
    </row>
    <row r="910" spans="1:4" ht="12.75" customHeight="1">
      <c r="A910" s="75">
        <v>44901</v>
      </c>
      <c r="B910" s="75" t="s">
        <v>0</v>
      </c>
      <c r="C910" s="76">
        <v>0</v>
      </c>
      <c r="D910" s="76"/>
    </row>
    <row r="911" spans="1:4" ht="12.75" customHeight="1">
      <c r="A911" s="75">
        <v>44902</v>
      </c>
      <c r="B911" s="75" t="s">
        <v>0</v>
      </c>
      <c r="C911" s="76">
        <v>0</v>
      </c>
      <c r="D911" s="76"/>
    </row>
    <row r="912" spans="1:4" ht="12.75" customHeight="1">
      <c r="A912" s="75">
        <v>44903</v>
      </c>
      <c r="B912" s="75" t="s">
        <v>0</v>
      </c>
      <c r="C912" s="76">
        <v>0</v>
      </c>
      <c r="D912" s="76"/>
    </row>
    <row r="913" spans="1:4" ht="12.75" customHeight="1">
      <c r="A913" s="75">
        <v>44906</v>
      </c>
      <c r="B913" s="75" t="s">
        <v>0</v>
      </c>
      <c r="C913" s="76">
        <v>0</v>
      </c>
      <c r="D913" s="76"/>
    </row>
    <row r="914" spans="1:4" ht="12.75" customHeight="1">
      <c r="A914" s="75">
        <v>44907</v>
      </c>
      <c r="B914" s="75" t="s">
        <v>0</v>
      </c>
      <c r="C914" s="76">
        <v>0</v>
      </c>
      <c r="D914" s="76"/>
    </row>
    <row r="915" spans="1:4" ht="12.75" customHeight="1">
      <c r="A915" s="75">
        <v>44908</v>
      </c>
      <c r="B915" s="75" t="s">
        <v>0</v>
      </c>
      <c r="C915" s="76">
        <v>0</v>
      </c>
      <c r="D915" s="76"/>
    </row>
    <row r="916" spans="1:4" ht="12.75" customHeight="1">
      <c r="A916" s="75">
        <v>44909</v>
      </c>
      <c r="B916" s="75" t="s">
        <v>0</v>
      </c>
      <c r="C916" s="76">
        <v>0</v>
      </c>
      <c r="D916" s="76"/>
    </row>
    <row r="917" spans="1:4" ht="12.75" customHeight="1">
      <c r="A917" s="75">
        <v>44910</v>
      </c>
      <c r="B917" s="75" t="s">
        <v>0</v>
      </c>
      <c r="C917" s="76">
        <v>0</v>
      </c>
      <c r="D917" s="76"/>
    </row>
    <row r="918" spans="1:4" ht="12.75" customHeight="1">
      <c r="A918" s="75">
        <v>44913</v>
      </c>
      <c r="B918" s="75" t="s">
        <v>0</v>
      </c>
      <c r="C918" s="76">
        <v>0</v>
      </c>
      <c r="D918" s="76"/>
    </row>
    <row r="919" spans="1:4" ht="12.75" customHeight="1">
      <c r="A919" s="75">
        <v>44914</v>
      </c>
      <c r="B919" s="75" t="s">
        <v>0</v>
      </c>
      <c r="C919" s="76">
        <v>0</v>
      </c>
      <c r="D919" s="76"/>
    </row>
    <row r="920" spans="1:4" ht="12.75" customHeight="1">
      <c r="A920" s="75">
        <v>44915</v>
      </c>
      <c r="B920" s="75" t="s">
        <v>0</v>
      </c>
      <c r="C920" s="76">
        <v>0</v>
      </c>
      <c r="D920" s="76"/>
    </row>
    <row r="921" spans="1:4" ht="12.75" customHeight="1">
      <c r="A921" s="75">
        <v>44916</v>
      </c>
      <c r="B921" s="75" t="s">
        <v>0</v>
      </c>
      <c r="C921" s="76">
        <v>0</v>
      </c>
      <c r="D921" s="76"/>
    </row>
    <row r="922" spans="1:4" ht="12.75" customHeight="1">
      <c r="A922" s="75">
        <v>44917</v>
      </c>
      <c r="B922" s="75" t="s">
        <v>0</v>
      </c>
      <c r="C922" s="76">
        <v>0</v>
      </c>
      <c r="D922" s="76"/>
    </row>
    <row r="923" spans="1:4" ht="12.75" customHeight="1">
      <c r="A923" s="75">
        <v>44921</v>
      </c>
      <c r="B923" s="75" t="s">
        <v>0</v>
      </c>
      <c r="C923" s="76">
        <v>0</v>
      </c>
      <c r="D923" s="76"/>
    </row>
    <row r="924" spans="1:4" ht="12.75" customHeight="1">
      <c r="A924" s="75">
        <v>44922</v>
      </c>
      <c r="B924" s="75" t="s">
        <v>0</v>
      </c>
      <c r="C924" s="76">
        <v>0</v>
      </c>
      <c r="D924" s="76"/>
    </row>
    <row r="925" spans="1:4" ht="12.75" customHeight="1">
      <c r="A925" s="75">
        <v>44923</v>
      </c>
      <c r="B925" s="75" t="s">
        <v>0</v>
      </c>
      <c r="C925" s="76">
        <v>0</v>
      </c>
      <c r="D925" s="76"/>
    </row>
    <row r="926" spans="1:4" ht="12.75" customHeight="1">
      <c r="A926" s="75">
        <v>44924</v>
      </c>
      <c r="B926" s="75" t="s">
        <v>0</v>
      </c>
      <c r="C926" s="76">
        <v>0</v>
      </c>
      <c r="D926" s="76"/>
    </row>
    <row r="927" spans="1:4" ht="12.75" customHeight="1">
      <c r="A927" s="75">
        <v>44927</v>
      </c>
      <c r="B927" s="75" t="s">
        <v>0</v>
      </c>
      <c r="C927" s="76">
        <v>0</v>
      </c>
      <c r="D927" s="76"/>
    </row>
    <row r="928" spans="1:4" ht="12.75" customHeight="1">
      <c r="A928" s="75">
        <v>44928</v>
      </c>
      <c r="B928" s="75" t="s">
        <v>0</v>
      </c>
      <c r="C928" s="76">
        <v>0</v>
      </c>
      <c r="D928" s="76"/>
    </row>
    <row r="929" spans="1:4" ht="12.75" customHeight="1">
      <c r="A929" s="75">
        <v>44929</v>
      </c>
      <c r="B929" s="75" t="s">
        <v>0</v>
      </c>
      <c r="C929" s="76">
        <v>0</v>
      </c>
      <c r="D929" s="76"/>
    </row>
    <row r="930" spans="1:4" ht="12.75" customHeight="1">
      <c r="A930" s="75">
        <v>44930</v>
      </c>
      <c r="B930" s="75" t="s">
        <v>0</v>
      </c>
      <c r="C930" s="76">
        <v>0</v>
      </c>
      <c r="D930" s="76"/>
    </row>
    <row r="931" spans="1:4" ht="12.75" customHeight="1">
      <c r="A931" s="75">
        <v>44931</v>
      </c>
      <c r="B931" s="75" t="s">
        <v>0</v>
      </c>
      <c r="C931" s="76">
        <v>0</v>
      </c>
      <c r="D931" s="76"/>
    </row>
    <row r="932" spans="1:4" ht="12.75" customHeight="1">
      <c r="A932" s="75">
        <v>44934</v>
      </c>
      <c r="B932" s="75" t="s">
        <v>0</v>
      </c>
      <c r="C932" s="76">
        <v>0</v>
      </c>
      <c r="D932" s="76"/>
    </row>
    <row r="933" spans="1:4" ht="12.75" customHeight="1">
      <c r="A933" s="75">
        <v>44935</v>
      </c>
      <c r="B933" s="75" t="s">
        <v>0</v>
      </c>
      <c r="C933" s="76">
        <v>0</v>
      </c>
      <c r="D933" s="76"/>
    </row>
    <row r="934" spans="1:4" ht="12.75" customHeight="1">
      <c r="A934" s="75">
        <v>44936</v>
      </c>
      <c r="B934" s="75" t="s">
        <v>0</v>
      </c>
      <c r="C934" s="76">
        <v>0</v>
      </c>
      <c r="D934" s="76"/>
    </row>
    <row r="935" spans="1:4" ht="12.75" customHeight="1">
      <c r="A935" s="75">
        <v>44937</v>
      </c>
      <c r="B935" s="75" t="s">
        <v>0</v>
      </c>
      <c r="C935" s="76">
        <v>0</v>
      </c>
      <c r="D935" s="76"/>
    </row>
    <row r="936" spans="1:4" ht="12.75" customHeight="1">
      <c r="A936" s="75">
        <v>44938</v>
      </c>
      <c r="B936" s="75" t="s">
        <v>0</v>
      </c>
      <c r="C936" s="76">
        <v>0</v>
      </c>
      <c r="D936" s="76"/>
    </row>
    <row r="937" spans="1:4" ht="12.75" customHeight="1">
      <c r="A937" s="75">
        <v>44941</v>
      </c>
      <c r="B937" s="75" t="s">
        <v>0</v>
      </c>
      <c r="C937" s="76">
        <v>0</v>
      </c>
      <c r="D937" s="76"/>
    </row>
    <row r="938" spans="1:4" ht="12.75" customHeight="1">
      <c r="A938" s="75">
        <v>44942</v>
      </c>
      <c r="B938" s="75" t="s">
        <v>0</v>
      </c>
      <c r="C938" s="76">
        <v>0</v>
      </c>
      <c r="D938" s="76"/>
    </row>
    <row r="939" spans="1:4" ht="12.75" customHeight="1">
      <c r="A939" s="75">
        <v>44943</v>
      </c>
      <c r="B939" s="75" t="s">
        <v>0</v>
      </c>
      <c r="C939" s="76">
        <v>0</v>
      </c>
      <c r="D939" s="76"/>
    </row>
    <row r="940" spans="1:4" ht="12.75" customHeight="1">
      <c r="A940" s="75">
        <v>44944</v>
      </c>
      <c r="B940" s="75" t="s">
        <v>0</v>
      </c>
      <c r="C940" s="76">
        <v>0</v>
      </c>
      <c r="D940" s="76"/>
    </row>
    <row r="941" spans="1:4" ht="12.75" customHeight="1">
      <c r="A941" s="75">
        <v>44945</v>
      </c>
      <c r="B941" s="75" t="s">
        <v>0</v>
      </c>
      <c r="C941" s="76">
        <v>0</v>
      </c>
      <c r="D941" s="76"/>
    </row>
    <row r="942" spans="1:4" ht="12.75" customHeight="1">
      <c r="A942" s="75">
        <v>44948</v>
      </c>
      <c r="B942" s="75" t="s">
        <v>0</v>
      </c>
      <c r="C942" s="76">
        <v>0</v>
      </c>
      <c r="D942" s="76"/>
    </row>
    <row r="943" spans="1:4" ht="12.75" customHeight="1">
      <c r="A943" s="75">
        <v>44949</v>
      </c>
      <c r="B943" s="75" t="s">
        <v>0</v>
      </c>
      <c r="C943" s="76">
        <v>0</v>
      </c>
      <c r="D943" s="76"/>
    </row>
    <row r="944" spans="1:4" ht="12.75" customHeight="1">
      <c r="A944" s="75">
        <v>44950</v>
      </c>
      <c r="B944" s="75" t="s">
        <v>0</v>
      </c>
      <c r="C944" s="76">
        <v>0</v>
      </c>
      <c r="D944" s="76"/>
    </row>
    <row r="945" spans="1:4" ht="12.75" customHeight="1">
      <c r="A945" s="75">
        <v>44951</v>
      </c>
      <c r="B945" s="75" t="s">
        <v>0</v>
      </c>
      <c r="C945" s="76">
        <v>0</v>
      </c>
      <c r="D945" s="76"/>
    </row>
    <row r="946" spans="1:4" ht="12.75" customHeight="1">
      <c r="A946" s="75">
        <v>44952</v>
      </c>
      <c r="B946" s="75" t="s">
        <v>0</v>
      </c>
      <c r="C946" s="76">
        <v>0</v>
      </c>
      <c r="D946" s="76"/>
    </row>
    <row r="947" spans="1:4" ht="12.75" customHeight="1">
      <c r="A947" s="75">
        <v>44955</v>
      </c>
      <c r="B947" s="75" t="s">
        <v>0</v>
      </c>
      <c r="C947" s="76">
        <v>0</v>
      </c>
      <c r="D947" s="76"/>
    </row>
    <row r="948" spans="1:4" ht="12.75" customHeight="1">
      <c r="A948" s="75">
        <v>44956</v>
      </c>
      <c r="B948" s="75" t="s">
        <v>0</v>
      </c>
      <c r="C948" s="76">
        <v>0</v>
      </c>
      <c r="D948" s="76"/>
    </row>
    <row r="949" spans="1:4" ht="12.75" customHeight="1">
      <c r="A949" s="75">
        <v>44957</v>
      </c>
      <c r="B949" s="75" t="s">
        <v>0</v>
      </c>
      <c r="C949" s="76">
        <v>0</v>
      </c>
      <c r="D949" s="76"/>
    </row>
    <row r="950" spans="1:4" ht="12.75" customHeight="1">
      <c r="A950" s="75">
        <v>44958</v>
      </c>
      <c r="B950" s="75" t="s">
        <v>0</v>
      </c>
      <c r="C950" s="76">
        <v>0</v>
      </c>
      <c r="D950" s="76"/>
    </row>
    <row r="951" spans="1:4" ht="12.75" customHeight="1">
      <c r="A951" s="75">
        <v>44959</v>
      </c>
      <c r="B951" s="75" t="s">
        <v>0</v>
      </c>
      <c r="C951" s="76">
        <v>0</v>
      </c>
      <c r="D951" s="76"/>
    </row>
    <row r="952" spans="1:4" ht="12.75" customHeight="1">
      <c r="A952" s="75">
        <v>44962</v>
      </c>
      <c r="B952" s="75" t="s">
        <v>0</v>
      </c>
      <c r="C952" s="76">
        <v>0</v>
      </c>
      <c r="D952" s="76"/>
    </row>
    <row r="953" spans="1:4" ht="12.75" customHeight="1">
      <c r="A953" s="75">
        <v>44963</v>
      </c>
      <c r="B953" s="75" t="s">
        <v>0</v>
      </c>
      <c r="C953" s="76">
        <v>0</v>
      </c>
      <c r="D953" s="76"/>
    </row>
    <row r="954" spans="1:4" ht="12.75" customHeight="1">
      <c r="A954" s="75">
        <v>44964</v>
      </c>
      <c r="B954" s="75" t="s">
        <v>0</v>
      </c>
      <c r="C954" s="76">
        <v>0</v>
      </c>
      <c r="D954" s="76"/>
    </row>
    <row r="955" spans="1:4" ht="12.75" customHeight="1">
      <c r="A955" s="75">
        <v>44965</v>
      </c>
      <c r="B955" s="75" t="s">
        <v>0</v>
      </c>
      <c r="C955" s="76">
        <v>0</v>
      </c>
      <c r="D955" s="76"/>
    </row>
    <row r="956" spans="1:4" ht="12.75" customHeight="1">
      <c r="A956" s="75">
        <v>44966</v>
      </c>
      <c r="B956" s="75" t="s">
        <v>0</v>
      </c>
      <c r="C956" s="76">
        <v>0</v>
      </c>
      <c r="D956" s="76"/>
    </row>
    <row r="957" spans="1:4" ht="12.75" customHeight="1">
      <c r="A957" s="75">
        <v>44969</v>
      </c>
      <c r="B957" s="75" t="s">
        <v>0</v>
      </c>
      <c r="C957" s="76">
        <v>0</v>
      </c>
      <c r="D957" s="76"/>
    </row>
    <row r="958" spans="1:4" ht="12.75" customHeight="1">
      <c r="A958" s="75">
        <v>44970</v>
      </c>
      <c r="B958" s="75" t="s">
        <v>0</v>
      </c>
      <c r="C958" s="76">
        <v>0</v>
      </c>
      <c r="D958" s="76"/>
    </row>
    <row r="959" spans="1:4" ht="12.75" customHeight="1">
      <c r="A959" s="75">
        <v>44971</v>
      </c>
      <c r="B959" s="75" t="s">
        <v>0</v>
      </c>
      <c r="C959" s="76">
        <v>0</v>
      </c>
      <c r="D959" s="76"/>
    </row>
    <row r="960" spans="1:4" ht="12.75" customHeight="1">
      <c r="A960" s="75">
        <v>44972</v>
      </c>
      <c r="B960" s="75" t="s">
        <v>0</v>
      </c>
      <c r="C960" s="76">
        <v>0</v>
      </c>
      <c r="D960" s="76"/>
    </row>
    <row r="961" spans="1:4" ht="12.75" customHeight="1">
      <c r="A961" s="75">
        <v>44973</v>
      </c>
      <c r="B961" s="75" t="s">
        <v>0</v>
      </c>
      <c r="C961" s="76">
        <v>0</v>
      </c>
      <c r="D961" s="76"/>
    </row>
    <row r="962" spans="1:4" ht="12.75" customHeight="1">
      <c r="A962" s="75">
        <v>44976</v>
      </c>
      <c r="B962" s="75" t="s">
        <v>0</v>
      </c>
      <c r="C962" s="76">
        <v>0</v>
      </c>
      <c r="D962" s="76"/>
    </row>
    <row r="963" spans="1:4" ht="12.75" customHeight="1">
      <c r="A963" s="75">
        <v>44977</v>
      </c>
      <c r="B963" s="75" t="s">
        <v>0</v>
      </c>
      <c r="C963" s="76">
        <v>0</v>
      </c>
      <c r="D963" s="76"/>
    </row>
    <row r="964" spans="1:4" ht="12.75" customHeight="1">
      <c r="A964" s="75">
        <v>44979</v>
      </c>
      <c r="B964" s="75" t="s">
        <v>0</v>
      </c>
      <c r="C964" s="76">
        <v>0</v>
      </c>
      <c r="D964" s="76"/>
    </row>
    <row r="965" spans="1:4" ht="12.75" customHeight="1">
      <c r="A965" s="75">
        <v>44980</v>
      </c>
      <c r="B965" s="75" t="s">
        <v>0</v>
      </c>
      <c r="C965" s="76">
        <v>0</v>
      </c>
      <c r="D965" s="76"/>
    </row>
    <row r="966" spans="1:4" ht="12.75" customHeight="1">
      <c r="A966" s="75">
        <v>44983</v>
      </c>
      <c r="B966" s="75" t="s">
        <v>0</v>
      </c>
      <c r="C966" s="76">
        <v>0</v>
      </c>
      <c r="D966" s="76"/>
    </row>
    <row r="967" spans="1:4" ht="12.75" customHeight="1">
      <c r="A967" s="75">
        <v>44984</v>
      </c>
      <c r="B967" s="75" t="s">
        <v>0</v>
      </c>
      <c r="C967" s="76">
        <v>0</v>
      </c>
      <c r="D967" s="76"/>
    </row>
    <row r="968" spans="1:4" ht="12.75" customHeight="1">
      <c r="A968" s="75">
        <v>44985</v>
      </c>
      <c r="B968" s="75" t="s">
        <v>0</v>
      </c>
      <c r="C968" s="76">
        <v>0</v>
      </c>
      <c r="D968" s="76"/>
    </row>
    <row r="969" spans="1:4" ht="12.75" customHeight="1">
      <c r="A969" s="75">
        <v>44986</v>
      </c>
      <c r="B969" s="75" t="s">
        <v>0</v>
      </c>
      <c r="C969" s="76">
        <v>0</v>
      </c>
      <c r="D969" s="76"/>
    </row>
    <row r="970" spans="1:4" ht="12.75" customHeight="1">
      <c r="A970" s="75">
        <v>44987</v>
      </c>
      <c r="B970" s="75" t="s">
        <v>0</v>
      </c>
      <c r="C970" s="76">
        <v>0</v>
      </c>
      <c r="D970" s="76"/>
    </row>
    <row r="971" spans="1:4" ht="12.75" customHeight="1">
      <c r="A971" s="75">
        <v>44990</v>
      </c>
      <c r="B971" s="75" t="s">
        <v>0</v>
      </c>
      <c r="C971" s="76">
        <v>0</v>
      </c>
      <c r="D971" s="76"/>
    </row>
    <row r="972" spans="1:4" ht="12.75" customHeight="1">
      <c r="A972" s="75">
        <v>44991</v>
      </c>
      <c r="B972" s="75" t="s">
        <v>0</v>
      </c>
      <c r="C972" s="76">
        <v>0</v>
      </c>
      <c r="D972" s="76"/>
    </row>
    <row r="973" spans="1:4" ht="12.75" customHeight="1">
      <c r="A973" s="75">
        <v>44992</v>
      </c>
      <c r="B973" s="75" t="s">
        <v>0</v>
      </c>
      <c r="C973" s="76">
        <v>0</v>
      </c>
      <c r="D973" s="76"/>
    </row>
    <row r="974" spans="1:4" ht="12.75" customHeight="1">
      <c r="A974" s="75">
        <v>44994</v>
      </c>
      <c r="B974" s="75" t="s">
        <v>0</v>
      </c>
      <c r="C974" s="76">
        <v>0</v>
      </c>
      <c r="D974" s="76"/>
    </row>
    <row r="975" spans="1:4" ht="12.75" customHeight="1">
      <c r="A975" s="75">
        <v>44997</v>
      </c>
      <c r="B975" s="75" t="s">
        <v>0</v>
      </c>
      <c r="C975" s="76">
        <v>0</v>
      </c>
      <c r="D975" s="76"/>
    </row>
    <row r="976" spans="1:4" ht="12.75" customHeight="1">
      <c r="A976" s="75">
        <v>44998</v>
      </c>
      <c r="B976" s="75" t="s">
        <v>0</v>
      </c>
      <c r="C976" s="76">
        <v>0</v>
      </c>
      <c r="D976" s="76"/>
    </row>
    <row r="977" spans="1:4" ht="12.75" customHeight="1">
      <c r="A977" s="75">
        <v>44999</v>
      </c>
      <c r="B977" s="75" t="s">
        <v>0</v>
      </c>
      <c r="C977" s="76">
        <v>0</v>
      </c>
      <c r="D977" s="76"/>
    </row>
    <row r="978" spans="1:4" ht="12.75" customHeight="1">
      <c r="A978" s="75">
        <v>45000</v>
      </c>
      <c r="B978" s="75" t="s">
        <v>0</v>
      </c>
      <c r="C978" s="76">
        <v>0</v>
      </c>
      <c r="D978" s="76"/>
    </row>
    <row r="979" spans="1:4" ht="12.75" customHeight="1">
      <c r="A979" s="75">
        <v>45001</v>
      </c>
      <c r="B979" s="75" t="s">
        <v>0</v>
      </c>
      <c r="C979" s="76">
        <v>0</v>
      </c>
      <c r="D979" s="76"/>
    </row>
    <row r="980" spans="1:4" ht="12.75" customHeight="1">
      <c r="A980" s="75">
        <v>45004</v>
      </c>
      <c r="B980" s="75" t="s">
        <v>0</v>
      </c>
      <c r="C980" s="76">
        <v>0</v>
      </c>
      <c r="D980" s="76"/>
    </row>
    <row r="981" spans="1:4" ht="12.75" customHeight="1">
      <c r="A981" s="75">
        <v>45005</v>
      </c>
      <c r="B981" s="75" t="s">
        <v>0</v>
      </c>
      <c r="C981" s="76">
        <v>0</v>
      </c>
      <c r="D981" s="76"/>
    </row>
    <row r="982" spans="1:4" ht="12.75" customHeight="1">
      <c r="A982" s="75">
        <v>45006</v>
      </c>
      <c r="B982" s="75" t="s">
        <v>0</v>
      </c>
      <c r="C982" s="76">
        <v>0</v>
      </c>
      <c r="D982" s="76"/>
    </row>
    <row r="983" spans="1:4" ht="12.75" customHeight="1">
      <c r="A983" s="75">
        <v>45007</v>
      </c>
      <c r="B983" s="75" t="s">
        <v>0</v>
      </c>
      <c r="C983" s="76">
        <v>0</v>
      </c>
      <c r="D983" s="76"/>
    </row>
    <row r="984" spans="1:4" ht="12.75" customHeight="1">
      <c r="A984" s="75">
        <v>45008</v>
      </c>
      <c r="B984" s="75" t="s">
        <v>0</v>
      </c>
      <c r="C984" s="76">
        <v>0</v>
      </c>
      <c r="D984" s="76"/>
    </row>
    <row r="985" spans="1:4" ht="12.75" customHeight="1">
      <c r="A985" s="75">
        <v>45012</v>
      </c>
      <c r="B985" s="75" t="s">
        <v>0</v>
      </c>
      <c r="C985" s="76">
        <v>0</v>
      </c>
      <c r="D985" s="76"/>
    </row>
    <row r="986" spans="1:4" ht="12.75" customHeight="1">
      <c r="A986" s="75">
        <v>45013</v>
      </c>
      <c r="B986" s="75" t="s">
        <v>0</v>
      </c>
      <c r="C986" s="76">
        <v>0</v>
      </c>
      <c r="D986" s="76"/>
    </row>
    <row r="987" spans="1:4" ht="12.75" customHeight="1">
      <c r="A987" s="75">
        <v>45014</v>
      </c>
      <c r="B987" s="75" t="s">
        <v>0</v>
      </c>
      <c r="C987" s="76">
        <v>0</v>
      </c>
      <c r="D987" s="76"/>
    </row>
    <row r="988" spans="1:4" ht="12.75" customHeight="1">
      <c r="A988" s="75">
        <v>45015</v>
      </c>
      <c r="B988" s="75" t="s">
        <v>0</v>
      </c>
      <c r="C988" s="76">
        <v>0</v>
      </c>
      <c r="D988" s="76"/>
    </row>
    <row r="989" spans="1:4" ht="12.75" customHeight="1">
      <c r="A989" s="75">
        <v>45018</v>
      </c>
      <c r="B989" s="75" t="s">
        <v>0</v>
      </c>
      <c r="C989" s="76">
        <v>0</v>
      </c>
      <c r="D989" s="76"/>
    </row>
    <row r="990" spans="1:4" ht="12.75" customHeight="1">
      <c r="A990" s="75">
        <v>45019</v>
      </c>
      <c r="B990" s="75" t="s">
        <v>0</v>
      </c>
      <c r="C990" s="76">
        <v>0</v>
      </c>
      <c r="D990" s="76"/>
    </row>
    <row r="991" spans="1:4" ht="12.75" customHeight="1">
      <c r="A991" s="75">
        <v>45020</v>
      </c>
      <c r="B991" s="75" t="s">
        <v>0</v>
      </c>
      <c r="C991" s="76">
        <v>0</v>
      </c>
      <c r="D991" s="76"/>
    </row>
    <row r="992" spans="1:4" ht="12.75" customHeight="1">
      <c r="A992" s="75">
        <v>45021</v>
      </c>
      <c r="B992" s="75" t="s">
        <v>0</v>
      </c>
      <c r="C992" s="76">
        <v>0</v>
      </c>
      <c r="D992" s="76"/>
    </row>
    <row r="993" spans="1:4" ht="12.75" customHeight="1">
      <c r="A993" s="75">
        <v>45022</v>
      </c>
      <c r="B993" s="75" t="s">
        <v>0</v>
      </c>
      <c r="C993" s="76">
        <v>0</v>
      </c>
      <c r="D993" s="76"/>
    </row>
    <row r="994" spans="1:4" ht="12.75" customHeight="1">
      <c r="A994" s="75">
        <v>45025</v>
      </c>
      <c r="B994" s="75" t="s">
        <v>0</v>
      </c>
      <c r="C994" s="76">
        <v>0</v>
      </c>
      <c r="D994" s="76"/>
    </row>
    <row r="995" spans="1:4" ht="12.75" customHeight="1">
      <c r="A995" s="75">
        <v>45026</v>
      </c>
      <c r="B995" s="75" t="s">
        <v>0</v>
      </c>
      <c r="C995" s="76">
        <v>0</v>
      </c>
      <c r="D995" s="76"/>
    </row>
    <row r="996" spans="1:4" ht="12.75" customHeight="1">
      <c r="A996" s="75">
        <v>45027</v>
      </c>
      <c r="B996" s="75" t="s">
        <v>0</v>
      </c>
      <c r="C996" s="76">
        <v>0</v>
      </c>
      <c r="D996" s="76"/>
    </row>
    <row r="997" spans="1:4" ht="12.75" customHeight="1">
      <c r="A997" s="75">
        <v>45028</v>
      </c>
      <c r="B997" s="75" t="s">
        <v>0</v>
      </c>
      <c r="C997" s="76">
        <v>0</v>
      </c>
      <c r="D997" s="76"/>
    </row>
    <row r="998" spans="1:4" ht="12.75" customHeight="1">
      <c r="A998" s="75">
        <v>45029</v>
      </c>
      <c r="B998" s="75" t="s">
        <v>0</v>
      </c>
      <c r="C998" s="76">
        <v>0</v>
      </c>
      <c r="D998" s="76"/>
    </row>
    <row r="999" spans="1:4" ht="12.75" customHeight="1">
      <c r="A999" s="75">
        <v>45032</v>
      </c>
      <c r="B999" s="75" t="s">
        <v>0</v>
      </c>
      <c r="C999" s="76">
        <v>0</v>
      </c>
      <c r="D999" s="76"/>
    </row>
    <row r="1000" spans="1:4" ht="12.75" customHeight="1">
      <c r="A1000" s="75">
        <v>45033</v>
      </c>
      <c r="B1000" s="75" t="s">
        <v>0</v>
      </c>
      <c r="C1000" s="76">
        <v>0</v>
      </c>
      <c r="D1000" s="76"/>
    </row>
    <row r="1001" spans="1:4" ht="12.75" customHeight="1">
      <c r="A1001" s="75">
        <v>45034</v>
      </c>
      <c r="B1001" s="75" t="s">
        <v>0</v>
      </c>
      <c r="C1001" s="76">
        <v>0</v>
      </c>
      <c r="D1001" s="76"/>
    </row>
    <row r="1002" spans="1:4" ht="12.75" customHeight="1">
      <c r="A1002" s="75">
        <v>45040</v>
      </c>
      <c r="B1002" s="75" t="s">
        <v>0</v>
      </c>
      <c r="C1002" s="76">
        <v>0</v>
      </c>
      <c r="D1002" s="76"/>
    </row>
    <row r="1003" spans="1:4" ht="12.75" customHeight="1">
      <c r="A1003" s="75">
        <v>45041</v>
      </c>
      <c r="B1003" s="75" t="s">
        <v>0</v>
      </c>
      <c r="C1003" s="76">
        <v>0</v>
      </c>
      <c r="D1003" s="76"/>
    </row>
    <row r="1004" spans="1:4" ht="12.75" customHeight="1">
      <c r="A1004" s="75">
        <v>45042</v>
      </c>
      <c r="B1004" s="75" t="s">
        <v>0</v>
      </c>
      <c r="C1004" s="76">
        <v>0</v>
      </c>
      <c r="D1004" s="76"/>
    </row>
    <row r="1005" spans="1:4" ht="12.75" customHeight="1">
      <c r="A1005" s="75">
        <v>45043</v>
      </c>
      <c r="B1005" s="75" t="s">
        <v>0</v>
      </c>
      <c r="C1005" s="76">
        <v>0</v>
      </c>
      <c r="D1005" s="76"/>
    </row>
    <row r="1006" spans="1:4" ht="12.75" customHeight="1">
      <c r="A1006" s="75">
        <v>45046</v>
      </c>
      <c r="B1006" s="75" t="s">
        <v>0</v>
      </c>
      <c r="C1006" s="76">
        <v>0</v>
      </c>
      <c r="D1006" s="76"/>
    </row>
    <row r="1007" spans="1:4" ht="12.75" customHeight="1">
      <c r="A1007" s="75">
        <v>45048</v>
      </c>
      <c r="B1007" s="75" t="s">
        <v>0</v>
      </c>
      <c r="C1007" s="76">
        <v>0</v>
      </c>
      <c r="D1007" s="76"/>
    </row>
    <row r="1008" spans="1:4" ht="12.75" customHeight="1">
      <c r="A1008" s="75">
        <v>45049</v>
      </c>
      <c r="B1008" s="75" t="s">
        <v>0</v>
      </c>
      <c r="C1008" s="76">
        <v>0</v>
      </c>
      <c r="D1008" s="76"/>
    </row>
    <row r="1009" spans="1:4" ht="12.75" customHeight="1">
      <c r="A1009" s="75">
        <v>45053</v>
      </c>
      <c r="B1009" s="75" t="s">
        <v>0</v>
      </c>
      <c r="C1009" s="76">
        <v>0</v>
      </c>
      <c r="D1009" s="76"/>
    </row>
    <row r="1010" spans="1:4" ht="12.75" customHeight="1">
      <c r="A1010" s="75">
        <v>45054</v>
      </c>
      <c r="B1010" s="75" t="s">
        <v>0</v>
      </c>
      <c r="C1010" s="76">
        <v>0</v>
      </c>
      <c r="D1010" s="76"/>
    </row>
    <row r="1011" spans="1:4" ht="12.75" customHeight="1">
      <c r="A1011" s="75">
        <v>45056</v>
      </c>
      <c r="B1011" s="75" t="s">
        <v>0</v>
      </c>
      <c r="C1011" s="76">
        <v>0</v>
      </c>
      <c r="D1011" s="76"/>
    </row>
    <row r="1012" spans="1:4" ht="12.75" customHeight="1">
      <c r="A1012" s="75">
        <v>45057</v>
      </c>
      <c r="B1012" s="75" t="s">
        <v>0</v>
      </c>
      <c r="C1012" s="76">
        <v>0</v>
      </c>
      <c r="D1012" s="76"/>
    </row>
    <row r="1013" spans="1:4" ht="12.75" customHeight="1">
      <c r="A1013" s="75">
        <v>45060</v>
      </c>
      <c r="B1013" s="75" t="s">
        <v>0</v>
      </c>
      <c r="C1013" s="76">
        <v>0</v>
      </c>
      <c r="D1013" s="76"/>
    </row>
    <row r="1014" spans="1:4" ht="12.75" customHeight="1">
      <c r="A1014" s="75">
        <v>45062</v>
      </c>
      <c r="B1014" s="75" t="s">
        <v>0</v>
      </c>
      <c r="C1014" s="76">
        <v>-4.0000000000000002E-4</v>
      </c>
      <c r="D1014" s="76"/>
    </row>
    <row r="1015" spans="1:4" ht="12.75" customHeight="1">
      <c r="A1015" s="75">
        <v>45063</v>
      </c>
      <c r="B1015" s="75" t="s">
        <v>0</v>
      </c>
      <c r="C1015" s="76">
        <v>0</v>
      </c>
      <c r="D1015" s="76"/>
    </row>
    <row r="1016" spans="1:4" ht="12.75" customHeight="1">
      <c r="A1016" s="75">
        <v>45064</v>
      </c>
      <c r="B1016" s="75" t="s">
        <v>0</v>
      </c>
      <c r="C1016" s="76">
        <v>0</v>
      </c>
      <c r="D1016" s="76"/>
    </row>
    <row r="1017" spans="1:4" ht="12.75" customHeight="1">
      <c r="A1017" s="75">
        <v>45067</v>
      </c>
      <c r="B1017" s="75" t="s">
        <v>0</v>
      </c>
      <c r="C1017" s="76">
        <v>0</v>
      </c>
      <c r="D1017" s="76"/>
    </row>
    <row r="1018" spans="1:4" ht="12.75" customHeight="1">
      <c r="A1018" s="75">
        <v>45068</v>
      </c>
      <c r="B1018" s="75" t="s">
        <v>0</v>
      </c>
      <c r="C1018" s="76">
        <v>0</v>
      </c>
      <c r="D1018" s="76"/>
    </row>
    <row r="1019" spans="1:4" ht="12.75" customHeight="1">
      <c r="A1019" s="75">
        <v>45069</v>
      </c>
      <c r="B1019" s="75" t="s">
        <v>0</v>
      </c>
      <c r="C1019" s="76">
        <v>0</v>
      </c>
      <c r="D1019" s="76"/>
    </row>
    <row r="1020" spans="1:4" ht="12.75" customHeight="1">
      <c r="A1020" s="75">
        <v>45070</v>
      </c>
      <c r="B1020" s="75" t="s">
        <v>0</v>
      </c>
      <c r="C1020" s="76">
        <v>0</v>
      </c>
      <c r="D1020" s="76"/>
    </row>
    <row r="1021" spans="1:4" ht="12.75" customHeight="1">
      <c r="A1021" s="75">
        <v>45071</v>
      </c>
      <c r="B1021" s="75" t="s">
        <v>0</v>
      </c>
      <c r="C1021" s="76">
        <v>0</v>
      </c>
      <c r="D1021" s="76"/>
    </row>
    <row r="1022" spans="1:4" ht="12.75" customHeight="1">
      <c r="A1022" s="75">
        <v>45074</v>
      </c>
      <c r="B1022" s="75" t="s">
        <v>0</v>
      </c>
      <c r="C1022" s="76">
        <v>0</v>
      </c>
      <c r="D1022" s="76"/>
    </row>
    <row r="1023" spans="1:4" ht="12.75" customHeight="1">
      <c r="A1023" s="75">
        <v>45075</v>
      </c>
      <c r="B1023" s="75" t="s">
        <v>0</v>
      </c>
      <c r="C1023" s="76">
        <v>0</v>
      </c>
      <c r="D1023" s="76"/>
    </row>
    <row r="1024" spans="1:4" ht="12.75" customHeight="1">
      <c r="A1024" s="75">
        <v>45076</v>
      </c>
      <c r="B1024" s="75" t="s">
        <v>0</v>
      </c>
      <c r="C1024" s="76">
        <v>0</v>
      </c>
      <c r="D1024" s="76"/>
    </row>
    <row r="1025" spans="1:4" ht="12.75" customHeight="1">
      <c r="A1025" s="75">
        <v>45077</v>
      </c>
      <c r="B1025" s="75" t="s">
        <v>0</v>
      </c>
      <c r="C1025" s="76">
        <v>0</v>
      </c>
      <c r="D1025" s="76"/>
    </row>
    <row r="1026" spans="1:4" ht="12.75" customHeight="1">
      <c r="A1026" s="75">
        <v>45078</v>
      </c>
      <c r="B1026" s="75" t="s">
        <v>0</v>
      </c>
      <c r="C1026" s="76">
        <v>0</v>
      </c>
      <c r="D1026" s="76"/>
    </row>
    <row r="1027" spans="1:4" ht="12.75" customHeight="1">
      <c r="A1027" s="75">
        <v>45081</v>
      </c>
      <c r="B1027" s="75" t="s">
        <v>0</v>
      </c>
      <c r="C1027" s="76">
        <v>0</v>
      </c>
      <c r="D1027" s="76"/>
    </row>
    <row r="1028" spans="1:4" ht="12.75" customHeight="1">
      <c r="A1028" s="75">
        <v>45082</v>
      </c>
      <c r="B1028" s="75" t="s">
        <v>0</v>
      </c>
      <c r="C1028" s="76">
        <v>0</v>
      </c>
      <c r="D1028" s="76"/>
    </row>
    <row r="1029" spans="1:4" ht="12.75" customHeight="1">
      <c r="A1029" s="75">
        <v>45083</v>
      </c>
      <c r="B1029" s="75" t="s">
        <v>0</v>
      </c>
      <c r="C1029" s="76">
        <v>0</v>
      </c>
      <c r="D1029" s="76"/>
    </row>
    <row r="1030" spans="1:4" ht="12.75" customHeight="1">
      <c r="A1030" s="75">
        <v>45084</v>
      </c>
      <c r="B1030" s="75" t="s">
        <v>0</v>
      </c>
      <c r="C1030" s="76">
        <v>0</v>
      </c>
      <c r="D1030" s="76"/>
    </row>
    <row r="1031" spans="1:4" ht="12.75" customHeight="1">
      <c r="A1031" s="75">
        <v>45085</v>
      </c>
      <c r="B1031" s="75" t="s">
        <v>0</v>
      </c>
      <c r="C1031" s="76">
        <v>0</v>
      </c>
      <c r="D1031" s="76"/>
    </row>
    <row r="1032" spans="1:4" ht="12.75" customHeight="1">
      <c r="A1032" s="75">
        <v>45088</v>
      </c>
      <c r="B1032" s="75" t="s">
        <v>0</v>
      </c>
      <c r="C1032" s="76">
        <v>0</v>
      </c>
      <c r="D1032" s="76"/>
    </row>
    <row r="1033" spans="1:4" ht="12.75" customHeight="1">
      <c r="A1033" s="75">
        <v>45089</v>
      </c>
      <c r="B1033" s="75" t="s">
        <v>0</v>
      </c>
      <c r="C1033" s="76">
        <v>0</v>
      </c>
      <c r="D1033" s="76"/>
    </row>
    <row r="1034" spans="1:4" ht="12.75" customHeight="1">
      <c r="A1034" s="75">
        <v>45090</v>
      </c>
      <c r="B1034" s="75" t="s">
        <v>0</v>
      </c>
      <c r="C1034" s="76">
        <v>0</v>
      </c>
      <c r="D1034" s="76"/>
    </row>
    <row r="1035" spans="1:4" ht="12.75" customHeight="1">
      <c r="A1035" s="75">
        <v>45091</v>
      </c>
      <c r="B1035" s="75" t="s">
        <v>0</v>
      </c>
      <c r="C1035" s="76">
        <v>0</v>
      </c>
      <c r="D1035" s="76"/>
    </row>
    <row r="1036" spans="1:4" ht="12.75" customHeight="1">
      <c r="A1036" s="75">
        <v>45092</v>
      </c>
      <c r="B1036" s="75" t="s">
        <v>0</v>
      </c>
      <c r="C1036" s="76">
        <v>0</v>
      </c>
      <c r="D1036" s="76"/>
    </row>
    <row r="1037" spans="1:4" ht="12.75" customHeight="1">
      <c r="A1037" s="75">
        <v>45095</v>
      </c>
      <c r="B1037" s="75" t="s">
        <v>0</v>
      </c>
      <c r="C1037" s="76">
        <v>0</v>
      </c>
      <c r="D1037" s="76"/>
    </row>
    <row r="1038" spans="1:4" ht="12.75" customHeight="1">
      <c r="A1038" s="75">
        <v>45096</v>
      </c>
      <c r="B1038" s="75" t="s">
        <v>0</v>
      </c>
      <c r="C1038" s="76">
        <v>0</v>
      </c>
      <c r="D1038" s="76"/>
    </row>
    <row r="1039" spans="1:4" ht="12.75" customHeight="1">
      <c r="A1039" s="75">
        <v>45097</v>
      </c>
      <c r="B1039" s="75" t="s">
        <v>0</v>
      </c>
      <c r="C1039" s="76">
        <v>0</v>
      </c>
      <c r="D1039" s="76"/>
    </row>
    <row r="1040" spans="1:4" ht="12.75" customHeight="1">
      <c r="A1040" s="75">
        <v>45098</v>
      </c>
      <c r="B1040" s="75" t="s">
        <v>0</v>
      </c>
      <c r="C1040" s="76">
        <v>0</v>
      </c>
      <c r="D1040" s="76"/>
    </row>
    <row r="1041" spans="1:4" ht="12.75" customHeight="1">
      <c r="A1041" s="75">
        <v>45099</v>
      </c>
      <c r="B1041" s="75" t="s">
        <v>0</v>
      </c>
      <c r="C1041" s="76">
        <v>0</v>
      </c>
      <c r="D1041" s="76"/>
    </row>
    <row r="1042" spans="1:4" ht="12.75" customHeight="1">
      <c r="A1042" s="75">
        <v>45102</v>
      </c>
      <c r="B1042" s="75" t="s">
        <v>0</v>
      </c>
      <c r="C1042" s="76">
        <v>0</v>
      </c>
      <c r="D1042" s="76"/>
    </row>
    <row r="1043" spans="1:4" ht="12.75" customHeight="1">
      <c r="A1043" s="75">
        <v>45103</v>
      </c>
      <c r="B1043" s="75" t="s">
        <v>0</v>
      </c>
      <c r="C1043" s="76">
        <v>0</v>
      </c>
      <c r="D1043" s="76"/>
    </row>
    <row r="1044" spans="1:4" ht="12.75" customHeight="1">
      <c r="A1044" s="75">
        <v>45109</v>
      </c>
      <c r="B1044" s="75" t="s">
        <v>0</v>
      </c>
      <c r="C1044" s="76">
        <v>0</v>
      </c>
      <c r="D1044" s="76"/>
    </row>
    <row r="1045" spans="1:4" ht="12.75" customHeight="1">
      <c r="A1045" s="75">
        <v>45110</v>
      </c>
      <c r="B1045" s="75" t="s">
        <v>0</v>
      </c>
      <c r="C1045" s="76">
        <v>0</v>
      </c>
      <c r="D1045" s="76"/>
    </row>
    <row r="1046" spans="1:4" ht="12.75" customHeight="1">
      <c r="A1046" s="75">
        <v>45111</v>
      </c>
      <c r="B1046" s="75" t="s">
        <v>0</v>
      </c>
      <c r="C1046" s="76">
        <v>0</v>
      </c>
      <c r="D1046" s="76"/>
    </row>
    <row r="1047" spans="1:4" ht="12.75" customHeight="1">
      <c r="A1047" s="75">
        <v>45112</v>
      </c>
      <c r="B1047" s="75" t="s">
        <v>0</v>
      </c>
      <c r="C1047" s="76">
        <v>0</v>
      </c>
      <c r="D1047" s="76"/>
    </row>
    <row r="1048" spans="1:4" ht="12.75" customHeight="1">
      <c r="A1048" s="75">
        <v>45113</v>
      </c>
      <c r="B1048" s="75" t="s">
        <v>0</v>
      </c>
      <c r="C1048" s="76">
        <v>0</v>
      </c>
      <c r="D1048" s="76"/>
    </row>
    <row r="1049" spans="1:4" ht="12.75" customHeight="1">
      <c r="A1049" s="75">
        <v>45116</v>
      </c>
      <c r="B1049" s="75" t="s">
        <v>0</v>
      </c>
      <c r="C1049" s="76">
        <v>0</v>
      </c>
      <c r="D1049" s="76"/>
    </row>
    <row r="1050" spans="1:4" ht="12.75" customHeight="1">
      <c r="A1050" s="75">
        <v>45117</v>
      </c>
      <c r="B1050" s="75" t="s">
        <v>0</v>
      </c>
      <c r="C1050" s="76">
        <v>0</v>
      </c>
      <c r="D1050" s="76"/>
    </row>
    <row r="1051" spans="1:4" ht="12.75" customHeight="1">
      <c r="A1051" s="75">
        <v>45118</v>
      </c>
      <c r="B1051" s="75" t="s">
        <v>0</v>
      </c>
      <c r="C1051" s="76">
        <v>0</v>
      </c>
      <c r="D1051" s="76"/>
    </row>
    <row r="1052" spans="1:4" ht="12.75" customHeight="1">
      <c r="A1052" s="75">
        <v>45119</v>
      </c>
      <c r="B1052" s="75" t="s">
        <v>0</v>
      </c>
      <c r="C1052" s="76">
        <v>0</v>
      </c>
      <c r="D1052" s="76"/>
    </row>
    <row r="1053" spans="1:4" ht="12.75" customHeight="1">
      <c r="A1053" s="75">
        <v>45120</v>
      </c>
      <c r="B1053" s="75" t="s">
        <v>0</v>
      </c>
      <c r="C1053" s="76">
        <v>0</v>
      </c>
      <c r="D1053" s="76"/>
    </row>
    <row r="1054" spans="1:4" ht="12.75" customHeight="1">
      <c r="A1054" s="75">
        <v>45123</v>
      </c>
      <c r="B1054" s="75" t="s">
        <v>0</v>
      </c>
      <c r="C1054" s="76">
        <v>0</v>
      </c>
      <c r="D1054" s="76"/>
    </row>
    <row r="1055" spans="1:4" ht="12.75" customHeight="1">
      <c r="A1055" s="75">
        <v>45124</v>
      </c>
      <c r="B1055" s="75" t="s">
        <v>0</v>
      </c>
      <c r="C1055" s="76">
        <v>0</v>
      </c>
      <c r="D1055" s="76"/>
    </row>
    <row r="1056" spans="1:4" ht="12.75" customHeight="1">
      <c r="A1056" s="75">
        <v>45125</v>
      </c>
      <c r="B1056" s="75" t="s">
        <v>0</v>
      </c>
      <c r="C1056" s="76">
        <v>0</v>
      </c>
      <c r="D1056" s="76"/>
    </row>
    <row r="1057" spans="1:4" ht="12.75" customHeight="1">
      <c r="A1057" s="75">
        <v>45126</v>
      </c>
      <c r="B1057" s="75" t="s">
        <v>0</v>
      </c>
      <c r="C1057" s="76">
        <v>0</v>
      </c>
      <c r="D1057" s="76"/>
    </row>
    <row r="1058" spans="1:4" ht="12.75" customHeight="1">
      <c r="A1058" s="75">
        <v>45127</v>
      </c>
      <c r="B1058" s="75" t="s">
        <v>0</v>
      </c>
      <c r="C1058" s="76">
        <v>0</v>
      </c>
      <c r="D1058" s="76"/>
    </row>
    <row r="1059" spans="1:4" ht="12.75" customHeight="1">
      <c r="A1059" s="75">
        <v>45130</v>
      </c>
      <c r="B1059" s="75" t="s">
        <v>0</v>
      </c>
      <c r="C1059" s="76">
        <v>0</v>
      </c>
      <c r="D1059" s="76"/>
    </row>
    <row r="1060" spans="1:4" ht="12.75" customHeight="1">
      <c r="A1060" s="75">
        <v>45131</v>
      </c>
      <c r="B1060" s="75" t="s">
        <v>0</v>
      </c>
      <c r="C1060" s="76">
        <v>0</v>
      </c>
      <c r="D1060" s="76"/>
    </row>
    <row r="1061" spans="1:4" ht="12.75" customHeight="1">
      <c r="A1061" s="75">
        <v>45132</v>
      </c>
      <c r="B1061" s="75" t="s">
        <v>0</v>
      </c>
      <c r="C1061" s="76">
        <v>0</v>
      </c>
      <c r="D1061" s="76"/>
    </row>
    <row r="1062" spans="1:4" ht="12.75" customHeight="1">
      <c r="A1062" s="75">
        <v>45133</v>
      </c>
      <c r="B1062" s="75" t="s">
        <v>0</v>
      </c>
      <c r="C1062" s="76">
        <v>0</v>
      </c>
      <c r="D1062" s="76"/>
    </row>
    <row r="1063" spans="1:4" ht="12.75" customHeight="1">
      <c r="A1063" s="75">
        <v>45134</v>
      </c>
      <c r="B1063" s="75" t="s">
        <v>0</v>
      </c>
      <c r="C1063" s="76">
        <v>0</v>
      </c>
      <c r="D1063" s="76"/>
    </row>
    <row r="1064" spans="1:4" ht="12.75" customHeight="1">
      <c r="A1064" s="75">
        <v>45137</v>
      </c>
      <c r="B1064" s="75" t="s">
        <v>0</v>
      </c>
      <c r="C1064" s="76">
        <v>0</v>
      </c>
      <c r="D1064" s="76"/>
    </row>
    <row r="1065" spans="1:4" ht="12.75" customHeight="1">
      <c r="A1065" s="75">
        <v>45138</v>
      </c>
      <c r="B1065" s="75" t="s">
        <v>0</v>
      </c>
      <c r="C1065" s="76">
        <v>0</v>
      </c>
      <c r="D1065" s="76"/>
    </row>
    <row r="1066" spans="1:4" ht="12.75" customHeight="1">
      <c r="A1066" s="75">
        <v>45139</v>
      </c>
      <c r="B1066" s="75" t="s">
        <v>0</v>
      </c>
      <c r="C1066" s="76">
        <v>0</v>
      </c>
      <c r="D1066" s="76"/>
    </row>
    <row r="1067" spans="1:4" ht="12.75" customHeight="1">
      <c r="A1067" s="75">
        <v>45140</v>
      </c>
      <c r="B1067" s="75" t="s">
        <v>0</v>
      </c>
      <c r="C1067" s="76">
        <v>0</v>
      </c>
      <c r="D1067" s="76"/>
    </row>
    <row r="1068" spans="1:4" ht="12.75" customHeight="1">
      <c r="A1068" s="75">
        <v>45141</v>
      </c>
      <c r="B1068" s="75" t="s">
        <v>0</v>
      </c>
      <c r="C1068" s="76">
        <v>0</v>
      </c>
      <c r="D1068" s="76"/>
    </row>
    <row r="1069" spans="1:4" ht="12.75" customHeight="1">
      <c r="A1069" s="75">
        <v>45144</v>
      </c>
      <c r="B1069" s="75" t="s">
        <v>0</v>
      </c>
      <c r="C1069" s="76">
        <v>0</v>
      </c>
      <c r="D1069" s="76"/>
    </row>
    <row r="1070" spans="1:4" ht="12.75" customHeight="1">
      <c r="A1070" s="75">
        <v>45145</v>
      </c>
      <c r="B1070" s="75" t="s">
        <v>0</v>
      </c>
      <c r="C1070" s="76">
        <v>0</v>
      </c>
      <c r="D1070" s="76"/>
    </row>
    <row r="1071" spans="1:4" ht="12.75" customHeight="1">
      <c r="A1071" s="75">
        <v>45146</v>
      </c>
      <c r="B1071" s="75" t="s">
        <v>0</v>
      </c>
      <c r="C1071" s="76">
        <v>0</v>
      </c>
      <c r="D1071" s="76"/>
    </row>
    <row r="1072" spans="1:4" ht="12.75" customHeight="1">
      <c r="A1072" s="75">
        <v>45147</v>
      </c>
      <c r="B1072" s="75" t="s">
        <v>0</v>
      </c>
      <c r="C1072" s="76">
        <v>0</v>
      </c>
      <c r="D1072" s="76"/>
    </row>
    <row r="1073" spans="1:4" ht="12.75" customHeight="1">
      <c r="A1073" s="75">
        <v>45148</v>
      </c>
      <c r="B1073" s="75" t="s">
        <v>0</v>
      </c>
      <c r="C1073" s="76">
        <v>0</v>
      </c>
      <c r="D1073" s="76"/>
    </row>
    <row r="1074" spans="1:4" ht="12.75" customHeight="1">
      <c r="A1074" s="75">
        <v>45151</v>
      </c>
      <c r="B1074" s="75" t="s">
        <v>0</v>
      </c>
      <c r="C1074" s="76">
        <v>0</v>
      </c>
      <c r="D1074" s="76"/>
    </row>
    <row r="1075" spans="1:4" ht="12.75" customHeight="1">
      <c r="A1075" s="75">
        <v>45152</v>
      </c>
      <c r="B1075" s="75" t="s">
        <v>0</v>
      </c>
      <c r="C1075" s="76">
        <v>0</v>
      </c>
      <c r="D1075" s="76"/>
    </row>
    <row r="1076" spans="1:4" ht="12.75" customHeight="1">
      <c r="A1076" s="75">
        <v>45154</v>
      </c>
      <c r="B1076" s="75" t="s">
        <v>0</v>
      </c>
      <c r="C1076" s="76">
        <v>0</v>
      </c>
      <c r="D1076" s="76"/>
    </row>
    <row r="1077" spans="1:4" ht="12.75" customHeight="1">
      <c r="A1077" s="75">
        <v>45155</v>
      </c>
      <c r="B1077" s="75" t="s">
        <v>0</v>
      </c>
      <c r="C1077" s="76">
        <v>0</v>
      </c>
      <c r="D1077" s="76"/>
    </row>
    <row r="1078" spans="1:4" ht="12.75" customHeight="1">
      <c r="A1078" s="75">
        <v>45158</v>
      </c>
      <c r="B1078" s="75" t="s">
        <v>0</v>
      </c>
      <c r="C1078" s="76">
        <v>0</v>
      </c>
      <c r="D1078" s="76"/>
    </row>
    <row r="1079" spans="1:4" ht="12.75" customHeight="1">
      <c r="A1079" s="75">
        <v>45159</v>
      </c>
      <c r="B1079" s="75" t="s">
        <v>0</v>
      </c>
      <c r="C1079" s="76">
        <v>0</v>
      </c>
      <c r="D1079" s="76"/>
    </row>
    <row r="1080" spans="1:4" ht="12.75" customHeight="1">
      <c r="A1080" s="75">
        <v>45160</v>
      </c>
      <c r="B1080" s="75" t="s">
        <v>0</v>
      </c>
      <c r="C1080" s="76">
        <v>0</v>
      </c>
      <c r="D1080" s="76"/>
    </row>
    <row r="1081" spans="1:4" ht="12.75" customHeight="1">
      <c r="A1081" s="75">
        <v>45161</v>
      </c>
      <c r="B1081" s="75" t="s">
        <v>0</v>
      </c>
      <c r="C1081" s="76">
        <v>0</v>
      </c>
      <c r="D1081" s="76"/>
    </row>
    <row r="1082" spans="1:4" ht="12.75" customHeight="1">
      <c r="A1082" s="75">
        <v>45162</v>
      </c>
      <c r="B1082" s="75" t="s">
        <v>0</v>
      </c>
      <c r="C1082" s="76">
        <v>0</v>
      </c>
      <c r="D1082" s="76"/>
    </row>
    <row r="1083" spans="1:4" ht="12.75" customHeight="1">
      <c r="A1083" s="75">
        <v>45165</v>
      </c>
      <c r="B1083" s="75" t="s">
        <v>0</v>
      </c>
      <c r="C1083" s="76">
        <v>0</v>
      </c>
      <c r="D1083" s="76"/>
    </row>
    <row r="1084" spans="1:4" ht="12.75" customHeight="1">
      <c r="A1084" s="75">
        <v>45166</v>
      </c>
      <c r="B1084" s="75" t="s">
        <v>0</v>
      </c>
      <c r="C1084" s="76">
        <v>0</v>
      </c>
      <c r="D1084" s="76"/>
    </row>
    <row r="1085" spans="1:4" ht="12.75" customHeight="1">
      <c r="A1085" s="75">
        <v>45167</v>
      </c>
      <c r="B1085" s="75" t="s">
        <v>0</v>
      </c>
      <c r="C1085" s="76">
        <v>0</v>
      </c>
      <c r="D1085" s="76"/>
    </row>
    <row r="1086" spans="1:4" ht="12.75" customHeight="1">
      <c r="A1086" s="75">
        <v>45168</v>
      </c>
      <c r="B1086" s="75" t="s">
        <v>0</v>
      </c>
      <c r="C1086" s="76">
        <v>0</v>
      </c>
      <c r="D1086" s="76"/>
    </row>
    <row r="1087" spans="1:4" ht="12.75" customHeight="1">
      <c r="A1087" s="75">
        <v>45169</v>
      </c>
      <c r="B1087" s="75" t="s">
        <v>0</v>
      </c>
      <c r="C1087" s="76">
        <v>0</v>
      </c>
      <c r="D1087" s="76"/>
    </row>
    <row r="1088" spans="1:4" ht="12.75" customHeight="1">
      <c r="A1088" s="75">
        <v>45172</v>
      </c>
      <c r="B1088" s="75" t="s">
        <v>0</v>
      </c>
      <c r="C1088" s="76">
        <v>0</v>
      </c>
      <c r="D1088" s="76"/>
    </row>
    <row r="1089" spans="1:4" ht="12.75" customHeight="1">
      <c r="A1089" s="75">
        <v>45173</v>
      </c>
      <c r="B1089" s="75" t="s">
        <v>0</v>
      </c>
      <c r="C1089" s="76">
        <v>0</v>
      </c>
      <c r="D1089" s="76"/>
    </row>
    <row r="1090" spans="1:4" ht="12.75" customHeight="1">
      <c r="A1090" s="75">
        <v>45174</v>
      </c>
      <c r="B1090" s="75" t="s">
        <v>0</v>
      </c>
      <c r="C1090" s="76">
        <v>0</v>
      </c>
      <c r="D1090" s="76"/>
    </row>
    <row r="1091" spans="1:4" ht="12.75" customHeight="1">
      <c r="A1091" s="75">
        <v>45176</v>
      </c>
      <c r="B1091" s="75" t="s">
        <v>0</v>
      </c>
      <c r="C1091" s="76">
        <v>0</v>
      </c>
      <c r="D1091" s="76"/>
    </row>
    <row r="1092" spans="1:4" ht="12.75" customHeight="1">
      <c r="A1092" s="75">
        <v>45179</v>
      </c>
      <c r="B1092" s="75" t="s">
        <v>0</v>
      </c>
      <c r="C1092" s="76">
        <v>0</v>
      </c>
      <c r="D1092" s="76"/>
    </row>
    <row r="1093" spans="1:4" ht="12.75" customHeight="1">
      <c r="A1093" s="75">
        <v>45180</v>
      </c>
      <c r="B1093" s="75" t="s">
        <v>0</v>
      </c>
      <c r="C1093" s="76">
        <v>0</v>
      </c>
      <c r="D1093" s="76"/>
    </row>
    <row r="1094" spans="1:4" ht="12.75" customHeight="1">
      <c r="A1094" s="75">
        <v>45181</v>
      </c>
      <c r="B1094" s="75" t="s">
        <v>0</v>
      </c>
      <c r="C1094" s="76">
        <v>0</v>
      </c>
      <c r="D1094" s="76"/>
    </row>
    <row r="1095" spans="1:4" ht="12.75" customHeight="1">
      <c r="A1095" s="75">
        <v>45182</v>
      </c>
      <c r="B1095" s="75" t="s">
        <v>0</v>
      </c>
      <c r="C1095" s="76">
        <v>0</v>
      </c>
      <c r="D1095" s="76"/>
    </row>
    <row r="1096" spans="1:4" ht="12.75" customHeight="1">
      <c r="A1096" s="75">
        <v>45183</v>
      </c>
      <c r="B1096" s="75" t="s">
        <v>0</v>
      </c>
      <c r="C1096" s="76">
        <v>0</v>
      </c>
      <c r="D1096" s="76"/>
    </row>
    <row r="1097" spans="1:4" ht="12.75" customHeight="1">
      <c r="A1097" s="75">
        <v>45186</v>
      </c>
      <c r="B1097" s="75" t="s">
        <v>0</v>
      </c>
      <c r="C1097" s="76">
        <v>0</v>
      </c>
      <c r="D1097" s="76"/>
    </row>
    <row r="1098" spans="1:4" ht="12.75" customHeight="1">
      <c r="A1098" s="75">
        <v>45187</v>
      </c>
      <c r="B1098" s="75" t="s">
        <v>0</v>
      </c>
      <c r="C1098" s="76">
        <v>0</v>
      </c>
      <c r="D1098" s="76"/>
    </row>
    <row r="1099" spans="1:4" ht="12.75" customHeight="1">
      <c r="A1099" s="75">
        <v>45188</v>
      </c>
      <c r="B1099" s="75" t="s">
        <v>0</v>
      </c>
      <c r="C1099" s="76">
        <v>0</v>
      </c>
      <c r="D1099" s="76"/>
    </row>
    <row r="1100" spans="1:4" ht="12.75" customHeight="1">
      <c r="A1100" s="75">
        <v>45189</v>
      </c>
      <c r="B1100" s="75" t="s">
        <v>0</v>
      </c>
      <c r="C1100" s="76">
        <v>0</v>
      </c>
      <c r="D1100" s="76"/>
    </row>
    <row r="1101" spans="1:4" ht="12.75" customHeight="1">
      <c r="A1101" s="75">
        <v>45190</v>
      </c>
      <c r="B1101" s="75" t="s">
        <v>0</v>
      </c>
      <c r="C1101" s="76">
        <v>0</v>
      </c>
      <c r="D1101" s="76"/>
    </row>
    <row r="1102" spans="1:4" ht="12.75" customHeight="1">
      <c r="A1102" s="75">
        <v>45193</v>
      </c>
      <c r="B1102" s="75" t="s">
        <v>0</v>
      </c>
      <c r="C1102" s="76">
        <v>0</v>
      </c>
      <c r="D1102" s="76"/>
    </row>
    <row r="1103" spans="1:4" ht="12.75" customHeight="1">
      <c r="A1103" s="75">
        <v>45194</v>
      </c>
      <c r="B1103" s="75" t="s">
        <v>0</v>
      </c>
      <c r="C1103" s="76">
        <v>0</v>
      </c>
      <c r="D1103" s="76"/>
    </row>
    <row r="1104" spans="1:4" ht="12.75" customHeight="1">
      <c r="A1104" s="75">
        <v>45195</v>
      </c>
      <c r="B1104" s="75" t="s">
        <v>0</v>
      </c>
      <c r="C1104" s="76">
        <v>0</v>
      </c>
      <c r="D1104" s="76"/>
    </row>
    <row r="1105" spans="1:4" ht="12.75" customHeight="1">
      <c r="A1105" s="75">
        <v>45196</v>
      </c>
      <c r="B1105" s="75" t="s">
        <v>0</v>
      </c>
      <c r="C1105" s="76">
        <v>0</v>
      </c>
      <c r="D1105" s="76"/>
    </row>
    <row r="1106" spans="1:4" ht="12.75" customHeight="1">
      <c r="A1106" s="75">
        <v>45200</v>
      </c>
      <c r="B1106" s="75" t="s">
        <v>0</v>
      </c>
      <c r="C1106" s="76">
        <v>0</v>
      </c>
      <c r="D1106" s="76"/>
    </row>
    <row r="1107" spans="1:4" ht="12.75" customHeight="1">
      <c r="A1107" s="75">
        <v>45201</v>
      </c>
      <c r="B1107" s="75" t="s">
        <v>0</v>
      </c>
      <c r="C1107" s="76">
        <v>0</v>
      </c>
      <c r="D1107" s="76"/>
    </row>
    <row r="1108" spans="1:4" ht="12.75" customHeight="1">
      <c r="A1108" s="75">
        <v>45202</v>
      </c>
      <c r="B1108" s="75" t="s">
        <v>0</v>
      </c>
      <c r="C1108" s="76">
        <v>0</v>
      </c>
      <c r="D1108" s="76"/>
    </row>
    <row r="1109" spans="1:4" ht="12.75" customHeight="1">
      <c r="A1109" s="75">
        <v>45203</v>
      </c>
      <c r="B1109" s="75" t="s">
        <v>0</v>
      </c>
      <c r="C1109" s="76">
        <v>0</v>
      </c>
      <c r="D1109" s="76"/>
    </row>
    <row r="1110" spans="1:4" ht="12.75" customHeight="1">
      <c r="A1110" s="75">
        <v>45204</v>
      </c>
      <c r="B1110" s="75" t="s">
        <v>0</v>
      </c>
      <c r="C1110" s="76">
        <v>0</v>
      </c>
      <c r="D1110" s="76"/>
    </row>
    <row r="1111" spans="1:4" ht="12.75" customHeight="1">
      <c r="A1111" s="75">
        <v>45207</v>
      </c>
      <c r="B1111" s="75" t="s">
        <v>0</v>
      </c>
      <c r="C1111" s="76">
        <v>0</v>
      </c>
      <c r="D1111" s="76"/>
    </row>
    <row r="1112" spans="1:4" ht="12.75" customHeight="1">
      <c r="A1112" s="75">
        <v>45208</v>
      </c>
      <c r="B1112" s="75" t="s">
        <v>0</v>
      </c>
      <c r="C1112" s="76">
        <v>0</v>
      </c>
      <c r="D1112" s="76"/>
    </row>
    <row r="1113" spans="1:4" ht="12.75" customHeight="1">
      <c r="A1113" s="75">
        <v>45209</v>
      </c>
      <c r="B1113" s="75" t="s">
        <v>0</v>
      </c>
      <c r="C1113" s="76">
        <v>0</v>
      </c>
      <c r="D1113" s="76"/>
    </row>
    <row r="1114" spans="1:4" ht="12.75" customHeight="1">
      <c r="A1114" s="75">
        <v>45210</v>
      </c>
      <c r="B1114" s="75" t="s">
        <v>0</v>
      </c>
      <c r="C1114" s="76">
        <v>0</v>
      </c>
      <c r="D1114" s="76"/>
    </row>
    <row r="1115" spans="1:4" ht="12.75" customHeight="1">
      <c r="A1115" s="75">
        <v>45211</v>
      </c>
      <c r="B1115" s="75" t="s">
        <v>0</v>
      </c>
      <c r="C1115" s="76">
        <v>0</v>
      </c>
      <c r="D1115" s="76"/>
    </row>
    <row r="1116" spans="1:4" ht="12.75" customHeight="1">
      <c r="A1116" s="75">
        <v>45214</v>
      </c>
      <c r="B1116" s="75" t="s">
        <v>0</v>
      </c>
      <c r="C1116" s="76">
        <v>0</v>
      </c>
      <c r="D1116" s="76"/>
    </row>
    <row r="1117" spans="1:4" ht="12.75" customHeight="1">
      <c r="A1117" s="75">
        <v>45215</v>
      </c>
      <c r="B1117" s="75" t="s">
        <v>0</v>
      </c>
      <c r="C1117" s="76">
        <v>0</v>
      </c>
      <c r="D1117" s="76"/>
    </row>
    <row r="1118" spans="1:4" ht="12.75" customHeight="1">
      <c r="A1118" s="75">
        <v>45216</v>
      </c>
      <c r="B1118" s="75" t="s">
        <v>0</v>
      </c>
      <c r="C1118" s="76">
        <v>0</v>
      </c>
      <c r="D1118" s="76"/>
    </row>
    <row r="1119" spans="1:4" ht="12.75" customHeight="1">
      <c r="A1119" s="75">
        <v>45217</v>
      </c>
      <c r="B1119" s="75" t="s">
        <v>0</v>
      </c>
      <c r="C1119" s="76">
        <v>0</v>
      </c>
      <c r="D1119" s="76"/>
    </row>
    <row r="1120" spans="1:4" ht="12.75" customHeight="1">
      <c r="A1120" s="75">
        <v>45218</v>
      </c>
      <c r="B1120" s="75" t="s">
        <v>0</v>
      </c>
      <c r="C1120" s="76">
        <v>0</v>
      </c>
      <c r="D1120" s="76"/>
    </row>
    <row r="1121" spans="1:4" ht="12.75" customHeight="1">
      <c r="A1121" s="75">
        <v>45221</v>
      </c>
      <c r="B1121" s="75" t="s">
        <v>0</v>
      </c>
      <c r="C1121" s="76">
        <v>0</v>
      </c>
      <c r="D1121" s="76"/>
    </row>
    <row r="1122" spans="1:4" ht="12.75" customHeight="1">
      <c r="A1122" s="75">
        <v>45222</v>
      </c>
      <c r="B1122" s="75" t="s">
        <v>0</v>
      </c>
      <c r="C1122" s="76">
        <v>0</v>
      </c>
      <c r="D1122" s="76"/>
    </row>
    <row r="1123" spans="1:4" ht="12.75" customHeight="1">
      <c r="A1123" s="75">
        <v>45224</v>
      </c>
      <c r="B1123" s="75" t="s">
        <v>0</v>
      </c>
      <c r="C1123" s="76">
        <v>0</v>
      </c>
      <c r="D1123" s="76"/>
    </row>
    <row r="1124" spans="1:4" ht="12.75" customHeight="1">
      <c r="A1124" s="75">
        <v>45225</v>
      </c>
      <c r="B1124" s="75" t="s">
        <v>0</v>
      </c>
      <c r="C1124" s="76">
        <v>0</v>
      </c>
      <c r="D1124" s="76"/>
    </row>
    <row r="1125" spans="1:4" ht="12.75" customHeight="1">
      <c r="A1125" s="75">
        <v>45228</v>
      </c>
      <c r="B1125" s="75" t="s">
        <v>0</v>
      </c>
      <c r="C1125" s="76">
        <v>0</v>
      </c>
      <c r="D1125" s="76"/>
    </row>
    <row r="1126" spans="1:4" ht="12.75" customHeight="1">
      <c r="A1126" s="75">
        <v>45229</v>
      </c>
      <c r="B1126" s="75" t="s">
        <v>0</v>
      </c>
      <c r="C1126" s="76">
        <v>0</v>
      </c>
      <c r="D1126" s="76"/>
    </row>
    <row r="1127" spans="1:4" ht="12.75" customHeight="1">
      <c r="A1127" s="75">
        <v>45230</v>
      </c>
      <c r="B1127" s="75" t="s">
        <v>0</v>
      </c>
      <c r="C1127" s="76">
        <v>0</v>
      </c>
      <c r="D1127" s="76"/>
    </row>
    <row r="1128" spans="1:4" ht="12.75" customHeight="1">
      <c r="A1128" s="75">
        <v>45231</v>
      </c>
      <c r="B1128" s="75" t="s">
        <v>0</v>
      </c>
      <c r="C1128" s="76">
        <v>0</v>
      </c>
      <c r="D1128" s="76"/>
    </row>
    <row r="1129" spans="1:4" ht="12.75" customHeight="1">
      <c r="A1129" s="75">
        <v>45232</v>
      </c>
      <c r="B1129" s="75" t="s">
        <v>0</v>
      </c>
      <c r="C1129" s="76">
        <v>0</v>
      </c>
      <c r="D1129" s="76"/>
    </row>
    <row r="1130" spans="1:4" ht="12.75" customHeight="1">
      <c r="A1130" s="75">
        <v>45235</v>
      </c>
      <c r="B1130" s="75" t="s">
        <v>0</v>
      </c>
      <c r="C1130" s="76">
        <v>0</v>
      </c>
      <c r="D1130" s="76"/>
    </row>
    <row r="1131" spans="1:4" ht="12.75" customHeight="1">
      <c r="A1131" s="75">
        <v>45236</v>
      </c>
      <c r="B1131" s="75" t="s">
        <v>0</v>
      </c>
      <c r="C1131" s="76">
        <v>0</v>
      </c>
      <c r="D1131" s="76"/>
    </row>
    <row r="1132" spans="1:4" ht="12.75" customHeight="1">
      <c r="A1132" s="75">
        <v>45237</v>
      </c>
      <c r="B1132" s="75" t="s">
        <v>0</v>
      </c>
      <c r="C1132" s="76">
        <v>0</v>
      </c>
      <c r="D1132" s="76"/>
    </row>
    <row r="1133" spans="1:4" ht="12.75" customHeight="1">
      <c r="A1133" s="75">
        <v>45238</v>
      </c>
      <c r="B1133" s="75" t="s">
        <v>0</v>
      </c>
      <c r="C1133" s="76">
        <v>0</v>
      </c>
      <c r="D1133" s="76"/>
    </row>
    <row r="1134" spans="1:4" ht="12.75" customHeight="1">
      <c r="A1134" s="75">
        <v>45239</v>
      </c>
      <c r="B1134" s="75" t="s">
        <v>0</v>
      </c>
      <c r="C1134" s="76">
        <v>0</v>
      </c>
      <c r="D1134" s="76"/>
    </row>
    <row r="1135" spans="1:4" ht="12.75" customHeight="1">
      <c r="A1135" s="75">
        <v>45242</v>
      </c>
      <c r="B1135" s="75" t="s">
        <v>0</v>
      </c>
      <c r="C1135" s="76">
        <v>0</v>
      </c>
      <c r="D1135" s="76"/>
    </row>
    <row r="1136" spans="1:4" ht="12.75" customHeight="1">
      <c r="A1136" s="75">
        <v>45243</v>
      </c>
      <c r="B1136" s="75" t="s">
        <v>0</v>
      </c>
      <c r="C1136" s="76">
        <v>0</v>
      </c>
      <c r="D1136" s="76"/>
    </row>
    <row r="1137" spans="1:4" ht="12.75" customHeight="1">
      <c r="A1137" s="75">
        <v>45244</v>
      </c>
      <c r="B1137" s="75" t="s">
        <v>0</v>
      </c>
      <c r="C1137" s="76">
        <v>0</v>
      </c>
      <c r="D1137" s="76"/>
    </row>
    <row r="1138" spans="1:4" ht="12.75" customHeight="1">
      <c r="A1138" s="75">
        <v>45245</v>
      </c>
      <c r="B1138" s="75" t="s">
        <v>0</v>
      </c>
      <c r="C1138" s="76">
        <v>0</v>
      </c>
      <c r="D1138" s="76"/>
    </row>
    <row r="1139" spans="1:4" ht="12.75" customHeight="1">
      <c r="A1139" s="75">
        <v>45246</v>
      </c>
      <c r="B1139" s="75" t="s">
        <v>0</v>
      </c>
      <c r="C1139" s="76">
        <v>0</v>
      </c>
      <c r="D1139" s="76"/>
    </row>
    <row r="1140" spans="1:4" ht="12.75" customHeight="1">
      <c r="A1140" s="75">
        <v>45249</v>
      </c>
      <c r="B1140" s="75" t="s">
        <v>0</v>
      </c>
      <c r="C1140" s="76">
        <v>0</v>
      </c>
      <c r="D1140" s="76"/>
    </row>
    <row r="1141" spans="1:4" ht="12.75" customHeight="1">
      <c r="A1141" s="75">
        <v>45250</v>
      </c>
      <c r="B1141" s="75" t="s">
        <v>0</v>
      </c>
      <c r="C1141" s="76">
        <v>0</v>
      </c>
      <c r="D1141" s="76"/>
    </row>
    <row r="1142" spans="1:4" ht="12.75" customHeight="1">
      <c r="A1142" s="75">
        <v>45251</v>
      </c>
      <c r="B1142" s="75" t="s">
        <v>0</v>
      </c>
      <c r="C1142" s="76">
        <v>0</v>
      </c>
      <c r="D1142" s="76"/>
    </row>
    <row r="1143" spans="1:4" ht="12.75" customHeight="1">
      <c r="A1143" s="75">
        <v>45252</v>
      </c>
      <c r="B1143" s="75" t="s">
        <v>0</v>
      </c>
      <c r="C1143" s="76">
        <v>0</v>
      </c>
      <c r="D1143" s="76"/>
    </row>
    <row r="1144" spans="1:4" ht="12.75" customHeight="1">
      <c r="A1144" s="75">
        <v>45253</v>
      </c>
      <c r="B1144" s="75" t="s">
        <v>0</v>
      </c>
      <c r="C1144" s="76">
        <v>0</v>
      </c>
      <c r="D1144" s="76"/>
    </row>
    <row r="1145" spans="1:4" ht="12.75" customHeight="1">
      <c r="A1145" s="75">
        <v>45256</v>
      </c>
      <c r="B1145" s="75" t="s">
        <v>0</v>
      </c>
      <c r="C1145" s="76">
        <v>0</v>
      </c>
      <c r="D1145" s="76"/>
    </row>
    <row r="1146" spans="1:4" ht="12.75" customHeight="1">
      <c r="A1146" s="75">
        <v>45257</v>
      </c>
      <c r="B1146" s="75" t="s">
        <v>0</v>
      </c>
      <c r="C1146" s="76">
        <v>0</v>
      </c>
      <c r="D1146" s="76"/>
    </row>
    <row r="1147" spans="1:4" ht="12.75" customHeight="1">
      <c r="A1147" s="75">
        <v>45258</v>
      </c>
      <c r="B1147" s="75" t="s">
        <v>0</v>
      </c>
      <c r="C1147" s="76">
        <v>0</v>
      </c>
      <c r="D1147" s="76"/>
    </row>
    <row r="1148" spans="1:4" ht="12.75" customHeight="1">
      <c r="A1148" s="75">
        <v>45259</v>
      </c>
      <c r="B1148" s="75" t="s">
        <v>0</v>
      </c>
      <c r="C1148" s="76">
        <v>0</v>
      </c>
      <c r="D1148" s="76"/>
    </row>
    <row r="1149" spans="1:4" ht="12.75" customHeight="1">
      <c r="A1149" s="75">
        <v>45260</v>
      </c>
      <c r="B1149" s="75" t="s">
        <v>0</v>
      </c>
      <c r="C1149" s="76">
        <v>0</v>
      </c>
      <c r="D1149" s="76"/>
    </row>
    <row r="1150" spans="1:4" ht="12.75" customHeight="1">
      <c r="A1150" s="75">
        <v>45263</v>
      </c>
      <c r="B1150" s="75" t="s">
        <v>0</v>
      </c>
      <c r="C1150" s="76">
        <v>0</v>
      </c>
      <c r="D1150" s="76"/>
    </row>
    <row r="1151" spans="1:4" ht="12.75" customHeight="1">
      <c r="A1151" s="75">
        <v>45264</v>
      </c>
      <c r="B1151" s="75" t="s">
        <v>0</v>
      </c>
      <c r="C1151" s="76">
        <v>0</v>
      </c>
      <c r="D1151" s="76"/>
    </row>
    <row r="1152" spans="1:4" ht="12.75" customHeight="1">
      <c r="A1152" s="75">
        <v>45265</v>
      </c>
      <c r="B1152" s="75" t="s">
        <v>0</v>
      </c>
      <c r="C1152" s="76">
        <v>0</v>
      </c>
      <c r="D1152" s="76"/>
    </row>
    <row r="1153" spans="1:4" ht="12.75" customHeight="1">
      <c r="A1153" s="75">
        <v>45266</v>
      </c>
      <c r="B1153" s="75" t="s">
        <v>0</v>
      </c>
      <c r="C1153" s="76">
        <v>0</v>
      </c>
      <c r="D1153" s="76"/>
    </row>
    <row r="1154" spans="1:4" ht="12.75" customHeight="1">
      <c r="A1154" s="75">
        <v>45267</v>
      </c>
      <c r="B1154" s="75" t="s">
        <v>0</v>
      </c>
      <c r="C1154" s="76">
        <v>0</v>
      </c>
      <c r="D1154" s="76"/>
    </row>
    <row r="1155" spans="1:4" ht="12.75" customHeight="1">
      <c r="A1155" s="75">
        <v>45270</v>
      </c>
      <c r="B1155" s="75" t="s">
        <v>0</v>
      </c>
      <c r="C1155" s="76">
        <v>0</v>
      </c>
      <c r="D1155" s="76"/>
    </row>
    <row r="1156" spans="1:4" ht="12.75" customHeight="1">
      <c r="A1156" s="75">
        <v>45271</v>
      </c>
      <c r="B1156" s="75" t="s">
        <v>0</v>
      </c>
      <c r="C1156" s="76">
        <v>0</v>
      </c>
      <c r="D1156" s="76"/>
    </row>
    <row r="1157" spans="1:4" ht="12.75" customHeight="1">
      <c r="A1157" s="75">
        <v>45272</v>
      </c>
      <c r="B1157" s="75" t="s">
        <v>0</v>
      </c>
      <c r="C1157" s="76">
        <v>0</v>
      </c>
      <c r="D1157" s="76"/>
    </row>
    <row r="1158" spans="1:4" ht="12.75" customHeight="1">
      <c r="A1158" s="75">
        <v>45273</v>
      </c>
      <c r="B1158" s="75" t="s">
        <v>0</v>
      </c>
      <c r="C1158" s="76">
        <v>0</v>
      </c>
      <c r="D1158" s="76"/>
    </row>
    <row r="1159" spans="1:4" ht="12.75" customHeight="1">
      <c r="A1159" s="75">
        <v>45274</v>
      </c>
      <c r="B1159" s="75" t="s">
        <v>0</v>
      </c>
      <c r="C1159" s="76">
        <v>0</v>
      </c>
      <c r="D1159" s="76"/>
    </row>
    <row r="1160" spans="1:4" ht="12.75" customHeight="1">
      <c r="A1160" s="75">
        <v>45277</v>
      </c>
      <c r="B1160" s="75" t="s">
        <v>0</v>
      </c>
      <c r="C1160" s="76">
        <v>0</v>
      </c>
      <c r="D1160" s="76"/>
    </row>
    <row r="1161" spans="1:4" ht="12.75" customHeight="1">
      <c r="A1161" s="75">
        <v>45278</v>
      </c>
      <c r="B1161" s="75" t="s">
        <v>0</v>
      </c>
      <c r="C1161" s="76">
        <v>0</v>
      </c>
      <c r="D1161" s="76"/>
    </row>
    <row r="1162" spans="1:4" ht="12.75" customHeight="1">
      <c r="A1162" s="75">
        <v>45279</v>
      </c>
      <c r="B1162" s="75" t="s">
        <v>0</v>
      </c>
      <c r="C1162" s="76">
        <v>0</v>
      </c>
      <c r="D1162" s="76"/>
    </row>
    <row r="1163" spans="1:4" ht="12.75" customHeight="1">
      <c r="A1163" s="75">
        <v>45280</v>
      </c>
      <c r="B1163" s="75" t="s">
        <v>0</v>
      </c>
      <c r="C1163" s="76">
        <v>0</v>
      </c>
      <c r="D1163" s="76"/>
    </row>
    <row r="1164" spans="1:4" ht="12.75" customHeight="1">
      <c r="A1164" s="75">
        <v>45281</v>
      </c>
      <c r="B1164" s="75" t="s">
        <v>0</v>
      </c>
      <c r="C1164" s="76">
        <v>0</v>
      </c>
      <c r="D1164" s="76"/>
    </row>
    <row r="1165" spans="1:4" ht="12.75" customHeight="1">
      <c r="A1165" s="75">
        <v>45284</v>
      </c>
      <c r="B1165" s="75" t="s">
        <v>0</v>
      </c>
      <c r="C1165" s="76">
        <v>0</v>
      </c>
      <c r="D1165" s="76"/>
    </row>
    <row r="1166" spans="1:4" ht="12.75" customHeight="1">
      <c r="A1166" s="75">
        <v>45286</v>
      </c>
      <c r="B1166" s="75" t="s">
        <v>0</v>
      </c>
      <c r="C1166" s="76">
        <v>0</v>
      </c>
      <c r="D1166" s="76"/>
    </row>
    <row r="1167" spans="1:4" ht="12.75" customHeight="1">
      <c r="A1167" s="75">
        <v>45287</v>
      </c>
      <c r="B1167" s="75" t="s">
        <v>0</v>
      </c>
      <c r="C1167" s="76">
        <v>0</v>
      </c>
      <c r="D1167" s="76"/>
    </row>
    <row r="1168" spans="1:4" ht="12.75" customHeight="1">
      <c r="A1168" s="75">
        <v>45288</v>
      </c>
      <c r="B1168" s="75" t="s">
        <v>0</v>
      </c>
      <c r="C1168" s="76">
        <v>0</v>
      </c>
      <c r="D1168" s="76"/>
    </row>
  </sheetData>
  <mergeCells count="1">
    <mergeCell ref="F35:L35"/>
  </mergeCells>
  <pageMargins left="0.7" right="0.7" top="0.75" bottom="0.75" header="0" footer="0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E25E15-92B3-4A66-A4A8-E8E6D0E8C4EA}">
  <sheetPr>
    <tabColor rgb="FF8DB5F8"/>
  </sheetPr>
  <dimension ref="A1:N1093"/>
  <sheetViews>
    <sheetView workbookViewId="0">
      <selection activeCell="C45" sqref="C45"/>
    </sheetView>
  </sheetViews>
  <sheetFormatPr defaultColWidth="12.7109375" defaultRowHeight="15" customHeight="1"/>
  <cols>
    <col min="1" max="1" width="10.140625" style="68" customWidth="1"/>
    <col min="2" max="2" width="13.28515625" style="68" customWidth="1"/>
    <col min="3" max="3" width="8.7109375" style="68" customWidth="1"/>
    <col min="4" max="4" width="10.7109375" style="68" customWidth="1"/>
    <col min="5" max="5" width="9.140625" style="68" customWidth="1"/>
    <col min="6" max="6" width="13.140625" style="68" customWidth="1"/>
    <col min="7" max="7" width="2.7109375" style="68" customWidth="1"/>
    <col min="8" max="8" width="10.140625" style="68" customWidth="1"/>
    <col min="9" max="10" width="12.7109375" style="68" customWidth="1"/>
    <col min="11" max="11" width="8.7109375" style="68" customWidth="1"/>
    <col min="12" max="12" width="10.140625" style="68" customWidth="1"/>
    <col min="13" max="13" width="11.7109375" style="68" customWidth="1"/>
    <col min="14" max="26" width="8.7109375" style="68" customWidth="1"/>
    <col min="27" max="16384" width="12.7109375" style="68"/>
  </cols>
  <sheetData>
    <row r="1" spans="1:10" ht="12.75" customHeight="1">
      <c r="A1" s="96" t="s">
        <v>33</v>
      </c>
      <c r="B1" s="96" t="s">
        <v>34</v>
      </c>
      <c r="C1" s="96" t="s">
        <v>35</v>
      </c>
      <c r="D1" s="97" t="s">
        <v>33</v>
      </c>
      <c r="E1" s="97" t="s">
        <v>998</v>
      </c>
      <c r="F1" s="97" t="s">
        <v>2</v>
      </c>
      <c r="I1" s="98"/>
      <c r="J1" s="98"/>
    </row>
    <row r="2" spans="1:10" ht="12.75" customHeight="1">
      <c r="A2" s="75">
        <v>43466</v>
      </c>
      <c r="B2" s="75" t="s">
        <v>0</v>
      </c>
      <c r="C2" s="72">
        <v>53.68</v>
      </c>
      <c r="D2" s="99">
        <v>43466</v>
      </c>
      <c r="E2" s="79" t="s">
        <v>999</v>
      </c>
      <c r="F2" s="100">
        <v>5465.25</v>
      </c>
      <c r="H2" s="101" t="s">
        <v>33</v>
      </c>
      <c r="I2" s="102" t="s">
        <v>1000</v>
      </c>
      <c r="J2" s="102" t="s">
        <v>1001</v>
      </c>
    </row>
    <row r="3" spans="1:10" ht="12.75" customHeight="1">
      <c r="A3" s="75">
        <v>43467</v>
      </c>
      <c r="B3" s="75" t="s">
        <v>0</v>
      </c>
      <c r="C3" s="72">
        <v>53.39</v>
      </c>
      <c r="D3" s="99">
        <v>43467</v>
      </c>
      <c r="E3" s="79" t="s">
        <v>999</v>
      </c>
      <c r="F3" s="100">
        <v>5496.43</v>
      </c>
      <c r="H3" s="75">
        <v>43467</v>
      </c>
      <c r="I3" s="98">
        <f t="shared" ref="I3:I257" si="0">F3/F2 -1</f>
        <v>5.7051370019669534E-3</v>
      </c>
      <c r="J3" s="98">
        <f t="shared" ref="J3:J257" si="1">C3/C2-1</f>
        <v>-5.4023845007451499E-3</v>
      </c>
    </row>
    <row r="4" spans="1:10" ht="12.75" customHeight="1">
      <c r="A4" s="75">
        <v>43468</v>
      </c>
      <c r="B4" s="75" t="s">
        <v>0</v>
      </c>
      <c r="C4" s="72">
        <v>53.75</v>
      </c>
      <c r="D4" s="99">
        <v>43468</v>
      </c>
      <c r="E4" s="79" t="s">
        <v>999</v>
      </c>
      <c r="F4" s="100">
        <v>5590.47</v>
      </c>
      <c r="H4" s="75">
        <v>43468</v>
      </c>
      <c r="I4" s="98">
        <f t="shared" si="0"/>
        <v>1.7109287301029896E-2</v>
      </c>
      <c r="J4" s="98">
        <f t="shared" si="1"/>
        <v>6.7428357370293845E-3</v>
      </c>
    </row>
    <row r="5" spans="1:10" ht="12.75" customHeight="1">
      <c r="A5" s="75">
        <v>43471</v>
      </c>
      <c r="B5" s="75" t="s">
        <v>0</v>
      </c>
      <c r="C5" s="72">
        <v>54.89</v>
      </c>
      <c r="D5" s="99">
        <v>43471</v>
      </c>
      <c r="E5" s="79" t="s">
        <v>999</v>
      </c>
      <c r="F5" s="100">
        <v>5687</v>
      </c>
      <c r="H5" s="75">
        <v>43471</v>
      </c>
      <c r="I5" s="98">
        <f t="shared" si="0"/>
        <v>1.7266884537435967E-2</v>
      </c>
      <c r="J5" s="98">
        <f t="shared" si="1"/>
        <v>2.1209302325581492E-2</v>
      </c>
    </row>
    <row r="6" spans="1:10" ht="12.75" customHeight="1">
      <c r="A6" s="75">
        <v>43472</v>
      </c>
      <c r="B6" s="75" t="s">
        <v>0</v>
      </c>
      <c r="C6" s="72">
        <v>54.32</v>
      </c>
      <c r="D6" s="99">
        <v>43472</v>
      </c>
      <c r="E6" s="79" t="s">
        <v>999</v>
      </c>
      <c r="F6" s="100">
        <v>5655.18</v>
      </c>
      <c r="H6" s="75">
        <v>43472</v>
      </c>
      <c r="I6" s="98">
        <f t="shared" si="0"/>
        <v>-5.5952171619482183E-3</v>
      </c>
      <c r="J6" s="98">
        <f t="shared" si="1"/>
        <v>-1.0384405173984312E-2</v>
      </c>
    </row>
    <row r="7" spans="1:10" ht="12.75" customHeight="1">
      <c r="A7" s="75">
        <v>43473</v>
      </c>
      <c r="B7" s="75" t="s">
        <v>0</v>
      </c>
      <c r="C7" s="72">
        <v>56.54</v>
      </c>
      <c r="D7" s="99">
        <v>43473</v>
      </c>
      <c r="E7" s="79" t="s">
        <v>999</v>
      </c>
      <c r="F7" s="100">
        <v>5770.77</v>
      </c>
      <c r="H7" s="75">
        <v>43473</v>
      </c>
      <c r="I7" s="98">
        <f t="shared" si="0"/>
        <v>2.0439667702884856E-2</v>
      </c>
      <c r="J7" s="98">
        <f t="shared" si="1"/>
        <v>4.0868924889543523E-2</v>
      </c>
    </row>
    <row r="8" spans="1:10" ht="12.75" customHeight="1">
      <c r="A8" s="75">
        <v>43474</v>
      </c>
      <c r="B8" s="75" t="s">
        <v>0</v>
      </c>
      <c r="C8" s="72">
        <v>56.33</v>
      </c>
      <c r="D8" s="99">
        <v>43474</v>
      </c>
      <c r="E8" s="79" t="s">
        <v>999</v>
      </c>
      <c r="F8" s="100">
        <v>5798.59</v>
      </c>
      <c r="H8" s="75">
        <v>43474</v>
      </c>
      <c r="I8" s="98">
        <f t="shared" si="0"/>
        <v>4.8208471313186951E-3</v>
      </c>
      <c r="J8" s="98">
        <f t="shared" si="1"/>
        <v>-3.7141846480368557E-3</v>
      </c>
    </row>
    <row r="9" spans="1:10" ht="12.75" customHeight="1">
      <c r="A9" s="75">
        <v>43475</v>
      </c>
      <c r="B9" s="75" t="s">
        <v>0</v>
      </c>
      <c r="C9" s="72">
        <v>57.19</v>
      </c>
      <c r="D9" s="99">
        <v>43475</v>
      </c>
      <c r="E9" s="79" t="s">
        <v>999</v>
      </c>
      <c r="F9" s="100">
        <v>5797.3</v>
      </c>
      <c r="H9" s="75">
        <v>43475</v>
      </c>
      <c r="I9" s="98">
        <f t="shared" si="0"/>
        <v>-2.224678758111498E-4</v>
      </c>
      <c r="J9" s="98">
        <f t="shared" si="1"/>
        <v>1.5267175572519109E-2</v>
      </c>
    </row>
    <row r="10" spans="1:10" ht="12.75" customHeight="1">
      <c r="A10" s="75">
        <v>43478</v>
      </c>
      <c r="B10" s="75" t="s">
        <v>0</v>
      </c>
      <c r="C10" s="72">
        <v>59.12</v>
      </c>
      <c r="D10" s="99">
        <v>43478</v>
      </c>
      <c r="E10" s="79" t="s">
        <v>999</v>
      </c>
      <c r="F10" s="100">
        <v>5860.21</v>
      </c>
      <c r="H10" s="75">
        <v>43478</v>
      </c>
      <c r="I10" s="98">
        <f t="shared" si="0"/>
        <v>1.0851603332585835E-2</v>
      </c>
      <c r="J10" s="98">
        <f t="shared" si="1"/>
        <v>3.3747158594159776E-2</v>
      </c>
    </row>
    <row r="11" spans="1:10" ht="12.75" customHeight="1">
      <c r="A11" s="75">
        <v>43479</v>
      </c>
      <c r="B11" s="75" t="s">
        <v>0</v>
      </c>
      <c r="C11" s="72">
        <v>58.12</v>
      </c>
      <c r="D11" s="99">
        <v>43479</v>
      </c>
      <c r="E11" s="79" t="s">
        <v>999</v>
      </c>
      <c r="F11" s="100">
        <v>5836.23</v>
      </c>
      <c r="H11" s="75">
        <v>43479</v>
      </c>
      <c r="I11" s="98">
        <f t="shared" si="0"/>
        <v>-4.0920035288838363E-3</v>
      </c>
      <c r="J11" s="98">
        <f t="shared" si="1"/>
        <v>-1.6914749661705031E-2</v>
      </c>
    </row>
    <row r="12" spans="1:10" ht="12.75" customHeight="1">
      <c r="A12" s="75">
        <v>43480</v>
      </c>
      <c r="B12" s="75" t="s">
        <v>0</v>
      </c>
      <c r="C12" s="72">
        <v>58.12</v>
      </c>
      <c r="D12" s="99">
        <v>43480</v>
      </c>
      <c r="E12" s="79" t="s">
        <v>999</v>
      </c>
      <c r="F12" s="100">
        <v>5863.27</v>
      </c>
      <c r="H12" s="75">
        <v>43480</v>
      </c>
      <c r="I12" s="98">
        <f t="shared" si="0"/>
        <v>4.6331278924924835E-3</v>
      </c>
      <c r="J12" s="98">
        <f t="shared" si="1"/>
        <v>0</v>
      </c>
    </row>
    <row r="13" spans="1:10" ht="12.75" customHeight="1">
      <c r="A13" s="75">
        <v>43481</v>
      </c>
      <c r="B13" s="75" t="s">
        <v>0</v>
      </c>
      <c r="C13" s="72">
        <v>57.76</v>
      </c>
      <c r="D13" s="99">
        <v>43481</v>
      </c>
      <c r="E13" s="79" t="s">
        <v>999</v>
      </c>
      <c r="F13" s="100">
        <v>5839.48</v>
      </c>
      <c r="H13" s="75">
        <v>43481</v>
      </c>
      <c r="I13" s="98">
        <f t="shared" si="0"/>
        <v>-4.0574628151186509E-3</v>
      </c>
      <c r="J13" s="98">
        <f t="shared" si="1"/>
        <v>-6.1940812112869503E-3</v>
      </c>
    </row>
    <row r="14" spans="1:10" ht="12.75" customHeight="1">
      <c r="A14" s="75">
        <v>43482</v>
      </c>
      <c r="B14" s="75" t="s">
        <v>0</v>
      </c>
      <c r="C14" s="72">
        <v>57.98</v>
      </c>
      <c r="D14" s="99">
        <v>43482</v>
      </c>
      <c r="E14" s="79" t="s">
        <v>999</v>
      </c>
      <c r="F14" s="100">
        <v>5825.57</v>
      </c>
      <c r="H14" s="75">
        <v>43482</v>
      </c>
      <c r="I14" s="98">
        <f t="shared" si="0"/>
        <v>-2.3820614164274945E-3</v>
      </c>
      <c r="J14" s="98">
        <f t="shared" si="1"/>
        <v>3.8088642659279692E-3</v>
      </c>
    </row>
    <row r="15" spans="1:10" ht="12.75" customHeight="1">
      <c r="A15" s="75">
        <v>43485</v>
      </c>
      <c r="B15" s="75" t="s">
        <v>0</v>
      </c>
      <c r="C15" s="72">
        <v>59.41</v>
      </c>
      <c r="D15" s="99">
        <v>43485</v>
      </c>
      <c r="E15" s="79" t="s">
        <v>999</v>
      </c>
      <c r="F15" s="100">
        <v>5887.27</v>
      </c>
      <c r="H15" s="75">
        <v>43485</v>
      </c>
      <c r="I15" s="98">
        <f t="shared" si="0"/>
        <v>1.0591238282262605E-2</v>
      </c>
      <c r="J15" s="98">
        <f t="shared" si="1"/>
        <v>2.4663677130044803E-2</v>
      </c>
    </row>
    <row r="16" spans="1:10" ht="12.75" customHeight="1">
      <c r="A16" s="75">
        <v>43486</v>
      </c>
      <c r="B16" s="75" t="s">
        <v>0</v>
      </c>
      <c r="C16" s="72">
        <v>58.55</v>
      </c>
      <c r="D16" s="99">
        <v>43486</v>
      </c>
      <c r="E16" s="79" t="s">
        <v>999</v>
      </c>
      <c r="F16" s="100">
        <v>5859.3</v>
      </c>
      <c r="H16" s="75">
        <v>43486</v>
      </c>
      <c r="I16" s="98">
        <f t="shared" si="0"/>
        <v>-4.7509286987007515E-3</v>
      </c>
      <c r="J16" s="98">
        <f t="shared" si="1"/>
        <v>-1.4475677495371153E-2</v>
      </c>
    </row>
    <row r="17" spans="1:14" ht="12.75" customHeight="1">
      <c r="A17" s="75">
        <v>43487</v>
      </c>
      <c r="B17" s="75" t="s">
        <v>0</v>
      </c>
      <c r="C17" s="72">
        <v>58.76</v>
      </c>
      <c r="D17" s="99">
        <v>43487</v>
      </c>
      <c r="E17" s="79" t="s">
        <v>999</v>
      </c>
      <c r="F17" s="100">
        <v>5865.46</v>
      </c>
      <c r="H17" s="75">
        <v>43487</v>
      </c>
      <c r="I17" s="98">
        <f t="shared" si="0"/>
        <v>1.0513201235642367E-3</v>
      </c>
      <c r="J17" s="98">
        <f t="shared" si="1"/>
        <v>3.5866780529463238E-3</v>
      </c>
    </row>
    <row r="18" spans="1:14" ht="12.75" customHeight="1">
      <c r="A18" s="75">
        <v>43488</v>
      </c>
      <c r="B18" s="75" t="s">
        <v>0</v>
      </c>
      <c r="C18" s="72">
        <v>59.55</v>
      </c>
      <c r="D18" s="99">
        <v>43488</v>
      </c>
      <c r="E18" s="79" t="s">
        <v>999</v>
      </c>
      <c r="F18" s="100">
        <v>5925.24</v>
      </c>
      <c r="H18" s="75">
        <v>43488</v>
      </c>
      <c r="I18" s="98">
        <f t="shared" si="0"/>
        <v>1.0191869009421151E-2</v>
      </c>
      <c r="J18" s="98">
        <f t="shared" si="1"/>
        <v>1.3444520081688172E-2</v>
      </c>
    </row>
    <row r="19" spans="1:14" ht="12.75" customHeight="1">
      <c r="A19" s="75">
        <v>43489</v>
      </c>
      <c r="B19" s="75" t="s">
        <v>0</v>
      </c>
      <c r="C19" s="72">
        <v>60.48</v>
      </c>
      <c r="D19" s="99">
        <v>43489</v>
      </c>
      <c r="E19" s="79" t="s">
        <v>999</v>
      </c>
      <c r="F19" s="100">
        <v>5950.01</v>
      </c>
      <c r="H19" s="75">
        <v>43489</v>
      </c>
      <c r="I19" s="98">
        <f t="shared" si="0"/>
        <v>4.1804213837752791E-3</v>
      </c>
      <c r="J19" s="98">
        <f t="shared" si="1"/>
        <v>1.5617128463476071E-2</v>
      </c>
    </row>
    <row r="20" spans="1:14" ht="12.75" customHeight="1">
      <c r="A20" s="75">
        <v>43492</v>
      </c>
      <c r="B20" s="75" t="s">
        <v>0</v>
      </c>
      <c r="C20" s="72">
        <v>59.91</v>
      </c>
      <c r="D20" s="99">
        <v>43492</v>
      </c>
      <c r="E20" s="79" t="s">
        <v>999</v>
      </c>
      <c r="F20" s="100">
        <v>5939.45</v>
      </c>
      <c r="H20" s="75">
        <v>43492</v>
      </c>
      <c r="I20" s="98">
        <f t="shared" si="0"/>
        <v>-1.7747869331312671E-3</v>
      </c>
      <c r="J20" s="98">
        <f t="shared" si="1"/>
        <v>-9.4246031746031411E-3</v>
      </c>
    </row>
    <row r="21" spans="1:14" ht="12.75" customHeight="1">
      <c r="A21" s="75">
        <v>43493</v>
      </c>
      <c r="B21" s="75" t="s">
        <v>0</v>
      </c>
      <c r="C21" s="72">
        <v>58.48</v>
      </c>
      <c r="D21" s="99">
        <v>43493</v>
      </c>
      <c r="E21" s="79" t="s">
        <v>999</v>
      </c>
      <c r="F21" s="100">
        <v>5904.22</v>
      </c>
      <c r="H21" s="75">
        <v>43493</v>
      </c>
      <c r="I21" s="98">
        <f t="shared" si="0"/>
        <v>-5.9315256463139399E-3</v>
      </c>
      <c r="J21" s="98">
        <f t="shared" si="1"/>
        <v>-2.3869137038891708E-2</v>
      </c>
    </row>
    <row r="22" spans="1:14" ht="12.75" customHeight="1">
      <c r="A22" s="75">
        <v>43494</v>
      </c>
      <c r="B22" s="75" t="s">
        <v>0</v>
      </c>
      <c r="C22" s="72">
        <v>58.84</v>
      </c>
      <c r="D22" s="99">
        <v>43494</v>
      </c>
      <c r="E22" s="79" t="s">
        <v>999</v>
      </c>
      <c r="F22" s="100">
        <v>5924.53</v>
      </c>
      <c r="H22" s="75">
        <v>43494</v>
      </c>
      <c r="I22" s="98">
        <f t="shared" si="0"/>
        <v>3.4399124693862415E-3</v>
      </c>
      <c r="J22" s="98">
        <f t="shared" si="1"/>
        <v>6.1559507523940571E-3</v>
      </c>
    </row>
    <row r="23" spans="1:14" ht="12.75" customHeight="1">
      <c r="A23" s="75">
        <v>43495</v>
      </c>
      <c r="B23" s="75" t="s">
        <v>0</v>
      </c>
      <c r="C23" s="72">
        <v>58.26</v>
      </c>
      <c r="D23" s="99">
        <v>43495</v>
      </c>
      <c r="E23" s="79" t="s">
        <v>999</v>
      </c>
      <c r="F23" s="100">
        <v>5884.11</v>
      </c>
      <c r="H23" s="75">
        <v>43495</v>
      </c>
      <c r="I23" s="98">
        <f t="shared" si="0"/>
        <v>-6.8224821209446063E-3</v>
      </c>
      <c r="J23" s="98">
        <f t="shared" si="1"/>
        <v>-9.8572399728077409E-3</v>
      </c>
    </row>
    <row r="24" spans="1:14" ht="12.75" customHeight="1">
      <c r="A24" s="75">
        <v>43496</v>
      </c>
      <c r="B24" s="75" t="s">
        <v>0</v>
      </c>
      <c r="C24" s="72">
        <v>56.26</v>
      </c>
      <c r="D24" s="99">
        <v>43496</v>
      </c>
      <c r="E24" s="79" t="s">
        <v>999</v>
      </c>
      <c r="F24" s="100">
        <v>5821.01</v>
      </c>
      <c r="H24" s="75">
        <v>43496</v>
      </c>
      <c r="I24" s="98">
        <f t="shared" si="0"/>
        <v>-1.0723796801895169E-2</v>
      </c>
      <c r="J24" s="98">
        <f t="shared" si="1"/>
        <v>-3.4328870580157878E-2</v>
      </c>
    </row>
    <row r="25" spans="1:14" ht="12.75" customHeight="1">
      <c r="A25" s="75">
        <v>43499</v>
      </c>
      <c r="B25" s="75" t="s">
        <v>0</v>
      </c>
      <c r="C25" s="72">
        <v>56.26</v>
      </c>
      <c r="D25" s="99">
        <v>43499</v>
      </c>
      <c r="E25" s="79" t="s">
        <v>999</v>
      </c>
      <c r="F25" s="100">
        <v>5801.33</v>
      </c>
      <c r="H25" s="75">
        <v>43499</v>
      </c>
      <c r="I25" s="98">
        <f t="shared" si="0"/>
        <v>-3.3808565867435858E-3</v>
      </c>
      <c r="J25" s="98">
        <f t="shared" si="1"/>
        <v>0</v>
      </c>
    </row>
    <row r="26" spans="1:14" ht="12.75" customHeight="1">
      <c r="A26" s="75">
        <v>43500</v>
      </c>
      <c r="B26" s="75" t="s">
        <v>0</v>
      </c>
      <c r="C26" s="72">
        <v>56.4</v>
      </c>
      <c r="D26" s="99">
        <v>43500</v>
      </c>
      <c r="E26" s="79" t="s">
        <v>999</v>
      </c>
      <c r="F26" s="100">
        <v>5828.07</v>
      </c>
      <c r="H26" s="75">
        <v>43500</v>
      </c>
      <c r="I26" s="98">
        <f t="shared" si="0"/>
        <v>4.6092878701953222E-3</v>
      </c>
      <c r="J26" s="98">
        <f t="shared" si="1"/>
        <v>2.4884464984002985E-3</v>
      </c>
    </row>
    <row r="27" spans="1:14" ht="12.75" customHeight="1">
      <c r="A27" s="75">
        <v>43501</v>
      </c>
      <c r="B27" s="75" t="s">
        <v>0</v>
      </c>
      <c r="C27" s="72">
        <v>56.76</v>
      </c>
      <c r="D27" s="99">
        <v>43501</v>
      </c>
      <c r="E27" s="79" t="s">
        <v>999</v>
      </c>
      <c r="F27" s="100">
        <v>5800.24</v>
      </c>
      <c r="H27" s="75">
        <v>43501</v>
      </c>
      <c r="I27" s="98">
        <f t="shared" si="0"/>
        <v>-4.7751657066575914E-3</v>
      </c>
      <c r="J27" s="98">
        <f t="shared" si="1"/>
        <v>6.382978723404209E-3</v>
      </c>
    </row>
    <row r="28" spans="1:14" ht="12.75" customHeight="1">
      <c r="A28" s="75">
        <v>43502</v>
      </c>
      <c r="B28" s="75" t="s">
        <v>0</v>
      </c>
      <c r="C28" s="72">
        <v>57.98</v>
      </c>
      <c r="D28" s="99">
        <v>43502</v>
      </c>
      <c r="E28" s="79" t="s">
        <v>999</v>
      </c>
      <c r="F28" s="100">
        <v>5786</v>
      </c>
      <c r="H28" s="75">
        <v>43502</v>
      </c>
      <c r="I28" s="98">
        <f t="shared" si="0"/>
        <v>-2.4550708246554587E-3</v>
      </c>
      <c r="J28" s="98">
        <f t="shared" si="1"/>
        <v>2.1494009866102948E-2</v>
      </c>
    </row>
    <row r="29" spans="1:14" ht="12.75" customHeight="1">
      <c r="A29" s="75">
        <v>43503</v>
      </c>
      <c r="B29" s="75" t="s">
        <v>0</v>
      </c>
      <c r="C29" s="72">
        <v>58.05</v>
      </c>
      <c r="D29" s="99">
        <v>43503</v>
      </c>
      <c r="E29" s="79" t="s">
        <v>999</v>
      </c>
      <c r="F29" s="100">
        <v>5811.92</v>
      </c>
      <c r="H29" s="75">
        <v>43503</v>
      </c>
      <c r="I29" s="98">
        <f t="shared" si="0"/>
        <v>4.4797787763566355E-3</v>
      </c>
      <c r="J29" s="98">
        <f t="shared" si="1"/>
        <v>1.207312866505772E-3</v>
      </c>
      <c r="N29" s="79"/>
    </row>
    <row r="30" spans="1:14" ht="12.75" customHeight="1">
      <c r="A30" s="75">
        <v>43506</v>
      </c>
      <c r="B30" s="75" t="s">
        <v>0</v>
      </c>
      <c r="C30" s="72">
        <v>57.55</v>
      </c>
      <c r="D30" s="99">
        <v>43506</v>
      </c>
      <c r="E30" s="79" t="s">
        <v>999</v>
      </c>
      <c r="F30" s="100">
        <v>5763.73</v>
      </c>
      <c r="H30" s="75">
        <v>43506</v>
      </c>
      <c r="I30" s="98">
        <f t="shared" si="0"/>
        <v>-8.2915800630429803E-3</v>
      </c>
      <c r="J30" s="98">
        <f t="shared" si="1"/>
        <v>-8.6132644272178815E-3</v>
      </c>
    </row>
    <row r="31" spans="1:14" ht="12.75" customHeight="1">
      <c r="A31" s="75">
        <v>43507</v>
      </c>
      <c r="B31" s="75" t="s">
        <v>0</v>
      </c>
      <c r="C31" s="72">
        <v>56.47</v>
      </c>
      <c r="D31" s="99">
        <v>43507</v>
      </c>
      <c r="E31" s="79" t="s">
        <v>999</v>
      </c>
      <c r="F31" s="100">
        <v>5733.91</v>
      </c>
      <c r="H31" s="75">
        <v>43507</v>
      </c>
      <c r="I31" s="98">
        <f t="shared" si="0"/>
        <v>-5.1737329819404598E-3</v>
      </c>
      <c r="J31" s="98">
        <f t="shared" si="1"/>
        <v>-1.8766290182450018E-2</v>
      </c>
    </row>
    <row r="32" spans="1:14" ht="12.75" customHeight="1" thickBot="1">
      <c r="A32" s="75">
        <v>43508</v>
      </c>
      <c r="B32" s="75" t="s">
        <v>0</v>
      </c>
      <c r="C32" s="72">
        <v>57.12</v>
      </c>
      <c r="D32" s="99">
        <v>43508</v>
      </c>
      <c r="E32" s="79" t="s">
        <v>999</v>
      </c>
      <c r="F32" s="100">
        <v>5731.95</v>
      </c>
      <c r="H32" s="75">
        <v>43508</v>
      </c>
      <c r="I32" s="98">
        <f t="shared" si="0"/>
        <v>-3.4182608377186785E-4</v>
      </c>
      <c r="J32" s="98">
        <f t="shared" si="1"/>
        <v>1.1510536568089202E-2</v>
      </c>
    </row>
    <row r="33" spans="1:13" ht="12.75" customHeight="1">
      <c r="A33" s="75">
        <v>43509</v>
      </c>
      <c r="B33" s="75" t="s">
        <v>0</v>
      </c>
      <c r="C33" s="72">
        <v>57.47</v>
      </c>
      <c r="D33" s="99">
        <v>43509</v>
      </c>
      <c r="E33" s="79" t="s">
        <v>999</v>
      </c>
      <c r="F33" s="100">
        <v>5748.31</v>
      </c>
      <c r="H33" s="75">
        <v>43509</v>
      </c>
      <c r="I33" s="98">
        <f t="shared" si="0"/>
        <v>2.8541770252707988E-3</v>
      </c>
      <c r="J33" s="98">
        <f t="shared" si="1"/>
        <v>6.1274509803921351E-3</v>
      </c>
      <c r="L33" s="77" t="s">
        <v>1002</v>
      </c>
      <c r="M33" s="103">
        <f>SLOPE(J3:J1093,I3:I1093)</f>
        <v>1.073708582603814</v>
      </c>
    </row>
    <row r="34" spans="1:13" ht="12.75" customHeight="1" thickBot="1">
      <c r="A34" s="75">
        <v>43510</v>
      </c>
      <c r="B34" s="75" t="s">
        <v>0</v>
      </c>
      <c r="C34" s="72">
        <v>56.76</v>
      </c>
      <c r="D34" s="99">
        <v>43510</v>
      </c>
      <c r="E34" s="79" t="s">
        <v>999</v>
      </c>
      <c r="F34" s="100">
        <v>5750.29</v>
      </c>
      <c r="H34" s="75">
        <v>43510</v>
      </c>
      <c r="I34" s="98">
        <f t="shared" si="0"/>
        <v>3.4444906415975751E-4</v>
      </c>
      <c r="J34" s="98">
        <f t="shared" si="1"/>
        <v>-1.2354271793979521E-2</v>
      </c>
      <c r="L34" s="82" t="s">
        <v>1003</v>
      </c>
      <c r="M34" s="104">
        <f>INTERCEPT(J3:J1093,I3:I1093)</f>
        <v>-3.5889204323329507E-4</v>
      </c>
    </row>
    <row r="35" spans="1:13" ht="12.75" customHeight="1">
      <c r="A35" s="75">
        <v>43513</v>
      </c>
      <c r="B35" s="75" t="s">
        <v>0</v>
      </c>
      <c r="C35" s="72">
        <v>56.76</v>
      </c>
      <c r="D35" s="99">
        <v>43513</v>
      </c>
      <c r="E35" s="79" t="s">
        <v>999</v>
      </c>
      <c r="F35" s="100">
        <v>5775.82</v>
      </c>
      <c r="H35" s="75">
        <v>43513</v>
      </c>
      <c r="I35" s="98">
        <f t="shared" si="0"/>
        <v>4.4397760808585485E-3</v>
      </c>
      <c r="J35" s="98">
        <f t="shared" si="1"/>
        <v>0</v>
      </c>
    </row>
    <row r="36" spans="1:13" ht="12.75" customHeight="1">
      <c r="A36" s="75">
        <v>43514</v>
      </c>
      <c r="B36" s="75" t="s">
        <v>0</v>
      </c>
      <c r="C36" s="72">
        <v>56.54</v>
      </c>
      <c r="D36" s="99">
        <v>43514</v>
      </c>
      <c r="E36" s="79" t="s">
        <v>999</v>
      </c>
      <c r="F36" s="100">
        <v>5724.52</v>
      </c>
      <c r="H36" s="75">
        <v>43514</v>
      </c>
      <c r="I36" s="98">
        <f t="shared" si="0"/>
        <v>-8.881855736501354E-3</v>
      </c>
      <c r="J36" s="98">
        <f t="shared" si="1"/>
        <v>-3.8759689922480689E-3</v>
      </c>
      <c r="L36" s="105" t="s">
        <v>1004</v>
      </c>
      <c r="M36" s="105" t="s">
        <v>1005</v>
      </c>
    </row>
    <row r="37" spans="1:13" ht="12.75" customHeight="1">
      <c r="A37" s="75">
        <v>43515</v>
      </c>
      <c r="B37" s="75" t="s">
        <v>0</v>
      </c>
      <c r="C37" s="72">
        <v>57.33</v>
      </c>
      <c r="D37" s="99">
        <v>43515</v>
      </c>
      <c r="E37" s="79" t="s">
        <v>999</v>
      </c>
      <c r="F37" s="100">
        <v>5735.92</v>
      </c>
      <c r="H37" s="75">
        <v>43515</v>
      </c>
      <c r="I37" s="98">
        <f t="shared" si="0"/>
        <v>1.9914333428827646E-3</v>
      </c>
      <c r="J37" s="98">
        <f t="shared" si="1"/>
        <v>1.3972408914043166E-2</v>
      </c>
      <c r="L37" s="106" t="s">
        <v>1006</v>
      </c>
      <c r="M37" s="107">
        <f>M33</f>
        <v>1.073708582603814</v>
      </c>
    </row>
    <row r="38" spans="1:13" ht="12.75" customHeight="1">
      <c r="A38" s="75">
        <v>43516</v>
      </c>
      <c r="B38" s="75" t="s">
        <v>0</v>
      </c>
      <c r="C38" s="72">
        <v>56.76</v>
      </c>
      <c r="D38" s="99">
        <v>43516</v>
      </c>
      <c r="E38" s="79" t="s">
        <v>999</v>
      </c>
      <c r="F38" s="100">
        <v>5745.83</v>
      </c>
      <c r="H38" s="75">
        <v>43516</v>
      </c>
      <c r="I38" s="98">
        <f t="shared" si="0"/>
        <v>1.7277088941267671E-3</v>
      </c>
      <c r="J38" s="98">
        <f t="shared" si="1"/>
        <v>-9.9424385138671134E-3</v>
      </c>
    </row>
    <row r="39" spans="1:13" ht="12.75" customHeight="1">
      <c r="A39" s="75">
        <v>43520</v>
      </c>
      <c r="B39" s="75" t="s">
        <v>0</v>
      </c>
      <c r="C39" s="72">
        <v>56.76</v>
      </c>
      <c r="D39" s="99">
        <v>43520</v>
      </c>
      <c r="E39" s="79" t="s">
        <v>999</v>
      </c>
      <c r="F39" s="100">
        <v>5714.27</v>
      </c>
      <c r="H39" s="75">
        <v>43520</v>
      </c>
      <c r="I39" s="98">
        <f t="shared" si="0"/>
        <v>-5.4926790385374513E-3</v>
      </c>
      <c r="J39" s="98">
        <f t="shared" si="1"/>
        <v>0</v>
      </c>
    </row>
    <row r="40" spans="1:13" ht="12.75" customHeight="1">
      <c r="A40" s="75">
        <v>43521</v>
      </c>
      <c r="B40" s="75" t="s">
        <v>0</v>
      </c>
      <c r="C40" s="72">
        <v>59.62</v>
      </c>
      <c r="D40" s="99">
        <v>43521</v>
      </c>
      <c r="E40" s="79" t="s">
        <v>999</v>
      </c>
      <c r="F40" s="100">
        <v>5755.79</v>
      </c>
      <c r="H40" s="75">
        <v>43521</v>
      </c>
      <c r="I40" s="98">
        <f t="shared" si="0"/>
        <v>7.2660199815548498E-3</v>
      </c>
      <c r="J40" s="98">
        <f t="shared" si="1"/>
        <v>5.0387596899224896E-2</v>
      </c>
    </row>
    <row r="41" spans="1:13" ht="12.75" customHeight="1">
      <c r="A41" s="75">
        <v>43522</v>
      </c>
      <c r="B41" s="75" t="s">
        <v>0</v>
      </c>
      <c r="C41" s="72">
        <v>58.84</v>
      </c>
      <c r="D41" s="99">
        <v>43522</v>
      </c>
      <c r="E41" s="79" t="s">
        <v>999</v>
      </c>
      <c r="F41" s="100">
        <v>5738.64</v>
      </c>
      <c r="H41" s="75">
        <v>43522</v>
      </c>
      <c r="I41" s="98">
        <f t="shared" si="0"/>
        <v>-2.9796083595822198E-3</v>
      </c>
      <c r="J41" s="98">
        <f t="shared" si="1"/>
        <v>-1.3082858101308159E-2</v>
      </c>
    </row>
    <row r="42" spans="1:13" ht="12.75" customHeight="1">
      <c r="A42" s="75">
        <v>43523</v>
      </c>
      <c r="B42" s="75" t="s">
        <v>0</v>
      </c>
      <c r="C42" s="72">
        <v>58.19</v>
      </c>
      <c r="D42" s="99">
        <v>43523</v>
      </c>
      <c r="E42" s="79" t="s">
        <v>999</v>
      </c>
      <c r="F42" s="100">
        <v>5711.82</v>
      </c>
      <c r="H42" s="75">
        <v>43523</v>
      </c>
      <c r="I42" s="98">
        <f t="shared" si="0"/>
        <v>-4.6735811969387253E-3</v>
      </c>
      <c r="J42" s="98">
        <f t="shared" si="1"/>
        <v>-1.1046906866077566E-2</v>
      </c>
    </row>
    <row r="43" spans="1:13" ht="12.75" customHeight="1">
      <c r="A43" s="75">
        <v>43527</v>
      </c>
      <c r="B43" s="75" t="s">
        <v>0</v>
      </c>
      <c r="C43" s="72">
        <v>58.55</v>
      </c>
      <c r="D43" s="99">
        <v>43527</v>
      </c>
      <c r="E43" s="79" t="s">
        <v>999</v>
      </c>
      <c r="F43" s="100">
        <v>5723.07</v>
      </c>
      <c r="H43" s="75">
        <v>43527</v>
      </c>
      <c r="I43" s="98">
        <f t="shared" si="0"/>
        <v>1.9695998823492378E-3</v>
      </c>
      <c r="J43" s="98">
        <f t="shared" si="1"/>
        <v>6.1866300051556244E-3</v>
      </c>
    </row>
    <row r="44" spans="1:13" ht="12.75" customHeight="1">
      <c r="A44" s="75">
        <v>43528</v>
      </c>
      <c r="B44" s="75" t="s">
        <v>0</v>
      </c>
      <c r="C44" s="72">
        <v>58.26</v>
      </c>
      <c r="D44" s="99">
        <v>43528</v>
      </c>
      <c r="E44" s="79" t="s">
        <v>999</v>
      </c>
      <c r="F44" s="100">
        <v>5682.41</v>
      </c>
      <c r="H44" s="75">
        <v>43528</v>
      </c>
      <c r="I44" s="98">
        <f t="shared" si="0"/>
        <v>-7.1045784867213024E-3</v>
      </c>
      <c r="J44" s="98">
        <f t="shared" si="1"/>
        <v>-4.9530315969257277E-3</v>
      </c>
    </row>
    <row r="45" spans="1:13" ht="12.75" customHeight="1">
      <c r="A45" s="75">
        <v>43529</v>
      </c>
      <c r="B45" s="75" t="s">
        <v>0</v>
      </c>
      <c r="C45" s="72">
        <v>59.27</v>
      </c>
      <c r="D45" s="99">
        <v>43529</v>
      </c>
      <c r="E45" s="79" t="s">
        <v>999</v>
      </c>
      <c r="F45" s="100">
        <v>5687.48</v>
      </c>
      <c r="H45" s="75">
        <v>43529</v>
      </c>
      <c r="I45" s="98">
        <f t="shared" si="0"/>
        <v>8.922270656288589E-4</v>
      </c>
      <c r="J45" s="98">
        <f t="shared" si="1"/>
        <v>1.7336079642979785E-2</v>
      </c>
    </row>
    <row r="46" spans="1:13" ht="12.75" customHeight="1">
      <c r="A46" s="75">
        <v>43530</v>
      </c>
      <c r="B46" s="75" t="s">
        <v>0</v>
      </c>
      <c r="C46" s="72">
        <v>60.05</v>
      </c>
      <c r="D46" s="99">
        <v>43530</v>
      </c>
      <c r="E46" s="79" t="s">
        <v>999</v>
      </c>
      <c r="F46" s="100">
        <v>5686.38</v>
      </c>
      <c r="H46" s="75">
        <v>43530</v>
      </c>
      <c r="I46" s="98">
        <f t="shared" si="0"/>
        <v>-1.9340727352001874E-4</v>
      </c>
      <c r="J46" s="98">
        <f t="shared" si="1"/>
        <v>1.3160114729205308E-2</v>
      </c>
    </row>
    <row r="47" spans="1:13" ht="12.75" customHeight="1">
      <c r="A47" s="75">
        <v>43531</v>
      </c>
      <c r="B47" s="75" t="s">
        <v>0</v>
      </c>
      <c r="C47" s="72">
        <v>59.05</v>
      </c>
      <c r="D47" s="99">
        <v>43531</v>
      </c>
      <c r="E47" s="79" t="s">
        <v>999</v>
      </c>
      <c r="F47" s="100">
        <v>5688.45</v>
      </c>
      <c r="H47" s="75">
        <v>43531</v>
      </c>
      <c r="I47" s="98">
        <f t="shared" si="0"/>
        <v>3.6402772941657169E-4</v>
      </c>
      <c r="J47" s="98">
        <f t="shared" si="1"/>
        <v>-1.6652789342214813E-2</v>
      </c>
    </row>
    <row r="48" spans="1:13" ht="12.75" customHeight="1">
      <c r="A48" s="75">
        <v>43534</v>
      </c>
      <c r="B48" s="75" t="s">
        <v>0</v>
      </c>
      <c r="C48" s="72">
        <v>59.55</v>
      </c>
      <c r="D48" s="99">
        <v>43534</v>
      </c>
      <c r="E48" s="79" t="s">
        <v>999</v>
      </c>
      <c r="F48" s="100">
        <v>5710.06</v>
      </c>
      <c r="H48" s="75">
        <v>43534</v>
      </c>
      <c r="I48" s="98">
        <f t="shared" si="0"/>
        <v>3.7989258936970138E-3</v>
      </c>
      <c r="J48" s="98">
        <f t="shared" si="1"/>
        <v>8.4674005080440651E-3</v>
      </c>
    </row>
    <row r="49" spans="1:10" ht="12.75" customHeight="1">
      <c r="A49" s="75">
        <v>43535</v>
      </c>
      <c r="B49" s="75" t="s">
        <v>0</v>
      </c>
      <c r="C49" s="72">
        <v>59.05</v>
      </c>
      <c r="D49" s="99">
        <v>43535</v>
      </c>
      <c r="E49" s="79" t="s">
        <v>999</v>
      </c>
      <c r="F49" s="100">
        <v>5690.82</v>
      </c>
      <c r="H49" s="75">
        <v>43535</v>
      </c>
      <c r="I49" s="98">
        <f t="shared" si="0"/>
        <v>-3.3694917391412504E-3</v>
      </c>
      <c r="J49" s="98">
        <f t="shared" si="1"/>
        <v>-8.3963056255247359E-3</v>
      </c>
    </row>
    <row r="50" spans="1:10" ht="12.75" customHeight="1">
      <c r="A50" s="75">
        <v>43536</v>
      </c>
      <c r="B50" s="75" t="s">
        <v>0</v>
      </c>
      <c r="C50" s="72">
        <v>59.34</v>
      </c>
      <c r="D50" s="99">
        <v>43536</v>
      </c>
      <c r="E50" s="79" t="s">
        <v>999</v>
      </c>
      <c r="F50" s="100">
        <v>5682.43</v>
      </c>
      <c r="H50" s="75">
        <v>43536</v>
      </c>
      <c r="I50" s="98">
        <f t="shared" si="0"/>
        <v>-1.474304230321688E-3</v>
      </c>
      <c r="J50" s="98">
        <f t="shared" si="1"/>
        <v>4.9110922946655755E-3</v>
      </c>
    </row>
    <row r="51" spans="1:10" ht="12.75" customHeight="1">
      <c r="A51" s="75">
        <v>43537</v>
      </c>
      <c r="B51" s="75" t="s">
        <v>0</v>
      </c>
      <c r="C51" s="72">
        <v>60.27</v>
      </c>
      <c r="D51" s="99">
        <v>43537</v>
      </c>
      <c r="E51" s="79" t="s">
        <v>999</v>
      </c>
      <c r="F51" s="100">
        <v>5653.21</v>
      </c>
      <c r="H51" s="75">
        <v>43537</v>
      </c>
      <c r="I51" s="98">
        <f t="shared" si="0"/>
        <v>-5.1421662915337452E-3</v>
      </c>
      <c r="J51" s="98">
        <f t="shared" si="1"/>
        <v>1.5672396359959651E-2</v>
      </c>
    </row>
    <row r="52" spans="1:10" ht="12.75" customHeight="1">
      <c r="A52" s="75">
        <v>43538</v>
      </c>
      <c r="B52" s="75" t="s">
        <v>0</v>
      </c>
      <c r="C52" s="72">
        <v>63.42</v>
      </c>
      <c r="D52" s="99">
        <v>43538</v>
      </c>
      <c r="E52" s="79" t="s">
        <v>999</v>
      </c>
      <c r="F52" s="100">
        <v>5655.81</v>
      </c>
      <c r="H52" s="75">
        <v>43538</v>
      </c>
      <c r="I52" s="98">
        <f t="shared" si="0"/>
        <v>4.5991569391556908E-4</v>
      </c>
      <c r="J52" s="98">
        <f t="shared" si="1"/>
        <v>5.2264808362369353E-2</v>
      </c>
    </row>
    <row r="53" spans="1:10" ht="12.75" customHeight="1">
      <c r="A53" s="75">
        <v>43542</v>
      </c>
      <c r="B53" s="75" t="s">
        <v>0</v>
      </c>
      <c r="C53" s="72">
        <v>63.49</v>
      </c>
      <c r="D53" s="99">
        <v>43542</v>
      </c>
      <c r="E53" s="79" t="s">
        <v>999</v>
      </c>
      <c r="F53" s="100">
        <v>5604.9</v>
      </c>
      <c r="H53" s="75">
        <v>43542</v>
      </c>
      <c r="I53" s="98">
        <f t="shared" si="0"/>
        <v>-9.0013631999661392E-3</v>
      </c>
      <c r="J53" s="98">
        <f t="shared" si="1"/>
        <v>1.1037527593817931E-3</v>
      </c>
    </row>
    <row r="54" spans="1:10" ht="12.75" customHeight="1">
      <c r="A54" s="75">
        <v>43543</v>
      </c>
      <c r="B54" s="75" t="s">
        <v>0</v>
      </c>
      <c r="C54" s="72">
        <v>61.63</v>
      </c>
      <c r="D54" s="99">
        <v>43543</v>
      </c>
      <c r="E54" s="79" t="s">
        <v>999</v>
      </c>
      <c r="F54" s="100">
        <v>5631.29</v>
      </c>
      <c r="H54" s="75">
        <v>43543</v>
      </c>
      <c r="I54" s="98">
        <f t="shared" si="0"/>
        <v>4.7083801673535319E-3</v>
      </c>
      <c r="J54" s="98">
        <f t="shared" si="1"/>
        <v>-2.9295952118443824E-2</v>
      </c>
    </row>
    <row r="55" spans="1:10" ht="12.75" customHeight="1">
      <c r="A55" s="75">
        <v>43544</v>
      </c>
      <c r="B55" s="75" t="s">
        <v>0</v>
      </c>
      <c r="C55" s="72">
        <v>59.62</v>
      </c>
      <c r="D55" s="99">
        <v>43544</v>
      </c>
      <c r="E55" s="79" t="s">
        <v>999</v>
      </c>
      <c r="F55" s="100">
        <v>5600.55</v>
      </c>
      <c r="H55" s="75">
        <v>43544</v>
      </c>
      <c r="I55" s="98">
        <f t="shared" si="0"/>
        <v>-5.4587847544700363E-3</v>
      </c>
      <c r="J55" s="98">
        <f t="shared" si="1"/>
        <v>-3.2613986694791541E-2</v>
      </c>
    </row>
    <row r="56" spans="1:10" ht="12.75" customHeight="1">
      <c r="A56" s="75">
        <v>43545</v>
      </c>
      <c r="B56" s="75" t="s">
        <v>0</v>
      </c>
      <c r="C56" s="72">
        <v>58.55</v>
      </c>
      <c r="D56" s="99">
        <v>43545</v>
      </c>
      <c r="E56" s="79" t="s">
        <v>999</v>
      </c>
      <c r="F56" s="100">
        <v>5570.15</v>
      </c>
      <c r="H56" s="75">
        <v>43545</v>
      </c>
      <c r="I56" s="98">
        <f t="shared" si="0"/>
        <v>-5.4280383176653624E-3</v>
      </c>
      <c r="J56" s="98">
        <f t="shared" si="1"/>
        <v>-1.7946997651794749E-2</v>
      </c>
    </row>
    <row r="57" spans="1:10" ht="12.75" customHeight="1">
      <c r="A57" s="75">
        <v>43548</v>
      </c>
      <c r="B57" s="75" t="s">
        <v>0</v>
      </c>
      <c r="C57" s="72">
        <v>54.32</v>
      </c>
      <c r="D57" s="99">
        <v>43548</v>
      </c>
      <c r="E57" s="79" t="s">
        <v>999</v>
      </c>
      <c r="F57" s="100">
        <v>5512.07</v>
      </c>
      <c r="H57" s="75">
        <v>43548</v>
      </c>
      <c r="I57" s="98">
        <f t="shared" si="0"/>
        <v>-1.0427008249328962E-2</v>
      </c>
      <c r="J57" s="98">
        <f t="shared" si="1"/>
        <v>-7.2245943637916255E-2</v>
      </c>
    </row>
    <row r="58" spans="1:10" ht="12.75" customHeight="1">
      <c r="A58" s="75">
        <v>43549</v>
      </c>
      <c r="B58" s="75" t="s">
        <v>0</v>
      </c>
      <c r="C58" s="72">
        <v>55.83</v>
      </c>
      <c r="D58" s="99">
        <v>43549</v>
      </c>
      <c r="E58" s="79" t="s">
        <v>999</v>
      </c>
      <c r="F58" s="100">
        <v>5530.07</v>
      </c>
      <c r="H58" s="75">
        <v>43549</v>
      </c>
      <c r="I58" s="98">
        <f t="shared" si="0"/>
        <v>3.2655608510052669E-3</v>
      </c>
      <c r="J58" s="98">
        <f t="shared" si="1"/>
        <v>2.7798232695139813E-2</v>
      </c>
    </row>
    <row r="59" spans="1:10" ht="12.75" customHeight="1">
      <c r="A59" s="75">
        <v>43551</v>
      </c>
      <c r="B59" s="75" t="s">
        <v>0</v>
      </c>
      <c r="C59" s="72">
        <v>55.68</v>
      </c>
      <c r="D59" s="99">
        <v>43551</v>
      </c>
      <c r="E59" s="79" t="s">
        <v>999</v>
      </c>
      <c r="F59" s="100">
        <v>5502.48</v>
      </c>
      <c r="H59" s="75">
        <v>43551</v>
      </c>
      <c r="I59" s="98">
        <f t="shared" si="0"/>
        <v>-4.9890869374167313E-3</v>
      </c>
      <c r="J59" s="98">
        <f t="shared" si="1"/>
        <v>-2.6867275658247758E-3</v>
      </c>
    </row>
    <row r="60" spans="1:10" ht="12.75" customHeight="1">
      <c r="A60" s="75">
        <v>43552</v>
      </c>
      <c r="B60" s="75" t="s">
        <v>0</v>
      </c>
      <c r="C60" s="72">
        <v>55.4</v>
      </c>
      <c r="D60" s="99">
        <v>43552</v>
      </c>
      <c r="E60" s="79" t="s">
        <v>999</v>
      </c>
      <c r="F60" s="100">
        <v>5505.49</v>
      </c>
      <c r="H60" s="75">
        <v>43552</v>
      </c>
      <c r="I60" s="98">
        <f t="shared" si="0"/>
        <v>5.4702606824563738E-4</v>
      </c>
      <c r="J60" s="98">
        <f t="shared" si="1"/>
        <v>-5.0287356321839782E-3</v>
      </c>
    </row>
    <row r="61" spans="1:10" ht="12.75" customHeight="1">
      <c r="A61" s="75">
        <v>43555</v>
      </c>
      <c r="B61" s="75" t="s">
        <v>0</v>
      </c>
      <c r="C61" s="72">
        <v>55.75</v>
      </c>
      <c r="D61" s="99">
        <v>43555</v>
      </c>
      <c r="E61" s="79" t="s">
        <v>999</v>
      </c>
      <c r="F61" s="100">
        <v>5491.9</v>
      </c>
      <c r="H61" s="75">
        <v>43555</v>
      </c>
      <c r="I61" s="98">
        <f t="shared" si="0"/>
        <v>-2.4684451338573554E-3</v>
      </c>
      <c r="J61" s="98">
        <f t="shared" si="1"/>
        <v>6.3176895306860104E-3</v>
      </c>
    </row>
    <row r="62" spans="1:10" ht="12.75" customHeight="1">
      <c r="A62" s="75">
        <v>43556</v>
      </c>
      <c r="B62" s="75" t="s">
        <v>0</v>
      </c>
      <c r="C62" s="72">
        <v>56.9</v>
      </c>
      <c r="D62" s="99">
        <v>43556</v>
      </c>
      <c r="E62" s="79" t="s">
        <v>999</v>
      </c>
      <c r="F62" s="100">
        <v>5503.08</v>
      </c>
      <c r="H62" s="75">
        <v>43556</v>
      </c>
      <c r="I62" s="98">
        <f t="shared" si="0"/>
        <v>2.03572534095664E-3</v>
      </c>
      <c r="J62" s="98">
        <f t="shared" si="1"/>
        <v>2.0627802690582842E-2</v>
      </c>
    </row>
    <row r="63" spans="1:10" ht="12.75" customHeight="1">
      <c r="A63" s="75">
        <v>43557</v>
      </c>
      <c r="B63" s="75" t="s">
        <v>0</v>
      </c>
      <c r="C63" s="72">
        <v>57.47</v>
      </c>
      <c r="D63" s="99">
        <v>43557</v>
      </c>
      <c r="E63" s="79" t="s">
        <v>999</v>
      </c>
      <c r="F63" s="100">
        <v>5522.17</v>
      </c>
      <c r="H63" s="75">
        <v>43557</v>
      </c>
      <c r="I63" s="98">
        <f t="shared" si="0"/>
        <v>3.4689664696860856E-3</v>
      </c>
      <c r="J63" s="98">
        <f t="shared" si="1"/>
        <v>1.001757469244291E-2</v>
      </c>
    </row>
    <row r="64" spans="1:10" ht="12.75" customHeight="1">
      <c r="A64" s="75">
        <v>43558</v>
      </c>
      <c r="B64" s="75" t="s">
        <v>0</v>
      </c>
      <c r="C64" s="72">
        <v>55.47</v>
      </c>
      <c r="D64" s="99">
        <v>43558</v>
      </c>
      <c r="E64" s="79" t="s">
        <v>999</v>
      </c>
      <c r="F64" s="100">
        <v>5452.19</v>
      </c>
      <c r="H64" s="75">
        <v>43558</v>
      </c>
      <c r="I64" s="98">
        <f t="shared" si="0"/>
        <v>-1.2672554448704076E-2</v>
      </c>
      <c r="J64" s="98">
        <f t="shared" si="1"/>
        <v>-3.4800765616843532E-2</v>
      </c>
    </row>
    <row r="65" spans="1:10" ht="12.75" customHeight="1">
      <c r="A65" s="75">
        <v>43559</v>
      </c>
      <c r="B65" s="75" t="s">
        <v>0</v>
      </c>
      <c r="C65" s="72">
        <v>55.68</v>
      </c>
      <c r="D65" s="99">
        <v>43559</v>
      </c>
      <c r="E65" s="79" t="s">
        <v>999</v>
      </c>
      <c r="F65" s="100">
        <v>5459.91</v>
      </c>
      <c r="H65" s="75">
        <v>43559</v>
      </c>
      <c r="I65" s="98">
        <f t="shared" si="0"/>
        <v>1.4159447854900087E-3</v>
      </c>
      <c r="J65" s="98">
        <f t="shared" si="1"/>
        <v>3.7858301784747805E-3</v>
      </c>
    </row>
    <row r="66" spans="1:10" ht="12.75" customHeight="1">
      <c r="A66" s="75">
        <v>43562</v>
      </c>
      <c r="B66" s="75" t="s">
        <v>0</v>
      </c>
      <c r="C66" s="72">
        <v>55.9</v>
      </c>
      <c r="D66" s="99">
        <v>43562</v>
      </c>
      <c r="E66" s="79" t="s">
        <v>999</v>
      </c>
      <c r="F66" s="100">
        <v>5433.89</v>
      </c>
      <c r="H66" s="75">
        <v>43562</v>
      </c>
      <c r="I66" s="98">
        <f t="shared" si="0"/>
        <v>-4.7656463201773969E-3</v>
      </c>
      <c r="J66" s="98">
        <f t="shared" si="1"/>
        <v>3.9511494252872925E-3</v>
      </c>
    </row>
    <row r="67" spans="1:10" ht="12.75" customHeight="1">
      <c r="A67" s="75">
        <v>43563</v>
      </c>
      <c r="B67" s="75" t="s">
        <v>0</v>
      </c>
      <c r="C67" s="72">
        <v>54.61</v>
      </c>
      <c r="D67" s="99">
        <v>43563</v>
      </c>
      <c r="E67" s="79" t="s">
        <v>999</v>
      </c>
      <c r="F67" s="100">
        <v>5372.23</v>
      </c>
      <c r="H67" s="75">
        <v>43563</v>
      </c>
      <c r="I67" s="98">
        <f t="shared" si="0"/>
        <v>-1.1347303681156773E-2</v>
      </c>
      <c r="J67" s="98">
        <f t="shared" si="1"/>
        <v>-2.3076923076923106E-2</v>
      </c>
    </row>
    <row r="68" spans="1:10" ht="12.75" customHeight="1">
      <c r="A68" s="75">
        <v>43564</v>
      </c>
      <c r="B68" s="75" t="s">
        <v>0</v>
      </c>
      <c r="C68" s="72">
        <v>53.75</v>
      </c>
      <c r="D68" s="99">
        <v>43564</v>
      </c>
      <c r="E68" s="79" t="s">
        <v>999</v>
      </c>
      <c r="F68" s="100">
        <v>5318.75</v>
      </c>
      <c r="H68" s="75">
        <v>43564</v>
      </c>
      <c r="I68" s="98">
        <f t="shared" si="0"/>
        <v>-9.9548976868077954E-3</v>
      </c>
      <c r="J68" s="98">
        <f t="shared" si="1"/>
        <v>-1.5748031496062964E-2</v>
      </c>
    </row>
    <row r="69" spans="1:10" ht="12.75" customHeight="1">
      <c r="A69" s="75">
        <v>43565</v>
      </c>
      <c r="B69" s="75" t="s">
        <v>0</v>
      </c>
      <c r="C69" s="72">
        <v>52.82</v>
      </c>
      <c r="D69" s="99">
        <v>43565</v>
      </c>
      <c r="E69" s="79" t="s">
        <v>999</v>
      </c>
      <c r="F69" s="100">
        <v>5261.6</v>
      </c>
      <c r="H69" s="75">
        <v>43565</v>
      </c>
      <c r="I69" s="98">
        <f t="shared" si="0"/>
        <v>-1.0745005875440583E-2</v>
      </c>
      <c r="J69" s="98">
        <f t="shared" si="1"/>
        <v>-1.7302325581395328E-2</v>
      </c>
    </row>
    <row r="70" spans="1:10" ht="12.75" customHeight="1">
      <c r="A70" s="75">
        <v>43570</v>
      </c>
      <c r="B70" s="75" t="s">
        <v>0</v>
      </c>
      <c r="C70" s="72">
        <v>53.07</v>
      </c>
      <c r="D70" s="99">
        <v>43570</v>
      </c>
      <c r="E70" s="79" t="s">
        <v>999</v>
      </c>
      <c r="F70" s="100">
        <v>5309.47</v>
      </c>
      <c r="H70" s="75">
        <v>43570</v>
      </c>
      <c r="I70" s="98">
        <f t="shared" si="0"/>
        <v>9.0979930059298386E-3</v>
      </c>
      <c r="J70" s="98">
        <f t="shared" si="1"/>
        <v>4.7330556607345642E-3</v>
      </c>
    </row>
    <row r="71" spans="1:10" ht="12.75" customHeight="1">
      <c r="A71" s="75">
        <v>43571</v>
      </c>
      <c r="B71" s="75" t="s">
        <v>0</v>
      </c>
      <c r="C71" s="72">
        <v>51.84</v>
      </c>
      <c r="D71" s="99">
        <v>43571</v>
      </c>
      <c r="E71" s="79" t="s">
        <v>999</v>
      </c>
      <c r="F71" s="100">
        <v>5248.91</v>
      </c>
      <c r="H71" s="75">
        <v>43571</v>
      </c>
      <c r="I71" s="98">
        <f t="shared" si="0"/>
        <v>-1.1406034877304183E-2</v>
      </c>
      <c r="J71" s="98">
        <f t="shared" si="1"/>
        <v>-2.3176936122102809E-2</v>
      </c>
    </row>
    <row r="72" spans="1:10" ht="12.75" customHeight="1">
      <c r="A72" s="75">
        <v>43572</v>
      </c>
      <c r="B72" s="75" t="s">
        <v>0</v>
      </c>
      <c r="C72" s="72">
        <v>51.84</v>
      </c>
      <c r="D72" s="99">
        <v>43572</v>
      </c>
      <c r="E72" s="79" t="s">
        <v>999</v>
      </c>
      <c r="F72" s="100">
        <v>5259.41</v>
      </c>
      <c r="H72" s="75">
        <v>43572</v>
      </c>
      <c r="I72" s="98">
        <f t="shared" si="0"/>
        <v>2.0004153243244893E-3</v>
      </c>
      <c r="J72" s="98">
        <f t="shared" si="1"/>
        <v>0</v>
      </c>
    </row>
    <row r="73" spans="1:10" ht="12.75" customHeight="1">
      <c r="A73" s="75">
        <v>43573</v>
      </c>
      <c r="B73" s="75" t="s">
        <v>0</v>
      </c>
      <c r="C73" s="72">
        <v>53.73</v>
      </c>
      <c r="D73" s="99">
        <v>43573</v>
      </c>
      <c r="E73" s="79" t="s">
        <v>999</v>
      </c>
      <c r="F73" s="100">
        <v>5321.41</v>
      </c>
      <c r="H73" s="75">
        <v>43573</v>
      </c>
      <c r="I73" s="98">
        <f t="shared" si="0"/>
        <v>1.1788394515734657E-2</v>
      </c>
      <c r="J73" s="98">
        <f t="shared" si="1"/>
        <v>3.6458333333333259E-2</v>
      </c>
    </row>
    <row r="74" spans="1:10" ht="12.75" customHeight="1">
      <c r="A74" s="75">
        <v>43576</v>
      </c>
      <c r="B74" s="75" t="s">
        <v>0</v>
      </c>
      <c r="C74" s="72">
        <v>51.76</v>
      </c>
      <c r="D74" s="99">
        <v>43576</v>
      </c>
      <c r="E74" s="79" t="s">
        <v>999</v>
      </c>
      <c r="F74" s="100">
        <v>5323.73</v>
      </c>
      <c r="H74" s="75">
        <v>43576</v>
      </c>
      <c r="I74" s="98">
        <f t="shared" si="0"/>
        <v>4.3597467588463168E-4</v>
      </c>
      <c r="J74" s="98">
        <f t="shared" si="1"/>
        <v>-3.6664805509026621E-2</v>
      </c>
    </row>
    <row r="75" spans="1:10" ht="12.75" customHeight="1">
      <c r="A75" s="75">
        <v>43578</v>
      </c>
      <c r="B75" s="75" t="s">
        <v>0</v>
      </c>
      <c r="C75" s="72">
        <v>51.76</v>
      </c>
      <c r="D75" s="99">
        <v>43578</v>
      </c>
      <c r="E75" s="79" t="s">
        <v>999</v>
      </c>
      <c r="F75" s="100">
        <v>5260.85</v>
      </c>
      <c r="H75" s="75">
        <v>43578</v>
      </c>
      <c r="I75" s="98">
        <f t="shared" si="0"/>
        <v>-1.1811267663837E-2</v>
      </c>
      <c r="J75" s="98">
        <f t="shared" si="1"/>
        <v>0</v>
      </c>
    </row>
    <row r="76" spans="1:10" ht="12.75" customHeight="1">
      <c r="A76" s="75">
        <v>43579</v>
      </c>
      <c r="B76" s="75" t="s">
        <v>0</v>
      </c>
      <c r="C76" s="72">
        <v>52.17</v>
      </c>
      <c r="D76" s="99">
        <v>43579</v>
      </c>
      <c r="E76" s="79" t="s">
        <v>999</v>
      </c>
      <c r="F76" s="100">
        <v>5240.3599999999997</v>
      </c>
      <c r="H76" s="75">
        <v>43579</v>
      </c>
      <c r="I76" s="98">
        <f t="shared" si="0"/>
        <v>-3.8948078732525815E-3</v>
      </c>
      <c r="J76" s="98">
        <f t="shared" si="1"/>
        <v>7.9211746522411808E-3</v>
      </c>
    </row>
    <row r="77" spans="1:10" ht="12.75" customHeight="1">
      <c r="A77" s="75">
        <v>43580</v>
      </c>
      <c r="B77" s="75" t="s">
        <v>0</v>
      </c>
      <c r="C77" s="72">
        <v>52.66</v>
      </c>
      <c r="D77" s="99">
        <v>43580</v>
      </c>
      <c r="E77" s="79" t="s">
        <v>999</v>
      </c>
      <c r="F77" s="100">
        <v>5266.17</v>
      </c>
      <c r="H77" s="75">
        <v>43580</v>
      </c>
      <c r="I77" s="98">
        <f t="shared" si="0"/>
        <v>4.9252341442191927E-3</v>
      </c>
      <c r="J77" s="98">
        <f t="shared" si="1"/>
        <v>9.3923710944987526E-3</v>
      </c>
    </row>
    <row r="78" spans="1:10" ht="12.75" customHeight="1">
      <c r="A78" s="75">
        <v>43583</v>
      </c>
      <c r="B78" s="75" t="s">
        <v>0</v>
      </c>
      <c r="C78" s="72">
        <v>52</v>
      </c>
      <c r="D78" s="99">
        <v>43583</v>
      </c>
      <c r="E78" s="79" t="s">
        <v>999</v>
      </c>
      <c r="F78" s="100">
        <v>5238.1899999999996</v>
      </c>
      <c r="H78" s="75">
        <v>43583</v>
      </c>
      <c r="I78" s="98">
        <f t="shared" si="0"/>
        <v>-5.3131592789447124E-3</v>
      </c>
      <c r="J78" s="98">
        <f t="shared" si="1"/>
        <v>-1.2533232054690369E-2</v>
      </c>
    </row>
    <row r="79" spans="1:10" ht="12.75" customHeight="1">
      <c r="A79" s="75">
        <v>43584</v>
      </c>
      <c r="B79" s="75" t="s">
        <v>0</v>
      </c>
      <c r="C79" s="72">
        <v>50.85</v>
      </c>
      <c r="D79" s="99">
        <v>43584</v>
      </c>
      <c r="E79" s="79" t="s">
        <v>999</v>
      </c>
      <c r="F79" s="100">
        <v>5175.46</v>
      </c>
      <c r="H79" s="75">
        <v>43584</v>
      </c>
      <c r="I79" s="98">
        <f t="shared" si="0"/>
        <v>-1.1975510624853136E-2</v>
      </c>
      <c r="J79" s="98">
        <f t="shared" si="1"/>
        <v>-2.2115384615384537E-2</v>
      </c>
    </row>
    <row r="80" spans="1:10" ht="12.75" customHeight="1">
      <c r="A80" s="75">
        <v>43585</v>
      </c>
      <c r="B80" s="75" t="s">
        <v>0</v>
      </c>
      <c r="C80" s="72">
        <v>50.85</v>
      </c>
      <c r="D80" s="99">
        <v>43585</v>
      </c>
      <c r="E80" s="79" t="s">
        <v>999</v>
      </c>
      <c r="F80" s="100">
        <v>5202.8500000000004</v>
      </c>
      <c r="H80" s="75">
        <v>43585</v>
      </c>
      <c r="I80" s="98">
        <f t="shared" si="0"/>
        <v>5.2922831980153351E-3</v>
      </c>
      <c r="J80" s="98">
        <f t="shared" si="1"/>
        <v>0</v>
      </c>
    </row>
    <row r="81" spans="1:10" ht="12.75" customHeight="1">
      <c r="A81" s="75">
        <v>43587</v>
      </c>
      <c r="B81" s="75" t="s">
        <v>0</v>
      </c>
      <c r="C81" s="72">
        <v>52.08</v>
      </c>
      <c r="D81" s="99">
        <v>43587</v>
      </c>
      <c r="E81" s="79" t="s">
        <v>999</v>
      </c>
      <c r="F81" s="100">
        <v>5286.75</v>
      </c>
      <c r="H81" s="75">
        <v>43587</v>
      </c>
      <c r="I81" s="98">
        <f t="shared" si="0"/>
        <v>1.6125777218255255E-2</v>
      </c>
      <c r="J81" s="98">
        <f t="shared" si="1"/>
        <v>2.4188790560471851E-2</v>
      </c>
    </row>
    <row r="82" spans="1:10" ht="12.75" customHeight="1">
      <c r="A82" s="75">
        <v>43590</v>
      </c>
      <c r="B82" s="75" t="s">
        <v>0</v>
      </c>
      <c r="C82" s="72">
        <v>52.83</v>
      </c>
      <c r="D82" s="99">
        <v>43590</v>
      </c>
      <c r="E82" s="79" t="s">
        <v>999</v>
      </c>
      <c r="F82" s="100">
        <v>5394.9</v>
      </c>
      <c r="H82" s="75">
        <v>43590</v>
      </c>
      <c r="I82" s="98">
        <f t="shared" si="0"/>
        <v>2.0456802383316708E-2</v>
      </c>
      <c r="J82" s="98">
        <f t="shared" si="1"/>
        <v>1.440092165898621E-2</v>
      </c>
    </row>
    <row r="83" spans="1:10" ht="12.75" customHeight="1">
      <c r="A83" s="75">
        <v>43591</v>
      </c>
      <c r="B83" s="75" t="s">
        <v>0</v>
      </c>
      <c r="C83" s="72">
        <v>52</v>
      </c>
      <c r="D83" s="99">
        <v>43591</v>
      </c>
      <c r="E83" s="79" t="s">
        <v>999</v>
      </c>
      <c r="F83" s="100">
        <v>5342.08</v>
      </c>
      <c r="H83" s="75">
        <v>43591</v>
      </c>
      <c r="I83" s="98">
        <f t="shared" si="0"/>
        <v>-9.7907282804129414E-3</v>
      </c>
      <c r="J83" s="98">
        <f t="shared" si="1"/>
        <v>-1.5710770395608531E-2</v>
      </c>
    </row>
    <row r="84" spans="1:10" ht="12.75" customHeight="1">
      <c r="A84" s="75">
        <v>43592</v>
      </c>
      <c r="B84" s="75" t="s">
        <v>0</v>
      </c>
      <c r="C84" s="72">
        <v>52.25</v>
      </c>
      <c r="D84" s="99">
        <v>43592</v>
      </c>
      <c r="E84" s="79" t="s">
        <v>999</v>
      </c>
      <c r="F84" s="100">
        <v>5289.99</v>
      </c>
      <c r="H84" s="75">
        <v>43592</v>
      </c>
      <c r="I84" s="98">
        <f t="shared" si="0"/>
        <v>-9.7508835509764191E-3</v>
      </c>
      <c r="J84" s="98">
        <f t="shared" si="1"/>
        <v>4.8076923076922906E-3</v>
      </c>
    </row>
    <row r="85" spans="1:10" ht="12.75" customHeight="1">
      <c r="A85" s="75">
        <v>43593</v>
      </c>
      <c r="B85" s="75" t="s">
        <v>0</v>
      </c>
      <c r="C85" s="72">
        <v>51.67</v>
      </c>
      <c r="D85" s="99">
        <v>43593</v>
      </c>
      <c r="E85" s="79" t="s">
        <v>999</v>
      </c>
      <c r="F85" s="100">
        <v>5272.38</v>
      </c>
      <c r="H85" s="75">
        <v>43593</v>
      </c>
      <c r="I85" s="98">
        <f t="shared" si="0"/>
        <v>-3.328928788145058E-3</v>
      </c>
      <c r="J85" s="98">
        <f t="shared" si="1"/>
        <v>-1.11004784688995E-2</v>
      </c>
    </row>
    <row r="86" spans="1:10" ht="12.75" customHeight="1">
      <c r="A86" s="75">
        <v>43594</v>
      </c>
      <c r="B86" s="75" t="s">
        <v>0</v>
      </c>
      <c r="C86" s="72">
        <v>50.19</v>
      </c>
      <c r="D86" s="99">
        <v>43594</v>
      </c>
      <c r="E86" s="79" t="s">
        <v>999</v>
      </c>
      <c r="F86" s="100">
        <v>5275.83</v>
      </c>
      <c r="H86" s="75">
        <v>43594</v>
      </c>
      <c r="I86" s="98">
        <f t="shared" si="0"/>
        <v>6.5435344189901379E-4</v>
      </c>
      <c r="J86" s="98">
        <f t="shared" si="1"/>
        <v>-2.8643313334623666E-2</v>
      </c>
    </row>
    <row r="87" spans="1:10" ht="12.75" customHeight="1">
      <c r="A87" s="75">
        <v>43597</v>
      </c>
      <c r="B87" s="75" t="s">
        <v>0</v>
      </c>
      <c r="C87" s="72">
        <v>49.69</v>
      </c>
      <c r="D87" s="99">
        <v>43597</v>
      </c>
      <c r="E87" s="79" t="s">
        <v>999</v>
      </c>
      <c r="F87" s="100">
        <v>5273.92</v>
      </c>
      <c r="H87" s="75">
        <v>43597</v>
      </c>
      <c r="I87" s="98">
        <f t="shared" si="0"/>
        <v>-3.6202834435528075E-4</v>
      </c>
      <c r="J87" s="98">
        <f t="shared" si="1"/>
        <v>-9.9621438533572526E-3</v>
      </c>
    </row>
    <row r="88" spans="1:10" ht="12.75" customHeight="1">
      <c r="A88" s="75">
        <v>43598</v>
      </c>
      <c r="B88" s="75" t="s">
        <v>0</v>
      </c>
      <c r="C88" s="72">
        <v>48.46</v>
      </c>
      <c r="D88" s="99">
        <v>43598</v>
      </c>
      <c r="E88" s="79" t="s">
        <v>999</v>
      </c>
      <c r="F88" s="100">
        <v>5247.82</v>
      </c>
      <c r="H88" s="75">
        <v>43598</v>
      </c>
      <c r="I88" s="98">
        <f t="shared" si="0"/>
        <v>-4.9488805290941462E-3</v>
      </c>
      <c r="J88" s="98">
        <f t="shared" si="1"/>
        <v>-2.4753471523445314E-2</v>
      </c>
    </row>
    <row r="89" spans="1:10" ht="12.75" customHeight="1">
      <c r="A89" s="75">
        <v>43599</v>
      </c>
      <c r="B89" s="75" t="s">
        <v>0</v>
      </c>
      <c r="C89" s="72">
        <v>47.3</v>
      </c>
      <c r="D89" s="99">
        <v>43599</v>
      </c>
      <c r="E89" s="79" t="s">
        <v>999</v>
      </c>
      <c r="F89" s="100">
        <v>5217.91</v>
      </c>
      <c r="H89" s="75">
        <v>43599</v>
      </c>
      <c r="I89" s="98">
        <f t="shared" si="0"/>
        <v>-5.6995095106158189E-3</v>
      </c>
      <c r="J89" s="98">
        <f t="shared" si="1"/>
        <v>-2.3937267849773125E-2</v>
      </c>
    </row>
    <row r="90" spans="1:10" ht="12.75" customHeight="1">
      <c r="A90" s="75">
        <v>43600</v>
      </c>
      <c r="B90" s="75" t="s">
        <v>0</v>
      </c>
      <c r="C90" s="72">
        <v>45.9</v>
      </c>
      <c r="D90" s="99">
        <v>43600</v>
      </c>
      <c r="E90" s="79" t="s">
        <v>999</v>
      </c>
      <c r="F90" s="100">
        <v>5196.03</v>
      </c>
      <c r="H90" s="75">
        <v>43600</v>
      </c>
      <c r="I90" s="98">
        <f t="shared" si="0"/>
        <v>-4.1932497877502639E-3</v>
      </c>
      <c r="J90" s="98">
        <f t="shared" si="1"/>
        <v>-2.9598308668076112E-2</v>
      </c>
    </row>
    <row r="91" spans="1:10" ht="12.75" customHeight="1">
      <c r="A91" s="75">
        <v>43601</v>
      </c>
      <c r="B91" s="75" t="s">
        <v>0</v>
      </c>
      <c r="C91" s="72">
        <v>46.4</v>
      </c>
      <c r="D91" s="99">
        <v>43601</v>
      </c>
      <c r="E91" s="79" t="s">
        <v>999</v>
      </c>
      <c r="F91" s="100">
        <v>5230.78</v>
      </c>
      <c r="H91" s="75">
        <v>43601</v>
      </c>
      <c r="I91" s="98">
        <f t="shared" si="0"/>
        <v>6.6877981843831424E-3</v>
      </c>
      <c r="J91" s="98">
        <f t="shared" si="1"/>
        <v>1.089324618736387E-2</v>
      </c>
    </row>
    <row r="92" spans="1:10" ht="12.75" customHeight="1">
      <c r="A92" s="75">
        <v>43604</v>
      </c>
      <c r="B92" s="75" t="s">
        <v>0</v>
      </c>
      <c r="C92" s="72">
        <v>49.28</v>
      </c>
      <c r="D92" s="99">
        <v>43604</v>
      </c>
      <c r="E92" s="79" t="s">
        <v>999</v>
      </c>
      <c r="F92" s="100">
        <v>5335.7</v>
      </c>
      <c r="H92" s="75">
        <v>43604</v>
      </c>
      <c r="I92" s="98">
        <f t="shared" si="0"/>
        <v>2.0058193997835927E-2</v>
      </c>
      <c r="J92" s="98">
        <f t="shared" si="1"/>
        <v>6.2068965517241503E-2</v>
      </c>
    </row>
    <row r="93" spans="1:10" ht="12.75" customHeight="1">
      <c r="A93" s="75">
        <v>43605</v>
      </c>
      <c r="B93" s="75" t="s">
        <v>0</v>
      </c>
      <c r="C93" s="72">
        <v>47.88</v>
      </c>
      <c r="D93" s="99">
        <v>43605</v>
      </c>
      <c r="E93" s="79" t="s">
        <v>999</v>
      </c>
      <c r="F93" s="100">
        <v>5276.14</v>
      </c>
      <c r="H93" s="75">
        <v>43605</v>
      </c>
      <c r="I93" s="98">
        <f t="shared" si="0"/>
        <v>-1.1162546619937319E-2</v>
      </c>
      <c r="J93" s="98">
        <f t="shared" si="1"/>
        <v>-2.8409090909090828E-2</v>
      </c>
    </row>
    <row r="94" spans="1:10" ht="12.75" customHeight="1">
      <c r="A94" s="75">
        <v>43606</v>
      </c>
      <c r="B94" s="75" t="s">
        <v>0</v>
      </c>
      <c r="C94" s="72">
        <v>47.3</v>
      </c>
      <c r="D94" s="99">
        <v>43606</v>
      </c>
      <c r="E94" s="79" t="s">
        <v>999</v>
      </c>
      <c r="F94" s="100">
        <v>5236.84</v>
      </c>
      <c r="H94" s="75">
        <v>43606</v>
      </c>
      <c r="I94" s="98">
        <f t="shared" si="0"/>
        <v>-7.4486272161087275E-3</v>
      </c>
      <c r="J94" s="98">
        <f t="shared" si="1"/>
        <v>-1.211361737677541E-2</v>
      </c>
    </row>
    <row r="95" spans="1:10" ht="12.75" customHeight="1">
      <c r="A95" s="75">
        <v>43607</v>
      </c>
      <c r="B95" s="75" t="s">
        <v>0</v>
      </c>
      <c r="C95" s="72">
        <v>48.29</v>
      </c>
      <c r="D95" s="99">
        <v>43607</v>
      </c>
      <c r="E95" s="79" t="s">
        <v>999</v>
      </c>
      <c r="F95" s="100">
        <v>5250.94</v>
      </c>
      <c r="H95" s="75">
        <v>43607</v>
      </c>
      <c r="I95" s="98">
        <f t="shared" si="0"/>
        <v>2.6924633939551246E-3</v>
      </c>
      <c r="J95" s="98">
        <f t="shared" si="1"/>
        <v>2.0930232558139528E-2</v>
      </c>
    </row>
    <row r="96" spans="1:10" ht="12.75" customHeight="1">
      <c r="A96" s="75">
        <v>43608</v>
      </c>
      <c r="B96" s="75" t="s">
        <v>0</v>
      </c>
      <c r="C96" s="72">
        <v>50.11</v>
      </c>
      <c r="D96" s="99">
        <v>43608</v>
      </c>
      <c r="E96" s="79" t="s">
        <v>999</v>
      </c>
      <c r="F96" s="100">
        <v>5250.59</v>
      </c>
      <c r="H96" s="75">
        <v>43608</v>
      </c>
      <c r="I96" s="98">
        <f t="shared" si="0"/>
        <v>-6.665473229550134E-5</v>
      </c>
      <c r="J96" s="98">
        <f t="shared" si="1"/>
        <v>3.7688962518119595E-2</v>
      </c>
    </row>
    <row r="97" spans="1:10" ht="12.75" customHeight="1">
      <c r="A97" s="75">
        <v>43611</v>
      </c>
      <c r="B97" s="75" t="s">
        <v>0</v>
      </c>
      <c r="C97" s="72">
        <v>49.94</v>
      </c>
      <c r="D97" s="99">
        <v>43611</v>
      </c>
      <c r="E97" s="79" t="s">
        <v>999</v>
      </c>
      <c r="F97" s="100">
        <v>5253.32</v>
      </c>
      <c r="H97" s="75">
        <v>43611</v>
      </c>
      <c r="I97" s="98">
        <f t="shared" si="0"/>
        <v>5.1994156847134931E-4</v>
      </c>
      <c r="J97" s="98">
        <f t="shared" si="1"/>
        <v>-3.3925364198763575E-3</v>
      </c>
    </row>
    <row r="98" spans="1:10" ht="12.75" customHeight="1">
      <c r="A98" s="75">
        <v>43612</v>
      </c>
      <c r="B98" s="75" t="s">
        <v>0</v>
      </c>
      <c r="C98" s="72">
        <v>50.19</v>
      </c>
      <c r="D98" s="99">
        <v>43612</v>
      </c>
      <c r="E98" s="79" t="s">
        <v>999</v>
      </c>
      <c r="F98" s="100">
        <v>5253.54</v>
      </c>
      <c r="H98" s="75">
        <v>43612</v>
      </c>
      <c r="I98" s="98">
        <f t="shared" si="0"/>
        <v>4.1878278878915154E-5</v>
      </c>
      <c r="J98" s="98">
        <f t="shared" si="1"/>
        <v>5.0060072086504093E-3</v>
      </c>
    </row>
    <row r="99" spans="1:10" ht="12.75" customHeight="1">
      <c r="A99" s="75">
        <v>43613</v>
      </c>
      <c r="B99" s="75" t="s">
        <v>0</v>
      </c>
      <c r="C99" s="72">
        <v>51.84</v>
      </c>
      <c r="D99" s="99">
        <v>43613</v>
      </c>
      <c r="E99" s="79" t="s">
        <v>999</v>
      </c>
      <c r="F99" s="100">
        <v>5328.76</v>
      </c>
      <c r="H99" s="75">
        <v>43613</v>
      </c>
      <c r="I99" s="98">
        <f t="shared" si="0"/>
        <v>1.4317964648598913E-2</v>
      </c>
      <c r="J99" s="98">
        <f t="shared" si="1"/>
        <v>3.2875074716079089E-2</v>
      </c>
    </row>
    <row r="100" spans="1:10" ht="12.75" customHeight="1">
      <c r="A100" s="75">
        <v>43614</v>
      </c>
      <c r="B100" s="75" t="s">
        <v>0</v>
      </c>
      <c r="C100" s="72">
        <v>52.5</v>
      </c>
      <c r="D100" s="99">
        <v>43614</v>
      </c>
      <c r="E100" s="79" t="s">
        <v>999</v>
      </c>
      <c r="F100" s="100">
        <v>5354.19</v>
      </c>
      <c r="H100" s="75">
        <v>43614</v>
      </c>
      <c r="I100" s="98">
        <f t="shared" si="0"/>
        <v>4.7722171762285548E-3</v>
      </c>
      <c r="J100" s="98">
        <f t="shared" si="1"/>
        <v>1.2731481481481399E-2</v>
      </c>
    </row>
    <row r="101" spans="1:10" ht="12.75" customHeight="1">
      <c r="A101" s="75">
        <v>43615</v>
      </c>
      <c r="B101" s="75" t="s">
        <v>0</v>
      </c>
      <c r="C101" s="72">
        <v>53.24</v>
      </c>
      <c r="D101" s="99">
        <v>43615</v>
      </c>
      <c r="E101" s="79" t="s">
        <v>999</v>
      </c>
      <c r="F101" s="100">
        <v>5377.74</v>
      </c>
      <c r="H101" s="75">
        <v>43615</v>
      </c>
      <c r="I101" s="98">
        <f t="shared" si="0"/>
        <v>4.3984244115355953E-3</v>
      </c>
      <c r="J101" s="98">
        <f t="shared" si="1"/>
        <v>1.4095238095238161E-2</v>
      </c>
    </row>
    <row r="102" spans="1:10" ht="12.75" customHeight="1">
      <c r="A102" s="75">
        <v>43625</v>
      </c>
      <c r="B102" s="75" t="s">
        <v>0</v>
      </c>
      <c r="C102" s="72">
        <v>53.16</v>
      </c>
      <c r="D102" s="99">
        <v>43625</v>
      </c>
      <c r="E102" s="79" t="s">
        <v>999</v>
      </c>
      <c r="F102" s="100">
        <v>5402.96</v>
      </c>
      <c r="H102" s="75">
        <v>43625</v>
      </c>
      <c r="I102" s="98">
        <f t="shared" si="0"/>
        <v>4.6897023656777836E-3</v>
      </c>
      <c r="J102" s="98">
        <f t="shared" si="1"/>
        <v>-1.5026296018032514E-3</v>
      </c>
    </row>
    <row r="103" spans="1:10" ht="12.75" customHeight="1">
      <c r="A103" s="75">
        <v>43626</v>
      </c>
      <c r="B103" s="75" t="s">
        <v>0</v>
      </c>
      <c r="C103" s="72">
        <v>52.91</v>
      </c>
      <c r="D103" s="99">
        <v>43626</v>
      </c>
      <c r="E103" s="79" t="s">
        <v>999</v>
      </c>
      <c r="F103" s="100">
        <v>5431.59</v>
      </c>
      <c r="H103" s="75">
        <v>43626</v>
      </c>
      <c r="I103" s="98">
        <f t="shared" si="0"/>
        <v>5.2989472437330321E-3</v>
      </c>
      <c r="J103" s="98">
        <f t="shared" si="1"/>
        <v>-4.7027840481564942E-3</v>
      </c>
    </row>
    <row r="104" spans="1:10" ht="12.75" customHeight="1">
      <c r="A104" s="75">
        <v>43627</v>
      </c>
      <c r="B104" s="75" t="s">
        <v>0</v>
      </c>
      <c r="C104" s="72">
        <v>53.98</v>
      </c>
      <c r="D104" s="99">
        <v>43627</v>
      </c>
      <c r="E104" s="79" t="s">
        <v>999</v>
      </c>
      <c r="F104" s="100">
        <v>5475.98</v>
      </c>
      <c r="H104" s="75">
        <v>43627</v>
      </c>
      <c r="I104" s="98">
        <f t="shared" si="0"/>
        <v>8.172560889168734E-3</v>
      </c>
      <c r="J104" s="98">
        <f t="shared" si="1"/>
        <v>2.0223020223020249E-2</v>
      </c>
    </row>
    <row r="105" spans="1:10" ht="12.75" customHeight="1">
      <c r="A105" s="75">
        <v>43628</v>
      </c>
      <c r="B105" s="75" t="s">
        <v>0</v>
      </c>
      <c r="C105" s="72">
        <v>53.24</v>
      </c>
      <c r="D105" s="99">
        <v>43628</v>
      </c>
      <c r="E105" s="79" t="s">
        <v>999</v>
      </c>
      <c r="F105" s="100">
        <v>5469.63</v>
      </c>
      <c r="H105" s="75">
        <v>43628</v>
      </c>
      <c r="I105" s="98">
        <f t="shared" si="0"/>
        <v>-1.1596097867412336E-3</v>
      </c>
      <c r="J105" s="98">
        <f t="shared" si="1"/>
        <v>-1.3708781030011052E-2</v>
      </c>
    </row>
    <row r="106" spans="1:10" ht="12.75" customHeight="1">
      <c r="A106" s="75">
        <v>43629</v>
      </c>
      <c r="B106" s="75" t="s">
        <v>0</v>
      </c>
      <c r="C106" s="72">
        <v>53.07</v>
      </c>
      <c r="D106" s="99">
        <v>43629</v>
      </c>
      <c r="E106" s="79" t="s">
        <v>999</v>
      </c>
      <c r="F106" s="100">
        <v>5474.3</v>
      </c>
      <c r="H106" s="75">
        <v>43629</v>
      </c>
      <c r="I106" s="98">
        <f t="shared" si="0"/>
        <v>8.5380546764590726E-4</v>
      </c>
      <c r="J106" s="98">
        <f t="shared" si="1"/>
        <v>-3.1930879038317705E-3</v>
      </c>
    </row>
    <row r="107" spans="1:10" ht="12.75" customHeight="1">
      <c r="A107" s="75">
        <v>43632</v>
      </c>
      <c r="B107" s="75" t="s">
        <v>0</v>
      </c>
      <c r="C107" s="72">
        <v>52.91</v>
      </c>
      <c r="D107" s="99">
        <v>43632</v>
      </c>
      <c r="E107" s="79" t="s">
        <v>999</v>
      </c>
      <c r="F107" s="100">
        <v>5430.83</v>
      </c>
      <c r="H107" s="75">
        <v>43632</v>
      </c>
      <c r="I107" s="98">
        <f t="shared" si="0"/>
        <v>-7.9407412819904044E-3</v>
      </c>
      <c r="J107" s="98">
        <f t="shared" si="1"/>
        <v>-3.0148859996231847E-3</v>
      </c>
    </row>
    <row r="108" spans="1:10" ht="12.75" customHeight="1">
      <c r="A108" s="75">
        <v>43633</v>
      </c>
      <c r="B108" s="75" t="s">
        <v>0</v>
      </c>
      <c r="C108" s="72">
        <v>52</v>
      </c>
      <c r="D108" s="99">
        <v>43633</v>
      </c>
      <c r="E108" s="79" t="s">
        <v>999</v>
      </c>
      <c r="F108" s="100">
        <v>5375.29</v>
      </c>
      <c r="H108" s="75">
        <v>43633</v>
      </c>
      <c r="I108" s="98">
        <f t="shared" si="0"/>
        <v>-1.0226797745464311E-2</v>
      </c>
      <c r="J108" s="98">
        <f t="shared" si="1"/>
        <v>-1.7199017199017175E-2</v>
      </c>
    </row>
    <row r="109" spans="1:10" ht="12.75" customHeight="1">
      <c r="A109" s="75">
        <v>43634</v>
      </c>
      <c r="B109" s="75" t="s">
        <v>0</v>
      </c>
      <c r="C109" s="72">
        <v>51.92</v>
      </c>
      <c r="D109" s="99">
        <v>43634</v>
      </c>
      <c r="E109" s="79" t="s">
        <v>999</v>
      </c>
      <c r="F109" s="100">
        <v>5400.23</v>
      </c>
      <c r="H109" s="75">
        <v>43634</v>
      </c>
      <c r="I109" s="98">
        <f t="shared" si="0"/>
        <v>4.6397496693200146E-3</v>
      </c>
      <c r="J109" s="98">
        <f t="shared" si="1"/>
        <v>-1.5384615384614886E-3</v>
      </c>
    </row>
    <row r="110" spans="1:10" ht="12.75" customHeight="1">
      <c r="A110" s="75">
        <v>43635</v>
      </c>
      <c r="B110" s="75" t="s">
        <v>0</v>
      </c>
      <c r="C110" s="72">
        <v>51.84</v>
      </c>
      <c r="D110" s="99">
        <v>43635</v>
      </c>
      <c r="E110" s="79" t="s">
        <v>999</v>
      </c>
      <c r="F110" s="100">
        <v>5411.4</v>
      </c>
      <c r="H110" s="75">
        <v>43635</v>
      </c>
      <c r="I110" s="98">
        <f t="shared" si="0"/>
        <v>2.0684304187044145E-3</v>
      </c>
      <c r="J110" s="98">
        <f t="shared" si="1"/>
        <v>-1.5408320493065508E-3</v>
      </c>
    </row>
    <row r="111" spans="1:10" ht="12.75" customHeight="1">
      <c r="A111" s="75">
        <v>43636</v>
      </c>
      <c r="B111" s="75" t="s">
        <v>0</v>
      </c>
      <c r="C111" s="72">
        <v>52.08</v>
      </c>
      <c r="D111" s="99">
        <v>43636</v>
      </c>
      <c r="E111" s="79" t="s">
        <v>999</v>
      </c>
      <c r="F111" s="100">
        <v>5395.62</v>
      </c>
      <c r="H111" s="75">
        <v>43636</v>
      </c>
      <c r="I111" s="98">
        <f t="shared" si="0"/>
        <v>-2.9160660827142193E-3</v>
      </c>
      <c r="J111" s="98">
        <f t="shared" si="1"/>
        <v>4.6296296296295392E-3</v>
      </c>
    </row>
    <row r="112" spans="1:10" ht="12.75" customHeight="1">
      <c r="A112" s="75">
        <v>43639</v>
      </c>
      <c r="B112" s="75" t="s">
        <v>0</v>
      </c>
      <c r="C112" s="72">
        <v>52.5</v>
      </c>
      <c r="D112" s="99">
        <v>43639</v>
      </c>
      <c r="E112" s="79" t="s">
        <v>999</v>
      </c>
      <c r="F112" s="100">
        <v>5383.89</v>
      </c>
      <c r="H112" s="75">
        <v>43639</v>
      </c>
      <c r="I112" s="98">
        <f t="shared" si="0"/>
        <v>-2.1739855660701801E-3</v>
      </c>
      <c r="J112" s="98">
        <f t="shared" si="1"/>
        <v>8.0645161290322509E-3</v>
      </c>
    </row>
    <row r="113" spans="1:10" ht="12.75" customHeight="1">
      <c r="A113" s="75">
        <v>43640</v>
      </c>
      <c r="B113" s="75" t="s">
        <v>0</v>
      </c>
      <c r="C113" s="72">
        <v>52.5</v>
      </c>
      <c r="D113" s="99">
        <v>43640</v>
      </c>
      <c r="E113" s="79" t="s">
        <v>999</v>
      </c>
      <c r="F113" s="100">
        <v>5386.87</v>
      </c>
      <c r="H113" s="75">
        <v>43640</v>
      </c>
      <c r="I113" s="98">
        <f t="shared" si="0"/>
        <v>5.5350313620805558E-4</v>
      </c>
      <c r="J113" s="98">
        <f t="shared" si="1"/>
        <v>0</v>
      </c>
    </row>
    <row r="114" spans="1:10" ht="12.75" customHeight="1">
      <c r="A114" s="75">
        <v>43641</v>
      </c>
      <c r="B114" s="75" t="s">
        <v>0</v>
      </c>
      <c r="C114" s="72">
        <v>52.91</v>
      </c>
      <c r="D114" s="99">
        <v>43641</v>
      </c>
      <c r="E114" s="79" t="s">
        <v>999</v>
      </c>
      <c r="F114" s="100">
        <v>5380.96</v>
      </c>
      <c r="H114" s="75">
        <v>43641</v>
      </c>
      <c r="I114" s="98">
        <f t="shared" si="0"/>
        <v>-1.0971120520821831E-3</v>
      </c>
      <c r="J114" s="98">
        <f t="shared" si="1"/>
        <v>7.8095238095237107E-3</v>
      </c>
    </row>
    <row r="115" spans="1:10" ht="12.75" customHeight="1">
      <c r="A115" s="75">
        <v>43642</v>
      </c>
      <c r="B115" s="75" t="s">
        <v>0</v>
      </c>
      <c r="C115" s="72">
        <v>53.4</v>
      </c>
      <c r="D115" s="99">
        <v>43642</v>
      </c>
      <c r="E115" s="79" t="s">
        <v>999</v>
      </c>
      <c r="F115" s="100">
        <v>5410.7</v>
      </c>
      <c r="H115" s="75">
        <v>43642</v>
      </c>
      <c r="I115" s="98">
        <f t="shared" si="0"/>
        <v>5.5268948291753439E-3</v>
      </c>
      <c r="J115" s="98">
        <f t="shared" si="1"/>
        <v>9.2610092610092565E-3</v>
      </c>
    </row>
    <row r="116" spans="1:10" ht="12.75" customHeight="1">
      <c r="A116" s="75">
        <v>43643</v>
      </c>
      <c r="B116" s="75" t="s">
        <v>0</v>
      </c>
      <c r="C116" s="72">
        <v>54.89</v>
      </c>
      <c r="D116" s="99">
        <v>43643</v>
      </c>
      <c r="E116" s="79" t="s">
        <v>999</v>
      </c>
      <c r="F116" s="100">
        <v>5430.04</v>
      </c>
      <c r="H116" s="75">
        <v>43643</v>
      </c>
      <c r="I116" s="98">
        <f t="shared" si="0"/>
        <v>3.5743988763006218E-3</v>
      </c>
      <c r="J116" s="98">
        <f t="shared" si="1"/>
        <v>2.790262172284641E-2</v>
      </c>
    </row>
    <row r="117" spans="1:10" ht="12.75" customHeight="1">
      <c r="A117" s="75">
        <v>43646</v>
      </c>
      <c r="B117" s="75" t="s">
        <v>0</v>
      </c>
      <c r="C117" s="72">
        <v>54.47</v>
      </c>
      <c r="D117" s="99">
        <v>43646</v>
      </c>
      <c r="E117" s="79" t="s">
        <v>999</v>
      </c>
      <c r="F117" s="100">
        <v>5421.62</v>
      </c>
      <c r="H117" s="75">
        <v>43646</v>
      </c>
      <c r="I117" s="98">
        <f t="shared" si="0"/>
        <v>-1.5506331445072075E-3</v>
      </c>
      <c r="J117" s="98">
        <f t="shared" si="1"/>
        <v>-7.6516669703042828E-3</v>
      </c>
    </row>
    <row r="118" spans="1:10" ht="12.75" customHeight="1">
      <c r="A118" s="75">
        <v>43648</v>
      </c>
      <c r="B118" s="75" t="s">
        <v>0</v>
      </c>
      <c r="C118" s="72">
        <v>53.57</v>
      </c>
      <c r="D118" s="99">
        <v>43648</v>
      </c>
      <c r="E118" s="79" t="s">
        <v>999</v>
      </c>
      <c r="F118" s="100">
        <v>5384.92</v>
      </c>
      <c r="H118" s="75">
        <v>43648</v>
      </c>
      <c r="I118" s="98">
        <f t="shared" si="0"/>
        <v>-6.7691944474160826E-3</v>
      </c>
      <c r="J118" s="98">
        <f t="shared" si="1"/>
        <v>-1.6522856618321979E-2</v>
      </c>
    </row>
    <row r="119" spans="1:10" ht="12.75" customHeight="1">
      <c r="A119" s="75">
        <v>43649</v>
      </c>
      <c r="B119" s="75" t="s">
        <v>0</v>
      </c>
      <c r="C119" s="72">
        <v>52.83</v>
      </c>
      <c r="D119" s="99">
        <v>43649</v>
      </c>
      <c r="E119" s="79" t="s">
        <v>999</v>
      </c>
      <c r="F119" s="100">
        <v>5372.21</v>
      </c>
      <c r="H119" s="75">
        <v>43649</v>
      </c>
      <c r="I119" s="98">
        <f t="shared" si="0"/>
        <v>-2.3602950461659722E-3</v>
      </c>
      <c r="J119" s="98">
        <f t="shared" si="1"/>
        <v>-1.3813701698711989E-2</v>
      </c>
    </row>
    <row r="120" spans="1:10" ht="12.75" customHeight="1">
      <c r="A120" s="75">
        <v>43650</v>
      </c>
      <c r="B120" s="75" t="s">
        <v>0</v>
      </c>
      <c r="C120" s="72">
        <v>53.24</v>
      </c>
      <c r="D120" s="99">
        <v>43650</v>
      </c>
      <c r="E120" s="79" t="s">
        <v>999</v>
      </c>
      <c r="F120" s="100">
        <v>5380.79</v>
      </c>
      <c r="H120" s="75">
        <v>43650</v>
      </c>
      <c r="I120" s="98">
        <f t="shared" si="0"/>
        <v>1.5971080802872351E-3</v>
      </c>
      <c r="J120" s="98">
        <f t="shared" si="1"/>
        <v>7.7607420026499785E-3</v>
      </c>
    </row>
    <row r="121" spans="1:10" ht="12.75" customHeight="1">
      <c r="A121" s="75">
        <v>43653</v>
      </c>
      <c r="B121" s="75" t="s">
        <v>0</v>
      </c>
      <c r="C121" s="72">
        <v>52.33</v>
      </c>
      <c r="D121" s="99">
        <v>43653</v>
      </c>
      <c r="E121" s="79" t="s">
        <v>999</v>
      </c>
      <c r="F121" s="100">
        <v>5333.08</v>
      </c>
      <c r="H121" s="75">
        <v>43653</v>
      </c>
      <c r="I121" s="98">
        <f t="shared" si="0"/>
        <v>-8.8667277481560003E-3</v>
      </c>
      <c r="J121" s="98">
        <f t="shared" si="1"/>
        <v>-1.7092411720511014E-2</v>
      </c>
    </row>
    <row r="122" spans="1:10" ht="12.75" customHeight="1">
      <c r="A122" s="75">
        <v>43654</v>
      </c>
      <c r="B122" s="75" t="s">
        <v>0</v>
      </c>
      <c r="C122" s="72">
        <v>51.34</v>
      </c>
      <c r="D122" s="99">
        <v>43654</v>
      </c>
      <c r="E122" s="79" t="s">
        <v>999</v>
      </c>
      <c r="F122" s="100">
        <v>5318.61</v>
      </c>
      <c r="H122" s="75">
        <v>43654</v>
      </c>
      <c r="I122" s="98">
        <f t="shared" si="0"/>
        <v>-2.7132538795593408E-3</v>
      </c>
      <c r="J122" s="98">
        <f t="shared" si="1"/>
        <v>-1.8918402446015614E-2</v>
      </c>
    </row>
    <row r="123" spans="1:10" ht="12.75" customHeight="1">
      <c r="A123" s="75">
        <v>43655</v>
      </c>
      <c r="B123" s="75" t="s">
        <v>0</v>
      </c>
      <c r="C123" s="72">
        <v>52.33</v>
      </c>
      <c r="D123" s="99">
        <v>43655</v>
      </c>
      <c r="E123" s="79" t="s">
        <v>999</v>
      </c>
      <c r="F123" s="100">
        <v>5280.04</v>
      </c>
      <c r="H123" s="75">
        <v>43655</v>
      </c>
      <c r="I123" s="98">
        <f t="shared" si="0"/>
        <v>-7.2518947619771845E-3</v>
      </c>
      <c r="J123" s="98">
        <f t="shared" si="1"/>
        <v>1.9283209972730697E-2</v>
      </c>
    </row>
    <row r="124" spans="1:10" ht="12.75" customHeight="1">
      <c r="A124" s="75">
        <v>43656</v>
      </c>
      <c r="B124" s="75" t="s">
        <v>0</v>
      </c>
      <c r="C124" s="72">
        <v>51.1</v>
      </c>
      <c r="D124" s="99">
        <v>43656</v>
      </c>
      <c r="E124" s="79" t="s">
        <v>999</v>
      </c>
      <c r="F124" s="100">
        <v>5230.63</v>
      </c>
      <c r="H124" s="75">
        <v>43656</v>
      </c>
      <c r="I124" s="98">
        <f t="shared" si="0"/>
        <v>-9.357883652396537E-3</v>
      </c>
      <c r="J124" s="98">
        <f t="shared" si="1"/>
        <v>-2.3504681826867935E-2</v>
      </c>
    </row>
    <row r="125" spans="1:10" ht="12.75" customHeight="1">
      <c r="A125" s="75">
        <v>43657</v>
      </c>
      <c r="B125" s="75" t="s">
        <v>0</v>
      </c>
      <c r="C125" s="72">
        <v>51.51</v>
      </c>
      <c r="D125" s="99">
        <v>43657</v>
      </c>
      <c r="E125" s="79" t="s">
        <v>999</v>
      </c>
      <c r="F125" s="100">
        <v>5222.3</v>
      </c>
      <c r="H125" s="75">
        <v>43657</v>
      </c>
      <c r="I125" s="98">
        <f t="shared" si="0"/>
        <v>-1.5925423897312774E-3</v>
      </c>
      <c r="J125" s="98">
        <f t="shared" si="1"/>
        <v>8.0234833659491578E-3</v>
      </c>
    </row>
    <row r="126" spans="1:10" ht="12.75" customHeight="1">
      <c r="A126" s="75">
        <v>43660</v>
      </c>
      <c r="B126" s="75" t="s">
        <v>0</v>
      </c>
      <c r="C126" s="72">
        <v>50.85</v>
      </c>
      <c r="D126" s="99">
        <v>43660</v>
      </c>
      <c r="E126" s="79" t="s">
        <v>999</v>
      </c>
      <c r="F126" s="100">
        <v>5179.49</v>
      </c>
      <c r="H126" s="75">
        <v>43660</v>
      </c>
      <c r="I126" s="98">
        <f t="shared" si="0"/>
        <v>-8.1975374834843961E-3</v>
      </c>
      <c r="J126" s="98">
        <f t="shared" si="1"/>
        <v>-1.2813046010483387E-2</v>
      </c>
    </row>
    <row r="127" spans="1:10" ht="12.75" customHeight="1">
      <c r="A127" s="75">
        <v>43661</v>
      </c>
      <c r="B127" s="75" t="s">
        <v>0</v>
      </c>
      <c r="C127" s="72">
        <v>50.11</v>
      </c>
      <c r="D127" s="99">
        <v>43661</v>
      </c>
      <c r="E127" s="79" t="s">
        <v>999</v>
      </c>
      <c r="F127" s="100">
        <v>5091.4799999999996</v>
      </c>
      <c r="H127" s="75">
        <v>43661</v>
      </c>
      <c r="I127" s="98">
        <f t="shared" si="0"/>
        <v>-1.69920204498899E-2</v>
      </c>
      <c r="J127" s="98">
        <f t="shared" si="1"/>
        <v>-1.4552605703048171E-2</v>
      </c>
    </row>
    <row r="128" spans="1:10" ht="12.75" customHeight="1">
      <c r="A128" s="75">
        <v>43662</v>
      </c>
      <c r="B128" s="75" t="s">
        <v>0</v>
      </c>
      <c r="C128" s="72">
        <v>50.52</v>
      </c>
      <c r="D128" s="99">
        <v>43662</v>
      </c>
      <c r="E128" s="79" t="s">
        <v>999</v>
      </c>
      <c r="F128" s="100">
        <v>5124.4399999999996</v>
      </c>
      <c r="H128" s="75">
        <v>43662</v>
      </c>
      <c r="I128" s="98">
        <f t="shared" si="0"/>
        <v>6.4735597507994402E-3</v>
      </c>
      <c r="J128" s="98">
        <f t="shared" si="1"/>
        <v>8.1819996008780649E-3</v>
      </c>
    </row>
    <row r="129" spans="1:10" ht="12.75" customHeight="1">
      <c r="A129" s="75">
        <v>43663</v>
      </c>
      <c r="B129" s="75" t="s">
        <v>0</v>
      </c>
      <c r="C129" s="72">
        <v>50.77</v>
      </c>
      <c r="D129" s="99">
        <v>43663</v>
      </c>
      <c r="E129" s="79" t="s">
        <v>999</v>
      </c>
      <c r="F129" s="100">
        <v>5133.13</v>
      </c>
      <c r="H129" s="75">
        <v>43663</v>
      </c>
      <c r="I129" s="98">
        <f t="shared" si="0"/>
        <v>1.6957950527278776E-3</v>
      </c>
      <c r="J129" s="98">
        <f t="shared" si="1"/>
        <v>4.948535233570972E-3</v>
      </c>
    </row>
    <row r="130" spans="1:10" ht="12.75" customHeight="1">
      <c r="A130" s="75">
        <v>43664</v>
      </c>
      <c r="B130" s="75" t="s">
        <v>0</v>
      </c>
      <c r="C130" s="72">
        <v>50.77</v>
      </c>
      <c r="D130" s="99">
        <v>43664</v>
      </c>
      <c r="E130" s="79" t="s">
        <v>999</v>
      </c>
      <c r="F130" s="100">
        <v>5130.6899999999996</v>
      </c>
      <c r="H130" s="75">
        <v>43664</v>
      </c>
      <c r="I130" s="98">
        <f t="shared" si="0"/>
        <v>-4.7534350386613244E-4</v>
      </c>
      <c r="J130" s="98">
        <f t="shared" si="1"/>
        <v>0</v>
      </c>
    </row>
    <row r="131" spans="1:10" ht="12.75" customHeight="1">
      <c r="A131" s="75">
        <v>43667</v>
      </c>
      <c r="B131" s="75" t="s">
        <v>0</v>
      </c>
      <c r="C131" s="72">
        <v>51.01</v>
      </c>
      <c r="D131" s="99">
        <v>43667</v>
      </c>
      <c r="E131" s="79" t="s">
        <v>999</v>
      </c>
      <c r="F131" s="100">
        <v>5033.74</v>
      </c>
      <c r="H131" s="75">
        <v>43667</v>
      </c>
      <c r="I131" s="98">
        <f t="shared" si="0"/>
        <v>-1.889609389770186E-2</v>
      </c>
      <c r="J131" s="98">
        <f t="shared" si="1"/>
        <v>4.7272011030135008E-3</v>
      </c>
    </row>
    <row r="132" spans="1:10" ht="12.75" customHeight="1">
      <c r="A132" s="75">
        <v>43668</v>
      </c>
      <c r="B132" s="75" t="s">
        <v>0</v>
      </c>
      <c r="C132" s="72">
        <v>50.44</v>
      </c>
      <c r="D132" s="99">
        <v>43668</v>
      </c>
      <c r="E132" s="79" t="s">
        <v>999</v>
      </c>
      <c r="F132" s="100">
        <v>4966.4399999999996</v>
      </c>
      <c r="H132" s="75">
        <v>43668</v>
      </c>
      <c r="I132" s="98">
        <f t="shared" si="0"/>
        <v>-1.3369780719703517E-2</v>
      </c>
      <c r="J132" s="98">
        <f t="shared" si="1"/>
        <v>-1.1174279553028854E-2</v>
      </c>
    </row>
    <row r="133" spans="1:10" ht="12.75" customHeight="1">
      <c r="A133" s="75">
        <v>43669</v>
      </c>
      <c r="B133" s="75" t="s">
        <v>0</v>
      </c>
      <c r="C133" s="72">
        <v>51.67</v>
      </c>
      <c r="D133" s="99">
        <v>43669</v>
      </c>
      <c r="E133" s="79" t="s">
        <v>999</v>
      </c>
      <c r="F133" s="100">
        <v>5077.75</v>
      </c>
      <c r="H133" s="75">
        <v>43669</v>
      </c>
      <c r="I133" s="98">
        <f t="shared" si="0"/>
        <v>2.2412432245230152E-2</v>
      </c>
      <c r="J133" s="98">
        <f t="shared" si="1"/>
        <v>2.4385408406027098E-2</v>
      </c>
    </row>
    <row r="134" spans="1:10" ht="12.75" customHeight="1">
      <c r="A134" s="75">
        <v>43670</v>
      </c>
      <c r="B134" s="75" t="s">
        <v>0</v>
      </c>
      <c r="C134" s="72">
        <v>51.43</v>
      </c>
      <c r="D134" s="99">
        <v>43670</v>
      </c>
      <c r="E134" s="79" t="s">
        <v>999</v>
      </c>
      <c r="F134" s="100">
        <v>5077.28</v>
      </c>
      <c r="H134" s="75">
        <v>43670</v>
      </c>
      <c r="I134" s="98">
        <f t="shared" si="0"/>
        <v>-9.2560681404174616E-5</v>
      </c>
      <c r="J134" s="98">
        <f t="shared" si="1"/>
        <v>-4.6448616218308647E-3</v>
      </c>
    </row>
    <row r="135" spans="1:10" ht="12.75" customHeight="1">
      <c r="A135" s="75">
        <v>43671</v>
      </c>
      <c r="B135" s="75" t="s">
        <v>0</v>
      </c>
      <c r="C135" s="72">
        <v>51.67</v>
      </c>
      <c r="D135" s="99">
        <v>43671</v>
      </c>
      <c r="E135" s="79" t="s">
        <v>999</v>
      </c>
      <c r="F135" s="100">
        <v>5133.25</v>
      </c>
      <c r="H135" s="75">
        <v>43671</v>
      </c>
      <c r="I135" s="98">
        <f t="shared" si="0"/>
        <v>1.102361894557724E-2</v>
      </c>
      <c r="J135" s="98">
        <f t="shared" si="1"/>
        <v>4.6665370406377971E-3</v>
      </c>
    </row>
    <row r="136" spans="1:10" ht="12.75" customHeight="1">
      <c r="A136" s="75">
        <v>43674</v>
      </c>
      <c r="B136" s="75" t="s">
        <v>0</v>
      </c>
      <c r="C136" s="72">
        <v>52</v>
      </c>
      <c r="D136" s="99">
        <v>43674</v>
      </c>
      <c r="E136" s="79" t="s">
        <v>999</v>
      </c>
      <c r="F136" s="100">
        <v>5133.93</v>
      </c>
      <c r="H136" s="75">
        <v>43674</v>
      </c>
      <c r="I136" s="98">
        <f t="shared" si="0"/>
        <v>1.3246968294944317E-4</v>
      </c>
      <c r="J136" s="98">
        <f t="shared" si="1"/>
        <v>6.3866847300173557E-3</v>
      </c>
    </row>
    <row r="137" spans="1:10" ht="12.75" customHeight="1">
      <c r="A137" s="75">
        <v>43675</v>
      </c>
      <c r="B137" s="75" t="s">
        <v>0</v>
      </c>
      <c r="C137" s="72">
        <v>51.76</v>
      </c>
      <c r="D137" s="99">
        <v>43675</v>
      </c>
      <c r="E137" s="79" t="s">
        <v>999</v>
      </c>
      <c r="F137" s="100">
        <v>5160.74</v>
      </c>
      <c r="H137" s="75">
        <v>43675</v>
      </c>
      <c r="I137" s="98">
        <f t="shared" si="0"/>
        <v>5.2221202860185389E-3</v>
      </c>
      <c r="J137" s="98">
        <f t="shared" si="1"/>
        <v>-4.6153846153846878E-3</v>
      </c>
    </row>
    <row r="138" spans="1:10" ht="12.75" customHeight="1">
      <c r="A138" s="75">
        <v>43676</v>
      </c>
      <c r="B138" s="75" t="s">
        <v>0</v>
      </c>
      <c r="C138" s="72">
        <v>51.59</v>
      </c>
      <c r="D138" s="99">
        <v>43676</v>
      </c>
      <c r="E138" s="79" t="s">
        <v>999</v>
      </c>
      <c r="F138" s="100">
        <v>5125.0200000000004</v>
      </c>
      <c r="H138" s="75">
        <v>43676</v>
      </c>
      <c r="I138" s="98">
        <f t="shared" si="0"/>
        <v>-6.921488003658216E-3</v>
      </c>
      <c r="J138" s="98">
        <f t="shared" si="1"/>
        <v>-3.2843894899535764E-3</v>
      </c>
    </row>
    <row r="139" spans="1:10" ht="12.75" customHeight="1">
      <c r="A139" s="75">
        <v>43677</v>
      </c>
      <c r="B139" s="75" t="s">
        <v>0</v>
      </c>
      <c r="C139" s="72">
        <v>51.84</v>
      </c>
      <c r="D139" s="99">
        <v>43677</v>
      </c>
      <c r="E139" s="79" t="s">
        <v>999</v>
      </c>
      <c r="F139" s="100">
        <v>5138.79</v>
      </c>
      <c r="H139" s="75">
        <v>43677</v>
      </c>
      <c r="I139" s="98">
        <f t="shared" si="0"/>
        <v>2.6868187831461388E-3</v>
      </c>
      <c r="J139" s="98">
        <f t="shared" si="1"/>
        <v>4.8459003682883584E-3</v>
      </c>
    </row>
    <row r="140" spans="1:10" ht="12.75" customHeight="1">
      <c r="A140" s="75">
        <v>43678</v>
      </c>
      <c r="B140" s="75" t="s">
        <v>0</v>
      </c>
      <c r="C140" s="72">
        <v>51.67</v>
      </c>
      <c r="D140" s="99">
        <v>43678</v>
      </c>
      <c r="E140" s="79" t="s">
        <v>999</v>
      </c>
      <c r="F140" s="100">
        <v>5169.7299999999996</v>
      </c>
      <c r="H140" s="75">
        <v>43678</v>
      </c>
      <c r="I140" s="98">
        <f t="shared" si="0"/>
        <v>6.0208726178729854E-3</v>
      </c>
      <c r="J140" s="98">
        <f t="shared" si="1"/>
        <v>-3.2793209876543772E-3</v>
      </c>
    </row>
    <row r="141" spans="1:10" ht="12.75" customHeight="1">
      <c r="A141" s="75">
        <v>43681</v>
      </c>
      <c r="B141" s="75" t="s">
        <v>0</v>
      </c>
      <c r="C141" s="72">
        <v>51.51</v>
      </c>
      <c r="D141" s="99">
        <v>43681</v>
      </c>
      <c r="E141" s="79" t="s">
        <v>999</v>
      </c>
      <c r="F141" s="100">
        <v>5172.8599999999997</v>
      </c>
      <c r="H141" s="75">
        <v>43681</v>
      </c>
      <c r="I141" s="98">
        <f t="shared" si="0"/>
        <v>6.054474798491416E-4</v>
      </c>
      <c r="J141" s="98">
        <f t="shared" si="1"/>
        <v>-3.0965744145540208E-3</v>
      </c>
    </row>
    <row r="142" spans="1:10" ht="12.75" customHeight="1">
      <c r="A142" s="75">
        <v>43682</v>
      </c>
      <c r="B142" s="75" t="s">
        <v>0</v>
      </c>
      <c r="C142" s="72">
        <v>51.26</v>
      </c>
      <c r="D142" s="99">
        <v>43682</v>
      </c>
      <c r="E142" s="79" t="s">
        <v>999</v>
      </c>
      <c r="F142" s="100">
        <v>5160.37</v>
      </c>
      <c r="H142" s="75">
        <v>43682</v>
      </c>
      <c r="I142" s="98">
        <f t="shared" si="0"/>
        <v>-2.4145250403064811E-3</v>
      </c>
      <c r="J142" s="98">
        <f t="shared" si="1"/>
        <v>-4.8534265191224613E-3</v>
      </c>
    </row>
    <row r="143" spans="1:10" ht="12.75" customHeight="1">
      <c r="A143" s="75">
        <v>43683</v>
      </c>
      <c r="B143" s="75" t="s">
        <v>0</v>
      </c>
      <c r="C143" s="72">
        <v>51.1</v>
      </c>
      <c r="D143" s="99">
        <v>43683</v>
      </c>
      <c r="E143" s="79" t="s">
        <v>999</v>
      </c>
      <c r="F143" s="100">
        <v>5187.29</v>
      </c>
      <c r="H143" s="75">
        <v>43683</v>
      </c>
      <c r="I143" s="98">
        <f t="shared" si="0"/>
        <v>5.2166801992881151E-3</v>
      </c>
      <c r="J143" s="98">
        <f t="shared" si="1"/>
        <v>-3.1213421771361105E-3</v>
      </c>
    </row>
    <row r="144" spans="1:10" ht="12.75" customHeight="1">
      <c r="A144" s="75">
        <v>43684</v>
      </c>
      <c r="B144" s="75" t="s">
        <v>0</v>
      </c>
      <c r="C144" s="72">
        <v>51.26</v>
      </c>
      <c r="D144" s="99">
        <v>43684</v>
      </c>
      <c r="E144" s="79" t="s">
        <v>999</v>
      </c>
      <c r="F144" s="100">
        <v>5187.2</v>
      </c>
      <c r="H144" s="75">
        <v>43684</v>
      </c>
      <c r="I144" s="98">
        <f t="shared" si="0"/>
        <v>-1.7350099955848464E-5</v>
      </c>
      <c r="J144" s="98">
        <f t="shared" si="1"/>
        <v>3.1311154598825386E-3</v>
      </c>
    </row>
    <row r="145" spans="1:10" ht="12.75" customHeight="1">
      <c r="A145" s="75">
        <v>43685</v>
      </c>
      <c r="B145" s="75" t="s">
        <v>0</v>
      </c>
      <c r="C145" s="72">
        <v>50.77</v>
      </c>
      <c r="D145" s="99">
        <v>43685</v>
      </c>
      <c r="E145" s="79" t="s">
        <v>999</v>
      </c>
      <c r="F145" s="100">
        <v>5201.42</v>
      </c>
      <c r="H145" s="75">
        <v>43685</v>
      </c>
      <c r="I145" s="98">
        <f t="shared" si="0"/>
        <v>2.741363355953208E-3</v>
      </c>
      <c r="J145" s="98">
        <f t="shared" si="1"/>
        <v>-9.5591104174793662E-3</v>
      </c>
    </row>
    <row r="146" spans="1:10" ht="12.75" customHeight="1">
      <c r="A146" s="75">
        <v>43695</v>
      </c>
      <c r="B146" s="75" t="s">
        <v>0</v>
      </c>
      <c r="C146" s="72">
        <v>50.27</v>
      </c>
      <c r="D146" s="99">
        <v>43695</v>
      </c>
      <c r="E146" s="79" t="s">
        <v>999</v>
      </c>
      <c r="F146" s="100">
        <v>5216.53</v>
      </c>
      <c r="H146" s="75">
        <v>43695</v>
      </c>
      <c r="I146" s="98">
        <f t="shared" si="0"/>
        <v>2.90497594887551E-3</v>
      </c>
      <c r="J146" s="98">
        <f t="shared" si="1"/>
        <v>-9.8483356312782933E-3</v>
      </c>
    </row>
    <row r="147" spans="1:10" ht="12.75" customHeight="1">
      <c r="A147" s="75">
        <v>43696</v>
      </c>
      <c r="B147" s="75" t="s">
        <v>0</v>
      </c>
      <c r="C147" s="72">
        <v>50.35</v>
      </c>
      <c r="D147" s="99">
        <v>43696</v>
      </c>
      <c r="E147" s="79" t="s">
        <v>999</v>
      </c>
      <c r="F147" s="100">
        <v>5227.26</v>
      </c>
      <c r="H147" s="75">
        <v>43696</v>
      </c>
      <c r="I147" s="98">
        <f t="shared" si="0"/>
        <v>2.0569228970217512E-3</v>
      </c>
      <c r="J147" s="98">
        <f t="shared" si="1"/>
        <v>1.5914064054107779E-3</v>
      </c>
    </row>
    <row r="148" spans="1:10" ht="12.75" customHeight="1">
      <c r="A148" s="75">
        <v>43697</v>
      </c>
      <c r="B148" s="75" t="s">
        <v>0</v>
      </c>
      <c r="C148" s="72">
        <v>50.19</v>
      </c>
      <c r="D148" s="99">
        <v>43697</v>
      </c>
      <c r="E148" s="79" t="s">
        <v>999</v>
      </c>
      <c r="F148" s="100">
        <v>5227.49</v>
      </c>
      <c r="H148" s="75">
        <v>43697</v>
      </c>
      <c r="I148" s="98">
        <f t="shared" si="0"/>
        <v>4.4000107130681698E-5</v>
      </c>
      <c r="J148" s="98">
        <f t="shared" si="1"/>
        <v>-3.1777557100298726E-3</v>
      </c>
    </row>
    <row r="149" spans="1:10" ht="12.75" customHeight="1">
      <c r="A149" s="75">
        <v>43698</v>
      </c>
      <c r="B149" s="75" t="s">
        <v>0</v>
      </c>
      <c r="C149" s="72">
        <v>50.35</v>
      </c>
      <c r="D149" s="99">
        <v>43698</v>
      </c>
      <c r="E149" s="79" t="s">
        <v>999</v>
      </c>
      <c r="F149" s="100">
        <v>5223.41</v>
      </c>
      <c r="H149" s="75">
        <v>43698</v>
      </c>
      <c r="I149" s="98">
        <f t="shared" si="0"/>
        <v>-7.8048929792307042E-4</v>
      </c>
      <c r="J149" s="98">
        <f t="shared" si="1"/>
        <v>3.1878860330742942E-3</v>
      </c>
    </row>
    <row r="150" spans="1:10" ht="12.75" customHeight="1">
      <c r="A150" s="75">
        <v>43699</v>
      </c>
      <c r="B150" s="75" t="s">
        <v>0</v>
      </c>
      <c r="C150" s="72">
        <v>50.27</v>
      </c>
      <c r="D150" s="99">
        <v>43699</v>
      </c>
      <c r="E150" s="79" t="s">
        <v>999</v>
      </c>
      <c r="F150" s="100">
        <v>5236.8500000000004</v>
      </c>
      <c r="H150" s="75">
        <v>43699</v>
      </c>
      <c r="I150" s="98">
        <f t="shared" si="0"/>
        <v>2.5730317934071767E-3</v>
      </c>
      <c r="J150" s="98">
        <f t="shared" si="1"/>
        <v>-1.5888778550148253E-3</v>
      </c>
    </row>
    <row r="151" spans="1:10" ht="12.75" customHeight="1">
      <c r="A151" s="75">
        <v>43702</v>
      </c>
      <c r="B151" s="75" t="s">
        <v>0</v>
      </c>
      <c r="C151" s="72">
        <v>50.19</v>
      </c>
      <c r="D151" s="99">
        <v>43702</v>
      </c>
      <c r="E151" s="79" t="s">
        <v>999</v>
      </c>
      <c r="F151" s="100">
        <v>5223.72</v>
      </c>
      <c r="H151" s="75">
        <v>43702</v>
      </c>
      <c r="I151" s="98">
        <f t="shared" si="0"/>
        <v>-2.5072324011572444E-3</v>
      </c>
      <c r="J151" s="98">
        <f t="shared" si="1"/>
        <v>-1.591406405410889E-3</v>
      </c>
    </row>
    <row r="152" spans="1:10" ht="12.75" customHeight="1">
      <c r="A152" s="75">
        <v>43703</v>
      </c>
      <c r="B152" s="75" t="s">
        <v>0</v>
      </c>
      <c r="C152" s="72">
        <v>49.53</v>
      </c>
      <c r="D152" s="99">
        <v>43703</v>
      </c>
      <c r="E152" s="79" t="s">
        <v>999</v>
      </c>
      <c r="F152" s="100">
        <v>5165.76</v>
      </c>
      <c r="H152" s="75">
        <v>43703</v>
      </c>
      <c r="I152" s="98">
        <f t="shared" si="0"/>
        <v>-1.1095541108635198E-2</v>
      </c>
      <c r="J152" s="98">
        <f t="shared" si="1"/>
        <v>-1.3150029886431547E-2</v>
      </c>
    </row>
    <row r="153" spans="1:10" ht="12.75" customHeight="1">
      <c r="A153" s="75">
        <v>43704</v>
      </c>
      <c r="B153" s="75" t="s">
        <v>0</v>
      </c>
      <c r="C153" s="72">
        <v>49.94</v>
      </c>
      <c r="D153" s="99">
        <v>43704</v>
      </c>
      <c r="E153" s="79" t="s">
        <v>999</v>
      </c>
      <c r="F153" s="100">
        <v>5178.7</v>
      </c>
      <c r="H153" s="75">
        <v>43704</v>
      </c>
      <c r="I153" s="98">
        <f t="shared" si="0"/>
        <v>2.5049557083565155E-3</v>
      </c>
      <c r="J153" s="98">
        <f t="shared" si="1"/>
        <v>8.2778114274175696E-3</v>
      </c>
    </row>
    <row r="154" spans="1:10" ht="12.75" customHeight="1">
      <c r="A154" s="75">
        <v>43705</v>
      </c>
      <c r="B154" s="75" t="s">
        <v>0</v>
      </c>
      <c r="C154" s="72">
        <v>49.04</v>
      </c>
      <c r="D154" s="99">
        <v>43705</v>
      </c>
      <c r="E154" s="79" t="s">
        <v>999</v>
      </c>
      <c r="F154" s="100">
        <v>5139.99</v>
      </c>
      <c r="H154" s="75">
        <v>43705</v>
      </c>
      <c r="I154" s="98">
        <f t="shared" si="0"/>
        <v>-7.4748489003031438E-3</v>
      </c>
      <c r="J154" s="98">
        <f t="shared" si="1"/>
        <v>-1.8021625951141318E-2</v>
      </c>
    </row>
    <row r="155" spans="1:10" ht="12.75" customHeight="1">
      <c r="A155" s="75">
        <v>43706</v>
      </c>
      <c r="B155" s="75" t="s">
        <v>0</v>
      </c>
      <c r="C155" s="72">
        <v>47.72</v>
      </c>
      <c r="D155" s="99">
        <v>43706</v>
      </c>
      <c r="E155" s="79" t="s">
        <v>999</v>
      </c>
      <c r="F155" s="100">
        <v>5095.7700000000004</v>
      </c>
      <c r="H155" s="75">
        <v>43706</v>
      </c>
      <c r="I155" s="98">
        <f t="shared" si="0"/>
        <v>-8.6031295780729655E-3</v>
      </c>
      <c r="J155" s="98">
        <f t="shared" si="1"/>
        <v>-2.6916802610114199E-2</v>
      </c>
    </row>
    <row r="156" spans="1:10" ht="12.75" customHeight="1">
      <c r="A156" s="75">
        <v>43709</v>
      </c>
      <c r="B156" s="75" t="s">
        <v>0</v>
      </c>
      <c r="C156" s="72">
        <v>47.8</v>
      </c>
      <c r="D156" s="99">
        <v>43709</v>
      </c>
      <c r="E156" s="79" t="s">
        <v>999</v>
      </c>
      <c r="F156" s="100">
        <v>5070.68</v>
      </c>
      <c r="H156" s="75">
        <v>43709</v>
      </c>
      <c r="I156" s="98">
        <f t="shared" si="0"/>
        <v>-4.9236916108851281E-3</v>
      </c>
      <c r="J156" s="98">
        <f t="shared" si="1"/>
        <v>1.6764459346185756E-3</v>
      </c>
    </row>
    <row r="157" spans="1:10" ht="12.75" customHeight="1">
      <c r="A157" s="75">
        <v>43710</v>
      </c>
      <c r="B157" s="75" t="s">
        <v>0</v>
      </c>
      <c r="C157" s="72">
        <v>46.89</v>
      </c>
      <c r="D157" s="99">
        <v>43710</v>
      </c>
      <c r="E157" s="79" t="s">
        <v>999</v>
      </c>
      <c r="F157" s="100">
        <v>5033.53</v>
      </c>
      <c r="H157" s="75">
        <v>43710</v>
      </c>
      <c r="I157" s="98">
        <f t="shared" si="0"/>
        <v>-7.3264335355417431E-3</v>
      </c>
      <c r="J157" s="98">
        <f t="shared" si="1"/>
        <v>-1.9037656903765576E-2</v>
      </c>
    </row>
    <row r="158" spans="1:10" ht="12.75" customHeight="1">
      <c r="A158" s="75">
        <v>43711</v>
      </c>
      <c r="B158" s="75" t="s">
        <v>0</v>
      </c>
      <c r="C158" s="72">
        <v>46.23</v>
      </c>
      <c r="D158" s="99">
        <v>43711</v>
      </c>
      <c r="E158" s="79" t="s">
        <v>999</v>
      </c>
      <c r="F158" s="100">
        <v>5007.05</v>
      </c>
      <c r="H158" s="75">
        <v>43711</v>
      </c>
      <c r="I158" s="98">
        <f t="shared" si="0"/>
        <v>-5.2607216009439295E-3</v>
      </c>
      <c r="J158" s="98">
        <f t="shared" si="1"/>
        <v>-1.4075495841330832E-2</v>
      </c>
    </row>
    <row r="159" spans="1:10" ht="12.75" customHeight="1">
      <c r="A159" s="75">
        <v>43712</v>
      </c>
      <c r="B159" s="75" t="s">
        <v>0</v>
      </c>
      <c r="C159" s="72">
        <v>46.98</v>
      </c>
      <c r="D159" s="99">
        <v>43712</v>
      </c>
      <c r="E159" s="79" t="s">
        <v>999</v>
      </c>
      <c r="F159" s="100">
        <v>4986.37</v>
      </c>
      <c r="H159" s="75">
        <v>43712</v>
      </c>
      <c r="I159" s="98">
        <f t="shared" si="0"/>
        <v>-4.1301764512038375E-3</v>
      </c>
      <c r="J159" s="98">
        <f t="shared" si="1"/>
        <v>1.6223231667748195E-2</v>
      </c>
    </row>
    <row r="160" spans="1:10" ht="12.75" customHeight="1">
      <c r="A160" s="75">
        <v>43713</v>
      </c>
      <c r="B160" s="75" t="s">
        <v>0</v>
      </c>
      <c r="C160" s="72">
        <v>47.47</v>
      </c>
      <c r="D160" s="99">
        <v>43713</v>
      </c>
      <c r="E160" s="79" t="s">
        <v>999</v>
      </c>
      <c r="F160" s="100">
        <v>5013.01</v>
      </c>
      <c r="H160" s="75">
        <v>43713</v>
      </c>
      <c r="I160" s="98">
        <f t="shared" si="0"/>
        <v>5.3425638289978927E-3</v>
      </c>
      <c r="J160" s="98">
        <f t="shared" si="1"/>
        <v>1.0429970200085181E-2</v>
      </c>
    </row>
    <row r="161" spans="1:10" ht="12.75" customHeight="1">
      <c r="A161" s="75">
        <v>43716</v>
      </c>
      <c r="B161" s="75" t="s">
        <v>0</v>
      </c>
      <c r="C161" s="72">
        <v>47.3</v>
      </c>
      <c r="D161" s="99">
        <v>43716</v>
      </c>
      <c r="E161" s="79" t="s">
        <v>999</v>
      </c>
      <c r="F161" s="100">
        <v>5033.79</v>
      </c>
      <c r="H161" s="75">
        <v>43716</v>
      </c>
      <c r="I161" s="98">
        <f t="shared" si="0"/>
        <v>4.1452141527744679E-3</v>
      </c>
      <c r="J161" s="98">
        <f t="shared" si="1"/>
        <v>-3.5812091847482463E-3</v>
      </c>
    </row>
    <row r="162" spans="1:10" ht="12.75" customHeight="1">
      <c r="A162" s="75">
        <v>43717</v>
      </c>
      <c r="B162" s="75" t="s">
        <v>0</v>
      </c>
      <c r="C162" s="72">
        <v>46.56</v>
      </c>
      <c r="D162" s="99">
        <v>43717</v>
      </c>
      <c r="E162" s="79" t="s">
        <v>999</v>
      </c>
      <c r="F162" s="100">
        <v>5008.96</v>
      </c>
      <c r="H162" s="75">
        <v>43717</v>
      </c>
      <c r="I162" s="98">
        <f t="shared" si="0"/>
        <v>-4.9326650495947755E-3</v>
      </c>
      <c r="J162" s="98">
        <f t="shared" si="1"/>
        <v>-1.564482029598302E-2</v>
      </c>
    </row>
    <row r="163" spans="1:10" ht="12.75" customHeight="1">
      <c r="A163" s="75">
        <v>43719</v>
      </c>
      <c r="B163" s="75" t="s">
        <v>0</v>
      </c>
      <c r="C163" s="72">
        <v>46.15</v>
      </c>
      <c r="D163" s="99">
        <v>43719</v>
      </c>
      <c r="E163" s="79" t="s">
        <v>999</v>
      </c>
      <c r="F163" s="100">
        <v>4933.17</v>
      </c>
      <c r="H163" s="75">
        <v>43719</v>
      </c>
      <c r="I163" s="98">
        <f t="shared" si="0"/>
        <v>-1.5130885453267684E-2</v>
      </c>
      <c r="J163" s="98">
        <f t="shared" si="1"/>
        <v>-8.8058419243987052E-3</v>
      </c>
    </row>
    <row r="164" spans="1:10" ht="12.75" customHeight="1">
      <c r="A164" s="75">
        <v>43720</v>
      </c>
      <c r="B164" s="75" t="s">
        <v>0</v>
      </c>
      <c r="C164" s="72">
        <v>47.3</v>
      </c>
      <c r="D164" s="99">
        <v>43720</v>
      </c>
      <c r="E164" s="79" t="s">
        <v>999</v>
      </c>
      <c r="F164" s="100">
        <v>4933.8900000000003</v>
      </c>
      <c r="H164" s="75">
        <v>43720</v>
      </c>
      <c r="I164" s="98">
        <f t="shared" si="0"/>
        <v>1.4595077810009016E-4</v>
      </c>
      <c r="J164" s="98">
        <f t="shared" si="1"/>
        <v>2.4918743228602436E-2</v>
      </c>
    </row>
    <row r="165" spans="1:10" ht="12.75" customHeight="1">
      <c r="A165" s="75">
        <v>43723</v>
      </c>
      <c r="B165" s="75" t="s">
        <v>0</v>
      </c>
      <c r="C165" s="72">
        <v>47.72</v>
      </c>
      <c r="D165" s="99">
        <v>43723</v>
      </c>
      <c r="E165" s="79" t="s">
        <v>999</v>
      </c>
      <c r="F165" s="100">
        <v>4942.2299999999996</v>
      </c>
      <c r="H165" s="75">
        <v>43723</v>
      </c>
      <c r="I165" s="98">
        <f t="shared" si="0"/>
        <v>1.6903498051232813E-3</v>
      </c>
      <c r="J165" s="98">
        <f t="shared" si="1"/>
        <v>8.8794926004229779E-3</v>
      </c>
    </row>
    <row r="166" spans="1:10" ht="12.75" customHeight="1">
      <c r="A166" s="75">
        <v>43724</v>
      </c>
      <c r="B166" s="75" t="s">
        <v>0</v>
      </c>
      <c r="C166" s="72">
        <v>48.95</v>
      </c>
      <c r="D166" s="99">
        <v>43724</v>
      </c>
      <c r="E166" s="79" t="s">
        <v>999</v>
      </c>
      <c r="F166" s="100">
        <v>4959.7299999999996</v>
      </c>
      <c r="H166" s="75">
        <v>43724</v>
      </c>
      <c r="I166" s="98">
        <f t="shared" si="0"/>
        <v>3.5409116937090701E-3</v>
      </c>
      <c r="J166" s="98">
        <f t="shared" si="1"/>
        <v>2.5775356244761127E-2</v>
      </c>
    </row>
    <row r="167" spans="1:10" ht="12.75" customHeight="1">
      <c r="A167" s="75">
        <v>43725</v>
      </c>
      <c r="B167" s="75" t="s">
        <v>0</v>
      </c>
      <c r="C167" s="72">
        <v>48.95</v>
      </c>
      <c r="D167" s="99">
        <v>43725</v>
      </c>
      <c r="E167" s="79" t="s">
        <v>999</v>
      </c>
      <c r="F167" s="100">
        <v>4928.9799999999996</v>
      </c>
      <c r="H167" s="75">
        <v>43725</v>
      </c>
      <c r="I167" s="98">
        <f t="shared" si="0"/>
        <v>-6.1999342706154925E-3</v>
      </c>
      <c r="J167" s="98">
        <f t="shared" si="1"/>
        <v>0</v>
      </c>
    </row>
    <row r="168" spans="1:10" ht="12.75" customHeight="1">
      <c r="A168" s="75">
        <v>43726</v>
      </c>
      <c r="B168" s="75" t="s">
        <v>0</v>
      </c>
      <c r="C168" s="72">
        <v>49.04</v>
      </c>
      <c r="D168" s="99">
        <v>43726</v>
      </c>
      <c r="E168" s="79" t="s">
        <v>999</v>
      </c>
      <c r="F168" s="100">
        <v>4888.01</v>
      </c>
      <c r="H168" s="75">
        <v>43726</v>
      </c>
      <c r="I168" s="98">
        <f t="shared" si="0"/>
        <v>-8.3120645650822667E-3</v>
      </c>
      <c r="J168" s="98">
        <f t="shared" si="1"/>
        <v>1.8386108273746871E-3</v>
      </c>
    </row>
    <row r="169" spans="1:10" ht="12.75" customHeight="1">
      <c r="A169" s="75">
        <v>43727</v>
      </c>
      <c r="B169" s="75" t="s">
        <v>0</v>
      </c>
      <c r="C169" s="72">
        <v>48.79</v>
      </c>
      <c r="D169" s="99">
        <v>43727</v>
      </c>
      <c r="E169" s="79" t="s">
        <v>999</v>
      </c>
      <c r="F169" s="100">
        <v>4855.9799999999996</v>
      </c>
      <c r="H169" s="75">
        <v>43727</v>
      </c>
      <c r="I169" s="98">
        <f t="shared" si="0"/>
        <v>-6.5527689182306448E-3</v>
      </c>
      <c r="J169" s="98">
        <f t="shared" si="1"/>
        <v>-5.0978792822186092E-3</v>
      </c>
    </row>
    <row r="170" spans="1:10" ht="12.75" customHeight="1">
      <c r="A170" s="75">
        <v>43730</v>
      </c>
      <c r="B170" s="75" t="s">
        <v>0</v>
      </c>
      <c r="C170" s="72">
        <v>49.28</v>
      </c>
      <c r="D170" s="99">
        <v>43730</v>
      </c>
      <c r="E170" s="79" t="s">
        <v>999</v>
      </c>
      <c r="F170" s="100">
        <v>4920.96</v>
      </c>
      <c r="H170" s="75">
        <v>43730</v>
      </c>
      <c r="I170" s="98">
        <f t="shared" si="0"/>
        <v>1.3381438968035342E-2</v>
      </c>
      <c r="J170" s="98">
        <f t="shared" si="1"/>
        <v>1.0043041606886627E-2</v>
      </c>
    </row>
    <row r="171" spans="1:10" ht="12.75" customHeight="1">
      <c r="A171" s="75">
        <v>43731</v>
      </c>
      <c r="B171" s="75" t="s">
        <v>0</v>
      </c>
      <c r="C171" s="72">
        <v>51.34</v>
      </c>
      <c r="D171" s="99">
        <v>43731</v>
      </c>
      <c r="E171" s="79" t="s">
        <v>999</v>
      </c>
      <c r="F171" s="100">
        <v>5000.2299999999996</v>
      </c>
      <c r="H171" s="75">
        <v>43731</v>
      </c>
      <c r="I171" s="98">
        <f t="shared" si="0"/>
        <v>1.6108645467550975E-2</v>
      </c>
      <c r="J171" s="98">
        <f t="shared" si="1"/>
        <v>4.1801948051948035E-2</v>
      </c>
    </row>
    <row r="172" spans="1:10" ht="12.75" customHeight="1">
      <c r="A172" s="75">
        <v>43732</v>
      </c>
      <c r="B172" s="75" t="s">
        <v>0</v>
      </c>
      <c r="C172" s="72">
        <v>51.43</v>
      </c>
      <c r="D172" s="99">
        <v>43732</v>
      </c>
      <c r="E172" s="79" t="s">
        <v>999</v>
      </c>
      <c r="F172" s="100">
        <v>4958.72</v>
      </c>
      <c r="H172" s="75">
        <v>43732</v>
      </c>
      <c r="I172" s="98">
        <f t="shared" si="0"/>
        <v>-8.3016181255660682E-3</v>
      </c>
      <c r="J172" s="98">
        <f t="shared" si="1"/>
        <v>1.7530190884300634E-3</v>
      </c>
    </row>
    <row r="173" spans="1:10" ht="12.75" customHeight="1">
      <c r="A173" s="75">
        <v>43733</v>
      </c>
      <c r="B173" s="75" t="s">
        <v>0</v>
      </c>
      <c r="C173" s="72">
        <v>50.44</v>
      </c>
      <c r="D173" s="99">
        <v>43733</v>
      </c>
      <c r="E173" s="79" t="s">
        <v>999</v>
      </c>
      <c r="F173" s="100">
        <v>4951.7299999999996</v>
      </c>
      <c r="H173" s="75">
        <v>43733</v>
      </c>
      <c r="I173" s="98">
        <f t="shared" si="0"/>
        <v>-1.4096379710895057E-3</v>
      </c>
      <c r="J173" s="98">
        <f t="shared" si="1"/>
        <v>-1.924946529263083E-2</v>
      </c>
    </row>
    <row r="174" spans="1:10" ht="12.75" customHeight="1">
      <c r="A174" s="75">
        <v>43734</v>
      </c>
      <c r="B174" s="75" t="s">
        <v>0</v>
      </c>
      <c r="C174" s="72">
        <v>50.19</v>
      </c>
      <c r="D174" s="99">
        <v>43734</v>
      </c>
      <c r="E174" s="79" t="s">
        <v>999</v>
      </c>
      <c r="F174" s="100">
        <v>4968.46</v>
      </c>
      <c r="H174" s="75">
        <v>43734</v>
      </c>
      <c r="I174" s="98">
        <f t="shared" si="0"/>
        <v>3.3786171701608581E-3</v>
      </c>
      <c r="J174" s="98">
        <f t="shared" si="1"/>
        <v>-4.9563838223631862E-3</v>
      </c>
    </row>
    <row r="175" spans="1:10" ht="12.75" customHeight="1">
      <c r="A175" s="75">
        <v>43737</v>
      </c>
      <c r="B175" s="75" t="s">
        <v>0</v>
      </c>
      <c r="C175" s="72">
        <v>50.85</v>
      </c>
      <c r="D175" s="99">
        <v>43737</v>
      </c>
      <c r="E175" s="79" t="s">
        <v>999</v>
      </c>
      <c r="F175" s="100">
        <v>4975.7299999999996</v>
      </c>
      <c r="H175" s="75">
        <v>43737</v>
      </c>
      <c r="I175" s="98">
        <f t="shared" si="0"/>
        <v>1.4632300551880029E-3</v>
      </c>
      <c r="J175" s="98">
        <f t="shared" si="1"/>
        <v>1.3150029886431547E-2</v>
      </c>
    </row>
    <row r="176" spans="1:10" ht="12.75" customHeight="1">
      <c r="A176" s="75">
        <v>43738</v>
      </c>
      <c r="B176" s="75" t="s">
        <v>0</v>
      </c>
      <c r="C176" s="72">
        <v>50.68</v>
      </c>
      <c r="D176" s="99">
        <v>43738</v>
      </c>
      <c r="E176" s="79" t="s">
        <v>999</v>
      </c>
      <c r="F176" s="100">
        <v>4947.63</v>
      </c>
      <c r="H176" s="75">
        <v>43738</v>
      </c>
      <c r="I176" s="98">
        <f t="shared" si="0"/>
        <v>-5.6474125404712971E-3</v>
      </c>
      <c r="J176" s="98">
        <f t="shared" si="1"/>
        <v>-3.3431661750246144E-3</v>
      </c>
    </row>
    <row r="177" spans="1:10" ht="12.75" customHeight="1">
      <c r="A177" s="75">
        <v>43739</v>
      </c>
      <c r="B177" s="75" t="s">
        <v>0</v>
      </c>
      <c r="C177" s="72">
        <v>50.68</v>
      </c>
      <c r="D177" s="99">
        <v>43739</v>
      </c>
      <c r="E177" s="79" t="s">
        <v>999</v>
      </c>
      <c r="F177" s="100">
        <v>4949.3900000000003</v>
      </c>
      <c r="H177" s="75">
        <v>43739</v>
      </c>
      <c r="I177" s="98">
        <f t="shared" si="0"/>
        <v>3.5572587279175671E-4</v>
      </c>
      <c r="J177" s="98">
        <f t="shared" si="1"/>
        <v>0</v>
      </c>
    </row>
    <row r="178" spans="1:10" ht="12.75" customHeight="1">
      <c r="A178" s="75">
        <v>43740</v>
      </c>
      <c r="B178" s="75" t="s">
        <v>0</v>
      </c>
      <c r="C178" s="72">
        <v>50.77</v>
      </c>
      <c r="D178" s="99">
        <v>43740</v>
      </c>
      <c r="E178" s="79" t="s">
        <v>999</v>
      </c>
      <c r="F178" s="100">
        <v>4936.37</v>
      </c>
      <c r="H178" s="75">
        <v>43740</v>
      </c>
      <c r="I178" s="98">
        <f t="shared" si="0"/>
        <v>-2.6306272086056293E-3</v>
      </c>
      <c r="J178" s="98">
        <f t="shared" si="1"/>
        <v>1.7758484609313729E-3</v>
      </c>
    </row>
    <row r="179" spans="1:10" ht="12.75" customHeight="1">
      <c r="A179" s="75">
        <v>43741</v>
      </c>
      <c r="B179" s="75" t="s">
        <v>0</v>
      </c>
      <c r="C179" s="72">
        <v>50.77</v>
      </c>
      <c r="D179" s="99">
        <v>43741</v>
      </c>
      <c r="E179" s="79" t="s">
        <v>999</v>
      </c>
      <c r="F179" s="100">
        <v>4937.82</v>
      </c>
      <c r="H179" s="75">
        <v>43741</v>
      </c>
      <c r="I179" s="98">
        <f t="shared" si="0"/>
        <v>2.9373811120314564E-4</v>
      </c>
      <c r="J179" s="98">
        <f t="shared" si="1"/>
        <v>0</v>
      </c>
    </row>
    <row r="180" spans="1:10" ht="12.75" customHeight="1">
      <c r="A180" s="75">
        <v>43744</v>
      </c>
      <c r="B180" s="75" t="s">
        <v>0</v>
      </c>
      <c r="C180" s="72">
        <v>50.77</v>
      </c>
      <c r="D180" s="99">
        <v>43744</v>
      </c>
      <c r="E180" s="79" t="s">
        <v>999</v>
      </c>
      <c r="F180" s="100">
        <v>4916.68</v>
      </c>
      <c r="H180" s="75">
        <v>43744</v>
      </c>
      <c r="I180" s="98">
        <f t="shared" si="0"/>
        <v>-4.2812415195367937E-3</v>
      </c>
      <c r="J180" s="98">
        <f t="shared" si="1"/>
        <v>0</v>
      </c>
    </row>
    <row r="181" spans="1:10" ht="12.75" customHeight="1">
      <c r="A181" s="75">
        <v>43745</v>
      </c>
      <c r="B181" s="75" t="s">
        <v>0</v>
      </c>
      <c r="C181" s="72">
        <v>50.52</v>
      </c>
      <c r="D181" s="99">
        <v>43745</v>
      </c>
      <c r="E181" s="79" t="s">
        <v>999</v>
      </c>
      <c r="F181" s="100">
        <v>4894.3100000000004</v>
      </c>
      <c r="H181" s="75">
        <v>43745</v>
      </c>
      <c r="I181" s="98">
        <f t="shared" si="0"/>
        <v>-4.5498181699845652E-3</v>
      </c>
      <c r="J181" s="98">
        <f t="shared" si="1"/>
        <v>-4.9241678156392021E-3</v>
      </c>
    </row>
    <row r="182" spans="1:10" ht="12.75" customHeight="1">
      <c r="A182" s="75">
        <v>43747</v>
      </c>
      <c r="B182" s="75" t="s">
        <v>0</v>
      </c>
      <c r="C182" s="72">
        <v>50.68</v>
      </c>
      <c r="D182" s="99">
        <v>43747</v>
      </c>
      <c r="E182" s="79" t="s">
        <v>999</v>
      </c>
      <c r="F182" s="100">
        <v>4862.25</v>
      </c>
      <c r="H182" s="75">
        <v>43747</v>
      </c>
      <c r="I182" s="98">
        <f t="shared" si="0"/>
        <v>-6.5504637017271827E-3</v>
      </c>
      <c r="J182" s="98">
        <f t="shared" si="1"/>
        <v>3.1670625494852889E-3</v>
      </c>
    </row>
    <row r="183" spans="1:10" ht="12.75" customHeight="1">
      <c r="A183" s="75">
        <v>43748</v>
      </c>
      <c r="B183" s="75" t="s">
        <v>0</v>
      </c>
      <c r="C183" s="72">
        <v>50.11</v>
      </c>
      <c r="D183" s="99">
        <v>43748</v>
      </c>
      <c r="E183" s="79" t="s">
        <v>999</v>
      </c>
      <c r="F183" s="100">
        <v>4810.21</v>
      </c>
      <c r="H183" s="75">
        <v>43748</v>
      </c>
      <c r="I183" s="98">
        <f t="shared" si="0"/>
        <v>-1.0702863900457604E-2</v>
      </c>
      <c r="J183" s="98">
        <f t="shared" si="1"/>
        <v>-1.1247040252565066E-2</v>
      </c>
    </row>
    <row r="184" spans="1:10" ht="12.75" customHeight="1">
      <c r="A184" s="75">
        <v>43751</v>
      </c>
      <c r="B184" s="75" t="s">
        <v>0</v>
      </c>
      <c r="C184" s="72">
        <v>49.86</v>
      </c>
      <c r="D184" s="99">
        <v>43751</v>
      </c>
      <c r="E184" s="79" t="s">
        <v>999</v>
      </c>
      <c r="F184" s="100">
        <v>4761.87</v>
      </c>
      <c r="H184" s="75">
        <v>43751</v>
      </c>
      <c r="I184" s="98">
        <f t="shared" si="0"/>
        <v>-1.0049457300201015E-2</v>
      </c>
      <c r="J184" s="98">
        <f t="shared" si="1"/>
        <v>-4.9890241468768526E-3</v>
      </c>
    </row>
    <row r="185" spans="1:10" ht="12.75" customHeight="1">
      <c r="A185" s="75">
        <v>43752</v>
      </c>
      <c r="B185" s="75" t="s">
        <v>0</v>
      </c>
      <c r="C185" s="72">
        <v>49.69</v>
      </c>
      <c r="D185" s="99">
        <v>43752</v>
      </c>
      <c r="E185" s="79" t="s">
        <v>999</v>
      </c>
      <c r="F185" s="100">
        <v>4711.3</v>
      </c>
      <c r="H185" s="75">
        <v>43752</v>
      </c>
      <c r="I185" s="98">
        <f t="shared" si="0"/>
        <v>-1.0619777524375817E-2</v>
      </c>
      <c r="J185" s="98">
        <f t="shared" si="1"/>
        <v>-3.4095467308463689E-3</v>
      </c>
    </row>
    <row r="186" spans="1:10" ht="12.75" customHeight="1">
      <c r="A186" s="75">
        <v>43753</v>
      </c>
      <c r="B186" s="75" t="s">
        <v>0</v>
      </c>
      <c r="C186" s="72">
        <v>49.53</v>
      </c>
      <c r="D186" s="99">
        <v>43753</v>
      </c>
      <c r="E186" s="79" t="s">
        <v>999</v>
      </c>
      <c r="F186" s="100">
        <v>4821.6400000000003</v>
      </c>
      <c r="H186" s="75">
        <v>43753</v>
      </c>
      <c r="I186" s="98">
        <f t="shared" si="0"/>
        <v>2.3420287394137596E-2</v>
      </c>
      <c r="J186" s="98">
        <f t="shared" si="1"/>
        <v>-3.2199637754074528E-3</v>
      </c>
    </row>
    <row r="187" spans="1:10" ht="12.75" customHeight="1">
      <c r="A187" s="75">
        <v>43754</v>
      </c>
      <c r="B187" s="75" t="s">
        <v>0</v>
      </c>
      <c r="C187" s="72">
        <v>48.62</v>
      </c>
      <c r="D187" s="99">
        <v>43754</v>
      </c>
      <c r="E187" s="79" t="s">
        <v>999</v>
      </c>
      <c r="F187" s="100">
        <v>4781.62</v>
      </c>
      <c r="H187" s="75">
        <v>43754</v>
      </c>
      <c r="I187" s="98">
        <f t="shared" si="0"/>
        <v>-8.3000804705454234E-3</v>
      </c>
      <c r="J187" s="98">
        <f t="shared" si="1"/>
        <v>-1.8372703412073532E-2</v>
      </c>
    </row>
    <row r="188" spans="1:10" ht="12.75" customHeight="1">
      <c r="A188" s="75">
        <v>43755</v>
      </c>
      <c r="B188" s="75" t="s">
        <v>0</v>
      </c>
      <c r="C188" s="72">
        <v>48.38</v>
      </c>
      <c r="D188" s="99">
        <v>43755</v>
      </c>
      <c r="E188" s="79" t="s">
        <v>999</v>
      </c>
      <c r="F188" s="100">
        <v>4770.99</v>
      </c>
      <c r="H188" s="75">
        <v>43755</v>
      </c>
      <c r="I188" s="98">
        <f t="shared" si="0"/>
        <v>-2.2230959381966953E-3</v>
      </c>
      <c r="J188" s="98">
        <f t="shared" si="1"/>
        <v>-4.936240230357769E-3</v>
      </c>
    </row>
    <row r="189" spans="1:10" ht="12.75" customHeight="1">
      <c r="A189" s="75">
        <v>43758</v>
      </c>
      <c r="B189" s="75" t="s">
        <v>0</v>
      </c>
      <c r="C189" s="72">
        <v>48.62</v>
      </c>
      <c r="D189" s="99">
        <v>43758</v>
      </c>
      <c r="E189" s="79" t="s">
        <v>999</v>
      </c>
      <c r="F189" s="100">
        <v>4782.09</v>
      </c>
      <c r="H189" s="75">
        <v>43758</v>
      </c>
      <c r="I189" s="98">
        <f t="shared" si="0"/>
        <v>2.3265611539744491E-3</v>
      </c>
      <c r="J189" s="98">
        <f t="shared" si="1"/>
        <v>4.9607275733773992E-3</v>
      </c>
    </row>
    <row r="190" spans="1:10" ht="12.75" customHeight="1">
      <c r="A190" s="75">
        <v>43759</v>
      </c>
      <c r="B190" s="75" t="s">
        <v>0</v>
      </c>
      <c r="C190" s="72">
        <v>48.21</v>
      </c>
      <c r="D190" s="99">
        <v>43759</v>
      </c>
      <c r="E190" s="79" t="s">
        <v>999</v>
      </c>
      <c r="F190" s="100">
        <v>4761.42</v>
      </c>
      <c r="H190" s="75">
        <v>43759</v>
      </c>
      <c r="I190" s="98">
        <f t="shared" si="0"/>
        <v>-4.3223778724365003E-3</v>
      </c>
      <c r="J190" s="98">
        <f t="shared" si="1"/>
        <v>-8.4327437268613137E-3</v>
      </c>
    </row>
    <row r="191" spans="1:10" ht="12.75" customHeight="1">
      <c r="A191" s="75">
        <v>43760</v>
      </c>
      <c r="B191" s="75" t="s">
        <v>0</v>
      </c>
      <c r="C191" s="72">
        <v>47.14</v>
      </c>
      <c r="D191" s="99">
        <v>43760</v>
      </c>
      <c r="E191" s="79" t="s">
        <v>999</v>
      </c>
      <c r="F191" s="100">
        <v>4708.68</v>
      </c>
      <c r="H191" s="75">
        <v>43760</v>
      </c>
      <c r="I191" s="98">
        <f t="shared" si="0"/>
        <v>-1.10765275905087E-2</v>
      </c>
      <c r="J191" s="98">
        <f t="shared" si="1"/>
        <v>-2.2194565442854142E-2</v>
      </c>
    </row>
    <row r="192" spans="1:10" ht="12.75" customHeight="1">
      <c r="A192" s="75">
        <v>43761</v>
      </c>
      <c r="B192" s="75" t="s">
        <v>0</v>
      </c>
      <c r="C192" s="72">
        <v>46.65</v>
      </c>
      <c r="D192" s="99">
        <v>43761</v>
      </c>
      <c r="E192" s="79" t="s">
        <v>999</v>
      </c>
      <c r="F192" s="100">
        <v>4726.62</v>
      </c>
      <c r="H192" s="75">
        <v>43761</v>
      </c>
      <c r="I192" s="98">
        <f t="shared" si="0"/>
        <v>3.8099849639388061E-3</v>
      </c>
      <c r="J192" s="98">
        <f t="shared" si="1"/>
        <v>-1.0394569367840556E-2</v>
      </c>
    </row>
    <row r="193" spans="1:10" ht="12.75" customHeight="1">
      <c r="A193" s="75">
        <v>43762</v>
      </c>
      <c r="B193" s="75" t="s">
        <v>0</v>
      </c>
      <c r="C193" s="72">
        <v>46.81</v>
      </c>
      <c r="D193" s="99">
        <v>43762</v>
      </c>
      <c r="E193" s="79" t="s">
        <v>999</v>
      </c>
      <c r="F193" s="100">
        <v>4772</v>
      </c>
      <c r="H193" s="75">
        <v>43762</v>
      </c>
      <c r="I193" s="98">
        <f t="shared" si="0"/>
        <v>9.6009410530146777E-3</v>
      </c>
      <c r="J193" s="98">
        <f t="shared" si="1"/>
        <v>3.4297963558413969E-3</v>
      </c>
    </row>
    <row r="194" spans="1:10" ht="12.75" customHeight="1">
      <c r="A194" s="75">
        <v>43765</v>
      </c>
      <c r="B194" s="75" t="s">
        <v>0</v>
      </c>
      <c r="C194" s="72">
        <v>45.82</v>
      </c>
      <c r="D194" s="99">
        <v>43765</v>
      </c>
      <c r="E194" s="79" t="s">
        <v>999</v>
      </c>
      <c r="F194" s="100">
        <v>4752.6400000000003</v>
      </c>
      <c r="H194" s="75">
        <v>43765</v>
      </c>
      <c r="I194" s="98">
        <f t="shared" si="0"/>
        <v>-4.0569991617769308E-3</v>
      </c>
      <c r="J194" s="98">
        <f t="shared" si="1"/>
        <v>-2.1149327066866119E-2</v>
      </c>
    </row>
    <row r="195" spans="1:10" ht="12.75" customHeight="1">
      <c r="A195" s="75">
        <v>43766</v>
      </c>
      <c r="B195" s="75" t="s">
        <v>0</v>
      </c>
      <c r="C195" s="72">
        <v>45.99</v>
      </c>
      <c r="D195" s="99">
        <v>43766</v>
      </c>
      <c r="E195" s="79" t="s">
        <v>999</v>
      </c>
      <c r="F195" s="100">
        <v>4699.22</v>
      </c>
      <c r="H195" s="75">
        <v>43766</v>
      </c>
      <c r="I195" s="98">
        <f t="shared" si="0"/>
        <v>-1.1240068677619175E-2</v>
      </c>
      <c r="J195" s="98">
        <f t="shared" si="1"/>
        <v>3.7101702313400153E-3</v>
      </c>
    </row>
    <row r="196" spans="1:10" ht="12.75" customHeight="1">
      <c r="A196" s="75">
        <v>43767</v>
      </c>
      <c r="B196" s="75" t="s">
        <v>0</v>
      </c>
      <c r="C196" s="72">
        <v>44.91</v>
      </c>
      <c r="D196" s="99">
        <v>43767</v>
      </c>
      <c r="E196" s="79" t="s">
        <v>999</v>
      </c>
      <c r="F196" s="100">
        <v>4670.74</v>
      </c>
      <c r="H196" s="75">
        <v>43767</v>
      </c>
      <c r="I196" s="98">
        <f t="shared" si="0"/>
        <v>-6.0605802665124608E-3</v>
      </c>
      <c r="J196" s="98">
        <f t="shared" si="1"/>
        <v>-2.3483365949119483E-2</v>
      </c>
    </row>
    <row r="197" spans="1:10" ht="12.75" customHeight="1">
      <c r="A197" s="75">
        <v>43768</v>
      </c>
      <c r="B197" s="75" t="s">
        <v>0</v>
      </c>
      <c r="C197" s="72">
        <v>43.93</v>
      </c>
      <c r="D197" s="99">
        <v>43768</v>
      </c>
      <c r="E197" s="79" t="s">
        <v>999</v>
      </c>
      <c r="F197" s="100">
        <v>4683.2</v>
      </c>
      <c r="H197" s="75">
        <v>43768</v>
      </c>
      <c r="I197" s="98">
        <f t="shared" si="0"/>
        <v>2.667671503873148E-3</v>
      </c>
      <c r="J197" s="98">
        <f t="shared" si="1"/>
        <v>-2.1821420619015708E-2</v>
      </c>
    </row>
    <row r="198" spans="1:10" ht="12.75" customHeight="1">
      <c r="A198" s="75">
        <v>43769</v>
      </c>
      <c r="B198" s="75" t="s">
        <v>0</v>
      </c>
      <c r="C198" s="72">
        <v>41.7</v>
      </c>
      <c r="D198" s="99">
        <v>43769</v>
      </c>
      <c r="E198" s="79" t="s">
        <v>999</v>
      </c>
      <c r="F198" s="100">
        <v>4682.8999999999996</v>
      </c>
      <c r="H198" s="75">
        <v>43769</v>
      </c>
      <c r="I198" s="98">
        <f t="shared" si="0"/>
        <v>-6.4058763238894478E-5</v>
      </c>
      <c r="J198" s="98">
        <f t="shared" si="1"/>
        <v>-5.0762576826769767E-2</v>
      </c>
    </row>
    <row r="199" spans="1:10" ht="12.75" customHeight="1">
      <c r="A199" s="75">
        <v>43772</v>
      </c>
      <c r="B199" s="75" t="s">
        <v>0</v>
      </c>
      <c r="C199" s="72">
        <v>43.02</v>
      </c>
      <c r="D199" s="99">
        <v>43772</v>
      </c>
      <c r="E199" s="79" t="s">
        <v>999</v>
      </c>
      <c r="F199" s="100">
        <v>4712.08</v>
      </c>
      <c r="H199" s="75">
        <v>43772</v>
      </c>
      <c r="I199" s="98">
        <f t="shared" si="0"/>
        <v>6.2311815328108811E-3</v>
      </c>
      <c r="J199" s="98">
        <f t="shared" si="1"/>
        <v>3.1654676258992875E-2</v>
      </c>
    </row>
    <row r="200" spans="1:10" ht="12.75" customHeight="1">
      <c r="A200" s="75">
        <v>43773</v>
      </c>
      <c r="B200" s="75" t="s">
        <v>0</v>
      </c>
      <c r="C200" s="72">
        <v>42.85</v>
      </c>
      <c r="D200" s="99">
        <v>43773</v>
      </c>
      <c r="E200" s="79" t="s">
        <v>999</v>
      </c>
      <c r="F200" s="100">
        <v>4678.3599999999997</v>
      </c>
      <c r="H200" s="75">
        <v>43773</v>
      </c>
      <c r="I200" s="98">
        <f t="shared" si="0"/>
        <v>-7.1560754486341693E-3</v>
      </c>
      <c r="J200" s="98">
        <f t="shared" si="1"/>
        <v>-3.9516503951650961E-3</v>
      </c>
    </row>
    <row r="201" spans="1:10" ht="12.75" customHeight="1">
      <c r="A201" s="75">
        <v>43774</v>
      </c>
      <c r="B201" s="75" t="s">
        <v>0</v>
      </c>
      <c r="C201" s="72">
        <v>45.08</v>
      </c>
      <c r="D201" s="99">
        <v>43774</v>
      </c>
      <c r="E201" s="79" t="s">
        <v>999</v>
      </c>
      <c r="F201" s="100">
        <v>4703.7</v>
      </c>
      <c r="H201" s="75">
        <v>43774</v>
      </c>
      <c r="I201" s="98">
        <f t="shared" si="0"/>
        <v>5.4164279790354097E-3</v>
      </c>
      <c r="J201" s="98">
        <f t="shared" si="1"/>
        <v>5.2042007001166679E-2</v>
      </c>
    </row>
    <row r="202" spans="1:10" ht="12.75" customHeight="1">
      <c r="A202" s="75">
        <v>43775</v>
      </c>
      <c r="B202" s="75" t="s">
        <v>0</v>
      </c>
      <c r="C202" s="72">
        <v>47.22</v>
      </c>
      <c r="D202" s="99">
        <v>43775</v>
      </c>
      <c r="E202" s="79" t="s">
        <v>999</v>
      </c>
      <c r="F202" s="100">
        <v>4754.6899999999996</v>
      </c>
      <c r="H202" s="75">
        <v>43775</v>
      </c>
      <c r="I202" s="98">
        <f t="shared" si="0"/>
        <v>1.084040223653715E-2</v>
      </c>
      <c r="J202" s="98">
        <f t="shared" si="1"/>
        <v>4.7471162377994647E-2</v>
      </c>
    </row>
    <row r="203" spans="1:10" ht="12.75" customHeight="1">
      <c r="A203" s="75">
        <v>43776</v>
      </c>
      <c r="B203" s="75" t="s">
        <v>0</v>
      </c>
      <c r="C203" s="72">
        <v>47.72</v>
      </c>
      <c r="D203" s="99">
        <v>43776</v>
      </c>
      <c r="E203" s="79" t="s">
        <v>999</v>
      </c>
      <c r="F203" s="100">
        <v>4771.91</v>
      </c>
      <c r="H203" s="75">
        <v>43776</v>
      </c>
      <c r="I203" s="98">
        <f t="shared" si="0"/>
        <v>3.6216872183045812E-3</v>
      </c>
      <c r="J203" s="98">
        <f t="shared" si="1"/>
        <v>1.0588733587463039E-2</v>
      </c>
    </row>
    <row r="204" spans="1:10" ht="12.75" customHeight="1">
      <c r="A204" s="75">
        <v>43780</v>
      </c>
      <c r="B204" s="75" t="s">
        <v>0</v>
      </c>
      <c r="C204" s="72">
        <v>49.2</v>
      </c>
      <c r="D204" s="99">
        <v>43780</v>
      </c>
      <c r="E204" s="79" t="s">
        <v>999</v>
      </c>
      <c r="F204" s="100">
        <v>4781.47</v>
      </c>
      <c r="H204" s="75">
        <v>43780</v>
      </c>
      <c r="I204" s="98">
        <f t="shared" si="0"/>
        <v>2.0033906758509801E-3</v>
      </c>
      <c r="J204" s="98">
        <f t="shared" si="1"/>
        <v>3.1014249790444426E-2</v>
      </c>
    </row>
    <row r="205" spans="1:10" ht="12.75" customHeight="1">
      <c r="A205" s="75">
        <v>43781</v>
      </c>
      <c r="B205" s="75" t="s">
        <v>0</v>
      </c>
      <c r="C205" s="72">
        <v>48.87</v>
      </c>
      <c r="D205" s="99">
        <v>43781</v>
      </c>
      <c r="E205" s="79" t="s">
        <v>999</v>
      </c>
      <c r="F205" s="100">
        <v>4779.18</v>
      </c>
      <c r="H205" s="75">
        <v>43781</v>
      </c>
      <c r="I205" s="98">
        <f t="shared" si="0"/>
        <v>-4.7893221122374818E-4</v>
      </c>
      <c r="J205" s="98">
        <f t="shared" si="1"/>
        <v>-6.7073170731708487E-3</v>
      </c>
    </row>
    <row r="206" spans="1:10" ht="12.75" customHeight="1">
      <c r="A206" s="75">
        <v>43782</v>
      </c>
      <c r="B206" s="75" t="s">
        <v>0</v>
      </c>
      <c r="C206" s="72">
        <v>48.29</v>
      </c>
      <c r="D206" s="99">
        <v>43782</v>
      </c>
      <c r="E206" s="79" t="s">
        <v>999</v>
      </c>
      <c r="F206" s="100">
        <v>4737.17</v>
      </c>
      <c r="H206" s="75">
        <v>43782</v>
      </c>
      <c r="I206" s="98">
        <f t="shared" si="0"/>
        <v>-8.7902108729950301E-3</v>
      </c>
      <c r="J206" s="98">
        <f t="shared" si="1"/>
        <v>-1.1868221812973201E-2</v>
      </c>
    </row>
    <row r="207" spans="1:10" ht="12.75" customHeight="1">
      <c r="A207" s="75">
        <v>43783</v>
      </c>
      <c r="B207" s="75" t="s">
        <v>0</v>
      </c>
      <c r="C207" s="72">
        <v>48.05</v>
      </c>
      <c r="D207" s="99">
        <v>43783</v>
      </c>
      <c r="E207" s="79" t="s">
        <v>999</v>
      </c>
      <c r="F207" s="100">
        <v>4710.3599999999997</v>
      </c>
      <c r="H207" s="75">
        <v>43783</v>
      </c>
      <c r="I207" s="98">
        <f t="shared" si="0"/>
        <v>-5.6594971259212867E-3</v>
      </c>
      <c r="J207" s="98">
        <f t="shared" si="1"/>
        <v>-4.9699730793125729E-3</v>
      </c>
    </row>
    <row r="208" spans="1:10" ht="12.75" customHeight="1">
      <c r="A208" s="75">
        <v>43786</v>
      </c>
      <c r="B208" s="75" t="s">
        <v>0</v>
      </c>
      <c r="C208" s="72">
        <v>48.54</v>
      </c>
      <c r="D208" s="99">
        <v>43786</v>
      </c>
      <c r="E208" s="79" t="s">
        <v>999</v>
      </c>
      <c r="F208" s="100">
        <v>4717.3900000000003</v>
      </c>
      <c r="H208" s="75">
        <v>43786</v>
      </c>
      <c r="I208" s="98">
        <f t="shared" si="0"/>
        <v>1.4924549291350786E-3</v>
      </c>
      <c r="J208" s="98">
        <f t="shared" si="1"/>
        <v>1.0197710718002018E-2</v>
      </c>
    </row>
    <row r="209" spans="1:10" ht="12.75" customHeight="1">
      <c r="A209" s="75">
        <v>43787</v>
      </c>
      <c r="B209" s="75" t="s">
        <v>0</v>
      </c>
      <c r="C209" s="72">
        <v>49.2</v>
      </c>
      <c r="D209" s="99">
        <v>43787</v>
      </c>
      <c r="E209" s="79" t="s">
        <v>999</v>
      </c>
      <c r="F209" s="100">
        <v>4722.01</v>
      </c>
      <c r="H209" s="75">
        <v>43787</v>
      </c>
      <c r="I209" s="98">
        <f t="shared" si="0"/>
        <v>9.7935510949898053E-4</v>
      </c>
      <c r="J209" s="98">
        <f t="shared" si="1"/>
        <v>1.3597033374536549E-2</v>
      </c>
    </row>
    <row r="210" spans="1:10" ht="12.75" customHeight="1">
      <c r="A210" s="75">
        <v>43789</v>
      </c>
      <c r="B210" s="75" t="s">
        <v>0</v>
      </c>
      <c r="C210" s="72">
        <v>49.61</v>
      </c>
      <c r="D210" s="99">
        <v>43789</v>
      </c>
      <c r="E210" s="79" t="s">
        <v>999</v>
      </c>
      <c r="F210" s="100">
        <v>4691.93</v>
      </c>
      <c r="H210" s="75">
        <v>43789</v>
      </c>
      <c r="I210" s="98">
        <f t="shared" si="0"/>
        <v>-6.3701686358139664E-3</v>
      </c>
      <c r="J210" s="98">
        <f t="shared" si="1"/>
        <v>8.3333333333333037E-3</v>
      </c>
    </row>
    <row r="211" spans="1:10" ht="12.75" customHeight="1">
      <c r="A211" s="75">
        <v>43790</v>
      </c>
      <c r="B211" s="75" t="s">
        <v>0</v>
      </c>
      <c r="C211" s="72">
        <v>50.02</v>
      </c>
      <c r="D211" s="99">
        <v>43790</v>
      </c>
      <c r="E211" s="79" t="s">
        <v>999</v>
      </c>
      <c r="F211" s="100">
        <v>4706.66</v>
      </c>
      <c r="H211" s="75">
        <v>43790</v>
      </c>
      <c r="I211" s="98">
        <f t="shared" si="0"/>
        <v>3.1394330264944426E-3</v>
      </c>
      <c r="J211" s="98">
        <f t="shared" si="1"/>
        <v>8.2644628099173278E-3</v>
      </c>
    </row>
    <row r="212" spans="1:10" ht="12.75" customHeight="1">
      <c r="A212" s="75">
        <v>43793</v>
      </c>
      <c r="B212" s="75" t="s">
        <v>0</v>
      </c>
      <c r="C212" s="72">
        <v>49.53</v>
      </c>
      <c r="D212" s="99">
        <v>43793</v>
      </c>
      <c r="E212" s="79" t="s">
        <v>999</v>
      </c>
      <c r="F212" s="100">
        <v>4688.42</v>
      </c>
      <c r="H212" s="75">
        <v>43793</v>
      </c>
      <c r="I212" s="98">
        <f t="shared" si="0"/>
        <v>-3.8753595968266108E-3</v>
      </c>
      <c r="J212" s="98">
        <f t="shared" si="1"/>
        <v>-9.796081567373105E-3</v>
      </c>
    </row>
    <row r="213" spans="1:10" ht="12.75" customHeight="1">
      <c r="A213" s="75">
        <v>43794</v>
      </c>
      <c r="B213" s="75" t="s">
        <v>0</v>
      </c>
      <c r="C213" s="72">
        <v>49.04</v>
      </c>
      <c r="D213" s="99">
        <v>43794</v>
      </c>
      <c r="E213" s="79" t="s">
        <v>999</v>
      </c>
      <c r="F213" s="100">
        <v>4693.62</v>
      </c>
      <c r="H213" s="75">
        <v>43794</v>
      </c>
      <c r="I213" s="98">
        <f t="shared" si="0"/>
        <v>1.1091156509015487E-3</v>
      </c>
      <c r="J213" s="98">
        <f t="shared" si="1"/>
        <v>-9.8929941449626968E-3</v>
      </c>
    </row>
    <row r="214" spans="1:10" ht="12.75" customHeight="1">
      <c r="A214" s="75">
        <v>43795</v>
      </c>
      <c r="B214" s="75" t="s">
        <v>0</v>
      </c>
      <c r="C214" s="72">
        <v>48.62</v>
      </c>
      <c r="D214" s="99">
        <v>43795</v>
      </c>
      <c r="E214" s="79" t="s">
        <v>999</v>
      </c>
      <c r="F214" s="100">
        <v>4722.3</v>
      </c>
      <c r="H214" s="75">
        <v>43795</v>
      </c>
      <c r="I214" s="98">
        <f t="shared" si="0"/>
        <v>6.1104222327330593E-3</v>
      </c>
      <c r="J214" s="98">
        <f t="shared" si="1"/>
        <v>-8.5644371941272501E-3</v>
      </c>
    </row>
    <row r="215" spans="1:10" ht="12.75" customHeight="1">
      <c r="A215" s="75">
        <v>43796</v>
      </c>
      <c r="B215" s="75" t="s">
        <v>0</v>
      </c>
      <c r="C215" s="72">
        <v>48.05</v>
      </c>
      <c r="D215" s="99">
        <v>43796</v>
      </c>
      <c r="E215" s="79" t="s">
        <v>999</v>
      </c>
      <c r="F215" s="100">
        <v>4730.34</v>
      </c>
      <c r="H215" s="75">
        <v>43796</v>
      </c>
      <c r="I215" s="98">
        <f t="shared" si="0"/>
        <v>1.7025601931262013E-3</v>
      </c>
      <c r="J215" s="98">
        <f t="shared" si="1"/>
        <v>-1.1723570547099937E-2</v>
      </c>
    </row>
    <row r="216" spans="1:10" ht="12.75" customHeight="1">
      <c r="A216" s="75">
        <v>43797</v>
      </c>
      <c r="B216" s="75" t="s">
        <v>0</v>
      </c>
      <c r="C216" s="72">
        <v>47.8</v>
      </c>
      <c r="D216" s="99">
        <v>43797</v>
      </c>
      <c r="E216" s="79" t="s">
        <v>999</v>
      </c>
      <c r="F216" s="100">
        <v>4731.43</v>
      </c>
      <c r="H216" s="75">
        <v>43797</v>
      </c>
      <c r="I216" s="98">
        <f t="shared" si="0"/>
        <v>2.3042741113754595E-4</v>
      </c>
      <c r="J216" s="98">
        <f t="shared" si="1"/>
        <v>-5.202913631633721E-3</v>
      </c>
    </row>
    <row r="217" spans="1:10" ht="12.75" customHeight="1">
      <c r="A217" s="75">
        <v>43800</v>
      </c>
      <c r="B217" s="75" t="s">
        <v>0</v>
      </c>
      <c r="C217" s="72">
        <v>37.58</v>
      </c>
      <c r="D217" s="99">
        <v>43800</v>
      </c>
      <c r="E217" s="79" t="s">
        <v>999</v>
      </c>
      <c r="F217" s="100">
        <v>4758.8100000000004</v>
      </c>
      <c r="H217" s="75">
        <v>43800</v>
      </c>
      <c r="I217" s="98">
        <f t="shared" si="0"/>
        <v>5.7868340015598818E-3</v>
      </c>
      <c r="J217" s="98">
        <f t="shared" si="1"/>
        <v>-0.21380753138075315</v>
      </c>
    </row>
    <row r="218" spans="1:10" ht="12.75" customHeight="1">
      <c r="A218" s="75">
        <v>43801</v>
      </c>
      <c r="B218" s="75" t="s">
        <v>0</v>
      </c>
      <c r="C218" s="72">
        <v>48.71</v>
      </c>
      <c r="D218" s="99">
        <v>43801</v>
      </c>
      <c r="E218" s="79" t="s">
        <v>999</v>
      </c>
      <c r="F218" s="100">
        <v>4734.59</v>
      </c>
      <c r="H218" s="75">
        <v>43801</v>
      </c>
      <c r="I218" s="98">
        <f t="shared" si="0"/>
        <v>-5.0895076710354425E-3</v>
      </c>
      <c r="J218" s="98">
        <f t="shared" si="1"/>
        <v>0.2961681745609368</v>
      </c>
    </row>
    <row r="219" spans="1:10" ht="12.75" customHeight="1">
      <c r="A219" s="75">
        <v>43802</v>
      </c>
      <c r="B219" s="75" t="s">
        <v>0</v>
      </c>
      <c r="C219" s="72">
        <v>47.88</v>
      </c>
      <c r="D219" s="99">
        <v>43802</v>
      </c>
      <c r="E219" s="79" t="s">
        <v>999</v>
      </c>
      <c r="F219" s="100">
        <v>4697.3500000000004</v>
      </c>
      <c r="H219" s="75">
        <v>43802</v>
      </c>
      <c r="I219" s="98">
        <f t="shared" si="0"/>
        <v>-7.8655173943255052E-3</v>
      </c>
      <c r="J219" s="98">
        <f t="shared" si="1"/>
        <v>-1.7039622254157227E-2</v>
      </c>
    </row>
    <row r="220" spans="1:10" ht="12.75" customHeight="1">
      <c r="A220" s="75">
        <v>43803</v>
      </c>
      <c r="B220" s="75" t="s">
        <v>0</v>
      </c>
      <c r="C220" s="72">
        <v>48.21</v>
      </c>
      <c r="D220" s="99">
        <v>43803</v>
      </c>
      <c r="E220" s="79" t="s">
        <v>999</v>
      </c>
      <c r="F220" s="100">
        <v>4702.9799999999996</v>
      </c>
      <c r="H220" s="75">
        <v>43803</v>
      </c>
      <c r="I220" s="98">
        <f t="shared" si="0"/>
        <v>1.1985481175553758E-3</v>
      </c>
      <c r="J220" s="98">
        <f t="shared" si="1"/>
        <v>6.8922305764411718E-3</v>
      </c>
    </row>
    <row r="221" spans="1:10" ht="12.75" customHeight="1">
      <c r="A221" s="75">
        <v>43804</v>
      </c>
      <c r="B221" s="75" t="s">
        <v>0</v>
      </c>
      <c r="C221" s="72">
        <v>48.21</v>
      </c>
      <c r="D221" s="99">
        <v>43804</v>
      </c>
      <c r="E221" s="79" t="s">
        <v>999</v>
      </c>
      <c r="F221" s="100">
        <v>4671.33</v>
      </c>
      <c r="H221" s="75">
        <v>43804</v>
      </c>
      <c r="I221" s="98">
        <f t="shared" si="0"/>
        <v>-6.7297755890944888E-3</v>
      </c>
      <c r="J221" s="98">
        <f t="shared" si="1"/>
        <v>0</v>
      </c>
    </row>
    <row r="222" spans="1:10" ht="12.75" customHeight="1">
      <c r="A222" s="75">
        <v>43807</v>
      </c>
      <c r="B222" s="75" t="s">
        <v>0</v>
      </c>
      <c r="C222" s="72">
        <v>47.63</v>
      </c>
      <c r="D222" s="99">
        <v>43807</v>
      </c>
      <c r="E222" s="79" t="s">
        <v>999</v>
      </c>
      <c r="F222" s="100">
        <v>4596</v>
      </c>
      <c r="H222" s="75">
        <v>43807</v>
      </c>
      <c r="I222" s="98">
        <f t="shared" si="0"/>
        <v>-1.6126028347387078E-2</v>
      </c>
      <c r="J222" s="98">
        <f t="shared" si="1"/>
        <v>-1.2030699025098457E-2</v>
      </c>
    </row>
    <row r="223" spans="1:10" ht="12.75" customHeight="1">
      <c r="A223" s="75">
        <v>43808</v>
      </c>
      <c r="B223" s="75" t="s">
        <v>0</v>
      </c>
      <c r="C223" s="72">
        <v>47.39</v>
      </c>
      <c r="D223" s="99">
        <v>43808</v>
      </c>
      <c r="E223" s="79" t="s">
        <v>999</v>
      </c>
      <c r="F223" s="100">
        <v>4533.75</v>
      </c>
      <c r="H223" s="75">
        <v>43808</v>
      </c>
      <c r="I223" s="98">
        <f t="shared" si="0"/>
        <v>-1.3544386422976507E-2</v>
      </c>
      <c r="J223" s="98">
        <f t="shared" si="1"/>
        <v>-5.0388410665547223E-3</v>
      </c>
    </row>
    <row r="224" spans="1:10" ht="12.75" customHeight="1">
      <c r="A224" s="75">
        <v>43809</v>
      </c>
      <c r="B224" s="75" t="s">
        <v>0</v>
      </c>
      <c r="C224" s="72">
        <v>47.63</v>
      </c>
      <c r="D224" s="99">
        <v>43809</v>
      </c>
      <c r="E224" s="79" t="s">
        <v>999</v>
      </c>
      <c r="F224" s="100">
        <v>4506.93</v>
      </c>
      <c r="H224" s="75">
        <v>43809</v>
      </c>
      <c r="I224" s="98">
        <f t="shared" si="0"/>
        <v>-5.9156327543423703E-3</v>
      </c>
      <c r="J224" s="98">
        <f t="shared" si="1"/>
        <v>5.0643595695294419E-3</v>
      </c>
    </row>
    <row r="225" spans="1:10" ht="12.75" customHeight="1">
      <c r="A225" s="75">
        <v>43810</v>
      </c>
      <c r="B225" s="75" t="s">
        <v>0</v>
      </c>
      <c r="C225" s="72">
        <v>47.39</v>
      </c>
      <c r="D225" s="99">
        <v>43810</v>
      </c>
      <c r="E225" s="79" t="s">
        <v>999</v>
      </c>
      <c r="F225" s="100">
        <v>4512.3900000000003</v>
      </c>
      <c r="H225" s="75">
        <v>43810</v>
      </c>
      <c r="I225" s="98">
        <f t="shared" si="0"/>
        <v>1.2114676731167506E-3</v>
      </c>
      <c r="J225" s="98">
        <f t="shared" si="1"/>
        <v>-5.0388410665547223E-3</v>
      </c>
    </row>
    <row r="226" spans="1:10" ht="12.75" customHeight="1">
      <c r="A226" s="75">
        <v>43811</v>
      </c>
      <c r="B226" s="75" t="s">
        <v>0</v>
      </c>
      <c r="C226" s="72">
        <v>46.89</v>
      </c>
      <c r="D226" s="99">
        <v>43811</v>
      </c>
      <c r="E226" s="79" t="s">
        <v>999</v>
      </c>
      <c r="F226" s="100">
        <v>4514.4399999999996</v>
      </c>
      <c r="H226" s="75">
        <v>43811</v>
      </c>
      <c r="I226" s="98">
        <f t="shared" si="0"/>
        <v>4.5430470327234573E-4</v>
      </c>
      <c r="J226" s="98">
        <f t="shared" si="1"/>
        <v>-1.0550749103186319E-2</v>
      </c>
    </row>
    <row r="227" spans="1:10" ht="12.75" customHeight="1">
      <c r="A227" s="75">
        <v>43814</v>
      </c>
      <c r="B227" s="75" t="s">
        <v>0</v>
      </c>
      <c r="C227" s="72">
        <v>46.81</v>
      </c>
      <c r="D227" s="99">
        <v>43814</v>
      </c>
      <c r="E227" s="79" t="s">
        <v>999</v>
      </c>
      <c r="F227" s="100">
        <v>4498.49</v>
      </c>
      <c r="H227" s="75">
        <v>43814</v>
      </c>
      <c r="I227" s="98">
        <f t="shared" si="0"/>
        <v>-3.5331070963396938E-3</v>
      </c>
      <c r="J227" s="98">
        <f t="shared" si="1"/>
        <v>-1.7061207080401042E-3</v>
      </c>
    </row>
    <row r="228" spans="1:10" ht="12.75" customHeight="1">
      <c r="A228" s="75">
        <v>43816</v>
      </c>
      <c r="B228" s="75" t="s">
        <v>0</v>
      </c>
      <c r="C228" s="72">
        <v>46.65</v>
      </c>
      <c r="D228" s="99">
        <v>43816</v>
      </c>
      <c r="E228" s="79" t="s">
        <v>999</v>
      </c>
      <c r="F228" s="100">
        <v>4419.82</v>
      </c>
      <c r="H228" s="75">
        <v>43816</v>
      </c>
      <c r="I228" s="98">
        <f t="shared" si="0"/>
        <v>-1.7488090448128157E-2</v>
      </c>
      <c r="J228" s="98">
        <f t="shared" si="1"/>
        <v>-3.4180730613118104E-3</v>
      </c>
    </row>
    <row r="229" spans="1:10" ht="12.75" customHeight="1">
      <c r="A229" s="75">
        <v>43817</v>
      </c>
      <c r="B229" s="75" t="s">
        <v>0</v>
      </c>
      <c r="C229" s="72">
        <v>46.81</v>
      </c>
      <c r="D229" s="99">
        <v>43817</v>
      </c>
      <c r="E229" s="79" t="s">
        <v>999</v>
      </c>
      <c r="F229" s="100">
        <v>4417.95</v>
      </c>
      <c r="H229" s="75">
        <v>43817</v>
      </c>
      <c r="I229" s="98">
        <f t="shared" si="0"/>
        <v>-4.2309415315555654E-4</v>
      </c>
      <c r="J229" s="98">
        <f t="shared" si="1"/>
        <v>3.4297963558413969E-3</v>
      </c>
    </row>
    <row r="230" spans="1:10" ht="12.75" customHeight="1">
      <c r="A230" s="75">
        <v>43818</v>
      </c>
      <c r="B230" s="75" t="s">
        <v>0</v>
      </c>
      <c r="C230" s="72">
        <v>47.06</v>
      </c>
      <c r="D230" s="99">
        <v>43818</v>
      </c>
      <c r="E230" s="79" t="s">
        <v>999</v>
      </c>
      <c r="F230" s="100">
        <v>4456.83</v>
      </c>
      <c r="H230" s="75">
        <v>43818</v>
      </c>
      <c r="I230" s="98">
        <f t="shared" si="0"/>
        <v>8.8004617526229456E-3</v>
      </c>
      <c r="J230" s="98">
        <f t="shared" si="1"/>
        <v>5.3407391582995789E-3</v>
      </c>
    </row>
    <row r="231" spans="1:10" ht="12.75" customHeight="1">
      <c r="A231" s="75">
        <v>43821</v>
      </c>
      <c r="B231" s="75" t="s">
        <v>0</v>
      </c>
      <c r="C231" s="72">
        <v>47.14</v>
      </c>
      <c r="D231" s="99">
        <v>43821</v>
      </c>
      <c r="E231" s="79" t="s">
        <v>999</v>
      </c>
      <c r="F231" s="100">
        <v>4430.95</v>
      </c>
      <c r="H231" s="75">
        <v>43821</v>
      </c>
      <c r="I231" s="98">
        <f t="shared" si="0"/>
        <v>-5.8068178503555279E-3</v>
      </c>
      <c r="J231" s="98">
        <f t="shared" si="1"/>
        <v>1.6999575010623325E-3</v>
      </c>
    </row>
    <row r="232" spans="1:10" ht="12.75" customHeight="1">
      <c r="A232" s="75">
        <v>43822</v>
      </c>
      <c r="B232" s="75" t="s">
        <v>0</v>
      </c>
      <c r="C232" s="72">
        <v>46.89</v>
      </c>
      <c r="D232" s="99">
        <v>43822</v>
      </c>
      <c r="E232" s="79" t="s">
        <v>999</v>
      </c>
      <c r="F232" s="100">
        <v>4394.4399999999996</v>
      </c>
      <c r="H232" s="75">
        <v>43822</v>
      </c>
      <c r="I232" s="98">
        <f t="shared" si="0"/>
        <v>-8.2397679955765746E-3</v>
      </c>
      <c r="J232" s="98">
        <f t="shared" si="1"/>
        <v>-5.3033517182859979E-3</v>
      </c>
    </row>
    <row r="233" spans="1:10" ht="12.75" customHeight="1">
      <c r="A233" s="75">
        <v>43823</v>
      </c>
      <c r="B233" s="75" t="s">
        <v>0</v>
      </c>
      <c r="C233" s="72">
        <v>46.65</v>
      </c>
      <c r="D233" s="99">
        <v>43823</v>
      </c>
      <c r="E233" s="79" t="s">
        <v>999</v>
      </c>
      <c r="F233" s="100">
        <v>4390.67</v>
      </c>
      <c r="H233" s="75">
        <v>43823</v>
      </c>
      <c r="I233" s="98">
        <f t="shared" si="0"/>
        <v>-8.579022583080631E-4</v>
      </c>
      <c r="J233" s="98">
        <f t="shared" si="1"/>
        <v>-5.1183621241203126E-3</v>
      </c>
    </row>
    <row r="234" spans="1:10" ht="12.75" customHeight="1">
      <c r="A234" s="75">
        <v>43825</v>
      </c>
      <c r="B234" s="75" t="s">
        <v>0</v>
      </c>
      <c r="C234" s="72">
        <v>46.65</v>
      </c>
      <c r="D234" s="99">
        <v>43825</v>
      </c>
      <c r="E234" s="79" t="s">
        <v>999</v>
      </c>
      <c r="F234" s="100">
        <v>4418.83</v>
      </c>
      <c r="H234" s="75">
        <v>43825</v>
      </c>
      <c r="I234" s="98">
        <f t="shared" si="0"/>
        <v>6.4135997467356098E-3</v>
      </c>
      <c r="J234" s="98">
        <f t="shared" si="1"/>
        <v>0</v>
      </c>
    </row>
    <row r="235" spans="1:10" ht="12.75" customHeight="1">
      <c r="A235" s="75">
        <v>43828</v>
      </c>
      <c r="B235" s="75" t="s">
        <v>0</v>
      </c>
      <c r="C235" s="72">
        <v>46.81</v>
      </c>
      <c r="D235" s="99">
        <v>43828</v>
      </c>
      <c r="E235" s="79" t="s">
        <v>999</v>
      </c>
      <c r="F235" s="100">
        <v>4433.9399999999996</v>
      </c>
      <c r="H235" s="75">
        <v>43828</v>
      </c>
      <c r="I235" s="98">
        <f t="shared" si="0"/>
        <v>3.4194571866308365E-3</v>
      </c>
      <c r="J235" s="98">
        <f t="shared" si="1"/>
        <v>3.4297963558413969E-3</v>
      </c>
    </row>
    <row r="236" spans="1:10" ht="12.75" customHeight="1">
      <c r="A236" s="75">
        <v>43829</v>
      </c>
      <c r="B236" s="75" t="s">
        <v>0</v>
      </c>
      <c r="C236" s="72">
        <v>47.06</v>
      </c>
      <c r="D236" s="99">
        <v>43829</v>
      </c>
      <c r="E236" s="79" t="s">
        <v>999</v>
      </c>
      <c r="F236" s="100">
        <v>4452.93</v>
      </c>
      <c r="H236" s="75">
        <v>43829</v>
      </c>
      <c r="I236" s="98">
        <f t="shared" si="0"/>
        <v>4.2828725693178082E-3</v>
      </c>
      <c r="J236" s="98">
        <f t="shared" si="1"/>
        <v>5.3407391582995789E-3</v>
      </c>
    </row>
    <row r="237" spans="1:10" ht="12.75" customHeight="1">
      <c r="A237" s="75">
        <v>43831</v>
      </c>
      <c r="B237" s="75" t="s">
        <v>0</v>
      </c>
      <c r="C237" s="72">
        <v>44.09</v>
      </c>
      <c r="D237" s="99">
        <v>43831</v>
      </c>
      <c r="E237" s="79" t="s">
        <v>999</v>
      </c>
      <c r="F237" s="100">
        <v>4453.29</v>
      </c>
      <c r="H237" s="75">
        <v>43831</v>
      </c>
      <c r="I237" s="98">
        <f t="shared" si="0"/>
        <v>8.0845645451299575E-5</v>
      </c>
      <c r="J237" s="98">
        <f t="shared" si="1"/>
        <v>-6.3110922226944255E-2</v>
      </c>
    </row>
    <row r="238" spans="1:10" ht="12.75" customHeight="1">
      <c r="A238" s="75">
        <v>43832</v>
      </c>
      <c r="B238" s="75" t="s">
        <v>0</v>
      </c>
      <c r="C238" s="72">
        <v>43.1</v>
      </c>
      <c r="D238" s="99">
        <v>43832</v>
      </c>
      <c r="E238" s="79" t="s">
        <v>999</v>
      </c>
      <c r="F238" s="100">
        <v>4459.29</v>
      </c>
      <c r="H238" s="75">
        <v>43832</v>
      </c>
      <c r="I238" s="98">
        <f t="shared" si="0"/>
        <v>1.3473184993566534E-3</v>
      </c>
      <c r="J238" s="98">
        <f t="shared" si="1"/>
        <v>-2.2454071217963278E-2</v>
      </c>
    </row>
    <row r="239" spans="1:10" ht="12.75" customHeight="1">
      <c r="A239" s="75">
        <v>43835</v>
      </c>
      <c r="B239" s="75" t="s">
        <v>0</v>
      </c>
      <c r="C239" s="72">
        <v>41.78</v>
      </c>
      <c r="D239" s="99">
        <v>43835</v>
      </c>
      <c r="E239" s="79" t="s">
        <v>999</v>
      </c>
      <c r="F239" s="100">
        <v>4400.1400000000003</v>
      </c>
      <c r="H239" s="75">
        <v>43835</v>
      </c>
      <c r="I239" s="98">
        <f t="shared" si="0"/>
        <v>-1.3264443442790097E-2</v>
      </c>
      <c r="J239" s="98">
        <f t="shared" si="1"/>
        <v>-3.0626450116009285E-2</v>
      </c>
    </row>
    <row r="240" spans="1:10" ht="12.75" customHeight="1">
      <c r="A240" s="75">
        <v>43836</v>
      </c>
      <c r="B240" s="75" t="s">
        <v>0</v>
      </c>
      <c r="C240" s="72">
        <v>38.979999999999997</v>
      </c>
      <c r="D240" s="99">
        <v>43836</v>
      </c>
      <c r="E240" s="79" t="s">
        <v>999</v>
      </c>
      <c r="F240" s="100">
        <v>4331.95</v>
      </c>
      <c r="H240" s="75">
        <v>43836</v>
      </c>
      <c r="I240" s="98">
        <f t="shared" si="0"/>
        <v>-1.5497234178912578E-2</v>
      </c>
      <c r="J240" s="98">
        <f t="shared" si="1"/>
        <v>-6.701771182383931E-2</v>
      </c>
    </row>
    <row r="241" spans="1:10" ht="12.75" customHeight="1">
      <c r="A241" s="75">
        <v>43837</v>
      </c>
      <c r="B241" s="75" t="s">
        <v>0</v>
      </c>
      <c r="C241" s="72">
        <v>37.090000000000003</v>
      </c>
      <c r="D241" s="99">
        <v>43837</v>
      </c>
      <c r="E241" s="79" t="s">
        <v>999</v>
      </c>
      <c r="F241" s="100">
        <v>4281.43</v>
      </c>
      <c r="H241" s="75">
        <v>43837</v>
      </c>
      <c r="I241" s="98">
        <f t="shared" si="0"/>
        <v>-1.1662184466579628E-2</v>
      </c>
      <c r="J241" s="98">
        <f t="shared" si="1"/>
        <v>-4.8486403283735102E-2</v>
      </c>
    </row>
    <row r="242" spans="1:10" ht="12.75" customHeight="1">
      <c r="A242" s="75">
        <v>43838</v>
      </c>
      <c r="B242" s="75" t="s">
        <v>0</v>
      </c>
      <c r="C242" s="72">
        <v>38.32</v>
      </c>
      <c r="D242" s="99">
        <v>43838</v>
      </c>
      <c r="E242" s="79" t="s">
        <v>999</v>
      </c>
      <c r="F242" s="100">
        <v>4228.3599999999997</v>
      </c>
      <c r="H242" s="75">
        <v>43838</v>
      </c>
      <c r="I242" s="98">
        <f t="shared" si="0"/>
        <v>-1.239539125946254E-2</v>
      </c>
      <c r="J242" s="98">
        <f t="shared" si="1"/>
        <v>3.3162577514154634E-2</v>
      </c>
    </row>
    <row r="243" spans="1:10" ht="12.75" customHeight="1">
      <c r="A243" s="75">
        <v>43839</v>
      </c>
      <c r="B243" s="75" t="s">
        <v>0</v>
      </c>
      <c r="C243" s="72">
        <v>38.32</v>
      </c>
      <c r="D243" s="99">
        <v>43839</v>
      </c>
      <c r="E243" s="79" t="s">
        <v>999</v>
      </c>
      <c r="F243" s="100">
        <v>4197.3900000000003</v>
      </c>
      <c r="H243" s="75">
        <v>43839</v>
      </c>
      <c r="I243" s="98">
        <f t="shared" si="0"/>
        <v>-7.3243527041215728E-3</v>
      </c>
      <c r="J243" s="98">
        <f t="shared" si="1"/>
        <v>0</v>
      </c>
    </row>
    <row r="244" spans="1:10" ht="12.75" customHeight="1">
      <c r="A244" s="75">
        <v>43842</v>
      </c>
      <c r="B244" s="75" t="s">
        <v>0</v>
      </c>
      <c r="C244" s="72">
        <v>38.979999999999997</v>
      </c>
      <c r="D244" s="99">
        <v>43842</v>
      </c>
      <c r="E244" s="79" t="s">
        <v>999</v>
      </c>
      <c r="F244" s="100">
        <v>4212.4399999999996</v>
      </c>
      <c r="H244" s="75">
        <v>43842</v>
      </c>
      <c r="I244" s="98">
        <f t="shared" si="0"/>
        <v>3.5855615036961552E-3</v>
      </c>
      <c r="J244" s="98">
        <f t="shared" si="1"/>
        <v>1.7223382045928881E-2</v>
      </c>
    </row>
    <row r="245" spans="1:10" ht="12.75" customHeight="1">
      <c r="A245" s="75">
        <v>43843</v>
      </c>
      <c r="B245" s="75" t="s">
        <v>0</v>
      </c>
      <c r="C245" s="72">
        <v>38.9</v>
      </c>
      <c r="D245" s="99">
        <v>43843</v>
      </c>
      <c r="E245" s="79" t="s">
        <v>999</v>
      </c>
      <c r="F245" s="100">
        <v>4123.4799999999996</v>
      </c>
      <c r="H245" s="75">
        <v>43843</v>
      </c>
      <c r="I245" s="98">
        <f t="shared" si="0"/>
        <v>-2.111840168643353E-2</v>
      </c>
      <c r="J245" s="98">
        <f t="shared" si="1"/>
        <v>-2.0523345305284435E-3</v>
      </c>
    </row>
    <row r="246" spans="1:10" ht="12.75" customHeight="1">
      <c r="A246" s="75">
        <v>43844</v>
      </c>
      <c r="B246" s="75" t="s">
        <v>0</v>
      </c>
      <c r="C246" s="72">
        <v>39.229999999999997</v>
      </c>
      <c r="D246" s="99">
        <v>43844</v>
      </c>
      <c r="E246" s="79" t="s">
        <v>999</v>
      </c>
      <c r="F246" s="100">
        <v>4036.23</v>
      </c>
      <c r="H246" s="75">
        <v>43844</v>
      </c>
      <c r="I246" s="98">
        <f t="shared" si="0"/>
        <v>-2.1159312037405176E-2</v>
      </c>
      <c r="J246" s="98">
        <f t="shared" si="1"/>
        <v>8.4832904884317717E-3</v>
      </c>
    </row>
    <row r="247" spans="1:10" ht="12.75" customHeight="1">
      <c r="A247" s="75">
        <v>43845</v>
      </c>
      <c r="B247" s="75" t="s">
        <v>0</v>
      </c>
      <c r="C247" s="72">
        <v>40.380000000000003</v>
      </c>
      <c r="D247" s="99">
        <v>43845</v>
      </c>
      <c r="E247" s="79" t="s">
        <v>999</v>
      </c>
      <c r="F247" s="100">
        <v>4068.2</v>
      </c>
      <c r="H247" s="75">
        <v>43845</v>
      </c>
      <c r="I247" s="98">
        <f t="shared" si="0"/>
        <v>7.9207577367987891E-3</v>
      </c>
      <c r="J247" s="98">
        <f t="shared" si="1"/>
        <v>2.931430028039772E-2</v>
      </c>
    </row>
    <row r="248" spans="1:10" ht="12.75" customHeight="1">
      <c r="A248" s="75">
        <v>43846</v>
      </c>
      <c r="B248" s="75" t="s">
        <v>0</v>
      </c>
      <c r="C248" s="72">
        <v>41.45</v>
      </c>
      <c r="D248" s="99">
        <v>43846</v>
      </c>
      <c r="E248" s="79" t="s">
        <v>999</v>
      </c>
      <c r="F248" s="100">
        <v>4149.82</v>
      </c>
      <c r="H248" s="75">
        <v>43846</v>
      </c>
      <c r="I248" s="98">
        <f t="shared" si="0"/>
        <v>2.0062927093063232E-2</v>
      </c>
      <c r="J248" s="98">
        <f t="shared" si="1"/>
        <v>2.6498266468548692E-2</v>
      </c>
    </row>
    <row r="249" spans="1:10" ht="12.75" customHeight="1">
      <c r="A249" s="75">
        <v>43849</v>
      </c>
      <c r="B249" s="75" t="s">
        <v>0</v>
      </c>
      <c r="C249" s="72">
        <v>42.85</v>
      </c>
      <c r="D249" s="99">
        <v>43849</v>
      </c>
      <c r="E249" s="79" t="s">
        <v>999</v>
      </c>
      <c r="F249" s="100">
        <v>4382.0600000000004</v>
      </c>
      <c r="H249" s="75">
        <v>43849</v>
      </c>
      <c r="I249" s="98">
        <f t="shared" si="0"/>
        <v>5.5963873131846809E-2</v>
      </c>
      <c r="J249" s="98">
        <f t="shared" si="1"/>
        <v>3.3775633293124274E-2</v>
      </c>
    </row>
    <row r="250" spans="1:10" ht="12.75" customHeight="1">
      <c r="A250" s="75">
        <v>43850</v>
      </c>
      <c r="B250" s="75" t="s">
        <v>0</v>
      </c>
      <c r="C250" s="72">
        <v>42.61</v>
      </c>
      <c r="D250" s="99">
        <v>43850</v>
      </c>
      <c r="E250" s="79" t="s">
        <v>999</v>
      </c>
      <c r="F250" s="100">
        <v>4436.79</v>
      </c>
      <c r="H250" s="75">
        <v>43850</v>
      </c>
      <c r="I250" s="98">
        <f t="shared" si="0"/>
        <v>1.248955970479626E-2</v>
      </c>
      <c r="J250" s="98">
        <f t="shared" si="1"/>
        <v>-5.6009334889148832E-3</v>
      </c>
    </row>
    <row r="251" spans="1:10" ht="12.75" customHeight="1">
      <c r="A251" s="75">
        <v>43851</v>
      </c>
      <c r="B251" s="75" t="s">
        <v>0</v>
      </c>
      <c r="C251" s="72">
        <v>42.2</v>
      </c>
      <c r="D251" s="99">
        <v>43851</v>
      </c>
      <c r="E251" s="79" t="s">
        <v>999</v>
      </c>
      <c r="F251" s="100">
        <v>4408.1000000000004</v>
      </c>
      <c r="H251" s="75">
        <v>43851</v>
      </c>
      <c r="I251" s="98">
        <f t="shared" si="0"/>
        <v>-6.4663867345534642E-3</v>
      </c>
      <c r="J251" s="98">
        <f t="shared" si="1"/>
        <v>-9.6221544238440648E-3</v>
      </c>
    </row>
    <row r="252" spans="1:10" ht="12.75" customHeight="1">
      <c r="A252" s="75">
        <v>43852</v>
      </c>
      <c r="B252" s="75" t="s">
        <v>0</v>
      </c>
      <c r="C252" s="72">
        <v>42.77</v>
      </c>
      <c r="D252" s="99">
        <v>43852</v>
      </c>
      <c r="E252" s="79" t="s">
        <v>999</v>
      </c>
      <c r="F252" s="100">
        <v>4440.29</v>
      </c>
      <c r="H252" s="75">
        <v>43852</v>
      </c>
      <c r="I252" s="98">
        <f t="shared" si="0"/>
        <v>7.3024659150200399E-3</v>
      </c>
      <c r="J252" s="98">
        <f t="shared" si="1"/>
        <v>1.3507109004739393E-2</v>
      </c>
    </row>
    <row r="253" spans="1:10" ht="12.75" customHeight="1">
      <c r="A253" s="75">
        <v>43853</v>
      </c>
      <c r="B253" s="75" t="s">
        <v>0</v>
      </c>
      <c r="C253" s="72">
        <v>42.28</v>
      </c>
      <c r="D253" s="99">
        <v>43853</v>
      </c>
      <c r="E253" s="79" t="s">
        <v>999</v>
      </c>
      <c r="F253" s="100">
        <v>4513.8900000000003</v>
      </c>
      <c r="H253" s="75">
        <v>43853</v>
      </c>
      <c r="I253" s="98">
        <f t="shared" si="0"/>
        <v>1.6575493942963204E-2</v>
      </c>
      <c r="J253" s="98">
        <f t="shared" si="1"/>
        <v>-1.1456628477905073E-2</v>
      </c>
    </row>
    <row r="254" spans="1:10" ht="12.75" customHeight="1">
      <c r="A254" s="75">
        <v>43856</v>
      </c>
      <c r="B254" s="75" t="s">
        <v>0</v>
      </c>
      <c r="C254" s="72">
        <v>42.36</v>
      </c>
      <c r="D254" s="99">
        <v>43856</v>
      </c>
      <c r="E254" s="79" t="s">
        <v>999</v>
      </c>
      <c r="F254" s="100">
        <v>4528.2</v>
      </c>
      <c r="H254" s="75">
        <v>43856</v>
      </c>
      <c r="I254" s="98">
        <f t="shared" si="0"/>
        <v>3.1702146042547064E-3</v>
      </c>
      <c r="J254" s="98">
        <f t="shared" si="1"/>
        <v>1.8921475875117721E-3</v>
      </c>
    </row>
    <row r="255" spans="1:10" ht="12.75" customHeight="1">
      <c r="A255" s="75">
        <v>43857</v>
      </c>
      <c r="B255" s="75" t="s">
        <v>0</v>
      </c>
      <c r="C255" s="72">
        <v>42.36</v>
      </c>
      <c r="D255" s="99">
        <v>43857</v>
      </c>
      <c r="E255" s="79" t="s">
        <v>999</v>
      </c>
      <c r="F255" s="100">
        <v>4493.01</v>
      </c>
      <c r="H255" s="75">
        <v>43857</v>
      </c>
      <c r="I255" s="98">
        <f t="shared" si="0"/>
        <v>-7.7712998542466272E-3</v>
      </c>
      <c r="J255" s="98">
        <f t="shared" si="1"/>
        <v>0</v>
      </c>
    </row>
    <row r="256" spans="1:10" ht="12.75" customHeight="1">
      <c r="A256" s="75">
        <v>43858</v>
      </c>
      <c r="B256" s="75" t="s">
        <v>0</v>
      </c>
      <c r="C256" s="72">
        <v>42.44</v>
      </c>
      <c r="D256" s="99">
        <v>43858</v>
      </c>
      <c r="E256" s="79" t="s">
        <v>999</v>
      </c>
      <c r="F256" s="100">
        <v>4510.7700000000004</v>
      </c>
      <c r="H256" s="75">
        <v>43858</v>
      </c>
      <c r="I256" s="98">
        <f t="shared" si="0"/>
        <v>3.9528066930631933E-3</v>
      </c>
      <c r="J256" s="98">
        <f t="shared" si="1"/>
        <v>1.8885741265344258E-3</v>
      </c>
    </row>
    <row r="257" spans="1:10" ht="12.75" customHeight="1">
      <c r="A257" s="75">
        <v>43859</v>
      </c>
      <c r="B257" s="75" t="s">
        <v>0</v>
      </c>
      <c r="C257" s="72">
        <v>42.03</v>
      </c>
      <c r="D257" s="99">
        <v>43859</v>
      </c>
      <c r="E257" s="79" t="s">
        <v>999</v>
      </c>
      <c r="F257" s="100">
        <v>4481.79</v>
      </c>
      <c r="H257" s="75">
        <v>43859</v>
      </c>
      <c r="I257" s="98">
        <f t="shared" si="0"/>
        <v>-6.4246237338637657E-3</v>
      </c>
      <c r="J257" s="98">
        <f t="shared" si="1"/>
        <v>-9.6606974552307934E-3</v>
      </c>
    </row>
    <row r="258" spans="1:10" ht="12.75" customHeight="1">
      <c r="A258" s="75">
        <v>43860</v>
      </c>
      <c r="B258" s="75" t="s">
        <v>0</v>
      </c>
      <c r="C258" s="72">
        <v>41.21</v>
      </c>
      <c r="D258" s="99">
        <v>43860</v>
      </c>
      <c r="E258" s="79" t="s">
        <v>999</v>
      </c>
      <c r="F258" s="100">
        <v>4469.6499999999996</v>
      </c>
      <c r="H258" s="75">
        <v>43860</v>
      </c>
      <c r="I258" s="98">
        <f t="shared" ref="I258:I512" si="2">F258/F257 -1</f>
        <v>-2.7087391421731777E-3</v>
      </c>
      <c r="J258" s="98">
        <f t="shared" ref="J258:J512" si="3">C258/C257-1</f>
        <v>-1.9509873899595576E-2</v>
      </c>
    </row>
    <row r="259" spans="1:10" ht="12.75" customHeight="1">
      <c r="A259" s="75">
        <v>43863</v>
      </c>
      <c r="B259" s="75" t="s">
        <v>0</v>
      </c>
      <c r="C259" s="72">
        <v>40.880000000000003</v>
      </c>
      <c r="D259" s="99">
        <v>43863</v>
      </c>
      <c r="E259" s="79" t="s">
        <v>999</v>
      </c>
      <c r="F259" s="100">
        <v>4481.51</v>
      </c>
      <c r="H259" s="75">
        <v>43863</v>
      </c>
      <c r="I259" s="98">
        <f t="shared" si="2"/>
        <v>2.6534516125424901E-3</v>
      </c>
      <c r="J259" s="98">
        <f t="shared" si="3"/>
        <v>-8.0077651055568966E-3</v>
      </c>
    </row>
    <row r="260" spans="1:10" ht="12.75" customHeight="1">
      <c r="A260" s="75">
        <v>43864</v>
      </c>
      <c r="B260" s="75" t="s">
        <v>0</v>
      </c>
      <c r="C260" s="72">
        <v>39.97</v>
      </c>
      <c r="D260" s="99">
        <v>43864</v>
      </c>
      <c r="E260" s="79" t="s">
        <v>999</v>
      </c>
      <c r="F260" s="100">
        <v>4506.87</v>
      </c>
      <c r="H260" s="75">
        <v>43864</v>
      </c>
      <c r="I260" s="98">
        <f t="shared" si="2"/>
        <v>5.6588069646168471E-3</v>
      </c>
      <c r="J260" s="98">
        <f t="shared" si="3"/>
        <v>-2.2260273972602884E-2</v>
      </c>
    </row>
    <row r="261" spans="1:10" ht="12.75" customHeight="1">
      <c r="A261" s="75">
        <v>43865</v>
      </c>
      <c r="B261" s="75" t="s">
        <v>0</v>
      </c>
      <c r="C261" s="72">
        <v>39.56</v>
      </c>
      <c r="D261" s="99">
        <v>43865</v>
      </c>
      <c r="E261" s="79" t="s">
        <v>999</v>
      </c>
      <c r="F261" s="100">
        <v>4479.3999999999996</v>
      </c>
      <c r="H261" s="75">
        <v>43865</v>
      </c>
      <c r="I261" s="98">
        <f t="shared" si="2"/>
        <v>-6.0951391986012737E-3</v>
      </c>
      <c r="J261" s="98">
        <f t="shared" si="3"/>
        <v>-1.0257693269952406E-2</v>
      </c>
    </row>
    <row r="262" spans="1:10" ht="12.75" customHeight="1">
      <c r="A262" s="75">
        <v>43866</v>
      </c>
      <c r="B262" s="75" t="s">
        <v>0</v>
      </c>
      <c r="C262" s="72">
        <v>39.97</v>
      </c>
      <c r="D262" s="99">
        <v>43866</v>
      </c>
      <c r="E262" s="79" t="s">
        <v>999</v>
      </c>
      <c r="F262" s="100">
        <v>4465.8900000000003</v>
      </c>
      <c r="H262" s="75">
        <v>43866</v>
      </c>
      <c r="I262" s="98">
        <f t="shared" si="2"/>
        <v>-3.0160289324461242E-3</v>
      </c>
      <c r="J262" s="98">
        <f t="shared" si="3"/>
        <v>1.0364004044489228E-2</v>
      </c>
    </row>
    <row r="263" spans="1:10" ht="12.75" customHeight="1">
      <c r="A263" s="75">
        <v>43867</v>
      </c>
      <c r="B263" s="75" t="s">
        <v>0</v>
      </c>
      <c r="C263" s="72">
        <v>38.979999999999997</v>
      </c>
      <c r="D263" s="99">
        <v>43867</v>
      </c>
      <c r="E263" s="79" t="s">
        <v>999</v>
      </c>
      <c r="F263" s="100">
        <v>4452.96</v>
      </c>
      <c r="H263" s="75">
        <v>43867</v>
      </c>
      <c r="I263" s="98">
        <f t="shared" si="2"/>
        <v>-2.8952795523401464E-3</v>
      </c>
      <c r="J263" s="98">
        <f t="shared" si="3"/>
        <v>-2.476857643232433E-2</v>
      </c>
    </row>
    <row r="264" spans="1:10" ht="12.75" customHeight="1">
      <c r="A264" s="75">
        <v>43870</v>
      </c>
      <c r="B264" s="75" t="s">
        <v>0</v>
      </c>
      <c r="C264" s="72">
        <v>38.82</v>
      </c>
      <c r="D264" s="99">
        <v>43870</v>
      </c>
      <c r="E264" s="79" t="s">
        <v>999</v>
      </c>
      <c r="F264" s="100">
        <v>4388.75</v>
      </c>
      <c r="H264" s="75">
        <v>43870</v>
      </c>
      <c r="I264" s="98">
        <f t="shared" si="2"/>
        <v>-1.4419622004239852E-2</v>
      </c>
      <c r="J264" s="98">
        <f t="shared" si="3"/>
        <v>-4.104669061056887E-3</v>
      </c>
    </row>
    <row r="265" spans="1:10" ht="12.75" customHeight="1">
      <c r="A265" s="75">
        <v>43871</v>
      </c>
      <c r="B265" s="75" t="s">
        <v>0</v>
      </c>
      <c r="C265" s="72">
        <v>37.5</v>
      </c>
      <c r="D265" s="99">
        <v>43871</v>
      </c>
      <c r="E265" s="79" t="s">
        <v>999</v>
      </c>
      <c r="F265" s="100">
        <v>4385.54</v>
      </c>
      <c r="H265" s="75">
        <v>43871</v>
      </c>
      <c r="I265" s="98">
        <f t="shared" si="2"/>
        <v>-7.3141555112499201E-4</v>
      </c>
      <c r="J265" s="98">
        <f t="shared" si="3"/>
        <v>-3.4003091190108248E-2</v>
      </c>
    </row>
    <row r="266" spans="1:10" ht="12.75" customHeight="1">
      <c r="A266" s="75">
        <v>43872</v>
      </c>
      <c r="B266" s="75" t="s">
        <v>0</v>
      </c>
      <c r="C266" s="72">
        <v>38.729999999999997</v>
      </c>
      <c r="D266" s="99">
        <v>43872</v>
      </c>
      <c r="E266" s="79" t="s">
        <v>999</v>
      </c>
      <c r="F266" s="100">
        <v>4471.51</v>
      </c>
      <c r="H266" s="75">
        <v>43872</v>
      </c>
      <c r="I266" s="98">
        <f t="shared" si="2"/>
        <v>1.9603059144369883E-2</v>
      </c>
      <c r="J266" s="98">
        <f t="shared" si="3"/>
        <v>3.279999999999994E-2</v>
      </c>
    </row>
    <row r="267" spans="1:10" ht="12.75" customHeight="1">
      <c r="A267" s="75">
        <v>43873</v>
      </c>
      <c r="B267" s="75" t="s">
        <v>0</v>
      </c>
      <c r="C267" s="72">
        <v>37.99</v>
      </c>
      <c r="D267" s="99">
        <v>43873</v>
      </c>
      <c r="E267" s="79" t="s">
        <v>999</v>
      </c>
      <c r="F267" s="100">
        <v>4480.83</v>
      </c>
      <c r="H267" s="75">
        <v>43873</v>
      </c>
      <c r="I267" s="98">
        <f t="shared" si="2"/>
        <v>2.0843070908931338E-3</v>
      </c>
      <c r="J267" s="98">
        <f t="shared" si="3"/>
        <v>-1.9106635682933026E-2</v>
      </c>
    </row>
    <row r="268" spans="1:10" ht="12.75" customHeight="1">
      <c r="A268" s="75">
        <v>43874</v>
      </c>
      <c r="B268" s="75" t="s">
        <v>0</v>
      </c>
      <c r="C268" s="72">
        <v>38.32</v>
      </c>
      <c r="D268" s="99">
        <v>43874</v>
      </c>
      <c r="E268" s="79" t="s">
        <v>999</v>
      </c>
      <c r="F268" s="100">
        <v>4564.6099999999997</v>
      </c>
      <c r="H268" s="75">
        <v>43874</v>
      </c>
      <c r="I268" s="98">
        <f t="shared" si="2"/>
        <v>1.8697428824570483E-2</v>
      </c>
      <c r="J268" s="98">
        <f t="shared" si="3"/>
        <v>8.6864964464332672E-3</v>
      </c>
    </row>
    <row r="269" spans="1:10" ht="12.75" customHeight="1">
      <c r="A269" s="75">
        <v>43877</v>
      </c>
      <c r="B269" s="75" t="s">
        <v>0</v>
      </c>
      <c r="C269" s="72">
        <v>45.18</v>
      </c>
      <c r="D269" s="99">
        <v>43877</v>
      </c>
      <c r="E269" s="79" t="s">
        <v>999</v>
      </c>
      <c r="F269" s="100">
        <v>4734.1499999999996</v>
      </c>
      <c r="H269" s="75">
        <v>43877</v>
      </c>
      <c r="I269" s="98">
        <f t="shared" si="2"/>
        <v>3.7142275024591331E-2</v>
      </c>
      <c r="J269" s="98">
        <f t="shared" si="3"/>
        <v>0.17901878914405001</v>
      </c>
    </row>
    <row r="270" spans="1:10" ht="12.75" customHeight="1">
      <c r="A270" s="75">
        <v>43878</v>
      </c>
      <c r="B270" s="75" t="s">
        <v>0</v>
      </c>
      <c r="C270" s="72">
        <v>45.09</v>
      </c>
      <c r="D270" s="99">
        <v>43878</v>
      </c>
      <c r="E270" s="79" t="s">
        <v>999</v>
      </c>
      <c r="F270" s="100">
        <v>4768.13</v>
      </c>
      <c r="H270" s="75">
        <v>43878</v>
      </c>
      <c r="I270" s="98">
        <f t="shared" si="2"/>
        <v>7.1776348446923599E-3</v>
      </c>
      <c r="J270" s="98">
        <f t="shared" si="3"/>
        <v>-1.9920318725098474E-3</v>
      </c>
    </row>
    <row r="271" spans="1:10" ht="12.75" customHeight="1">
      <c r="A271" s="75">
        <v>43879</v>
      </c>
      <c r="B271" s="75" t="s">
        <v>0</v>
      </c>
      <c r="C271" s="72">
        <v>43.68</v>
      </c>
      <c r="D271" s="99">
        <v>43879</v>
      </c>
      <c r="E271" s="79" t="s">
        <v>999</v>
      </c>
      <c r="F271" s="100">
        <v>4740.3999999999996</v>
      </c>
      <c r="H271" s="75">
        <v>43879</v>
      </c>
      <c r="I271" s="98">
        <f t="shared" si="2"/>
        <v>-5.8156971391301049E-3</v>
      </c>
      <c r="J271" s="98">
        <f t="shared" si="3"/>
        <v>-3.1270791749833715E-2</v>
      </c>
    </row>
    <row r="272" spans="1:10" ht="12.75" customHeight="1">
      <c r="A272" s="75">
        <v>43880</v>
      </c>
      <c r="B272" s="75" t="s">
        <v>0</v>
      </c>
      <c r="C272" s="72">
        <v>42.97</v>
      </c>
      <c r="D272" s="99">
        <v>43880</v>
      </c>
      <c r="E272" s="79" t="s">
        <v>999</v>
      </c>
      <c r="F272" s="100">
        <v>4758</v>
      </c>
      <c r="H272" s="75">
        <v>43880</v>
      </c>
      <c r="I272" s="98">
        <f t="shared" si="2"/>
        <v>3.7127668551177884E-3</v>
      </c>
      <c r="J272" s="98">
        <f t="shared" si="3"/>
        <v>-1.6254578754578808E-2</v>
      </c>
    </row>
    <row r="273" spans="1:10" ht="12.75" customHeight="1">
      <c r="A273" s="75">
        <v>43881</v>
      </c>
      <c r="B273" s="75" t="s">
        <v>0</v>
      </c>
      <c r="C273" s="72">
        <v>42.52</v>
      </c>
      <c r="D273" s="99">
        <v>43881</v>
      </c>
      <c r="E273" s="79" t="s">
        <v>999</v>
      </c>
      <c r="F273" s="100">
        <v>4733.1400000000003</v>
      </c>
      <c r="H273" s="75">
        <v>43881</v>
      </c>
      <c r="I273" s="98">
        <f t="shared" si="2"/>
        <v>-5.2248844052121823E-3</v>
      </c>
      <c r="J273" s="98">
        <f t="shared" si="3"/>
        <v>-1.0472422620432797E-2</v>
      </c>
    </row>
    <row r="274" spans="1:10" ht="12.75" customHeight="1">
      <c r="A274" s="75">
        <v>43884</v>
      </c>
      <c r="B274" s="75" t="s">
        <v>0</v>
      </c>
      <c r="C274" s="72">
        <v>42.26</v>
      </c>
      <c r="D274" s="99">
        <v>43884</v>
      </c>
      <c r="E274" s="79" t="s">
        <v>999</v>
      </c>
      <c r="F274" s="100">
        <v>4698.8900000000003</v>
      </c>
      <c r="H274" s="75">
        <v>43884</v>
      </c>
      <c r="I274" s="98">
        <f t="shared" si="2"/>
        <v>-7.2362110565079574E-3</v>
      </c>
      <c r="J274" s="98">
        <f t="shared" si="3"/>
        <v>-6.1147695202259378E-3</v>
      </c>
    </row>
    <row r="275" spans="1:10" ht="12.75" customHeight="1">
      <c r="A275" s="75">
        <v>43885</v>
      </c>
      <c r="B275" s="75" t="s">
        <v>0</v>
      </c>
      <c r="C275" s="72">
        <v>41.28</v>
      </c>
      <c r="D275" s="99">
        <v>43885</v>
      </c>
      <c r="E275" s="79" t="s">
        <v>999</v>
      </c>
      <c r="F275" s="100">
        <v>4650.8900000000003</v>
      </c>
      <c r="H275" s="75">
        <v>43885</v>
      </c>
      <c r="I275" s="98">
        <f t="shared" si="2"/>
        <v>-1.0215178478321429E-2</v>
      </c>
      <c r="J275" s="98">
        <f t="shared" si="3"/>
        <v>-2.3189777567439562E-2</v>
      </c>
    </row>
    <row r="276" spans="1:10" ht="12.75" customHeight="1">
      <c r="A276" s="75">
        <v>43886</v>
      </c>
      <c r="B276" s="75" t="s">
        <v>0</v>
      </c>
      <c r="C276" s="72">
        <v>38.1</v>
      </c>
      <c r="D276" s="99">
        <v>43886</v>
      </c>
      <c r="E276" s="79" t="s">
        <v>999</v>
      </c>
      <c r="F276" s="100">
        <v>4621.1899999999996</v>
      </c>
      <c r="H276" s="75">
        <v>43886</v>
      </c>
      <c r="I276" s="98">
        <f t="shared" si="2"/>
        <v>-6.3858745315413801E-3</v>
      </c>
      <c r="J276" s="98">
        <f t="shared" si="3"/>
        <v>-7.7034883720930258E-2</v>
      </c>
    </row>
    <row r="277" spans="1:10" ht="12.75" customHeight="1">
      <c r="A277" s="75">
        <v>43887</v>
      </c>
      <c r="B277" s="75" t="s">
        <v>0</v>
      </c>
      <c r="C277" s="72">
        <v>34.46</v>
      </c>
      <c r="D277" s="99">
        <v>43887</v>
      </c>
      <c r="E277" s="79" t="s">
        <v>999</v>
      </c>
      <c r="F277" s="100">
        <v>4549.1099999999997</v>
      </c>
      <c r="H277" s="75">
        <v>43887</v>
      </c>
      <c r="I277" s="98">
        <f t="shared" si="2"/>
        <v>-1.5597714008729335E-2</v>
      </c>
      <c r="J277" s="98">
        <f t="shared" si="3"/>
        <v>-9.5538057742782123E-2</v>
      </c>
    </row>
    <row r="278" spans="1:10" ht="12.75" customHeight="1">
      <c r="A278" s="75">
        <v>43888</v>
      </c>
      <c r="B278" s="75" t="s">
        <v>0</v>
      </c>
      <c r="C278" s="72">
        <v>32.869999999999997</v>
      </c>
      <c r="D278" s="99">
        <v>43888</v>
      </c>
      <c r="E278" s="79" t="s">
        <v>999</v>
      </c>
      <c r="F278" s="100">
        <v>4480.22</v>
      </c>
      <c r="H278" s="75">
        <v>43888</v>
      </c>
      <c r="I278" s="98">
        <f t="shared" si="2"/>
        <v>-1.5143621499589921E-2</v>
      </c>
      <c r="J278" s="98">
        <f t="shared" si="3"/>
        <v>-4.6140452698781309E-2</v>
      </c>
    </row>
    <row r="279" spans="1:10" ht="12.75" customHeight="1">
      <c r="A279" s="75">
        <v>43891</v>
      </c>
      <c r="B279" s="75" t="s">
        <v>0</v>
      </c>
      <c r="C279" s="72">
        <v>34.369999999999997</v>
      </c>
      <c r="D279" s="99">
        <v>43891</v>
      </c>
      <c r="E279" s="79" t="s">
        <v>999</v>
      </c>
      <c r="F279" s="100">
        <v>4409.91</v>
      </c>
      <c r="H279" s="75">
        <v>43891</v>
      </c>
      <c r="I279" s="98">
        <f t="shared" si="2"/>
        <v>-1.5693425769270353E-2</v>
      </c>
      <c r="J279" s="98">
        <f t="shared" si="3"/>
        <v>4.5634317006388869E-2</v>
      </c>
    </row>
    <row r="280" spans="1:10" ht="12.75" customHeight="1">
      <c r="A280" s="75">
        <v>43892</v>
      </c>
      <c r="B280" s="75" t="s">
        <v>0</v>
      </c>
      <c r="C280" s="72">
        <v>33.49</v>
      </c>
      <c r="D280" s="99">
        <v>43892</v>
      </c>
      <c r="E280" s="79" t="s">
        <v>999</v>
      </c>
      <c r="F280" s="100">
        <v>4434.8100000000004</v>
      </c>
      <c r="H280" s="75">
        <v>43892</v>
      </c>
      <c r="I280" s="98">
        <f t="shared" si="2"/>
        <v>5.6463737355185728E-3</v>
      </c>
      <c r="J280" s="98">
        <f t="shared" si="3"/>
        <v>-2.5603724178062115E-2</v>
      </c>
    </row>
    <row r="281" spans="1:10" ht="12.75" customHeight="1">
      <c r="A281" s="75">
        <v>43893</v>
      </c>
      <c r="B281" s="75" t="s">
        <v>0</v>
      </c>
      <c r="C281" s="72">
        <v>33.22</v>
      </c>
      <c r="D281" s="99">
        <v>43893</v>
      </c>
      <c r="E281" s="79" t="s">
        <v>999</v>
      </c>
      <c r="F281" s="100">
        <v>4466.07</v>
      </c>
      <c r="H281" s="75">
        <v>43893</v>
      </c>
      <c r="I281" s="98">
        <f t="shared" si="2"/>
        <v>7.0487799928293793E-3</v>
      </c>
      <c r="J281" s="98">
        <f t="shared" si="3"/>
        <v>-8.0621080919678345E-3</v>
      </c>
    </row>
    <row r="282" spans="1:10" ht="12.75" customHeight="1">
      <c r="A282" s="75">
        <v>43894</v>
      </c>
      <c r="B282" s="75" t="s">
        <v>0</v>
      </c>
      <c r="C282" s="72">
        <v>33.4</v>
      </c>
      <c r="D282" s="99">
        <v>43894</v>
      </c>
      <c r="E282" s="79" t="s">
        <v>999</v>
      </c>
      <c r="F282" s="100">
        <v>4409.62</v>
      </c>
      <c r="H282" s="75">
        <v>43894</v>
      </c>
      <c r="I282" s="98">
        <f t="shared" si="2"/>
        <v>-1.2639748145461205E-2</v>
      </c>
      <c r="J282" s="98">
        <f t="shared" si="3"/>
        <v>5.4184226369655697E-3</v>
      </c>
    </row>
    <row r="283" spans="1:10" ht="12.75" customHeight="1">
      <c r="A283" s="75">
        <v>43895</v>
      </c>
      <c r="B283" s="75" t="s">
        <v>0</v>
      </c>
      <c r="C283" s="72">
        <v>34.11</v>
      </c>
      <c r="D283" s="99">
        <v>43895</v>
      </c>
      <c r="E283" s="79" t="s">
        <v>999</v>
      </c>
      <c r="F283" s="100">
        <v>4384.4799999999996</v>
      </c>
      <c r="H283" s="75">
        <v>43895</v>
      </c>
      <c r="I283" s="98">
        <f t="shared" si="2"/>
        <v>-5.7011715295196552E-3</v>
      </c>
      <c r="J283" s="98">
        <f t="shared" si="3"/>
        <v>2.1257485029940071E-2</v>
      </c>
    </row>
    <row r="284" spans="1:10" ht="12.75" customHeight="1">
      <c r="A284" s="75">
        <v>43898</v>
      </c>
      <c r="B284" s="75" t="s">
        <v>0</v>
      </c>
      <c r="C284" s="72">
        <v>32.43</v>
      </c>
      <c r="D284" s="99">
        <v>43898</v>
      </c>
      <c r="E284" s="79" t="s">
        <v>999</v>
      </c>
      <c r="F284" s="100">
        <v>4287.38</v>
      </c>
      <c r="H284" s="75">
        <v>43898</v>
      </c>
      <c r="I284" s="98">
        <f t="shared" si="2"/>
        <v>-2.2146297850600183E-2</v>
      </c>
      <c r="J284" s="98">
        <f t="shared" si="3"/>
        <v>-4.9252418645558516E-2</v>
      </c>
    </row>
    <row r="285" spans="1:10" ht="12.75" customHeight="1">
      <c r="A285" s="75">
        <v>43899</v>
      </c>
      <c r="B285" s="75" t="s">
        <v>0</v>
      </c>
      <c r="C285" s="72">
        <v>29.68</v>
      </c>
      <c r="D285" s="99">
        <v>43899</v>
      </c>
      <c r="E285" s="79" t="s">
        <v>999</v>
      </c>
      <c r="F285" s="100">
        <v>4008.05</v>
      </c>
      <c r="H285" s="75">
        <v>43899</v>
      </c>
      <c r="I285" s="98">
        <f t="shared" si="2"/>
        <v>-6.5151677714594958E-2</v>
      </c>
      <c r="J285" s="98">
        <f t="shared" si="3"/>
        <v>-8.4798026518655534E-2</v>
      </c>
    </row>
    <row r="286" spans="1:10" ht="12.75" customHeight="1">
      <c r="A286" s="75">
        <v>43900</v>
      </c>
      <c r="B286" s="75" t="s">
        <v>0</v>
      </c>
      <c r="C286" s="72">
        <v>31.98</v>
      </c>
      <c r="D286" s="99">
        <v>43900</v>
      </c>
      <c r="E286" s="79" t="s">
        <v>999</v>
      </c>
      <c r="F286" s="100">
        <v>4156.32</v>
      </c>
      <c r="H286" s="75">
        <v>43900</v>
      </c>
      <c r="I286" s="98">
        <f t="shared" si="2"/>
        <v>3.6993051483888539E-2</v>
      </c>
      <c r="J286" s="98">
        <f t="shared" si="3"/>
        <v>7.7493261455525708E-2</v>
      </c>
    </row>
    <row r="287" spans="1:10" ht="12.75" customHeight="1">
      <c r="A287" s="75">
        <v>43901</v>
      </c>
      <c r="B287" s="75" t="s">
        <v>0</v>
      </c>
      <c r="C287" s="72">
        <v>31.63</v>
      </c>
      <c r="D287" s="99">
        <v>43901</v>
      </c>
      <c r="E287" s="79" t="s">
        <v>999</v>
      </c>
      <c r="F287" s="100">
        <v>4231.4799999999996</v>
      </c>
      <c r="H287" s="75">
        <v>43901</v>
      </c>
      <c r="I287" s="98">
        <f t="shared" si="2"/>
        <v>1.8083304461639083E-2</v>
      </c>
      <c r="J287" s="98">
        <f t="shared" si="3"/>
        <v>-1.0944340212632908E-2</v>
      </c>
    </row>
    <row r="288" spans="1:10" ht="12.75" customHeight="1">
      <c r="A288" s="75">
        <v>43902</v>
      </c>
      <c r="B288" s="75" t="s">
        <v>0</v>
      </c>
      <c r="C288" s="72">
        <v>30.3</v>
      </c>
      <c r="D288" s="99">
        <v>43902</v>
      </c>
      <c r="E288" s="79" t="s">
        <v>999</v>
      </c>
      <c r="F288" s="100">
        <v>4129.96</v>
      </c>
      <c r="H288" s="75">
        <v>43902</v>
      </c>
      <c r="I288" s="98">
        <f t="shared" si="2"/>
        <v>-2.3991605773866276E-2</v>
      </c>
      <c r="J288" s="98">
        <f t="shared" si="3"/>
        <v>-4.2048687954473585E-2</v>
      </c>
    </row>
    <row r="289" spans="1:10" ht="12.75" customHeight="1">
      <c r="A289" s="75">
        <v>43905</v>
      </c>
      <c r="B289" s="75" t="s">
        <v>0</v>
      </c>
      <c r="C289" s="72">
        <v>28.44</v>
      </c>
      <c r="D289" s="99">
        <v>43905</v>
      </c>
      <c r="E289" s="79" t="s">
        <v>999</v>
      </c>
      <c r="F289" s="100">
        <v>3969.31</v>
      </c>
      <c r="H289" s="75">
        <v>43905</v>
      </c>
      <c r="I289" s="98">
        <f t="shared" si="2"/>
        <v>-3.8898681827426951E-2</v>
      </c>
      <c r="J289" s="98">
        <f t="shared" si="3"/>
        <v>-6.138613861386133E-2</v>
      </c>
    </row>
    <row r="290" spans="1:10" ht="12.75" customHeight="1">
      <c r="A290" s="75">
        <v>43906</v>
      </c>
      <c r="B290" s="75" t="s">
        <v>0</v>
      </c>
      <c r="C290" s="72">
        <v>26.76</v>
      </c>
      <c r="D290" s="99">
        <v>43906</v>
      </c>
      <c r="E290" s="79" t="s">
        <v>999</v>
      </c>
      <c r="F290" s="100">
        <v>3772.55</v>
      </c>
      <c r="H290" s="75">
        <v>43906</v>
      </c>
      <c r="I290" s="98">
        <f t="shared" si="2"/>
        <v>-4.9570328344220926E-2</v>
      </c>
      <c r="J290" s="98">
        <f t="shared" si="3"/>
        <v>-5.9071729957805852E-2</v>
      </c>
    </row>
    <row r="291" spans="1:10" ht="12.75" customHeight="1">
      <c r="A291" s="75">
        <v>43908</v>
      </c>
      <c r="B291" s="75" t="s">
        <v>0</v>
      </c>
      <c r="C291" s="72">
        <v>24.1</v>
      </c>
      <c r="D291" s="99">
        <v>43908</v>
      </c>
      <c r="E291" s="79" t="s">
        <v>999</v>
      </c>
      <c r="F291" s="100">
        <v>3603.95</v>
      </c>
      <c r="H291" s="75">
        <v>43908</v>
      </c>
      <c r="I291" s="98">
        <f t="shared" si="2"/>
        <v>-4.4691256577116367E-2</v>
      </c>
      <c r="J291" s="98">
        <f t="shared" si="3"/>
        <v>-9.9402092675635267E-2</v>
      </c>
    </row>
    <row r="292" spans="1:10" ht="12.75" customHeight="1">
      <c r="A292" s="75">
        <v>43909</v>
      </c>
      <c r="B292" s="75" t="s">
        <v>0</v>
      </c>
      <c r="C292" s="72">
        <v>27.82</v>
      </c>
      <c r="D292" s="99">
        <v>43909</v>
      </c>
      <c r="E292" s="79" t="s">
        <v>999</v>
      </c>
      <c r="F292" s="100">
        <v>3974.96</v>
      </c>
      <c r="H292" s="75">
        <v>43909</v>
      </c>
      <c r="I292" s="98">
        <f t="shared" si="2"/>
        <v>0.1029453793754076</v>
      </c>
      <c r="J292" s="98">
        <f t="shared" si="3"/>
        <v>0.15435684647302894</v>
      </c>
    </row>
    <row r="293" spans="1:10" ht="12.75" customHeight="1">
      <c r="A293" s="75">
        <v>43912</v>
      </c>
      <c r="B293" s="75" t="s">
        <v>0</v>
      </c>
      <c r="C293" s="72">
        <v>28.26</v>
      </c>
      <c r="D293" s="99">
        <v>43912</v>
      </c>
      <c r="E293" s="79" t="s">
        <v>999</v>
      </c>
      <c r="F293" s="100">
        <v>3960.17</v>
      </c>
      <c r="H293" s="75">
        <v>43912</v>
      </c>
      <c r="I293" s="98">
        <f t="shared" si="2"/>
        <v>-3.720792158914743E-3</v>
      </c>
      <c r="J293" s="98">
        <f t="shared" si="3"/>
        <v>1.5815959741193542E-2</v>
      </c>
    </row>
    <row r="294" spans="1:10" ht="12.75" customHeight="1">
      <c r="A294" s="75">
        <v>43913</v>
      </c>
      <c r="B294" s="75" t="s">
        <v>0</v>
      </c>
      <c r="C294" s="72">
        <v>28.26</v>
      </c>
      <c r="D294" s="99">
        <v>43913</v>
      </c>
      <c r="E294" s="79" t="s">
        <v>999</v>
      </c>
      <c r="F294" s="100">
        <v>3984.75</v>
      </c>
      <c r="H294" s="75">
        <v>43913</v>
      </c>
      <c r="I294" s="98">
        <f t="shared" si="2"/>
        <v>6.2068042533527379E-3</v>
      </c>
      <c r="J294" s="98">
        <f t="shared" si="3"/>
        <v>0</v>
      </c>
    </row>
    <row r="295" spans="1:10" ht="12.75" customHeight="1">
      <c r="A295" s="75">
        <v>43914</v>
      </c>
      <c r="B295" s="75" t="s">
        <v>0</v>
      </c>
      <c r="C295" s="72">
        <v>28.26</v>
      </c>
      <c r="D295" s="99">
        <v>43914</v>
      </c>
      <c r="E295" s="79" t="s">
        <v>999</v>
      </c>
      <c r="F295" s="100">
        <v>3976.56</v>
      </c>
      <c r="H295" s="75">
        <v>43914</v>
      </c>
      <c r="I295" s="98">
        <f t="shared" si="2"/>
        <v>-2.0553359683794792E-3</v>
      </c>
      <c r="J295" s="98">
        <f t="shared" si="3"/>
        <v>0</v>
      </c>
    </row>
    <row r="296" spans="1:10" ht="12.75" customHeight="1">
      <c r="A296" s="75">
        <v>43915</v>
      </c>
      <c r="B296" s="75" t="s">
        <v>0</v>
      </c>
      <c r="C296" s="72">
        <v>28.26</v>
      </c>
      <c r="D296" s="99">
        <v>43915</v>
      </c>
      <c r="E296" s="79" t="s">
        <v>999</v>
      </c>
      <c r="F296" s="100">
        <v>4008.28</v>
      </c>
      <c r="H296" s="75">
        <v>43915</v>
      </c>
      <c r="I296" s="98">
        <f t="shared" si="2"/>
        <v>7.9767437181885725E-3</v>
      </c>
      <c r="J296" s="98">
        <f t="shared" si="3"/>
        <v>0</v>
      </c>
    </row>
    <row r="297" spans="1:10" ht="12.75" customHeight="1">
      <c r="A297" s="75">
        <v>43919</v>
      </c>
      <c r="B297" s="75" t="s">
        <v>0</v>
      </c>
      <c r="C297" s="72">
        <v>31.9</v>
      </c>
      <c r="D297" s="99">
        <v>43919</v>
      </c>
      <c r="E297" s="79" t="s">
        <v>999</v>
      </c>
      <c r="F297" s="100">
        <v>4008.28</v>
      </c>
      <c r="H297" s="75">
        <v>43919</v>
      </c>
      <c r="I297" s="98">
        <f t="shared" si="2"/>
        <v>0</v>
      </c>
      <c r="J297" s="98">
        <f t="shared" si="3"/>
        <v>0.12880396319886755</v>
      </c>
    </row>
    <row r="298" spans="1:10" ht="12.75" customHeight="1">
      <c r="A298" s="75">
        <v>43982</v>
      </c>
      <c r="B298" s="75" t="s">
        <v>0</v>
      </c>
      <c r="C298" s="72">
        <v>26.29</v>
      </c>
      <c r="D298" s="99">
        <v>43982</v>
      </c>
      <c r="E298" s="79" t="s">
        <v>999</v>
      </c>
      <c r="F298" s="100">
        <v>4060.44</v>
      </c>
      <c r="H298" s="75">
        <v>43982</v>
      </c>
      <c r="I298" s="98">
        <f t="shared" si="2"/>
        <v>1.3013062959673416E-2</v>
      </c>
      <c r="J298" s="98">
        <f t="shared" si="3"/>
        <v>-0.17586206896551726</v>
      </c>
    </row>
    <row r="299" spans="1:10" ht="12.75" customHeight="1">
      <c r="A299" s="75">
        <v>43983</v>
      </c>
      <c r="B299" s="75" t="s">
        <v>0</v>
      </c>
      <c r="C299" s="72">
        <v>26.29</v>
      </c>
      <c r="D299" s="99">
        <v>43983</v>
      </c>
      <c r="E299" s="79" t="s">
        <v>999</v>
      </c>
      <c r="F299" s="100">
        <v>3999.49</v>
      </c>
      <c r="H299" s="75">
        <v>43983</v>
      </c>
      <c r="I299" s="98">
        <f t="shared" si="2"/>
        <v>-1.5010688496813196E-2</v>
      </c>
      <c r="J299" s="98">
        <f t="shared" si="3"/>
        <v>0</v>
      </c>
    </row>
    <row r="300" spans="1:10" ht="12.75" customHeight="1">
      <c r="A300" s="75">
        <v>43984</v>
      </c>
      <c r="B300" s="75" t="s">
        <v>0</v>
      </c>
      <c r="C300" s="72">
        <v>26.29</v>
      </c>
      <c r="D300" s="99">
        <v>43984</v>
      </c>
      <c r="E300" s="79" t="s">
        <v>999</v>
      </c>
      <c r="F300" s="100">
        <v>3969.58</v>
      </c>
      <c r="H300" s="75">
        <v>43984</v>
      </c>
      <c r="I300" s="98">
        <f t="shared" si="2"/>
        <v>-7.4784535028216137E-3</v>
      </c>
      <c r="J300" s="98">
        <f t="shared" si="3"/>
        <v>0</v>
      </c>
    </row>
    <row r="301" spans="1:10" ht="12.75" customHeight="1">
      <c r="A301" s="75">
        <v>43986</v>
      </c>
      <c r="B301" s="75" t="s">
        <v>0</v>
      </c>
      <c r="C301" s="72">
        <v>28.26</v>
      </c>
      <c r="D301" s="99">
        <v>43986</v>
      </c>
      <c r="E301" s="79" t="s">
        <v>999</v>
      </c>
      <c r="F301" s="100">
        <v>3953.38</v>
      </c>
      <c r="H301" s="75">
        <v>43986</v>
      </c>
      <c r="I301" s="98">
        <f t="shared" si="2"/>
        <v>-4.0810362809162726E-3</v>
      </c>
      <c r="J301" s="98">
        <f t="shared" si="3"/>
        <v>7.4933434766070839E-2</v>
      </c>
    </row>
    <row r="302" spans="1:10" ht="12.75" customHeight="1">
      <c r="A302" s="75">
        <v>43989</v>
      </c>
      <c r="B302" s="75" t="s">
        <v>0</v>
      </c>
      <c r="C302" s="72">
        <v>28.26</v>
      </c>
      <c r="D302" s="99">
        <v>43989</v>
      </c>
      <c r="E302" s="79" t="s">
        <v>999</v>
      </c>
      <c r="F302" s="100">
        <v>3961.51</v>
      </c>
      <c r="H302" s="75">
        <v>43989</v>
      </c>
      <c r="I302" s="98">
        <f t="shared" si="2"/>
        <v>2.056468136126588E-3</v>
      </c>
      <c r="J302" s="98">
        <f t="shared" si="3"/>
        <v>0</v>
      </c>
    </row>
    <row r="303" spans="1:10" ht="12.75" customHeight="1">
      <c r="A303" s="75">
        <v>43990</v>
      </c>
      <c r="B303" s="75" t="s">
        <v>0</v>
      </c>
      <c r="C303" s="72">
        <v>28.26</v>
      </c>
      <c r="D303" s="99">
        <v>43990</v>
      </c>
      <c r="E303" s="79" t="s">
        <v>999</v>
      </c>
      <c r="F303" s="100">
        <v>3956.1</v>
      </c>
      <c r="H303" s="75">
        <v>43990</v>
      </c>
      <c r="I303" s="98">
        <f t="shared" si="2"/>
        <v>-1.3656408793617514E-3</v>
      </c>
      <c r="J303" s="98">
        <f t="shared" si="3"/>
        <v>0</v>
      </c>
    </row>
    <row r="304" spans="1:10" ht="12.75" customHeight="1">
      <c r="A304" s="75">
        <v>43991</v>
      </c>
      <c r="B304" s="75" t="s">
        <v>0</v>
      </c>
      <c r="C304" s="72">
        <v>28.26</v>
      </c>
      <c r="D304" s="99">
        <v>43991</v>
      </c>
      <c r="E304" s="79" t="s">
        <v>999</v>
      </c>
      <c r="F304" s="100">
        <v>3962.37</v>
      </c>
      <c r="H304" s="75">
        <v>43991</v>
      </c>
      <c r="I304" s="98">
        <f t="shared" si="2"/>
        <v>1.5848942139986555E-3</v>
      </c>
      <c r="J304" s="98">
        <f t="shared" si="3"/>
        <v>0</v>
      </c>
    </row>
    <row r="305" spans="1:10" ht="12.75" customHeight="1">
      <c r="A305" s="75">
        <v>43992</v>
      </c>
      <c r="B305" s="75" t="s">
        <v>0</v>
      </c>
      <c r="C305" s="72">
        <v>28.26</v>
      </c>
      <c r="D305" s="99">
        <v>43992</v>
      </c>
      <c r="E305" s="79" t="s">
        <v>999</v>
      </c>
      <c r="F305" s="100">
        <v>3966.75</v>
      </c>
      <c r="H305" s="75">
        <v>43992</v>
      </c>
      <c r="I305" s="98">
        <f t="shared" si="2"/>
        <v>1.1053990414828796E-3</v>
      </c>
      <c r="J305" s="98">
        <f t="shared" si="3"/>
        <v>0</v>
      </c>
    </row>
    <row r="306" spans="1:10" ht="12.75" customHeight="1">
      <c r="A306" s="75">
        <v>43993</v>
      </c>
      <c r="B306" s="75" t="s">
        <v>0</v>
      </c>
      <c r="C306" s="72">
        <v>28.26</v>
      </c>
      <c r="D306" s="99">
        <v>43993</v>
      </c>
      <c r="E306" s="79" t="s">
        <v>999</v>
      </c>
      <c r="F306" s="100">
        <v>3967.31</v>
      </c>
      <c r="H306" s="75">
        <v>43993</v>
      </c>
      <c r="I306" s="98">
        <f t="shared" si="2"/>
        <v>1.4117350475828516E-4</v>
      </c>
      <c r="J306" s="98">
        <f t="shared" si="3"/>
        <v>0</v>
      </c>
    </row>
    <row r="307" spans="1:10" ht="12.75" customHeight="1">
      <c r="A307" s="75">
        <v>43996</v>
      </c>
      <c r="B307" s="75" t="s">
        <v>0</v>
      </c>
      <c r="C307" s="72">
        <v>28.26</v>
      </c>
      <c r="D307" s="99">
        <v>43996</v>
      </c>
      <c r="E307" s="79" t="s">
        <v>999</v>
      </c>
      <c r="F307" s="100">
        <v>3964.28</v>
      </c>
      <c r="H307" s="75">
        <v>43996</v>
      </c>
      <c r="I307" s="98">
        <f t="shared" si="2"/>
        <v>-7.6374167887049982E-4</v>
      </c>
      <c r="J307" s="98">
        <f t="shared" si="3"/>
        <v>0</v>
      </c>
    </row>
    <row r="308" spans="1:10" ht="12.75" customHeight="1">
      <c r="A308" s="75">
        <v>43997</v>
      </c>
      <c r="B308" s="75" t="s">
        <v>0</v>
      </c>
      <c r="C308" s="72">
        <v>28.26</v>
      </c>
      <c r="D308" s="99">
        <v>43997</v>
      </c>
      <c r="E308" s="79" t="s">
        <v>999</v>
      </c>
      <c r="F308" s="100">
        <v>3958.36</v>
      </c>
      <c r="H308" s="75">
        <v>43997</v>
      </c>
      <c r="I308" s="98">
        <f t="shared" si="2"/>
        <v>-1.4933354858890358E-3</v>
      </c>
      <c r="J308" s="98">
        <f t="shared" si="3"/>
        <v>0</v>
      </c>
    </row>
    <row r="309" spans="1:10" ht="12.75" customHeight="1">
      <c r="A309" s="75">
        <v>43998</v>
      </c>
      <c r="B309" s="75" t="s">
        <v>0</v>
      </c>
      <c r="C309" s="72">
        <v>28.26</v>
      </c>
      <c r="D309" s="99">
        <v>43998</v>
      </c>
      <c r="E309" s="79" t="s">
        <v>999</v>
      </c>
      <c r="F309" s="100">
        <v>3960.65</v>
      </c>
      <c r="H309" s="75">
        <v>43998</v>
      </c>
      <c r="I309" s="98">
        <f t="shared" si="2"/>
        <v>5.7852241837519358E-4</v>
      </c>
      <c r="J309" s="98">
        <f t="shared" si="3"/>
        <v>0</v>
      </c>
    </row>
    <row r="310" spans="1:10" ht="12.75" customHeight="1">
      <c r="A310" s="75">
        <v>43999</v>
      </c>
      <c r="B310" s="75" t="s">
        <v>0</v>
      </c>
      <c r="C310" s="72">
        <v>28.26</v>
      </c>
      <c r="D310" s="99">
        <v>43999</v>
      </c>
      <c r="E310" s="79" t="s">
        <v>999</v>
      </c>
      <c r="F310" s="100">
        <v>3961.9</v>
      </c>
      <c r="H310" s="75">
        <v>43999</v>
      </c>
      <c r="I310" s="98">
        <f t="shared" si="2"/>
        <v>3.1560476184466779E-4</v>
      </c>
      <c r="J310" s="98">
        <f t="shared" si="3"/>
        <v>0</v>
      </c>
    </row>
    <row r="311" spans="1:10" ht="12.75" customHeight="1">
      <c r="A311" s="75">
        <v>44000</v>
      </c>
      <c r="B311" s="75" t="s">
        <v>0</v>
      </c>
      <c r="C311" s="72">
        <v>28.26</v>
      </c>
      <c r="D311" s="99">
        <v>44000</v>
      </c>
      <c r="E311" s="79" t="s">
        <v>999</v>
      </c>
      <c r="F311" s="100">
        <v>3960.57</v>
      </c>
      <c r="H311" s="75">
        <v>44000</v>
      </c>
      <c r="I311" s="98">
        <f t="shared" si="2"/>
        <v>-3.3569751886719512E-4</v>
      </c>
      <c r="J311" s="98">
        <f t="shared" si="3"/>
        <v>0</v>
      </c>
    </row>
    <row r="312" spans="1:10" ht="12.75" customHeight="1">
      <c r="A312" s="75">
        <v>44003</v>
      </c>
      <c r="B312" s="75" t="s">
        <v>0</v>
      </c>
      <c r="C312" s="72">
        <v>28.26</v>
      </c>
      <c r="D312" s="99">
        <v>44003</v>
      </c>
      <c r="E312" s="79" t="s">
        <v>999</v>
      </c>
      <c r="F312" s="100">
        <v>3962.98</v>
      </c>
      <c r="H312" s="75">
        <v>44003</v>
      </c>
      <c r="I312" s="98">
        <f t="shared" si="2"/>
        <v>6.0849827171338688E-4</v>
      </c>
      <c r="J312" s="98">
        <f t="shared" si="3"/>
        <v>0</v>
      </c>
    </row>
    <row r="313" spans="1:10" ht="12.75" customHeight="1">
      <c r="A313" s="75">
        <v>44004</v>
      </c>
      <c r="B313" s="75" t="s">
        <v>0</v>
      </c>
      <c r="C313" s="72">
        <v>28.26</v>
      </c>
      <c r="D313" s="99">
        <v>44004</v>
      </c>
      <c r="E313" s="79" t="s">
        <v>999</v>
      </c>
      <c r="F313" s="100">
        <v>3962.04</v>
      </c>
      <c r="H313" s="75">
        <v>44004</v>
      </c>
      <c r="I313" s="98">
        <f t="shared" si="2"/>
        <v>-2.3719524196441633E-4</v>
      </c>
      <c r="J313" s="98">
        <f t="shared" si="3"/>
        <v>0</v>
      </c>
    </row>
    <row r="314" spans="1:10" ht="12.75" customHeight="1">
      <c r="A314" s="75">
        <v>44005</v>
      </c>
      <c r="B314" s="75" t="s">
        <v>0</v>
      </c>
      <c r="C314" s="72">
        <v>28.26</v>
      </c>
      <c r="D314" s="99">
        <v>44005</v>
      </c>
      <c r="E314" s="79" t="s">
        <v>999</v>
      </c>
      <c r="F314" s="100">
        <v>3963.35</v>
      </c>
      <c r="H314" s="75">
        <v>44005</v>
      </c>
      <c r="I314" s="98">
        <f t="shared" si="2"/>
        <v>3.3063775226893632E-4</v>
      </c>
      <c r="J314" s="98">
        <f t="shared" si="3"/>
        <v>0</v>
      </c>
    </row>
    <row r="315" spans="1:10" ht="12.75" customHeight="1">
      <c r="A315" s="75">
        <v>44006</v>
      </c>
      <c r="B315" s="75" t="s">
        <v>0</v>
      </c>
      <c r="C315" s="72">
        <v>28.26</v>
      </c>
      <c r="D315" s="99">
        <v>44006</v>
      </c>
      <c r="E315" s="79" t="s">
        <v>999</v>
      </c>
      <c r="F315" s="100">
        <v>3964.83</v>
      </c>
      <c r="H315" s="75">
        <v>44006</v>
      </c>
      <c r="I315" s="98">
        <f t="shared" si="2"/>
        <v>3.7342147425789562E-4</v>
      </c>
      <c r="J315" s="98">
        <f t="shared" si="3"/>
        <v>0</v>
      </c>
    </row>
    <row r="316" spans="1:10" ht="12.75" customHeight="1">
      <c r="A316" s="75">
        <v>44007</v>
      </c>
      <c r="B316" s="75" t="s">
        <v>0</v>
      </c>
      <c r="C316" s="72">
        <v>28.26</v>
      </c>
      <c r="D316" s="99">
        <v>44007</v>
      </c>
      <c r="E316" s="79" t="s">
        <v>999</v>
      </c>
      <c r="F316" s="100">
        <v>3969.28</v>
      </c>
      <c r="H316" s="75">
        <v>44007</v>
      </c>
      <c r="I316" s="98">
        <f t="shared" si="2"/>
        <v>1.1223684243713006E-3</v>
      </c>
      <c r="J316" s="98">
        <f t="shared" si="3"/>
        <v>0</v>
      </c>
    </row>
    <row r="317" spans="1:10" ht="12.75" customHeight="1">
      <c r="A317" s="75">
        <v>44010</v>
      </c>
      <c r="B317" s="75" t="s">
        <v>0</v>
      </c>
      <c r="C317" s="72">
        <v>28.26</v>
      </c>
      <c r="D317" s="99">
        <v>44010</v>
      </c>
      <c r="E317" s="79" t="s">
        <v>999</v>
      </c>
      <c r="F317" s="100">
        <v>3974.22</v>
      </c>
      <c r="H317" s="75">
        <v>44010</v>
      </c>
      <c r="I317" s="98">
        <f t="shared" si="2"/>
        <v>1.2445582070299555E-3</v>
      </c>
      <c r="J317" s="98">
        <f t="shared" si="3"/>
        <v>0</v>
      </c>
    </row>
    <row r="318" spans="1:10" ht="12.75" customHeight="1">
      <c r="A318" s="75">
        <v>44011</v>
      </c>
      <c r="B318" s="75" t="s">
        <v>0</v>
      </c>
      <c r="C318" s="72">
        <v>28.26</v>
      </c>
      <c r="D318" s="99">
        <v>44011</v>
      </c>
      <c r="E318" s="79" t="s">
        <v>999</v>
      </c>
      <c r="F318" s="100">
        <v>3981.64</v>
      </c>
      <c r="H318" s="75">
        <v>44011</v>
      </c>
      <c r="I318" s="98">
        <f t="shared" si="2"/>
        <v>1.8670330278645064E-3</v>
      </c>
      <c r="J318" s="98">
        <f t="shared" si="3"/>
        <v>0</v>
      </c>
    </row>
    <row r="319" spans="1:10" ht="12.75" customHeight="1">
      <c r="A319" s="75">
        <v>44012</v>
      </c>
      <c r="B319" s="75" t="s">
        <v>0</v>
      </c>
      <c r="C319" s="72">
        <v>28.26</v>
      </c>
      <c r="D319" s="99">
        <v>44012</v>
      </c>
      <c r="E319" s="79" t="s">
        <v>999</v>
      </c>
      <c r="F319" s="100">
        <v>3989.08</v>
      </c>
      <c r="H319" s="75">
        <v>44012</v>
      </c>
      <c r="I319" s="98">
        <f t="shared" si="2"/>
        <v>1.8685767673622955E-3</v>
      </c>
      <c r="J319" s="98">
        <f t="shared" si="3"/>
        <v>0</v>
      </c>
    </row>
    <row r="320" spans="1:10" ht="12.75" customHeight="1">
      <c r="A320" s="75">
        <v>44014</v>
      </c>
      <c r="B320" s="75" t="s">
        <v>0</v>
      </c>
      <c r="C320" s="72">
        <v>28.26</v>
      </c>
      <c r="D320" s="99">
        <v>44014</v>
      </c>
      <c r="E320" s="79" t="s">
        <v>999</v>
      </c>
      <c r="F320" s="100">
        <v>3986.73</v>
      </c>
      <c r="H320" s="75">
        <v>44014</v>
      </c>
      <c r="I320" s="98">
        <f t="shared" si="2"/>
        <v>-5.8910826556501927E-4</v>
      </c>
      <c r="J320" s="98">
        <f t="shared" si="3"/>
        <v>0</v>
      </c>
    </row>
    <row r="321" spans="1:10" ht="12.75" customHeight="1">
      <c r="A321" s="75">
        <v>44017</v>
      </c>
      <c r="B321" s="75" t="s">
        <v>0</v>
      </c>
      <c r="C321" s="72">
        <v>28.26</v>
      </c>
      <c r="D321" s="99">
        <v>44017</v>
      </c>
      <c r="E321" s="79" t="s">
        <v>999</v>
      </c>
      <c r="F321" s="100">
        <v>3981.52</v>
      </c>
      <c r="H321" s="75">
        <v>44017</v>
      </c>
      <c r="I321" s="98">
        <f t="shared" si="2"/>
        <v>-1.3068354265275417E-3</v>
      </c>
      <c r="J321" s="98">
        <f t="shared" si="3"/>
        <v>0</v>
      </c>
    </row>
    <row r="322" spans="1:10" ht="12.75" customHeight="1">
      <c r="A322" s="75">
        <v>44018</v>
      </c>
      <c r="B322" s="75" t="s">
        <v>0</v>
      </c>
      <c r="C322" s="72">
        <v>28.26</v>
      </c>
      <c r="D322" s="99">
        <v>44018</v>
      </c>
      <c r="E322" s="79" t="s">
        <v>999</v>
      </c>
      <c r="F322" s="100">
        <v>3994.65</v>
      </c>
      <c r="H322" s="75">
        <v>44018</v>
      </c>
      <c r="I322" s="98">
        <f t="shared" si="2"/>
        <v>3.2977355381864637E-3</v>
      </c>
      <c r="J322" s="98">
        <f t="shared" si="3"/>
        <v>0</v>
      </c>
    </row>
    <row r="323" spans="1:10" ht="12.75" customHeight="1">
      <c r="A323" s="75">
        <v>44019</v>
      </c>
      <c r="B323" s="75" t="s">
        <v>0</v>
      </c>
      <c r="C323" s="72">
        <v>28.26</v>
      </c>
      <c r="D323" s="99">
        <v>44019</v>
      </c>
      <c r="E323" s="79" t="s">
        <v>999</v>
      </c>
      <c r="F323" s="100">
        <v>4001.81</v>
      </c>
      <c r="H323" s="75">
        <v>44019</v>
      </c>
      <c r="I323" s="98">
        <f t="shared" si="2"/>
        <v>1.7923973314306618E-3</v>
      </c>
      <c r="J323" s="98">
        <f t="shared" si="3"/>
        <v>0</v>
      </c>
    </row>
    <row r="324" spans="1:10" ht="12.75" customHeight="1">
      <c r="A324" s="75">
        <v>44020</v>
      </c>
      <c r="B324" s="75" t="s">
        <v>0</v>
      </c>
      <c r="C324" s="72">
        <v>28.26</v>
      </c>
      <c r="D324" s="99">
        <v>44020</v>
      </c>
      <c r="E324" s="79" t="s">
        <v>999</v>
      </c>
      <c r="F324" s="100">
        <v>4034.65</v>
      </c>
      <c r="H324" s="75">
        <v>44020</v>
      </c>
      <c r="I324" s="98">
        <f t="shared" si="2"/>
        <v>8.2062866552885527E-3</v>
      </c>
      <c r="J324" s="98">
        <f t="shared" si="3"/>
        <v>0</v>
      </c>
    </row>
    <row r="325" spans="1:10" ht="12.75" customHeight="1">
      <c r="A325" s="75">
        <v>44021</v>
      </c>
      <c r="B325" s="75" t="s">
        <v>0</v>
      </c>
      <c r="C325" s="72">
        <v>28.26</v>
      </c>
      <c r="D325" s="99">
        <v>44021</v>
      </c>
      <c r="E325" s="79" t="s">
        <v>999</v>
      </c>
      <c r="F325" s="100">
        <v>4061.56</v>
      </c>
      <c r="H325" s="75">
        <v>44021</v>
      </c>
      <c r="I325" s="98">
        <f t="shared" si="2"/>
        <v>6.6697235200079419E-3</v>
      </c>
      <c r="J325" s="98">
        <f t="shared" si="3"/>
        <v>0</v>
      </c>
    </row>
    <row r="326" spans="1:10" ht="12.75" customHeight="1">
      <c r="A326" s="75">
        <v>44024</v>
      </c>
      <c r="B326" s="75" t="s">
        <v>0</v>
      </c>
      <c r="C326" s="72">
        <v>28.26</v>
      </c>
      <c r="D326" s="99">
        <v>44024</v>
      </c>
      <c r="E326" s="79" t="s">
        <v>999</v>
      </c>
      <c r="F326" s="100">
        <v>4099.42</v>
      </c>
      <c r="H326" s="75">
        <v>44024</v>
      </c>
      <c r="I326" s="98">
        <f t="shared" si="2"/>
        <v>9.3215414766740778E-3</v>
      </c>
      <c r="J326" s="98">
        <f t="shared" si="3"/>
        <v>0</v>
      </c>
    </row>
    <row r="327" spans="1:10" ht="12.75" customHeight="1">
      <c r="A327" s="75">
        <v>44025</v>
      </c>
      <c r="B327" s="75" t="s">
        <v>0</v>
      </c>
      <c r="C327" s="72">
        <v>28.26</v>
      </c>
      <c r="D327" s="99">
        <v>44025</v>
      </c>
      <c r="E327" s="79" t="s">
        <v>999</v>
      </c>
      <c r="F327" s="100">
        <v>4089.51</v>
      </c>
      <c r="H327" s="75">
        <v>44025</v>
      </c>
      <c r="I327" s="98">
        <f t="shared" si="2"/>
        <v>-2.4174151465329308E-3</v>
      </c>
      <c r="J327" s="98">
        <f t="shared" si="3"/>
        <v>0</v>
      </c>
    </row>
    <row r="328" spans="1:10" ht="12.75" customHeight="1">
      <c r="A328" s="75">
        <v>44026</v>
      </c>
      <c r="B328" s="75" t="s">
        <v>0</v>
      </c>
      <c r="C328" s="72">
        <v>28.26</v>
      </c>
      <c r="D328" s="99">
        <v>44026</v>
      </c>
      <c r="E328" s="79" t="s">
        <v>999</v>
      </c>
      <c r="F328" s="100">
        <v>4082.14</v>
      </c>
      <c r="H328" s="75">
        <v>44026</v>
      </c>
      <c r="I328" s="98">
        <f t="shared" si="2"/>
        <v>-1.802171898344862E-3</v>
      </c>
      <c r="J328" s="98">
        <f t="shared" si="3"/>
        <v>0</v>
      </c>
    </row>
    <row r="329" spans="1:10" ht="12.75" customHeight="1">
      <c r="A329" s="75">
        <v>44027</v>
      </c>
      <c r="B329" s="75" t="s">
        <v>0</v>
      </c>
      <c r="C329" s="72">
        <v>28.26</v>
      </c>
      <c r="D329" s="99">
        <v>44027</v>
      </c>
      <c r="E329" s="79" t="s">
        <v>999</v>
      </c>
      <c r="F329" s="100">
        <v>4079.07</v>
      </c>
      <c r="H329" s="75">
        <v>44027</v>
      </c>
      <c r="I329" s="98">
        <f t="shared" si="2"/>
        <v>-7.5205651937459983E-4</v>
      </c>
      <c r="J329" s="98">
        <f t="shared" si="3"/>
        <v>0</v>
      </c>
    </row>
    <row r="330" spans="1:10" ht="12.75" customHeight="1">
      <c r="A330" s="75">
        <v>44028</v>
      </c>
      <c r="B330" s="75" t="s">
        <v>0</v>
      </c>
      <c r="C330" s="72">
        <v>28.26</v>
      </c>
      <c r="D330" s="99">
        <v>44028</v>
      </c>
      <c r="E330" s="79" t="s">
        <v>999</v>
      </c>
      <c r="F330" s="100">
        <v>4069.11</v>
      </c>
      <c r="H330" s="75">
        <v>44028</v>
      </c>
      <c r="I330" s="98">
        <f t="shared" si="2"/>
        <v>-2.4417330420904992E-3</v>
      </c>
      <c r="J330" s="98">
        <f t="shared" si="3"/>
        <v>0</v>
      </c>
    </row>
    <row r="331" spans="1:10" ht="12.75" customHeight="1">
      <c r="A331" s="75">
        <v>44031</v>
      </c>
      <c r="B331" s="75" t="s">
        <v>0</v>
      </c>
      <c r="C331" s="72">
        <v>28.26</v>
      </c>
      <c r="D331" s="99">
        <v>44031</v>
      </c>
      <c r="E331" s="79" t="s">
        <v>999</v>
      </c>
      <c r="F331" s="100">
        <v>4050.64</v>
      </c>
      <c r="H331" s="75">
        <v>44031</v>
      </c>
      <c r="I331" s="98">
        <f t="shared" si="2"/>
        <v>-4.5390761124669554E-3</v>
      </c>
      <c r="J331" s="98">
        <f t="shared" si="3"/>
        <v>0</v>
      </c>
    </row>
    <row r="332" spans="1:10" ht="12.75" customHeight="1">
      <c r="A332" s="75">
        <v>44032</v>
      </c>
      <c r="B332" s="75" t="s">
        <v>0</v>
      </c>
      <c r="C332" s="72">
        <v>28.26</v>
      </c>
      <c r="D332" s="99">
        <v>44032</v>
      </c>
      <c r="E332" s="79" t="s">
        <v>999</v>
      </c>
      <c r="F332" s="100">
        <v>4070.15</v>
      </c>
      <c r="H332" s="75">
        <v>44032</v>
      </c>
      <c r="I332" s="98">
        <f t="shared" si="2"/>
        <v>4.8165228210850231E-3</v>
      </c>
      <c r="J332" s="98">
        <f t="shared" si="3"/>
        <v>0</v>
      </c>
    </row>
    <row r="333" spans="1:10" ht="12.75" customHeight="1">
      <c r="A333" s="75">
        <v>44033</v>
      </c>
      <c r="B333" s="75" t="s">
        <v>0</v>
      </c>
      <c r="C333" s="72">
        <v>28.26</v>
      </c>
      <c r="D333" s="99">
        <v>44033</v>
      </c>
      <c r="E333" s="79" t="s">
        <v>999</v>
      </c>
      <c r="F333" s="100">
        <v>4085.79</v>
      </c>
      <c r="H333" s="75">
        <v>44033</v>
      </c>
      <c r="I333" s="98">
        <f t="shared" si="2"/>
        <v>3.8426102232103077E-3</v>
      </c>
      <c r="J333" s="98">
        <f t="shared" si="3"/>
        <v>0</v>
      </c>
    </row>
    <row r="334" spans="1:10" ht="12.75" customHeight="1">
      <c r="A334" s="75">
        <v>44034</v>
      </c>
      <c r="B334" s="75" t="s">
        <v>0</v>
      </c>
      <c r="C334" s="72">
        <v>28.26</v>
      </c>
      <c r="D334" s="99">
        <v>44034</v>
      </c>
      <c r="E334" s="79" t="s">
        <v>999</v>
      </c>
      <c r="F334" s="100">
        <v>4076.79</v>
      </c>
      <c r="H334" s="75">
        <v>44034</v>
      </c>
      <c r="I334" s="98">
        <f t="shared" si="2"/>
        <v>-2.2027563824865704E-3</v>
      </c>
      <c r="J334" s="98">
        <f t="shared" si="3"/>
        <v>0</v>
      </c>
    </row>
    <row r="335" spans="1:10" ht="12.75" customHeight="1">
      <c r="A335" s="75">
        <v>44035</v>
      </c>
      <c r="B335" s="75" t="s">
        <v>0</v>
      </c>
      <c r="C335" s="72">
        <v>28.26</v>
      </c>
      <c r="D335" s="99">
        <v>44035</v>
      </c>
      <c r="E335" s="79" t="s">
        <v>999</v>
      </c>
      <c r="F335" s="100">
        <v>4080.93</v>
      </c>
      <c r="H335" s="75">
        <v>44035</v>
      </c>
      <c r="I335" s="98">
        <f t="shared" si="2"/>
        <v>1.0155048457241023E-3</v>
      </c>
      <c r="J335" s="98">
        <f t="shared" si="3"/>
        <v>0</v>
      </c>
    </row>
    <row r="336" spans="1:10" ht="12.75" customHeight="1">
      <c r="A336" s="75">
        <v>44038</v>
      </c>
      <c r="B336" s="75" t="s">
        <v>0</v>
      </c>
      <c r="C336" s="72">
        <v>28.26</v>
      </c>
      <c r="D336" s="99">
        <v>44038</v>
      </c>
      <c r="E336" s="79" t="s">
        <v>999</v>
      </c>
      <c r="F336" s="100">
        <v>4129.07</v>
      </c>
      <c r="H336" s="75">
        <v>44038</v>
      </c>
      <c r="I336" s="98">
        <f t="shared" si="2"/>
        <v>1.1796330738336636E-2</v>
      </c>
      <c r="J336" s="98">
        <f t="shared" si="3"/>
        <v>0</v>
      </c>
    </row>
    <row r="337" spans="1:10" ht="12.75" customHeight="1">
      <c r="A337" s="75">
        <v>44039</v>
      </c>
      <c r="B337" s="75" t="s">
        <v>0</v>
      </c>
      <c r="C337" s="72">
        <v>28.26</v>
      </c>
      <c r="D337" s="99">
        <v>44039</v>
      </c>
      <c r="E337" s="79" t="s">
        <v>999</v>
      </c>
      <c r="F337" s="100">
        <v>4145.38</v>
      </c>
      <c r="H337" s="75">
        <v>44039</v>
      </c>
      <c r="I337" s="98">
        <f t="shared" si="2"/>
        <v>3.9500420191471708E-3</v>
      </c>
      <c r="J337" s="98">
        <f t="shared" si="3"/>
        <v>0</v>
      </c>
    </row>
    <row r="338" spans="1:10" ht="12.75" customHeight="1">
      <c r="A338" s="75">
        <v>44040</v>
      </c>
      <c r="B338" s="75" t="s">
        <v>0</v>
      </c>
      <c r="C338" s="72">
        <v>28.26</v>
      </c>
      <c r="D338" s="99">
        <v>44040</v>
      </c>
      <c r="E338" s="79" t="s">
        <v>999</v>
      </c>
      <c r="F338" s="100">
        <v>4156.54</v>
      </c>
      <c r="H338" s="75">
        <v>44040</v>
      </c>
      <c r="I338" s="98">
        <f t="shared" si="2"/>
        <v>2.6921536746933317E-3</v>
      </c>
      <c r="J338" s="98">
        <f t="shared" si="3"/>
        <v>0</v>
      </c>
    </row>
    <row r="339" spans="1:10" ht="12.75" customHeight="1">
      <c r="A339" s="75">
        <v>44041</v>
      </c>
      <c r="B339" s="75" t="s">
        <v>0</v>
      </c>
      <c r="C339" s="72">
        <v>28.26</v>
      </c>
      <c r="D339" s="99">
        <v>44041</v>
      </c>
      <c r="E339" s="79" t="s">
        <v>999</v>
      </c>
      <c r="F339" s="100">
        <v>4171.2</v>
      </c>
      <c r="H339" s="75">
        <v>44041</v>
      </c>
      <c r="I339" s="98">
        <f t="shared" si="2"/>
        <v>3.5269719526336285E-3</v>
      </c>
      <c r="J339" s="98">
        <f t="shared" si="3"/>
        <v>0</v>
      </c>
    </row>
    <row r="340" spans="1:10" ht="12.75" customHeight="1">
      <c r="A340" s="75">
        <v>44042</v>
      </c>
      <c r="B340" s="75" t="s">
        <v>0</v>
      </c>
      <c r="C340" s="72">
        <v>28.26</v>
      </c>
      <c r="D340" s="99">
        <v>44042</v>
      </c>
      <c r="E340" s="79" t="s">
        <v>999</v>
      </c>
      <c r="F340" s="100">
        <v>4214.42</v>
      </c>
      <c r="H340" s="75">
        <v>44042</v>
      </c>
      <c r="I340" s="98">
        <f t="shared" si="2"/>
        <v>1.0361526658995146E-2</v>
      </c>
      <c r="J340" s="98">
        <f t="shared" si="3"/>
        <v>0</v>
      </c>
    </row>
    <row r="341" spans="1:10" ht="12.75" customHeight="1">
      <c r="A341" s="75">
        <v>44046</v>
      </c>
      <c r="B341" s="75" t="s">
        <v>0</v>
      </c>
      <c r="C341" s="72">
        <v>28.26</v>
      </c>
      <c r="D341" s="99">
        <v>44046</v>
      </c>
      <c r="E341" s="79" t="s">
        <v>999</v>
      </c>
      <c r="F341" s="100">
        <v>4271.8100000000004</v>
      </c>
      <c r="H341" s="75">
        <v>44046</v>
      </c>
      <c r="I341" s="98">
        <f t="shared" si="2"/>
        <v>1.3617532187110148E-2</v>
      </c>
      <c r="J341" s="98">
        <f t="shared" si="3"/>
        <v>0</v>
      </c>
    </row>
    <row r="342" spans="1:10" ht="12.75" customHeight="1">
      <c r="A342" s="75">
        <v>44047</v>
      </c>
      <c r="B342" s="75" t="s">
        <v>0</v>
      </c>
      <c r="C342" s="72">
        <v>28.26</v>
      </c>
      <c r="D342" s="99">
        <v>44047</v>
      </c>
      <c r="E342" s="79" t="s">
        <v>999</v>
      </c>
      <c r="F342" s="100">
        <v>4299.1000000000004</v>
      </c>
      <c r="H342" s="75">
        <v>44047</v>
      </c>
      <c r="I342" s="98">
        <f t="shared" si="2"/>
        <v>6.3883927421866105E-3</v>
      </c>
      <c r="J342" s="98">
        <f t="shared" si="3"/>
        <v>0</v>
      </c>
    </row>
    <row r="343" spans="1:10" ht="12.75" customHeight="1">
      <c r="A343" s="75">
        <v>44048</v>
      </c>
      <c r="B343" s="75" t="s">
        <v>0</v>
      </c>
      <c r="C343" s="72">
        <v>28.26</v>
      </c>
      <c r="D343" s="99">
        <v>44048</v>
      </c>
      <c r="E343" s="79" t="s">
        <v>999</v>
      </c>
      <c r="F343" s="100">
        <v>4307.1499999999996</v>
      </c>
      <c r="H343" s="75">
        <v>44048</v>
      </c>
      <c r="I343" s="98">
        <f t="shared" si="2"/>
        <v>1.8724849387079523E-3</v>
      </c>
      <c r="J343" s="98">
        <f t="shared" si="3"/>
        <v>0</v>
      </c>
    </row>
    <row r="344" spans="1:10" ht="12.75" customHeight="1">
      <c r="A344" s="75">
        <v>44049</v>
      </c>
      <c r="B344" s="75" t="s">
        <v>0</v>
      </c>
      <c r="C344" s="72">
        <v>28.26</v>
      </c>
      <c r="D344" s="99">
        <v>44049</v>
      </c>
      <c r="E344" s="79" t="s">
        <v>999</v>
      </c>
      <c r="F344" s="100">
        <v>4364.83</v>
      </c>
      <c r="H344" s="75">
        <v>44049</v>
      </c>
      <c r="I344" s="98">
        <f t="shared" si="2"/>
        <v>1.3391685917602203E-2</v>
      </c>
      <c r="J344" s="98">
        <f t="shared" si="3"/>
        <v>0</v>
      </c>
    </row>
    <row r="345" spans="1:10" ht="12.75" customHeight="1">
      <c r="A345" s="75">
        <v>44052</v>
      </c>
      <c r="B345" s="75" t="s">
        <v>0</v>
      </c>
      <c r="C345" s="72">
        <v>29.06</v>
      </c>
      <c r="D345" s="99">
        <v>44052</v>
      </c>
      <c r="E345" s="79" t="s">
        <v>999</v>
      </c>
      <c r="F345" s="100">
        <v>4545.1499999999996</v>
      </c>
      <c r="H345" s="75">
        <v>44052</v>
      </c>
      <c r="I345" s="98">
        <f t="shared" si="2"/>
        <v>4.1312032771035678E-2</v>
      </c>
      <c r="J345" s="98">
        <f t="shared" si="3"/>
        <v>2.830856334041032E-2</v>
      </c>
    </row>
    <row r="346" spans="1:10" ht="12.75" customHeight="1">
      <c r="A346" s="75">
        <v>44053</v>
      </c>
      <c r="B346" s="75" t="s">
        <v>0</v>
      </c>
      <c r="C346" s="72">
        <v>28.26</v>
      </c>
      <c r="D346" s="99">
        <v>44053</v>
      </c>
      <c r="E346" s="79" t="s">
        <v>999</v>
      </c>
      <c r="F346" s="100">
        <v>4533.05</v>
      </c>
      <c r="H346" s="75">
        <v>44053</v>
      </c>
      <c r="I346" s="98">
        <f t="shared" si="2"/>
        <v>-2.6621783659503961E-3</v>
      </c>
      <c r="J346" s="98">
        <f t="shared" si="3"/>
        <v>-2.7529249827942137E-2</v>
      </c>
    </row>
    <row r="347" spans="1:10" ht="12.75" customHeight="1">
      <c r="A347" s="75">
        <v>44055</v>
      </c>
      <c r="B347" s="75" t="s">
        <v>0</v>
      </c>
      <c r="C347" s="72">
        <v>29.68</v>
      </c>
      <c r="D347" s="99">
        <v>44055</v>
      </c>
      <c r="E347" s="79" t="s">
        <v>999</v>
      </c>
      <c r="F347" s="100">
        <v>4633.37</v>
      </c>
      <c r="H347" s="75">
        <v>44055</v>
      </c>
      <c r="I347" s="98">
        <f t="shared" si="2"/>
        <v>2.2130794939389631E-2</v>
      </c>
      <c r="J347" s="98">
        <f t="shared" si="3"/>
        <v>5.0247699929228506E-2</v>
      </c>
    </row>
    <row r="348" spans="1:10" ht="12.75" customHeight="1">
      <c r="A348" s="75">
        <v>44056</v>
      </c>
      <c r="B348" s="75" t="s">
        <v>0</v>
      </c>
      <c r="C348" s="72">
        <v>31.1</v>
      </c>
      <c r="D348" s="99">
        <v>44056</v>
      </c>
      <c r="E348" s="79" t="s">
        <v>999</v>
      </c>
      <c r="F348" s="100">
        <v>4703.32</v>
      </c>
      <c r="H348" s="75">
        <v>44056</v>
      </c>
      <c r="I348" s="98">
        <f t="shared" si="2"/>
        <v>1.5097002829473904E-2</v>
      </c>
      <c r="J348" s="98">
        <f t="shared" si="3"/>
        <v>4.784366576819421E-2</v>
      </c>
    </row>
    <row r="349" spans="1:10" ht="12.75" customHeight="1">
      <c r="A349" s="75">
        <v>44059</v>
      </c>
      <c r="B349" s="75" t="s">
        <v>0</v>
      </c>
      <c r="C349" s="72">
        <v>34.200000000000003</v>
      </c>
      <c r="D349" s="99">
        <v>44059</v>
      </c>
      <c r="E349" s="79" t="s">
        <v>999</v>
      </c>
      <c r="F349" s="100">
        <v>4859.4799999999996</v>
      </c>
      <c r="H349" s="75">
        <v>44059</v>
      </c>
      <c r="I349" s="98">
        <f t="shared" si="2"/>
        <v>3.3202078531760604E-2</v>
      </c>
      <c r="J349" s="98">
        <f t="shared" si="3"/>
        <v>9.9678456591639986E-2</v>
      </c>
    </row>
    <row r="350" spans="1:10" ht="12.75" customHeight="1">
      <c r="A350" s="75">
        <v>44060</v>
      </c>
      <c r="B350" s="75" t="s">
        <v>0</v>
      </c>
      <c r="C350" s="72">
        <v>33.75</v>
      </c>
      <c r="D350" s="99">
        <v>44060</v>
      </c>
      <c r="E350" s="79" t="s">
        <v>999</v>
      </c>
      <c r="F350" s="100">
        <v>4785.04</v>
      </c>
      <c r="H350" s="75">
        <v>44060</v>
      </c>
      <c r="I350" s="98">
        <f t="shared" si="2"/>
        <v>-1.5318511445668981E-2</v>
      </c>
      <c r="J350" s="98">
        <f t="shared" si="3"/>
        <v>-1.3157894736842146E-2</v>
      </c>
    </row>
    <row r="351" spans="1:10" ht="12.75" customHeight="1">
      <c r="A351" s="75">
        <v>44061</v>
      </c>
      <c r="B351" s="75" t="s">
        <v>0</v>
      </c>
      <c r="C351" s="72">
        <v>32.6</v>
      </c>
      <c r="D351" s="99">
        <v>44061</v>
      </c>
      <c r="E351" s="79" t="s">
        <v>999</v>
      </c>
      <c r="F351" s="100">
        <v>4720.1000000000004</v>
      </c>
      <c r="H351" s="75">
        <v>44061</v>
      </c>
      <c r="I351" s="98">
        <f t="shared" si="2"/>
        <v>-1.357146439737178E-2</v>
      </c>
      <c r="J351" s="98">
        <f t="shared" si="3"/>
        <v>-3.4074074074074034E-2</v>
      </c>
    </row>
    <row r="352" spans="1:10" ht="12.75" customHeight="1">
      <c r="A352" s="75">
        <v>44062</v>
      </c>
      <c r="B352" s="75" t="s">
        <v>0</v>
      </c>
      <c r="C352" s="72">
        <v>33.49</v>
      </c>
      <c r="D352" s="99">
        <v>44062</v>
      </c>
      <c r="E352" s="79" t="s">
        <v>999</v>
      </c>
      <c r="F352" s="100">
        <v>4789.37</v>
      </c>
      <c r="H352" s="75">
        <v>44062</v>
      </c>
      <c r="I352" s="98">
        <f t="shared" si="2"/>
        <v>1.4675536535242895E-2</v>
      </c>
      <c r="J352" s="98">
        <f t="shared" si="3"/>
        <v>2.7300613496932469E-2</v>
      </c>
    </row>
    <row r="353" spans="1:10" ht="12.75" customHeight="1">
      <c r="A353" s="75">
        <v>44063</v>
      </c>
      <c r="B353" s="75" t="s">
        <v>0</v>
      </c>
      <c r="C353" s="72">
        <v>32.69</v>
      </c>
      <c r="D353" s="99">
        <v>44063</v>
      </c>
      <c r="E353" s="79" t="s">
        <v>999</v>
      </c>
      <c r="F353" s="100">
        <v>4794.0600000000004</v>
      </c>
      <c r="H353" s="75">
        <v>44063</v>
      </c>
      <c r="I353" s="98">
        <f t="shared" si="2"/>
        <v>9.79251968421746E-4</v>
      </c>
      <c r="J353" s="98">
        <f t="shared" si="3"/>
        <v>-2.3887727679904547E-2</v>
      </c>
    </row>
    <row r="354" spans="1:10" ht="12.75" customHeight="1">
      <c r="A354" s="75">
        <v>44066</v>
      </c>
      <c r="B354" s="75" t="s">
        <v>0</v>
      </c>
      <c r="C354" s="72">
        <v>32.69</v>
      </c>
      <c r="D354" s="99">
        <v>44066</v>
      </c>
      <c r="E354" s="79" t="s">
        <v>999</v>
      </c>
      <c r="F354" s="100">
        <v>4794.92</v>
      </c>
      <c r="H354" s="75">
        <v>44066</v>
      </c>
      <c r="I354" s="98">
        <f t="shared" si="2"/>
        <v>1.7938866013356147E-4</v>
      </c>
      <c r="J354" s="98">
        <f t="shared" si="3"/>
        <v>0</v>
      </c>
    </row>
    <row r="355" spans="1:10" ht="12.75" customHeight="1">
      <c r="A355" s="75">
        <v>44067</v>
      </c>
      <c r="B355" s="75" t="s">
        <v>0</v>
      </c>
      <c r="C355" s="72">
        <v>31.98</v>
      </c>
      <c r="D355" s="99">
        <v>44067</v>
      </c>
      <c r="E355" s="79" t="s">
        <v>999</v>
      </c>
      <c r="F355" s="100">
        <v>4762.43</v>
      </c>
      <c r="H355" s="75">
        <v>44067</v>
      </c>
      <c r="I355" s="98">
        <f t="shared" si="2"/>
        <v>-6.7759211832522093E-3</v>
      </c>
      <c r="J355" s="98">
        <f t="shared" si="3"/>
        <v>-2.1719180177424247E-2</v>
      </c>
    </row>
    <row r="356" spans="1:10" ht="12.75" customHeight="1">
      <c r="A356" s="75">
        <v>44068</v>
      </c>
      <c r="B356" s="75" t="s">
        <v>0</v>
      </c>
      <c r="C356" s="72">
        <v>31.98</v>
      </c>
      <c r="D356" s="99">
        <v>44068</v>
      </c>
      <c r="E356" s="79" t="s">
        <v>999</v>
      </c>
      <c r="F356" s="100">
        <v>4781.57</v>
      </c>
      <c r="H356" s="75">
        <v>44068</v>
      </c>
      <c r="I356" s="98">
        <f t="shared" si="2"/>
        <v>4.0189567090749279E-3</v>
      </c>
      <c r="J356" s="98">
        <f t="shared" si="3"/>
        <v>0</v>
      </c>
    </row>
    <row r="357" spans="1:10" ht="12.75" customHeight="1">
      <c r="A357" s="75">
        <v>44069</v>
      </c>
      <c r="B357" s="75" t="s">
        <v>0</v>
      </c>
      <c r="C357" s="72">
        <v>31.98</v>
      </c>
      <c r="D357" s="99">
        <v>44069</v>
      </c>
      <c r="E357" s="79" t="s">
        <v>999</v>
      </c>
      <c r="F357" s="100">
        <v>4827.57</v>
      </c>
      <c r="H357" s="75">
        <v>44069</v>
      </c>
      <c r="I357" s="98">
        <f t="shared" si="2"/>
        <v>9.6202711661650397E-3</v>
      </c>
      <c r="J357" s="98">
        <f t="shared" si="3"/>
        <v>0</v>
      </c>
    </row>
    <row r="358" spans="1:10" ht="12.75" customHeight="1">
      <c r="A358" s="75">
        <v>44070</v>
      </c>
      <c r="B358" s="75" t="s">
        <v>0</v>
      </c>
      <c r="C358" s="72">
        <v>33.58</v>
      </c>
      <c r="D358" s="99">
        <v>44070</v>
      </c>
      <c r="E358" s="79" t="s">
        <v>999</v>
      </c>
      <c r="F358" s="100">
        <v>4873.17</v>
      </c>
      <c r="H358" s="75">
        <v>44070</v>
      </c>
      <c r="I358" s="98">
        <f t="shared" si="2"/>
        <v>9.4457459964329971E-3</v>
      </c>
      <c r="J358" s="98">
        <f t="shared" si="3"/>
        <v>5.0031269543464596E-2</v>
      </c>
    </row>
    <row r="359" spans="1:10" ht="12.75" customHeight="1">
      <c r="A359" s="75">
        <v>44074</v>
      </c>
      <c r="B359" s="75" t="s">
        <v>0</v>
      </c>
      <c r="C359" s="72">
        <v>35.17</v>
      </c>
      <c r="D359" s="99">
        <v>44074</v>
      </c>
      <c r="E359" s="79" t="s">
        <v>999</v>
      </c>
      <c r="F359" s="100">
        <v>4879.1400000000003</v>
      </c>
      <c r="H359" s="75">
        <v>44074</v>
      </c>
      <c r="I359" s="98">
        <f t="shared" si="2"/>
        <v>1.2250752590203806E-3</v>
      </c>
      <c r="J359" s="98">
        <f t="shared" si="3"/>
        <v>4.734961286480055E-2</v>
      </c>
    </row>
    <row r="360" spans="1:10" ht="12.75" customHeight="1">
      <c r="A360" s="75">
        <v>44075</v>
      </c>
      <c r="B360" s="75" t="s">
        <v>0</v>
      </c>
      <c r="C360" s="72">
        <v>34.64</v>
      </c>
      <c r="D360" s="99">
        <v>44075</v>
      </c>
      <c r="E360" s="79" t="s">
        <v>999</v>
      </c>
      <c r="F360" s="100">
        <v>4862.22</v>
      </c>
      <c r="H360" s="75">
        <v>44075</v>
      </c>
      <c r="I360" s="98">
        <f t="shared" si="2"/>
        <v>-3.4678242477158561E-3</v>
      </c>
      <c r="J360" s="98">
        <f t="shared" si="3"/>
        <v>-1.5069661643446142E-2</v>
      </c>
    </row>
    <row r="361" spans="1:10" ht="12.75" customHeight="1">
      <c r="A361" s="75">
        <v>44076</v>
      </c>
      <c r="B361" s="75" t="s">
        <v>0</v>
      </c>
      <c r="C361" s="72">
        <v>34.549999999999997</v>
      </c>
      <c r="D361" s="99">
        <v>44076</v>
      </c>
      <c r="E361" s="79" t="s">
        <v>999</v>
      </c>
      <c r="F361" s="100">
        <v>4891.53</v>
      </c>
      <c r="H361" s="75">
        <v>44076</v>
      </c>
      <c r="I361" s="98">
        <f t="shared" si="2"/>
        <v>6.0281106161381715E-3</v>
      </c>
      <c r="J361" s="98">
        <f t="shared" si="3"/>
        <v>-2.5981524249423238E-3</v>
      </c>
    </row>
    <row r="362" spans="1:10" ht="12.75" customHeight="1">
      <c r="A362" s="75">
        <v>44077</v>
      </c>
      <c r="B362" s="75" t="s">
        <v>0</v>
      </c>
      <c r="C362" s="72">
        <v>35.44</v>
      </c>
      <c r="D362" s="99">
        <v>44077</v>
      </c>
      <c r="E362" s="79" t="s">
        <v>999</v>
      </c>
      <c r="F362" s="100">
        <v>4927.82</v>
      </c>
      <c r="H362" s="75">
        <v>44077</v>
      </c>
      <c r="I362" s="98">
        <f t="shared" si="2"/>
        <v>7.418946628151124E-3</v>
      </c>
      <c r="J362" s="98">
        <f t="shared" si="3"/>
        <v>2.5759768451519616E-2</v>
      </c>
    </row>
    <row r="363" spans="1:10" ht="12.75" customHeight="1">
      <c r="A363" s="75">
        <v>44080</v>
      </c>
      <c r="B363" s="75" t="s">
        <v>0</v>
      </c>
      <c r="C363" s="72">
        <v>37.74</v>
      </c>
      <c r="D363" s="99">
        <v>44080</v>
      </c>
      <c r="E363" s="79" t="s">
        <v>999</v>
      </c>
      <c r="F363" s="100">
        <v>4948.5600000000004</v>
      </c>
      <c r="H363" s="75">
        <v>44080</v>
      </c>
      <c r="I363" s="98">
        <f t="shared" si="2"/>
        <v>4.2087576250757763E-3</v>
      </c>
      <c r="J363" s="98">
        <f t="shared" si="3"/>
        <v>6.4898419864559909E-2</v>
      </c>
    </row>
    <row r="364" spans="1:10" ht="12.75" customHeight="1">
      <c r="A364" s="75">
        <v>44081</v>
      </c>
      <c r="B364" s="75" t="s">
        <v>0</v>
      </c>
      <c r="C364" s="72">
        <v>38.36</v>
      </c>
      <c r="D364" s="99">
        <v>44081</v>
      </c>
      <c r="E364" s="79" t="s">
        <v>999</v>
      </c>
      <c r="F364" s="100">
        <v>4959.18</v>
      </c>
      <c r="H364" s="75">
        <v>44081</v>
      </c>
      <c r="I364" s="98">
        <f t="shared" si="2"/>
        <v>2.1460788593044011E-3</v>
      </c>
      <c r="J364" s="98">
        <f t="shared" si="3"/>
        <v>1.6428192898781058E-2</v>
      </c>
    </row>
    <row r="365" spans="1:10" ht="12.75" customHeight="1">
      <c r="A365" s="75">
        <v>44082</v>
      </c>
      <c r="B365" s="75" t="s">
        <v>0</v>
      </c>
      <c r="C365" s="72">
        <v>39.340000000000003</v>
      </c>
      <c r="D365" s="99">
        <v>44082</v>
      </c>
      <c r="E365" s="79" t="s">
        <v>999</v>
      </c>
      <c r="F365" s="100">
        <v>4978.32</v>
      </c>
      <c r="H365" s="75">
        <v>44082</v>
      </c>
      <c r="I365" s="98">
        <f t="shared" si="2"/>
        <v>3.8595090317350422E-3</v>
      </c>
      <c r="J365" s="98">
        <f t="shared" si="3"/>
        <v>2.5547445255474477E-2</v>
      </c>
    </row>
    <row r="366" spans="1:10" ht="12.75" customHeight="1">
      <c r="A366" s="75">
        <v>44083</v>
      </c>
      <c r="B366" s="75" t="s">
        <v>0</v>
      </c>
      <c r="C366" s="72">
        <v>38.36</v>
      </c>
      <c r="D366" s="99">
        <v>44083</v>
      </c>
      <c r="E366" s="79" t="s">
        <v>999</v>
      </c>
      <c r="F366" s="100">
        <v>4971.68</v>
      </c>
      <c r="H366" s="75">
        <v>44083</v>
      </c>
      <c r="I366" s="98">
        <f t="shared" si="2"/>
        <v>-1.3337832843206554E-3</v>
      </c>
      <c r="J366" s="98">
        <f t="shared" si="3"/>
        <v>-2.4911032028469893E-2</v>
      </c>
    </row>
    <row r="367" spans="1:10" ht="12.75" customHeight="1">
      <c r="A367" s="75">
        <v>44084</v>
      </c>
      <c r="B367" s="75" t="s">
        <v>0</v>
      </c>
      <c r="C367" s="72">
        <v>38.979999999999997</v>
      </c>
      <c r="D367" s="99">
        <v>44084</v>
      </c>
      <c r="E367" s="79" t="s">
        <v>999</v>
      </c>
      <c r="F367" s="100">
        <v>5011.29</v>
      </c>
      <c r="H367" s="75">
        <v>44084</v>
      </c>
      <c r="I367" s="98">
        <f t="shared" si="2"/>
        <v>7.9671258005342693E-3</v>
      </c>
      <c r="J367" s="98">
        <f t="shared" si="3"/>
        <v>1.6162669447340905E-2</v>
      </c>
    </row>
    <row r="368" spans="1:10" ht="12.75" customHeight="1">
      <c r="A368" s="75">
        <v>44087</v>
      </c>
      <c r="B368" s="75" t="s">
        <v>0</v>
      </c>
      <c r="C368" s="72">
        <v>39.96</v>
      </c>
      <c r="D368" s="99">
        <v>44087</v>
      </c>
      <c r="E368" s="79" t="s">
        <v>999</v>
      </c>
      <c r="F368" s="100">
        <v>5094.05</v>
      </c>
      <c r="H368" s="75">
        <v>44087</v>
      </c>
      <c r="I368" s="98">
        <f t="shared" si="2"/>
        <v>1.6514709785304893E-2</v>
      </c>
      <c r="J368" s="98">
        <f t="shared" si="3"/>
        <v>2.5141097998973905E-2</v>
      </c>
    </row>
    <row r="369" spans="1:10" ht="12.75" customHeight="1">
      <c r="A369" s="75">
        <v>44088</v>
      </c>
      <c r="B369" s="75" t="s">
        <v>0</v>
      </c>
      <c r="C369" s="72">
        <v>39.07</v>
      </c>
      <c r="D369" s="99">
        <v>44088</v>
      </c>
      <c r="E369" s="79" t="s">
        <v>999</v>
      </c>
      <c r="F369" s="100">
        <v>5092.1400000000003</v>
      </c>
      <c r="H369" s="75">
        <v>44088</v>
      </c>
      <c r="I369" s="98">
        <f t="shared" si="2"/>
        <v>-3.7494724237097099E-4</v>
      </c>
      <c r="J369" s="98">
        <f t="shared" si="3"/>
        <v>-2.2272272272272242E-2</v>
      </c>
    </row>
    <row r="370" spans="1:10" ht="12.75" customHeight="1">
      <c r="A370" s="75">
        <v>44089</v>
      </c>
      <c r="B370" s="75" t="s">
        <v>0</v>
      </c>
      <c r="C370" s="72">
        <v>38.89</v>
      </c>
      <c r="D370" s="99">
        <v>44089</v>
      </c>
      <c r="E370" s="79" t="s">
        <v>999</v>
      </c>
      <c r="F370" s="100">
        <v>5100.54</v>
      </c>
      <c r="H370" s="75">
        <v>44089</v>
      </c>
      <c r="I370" s="98">
        <f t="shared" si="2"/>
        <v>1.6496011500075625E-3</v>
      </c>
      <c r="J370" s="98">
        <f t="shared" si="3"/>
        <v>-4.6071154338367393E-3</v>
      </c>
    </row>
    <row r="371" spans="1:10" ht="12.75" customHeight="1">
      <c r="A371" s="75">
        <v>44090</v>
      </c>
      <c r="B371" s="75" t="s">
        <v>0</v>
      </c>
      <c r="C371" s="72">
        <v>38.89</v>
      </c>
      <c r="D371" s="99">
        <v>44090</v>
      </c>
      <c r="E371" s="79" t="s">
        <v>999</v>
      </c>
      <c r="F371" s="100">
        <v>5116.8100000000004</v>
      </c>
      <c r="H371" s="75">
        <v>44090</v>
      </c>
      <c r="I371" s="98">
        <f t="shared" si="2"/>
        <v>3.1898583287259807E-3</v>
      </c>
      <c r="J371" s="98">
        <f t="shared" si="3"/>
        <v>0</v>
      </c>
    </row>
    <row r="372" spans="1:10" ht="12.75" customHeight="1">
      <c r="A372" s="75">
        <v>44091</v>
      </c>
      <c r="B372" s="75" t="s">
        <v>0</v>
      </c>
      <c r="C372" s="72">
        <v>39.07</v>
      </c>
      <c r="D372" s="99">
        <v>44091</v>
      </c>
      <c r="E372" s="79" t="s">
        <v>999</v>
      </c>
      <c r="F372" s="100">
        <v>5104.6499999999996</v>
      </c>
      <c r="H372" s="75">
        <v>44091</v>
      </c>
      <c r="I372" s="98">
        <f t="shared" si="2"/>
        <v>-2.3764806588481013E-3</v>
      </c>
      <c r="J372" s="98">
        <f t="shared" si="3"/>
        <v>4.628439187451816E-3</v>
      </c>
    </row>
    <row r="373" spans="1:10" ht="12.75" customHeight="1">
      <c r="A373" s="75">
        <v>44094</v>
      </c>
      <c r="B373" s="75" t="s">
        <v>0</v>
      </c>
      <c r="C373" s="72">
        <v>38.630000000000003</v>
      </c>
      <c r="D373" s="99">
        <v>44094</v>
      </c>
      <c r="E373" s="79" t="s">
        <v>999</v>
      </c>
      <c r="F373" s="100">
        <v>5088.87</v>
      </c>
      <c r="H373" s="75">
        <v>44094</v>
      </c>
      <c r="I373" s="98">
        <f t="shared" si="2"/>
        <v>-3.0912991096352371E-3</v>
      </c>
      <c r="J373" s="98">
        <f t="shared" si="3"/>
        <v>-1.1261837727156276E-2</v>
      </c>
    </row>
    <row r="374" spans="1:10" ht="12.75" customHeight="1">
      <c r="A374" s="75">
        <v>44095</v>
      </c>
      <c r="B374" s="75" t="s">
        <v>0</v>
      </c>
      <c r="C374" s="72">
        <v>37.65</v>
      </c>
      <c r="D374" s="99">
        <v>44095</v>
      </c>
      <c r="E374" s="79" t="s">
        <v>999</v>
      </c>
      <c r="F374" s="100">
        <v>5012.12</v>
      </c>
      <c r="H374" s="75">
        <v>44095</v>
      </c>
      <c r="I374" s="98">
        <f t="shared" si="2"/>
        <v>-1.5081933710234252E-2</v>
      </c>
      <c r="J374" s="98">
        <f t="shared" si="3"/>
        <v>-2.5368884286823823E-2</v>
      </c>
    </row>
    <row r="375" spans="1:10" ht="12.75" customHeight="1">
      <c r="A375" s="75">
        <v>44096</v>
      </c>
      <c r="B375" s="75" t="s">
        <v>0</v>
      </c>
      <c r="C375" s="72">
        <v>37.74</v>
      </c>
      <c r="D375" s="99">
        <v>44096</v>
      </c>
      <c r="E375" s="79" t="s">
        <v>999</v>
      </c>
      <c r="F375" s="100">
        <v>4970.1000000000004</v>
      </c>
      <c r="H375" s="75">
        <v>44096</v>
      </c>
      <c r="I375" s="98">
        <f t="shared" si="2"/>
        <v>-8.3836779646137005E-3</v>
      </c>
      <c r="J375" s="98">
        <f t="shared" si="3"/>
        <v>2.3904382470121277E-3</v>
      </c>
    </row>
    <row r="376" spans="1:10" ht="12.75" customHeight="1">
      <c r="A376" s="75">
        <v>44097</v>
      </c>
      <c r="B376" s="75" t="s">
        <v>0</v>
      </c>
      <c r="C376" s="72">
        <v>37.21</v>
      </c>
      <c r="D376" s="99">
        <v>44097</v>
      </c>
      <c r="E376" s="79" t="s">
        <v>999</v>
      </c>
      <c r="F376" s="100">
        <v>4972.13</v>
      </c>
      <c r="H376" s="75">
        <v>44097</v>
      </c>
      <c r="I376" s="98">
        <f t="shared" si="2"/>
        <v>4.0844248606664024E-4</v>
      </c>
      <c r="J376" s="98">
        <f t="shared" si="3"/>
        <v>-1.4043455219925782E-2</v>
      </c>
    </row>
    <row r="377" spans="1:10" ht="12.75" customHeight="1">
      <c r="A377" s="75">
        <v>44098</v>
      </c>
      <c r="B377" s="75" t="s">
        <v>0</v>
      </c>
      <c r="C377" s="72">
        <v>36.770000000000003</v>
      </c>
      <c r="D377" s="99">
        <v>44098</v>
      </c>
      <c r="E377" s="79" t="s">
        <v>999</v>
      </c>
      <c r="F377" s="100">
        <v>4978.7700000000004</v>
      </c>
      <c r="H377" s="75">
        <v>44098</v>
      </c>
      <c r="I377" s="98">
        <f t="shared" si="2"/>
        <v>1.3354437635380023E-3</v>
      </c>
      <c r="J377" s="98">
        <f t="shared" si="3"/>
        <v>-1.1824778285407067E-2</v>
      </c>
    </row>
    <row r="378" spans="1:10" ht="12.75" customHeight="1">
      <c r="A378" s="75">
        <v>44101</v>
      </c>
      <c r="B378" s="75" t="s">
        <v>0</v>
      </c>
      <c r="C378" s="72">
        <v>37.03</v>
      </c>
      <c r="D378" s="99">
        <v>44101</v>
      </c>
      <c r="E378" s="79" t="s">
        <v>999</v>
      </c>
      <c r="F378" s="100">
        <v>4971.6099999999997</v>
      </c>
      <c r="H378" s="75">
        <v>44101</v>
      </c>
      <c r="I378" s="98">
        <f t="shared" si="2"/>
        <v>-1.4381061989208188E-3</v>
      </c>
      <c r="J378" s="98">
        <f t="shared" si="3"/>
        <v>7.0709817786238638E-3</v>
      </c>
    </row>
    <row r="379" spans="1:10" ht="12.75" customHeight="1">
      <c r="A379" s="75">
        <v>44102</v>
      </c>
      <c r="B379" s="75" t="s">
        <v>0</v>
      </c>
      <c r="C379" s="72">
        <v>37.21</v>
      </c>
      <c r="D379" s="99">
        <v>44102</v>
      </c>
      <c r="E379" s="79" t="s">
        <v>999</v>
      </c>
      <c r="F379" s="100">
        <v>5003.62</v>
      </c>
      <c r="H379" s="75">
        <v>44102</v>
      </c>
      <c r="I379" s="98">
        <f t="shared" si="2"/>
        <v>6.438558133079697E-3</v>
      </c>
      <c r="J379" s="98">
        <f t="shared" si="3"/>
        <v>4.8609235754792923E-3</v>
      </c>
    </row>
    <row r="380" spans="1:10" ht="12.75" customHeight="1">
      <c r="A380" s="75">
        <v>44103</v>
      </c>
      <c r="B380" s="75" t="s">
        <v>0</v>
      </c>
      <c r="C380" s="72">
        <v>36.68</v>
      </c>
      <c r="D380" s="99">
        <v>44103</v>
      </c>
      <c r="E380" s="79" t="s">
        <v>999</v>
      </c>
      <c r="F380" s="100">
        <v>4982.37</v>
      </c>
      <c r="H380" s="75">
        <v>44103</v>
      </c>
      <c r="I380" s="98">
        <f t="shared" si="2"/>
        <v>-4.2469252261362334E-3</v>
      </c>
      <c r="J380" s="98">
        <f t="shared" si="3"/>
        <v>-1.4243482934695018E-2</v>
      </c>
    </row>
    <row r="381" spans="1:10" ht="12.75" customHeight="1">
      <c r="A381" s="75">
        <v>44104</v>
      </c>
      <c r="B381" s="75" t="s">
        <v>0</v>
      </c>
      <c r="C381" s="72">
        <v>36.06</v>
      </c>
      <c r="D381" s="99">
        <v>44104</v>
      </c>
      <c r="E381" s="79" t="s">
        <v>999</v>
      </c>
      <c r="F381" s="100">
        <v>4963.29</v>
      </c>
      <c r="H381" s="75">
        <v>44104</v>
      </c>
      <c r="I381" s="98">
        <f t="shared" si="2"/>
        <v>-3.8295028269679232E-3</v>
      </c>
      <c r="J381" s="98">
        <f t="shared" si="3"/>
        <v>-1.6902944383860308E-2</v>
      </c>
    </row>
    <row r="382" spans="1:10" ht="12.75" customHeight="1">
      <c r="A382" s="75">
        <v>44105</v>
      </c>
      <c r="B382" s="75" t="s">
        <v>0</v>
      </c>
      <c r="C382" s="72">
        <v>36.68</v>
      </c>
      <c r="D382" s="99">
        <v>44105</v>
      </c>
      <c r="E382" s="79" t="s">
        <v>999</v>
      </c>
      <c r="F382" s="100">
        <v>4995.3100000000004</v>
      </c>
      <c r="H382" s="75">
        <v>44105</v>
      </c>
      <c r="I382" s="98">
        <f t="shared" si="2"/>
        <v>6.4513659286482561E-3</v>
      </c>
      <c r="J382" s="98">
        <f t="shared" si="3"/>
        <v>1.7193566278424832E-2</v>
      </c>
    </row>
    <row r="383" spans="1:10" ht="12.75" customHeight="1">
      <c r="A383" s="75">
        <v>44108</v>
      </c>
      <c r="B383" s="75" t="s">
        <v>0</v>
      </c>
      <c r="C383" s="72">
        <v>37.74</v>
      </c>
      <c r="D383" s="99">
        <v>44108</v>
      </c>
      <c r="E383" s="79" t="s">
        <v>999</v>
      </c>
      <c r="F383" s="100">
        <v>4997.99</v>
      </c>
      <c r="H383" s="75">
        <v>44108</v>
      </c>
      <c r="I383" s="98">
        <f t="shared" si="2"/>
        <v>5.3650324003906569E-4</v>
      </c>
      <c r="J383" s="98">
        <f t="shared" si="3"/>
        <v>2.8898582333696909E-2</v>
      </c>
    </row>
    <row r="384" spans="1:10" ht="12.75" customHeight="1">
      <c r="A384" s="75">
        <v>44109</v>
      </c>
      <c r="B384" s="75" t="s">
        <v>0</v>
      </c>
      <c r="C384" s="72">
        <v>36.32</v>
      </c>
      <c r="D384" s="99">
        <v>44109</v>
      </c>
      <c r="E384" s="79" t="s">
        <v>999</v>
      </c>
      <c r="F384" s="100">
        <v>4946.67</v>
      </c>
      <c r="H384" s="75">
        <v>44109</v>
      </c>
      <c r="I384" s="98">
        <f t="shared" si="2"/>
        <v>-1.0268127787370518E-2</v>
      </c>
      <c r="J384" s="98">
        <f t="shared" si="3"/>
        <v>-3.7625861155272999E-2</v>
      </c>
    </row>
    <row r="385" spans="1:10" ht="12.75" customHeight="1">
      <c r="A385" s="75">
        <v>44110</v>
      </c>
      <c r="B385" s="75" t="s">
        <v>0</v>
      </c>
      <c r="C385" s="72">
        <v>35.79</v>
      </c>
      <c r="D385" s="99">
        <v>44110</v>
      </c>
      <c r="E385" s="79" t="s">
        <v>999</v>
      </c>
      <c r="F385" s="100">
        <v>4928.8599999999997</v>
      </c>
      <c r="H385" s="75">
        <v>44110</v>
      </c>
      <c r="I385" s="98">
        <f t="shared" si="2"/>
        <v>-3.6004018865217757E-3</v>
      </c>
      <c r="J385" s="98">
        <f t="shared" si="3"/>
        <v>-1.4592511013215903E-2</v>
      </c>
    </row>
    <row r="386" spans="1:10" ht="12.75" customHeight="1">
      <c r="A386" s="75">
        <v>44111</v>
      </c>
      <c r="B386" s="75" t="s">
        <v>0</v>
      </c>
      <c r="C386" s="72">
        <v>35.35</v>
      </c>
      <c r="D386" s="99">
        <v>44111</v>
      </c>
      <c r="E386" s="79" t="s">
        <v>999</v>
      </c>
      <c r="F386" s="100">
        <v>4934.46</v>
      </c>
      <c r="H386" s="75">
        <v>44111</v>
      </c>
      <c r="I386" s="98">
        <f t="shared" si="2"/>
        <v>1.1361653607528943E-3</v>
      </c>
      <c r="J386" s="98">
        <f t="shared" si="3"/>
        <v>-1.2293936853869702E-2</v>
      </c>
    </row>
    <row r="387" spans="1:10" ht="12.75" customHeight="1">
      <c r="A387" s="75">
        <v>44112</v>
      </c>
      <c r="B387" s="75" t="s">
        <v>0</v>
      </c>
      <c r="C387" s="72">
        <v>34.46</v>
      </c>
      <c r="D387" s="99">
        <v>44112</v>
      </c>
      <c r="E387" s="79" t="s">
        <v>999</v>
      </c>
      <c r="F387" s="100">
        <v>4916.97</v>
      </c>
      <c r="H387" s="75">
        <v>44112</v>
      </c>
      <c r="I387" s="98">
        <f t="shared" si="2"/>
        <v>-3.5444607920622762E-3</v>
      </c>
      <c r="J387" s="98">
        <f t="shared" si="3"/>
        <v>-2.5176803394625247E-2</v>
      </c>
    </row>
    <row r="388" spans="1:10" ht="12.75" customHeight="1">
      <c r="A388" s="75">
        <v>44115</v>
      </c>
      <c r="B388" s="75" t="s">
        <v>0</v>
      </c>
      <c r="C388" s="72">
        <v>33.49</v>
      </c>
      <c r="D388" s="99">
        <v>44115</v>
      </c>
      <c r="E388" s="79" t="s">
        <v>999</v>
      </c>
      <c r="F388" s="100">
        <v>4858.3599999999997</v>
      </c>
      <c r="H388" s="75">
        <v>44115</v>
      </c>
      <c r="I388" s="98">
        <f t="shared" si="2"/>
        <v>-1.1919942566255393E-2</v>
      </c>
      <c r="J388" s="98">
        <f t="shared" si="3"/>
        <v>-2.8148578061520602E-2</v>
      </c>
    </row>
    <row r="389" spans="1:10" ht="12.75" customHeight="1">
      <c r="A389" s="75">
        <v>44116</v>
      </c>
      <c r="B389" s="75" t="s">
        <v>0</v>
      </c>
      <c r="C389" s="72">
        <v>32.51</v>
      </c>
      <c r="D389" s="99">
        <v>44116</v>
      </c>
      <c r="E389" s="79" t="s">
        <v>999</v>
      </c>
      <c r="F389" s="100">
        <v>4809.7</v>
      </c>
      <c r="H389" s="75">
        <v>44116</v>
      </c>
      <c r="I389" s="98">
        <f t="shared" si="2"/>
        <v>-1.0015725471146597E-2</v>
      </c>
      <c r="J389" s="98">
        <f t="shared" si="3"/>
        <v>-2.9262466407883103E-2</v>
      </c>
    </row>
    <row r="390" spans="1:10" ht="12.75" customHeight="1">
      <c r="A390" s="75">
        <v>44117</v>
      </c>
      <c r="B390" s="75" t="s">
        <v>0</v>
      </c>
      <c r="C390" s="72">
        <v>33.130000000000003</v>
      </c>
      <c r="D390" s="99">
        <v>44117</v>
      </c>
      <c r="E390" s="79" t="s">
        <v>999</v>
      </c>
      <c r="F390" s="100">
        <v>4839.8500000000004</v>
      </c>
      <c r="H390" s="75">
        <v>44117</v>
      </c>
      <c r="I390" s="98">
        <f t="shared" si="2"/>
        <v>6.2685822400567748E-3</v>
      </c>
      <c r="J390" s="98">
        <f t="shared" si="3"/>
        <v>1.9071055059981745E-2</v>
      </c>
    </row>
    <row r="391" spans="1:10" ht="12.75" customHeight="1">
      <c r="A391" s="75">
        <v>44118</v>
      </c>
      <c r="B391" s="75" t="s">
        <v>0</v>
      </c>
      <c r="C391" s="72">
        <v>32.96</v>
      </c>
      <c r="D391" s="99">
        <v>44118</v>
      </c>
      <c r="E391" s="79" t="s">
        <v>999</v>
      </c>
      <c r="F391" s="100">
        <v>4839.05</v>
      </c>
      <c r="H391" s="75">
        <v>44118</v>
      </c>
      <c r="I391" s="98">
        <f t="shared" si="2"/>
        <v>-1.6529437895806964E-4</v>
      </c>
      <c r="J391" s="98">
        <f t="shared" si="3"/>
        <v>-5.1313009357079054E-3</v>
      </c>
    </row>
    <row r="392" spans="1:10" ht="12.75" customHeight="1">
      <c r="A392" s="75">
        <v>44119</v>
      </c>
      <c r="B392" s="75" t="s">
        <v>0</v>
      </c>
      <c r="C392" s="72">
        <v>34.020000000000003</v>
      </c>
      <c r="D392" s="99">
        <v>44119</v>
      </c>
      <c r="E392" s="79" t="s">
        <v>999</v>
      </c>
      <c r="F392" s="100">
        <v>4872.29</v>
      </c>
      <c r="H392" s="75">
        <v>44119</v>
      </c>
      <c r="I392" s="98">
        <f t="shared" si="2"/>
        <v>6.8691168721133344E-3</v>
      </c>
      <c r="J392" s="98">
        <f t="shared" si="3"/>
        <v>3.2160194174757351E-2</v>
      </c>
    </row>
    <row r="393" spans="1:10" ht="12.75" customHeight="1">
      <c r="A393" s="75">
        <v>44122</v>
      </c>
      <c r="B393" s="75" t="s">
        <v>0</v>
      </c>
      <c r="C393" s="72">
        <v>34.82</v>
      </c>
      <c r="D393" s="99">
        <v>44122</v>
      </c>
      <c r="E393" s="79" t="s">
        <v>999</v>
      </c>
      <c r="F393" s="100">
        <v>4877.6499999999996</v>
      </c>
      <c r="H393" s="75">
        <v>44122</v>
      </c>
      <c r="I393" s="98">
        <f t="shared" si="2"/>
        <v>1.1000987215457059E-3</v>
      </c>
      <c r="J393" s="98">
        <f t="shared" si="3"/>
        <v>2.3515579071134551E-2</v>
      </c>
    </row>
    <row r="394" spans="1:10" ht="12.75" customHeight="1">
      <c r="A394" s="75">
        <v>44123</v>
      </c>
      <c r="B394" s="75" t="s">
        <v>0</v>
      </c>
      <c r="C394" s="72">
        <v>36.68</v>
      </c>
      <c r="D394" s="99">
        <v>44123</v>
      </c>
      <c r="E394" s="79" t="s">
        <v>999</v>
      </c>
      <c r="F394" s="100">
        <v>4902.1499999999996</v>
      </c>
      <c r="H394" s="75">
        <v>44123</v>
      </c>
      <c r="I394" s="98">
        <f t="shared" si="2"/>
        <v>5.0229106229433551E-3</v>
      </c>
      <c r="J394" s="98">
        <f t="shared" si="3"/>
        <v>5.3417576105686315E-2</v>
      </c>
    </row>
    <row r="395" spans="1:10" ht="12.75" customHeight="1">
      <c r="A395" s="75">
        <v>44124</v>
      </c>
      <c r="B395" s="75" t="s">
        <v>0</v>
      </c>
      <c r="C395" s="72">
        <v>37.21</v>
      </c>
      <c r="D395" s="99">
        <v>44124</v>
      </c>
      <c r="E395" s="79" t="s">
        <v>999</v>
      </c>
      <c r="F395" s="100">
        <v>4917.25</v>
      </c>
      <c r="H395" s="75">
        <v>44124</v>
      </c>
      <c r="I395" s="98">
        <f t="shared" si="2"/>
        <v>3.0802811011496622E-3</v>
      </c>
      <c r="J395" s="98">
        <f t="shared" si="3"/>
        <v>1.4449291166848344E-2</v>
      </c>
    </row>
    <row r="396" spans="1:10" ht="12.75" customHeight="1">
      <c r="A396" s="75">
        <v>44125</v>
      </c>
      <c r="B396" s="75" t="s">
        <v>0</v>
      </c>
      <c r="C396" s="72">
        <v>36.94</v>
      </c>
      <c r="D396" s="99">
        <v>44125</v>
      </c>
      <c r="E396" s="79" t="s">
        <v>999</v>
      </c>
      <c r="F396" s="100">
        <v>4916.8500000000004</v>
      </c>
      <c r="H396" s="75">
        <v>44125</v>
      </c>
      <c r="I396" s="98">
        <f t="shared" si="2"/>
        <v>-8.1346280949690097E-5</v>
      </c>
      <c r="J396" s="98">
        <f t="shared" si="3"/>
        <v>-7.2561139478635184E-3</v>
      </c>
    </row>
    <row r="397" spans="1:10" ht="12.75" customHeight="1">
      <c r="A397" s="75">
        <v>44126</v>
      </c>
      <c r="B397" s="75" t="s">
        <v>0</v>
      </c>
      <c r="C397" s="72">
        <v>36.590000000000003</v>
      </c>
      <c r="D397" s="99">
        <v>44126</v>
      </c>
      <c r="E397" s="79" t="s">
        <v>999</v>
      </c>
      <c r="F397" s="100">
        <v>4914.03</v>
      </c>
      <c r="H397" s="75">
        <v>44126</v>
      </c>
      <c r="I397" s="98">
        <f t="shared" si="2"/>
        <v>-5.7353793587366919E-4</v>
      </c>
      <c r="J397" s="98">
        <f t="shared" si="3"/>
        <v>-9.4748240389820326E-3</v>
      </c>
    </row>
    <row r="398" spans="1:10" ht="12.75" customHeight="1">
      <c r="A398" s="75">
        <v>44129</v>
      </c>
      <c r="B398" s="75" t="s">
        <v>0</v>
      </c>
      <c r="C398" s="72">
        <v>36.32</v>
      </c>
      <c r="D398" s="99">
        <v>44129</v>
      </c>
      <c r="E398" s="79" t="s">
        <v>999</v>
      </c>
      <c r="F398" s="100">
        <v>4892.01</v>
      </c>
      <c r="H398" s="75">
        <v>44129</v>
      </c>
      <c r="I398" s="98">
        <f t="shared" si="2"/>
        <v>-4.4810471242543448E-3</v>
      </c>
      <c r="J398" s="98">
        <f t="shared" si="3"/>
        <v>-7.3790653183930521E-3</v>
      </c>
    </row>
    <row r="399" spans="1:10" ht="12.75" customHeight="1">
      <c r="A399" s="75">
        <v>44131</v>
      </c>
      <c r="B399" s="75" t="s">
        <v>0</v>
      </c>
      <c r="C399" s="72">
        <v>36.32</v>
      </c>
      <c r="D399" s="99">
        <v>44131</v>
      </c>
      <c r="E399" s="79" t="s">
        <v>999</v>
      </c>
      <c r="F399" s="100">
        <v>4867.96</v>
      </c>
      <c r="H399" s="75">
        <v>44131</v>
      </c>
      <c r="I399" s="98">
        <f t="shared" si="2"/>
        <v>-4.9161796480383657E-3</v>
      </c>
      <c r="J399" s="98">
        <f t="shared" si="3"/>
        <v>0</v>
      </c>
    </row>
    <row r="400" spans="1:10" ht="12.75" customHeight="1">
      <c r="A400" s="75">
        <v>44132</v>
      </c>
      <c r="B400" s="75" t="s">
        <v>0</v>
      </c>
      <c r="C400" s="72">
        <v>36.590000000000003</v>
      </c>
      <c r="D400" s="99">
        <v>44132</v>
      </c>
      <c r="E400" s="79" t="s">
        <v>999</v>
      </c>
      <c r="F400" s="100">
        <v>4838.5200000000004</v>
      </c>
      <c r="H400" s="75">
        <v>44132</v>
      </c>
      <c r="I400" s="98">
        <f t="shared" si="2"/>
        <v>-6.0477078694154418E-3</v>
      </c>
      <c r="J400" s="98">
        <f t="shared" si="3"/>
        <v>7.4339207048459421E-3</v>
      </c>
    </row>
    <row r="401" spans="1:10" ht="12.75" customHeight="1">
      <c r="A401" s="75">
        <v>44133</v>
      </c>
      <c r="B401" s="75" t="s">
        <v>0</v>
      </c>
      <c r="C401" s="72">
        <v>36.770000000000003</v>
      </c>
      <c r="D401" s="99">
        <v>44133</v>
      </c>
      <c r="E401" s="79" t="s">
        <v>999</v>
      </c>
      <c r="F401" s="100">
        <v>4846.1000000000004</v>
      </c>
      <c r="H401" s="75">
        <v>44133</v>
      </c>
      <c r="I401" s="98">
        <f t="shared" si="2"/>
        <v>1.5665947438472383E-3</v>
      </c>
      <c r="J401" s="98">
        <f t="shared" si="3"/>
        <v>4.9193768789286274E-3</v>
      </c>
    </row>
    <row r="402" spans="1:10" ht="12.75" customHeight="1">
      <c r="A402" s="75">
        <v>44136</v>
      </c>
      <c r="B402" s="75" t="s">
        <v>0</v>
      </c>
      <c r="C402" s="72">
        <v>36.94</v>
      </c>
      <c r="D402" s="99">
        <v>44136</v>
      </c>
      <c r="E402" s="79" t="s">
        <v>999</v>
      </c>
      <c r="F402" s="100">
        <v>4896.68</v>
      </c>
      <c r="H402" s="75">
        <v>44136</v>
      </c>
      <c r="I402" s="98">
        <f t="shared" si="2"/>
        <v>1.0437258826685447E-2</v>
      </c>
      <c r="J402" s="98">
        <f t="shared" si="3"/>
        <v>4.6233342398693811E-3</v>
      </c>
    </row>
    <row r="403" spans="1:10" ht="12.75" customHeight="1">
      <c r="A403" s="75">
        <v>44137</v>
      </c>
      <c r="B403" s="75" t="s">
        <v>0</v>
      </c>
      <c r="C403" s="72">
        <v>37.74</v>
      </c>
      <c r="D403" s="99">
        <v>44137</v>
      </c>
      <c r="E403" s="79" t="s">
        <v>999</v>
      </c>
      <c r="F403" s="100">
        <v>4918.38</v>
      </c>
      <c r="H403" s="75">
        <v>44137</v>
      </c>
      <c r="I403" s="98">
        <f t="shared" si="2"/>
        <v>4.4315740460882935E-3</v>
      </c>
      <c r="J403" s="98">
        <f t="shared" si="3"/>
        <v>2.1656740660530804E-2</v>
      </c>
    </row>
    <row r="404" spans="1:10" ht="12.75" customHeight="1">
      <c r="A404" s="75">
        <v>44138</v>
      </c>
      <c r="B404" s="75" t="s">
        <v>0</v>
      </c>
      <c r="C404" s="72">
        <v>37.479999999999997</v>
      </c>
      <c r="D404" s="99">
        <v>44138</v>
      </c>
      <c r="E404" s="79" t="s">
        <v>999</v>
      </c>
      <c r="F404" s="100">
        <v>4928.01</v>
      </c>
      <c r="H404" s="75">
        <v>44138</v>
      </c>
      <c r="I404" s="98">
        <f t="shared" si="2"/>
        <v>1.9579617678993078E-3</v>
      </c>
      <c r="J404" s="98">
        <f t="shared" si="3"/>
        <v>-6.889242183359956E-3</v>
      </c>
    </row>
    <row r="405" spans="1:10" ht="12.75" customHeight="1">
      <c r="A405" s="75">
        <v>44139</v>
      </c>
      <c r="B405" s="75" t="s">
        <v>0</v>
      </c>
      <c r="C405" s="72">
        <v>37.83</v>
      </c>
      <c r="D405" s="99">
        <v>44139</v>
      </c>
      <c r="E405" s="79" t="s">
        <v>999</v>
      </c>
      <c r="F405" s="100">
        <v>4919.6000000000004</v>
      </c>
      <c r="H405" s="75">
        <v>44139</v>
      </c>
      <c r="I405" s="98">
        <f t="shared" si="2"/>
        <v>-1.706571212314878E-3</v>
      </c>
      <c r="J405" s="98">
        <f t="shared" si="3"/>
        <v>9.3383137673426209E-3</v>
      </c>
    </row>
    <row r="406" spans="1:10" ht="12.75" customHeight="1">
      <c r="A406" s="75">
        <v>44140</v>
      </c>
      <c r="B406" s="75" t="s">
        <v>0</v>
      </c>
      <c r="C406" s="72">
        <v>38.89</v>
      </c>
      <c r="D406" s="99">
        <v>44140</v>
      </c>
      <c r="E406" s="79" t="s">
        <v>999</v>
      </c>
      <c r="F406" s="100">
        <v>4942.12</v>
      </c>
      <c r="H406" s="75">
        <v>44140</v>
      </c>
      <c r="I406" s="98">
        <f t="shared" si="2"/>
        <v>4.5776079356043553E-3</v>
      </c>
      <c r="J406" s="98">
        <f t="shared" si="3"/>
        <v>2.8020089875760101E-2</v>
      </c>
    </row>
    <row r="407" spans="1:10" ht="12.75" customHeight="1">
      <c r="A407" s="75">
        <v>44143</v>
      </c>
      <c r="B407" s="75" t="s">
        <v>0</v>
      </c>
      <c r="C407" s="72">
        <v>38.450000000000003</v>
      </c>
      <c r="D407" s="99">
        <v>44143</v>
      </c>
      <c r="E407" s="79" t="s">
        <v>999</v>
      </c>
      <c r="F407" s="100">
        <v>4923.6499999999996</v>
      </c>
      <c r="H407" s="75">
        <v>44143</v>
      </c>
      <c r="I407" s="98">
        <f t="shared" si="2"/>
        <v>-3.7372625512938074E-3</v>
      </c>
      <c r="J407" s="98">
        <f t="shared" si="3"/>
        <v>-1.1313962458215476E-2</v>
      </c>
    </row>
    <row r="408" spans="1:10" ht="12.75" customHeight="1">
      <c r="A408" s="75">
        <v>44144</v>
      </c>
      <c r="B408" s="75" t="s">
        <v>0</v>
      </c>
      <c r="C408" s="72">
        <v>39.07</v>
      </c>
      <c r="D408" s="99">
        <v>44144</v>
      </c>
      <c r="E408" s="79" t="s">
        <v>999</v>
      </c>
      <c r="F408" s="100">
        <v>4928.07</v>
      </c>
      <c r="H408" s="75">
        <v>44144</v>
      </c>
      <c r="I408" s="98">
        <f t="shared" si="2"/>
        <v>8.9770800117805472E-4</v>
      </c>
      <c r="J408" s="98">
        <f t="shared" si="3"/>
        <v>1.6124837451235274E-2</v>
      </c>
    </row>
    <row r="409" spans="1:10" ht="12.75" customHeight="1">
      <c r="A409" s="75">
        <v>44145</v>
      </c>
      <c r="B409" s="75" t="s">
        <v>0</v>
      </c>
      <c r="C409" s="72">
        <v>39.42</v>
      </c>
      <c r="D409" s="99">
        <v>44145</v>
      </c>
      <c r="E409" s="79" t="s">
        <v>999</v>
      </c>
      <c r="F409" s="100">
        <v>4899.6400000000003</v>
      </c>
      <c r="H409" s="75">
        <v>44145</v>
      </c>
      <c r="I409" s="98">
        <f t="shared" si="2"/>
        <v>-5.7689927294051202E-3</v>
      </c>
      <c r="J409" s="98">
        <f t="shared" si="3"/>
        <v>8.9582800102381288E-3</v>
      </c>
    </row>
    <row r="410" spans="1:10" ht="12.75" customHeight="1">
      <c r="A410" s="75">
        <v>44146</v>
      </c>
      <c r="B410" s="75" t="s">
        <v>0</v>
      </c>
      <c r="C410" s="72">
        <v>39.42</v>
      </c>
      <c r="D410" s="99">
        <v>44146</v>
      </c>
      <c r="E410" s="79" t="s">
        <v>999</v>
      </c>
      <c r="F410" s="100">
        <v>4883.6899999999996</v>
      </c>
      <c r="H410" s="75">
        <v>44146</v>
      </c>
      <c r="I410" s="98">
        <f t="shared" si="2"/>
        <v>-3.2553412087420464E-3</v>
      </c>
      <c r="J410" s="98">
        <f t="shared" si="3"/>
        <v>0</v>
      </c>
    </row>
    <row r="411" spans="1:10" ht="12.75" customHeight="1">
      <c r="A411" s="75">
        <v>44147</v>
      </c>
      <c r="B411" s="75" t="s">
        <v>0</v>
      </c>
      <c r="C411" s="72">
        <v>40.130000000000003</v>
      </c>
      <c r="D411" s="99">
        <v>44147</v>
      </c>
      <c r="E411" s="79" t="s">
        <v>999</v>
      </c>
      <c r="F411" s="100">
        <v>4905.03</v>
      </c>
      <c r="H411" s="75">
        <v>44147</v>
      </c>
      <c r="I411" s="98">
        <f t="shared" si="2"/>
        <v>4.3696467220484259E-3</v>
      </c>
      <c r="J411" s="98">
        <f t="shared" si="3"/>
        <v>1.8011161846778201E-2</v>
      </c>
    </row>
    <row r="412" spans="1:10" ht="12.75" customHeight="1">
      <c r="A412" s="75">
        <v>44150</v>
      </c>
      <c r="B412" s="75" t="s">
        <v>0</v>
      </c>
      <c r="C412" s="72">
        <v>40.22</v>
      </c>
      <c r="D412" s="99">
        <v>44150</v>
      </c>
      <c r="E412" s="79" t="s">
        <v>999</v>
      </c>
      <c r="F412" s="100">
        <v>4867.7299999999996</v>
      </c>
      <c r="H412" s="75">
        <v>44150</v>
      </c>
      <c r="I412" s="98">
        <f t="shared" si="2"/>
        <v>-7.604438708835648E-3</v>
      </c>
      <c r="J412" s="98">
        <f t="shared" si="3"/>
        <v>2.2427111886369477E-3</v>
      </c>
    </row>
    <row r="413" spans="1:10" ht="12.75" customHeight="1">
      <c r="A413" s="75">
        <v>44151</v>
      </c>
      <c r="B413" s="75" t="s">
        <v>0</v>
      </c>
      <c r="C413" s="72">
        <v>39.96</v>
      </c>
      <c r="D413" s="99">
        <v>44151</v>
      </c>
      <c r="E413" s="79" t="s">
        <v>999</v>
      </c>
      <c r="F413" s="100">
        <v>4871.41</v>
      </c>
      <c r="H413" s="75">
        <v>44151</v>
      </c>
      <c r="I413" s="98">
        <f t="shared" si="2"/>
        <v>7.5599920291402611E-4</v>
      </c>
      <c r="J413" s="98">
        <f t="shared" si="3"/>
        <v>-6.4644455494777819E-3</v>
      </c>
    </row>
    <row r="414" spans="1:10" ht="12.75" customHeight="1">
      <c r="A414" s="75">
        <v>44152</v>
      </c>
      <c r="B414" s="75" t="s">
        <v>0</v>
      </c>
      <c r="C414" s="72">
        <v>40.75</v>
      </c>
      <c r="D414" s="99">
        <v>44152</v>
      </c>
      <c r="E414" s="79" t="s">
        <v>999</v>
      </c>
      <c r="F414" s="100">
        <v>4905.09</v>
      </c>
      <c r="H414" s="75">
        <v>44152</v>
      </c>
      <c r="I414" s="98">
        <f t="shared" si="2"/>
        <v>6.9138093488334551E-3</v>
      </c>
      <c r="J414" s="98">
        <f t="shared" si="3"/>
        <v>1.9769769769769852E-2</v>
      </c>
    </row>
    <row r="415" spans="1:10" ht="12.75" customHeight="1">
      <c r="A415" s="75">
        <v>44153</v>
      </c>
      <c r="B415" s="75" t="s">
        <v>0</v>
      </c>
      <c r="C415" s="72">
        <v>40.659999999999997</v>
      </c>
      <c r="D415" s="99">
        <v>44153</v>
      </c>
      <c r="E415" s="79" t="s">
        <v>999</v>
      </c>
      <c r="F415" s="100">
        <v>4887.12</v>
      </c>
      <c r="H415" s="75">
        <v>44153</v>
      </c>
      <c r="I415" s="98">
        <f t="shared" si="2"/>
        <v>-3.6635413417491769E-3</v>
      </c>
      <c r="J415" s="98">
        <f t="shared" si="3"/>
        <v>-2.2085889570553352E-3</v>
      </c>
    </row>
    <row r="416" spans="1:10" ht="12.75" customHeight="1">
      <c r="A416" s="75">
        <v>44154</v>
      </c>
      <c r="B416" s="75" t="s">
        <v>0</v>
      </c>
      <c r="C416" s="72">
        <v>40.4</v>
      </c>
      <c r="D416" s="99">
        <v>44154</v>
      </c>
      <c r="E416" s="79" t="s">
        <v>999</v>
      </c>
      <c r="F416" s="100">
        <v>4879.96</v>
      </c>
      <c r="H416" s="75">
        <v>44154</v>
      </c>
      <c r="I416" s="98">
        <f t="shared" si="2"/>
        <v>-1.4650755455155595E-3</v>
      </c>
      <c r="J416" s="98">
        <f t="shared" si="3"/>
        <v>-6.3944909001475425E-3</v>
      </c>
    </row>
    <row r="417" spans="1:10" ht="12.75" customHeight="1">
      <c r="A417" s="75">
        <v>44157</v>
      </c>
      <c r="B417" s="75" t="s">
        <v>0</v>
      </c>
      <c r="C417" s="72">
        <v>40.04</v>
      </c>
      <c r="D417" s="99">
        <v>44157</v>
      </c>
      <c r="E417" s="79" t="s">
        <v>999</v>
      </c>
      <c r="F417" s="100">
        <v>4845.09</v>
      </c>
      <c r="H417" s="75">
        <v>44157</v>
      </c>
      <c r="I417" s="98">
        <f t="shared" si="2"/>
        <v>-7.1455503733637293E-3</v>
      </c>
      <c r="J417" s="98">
        <f t="shared" si="3"/>
        <v>-8.9108910891089188E-3</v>
      </c>
    </row>
    <row r="418" spans="1:10" ht="12.75" customHeight="1">
      <c r="A418" s="75">
        <v>44158</v>
      </c>
      <c r="B418" s="75" t="s">
        <v>0</v>
      </c>
      <c r="C418" s="72">
        <v>39.869999999999997</v>
      </c>
      <c r="D418" s="99">
        <v>44158</v>
      </c>
      <c r="E418" s="79" t="s">
        <v>999</v>
      </c>
      <c r="F418" s="100">
        <v>4817.7</v>
      </c>
      <c r="H418" s="75">
        <v>44158</v>
      </c>
      <c r="I418" s="98">
        <f t="shared" si="2"/>
        <v>-5.6531457619982683E-3</v>
      </c>
      <c r="J418" s="98">
        <f t="shared" si="3"/>
        <v>-4.2457542457542408E-3</v>
      </c>
    </row>
    <row r="419" spans="1:10" ht="12.75" customHeight="1">
      <c r="A419" s="75">
        <v>44159</v>
      </c>
      <c r="B419" s="75" t="s">
        <v>0</v>
      </c>
      <c r="C419" s="72">
        <v>40.04</v>
      </c>
      <c r="D419" s="99">
        <v>44159</v>
      </c>
      <c r="E419" s="79" t="s">
        <v>999</v>
      </c>
      <c r="F419" s="100">
        <v>4833.1899999999996</v>
      </c>
      <c r="H419" s="75">
        <v>44159</v>
      </c>
      <c r="I419" s="98">
        <f t="shared" si="2"/>
        <v>3.2152271830956369E-3</v>
      </c>
      <c r="J419" s="98">
        <f t="shared" si="3"/>
        <v>4.2638575369953191E-3</v>
      </c>
    </row>
    <row r="420" spans="1:10" ht="12.75" customHeight="1">
      <c r="A420" s="75">
        <v>44160</v>
      </c>
      <c r="B420" s="75" t="s">
        <v>0</v>
      </c>
      <c r="C420" s="72">
        <v>40.659999999999997</v>
      </c>
      <c r="D420" s="99">
        <v>44160</v>
      </c>
      <c r="E420" s="79" t="s">
        <v>999</v>
      </c>
      <c r="F420" s="100">
        <v>4861.87</v>
      </c>
      <c r="H420" s="75">
        <v>44160</v>
      </c>
      <c r="I420" s="98">
        <f t="shared" si="2"/>
        <v>5.9339690763244857E-3</v>
      </c>
      <c r="J420" s="98">
        <f t="shared" si="3"/>
        <v>1.5484515484515349E-2</v>
      </c>
    </row>
    <row r="421" spans="1:10" ht="12.75" customHeight="1">
      <c r="A421" s="75">
        <v>44161</v>
      </c>
      <c r="B421" s="75" t="s">
        <v>0</v>
      </c>
      <c r="C421" s="72">
        <v>40.49</v>
      </c>
      <c r="D421" s="99">
        <v>44161</v>
      </c>
      <c r="E421" s="79" t="s">
        <v>999</v>
      </c>
      <c r="F421" s="100">
        <v>4869.09</v>
      </c>
      <c r="H421" s="75">
        <v>44161</v>
      </c>
      <c r="I421" s="98">
        <f t="shared" si="2"/>
        <v>1.485025309191812E-3</v>
      </c>
      <c r="J421" s="98">
        <f t="shared" si="3"/>
        <v>-4.1810132808656197E-3</v>
      </c>
    </row>
    <row r="422" spans="1:10" ht="12.75" customHeight="1">
      <c r="A422" s="75">
        <v>44164</v>
      </c>
      <c r="B422" s="75" t="s">
        <v>0</v>
      </c>
      <c r="C422" s="72">
        <v>40.75</v>
      </c>
      <c r="D422" s="99">
        <v>44164</v>
      </c>
      <c r="E422" s="79" t="s">
        <v>999</v>
      </c>
      <c r="F422" s="100">
        <v>4881.82</v>
      </c>
      <c r="H422" s="75">
        <v>44164</v>
      </c>
      <c r="I422" s="98">
        <f t="shared" si="2"/>
        <v>2.6144515710326832E-3</v>
      </c>
      <c r="J422" s="98">
        <f t="shared" si="3"/>
        <v>6.4213386021239049E-3</v>
      </c>
    </row>
    <row r="423" spans="1:10" ht="12.75" customHeight="1">
      <c r="A423" s="75">
        <v>44165</v>
      </c>
      <c r="B423" s="75" t="s">
        <v>0</v>
      </c>
      <c r="C423" s="72">
        <v>40.75</v>
      </c>
      <c r="D423" s="99">
        <v>44165</v>
      </c>
      <c r="E423" s="79" t="s">
        <v>999</v>
      </c>
      <c r="F423" s="100">
        <v>4866.84</v>
      </c>
      <c r="H423" s="75">
        <v>44165</v>
      </c>
      <c r="I423" s="98">
        <f t="shared" si="2"/>
        <v>-3.0685277212186834E-3</v>
      </c>
      <c r="J423" s="98">
        <f t="shared" si="3"/>
        <v>0</v>
      </c>
    </row>
    <row r="424" spans="1:10" ht="12.75" customHeight="1">
      <c r="A424" s="75">
        <v>44166</v>
      </c>
      <c r="B424" s="75" t="s">
        <v>0</v>
      </c>
      <c r="C424" s="72">
        <v>40.75</v>
      </c>
      <c r="D424" s="99">
        <v>44166</v>
      </c>
      <c r="E424" s="79" t="s">
        <v>999</v>
      </c>
      <c r="F424" s="100">
        <v>4903.95</v>
      </c>
      <c r="H424" s="75">
        <v>44166</v>
      </c>
      <c r="I424" s="98">
        <f t="shared" si="2"/>
        <v>7.6250708878862206E-3</v>
      </c>
      <c r="J424" s="98">
        <f t="shared" si="3"/>
        <v>0</v>
      </c>
    </row>
    <row r="425" spans="1:10" ht="12.75" customHeight="1">
      <c r="A425" s="75">
        <v>44167</v>
      </c>
      <c r="B425" s="75" t="s">
        <v>0</v>
      </c>
      <c r="C425" s="72">
        <v>39.96</v>
      </c>
      <c r="D425" s="99">
        <v>44167</v>
      </c>
      <c r="E425" s="79" t="s">
        <v>999</v>
      </c>
      <c r="F425" s="100">
        <v>4934.8599999999997</v>
      </c>
      <c r="H425" s="75">
        <v>44167</v>
      </c>
      <c r="I425" s="98">
        <f t="shared" si="2"/>
        <v>6.3030822092393635E-3</v>
      </c>
      <c r="J425" s="98">
        <f t="shared" si="3"/>
        <v>-1.9386503067484684E-2</v>
      </c>
    </row>
    <row r="426" spans="1:10" ht="12.75" customHeight="1">
      <c r="A426" s="75">
        <v>44168</v>
      </c>
      <c r="B426" s="75" t="s">
        <v>0</v>
      </c>
      <c r="C426" s="72">
        <v>40.75</v>
      </c>
      <c r="D426" s="99">
        <v>44168</v>
      </c>
      <c r="E426" s="79" t="s">
        <v>999</v>
      </c>
      <c r="F426" s="100">
        <v>4974.83</v>
      </c>
      <c r="H426" s="75">
        <v>44168</v>
      </c>
      <c r="I426" s="98">
        <f t="shared" si="2"/>
        <v>8.0995205537746084E-3</v>
      </c>
      <c r="J426" s="98">
        <f t="shared" si="3"/>
        <v>1.9769769769769852E-2</v>
      </c>
    </row>
    <row r="427" spans="1:10" ht="12.75" customHeight="1">
      <c r="A427" s="75">
        <v>44171</v>
      </c>
      <c r="B427" s="75" t="s">
        <v>0</v>
      </c>
      <c r="C427" s="72">
        <v>41.9</v>
      </c>
      <c r="D427" s="99">
        <v>44171</v>
      </c>
      <c r="E427" s="79" t="s">
        <v>999</v>
      </c>
      <c r="F427" s="100">
        <v>5024.38</v>
      </c>
      <c r="H427" s="75">
        <v>44171</v>
      </c>
      <c r="I427" s="98">
        <f t="shared" si="2"/>
        <v>9.9601393414447958E-3</v>
      </c>
      <c r="J427" s="98">
        <f t="shared" si="3"/>
        <v>2.8220858895705581E-2</v>
      </c>
    </row>
    <row r="428" spans="1:10" ht="12.75" customHeight="1">
      <c r="A428" s="75">
        <v>44172</v>
      </c>
      <c r="B428" s="75" t="s">
        <v>0</v>
      </c>
      <c r="C428" s="72">
        <v>42.88</v>
      </c>
      <c r="D428" s="99">
        <v>44172</v>
      </c>
      <c r="E428" s="79" t="s">
        <v>999</v>
      </c>
      <c r="F428" s="100">
        <v>5053.49</v>
      </c>
      <c r="H428" s="75">
        <v>44172</v>
      </c>
      <c r="I428" s="98">
        <f t="shared" si="2"/>
        <v>5.7937496765769758E-3</v>
      </c>
      <c r="J428" s="98">
        <f t="shared" si="3"/>
        <v>2.3389021479713668E-2</v>
      </c>
    </row>
    <row r="429" spans="1:10" ht="12.75" customHeight="1">
      <c r="A429" s="75">
        <v>44173</v>
      </c>
      <c r="B429" s="75" t="s">
        <v>0</v>
      </c>
      <c r="C429" s="72">
        <v>42.26</v>
      </c>
      <c r="D429" s="99">
        <v>44173</v>
      </c>
      <c r="E429" s="79" t="s">
        <v>999</v>
      </c>
      <c r="F429" s="100">
        <v>5049.8</v>
      </c>
      <c r="H429" s="75">
        <v>44173</v>
      </c>
      <c r="I429" s="98">
        <f t="shared" si="2"/>
        <v>-7.3018844402572558E-4</v>
      </c>
      <c r="J429" s="98">
        <f t="shared" si="3"/>
        <v>-1.4458955223880743E-2</v>
      </c>
    </row>
    <row r="430" spans="1:10" ht="12.75" customHeight="1">
      <c r="A430" s="75">
        <v>44174</v>
      </c>
      <c r="B430" s="75" t="s">
        <v>0</v>
      </c>
      <c r="C430" s="72">
        <v>42.08</v>
      </c>
      <c r="D430" s="99">
        <v>44174</v>
      </c>
      <c r="E430" s="79" t="s">
        <v>999</v>
      </c>
      <c r="F430" s="100">
        <v>5069.88</v>
      </c>
      <c r="H430" s="75">
        <v>44174</v>
      </c>
      <c r="I430" s="98">
        <f t="shared" si="2"/>
        <v>3.9763951047566692E-3</v>
      </c>
      <c r="J430" s="98">
        <f t="shared" si="3"/>
        <v>-4.2593469001419582E-3</v>
      </c>
    </row>
    <row r="431" spans="1:10" ht="12.75" customHeight="1">
      <c r="A431" s="75">
        <v>44175</v>
      </c>
      <c r="B431" s="75" t="s">
        <v>0</v>
      </c>
      <c r="C431" s="72">
        <v>41.9</v>
      </c>
      <c r="D431" s="99">
        <v>44175</v>
      </c>
      <c r="E431" s="79" t="s">
        <v>999</v>
      </c>
      <c r="F431" s="100">
        <v>5094.66</v>
      </c>
      <c r="H431" s="75">
        <v>44175</v>
      </c>
      <c r="I431" s="98">
        <f t="shared" si="2"/>
        <v>4.8876896494591815E-3</v>
      </c>
      <c r="J431" s="98">
        <f t="shared" si="3"/>
        <v>-4.2775665399239493E-3</v>
      </c>
    </row>
    <row r="432" spans="1:10" ht="12.75" customHeight="1">
      <c r="A432" s="75">
        <v>44178</v>
      </c>
      <c r="B432" s="75" t="s">
        <v>0</v>
      </c>
      <c r="C432" s="72">
        <v>41.28</v>
      </c>
      <c r="D432" s="99">
        <v>44178</v>
      </c>
      <c r="E432" s="79" t="s">
        <v>999</v>
      </c>
      <c r="F432" s="100">
        <v>5126.43</v>
      </c>
      <c r="H432" s="75">
        <v>44178</v>
      </c>
      <c r="I432" s="98">
        <f t="shared" si="2"/>
        <v>6.2359411619226091E-3</v>
      </c>
      <c r="J432" s="98">
        <f t="shared" si="3"/>
        <v>-1.4797136038186109E-2</v>
      </c>
    </row>
    <row r="433" spans="1:10" ht="12.75" customHeight="1">
      <c r="A433" s="75">
        <v>44179</v>
      </c>
      <c r="B433" s="75" t="s">
        <v>0</v>
      </c>
      <c r="C433" s="72">
        <v>41.02</v>
      </c>
      <c r="D433" s="99">
        <v>44179</v>
      </c>
      <c r="E433" s="79" t="s">
        <v>999</v>
      </c>
      <c r="F433" s="100">
        <v>5147.0200000000004</v>
      </c>
      <c r="H433" s="75">
        <v>44179</v>
      </c>
      <c r="I433" s="98">
        <f t="shared" si="2"/>
        <v>4.016440290806722E-3</v>
      </c>
      <c r="J433" s="98">
        <f t="shared" si="3"/>
        <v>-6.2984496124030009E-3</v>
      </c>
    </row>
    <row r="434" spans="1:10" ht="12.75" customHeight="1">
      <c r="A434" s="75">
        <v>44180</v>
      </c>
      <c r="B434" s="75" t="s">
        <v>0</v>
      </c>
      <c r="C434" s="72">
        <v>40.130000000000003</v>
      </c>
      <c r="D434" s="99">
        <v>44180</v>
      </c>
      <c r="E434" s="79" t="s">
        <v>999</v>
      </c>
      <c r="F434" s="100">
        <v>5123.0600000000004</v>
      </c>
      <c r="H434" s="75">
        <v>44180</v>
      </c>
      <c r="I434" s="98">
        <f t="shared" si="2"/>
        <v>-4.6551208271971012E-3</v>
      </c>
      <c r="J434" s="98">
        <f t="shared" si="3"/>
        <v>-2.1696733300828885E-2</v>
      </c>
    </row>
    <row r="435" spans="1:10" ht="12.75" customHeight="1">
      <c r="A435" s="75">
        <v>44182</v>
      </c>
      <c r="B435" s="75" t="s">
        <v>0</v>
      </c>
      <c r="C435" s="72">
        <v>39.340000000000003</v>
      </c>
      <c r="D435" s="99">
        <v>44182</v>
      </c>
      <c r="E435" s="79" t="s">
        <v>999</v>
      </c>
      <c r="F435" s="100">
        <v>5108.03</v>
      </c>
      <c r="H435" s="75">
        <v>44182</v>
      </c>
      <c r="I435" s="98">
        <f t="shared" si="2"/>
        <v>-2.9337934749935624E-3</v>
      </c>
      <c r="J435" s="98">
        <f t="shared" si="3"/>
        <v>-1.9686020433590801E-2</v>
      </c>
    </row>
    <row r="436" spans="1:10" ht="12.75" customHeight="1">
      <c r="A436" s="75">
        <v>44185</v>
      </c>
      <c r="B436" s="75" t="s">
        <v>0</v>
      </c>
      <c r="C436" s="72">
        <v>38.979999999999997</v>
      </c>
      <c r="D436" s="99">
        <v>44185</v>
      </c>
      <c r="E436" s="79" t="s">
        <v>999</v>
      </c>
      <c r="F436" s="100">
        <v>5074.58</v>
      </c>
      <c r="H436" s="75">
        <v>44185</v>
      </c>
      <c r="I436" s="98">
        <f t="shared" si="2"/>
        <v>-6.5485128317570584E-3</v>
      </c>
      <c r="J436" s="98">
        <f t="shared" si="3"/>
        <v>-9.1509913573971646E-3</v>
      </c>
    </row>
    <row r="437" spans="1:10" ht="12.75" customHeight="1">
      <c r="A437" s="75">
        <v>44186</v>
      </c>
      <c r="B437" s="75" t="s">
        <v>0</v>
      </c>
      <c r="C437" s="72">
        <v>39.25</v>
      </c>
      <c r="D437" s="99">
        <v>44186</v>
      </c>
      <c r="E437" s="79" t="s">
        <v>999</v>
      </c>
      <c r="F437" s="100">
        <v>5115.1899999999996</v>
      </c>
      <c r="H437" s="75">
        <v>44186</v>
      </c>
      <c r="I437" s="98">
        <f t="shared" si="2"/>
        <v>8.0026327301963018E-3</v>
      </c>
      <c r="J437" s="98">
        <f t="shared" si="3"/>
        <v>6.9266290405336495E-3</v>
      </c>
    </row>
    <row r="438" spans="1:10" ht="12.75" customHeight="1">
      <c r="A438" s="75">
        <v>44187</v>
      </c>
      <c r="B438" s="75" t="s">
        <v>0</v>
      </c>
      <c r="C438" s="72">
        <v>38.36</v>
      </c>
      <c r="D438" s="99">
        <v>44187</v>
      </c>
      <c r="E438" s="79" t="s">
        <v>999</v>
      </c>
      <c r="F438" s="100">
        <v>5098.4799999999996</v>
      </c>
      <c r="H438" s="75">
        <v>44187</v>
      </c>
      <c r="I438" s="98">
        <f t="shared" si="2"/>
        <v>-3.2667408248765462E-3</v>
      </c>
      <c r="J438" s="98">
        <f t="shared" si="3"/>
        <v>-2.2675159235668763E-2</v>
      </c>
    </row>
    <row r="439" spans="1:10" ht="12.75" customHeight="1">
      <c r="A439" s="75">
        <v>44188</v>
      </c>
      <c r="B439" s="75" t="s">
        <v>0</v>
      </c>
      <c r="C439" s="72">
        <v>38.1</v>
      </c>
      <c r="D439" s="99">
        <v>44188</v>
      </c>
      <c r="E439" s="79" t="s">
        <v>999</v>
      </c>
      <c r="F439" s="100">
        <v>5133.29</v>
      </c>
      <c r="H439" s="75">
        <v>44188</v>
      </c>
      <c r="I439" s="98">
        <f t="shared" si="2"/>
        <v>6.8275250662943598E-3</v>
      </c>
      <c r="J439" s="98">
        <f t="shared" si="3"/>
        <v>-6.777893639207444E-3</v>
      </c>
    </row>
    <row r="440" spans="1:10" ht="12.75" customHeight="1">
      <c r="A440" s="75">
        <v>44189</v>
      </c>
      <c r="B440" s="75" t="s">
        <v>0</v>
      </c>
      <c r="C440" s="72">
        <v>39.25</v>
      </c>
      <c r="D440" s="99">
        <v>44189</v>
      </c>
      <c r="E440" s="79" t="s">
        <v>999</v>
      </c>
      <c r="F440" s="100">
        <v>5218.3599999999997</v>
      </c>
      <c r="H440" s="75">
        <v>44189</v>
      </c>
      <c r="I440" s="98">
        <f t="shared" si="2"/>
        <v>1.6572217817423018E-2</v>
      </c>
      <c r="J440" s="98">
        <f t="shared" si="3"/>
        <v>3.0183727034120755E-2</v>
      </c>
    </row>
    <row r="441" spans="1:10" ht="12.75" customHeight="1">
      <c r="A441" s="75">
        <v>44192</v>
      </c>
      <c r="B441" s="75" t="s">
        <v>0</v>
      </c>
      <c r="C441" s="72">
        <v>40.49</v>
      </c>
      <c r="D441" s="99">
        <v>44192</v>
      </c>
      <c r="E441" s="79" t="s">
        <v>999</v>
      </c>
      <c r="F441" s="100">
        <v>5328.27</v>
      </c>
      <c r="H441" s="75">
        <v>44192</v>
      </c>
      <c r="I441" s="98">
        <f t="shared" si="2"/>
        <v>2.1062172789918732E-2</v>
      </c>
      <c r="J441" s="98">
        <f t="shared" si="3"/>
        <v>3.1592356687898171E-2</v>
      </c>
    </row>
    <row r="442" spans="1:10" ht="12.75" customHeight="1">
      <c r="A442" s="75">
        <v>44193</v>
      </c>
      <c r="B442" s="75" t="s">
        <v>0</v>
      </c>
      <c r="C442" s="72">
        <v>39.69</v>
      </c>
      <c r="D442" s="99">
        <v>44193</v>
      </c>
      <c r="E442" s="79" t="s">
        <v>999</v>
      </c>
      <c r="F442" s="100">
        <v>5344.01</v>
      </c>
      <c r="H442" s="75">
        <v>44193</v>
      </c>
      <c r="I442" s="98">
        <f t="shared" si="2"/>
        <v>2.9540545054960177E-3</v>
      </c>
      <c r="J442" s="98">
        <f t="shared" si="3"/>
        <v>-1.9757964929612348E-2</v>
      </c>
    </row>
    <row r="443" spans="1:10" ht="12.75" customHeight="1">
      <c r="A443" s="75">
        <v>44194</v>
      </c>
      <c r="B443" s="75" t="s">
        <v>0</v>
      </c>
      <c r="C443" s="72">
        <v>39.42</v>
      </c>
      <c r="D443" s="99">
        <v>44194</v>
      </c>
      <c r="E443" s="79" t="s">
        <v>999</v>
      </c>
      <c r="F443" s="100">
        <v>5358.25</v>
      </c>
      <c r="H443" s="75">
        <v>44194</v>
      </c>
      <c r="I443" s="98">
        <f t="shared" si="2"/>
        <v>2.6646656724069739E-3</v>
      </c>
      <c r="J443" s="98">
        <f t="shared" si="3"/>
        <v>-6.8027210884352707E-3</v>
      </c>
    </row>
    <row r="444" spans="1:10" ht="12.75" customHeight="1">
      <c r="A444" s="75">
        <v>44195</v>
      </c>
      <c r="B444" s="75" t="s">
        <v>0</v>
      </c>
      <c r="C444" s="72">
        <v>39.25</v>
      </c>
      <c r="D444" s="99">
        <v>44195</v>
      </c>
      <c r="E444" s="79" t="s">
        <v>999</v>
      </c>
      <c r="F444" s="100">
        <v>5402.06</v>
      </c>
      <c r="H444" s="75">
        <v>44195</v>
      </c>
      <c r="I444" s="98">
        <f t="shared" si="2"/>
        <v>8.1761769234358628E-3</v>
      </c>
      <c r="J444" s="98">
        <f t="shared" si="3"/>
        <v>-4.3125317097920668E-3</v>
      </c>
    </row>
    <row r="445" spans="1:10" ht="12.75" customHeight="1">
      <c r="A445" s="75">
        <v>44199</v>
      </c>
      <c r="B445" s="75" t="s">
        <v>0</v>
      </c>
      <c r="C445" s="72">
        <v>41.02</v>
      </c>
      <c r="D445" s="99">
        <v>44199</v>
      </c>
      <c r="E445" s="79" t="s">
        <v>999</v>
      </c>
      <c r="F445" s="100">
        <v>5618.95</v>
      </c>
      <c r="H445" s="75">
        <v>44199</v>
      </c>
      <c r="I445" s="98">
        <f t="shared" si="2"/>
        <v>4.0149498524636895E-2</v>
      </c>
      <c r="J445" s="98">
        <f t="shared" si="3"/>
        <v>4.509554140127392E-2</v>
      </c>
    </row>
    <row r="446" spans="1:10" ht="12.75" customHeight="1">
      <c r="A446" s="75">
        <v>44200</v>
      </c>
      <c r="B446" s="75" t="s">
        <v>0</v>
      </c>
      <c r="C446" s="72">
        <v>41.28</v>
      </c>
      <c r="D446" s="99">
        <v>44200</v>
      </c>
      <c r="E446" s="79" t="s">
        <v>999</v>
      </c>
      <c r="F446" s="100">
        <v>5652.32</v>
      </c>
      <c r="H446" s="75">
        <v>44200</v>
      </c>
      <c r="I446" s="98">
        <f t="shared" si="2"/>
        <v>5.9388319881827911E-3</v>
      </c>
      <c r="J446" s="98">
        <f t="shared" si="3"/>
        <v>6.3383715260847406E-3</v>
      </c>
    </row>
    <row r="447" spans="1:10" ht="12.75" customHeight="1">
      <c r="A447" s="75">
        <v>44201</v>
      </c>
      <c r="B447" s="75" t="s">
        <v>0</v>
      </c>
      <c r="C447" s="72">
        <v>41.46</v>
      </c>
      <c r="D447" s="99">
        <v>44201</v>
      </c>
      <c r="E447" s="79" t="s">
        <v>999</v>
      </c>
      <c r="F447" s="100">
        <v>5609.7</v>
      </c>
      <c r="H447" s="75">
        <v>44201</v>
      </c>
      <c r="I447" s="98">
        <f t="shared" si="2"/>
        <v>-7.5402666515695937E-3</v>
      </c>
      <c r="J447" s="98">
        <f t="shared" si="3"/>
        <v>4.3604651162789665E-3</v>
      </c>
    </row>
    <row r="448" spans="1:10" ht="12.75" customHeight="1">
      <c r="A448" s="75">
        <v>44202</v>
      </c>
      <c r="B448" s="75" t="s">
        <v>0</v>
      </c>
      <c r="C448" s="72">
        <v>41.46</v>
      </c>
      <c r="D448" s="99">
        <v>44202</v>
      </c>
      <c r="E448" s="79" t="s">
        <v>999</v>
      </c>
      <c r="F448" s="100">
        <v>5640.19</v>
      </c>
      <c r="H448" s="75">
        <v>44202</v>
      </c>
      <c r="I448" s="98">
        <f t="shared" si="2"/>
        <v>5.4352282653260531E-3</v>
      </c>
      <c r="J448" s="98">
        <f t="shared" si="3"/>
        <v>0</v>
      </c>
    </row>
    <row r="449" spans="1:10" ht="12.75" customHeight="1">
      <c r="A449" s="75">
        <v>44203</v>
      </c>
      <c r="B449" s="75" t="s">
        <v>0</v>
      </c>
      <c r="C449" s="72">
        <v>42.08</v>
      </c>
      <c r="D449" s="99">
        <v>44203</v>
      </c>
      <c r="E449" s="79" t="s">
        <v>999</v>
      </c>
      <c r="F449" s="100">
        <v>5621.76</v>
      </c>
      <c r="H449" s="75">
        <v>44203</v>
      </c>
      <c r="I449" s="98">
        <f t="shared" si="2"/>
        <v>-3.2676204170425383E-3</v>
      </c>
      <c r="J449" s="98">
        <f t="shared" si="3"/>
        <v>1.4954172696574952E-2</v>
      </c>
    </row>
    <row r="450" spans="1:10" ht="12.75" customHeight="1">
      <c r="A450" s="75">
        <v>44206</v>
      </c>
      <c r="B450" s="75" t="s">
        <v>0</v>
      </c>
      <c r="C450" s="72">
        <v>41.2</v>
      </c>
      <c r="D450" s="99">
        <v>44206</v>
      </c>
      <c r="E450" s="79" t="s">
        <v>999</v>
      </c>
      <c r="F450" s="100">
        <v>5634.04</v>
      </c>
      <c r="H450" s="75">
        <v>44206</v>
      </c>
      <c r="I450" s="98">
        <f t="shared" si="2"/>
        <v>2.184369307832279E-3</v>
      </c>
      <c r="J450" s="98">
        <f t="shared" si="3"/>
        <v>-2.0912547528517011E-2</v>
      </c>
    </row>
    <row r="451" spans="1:10" ht="12.75" customHeight="1">
      <c r="A451" s="75">
        <v>44207</v>
      </c>
      <c r="B451" s="75" t="s">
        <v>0</v>
      </c>
      <c r="C451" s="72">
        <v>41.11</v>
      </c>
      <c r="D451" s="99">
        <v>44207</v>
      </c>
      <c r="E451" s="79" t="s">
        <v>999</v>
      </c>
      <c r="F451" s="100">
        <v>5718.75</v>
      </c>
      <c r="H451" s="75">
        <v>44207</v>
      </c>
      <c r="I451" s="98">
        <f t="shared" si="2"/>
        <v>1.5035392009996373E-2</v>
      </c>
      <c r="J451" s="98">
        <f t="shared" si="3"/>
        <v>-2.1844660194175747E-3</v>
      </c>
    </row>
    <row r="452" spans="1:10" ht="12.75" customHeight="1">
      <c r="A452" s="75">
        <v>44208</v>
      </c>
      <c r="B452" s="75" t="s">
        <v>0</v>
      </c>
      <c r="C452" s="72">
        <v>41.55</v>
      </c>
      <c r="D452" s="99">
        <v>44208</v>
      </c>
      <c r="E452" s="79" t="s">
        <v>999</v>
      </c>
      <c r="F452" s="100">
        <v>5861.02</v>
      </c>
      <c r="H452" s="75">
        <v>44208</v>
      </c>
      <c r="I452" s="98">
        <f t="shared" si="2"/>
        <v>2.487781420765045E-2</v>
      </c>
      <c r="J452" s="98">
        <f t="shared" si="3"/>
        <v>1.0702991972755926E-2</v>
      </c>
    </row>
    <row r="453" spans="1:10" ht="12.75" customHeight="1">
      <c r="A453" s="75">
        <v>44209</v>
      </c>
      <c r="B453" s="75" t="s">
        <v>0</v>
      </c>
      <c r="C453" s="72">
        <v>41.37</v>
      </c>
      <c r="D453" s="99">
        <v>44209</v>
      </c>
      <c r="E453" s="79" t="s">
        <v>999</v>
      </c>
      <c r="F453" s="100">
        <v>5770</v>
      </c>
      <c r="H453" s="75">
        <v>44209</v>
      </c>
      <c r="I453" s="98">
        <f t="shared" si="2"/>
        <v>-1.5529720082852583E-2</v>
      </c>
      <c r="J453" s="98">
        <f t="shared" si="3"/>
        <v>-4.3321299638988675E-3</v>
      </c>
    </row>
    <row r="454" spans="1:10" ht="12.75" customHeight="1">
      <c r="A454" s="75">
        <v>44210</v>
      </c>
      <c r="B454" s="75" t="s">
        <v>0</v>
      </c>
      <c r="C454" s="72">
        <v>43.23</v>
      </c>
      <c r="D454" s="99">
        <v>44210</v>
      </c>
      <c r="E454" s="79" t="s">
        <v>999</v>
      </c>
      <c r="F454" s="100">
        <v>5909.3</v>
      </c>
      <c r="H454" s="75">
        <v>44210</v>
      </c>
      <c r="I454" s="98">
        <f t="shared" si="2"/>
        <v>2.414211438474867E-2</v>
      </c>
      <c r="J454" s="98">
        <f t="shared" si="3"/>
        <v>4.4960116026105945E-2</v>
      </c>
    </row>
    <row r="455" spans="1:10" ht="12.75" customHeight="1">
      <c r="A455" s="75">
        <v>44213</v>
      </c>
      <c r="B455" s="75" t="s">
        <v>0</v>
      </c>
      <c r="C455" s="72">
        <v>45.27</v>
      </c>
      <c r="D455" s="99">
        <v>44213</v>
      </c>
      <c r="E455" s="79" t="s">
        <v>999</v>
      </c>
      <c r="F455" s="100">
        <v>5850.43</v>
      </c>
      <c r="H455" s="75">
        <v>44213</v>
      </c>
      <c r="I455" s="98">
        <f t="shared" si="2"/>
        <v>-9.9622628737752184E-3</v>
      </c>
      <c r="J455" s="98">
        <f t="shared" si="3"/>
        <v>4.718945176960454E-2</v>
      </c>
    </row>
    <row r="456" spans="1:10" ht="12.75" customHeight="1">
      <c r="A456" s="75">
        <v>44214</v>
      </c>
      <c r="B456" s="75" t="s">
        <v>0</v>
      </c>
      <c r="C456" s="72">
        <v>44.56</v>
      </c>
      <c r="D456" s="99">
        <v>44214</v>
      </c>
      <c r="E456" s="79" t="s">
        <v>999</v>
      </c>
      <c r="F456" s="100">
        <v>5801.72</v>
      </c>
      <c r="H456" s="75">
        <v>44214</v>
      </c>
      <c r="I456" s="98">
        <f t="shared" si="2"/>
        <v>-8.3258837384602158E-3</v>
      </c>
      <c r="J456" s="98">
        <f t="shared" si="3"/>
        <v>-1.5683675723437207E-2</v>
      </c>
    </row>
    <row r="457" spans="1:10" ht="12.75" customHeight="1">
      <c r="A457" s="75">
        <v>44215</v>
      </c>
      <c r="B457" s="75" t="s">
        <v>0</v>
      </c>
      <c r="C457" s="72">
        <v>43.32</v>
      </c>
      <c r="D457" s="99">
        <v>44215</v>
      </c>
      <c r="E457" s="79" t="s">
        <v>999</v>
      </c>
      <c r="F457" s="100">
        <v>5820.8</v>
      </c>
      <c r="H457" s="75">
        <v>44215</v>
      </c>
      <c r="I457" s="98">
        <f t="shared" si="2"/>
        <v>3.2886799087166185E-3</v>
      </c>
      <c r="J457" s="98">
        <f t="shared" si="3"/>
        <v>-2.7827648114901349E-2</v>
      </c>
    </row>
    <row r="458" spans="1:10" ht="12.75" customHeight="1">
      <c r="A458" s="75">
        <v>44216</v>
      </c>
      <c r="B458" s="75" t="s">
        <v>0</v>
      </c>
      <c r="C458" s="72">
        <v>43.59</v>
      </c>
      <c r="D458" s="99">
        <v>44216</v>
      </c>
      <c r="E458" s="79" t="s">
        <v>999</v>
      </c>
      <c r="F458" s="100">
        <v>5827.56</v>
      </c>
      <c r="H458" s="75">
        <v>44216</v>
      </c>
      <c r="I458" s="98">
        <f t="shared" si="2"/>
        <v>1.1613523914237867E-3</v>
      </c>
      <c r="J458" s="98">
        <f t="shared" si="3"/>
        <v>6.2326869806095253E-3</v>
      </c>
    </row>
    <row r="459" spans="1:10" ht="12.75" customHeight="1">
      <c r="A459" s="75">
        <v>44217</v>
      </c>
      <c r="B459" s="75" t="s">
        <v>0</v>
      </c>
      <c r="C459" s="72">
        <v>44.03</v>
      </c>
      <c r="D459" s="99">
        <v>44217</v>
      </c>
      <c r="E459" s="79" t="s">
        <v>999</v>
      </c>
      <c r="F459" s="100">
        <v>5836.18</v>
      </c>
      <c r="H459" s="75">
        <v>44217</v>
      </c>
      <c r="I459" s="98">
        <f t="shared" si="2"/>
        <v>1.479178249558899E-3</v>
      </c>
      <c r="J459" s="98">
        <f t="shared" si="3"/>
        <v>1.0094058270245343E-2</v>
      </c>
    </row>
    <row r="460" spans="1:10" ht="12.75" customHeight="1">
      <c r="A460" s="75">
        <v>44220</v>
      </c>
      <c r="B460" s="75" t="s">
        <v>0</v>
      </c>
      <c r="C460" s="72">
        <v>43.15</v>
      </c>
      <c r="D460" s="99">
        <v>44220</v>
      </c>
      <c r="E460" s="79" t="s">
        <v>999</v>
      </c>
      <c r="F460" s="100">
        <v>5815.54</v>
      </c>
      <c r="H460" s="75">
        <v>44220</v>
      </c>
      <c r="I460" s="98">
        <f t="shared" si="2"/>
        <v>-3.5365598730676684E-3</v>
      </c>
      <c r="J460" s="98">
        <f t="shared" si="3"/>
        <v>-1.9986372927549456E-2</v>
      </c>
    </row>
    <row r="461" spans="1:10" ht="12.75" customHeight="1">
      <c r="A461" s="75">
        <v>44221</v>
      </c>
      <c r="B461" s="75" t="s">
        <v>0</v>
      </c>
      <c r="C461" s="72">
        <v>43.68</v>
      </c>
      <c r="D461" s="99">
        <v>44221</v>
      </c>
      <c r="E461" s="79" t="s">
        <v>999</v>
      </c>
      <c r="F461" s="100">
        <v>5789.92</v>
      </c>
      <c r="H461" s="75">
        <v>44221</v>
      </c>
      <c r="I461" s="98">
        <f t="shared" si="2"/>
        <v>-4.4054378441210629E-3</v>
      </c>
      <c r="J461" s="98">
        <f t="shared" si="3"/>
        <v>1.2282734646581694E-2</v>
      </c>
    </row>
    <row r="462" spans="1:10" ht="12.75" customHeight="1">
      <c r="A462" s="75">
        <v>44222</v>
      </c>
      <c r="B462" s="75" t="s">
        <v>0</v>
      </c>
      <c r="C462" s="72">
        <v>43.5</v>
      </c>
      <c r="D462" s="99">
        <v>44222</v>
      </c>
      <c r="E462" s="79" t="s">
        <v>999</v>
      </c>
      <c r="F462" s="100">
        <v>5695.37</v>
      </c>
      <c r="H462" s="75">
        <v>44222</v>
      </c>
      <c r="I462" s="98">
        <f t="shared" si="2"/>
        <v>-1.6330104733744188E-2</v>
      </c>
      <c r="J462" s="98">
        <f t="shared" si="3"/>
        <v>-4.1208791208791062E-3</v>
      </c>
    </row>
    <row r="463" spans="1:10" ht="12.75" customHeight="1">
      <c r="A463" s="75">
        <v>44223</v>
      </c>
      <c r="B463" s="75" t="s">
        <v>0</v>
      </c>
      <c r="C463" s="72">
        <v>43.41</v>
      </c>
      <c r="D463" s="99">
        <v>44223</v>
      </c>
      <c r="E463" s="79" t="s">
        <v>999</v>
      </c>
      <c r="F463" s="100">
        <v>5714.74</v>
      </c>
      <c r="H463" s="75">
        <v>44223</v>
      </c>
      <c r="I463" s="98">
        <f t="shared" si="2"/>
        <v>3.401008187352117E-3</v>
      </c>
      <c r="J463" s="98">
        <f t="shared" si="3"/>
        <v>-2.0689655172414501E-3</v>
      </c>
    </row>
    <row r="464" spans="1:10" ht="12.75" customHeight="1">
      <c r="A464" s="75">
        <v>44224</v>
      </c>
      <c r="B464" s="75" t="s">
        <v>0</v>
      </c>
      <c r="C464" s="72">
        <v>43.23</v>
      </c>
      <c r="D464" s="99">
        <v>44224</v>
      </c>
      <c r="E464" s="79" t="s">
        <v>999</v>
      </c>
      <c r="F464" s="100">
        <v>5724.35</v>
      </c>
      <c r="H464" s="75">
        <v>44224</v>
      </c>
      <c r="I464" s="98">
        <f t="shared" si="2"/>
        <v>1.681616311503431E-3</v>
      </c>
      <c r="J464" s="98">
        <f t="shared" si="3"/>
        <v>-4.146510020732519E-3</v>
      </c>
    </row>
    <row r="465" spans="1:10" ht="12.75" customHeight="1">
      <c r="A465" s="75">
        <v>44227</v>
      </c>
      <c r="B465" s="75" t="s">
        <v>0</v>
      </c>
      <c r="C465" s="72">
        <v>42.79</v>
      </c>
      <c r="D465" s="99">
        <v>44227</v>
      </c>
      <c r="E465" s="79" t="s">
        <v>999</v>
      </c>
      <c r="F465" s="100">
        <v>5649.86</v>
      </c>
      <c r="H465" s="75">
        <v>44227</v>
      </c>
      <c r="I465" s="98">
        <f t="shared" si="2"/>
        <v>-1.3012831151135162E-2</v>
      </c>
      <c r="J465" s="98">
        <f t="shared" si="3"/>
        <v>-1.0178117048346036E-2</v>
      </c>
    </row>
    <row r="466" spans="1:10" ht="12.75" customHeight="1">
      <c r="A466" s="75">
        <v>44228</v>
      </c>
      <c r="B466" s="75" t="s">
        <v>0</v>
      </c>
      <c r="C466" s="72">
        <v>42.97</v>
      </c>
      <c r="D466" s="99">
        <v>44228</v>
      </c>
      <c r="E466" s="79" t="s">
        <v>999</v>
      </c>
      <c r="F466" s="100">
        <v>5599.8</v>
      </c>
      <c r="H466" s="75">
        <v>44228</v>
      </c>
      <c r="I466" s="98">
        <f t="shared" si="2"/>
        <v>-8.8603965407991758E-3</v>
      </c>
      <c r="J466" s="98">
        <f t="shared" si="3"/>
        <v>4.2065903248422742E-3</v>
      </c>
    </row>
    <row r="467" spans="1:10" ht="12.75" customHeight="1">
      <c r="A467" s="75">
        <v>44229</v>
      </c>
      <c r="B467" s="75" t="s">
        <v>0</v>
      </c>
      <c r="C467" s="72">
        <v>42.08</v>
      </c>
      <c r="D467" s="99">
        <v>44229</v>
      </c>
      <c r="E467" s="79" t="s">
        <v>999</v>
      </c>
      <c r="F467" s="100">
        <v>5564.69</v>
      </c>
      <c r="H467" s="75">
        <v>44229</v>
      </c>
      <c r="I467" s="98">
        <f t="shared" si="2"/>
        <v>-6.2698667809565345E-3</v>
      </c>
      <c r="J467" s="98">
        <f t="shared" si="3"/>
        <v>-2.0712124738189397E-2</v>
      </c>
    </row>
    <row r="468" spans="1:10" ht="12.75" customHeight="1">
      <c r="A468" s="75">
        <v>44230</v>
      </c>
      <c r="B468" s="75" t="s">
        <v>0</v>
      </c>
      <c r="C468" s="72">
        <v>42.52</v>
      </c>
      <c r="D468" s="99">
        <v>44230</v>
      </c>
      <c r="E468" s="79" t="s">
        <v>999</v>
      </c>
      <c r="F468" s="100">
        <v>5581.86</v>
      </c>
      <c r="H468" s="75">
        <v>44230</v>
      </c>
      <c r="I468" s="98">
        <f t="shared" si="2"/>
        <v>3.0855267768734596E-3</v>
      </c>
      <c r="J468" s="98">
        <f t="shared" si="3"/>
        <v>1.0456273764258617E-2</v>
      </c>
    </row>
    <row r="469" spans="1:10" ht="12.75" customHeight="1">
      <c r="A469" s="75">
        <v>44231</v>
      </c>
      <c r="B469" s="75" t="s">
        <v>0</v>
      </c>
      <c r="C469" s="72">
        <v>44.03</v>
      </c>
      <c r="D469" s="99">
        <v>44231</v>
      </c>
      <c r="E469" s="79" t="s">
        <v>999</v>
      </c>
      <c r="F469" s="100">
        <v>5647.67</v>
      </c>
      <c r="H469" s="75">
        <v>44231</v>
      </c>
      <c r="I469" s="98">
        <f t="shared" si="2"/>
        <v>1.1789976817763392E-2</v>
      </c>
      <c r="J469" s="98">
        <f t="shared" si="3"/>
        <v>3.5512699905926537E-2</v>
      </c>
    </row>
    <row r="470" spans="1:10" ht="12.75" customHeight="1">
      <c r="A470" s="75">
        <v>44234</v>
      </c>
      <c r="B470" s="75" t="s">
        <v>0</v>
      </c>
      <c r="C470" s="72">
        <v>43.41</v>
      </c>
      <c r="D470" s="99">
        <v>44234</v>
      </c>
      <c r="E470" s="79" t="s">
        <v>999</v>
      </c>
      <c r="F470" s="100">
        <v>5504.78</v>
      </c>
      <c r="H470" s="75">
        <v>44234</v>
      </c>
      <c r="I470" s="98">
        <f t="shared" si="2"/>
        <v>-2.5300699226406653E-2</v>
      </c>
      <c r="J470" s="98">
        <f t="shared" si="3"/>
        <v>-1.4081308198955367E-2</v>
      </c>
    </row>
    <row r="471" spans="1:10" ht="12.75" customHeight="1">
      <c r="A471" s="75">
        <v>44235</v>
      </c>
      <c r="B471" s="75" t="s">
        <v>0</v>
      </c>
      <c r="C471" s="72">
        <v>43.23</v>
      </c>
      <c r="D471" s="99">
        <v>44235</v>
      </c>
      <c r="E471" s="79" t="s">
        <v>999</v>
      </c>
      <c r="F471" s="100">
        <v>5376.45</v>
      </c>
      <c r="H471" s="75">
        <v>44235</v>
      </c>
      <c r="I471" s="98">
        <f t="shared" si="2"/>
        <v>-2.331246661991937E-2</v>
      </c>
      <c r="J471" s="98">
        <f t="shared" si="3"/>
        <v>-4.146510020732519E-3</v>
      </c>
    </row>
    <row r="472" spans="1:10" ht="12.75" customHeight="1">
      <c r="A472" s="75">
        <v>44236</v>
      </c>
      <c r="B472" s="75" t="s">
        <v>0</v>
      </c>
      <c r="C472" s="72">
        <v>43.06</v>
      </c>
      <c r="D472" s="99">
        <v>44236</v>
      </c>
      <c r="E472" s="79" t="s">
        <v>999</v>
      </c>
      <c r="F472" s="100">
        <v>5498.54</v>
      </c>
      <c r="H472" s="75">
        <v>44236</v>
      </c>
      <c r="I472" s="98">
        <f t="shared" si="2"/>
        <v>2.2708292646634876E-2</v>
      </c>
      <c r="J472" s="98">
        <f t="shared" si="3"/>
        <v>-3.9324543141335822E-3</v>
      </c>
    </row>
    <row r="473" spans="1:10" ht="12.75" customHeight="1">
      <c r="A473" s="75">
        <v>44237</v>
      </c>
      <c r="B473" s="75" t="s">
        <v>0</v>
      </c>
      <c r="C473" s="72">
        <v>42.52</v>
      </c>
      <c r="D473" s="99">
        <v>44237</v>
      </c>
      <c r="E473" s="79" t="s">
        <v>999</v>
      </c>
      <c r="F473" s="100">
        <v>5509.4</v>
      </c>
      <c r="H473" s="75">
        <v>44237</v>
      </c>
      <c r="I473" s="98">
        <f t="shared" si="2"/>
        <v>1.9750697457869837E-3</v>
      </c>
      <c r="J473" s="98">
        <f t="shared" si="3"/>
        <v>-1.2540640966093752E-2</v>
      </c>
    </row>
    <row r="474" spans="1:10" ht="12.75" customHeight="1">
      <c r="A474" s="75">
        <v>44238</v>
      </c>
      <c r="B474" s="75" t="s">
        <v>0</v>
      </c>
      <c r="C474" s="72">
        <v>42.79</v>
      </c>
      <c r="D474" s="99">
        <v>44238</v>
      </c>
      <c r="E474" s="79" t="s">
        <v>999</v>
      </c>
      <c r="F474" s="100">
        <v>5485.01</v>
      </c>
      <c r="H474" s="75">
        <v>44238</v>
      </c>
      <c r="I474" s="98">
        <f t="shared" si="2"/>
        <v>-4.4269793443930672E-3</v>
      </c>
      <c r="J474" s="98">
        <f t="shared" si="3"/>
        <v>6.3499529633113116E-3</v>
      </c>
    </row>
    <row r="475" spans="1:10" ht="12.75" customHeight="1">
      <c r="A475" s="75">
        <v>44241</v>
      </c>
      <c r="B475" s="75" t="s">
        <v>0</v>
      </c>
      <c r="C475" s="72">
        <v>41.64</v>
      </c>
      <c r="D475" s="99">
        <v>44241</v>
      </c>
      <c r="E475" s="79" t="s">
        <v>999</v>
      </c>
      <c r="F475" s="100">
        <v>5447.64</v>
      </c>
      <c r="H475" s="75">
        <v>44241</v>
      </c>
      <c r="I475" s="98">
        <f t="shared" si="2"/>
        <v>-6.8131142878499196E-3</v>
      </c>
      <c r="J475" s="98">
        <f t="shared" si="3"/>
        <v>-2.6875438186492184E-2</v>
      </c>
    </row>
    <row r="476" spans="1:10" ht="12.75" customHeight="1">
      <c r="A476" s="75">
        <v>44242</v>
      </c>
      <c r="B476" s="75" t="s">
        <v>0</v>
      </c>
      <c r="C476" s="72">
        <v>41.64</v>
      </c>
      <c r="D476" s="99">
        <v>44242</v>
      </c>
      <c r="E476" s="79" t="s">
        <v>999</v>
      </c>
      <c r="F476" s="100">
        <v>5545.09</v>
      </c>
      <c r="H476" s="75">
        <v>44242</v>
      </c>
      <c r="I476" s="98">
        <f t="shared" si="2"/>
        <v>1.788848014920208E-2</v>
      </c>
      <c r="J476" s="98">
        <f t="shared" si="3"/>
        <v>0</v>
      </c>
    </row>
    <row r="477" spans="1:10" ht="12.75" customHeight="1">
      <c r="A477" s="75">
        <v>44243</v>
      </c>
      <c r="B477" s="75" t="s">
        <v>0</v>
      </c>
      <c r="C477" s="72">
        <v>41.55</v>
      </c>
      <c r="D477" s="99">
        <v>44243</v>
      </c>
      <c r="E477" s="79" t="s">
        <v>999</v>
      </c>
      <c r="F477" s="100">
        <v>5527.39</v>
      </c>
      <c r="H477" s="75">
        <v>44243</v>
      </c>
      <c r="I477" s="98">
        <f t="shared" si="2"/>
        <v>-3.1920131143047259E-3</v>
      </c>
      <c r="J477" s="98">
        <f t="shared" si="3"/>
        <v>-2.1613832853026871E-3</v>
      </c>
    </row>
    <row r="478" spans="1:10" ht="12.75" customHeight="1">
      <c r="A478" s="75">
        <v>44244</v>
      </c>
      <c r="B478" s="75" t="s">
        <v>0</v>
      </c>
      <c r="C478" s="72">
        <v>40.659999999999997</v>
      </c>
      <c r="D478" s="99">
        <v>44244</v>
      </c>
      <c r="E478" s="79" t="s">
        <v>999</v>
      </c>
      <c r="F478" s="100">
        <v>5503.67</v>
      </c>
      <c r="H478" s="75">
        <v>44244</v>
      </c>
      <c r="I478" s="98">
        <f t="shared" si="2"/>
        <v>-4.2913563182623848E-3</v>
      </c>
      <c r="J478" s="98">
        <f t="shared" si="3"/>
        <v>-2.1419975932611357E-2</v>
      </c>
    </row>
    <row r="479" spans="1:10" ht="12.75" customHeight="1">
      <c r="A479" s="75">
        <v>44245</v>
      </c>
      <c r="B479" s="75" t="s">
        <v>0</v>
      </c>
      <c r="C479" s="72">
        <v>39.96</v>
      </c>
      <c r="D479" s="99">
        <v>44245</v>
      </c>
      <c r="E479" s="79" t="s">
        <v>999</v>
      </c>
      <c r="F479" s="100">
        <v>5475.98</v>
      </c>
      <c r="H479" s="75">
        <v>44245</v>
      </c>
      <c r="I479" s="98">
        <f t="shared" si="2"/>
        <v>-5.0311882798206309E-3</v>
      </c>
      <c r="J479" s="98">
        <f t="shared" si="3"/>
        <v>-1.7215937038858709E-2</v>
      </c>
    </row>
    <row r="480" spans="1:10" ht="12.75" customHeight="1">
      <c r="A480" s="75">
        <v>44249</v>
      </c>
      <c r="B480" s="75" t="s">
        <v>0</v>
      </c>
      <c r="C480" s="72">
        <v>39.07</v>
      </c>
      <c r="D480" s="99">
        <v>44249</v>
      </c>
      <c r="E480" s="79" t="s">
        <v>999</v>
      </c>
      <c r="F480" s="100">
        <v>5385.21</v>
      </c>
      <c r="H480" s="75">
        <v>44249</v>
      </c>
      <c r="I480" s="98">
        <f t="shared" si="2"/>
        <v>-1.6576028400395848E-2</v>
      </c>
      <c r="J480" s="98">
        <f t="shared" si="3"/>
        <v>-2.2272272272272242E-2</v>
      </c>
    </row>
    <row r="481" spans="1:10" ht="12.75" customHeight="1">
      <c r="A481" s="75">
        <v>44250</v>
      </c>
      <c r="B481" s="75" t="s">
        <v>0</v>
      </c>
      <c r="C481" s="72">
        <v>38.1</v>
      </c>
      <c r="D481" s="99">
        <v>44250</v>
      </c>
      <c r="E481" s="79" t="s">
        <v>999</v>
      </c>
      <c r="F481" s="100">
        <v>5317.71</v>
      </c>
      <c r="H481" s="75">
        <v>44250</v>
      </c>
      <c r="I481" s="98">
        <f t="shared" si="2"/>
        <v>-1.2534330137543348E-2</v>
      </c>
      <c r="J481" s="98">
        <f t="shared" si="3"/>
        <v>-2.4827233171231144E-2</v>
      </c>
    </row>
    <row r="482" spans="1:10" ht="12.75" customHeight="1">
      <c r="A482" s="75">
        <v>44251</v>
      </c>
      <c r="B482" s="75" t="s">
        <v>0</v>
      </c>
      <c r="C482" s="72">
        <v>38.1</v>
      </c>
      <c r="D482" s="99">
        <v>44251</v>
      </c>
      <c r="E482" s="79" t="s">
        <v>999</v>
      </c>
      <c r="F482" s="100">
        <v>5385.64</v>
      </c>
      <c r="H482" s="75">
        <v>44251</v>
      </c>
      <c r="I482" s="98">
        <f t="shared" si="2"/>
        <v>1.2774295702473459E-2</v>
      </c>
      <c r="J482" s="98">
        <f t="shared" si="3"/>
        <v>0</v>
      </c>
    </row>
    <row r="483" spans="1:10" ht="12.75" customHeight="1">
      <c r="A483" s="75">
        <v>44252</v>
      </c>
      <c r="B483" s="75" t="s">
        <v>0</v>
      </c>
      <c r="C483" s="72">
        <v>38.72</v>
      </c>
      <c r="D483" s="99">
        <v>44252</v>
      </c>
      <c r="E483" s="79" t="s">
        <v>999</v>
      </c>
      <c r="F483" s="100">
        <v>5416.39</v>
      </c>
      <c r="H483" s="75">
        <v>44252</v>
      </c>
      <c r="I483" s="98">
        <f t="shared" si="2"/>
        <v>5.7096278251052013E-3</v>
      </c>
      <c r="J483" s="98">
        <f t="shared" si="3"/>
        <v>1.6272965879265078E-2</v>
      </c>
    </row>
    <row r="484" spans="1:10" ht="12.75" customHeight="1">
      <c r="A484" s="75">
        <v>44255</v>
      </c>
      <c r="B484" s="75" t="s">
        <v>0</v>
      </c>
      <c r="C484" s="72">
        <v>40.22</v>
      </c>
      <c r="D484" s="99">
        <v>44255</v>
      </c>
      <c r="E484" s="79" t="s">
        <v>999</v>
      </c>
      <c r="F484" s="100">
        <v>5404.79</v>
      </c>
      <c r="H484" s="75">
        <v>44255</v>
      </c>
      <c r="I484" s="98">
        <f t="shared" si="2"/>
        <v>-2.1416478503210046E-3</v>
      </c>
      <c r="J484" s="98">
        <f t="shared" si="3"/>
        <v>3.8739669421487655E-2</v>
      </c>
    </row>
    <row r="485" spans="1:10" ht="12.75" customHeight="1">
      <c r="A485" s="75">
        <v>44256</v>
      </c>
      <c r="B485" s="75" t="s">
        <v>0</v>
      </c>
      <c r="C485" s="72">
        <v>39.51</v>
      </c>
      <c r="D485" s="99">
        <v>44256</v>
      </c>
      <c r="E485" s="79" t="s">
        <v>999</v>
      </c>
      <c r="F485" s="100">
        <v>5426.82</v>
      </c>
      <c r="H485" s="75">
        <v>44256</v>
      </c>
      <c r="I485" s="98">
        <f t="shared" si="2"/>
        <v>4.0760140541999945E-3</v>
      </c>
      <c r="J485" s="98">
        <f t="shared" si="3"/>
        <v>-1.7652909000497319E-2</v>
      </c>
    </row>
    <row r="486" spans="1:10" ht="12.75" customHeight="1">
      <c r="A486" s="75">
        <v>44257</v>
      </c>
      <c r="B486" s="75" t="s">
        <v>0</v>
      </c>
      <c r="C486" s="72">
        <v>39.42</v>
      </c>
      <c r="D486" s="99">
        <v>44257</v>
      </c>
      <c r="E486" s="79" t="s">
        <v>999</v>
      </c>
      <c r="F486" s="100">
        <v>5508.26</v>
      </c>
      <c r="H486" s="75">
        <v>44257</v>
      </c>
      <c r="I486" s="98">
        <f t="shared" si="2"/>
        <v>1.5006946978156632E-2</v>
      </c>
      <c r="J486" s="98">
        <f t="shared" si="3"/>
        <v>-2.2779043280181099E-3</v>
      </c>
    </row>
    <row r="487" spans="1:10" ht="12.75" customHeight="1">
      <c r="A487" s="75">
        <v>44258</v>
      </c>
      <c r="B487" s="75" t="s">
        <v>0</v>
      </c>
      <c r="C487" s="72">
        <v>38.72</v>
      </c>
      <c r="D487" s="99">
        <v>44258</v>
      </c>
      <c r="E487" s="79" t="s">
        <v>999</v>
      </c>
      <c r="F487" s="100">
        <v>5488.07</v>
      </c>
      <c r="H487" s="75">
        <v>44258</v>
      </c>
      <c r="I487" s="98">
        <f t="shared" si="2"/>
        <v>-3.6654043200575748E-3</v>
      </c>
      <c r="J487" s="98">
        <f t="shared" si="3"/>
        <v>-1.7757483510908223E-2</v>
      </c>
    </row>
    <row r="488" spans="1:10" ht="12.75" customHeight="1">
      <c r="A488" s="75">
        <v>44259</v>
      </c>
      <c r="B488" s="75" t="s">
        <v>0</v>
      </c>
      <c r="C488" s="72">
        <v>38.450000000000003</v>
      </c>
      <c r="D488" s="99">
        <v>44259</v>
      </c>
      <c r="E488" s="79" t="s">
        <v>999</v>
      </c>
      <c r="F488" s="100">
        <v>5515.78</v>
      </c>
      <c r="H488" s="75">
        <v>44259</v>
      </c>
      <c r="I488" s="98">
        <f t="shared" si="2"/>
        <v>5.0491338485114667E-3</v>
      </c>
      <c r="J488" s="98">
        <f t="shared" si="3"/>
        <v>-6.9731404958676135E-3</v>
      </c>
    </row>
    <row r="489" spans="1:10" ht="12.75" customHeight="1">
      <c r="A489" s="75">
        <v>44262</v>
      </c>
      <c r="B489" s="75" t="s">
        <v>0</v>
      </c>
      <c r="C489" s="72">
        <v>39.42</v>
      </c>
      <c r="D489" s="99">
        <v>44262</v>
      </c>
      <c r="E489" s="79" t="s">
        <v>999</v>
      </c>
      <c r="F489" s="100">
        <v>5584.29</v>
      </c>
      <c r="H489" s="75">
        <v>44262</v>
      </c>
      <c r="I489" s="98">
        <f t="shared" si="2"/>
        <v>1.2420727440180857E-2</v>
      </c>
      <c r="J489" s="98">
        <f t="shared" si="3"/>
        <v>2.5227568270481004E-2</v>
      </c>
    </row>
    <row r="490" spans="1:10" ht="12.75" customHeight="1">
      <c r="A490" s="75">
        <v>44263</v>
      </c>
      <c r="B490" s="75" t="s">
        <v>0</v>
      </c>
      <c r="C490" s="72">
        <v>38.979999999999997</v>
      </c>
      <c r="D490" s="99">
        <v>44263</v>
      </c>
      <c r="E490" s="79" t="s">
        <v>999</v>
      </c>
      <c r="F490" s="100">
        <v>5604.38</v>
      </c>
      <c r="H490" s="75">
        <v>44263</v>
      </c>
      <c r="I490" s="98">
        <f t="shared" si="2"/>
        <v>3.5975925319065016E-3</v>
      </c>
      <c r="J490" s="98">
        <f t="shared" si="3"/>
        <v>-1.1161846778285245E-2</v>
      </c>
    </row>
    <row r="491" spans="1:10" ht="12.75" customHeight="1">
      <c r="A491" s="75">
        <v>44264</v>
      </c>
      <c r="B491" s="75" t="s">
        <v>0</v>
      </c>
      <c r="C491" s="72">
        <v>38.36</v>
      </c>
      <c r="D491" s="99">
        <v>44264</v>
      </c>
      <c r="E491" s="79" t="s">
        <v>999</v>
      </c>
      <c r="F491" s="100">
        <v>5591.38</v>
      </c>
      <c r="H491" s="75">
        <v>44264</v>
      </c>
      <c r="I491" s="98">
        <f t="shared" si="2"/>
        <v>-2.3196143016711579E-3</v>
      </c>
      <c r="J491" s="98">
        <f t="shared" si="3"/>
        <v>-1.5905592611595631E-2</v>
      </c>
    </row>
    <row r="492" spans="1:10" ht="12.75" customHeight="1">
      <c r="A492" s="75">
        <v>44265</v>
      </c>
      <c r="B492" s="75" t="s">
        <v>0</v>
      </c>
      <c r="C492" s="72">
        <v>38.1</v>
      </c>
      <c r="D492" s="99">
        <v>44265</v>
      </c>
      <c r="E492" s="79" t="s">
        <v>999</v>
      </c>
      <c r="F492" s="100">
        <v>5563.66</v>
      </c>
      <c r="H492" s="75">
        <v>44265</v>
      </c>
      <c r="I492" s="98">
        <f t="shared" si="2"/>
        <v>-4.957631210899649E-3</v>
      </c>
      <c r="J492" s="98">
        <f t="shared" si="3"/>
        <v>-6.777893639207444E-3</v>
      </c>
    </row>
    <row r="493" spans="1:10" ht="12.75" customHeight="1">
      <c r="A493" s="75">
        <v>44266</v>
      </c>
      <c r="B493" s="75" t="s">
        <v>0</v>
      </c>
      <c r="C493" s="72">
        <v>38.270000000000003</v>
      </c>
      <c r="D493" s="99">
        <v>44266</v>
      </c>
      <c r="E493" s="79" t="s">
        <v>999</v>
      </c>
      <c r="F493" s="100">
        <v>5568.85</v>
      </c>
      <c r="H493" s="75">
        <v>44266</v>
      </c>
      <c r="I493" s="98">
        <f t="shared" si="2"/>
        <v>9.3283917421271845E-4</v>
      </c>
      <c r="J493" s="98">
        <f t="shared" si="3"/>
        <v>4.4619422572178546E-3</v>
      </c>
    </row>
    <row r="494" spans="1:10" ht="12.75" customHeight="1">
      <c r="A494" s="75">
        <v>44269</v>
      </c>
      <c r="B494" s="75" t="s">
        <v>0</v>
      </c>
      <c r="C494" s="72">
        <v>38.270000000000003</v>
      </c>
      <c r="D494" s="99">
        <v>44269</v>
      </c>
      <c r="E494" s="79" t="s">
        <v>999</v>
      </c>
      <c r="F494" s="100">
        <v>5519.15</v>
      </c>
      <c r="H494" s="75">
        <v>44269</v>
      </c>
      <c r="I494" s="98">
        <f t="shared" si="2"/>
        <v>-8.9246433285149473E-3</v>
      </c>
      <c r="J494" s="98">
        <f t="shared" si="3"/>
        <v>0</v>
      </c>
    </row>
    <row r="495" spans="1:10" ht="12.75" customHeight="1">
      <c r="A495" s="75">
        <v>44270</v>
      </c>
      <c r="B495" s="75" t="s">
        <v>0</v>
      </c>
      <c r="C495" s="72">
        <v>37.56</v>
      </c>
      <c r="D495" s="99">
        <v>44270</v>
      </c>
      <c r="E495" s="79" t="s">
        <v>999</v>
      </c>
      <c r="F495" s="100">
        <v>5532.97</v>
      </c>
      <c r="H495" s="75">
        <v>44270</v>
      </c>
      <c r="I495" s="98">
        <f t="shared" si="2"/>
        <v>2.504008769466326E-3</v>
      </c>
      <c r="J495" s="98">
        <f t="shared" si="3"/>
        <v>-1.8552390906715455E-2</v>
      </c>
    </row>
    <row r="496" spans="1:10" ht="12.75" customHeight="1">
      <c r="A496" s="75">
        <v>44271</v>
      </c>
      <c r="B496" s="75" t="s">
        <v>0</v>
      </c>
      <c r="C496" s="72">
        <v>37.21</v>
      </c>
      <c r="D496" s="99">
        <v>44271</v>
      </c>
      <c r="E496" s="79" t="s">
        <v>999</v>
      </c>
      <c r="F496" s="100">
        <v>5516.4</v>
      </c>
      <c r="H496" s="75">
        <v>44271</v>
      </c>
      <c r="I496" s="98">
        <f t="shared" si="2"/>
        <v>-2.9947749581148431E-3</v>
      </c>
      <c r="J496" s="98">
        <f t="shared" si="3"/>
        <v>-9.3184238551651255E-3</v>
      </c>
    </row>
    <row r="497" spans="1:10" ht="12.75" customHeight="1">
      <c r="A497" s="75">
        <v>44273</v>
      </c>
      <c r="B497" s="75" t="s">
        <v>0</v>
      </c>
      <c r="C497" s="72">
        <v>37.119999999999997</v>
      </c>
      <c r="D497" s="99">
        <v>44273</v>
      </c>
      <c r="E497" s="79" t="s">
        <v>999</v>
      </c>
      <c r="F497" s="100">
        <v>5434.69</v>
      </c>
      <c r="H497" s="75">
        <v>44273</v>
      </c>
      <c r="I497" s="98">
        <f t="shared" si="2"/>
        <v>-1.4812196359944907E-2</v>
      </c>
      <c r="J497" s="98">
        <f t="shared" si="3"/>
        <v>-2.4187046492879505E-3</v>
      </c>
    </row>
    <row r="498" spans="1:10" ht="12.75" customHeight="1">
      <c r="A498" s="75">
        <v>44276</v>
      </c>
      <c r="B498" s="75" t="s">
        <v>0</v>
      </c>
      <c r="C498" s="72">
        <v>37.03</v>
      </c>
      <c r="D498" s="99">
        <v>44276</v>
      </c>
      <c r="E498" s="79" t="s">
        <v>999</v>
      </c>
      <c r="F498" s="100">
        <v>5349.77</v>
      </c>
      <c r="H498" s="75">
        <v>44276</v>
      </c>
      <c r="I498" s="98">
        <f t="shared" si="2"/>
        <v>-1.5625546259308121E-2</v>
      </c>
      <c r="J498" s="98">
        <f t="shared" si="3"/>
        <v>-2.4245689655171265E-3</v>
      </c>
    </row>
    <row r="499" spans="1:10" ht="12.75" customHeight="1">
      <c r="A499" s="75">
        <v>44277</v>
      </c>
      <c r="B499" s="75" t="s">
        <v>0</v>
      </c>
      <c r="C499" s="72">
        <v>36.590000000000003</v>
      </c>
      <c r="D499" s="99">
        <v>44277</v>
      </c>
      <c r="E499" s="79" t="s">
        <v>999</v>
      </c>
      <c r="F499" s="100">
        <v>5412.19</v>
      </c>
      <c r="H499" s="75">
        <v>44277</v>
      </c>
      <c r="I499" s="98">
        <f t="shared" si="2"/>
        <v>1.1667791325608246E-2</v>
      </c>
      <c r="J499" s="98">
        <f t="shared" si="3"/>
        <v>-1.1882257628949455E-2</v>
      </c>
    </row>
    <row r="500" spans="1:10" ht="12.75" customHeight="1">
      <c r="A500" s="75">
        <v>44278</v>
      </c>
      <c r="B500" s="75" t="s">
        <v>0</v>
      </c>
      <c r="C500" s="72">
        <v>36.409999999999997</v>
      </c>
      <c r="D500" s="99">
        <v>44278</v>
      </c>
      <c r="E500" s="79" t="s">
        <v>999</v>
      </c>
      <c r="F500" s="100">
        <v>5413.73</v>
      </c>
      <c r="H500" s="75">
        <v>44278</v>
      </c>
      <c r="I500" s="98">
        <f t="shared" si="2"/>
        <v>2.8454285603429774E-4</v>
      </c>
      <c r="J500" s="98">
        <f t="shared" si="3"/>
        <v>-4.9193768789288495E-3</v>
      </c>
    </row>
    <row r="501" spans="1:10" ht="12.75" customHeight="1">
      <c r="A501" s="75">
        <v>44279</v>
      </c>
      <c r="B501" s="75" t="s">
        <v>0</v>
      </c>
      <c r="C501" s="72">
        <v>36.06</v>
      </c>
      <c r="D501" s="99">
        <v>44279</v>
      </c>
      <c r="E501" s="79" t="s">
        <v>999</v>
      </c>
      <c r="F501" s="100">
        <v>5330.12</v>
      </c>
      <c r="H501" s="75">
        <v>44279</v>
      </c>
      <c r="I501" s="98">
        <f t="shared" si="2"/>
        <v>-1.5444065367131277E-2</v>
      </c>
      <c r="J501" s="98">
        <f t="shared" si="3"/>
        <v>-9.6127437517163905E-3</v>
      </c>
    </row>
    <row r="502" spans="1:10" ht="12.75" customHeight="1">
      <c r="A502" s="75">
        <v>44280</v>
      </c>
      <c r="B502" s="75" t="s">
        <v>0</v>
      </c>
      <c r="C502" s="72">
        <v>35.700000000000003</v>
      </c>
      <c r="D502" s="99">
        <v>44280</v>
      </c>
      <c r="E502" s="79" t="s">
        <v>999</v>
      </c>
      <c r="F502" s="100">
        <v>5327.21</v>
      </c>
      <c r="H502" s="75">
        <v>44280</v>
      </c>
      <c r="I502" s="98">
        <f t="shared" si="2"/>
        <v>-5.459539372472122E-4</v>
      </c>
      <c r="J502" s="98">
        <f t="shared" si="3"/>
        <v>-9.9833610648918381E-3</v>
      </c>
    </row>
    <row r="503" spans="1:10" ht="12.75" customHeight="1">
      <c r="A503" s="75">
        <v>44283</v>
      </c>
      <c r="B503" s="75" t="s">
        <v>0</v>
      </c>
      <c r="C503" s="72">
        <v>36.94</v>
      </c>
      <c r="D503" s="99">
        <v>44283</v>
      </c>
      <c r="E503" s="79" t="s">
        <v>999</v>
      </c>
      <c r="F503" s="100">
        <v>5343.94</v>
      </c>
      <c r="H503" s="75">
        <v>44283</v>
      </c>
      <c r="I503" s="98">
        <f t="shared" si="2"/>
        <v>3.140480664362677E-3</v>
      </c>
      <c r="J503" s="98">
        <f t="shared" si="3"/>
        <v>3.4733893557422846E-2</v>
      </c>
    </row>
    <row r="504" spans="1:10" ht="12.75" customHeight="1">
      <c r="A504" s="75">
        <v>44284</v>
      </c>
      <c r="B504" s="75" t="s">
        <v>0</v>
      </c>
      <c r="C504" s="72">
        <v>36.770000000000003</v>
      </c>
      <c r="D504" s="99">
        <v>44284</v>
      </c>
      <c r="E504" s="79" t="s">
        <v>999</v>
      </c>
      <c r="F504" s="100">
        <v>5373.12</v>
      </c>
      <c r="H504" s="75">
        <v>44284</v>
      </c>
      <c r="I504" s="98">
        <f t="shared" si="2"/>
        <v>5.4603906480985565E-3</v>
      </c>
      <c r="J504" s="98">
        <f t="shared" si="3"/>
        <v>-4.6020573903625683E-3</v>
      </c>
    </row>
    <row r="505" spans="1:10" ht="12.75" customHeight="1">
      <c r="A505" s="75">
        <v>44286</v>
      </c>
      <c r="B505" s="75" t="s">
        <v>0</v>
      </c>
      <c r="C505" s="72">
        <v>36.15</v>
      </c>
      <c r="D505" s="99">
        <v>44286</v>
      </c>
      <c r="E505" s="79" t="s">
        <v>999</v>
      </c>
      <c r="F505" s="100">
        <v>5278.16</v>
      </c>
      <c r="H505" s="75">
        <v>44286</v>
      </c>
      <c r="I505" s="98">
        <f t="shared" si="2"/>
        <v>-1.7673158239533082E-2</v>
      </c>
      <c r="J505" s="98">
        <f t="shared" si="3"/>
        <v>-1.6861571933641684E-2</v>
      </c>
    </row>
    <row r="506" spans="1:10" ht="12.75" customHeight="1">
      <c r="A506" s="75">
        <v>44287</v>
      </c>
      <c r="B506" s="75" t="s">
        <v>0</v>
      </c>
      <c r="C506" s="72">
        <v>34.729999999999997</v>
      </c>
      <c r="D506" s="99">
        <v>44287</v>
      </c>
      <c r="E506" s="79" t="s">
        <v>999</v>
      </c>
      <c r="F506" s="100">
        <v>5270.53</v>
      </c>
      <c r="H506" s="75">
        <v>44287</v>
      </c>
      <c r="I506" s="98">
        <f t="shared" si="2"/>
        <v>-1.4455795201357979E-3</v>
      </c>
      <c r="J506" s="98">
        <f t="shared" si="3"/>
        <v>-3.9280774550484177E-2</v>
      </c>
    </row>
    <row r="507" spans="1:10" ht="12.75" customHeight="1">
      <c r="A507" s="75">
        <v>44290</v>
      </c>
      <c r="B507" s="75" t="s">
        <v>0</v>
      </c>
      <c r="C507" s="72">
        <v>33.75</v>
      </c>
      <c r="D507" s="99">
        <v>44290</v>
      </c>
      <c r="E507" s="79" t="s">
        <v>999</v>
      </c>
      <c r="F507" s="100">
        <v>5088.9799999999996</v>
      </c>
      <c r="H507" s="75">
        <v>44290</v>
      </c>
      <c r="I507" s="98">
        <f t="shared" si="2"/>
        <v>-3.4446251136033834E-2</v>
      </c>
      <c r="J507" s="98">
        <f t="shared" si="3"/>
        <v>-2.8217679239850191E-2</v>
      </c>
    </row>
    <row r="508" spans="1:10" ht="12.75" customHeight="1">
      <c r="A508" s="75">
        <v>44291</v>
      </c>
      <c r="B508" s="75" t="s">
        <v>0</v>
      </c>
      <c r="C508" s="72">
        <v>33.75</v>
      </c>
      <c r="D508" s="99">
        <v>44291</v>
      </c>
      <c r="E508" s="79" t="s">
        <v>999</v>
      </c>
      <c r="F508" s="100">
        <v>5177.4799999999996</v>
      </c>
      <c r="H508" s="75">
        <v>44291</v>
      </c>
      <c r="I508" s="98">
        <f t="shared" si="2"/>
        <v>1.7390518335697935E-2</v>
      </c>
      <c r="J508" s="98">
        <f t="shared" si="3"/>
        <v>0</v>
      </c>
    </row>
    <row r="509" spans="1:10" ht="12.75" customHeight="1">
      <c r="A509" s="75">
        <v>44292</v>
      </c>
      <c r="B509" s="75" t="s">
        <v>0</v>
      </c>
      <c r="C509" s="72">
        <v>34.11</v>
      </c>
      <c r="D509" s="99">
        <v>44292</v>
      </c>
      <c r="E509" s="79" t="s">
        <v>999</v>
      </c>
      <c r="F509" s="100">
        <v>5281.37</v>
      </c>
      <c r="H509" s="75">
        <v>44292</v>
      </c>
      <c r="I509" s="98">
        <f t="shared" si="2"/>
        <v>2.0065746270386375E-2</v>
      </c>
      <c r="J509" s="98">
        <f t="shared" si="3"/>
        <v>1.0666666666666602E-2</v>
      </c>
    </row>
    <row r="510" spans="1:10" ht="12.75" customHeight="1">
      <c r="A510" s="75">
        <v>44293</v>
      </c>
      <c r="B510" s="75" t="s">
        <v>0</v>
      </c>
      <c r="C510" s="72">
        <v>36.770000000000003</v>
      </c>
      <c r="D510" s="99">
        <v>44293</v>
      </c>
      <c r="E510" s="79" t="s">
        <v>999</v>
      </c>
      <c r="F510" s="100">
        <v>5337.33</v>
      </c>
      <c r="H510" s="75">
        <v>44293</v>
      </c>
      <c r="I510" s="98">
        <f t="shared" si="2"/>
        <v>1.059573557618565E-2</v>
      </c>
      <c r="J510" s="98">
        <f t="shared" si="3"/>
        <v>7.7982996188801001E-2</v>
      </c>
    </row>
    <row r="511" spans="1:10" ht="12.75" customHeight="1">
      <c r="A511" s="75">
        <v>44294</v>
      </c>
      <c r="B511" s="75" t="s">
        <v>0</v>
      </c>
      <c r="C511" s="72">
        <v>37.119999999999997</v>
      </c>
      <c r="D511" s="99">
        <v>44294</v>
      </c>
      <c r="E511" s="79" t="s">
        <v>999</v>
      </c>
      <c r="F511" s="100">
        <v>5254.77</v>
      </c>
      <c r="H511" s="75">
        <v>44294</v>
      </c>
      <c r="I511" s="98">
        <f t="shared" si="2"/>
        <v>-1.5468408361483998E-2</v>
      </c>
      <c r="J511" s="98">
        <f t="shared" si="3"/>
        <v>9.5186293173781245E-3</v>
      </c>
    </row>
    <row r="512" spans="1:10" ht="12.75" customHeight="1">
      <c r="A512" s="75">
        <v>44297</v>
      </c>
      <c r="B512" s="75" t="s">
        <v>0</v>
      </c>
      <c r="C512" s="72">
        <v>36.409999999999997</v>
      </c>
      <c r="D512" s="99">
        <v>44297</v>
      </c>
      <c r="E512" s="79" t="s">
        <v>999</v>
      </c>
      <c r="F512" s="100">
        <v>5164.6899999999996</v>
      </c>
      <c r="H512" s="75">
        <v>44297</v>
      </c>
      <c r="I512" s="98">
        <f t="shared" si="2"/>
        <v>-1.7142520034178599E-2</v>
      </c>
      <c r="J512" s="98">
        <f t="shared" si="3"/>
        <v>-1.9127155172413812E-2</v>
      </c>
    </row>
    <row r="513" spans="1:10" ht="12.75" customHeight="1">
      <c r="A513" s="75">
        <v>44298</v>
      </c>
      <c r="B513" s="75" t="s">
        <v>0</v>
      </c>
      <c r="C513" s="72">
        <v>36.94</v>
      </c>
      <c r="D513" s="99">
        <v>44298</v>
      </c>
      <c r="E513" s="79" t="s">
        <v>999</v>
      </c>
      <c r="F513" s="100">
        <v>5188.2700000000004</v>
      </c>
      <c r="H513" s="75">
        <v>44298</v>
      </c>
      <c r="I513" s="98">
        <f t="shared" ref="I513:I767" si="4">F513/F512 -1</f>
        <v>4.5656176847015395E-3</v>
      </c>
      <c r="J513" s="98">
        <f t="shared" ref="J513:J767" si="5">C513/C512-1</f>
        <v>1.455644053831362E-2</v>
      </c>
    </row>
    <row r="514" spans="1:10" ht="12.75" customHeight="1">
      <c r="A514" s="75">
        <v>44299</v>
      </c>
      <c r="B514" s="75" t="s">
        <v>0</v>
      </c>
      <c r="C514" s="72">
        <v>37.03</v>
      </c>
      <c r="D514" s="99">
        <v>44299</v>
      </c>
      <c r="E514" s="79" t="s">
        <v>999</v>
      </c>
      <c r="F514" s="100">
        <v>5258.5</v>
      </c>
      <c r="H514" s="75">
        <v>44299</v>
      </c>
      <c r="I514" s="98">
        <f t="shared" si="4"/>
        <v>1.3536304008850752E-2</v>
      </c>
      <c r="J514" s="98">
        <f t="shared" si="5"/>
        <v>2.4363833243097321E-3</v>
      </c>
    </row>
    <row r="515" spans="1:10" ht="12.75" customHeight="1">
      <c r="A515" s="75">
        <v>44301</v>
      </c>
      <c r="B515" s="75" t="s">
        <v>0</v>
      </c>
      <c r="C515" s="72">
        <v>36.85</v>
      </c>
      <c r="D515" s="99">
        <v>44301</v>
      </c>
      <c r="E515" s="79" t="s">
        <v>999</v>
      </c>
      <c r="F515" s="100">
        <v>5310.18</v>
      </c>
      <c r="H515" s="75">
        <v>44301</v>
      </c>
      <c r="I515" s="98">
        <f t="shared" si="4"/>
        <v>9.827897689455245E-3</v>
      </c>
      <c r="J515" s="98">
        <f t="shared" si="5"/>
        <v>-4.8609235754792923E-3</v>
      </c>
    </row>
    <row r="516" spans="1:10" ht="12.75" customHeight="1">
      <c r="A516" s="75">
        <v>44304</v>
      </c>
      <c r="B516" s="75" t="s">
        <v>0</v>
      </c>
      <c r="C516" s="72">
        <v>37.03</v>
      </c>
      <c r="D516" s="99">
        <v>44304</v>
      </c>
      <c r="E516" s="79" t="s">
        <v>999</v>
      </c>
      <c r="F516" s="100">
        <v>5331.42</v>
      </c>
      <c r="H516" s="75">
        <v>44304</v>
      </c>
      <c r="I516" s="98">
        <f t="shared" si="4"/>
        <v>3.9998644113758974E-3</v>
      </c>
      <c r="J516" s="98">
        <f t="shared" si="5"/>
        <v>4.8846675712346244E-3</v>
      </c>
    </row>
    <row r="517" spans="1:10" ht="12.75" customHeight="1">
      <c r="A517" s="75">
        <v>44305</v>
      </c>
      <c r="B517" s="75" t="s">
        <v>0</v>
      </c>
      <c r="C517" s="72">
        <v>36.770000000000003</v>
      </c>
      <c r="D517" s="99">
        <v>44305</v>
      </c>
      <c r="E517" s="79" t="s">
        <v>999</v>
      </c>
      <c r="F517" s="100">
        <v>5349.91</v>
      </c>
      <c r="H517" s="75">
        <v>44305</v>
      </c>
      <c r="I517" s="98">
        <f t="shared" si="4"/>
        <v>3.4681191877585782E-3</v>
      </c>
      <c r="J517" s="98">
        <f t="shared" si="5"/>
        <v>-7.0213340534700519E-3</v>
      </c>
    </row>
    <row r="518" spans="1:10" ht="12.75" customHeight="1">
      <c r="A518" s="75">
        <v>44306</v>
      </c>
      <c r="B518" s="75" t="s">
        <v>0</v>
      </c>
      <c r="C518" s="72">
        <v>37.92</v>
      </c>
      <c r="D518" s="99">
        <v>44306</v>
      </c>
      <c r="E518" s="79" t="s">
        <v>999</v>
      </c>
      <c r="F518" s="100">
        <v>5421.78</v>
      </c>
      <c r="H518" s="75">
        <v>44306</v>
      </c>
      <c r="I518" s="98">
        <f t="shared" si="4"/>
        <v>1.3433870850163787E-2</v>
      </c>
      <c r="J518" s="98">
        <f t="shared" si="5"/>
        <v>3.1275496328528662E-2</v>
      </c>
    </row>
    <row r="519" spans="1:10" ht="12.75" customHeight="1">
      <c r="A519" s="75">
        <v>44307</v>
      </c>
      <c r="B519" s="75" t="s">
        <v>0</v>
      </c>
      <c r="C519" s="72">
        <v>37.21</v>
      </c>
      <c r="D519" s="99">
        <v>44307</v>
      </c>
      <c r="E519" s="79" t="s">
        <v>999</v>
      </c>
      <c r="F519" s="100">
        <v>5423.22</v>
      </c>
      <c r="H519" s="75">
        <v>44307</v>
      </c>
      <c r="I519" s="98">
        <f t="shared" si="4"/>
        <v>2.6559543175874722E-4</v>
      </c>
      <c r="J519" s="98">
        <f t="shared" si="5"/>
        <v>-1.8723628691983185E-2</v>
      </c>
    </row>
    <row r="520" spans="1:10" ht="12.75" customHeight="1">
      <c r="A520" s="75">
        <v>44308</v>
      </c>
      <c r="B520" s="75" t="s">
        <v>0</v>
      </c>
      <c r="C520" s="72">
        <v>37.74</v>
      </c>
      <c r="D520" s="99">
        <v>44308</v>
      </c>
      <c r="E520" s="79" t="s">
        <v>999</v>
      </c>
      <c r="F520" s="100">
        <v>5435.03</v>
      </c>
      <c r="H520" s="75">
        <v>44308</v>
      </c>
      <c r="I520" s="98">
        <f t="shared" si="4"/>
        <v>2.177673042952355E-3</v>
      </c>
      <c r="J520" s="98">
        <f t="shared" si="5"/>
        <v>1.4243482934694907E-2</v>
      </c>
    </row>
    <row r="521" spans="1:10" ht="12.75" customHeight="1">
      <c r="A521" s="75">
        <v>44311</v>
      </c>
      <c r="B521" s="75" t="s">
        <v>0</v>
      </c>
      <c r="C521" s="72">
        <v>35.520000000000003</v>
      </c>
      <c r="D521" s="99">
        <v>44311</v>
      </c>
      <c r="E521" s="79" t="s">
        <v>999</v>
      </c>
      <c r="F521" s="100">
        <v>5498.21</v>
      </c>
      <c r="H521" s="75">
        <v>44311</v>
      </c>
      <c r="I521" s="98">
        <f t="shared" si="4"/>
        <v>1.162459084862455E-2</v>
      </c>
      <c r="J521" s="98">
        <f t="shared" si="5"/>
        <v>-5.8823529411764719E-2</v>
      </c>
    </row>
    <row r="522" spans="1:10" ht="12.75" customHeight="1">
      <c r="A522" s="75">
        <v>44312</v>
      </c>
      <c r="B522" s="75" t="s">
        <v>0</v>
      </c>
      <c r="C522" s="72">
        <v>35.68</v>
      </c>
      <c r="D522" s="99">
        <v>44312</v>
      </c>
      <c r="E522" s="79" t="s">
        <v>999</v>
      </c>
      <c r="F522" s="100">
        <v>5485.86</v>
      </c>
      <c r="H522" s="75">
        <v>44312</v>
      </c>
      <c r="I522" s="98">
        <f t="shared" si="4"/>
        <v>-2.2461855767604844E-3</v>
      </c>
      <c r="J522" s="98">
        <f t="shared" si="5"/>
        <v>4.5045045045044585E-3</v>
      </c>
    </row>
    <row r="523" spans="1:10" ht="12.75" customHeight="1">
      <c r="A523" s="75">
        <v>44313</v>
      </c>
      <c r="B523" s="75" t="s">
        <v>0</v>
      </c>
      <c r="C523" s="72">
        <v>35.770000000000003</v>
      </c>
      <c r="D523" s="99">
        <v>44313</v>
      </c>
      <c r="E523" s="79" t="s">
        <v>999</v>
      </c>
      <c r="F523" s="100">
        <v>5422.38</v>
      </c>
      <c r="H523" s="75">
        <v>44313</v>
      </c>
      <c r="I523" s="98">
        <f t="shared" si="4"/>
        <v>-1.1571567630234703E-2</v>
      </c>
      <c r="J523" s="98">
        <f t="shared" si="5"/>
        <v>2.5224215246637538E-3</v>
      </c>
    </row>
    <row r="524" spans="1:10" ht="12.75" customHeight="1">
      <c r="A524" s="75">
        <v>44314</v>
      </c>
      <c r="B524" s="75" t="s">
        <v>0</v>
      </c>
      <c r="C524" s="72">
        <v>35.85</v>
      </c>
      <c r="D524" s="99">
        <v>44314</v>
      </c>
      <c r="E524" s="79" t="s">
        <v>999</v>
      </c>
      <c r="F524" s="100">
        <v>5461.34</v>
      </c>
      <c r="H524" s="75">
        <v>44314</v>
      </c>
      <c r="I524" s="98">
        <f t="shared" si="4"/>
        <v>7.1850368288464139E-3</v>
      </c>
      <c r="J524" s="98">
        <f t="shared" si="5"/>
        <v>2.236511042773115E-3</v>
      </c>
    </row>
    <row r="525" spans="1:10" ht="12.75" customHeight="1">
      <c r="A525" s="75">
        <v>44315</v>
      </c>
      <c r="B525" s="75" t="s">
        <v>0</v>
      </c>
      <c r="C525" s="72">
        <v>36.1</v>
      </c>
      <c r="D525" s="99">
        <v>44315</v>
      </c>
      <c r="E525" s="79" t="s">
        <v>999</v>
      </c>
      <c r="F525" s="100">
        <v>5479.61</v>
      </c>
      <c r="H525" s="75">
        <v>44315</v>
      </c>
      <c r="I525" s="98">
        <f t="shared" si="4"/>
        <v>3.3453328304042795E-3</v>
      </c>
      <c r="J525" s="98">
        <f t="shared" si="5"/>
        <v>6.9735006973501434E-3</v>
      </c>
    </row>
    <row r="526" spans="1:10" ht="12.75" customHeight="1">
      <c r="A526" s="75">
        <v>44318</v>
      </c>
      <c r="B526" s="75" t="s">
        <v>0</v>
      </c>
      <c r="C526" s="72">
        <v>36.01</v>
      </c>
      <c r="D526" s="99">
        <v>44318</v>
      </c>
      <c r="E526" s="79" t="s">
        <v>999</v>
      </c>
      <c r="F526" s="100">
        <v>5517.01</v>
      </c>
      <c r="H526" s="75">
        <v>44318</v>
      </c>
      <c r="I526" s="98">
        <f t="shared" si="4"/>
        <v>6.8253032606335751E-3</v>
      </c>
      <c r="J526" s="98">
        <f t="shared" si="5"/>
        <v>-2.4930747922438101E-3</v>
      </c>
    </row>
    <row r="527" spans="1:10" ht="12.75" customHeight="1">
      <c r="A527" s="75">
        <v>44319</v>
      </c>
      <c r="B527" s="75" t="s">
        <v>0</v>
      </c>
      <c r="C527" s="72">
        <v>36.840000000000003</v>
      </c>
      <c r="D527" s="99">
        <v>44319</v>
      </c>
      <c r="E527" s="79" t="s">
        <v>999</v>
      </c>
      <c r="F527" s="100">
        <v>5511.36</v>
      </c>
      <c r="H527" s="75">
        <v>44319</v>
      </c>
      <c r="I527" s="98">
        <f t="shared" si="4"/>
        <v>-1.0241054484223522E-3</v>
      </c>
      <c r="J527" s="98">
        <f t="shared" si="5"/>
        <v>2.3049153013052104E-2</v>
      </c>
    </row>
    <row r="528" spans="1:10" ht="12.75" customHeight="1">
      <c r="A528" s="75">
        <v>44321</v>
      </c>
      <c r="B528" s="75" t="s">
        <v>0</v>
      </c>
      <c r="C528" s="72">
        <v>38.159999999999997</v>
      </c>
      <c r="D528" s="99">
        <v>44321</v>
      </c>
      <c r="E528" s="79" t="s">
        <v>999</v>
      </c>
      <c r="F528" s="100">
        <v>5588.83</v>
      </c>
      <c r="H528" s="75">
        <v>44321</v>
      </c>
      <c r="I528" s="98">
        <f t="shared" si="4"/>
        <v>1.405642164547416E-2</v>
      </c>
      <c r="J528" s="98">
        <f t="shared" si="5"/>
        <v>3.5830618892507937E-2</v>
      </c>
    </row>
    <row r="529" spans="1:10" ht="12.75" customHeight="1">
      <c r="A529" s="75">
        <v>44322</v>
      </c>
      <c r="B529" s="75" t="s">
        <v>0</v>
      </c>
      <c r="C529" s="72">
        <v>39.200000000000003</v>
      </c>
      <c r="D529" s="99">
        <v>44322</v>
      </c>
      <c r="E529" s="79" t="s">
        <v>999</v>
      </c>
      <c r="F529" s="100">
        <v>5606.01</v>
      </c>
      <c r="H529" s="75">
        <v>44322</v>
      </c>
      <c r="I529" s="98">
        <f t="shared" si="4"/>
        <v>3.0739886523656335E-3</v>
      </c>
      <c r="J529" s="98">
        <f t="shared" si="5"/>
        <v>2.7253668763102867E-2</v>
      </c>
    </row>
    <row r="530" spans="1:10" ht="12.75" customHeight="1">
      <c r="A530" s="75">
        <v>44325</v>
      </c>
      <c r="B530" s="75" t="s">
        <v>0</v>
      </c>
      <c r="C530" s="72">
        <v>40.93</v>
      </c>
      <c r="D530" s="99">
        <v>44325</v>
      </c>
      <c r="E530" s="79" t="s">
        <v>999</v>
      </c>
      <c r="F530" s="100">
        <v>5645.69</v>
      </c>
      <c r="H530" s="75">
        <v>44325</v>
      </c>
      <c r="I530" s="98">
        <f t="shared" si="4"/>
        <v>7.0781179484160628E-3</v>
      </c>
      <c r="J530" s="98">
        <f t="shared" si="5"/>
        <v>4.4132653061224492E-2</v>
      </c>
    </row>
    <row r="531" spans="1:10" ht="12.75" customHeight="1">
      <c r="A531" s="75">
        <v>44327</v>
      </c>
      <c r="B531" s="75" t="s">
        <v>0</v>
      </c>
      <c r="C531" s="72">
        <v>43.79</v>
      </c>
      <c r="D531" s="99">
        <v>44327</v>
      </c>
      <c r="E531" s="79" t="s">
        <v>999</v>
      </c>
      <c r="F531" s="100">
        <v>5724.36</v>
      </c>
      <c r="H531" s="75">
        <v>44327</v>
      </c>
      <c r="I531" s="98">
        <f t="shared" si="4"/>
        <v>1.3934523503770224E-2</v>
      </c>
      <c r="J531" s="98">
        <f t="shared" si="5"/>
        <v>6.9875397019301122E-2</v>
      </c>
    </row>
    <row r="532" spans="1:10" ht="12.75" customHeight="1">
      <c r="A532" s="75">
        <v>44328</v>
      </c>
      <c r="B532" s="75" t="s">
        <v>0</v>
      </c>
      <c r="C532" s="72">
        <v>44.05</v>
      </c>
      <c r="D532" s="99">
        <v>44328</v>
      </c>
      <c r="E532" s="79" t="s">
        <v>999</v>
      </c>
      <c r="F532" s="100">
        <v>5750.49</v>
      </c>
      <c r="H532" s="75">
        <v>44328</v>
      </c>
      <c r="I532" s="98">
        <f t="shared" si="4"/>
        <v>4.5647024296167071E-3</v>
      </c>
      <c r="J532" s="98">
        <f t="shared" si="5"/>
        <v>5.9374286366749018E-3</v>
      </c>
    </row>
    <row r="533" spans="1:10" ht="12.75" customHeight="1">
      <c r="A533" s="75">
        <v>44332</v>
      </c>
      <c r="B533" s="75" t="s">
        <v>0</v>
      </c>
      <c r="C533" s="72">
        <v>44.48</v>
      </c>
      <c r="D533" s="99">
        <v>44332</v>
      </c>
      <c r="E533" s="79" t="s">
        <v>999</v>
      </c>
      <c r="F533" s="100">
        <v>5813.16</v>
      </c>
      <c r="H533" s="75">
        <v>44332</v>
      </c>
      <c r="I533" s="98">
        <f t="shared" si="4"/>
        <v>1.089820171846223E-2</v>
      </c>
      <c r="J533" s="98">
        <f t="shared" si="5"/>
        <v>9.7616345062427889E-3</v>
      </c>
    </row>
    <row r="534" spans="1:10" ht="12.75" customHeight="1">
      <c r="A534" s="75">
        <v>44333</v>
      </c>
      <c r="B534" s="75" t="s">
        <v>0</v>
      </c>
      <c r="C534" s="72">
        <v>44.48</v>
      </c>
      <c r="D534" s="99">
        <v>44333</v>
      </c>
      <c r="E534" s="79" t="s">
        <v>999</v>
      </c>
      <c r="F534" s="100">
        <v>5840.08</v>
      </c>
      <c r="H534" s="75">
        <v>44333</v>
      </c>
      <c r="I534" s="98">
        <f t="shared" si="4"/>
        <v>4.6308720214134347E-3</v>
      </c>
      <c r="J534" s="98">
        <f t="shared" si="5"/>
        <v>0</v>
      </c>
    </row>
    <row r="535" spans="1:10" ht="12.75" customHeight="1">
      <c r="A535" s="75">
        <v>44334</v>
      </c>
      <c r="B535" s="75" t="s">
        <v>0</v>
      </c>
      <c r="C535" s="72">
        <v>42.92</v>
      </c>
      <c r="D535" s="99">
        <v>44334</v>
      </c>
      <c r="E535" s="79" t="s">
        <v>999</v>
      </c>
      <c r="F535" s="100">
        <v>5829.23</v>
      </c>
      <c r="H535" s="75">
        <v>44334</v>
      </c>
      <c r="I535" s="98">
        <f t="shared" si="4"/>
        <v>-1.8578512623115273E-3</v>
      </c>
      <c r="J535" s="98">
        <f t="shared" si="5"/>
        <v>-3.5071942446043058E-2</v>
      </c>
    </row>
    <row r="536" spans="1:10" ht="12.75" customHeight="1">
      <c r="A536" s="75">
        <v>44335</v>
      </c>
      <c r="B536" s="75" t="s">
        <v>0</v>
      </c>
      <c r="C536" s="72">
        <v>43.27</v>
      </c>
      <c r="D536" s="99">
        <v>44335</v>
      </c>
      <c r="E536" s="79" t="s">
        <v>999</v>
      </c>
      <c r="F536" s="100">
        <v>5873.13</v>
      </c>
      <c r="H536" s="75">
        <v>44335</v>
      </c>
      <c r="I536" s="98">
        <f t="shared" si="4"/>
        <v>7.5310118145965887E-3</v>
      </c>
      <c r="J536" s="98">
        <f t="shared" si="5"/>
        <v>8.1547064305684813E-3</v>
      </c>
    </row>
    <row r="537" spans="1:10" ht="12.75" customHeight="1">
      <c r="A537" s="75">
        <v>44336</v>
      </c>
      <c r="B537" s="75" t="s">
        <v>0</v>
      </c>
      <c r="C537" s="72">
        <v>41.19</v>
      </c>
      <c r="D537" s="99">
        <v>44336</v>
      </c>
      <c r="E537" s="79" t="s">
        <v>999</v>
      </c>
      <c r="F537" s="100">
        <v>5813.06</v>
      </c>
      <c r="H537" s="75">
        <v>44336</v>
      </c>
      <c r="I537" s="98">
        <f t="shared" si="4"/>
        <v>-1.0227936381452474E-2</v>
      </c>
      <c r="J537" s="98">
        <f t="shared" si="5"/>
        <v>-4.8070256528772948E-2</v>
      </c>
    </row>
    <row r="538" spans="1:10" ht="12.75" customHeight="1">
      <c r="A538" s="75">
        <v>44339</v>
      </c>
      <c r="B538" s="75" t="s">
        <v>0</v>
      </c>
      <c r="C538" s="72">
        <v>40.67</v>
      </c>
      <c r="D538" s="99">
        <v>44339</v>
      </c>
      <c r="E538" s="79" t="s">
        <v>999</v>
      </c>
      <c r="F538" s="100">
        <v>5787.59</v>
      </c>
      <c r="H538" s="75">
        <v>44339</v>
      </c>
      <c r="I538" s="98">
        <f t="shared" si="4"/>
        <v>-4.3815133509718107E-3</v>
      </c>
      <c r="J538" s="98">
        <f t="shared" si="5"/>
        <v>-1.2624423403738705E-2</v>
      </c>
    </row>
    <row r="539" spans="1:10" ht="12.75" customHeight="1">
      <c r="A539" s="75">
        <v>44340</v>
      </c>
      <c r="B539" s="75" t="s">
        <v>0</v>
      </c>
      <c r="C539" s="72">
        <v>42.49</v>
      </c>
      <c r="D539" s="99">
        <v>44340</v>
      </c>
      <c r="E539" s="79" t="s">
        <v>999</v>
      </c>
      <c r="F539" s="100">
        <v>5842.91</v>
      </c>
      <c r="H539" s="75">
        <v>44340</v>
      </c>
      <c r="I539" s="98">
        <f t="shared" si="4"/>
        <v>9.5583826774183756E-3</v>
      </c>
      <c r="J539" s="98">
        <f t="shared" si="5"/>
        <v>4.4750430292598953E-2</v>
      </c>
    </row>
    <row r="540" spans="1:10" ht="12.75" customHeight="1">
      <c r="A540" s="75">
        <v>44341</v>
      </c>
      <c r="B540" s="75" t="s">
        <v>0</v>
      </c>
      <c r="C540" s="72">
        <v>42.75</v>
      </c>
      <c r="D540" s="99">
        <v>44341</v>
      </c>
      <c r="E540" s="79" t="s">
        <v>999</v>
      </c>
      <c r="F540" s="100">
        <v>5884.78</v>
      </c>
      <c r="H540" s="75">
        <v>44341</v>
      </c>
      <c r="I540" s="98">
        <f t="shared" si="4"/>
        <v>7.1659498434855085E-3</v>
      </c>
      <c r="J540" s="98">
        <f t="shared" si="5"/>
        <v>6.1190868439633395E-3</v>
      </c>
    </row>
    <row r="541" spans="1:10" ht="12.75" customHeight="1">
      <c r="A541" s="75">
        <v>44343</v>
      </c>
      <c r="B541" s="75" t="s">
        <v>0</v>
      </c>
      <c r="C541" s="72">
        <v>43.18</v>
      </c>
      <c r="D541" s="99">
        <v>44343</v>
      </c>
      <c r="E541" s="79" t="s">
        <v>999</v>
      </c>
      <c r="F541" s="100">
        <v>5985.81</v>
      </c>
      <c r="H541" s="75">
        <v>44343</v>
      </c>
      <c r="I541" s="98">
        <f t="shared" si="4"/>
        <v>1.7168016476401871E-2</v>
      </c>
      <c r="J541" s="98">
        <f t="shared" si="5"/>
        <v>1.0058479532163656E-2</v>
      </c>
    </row>
    <row r="542" spans="1:10" ht="12.75" customHeight="1">
      <c r="A542" s="75">
        <v>44346</v>
      </c>
      <c r="B542" s="75" t="s">
        <v>0</v>
      </c>
      <c r="C542" s="72">
        <v>45</v>
      </c>
      <c r="D542" s="99">
        <v>44346</v>
      </c>
      <c r="E542" s="79" t="s">
        <v>999</v>
      </c>
      <c r="F542" s="100">
        <v>6008.69</v>
      </c>
      <c r="H542" s="75">
        <v>44346</v>
      </c>
      <c r="I542" s="98">
        <f t="shared" si="4"/>
        <v>3.8223732460600512E-3</v>
      </c>
      <c r="J542" s="98">
        <f t="shared" si="5"/>
        <v>4.2149143121815724E-2</v>
      </c>
    </row>
    <row r="543" spans="1:10" ht="12.75" customHeight="1">
      <c r="A543" s="75">
        <v>44347</v>
      </c>
      <c r="B543" s="75" t="s">
        <v>0</v>
      </c>
      <c r="C543" s="72">
        <v>44.74</v>
      </c>
      <c r="D543" s="99">
        <v>44347</v>
      </c>
      <c r="E543" s="79" t="s">
        <v>999</v>
      </c>
      <c r="F543" s="100">
        <v>5990.98</v>
      </c>
      <c r="H543" s="75">
        <v>44347</v>
      </c>
      <c r="I543" s="98">
        <f t="shared" si="4"/>
        <v>-2.9473978521108446E-3</v>
      </c>
      <c r="J543" s="98">
        <f t="shared" si="5"/>
        <v>-5.7777777777777706E-3</v>
      </c>
    </row>
    <row r="544" spans="1:10" ht="12.75" customHeight="1">
      <c r="A544" s="75">
        <v>44348</v>
      </c>
      <c r="B544" s="75" t="s">
        <v>0</v>
      </c>
      <c r="C544" s="72">
        <v>43.44</v>
      </c>
      <c r="D544" s="99">
        <v>44348</v>
      </c>
      <c r="E544" s="79" t="s">
        <v>999</v>
      </c>
      <c r="F544" s="100">
        <v>5993.33</v>
      </c>
      <c r="H544" s="75">
        <v>44348</v>
      </c>
      <c r="I544" s="98">
        <f t="shared" si="4"/>
        <v>3.9225635872597309E-4</v>
      </c>
      <c r="J544" s="98">
        <f t="shared" si="5"/>
        <v>-2.9056772463120328E-2</v>
      </c>
    </row>
    <row r="545" spans="1:10" ht="12.75" customHeight="1">
      <c r="A545" s="75">
        <v>44349</v>
      </c>
      <c r="B545" s="75" t="s">
        <v>0</v>
      </c>
      <c r="C545" s="72">
        <v>44.05</v>
      </c>
      <c r="D545" s="99">
        <v>44349</v>
      </c>
      <c r="E545" s="79" t="s">
        <v>999</v>
      </c>
      <c r="F545" s="100">
        <v>6019</v>
      </c>
      <c r="H545" s="75">
        <v>44349</v>
      </c>
      <c r="I545" s="98">
        <f t="shared" si="4"/>
        <v>4.2830947069492087E-3</v>
      </c>
      <c r="J545" s="98">
        <f t="shared" si="5"/>
        <v>1.4042357274401507E-2</v>
      </c>
    </row>
    <row r="546" spans="1:10" ht="12.75" customHeight="1">
      <c r="A546" s="75">
        <v>44350</v>
      </c>
      <c r="B546" s="75" t="s">
        <v>0</v>
      </c>
      <c r="C546" s="72">
        <v>43.53</v>
      </c>
      <c r="D546" s="99">
        <v>44350</v>
      </c>
      <c r="E546" s="79" t="s">
        <v>999</v>
      </c>
      <c r="F546" s="100">
        <v>6053.42</v>
      </c>
      <c r="H546" s="75">
        <v>44350</v>
      </c>
      <c r="I546" s="98">
        <f t="shared" si="4"/>
        <v>5.7185578999834341E-3</v>
      </c>
      <c r="J546" s="98">
        <f t="shared" si="5"/>
        <v>-1.1804767309875008E-2</v>
      </c>
    </row>
    <row r="547" spans="1:10" ht="12.75" customHeight="1">
      <c r="A547" s="75">
        <v>44353</v>
      </c>
      <c r="B547" s="75" t="s">
        <v>0</v>
      </c>
      <c r="C547" s="72">
        <v>42.31</v>
      </c>
      <c r="D547" s="99">
        <v>44353</v>
      </c>
      <c r="E547" s="79" t="s">
        <v>999</v>
      </c>
      <c r="F547" s="100">
        <v>6038.29</v>
      </c>
      <c r="H547" s="75">
        <v>44353</v>
      </c>
      <c r="I547" s="98">
        <f t="shared" si="4"/>
        <v>-2.4994135546517748E-3</v>
      </c>
      <c r="J547" s="98">
        <f t="shared" si="5"/>
        <v>-2.8026648288536626E-2</v>
      </c>
    </row>
    <row r="548" spans="1:10" ht="12.75" customHeight="1">
      <c r="A548" s="75">
        <v>44354</v>
      </c>
      <c r="B548" s="75" t="s">
        <v>0</v>
      </c>
      <c r="C548" s="72">
        <v>41.62</v>
      </c>
      <c r="D548" s="99">
        <v>44354</v>
      </c>
      <c r="E548" s="79" t="s">
        <v>999</v>
      </c>
      <c r="F548" s="100">
        <v>5975.89</v>
      </c>
      <c r="H548" s="75">
        <v>44354</v>
      </c>
      <c r="I548" s="98">
        <f t="shared" si="4"/>
        <v>-1.0334051527833177E-2</v>
      </c>
      <c r="J548" s="98">
        <f t="shared" si="5"/>
        <v>-1.6308201370834441E-2</v>
      </c>
    </row>
    <row r="549" spans="1:10" ht="12.75" customHeight="1">
      <c r="A549" s="75">
        <v>44355</v>
      </c>
      <c r="B549" s="75" t="s">
        <v>0</v>
      </c>
      <c r="C549" s="72">
        <v>42.31</v>
      </c>
      <c r="D549" s="99">
        <v>44355</v>
      </c>
      <c r="E549" s="79" t="s">
        <v>999</v>
      </c>
      <c r="F549" s="100">
        <v>6023.15</v>
      </c>
      <c r="H549" s="75">
        <v>44355</v>
      </c>
      <c r="I549" s="98">
        <f t="shared" si="4"/>
        <v>7.9084454365792034E-3</v>
      </c>
      <c r="J549" s="98">
        <f t="shared" si="5"/>
        <v>1.6578567996155869E-2</v>
      </c>
    </row>
    <row r="550" spans="1:10" ht="12.75" customHeight="1">
      <c r="A550" s="75">
        <v>44356</v>
      </c>
      <c r="B550" s="75" t="s">
        <v>0</v>
      </c>
      <c r="C550" s="72">
        <v>42.23</v>
      </c>
      <c r="D550" s="99">
        <v>44356</v>
      </c>
      <c r="E550" s="79" t="s">
        <v>999</v>
      </c>
      <c r="F550" s="100">
        <v>6055.05</v>
      </c>
      <c r="H550" s="75">
        <v>44356</v>
      </c>
      <c r="I550" s="98">
        <f t="shared" si="4"/>
        <v>5.2962320380531835E-3</v>
      </c>
      <c r="J550" s="98">
        <f t="shared" si="5"/>
        <v>-1.8908059560388546E-3</v>
      </c>
    </row>
    <row r="551" spans="1:10" ht="12.75" customHeight="1">
      <c r="A551" s="75">
        <v>44357</v>
      </c>
      <c r="B551" s="75" t="s">
        <v>0</v>
      </c>
      <c r="C551" s="72">
        <v>42.06</v>
      </c>
      <c r="D551" s="99">
        <v>44357</v>
      </c>
      <c r="E551" s="79" t="s">
        <v>999</v>
      </c>
      <c r="F551" s="100">
        <v>6066.64</v>
      </c>
      <c r="H551" s="75">
        <v>44357</v>
      </c>
      <c r="I551" s="98">
        <f t="shared" si="4"/>
        <v>1.9141047555346624E-3</v>
      </c>
      <c r="J551" s="98">
        <f t="shared" si="5"/>
        <v>-4.0255742363247693E-3</v>
      </c>
    </row>
    <row r="552" spans="1:10" ht="12.75" customHeight="1">
      <c r="A552" s="75">
        <v>44360</v>
      </c>
      <c r="B552" s="75" t="s">
        <v>0</v>
      </c>
      <c r="C552" s="72">
        <v>41.71</v>
      </c>
      <c r="D552" s="99">
        <v>44360</v>
      </c>
      <c r="E552" s="79" t="s">
        <v>999</v>
      </c>
      <c r="F552" s="100">
        <v>6036.05</v>
      </c>
      <c r="H552" s="75">
        <v>44360</v>
      </c>
      <c r="I552" s="98">
        <f t="shared" si="4"/>
        <v>-5.042329856394967E-3</v>
      </c>
      <c r="J552" s="98">
        <f t="shared" si="5"/>
        <v>-8.321445553970519E-3</v>
      </c>
    </row>
    <row r="553" spans="1:10" ht="12.75" customHeight="1">
      <c r="A553" s="75">
        <v>44361</v>
      </c>
      <c r="B553" s="75" t="s">
        <v>0</v>
      </c>
      <c r="C553" s="72">
        <v>41.54</v>
      </c>
      <c r="D553" s="99">
        <v>44361</v>
      </c>
      <c r="E553" s="79" t="s">
        <v>999</v>
      </c>
      <c r="F553" s="100">
        <v>6013.61</v>
      </c>
      <c r="H553" s="75">
        <v>44361</v>
      </c>
      <c r="I553" s="98">
        <f t="shared" si="4"/>
        <v>-3.717663041227337E-3</v>
      </c>
      <c r="J553" s="98">
        <f t="shared" si="5"/>
        <v>-4.0757612083434092E-3</v>
      </c>
    </row>
    <row r="554" spans="1:10" ht="12.75" customHeight="1">
      <c r="A554" s="75">
        <v>44362</v>
      </c>
      <c r="B554" s="75" t="s">
        <v>0</v>
      </c>
      <c r="C554" s="72">
        <v>41.54</v>
      </c>
      <c r="D554" s="99">
        <v>44362</v>
      </c>
      <c r="E554" s="79" t="s">
        <v>999</v>
      </c>
      <c r="F554" s="100">
        <v>6022.31</v>
      </c>
      <c r="H554" s="75">
        <v>44362</v>
      </c>
      <c r="I554" s="98">
        <f t="shared" si="4"/>
        <v>1.446718360518906E-3</v>
      </c>
      <c r="J554" s="98">
        <f t="shared" si="5"/>
        <v>0</v>
      </c>
    </row>
    <row r="555" spans="1:10" ht="12.75" customHeight="1">
      <c r="A555" s="75">
        <v>44363</v>
      </c>
      <c r="B555" s="75" t="s">
        <v>0</v>
      </c>
      <c r="C555" s="72">
        <v>41.54</v>
      </c>
      <c r="D555" s="99">
        <v>44363</v>
      </c>
      <c r="E555" s="79" t="s">
        <v>999</v>
      </c>
      <c r="F555" s="100">
        <v>6051.73</v>
      </c>
      <c r="H555" s="75">
        <v>44363</v>
      </c>
      <c r="I555" s="98">
        <f t="shared" si="4"/>
        <v>4.8851686479107759E-3</v>
      </c>
      <c r="J555" s="98">
        <f t="shared" si="5"/>
        <v>0</v>
      </c>
    </row>
    <row r="556" spans="1:10" ht="12.75" customHeight="1">
      <c r="A556" s="75">
        <v>44364</v>
      </c>
      <c r="B556" s="75" t="s">
        <v>0</v>
      </c>
      <c r="C556" s="72">
        <v>41.54</v>
      </c>
      <c r="D556" s="99">
        <v>44364</v>
      </c>
      <c r="E556" s="79" t="s">
        <v>999</v>
      </c>
      <c r="F556" s="100">
        <v>6052.75</v>
      </c>
      <c r="H556" s="75">
        <v>44364</v>
      </c>
      <c r="I556" s="98">
        <f t="shared" si="4"/>
        <v>1.6854684528233577E-4</v>
      </c>
      <c r="J556" s="98">
        <f t="shared" si="5"/>
        <v>0</v>
      </c>
    </row>
    <row r="557" spans="1:10" ht="12.75" customHeight="1">
      <c r="A557" s="75">
        <v>44367</v>
      </c>
      <c r="B557" s="75" t="s">
        <v>0</v>
      </c>
      <c r="C557" s="72">
        <v>41.88</v>
      </c>
      <c r="D557" s="99">
        <v>44367</v>
      </c>
      <c r="E557" s="79" t="s">
        <v>999</v>
      </c>
      <c r="F557" s="100">
        <v>6069.4</v>
      </c>
      <c r="H557" s="75">
        <v>44367</v>
      </c>
      <c r="I557" s="98">
        <f t="shared" si="4"/>
        <v>2.7508157449092074E-3</v>
      </c>
      <c r="J557" s="98">
        <f t="shared" si="5"/>
        <v>8.1848820414058832E-3</v>
      </c>
    </row>
    <row r="558" spans="1:10" ht="12.75" customHeight="1">
      <c r="A558" s="75">
        <v>44368</v>
      </c>
      <c r="B558" s="75" t="s">
        <v>0</v>
      </c>
      <c r="C558" s="72">
        <v>42.66</v>
      </c>
      <c r="D558" s="99">
        <v>44368</v>
      </c>
      <c r="E558" s="79" t="s">
        <v>999</v>
      </c>
      <c r="F558" s="100">
        <v>6125.41</v>
      </c>
      <c r="H558" s="75">
        <v>44368</v>
      </c>
      <c r="I558" s="98">
        <f t="shared" si="4"/>
        <v>9.2282597950374967E-3</v>
      </c>
      <c r="J558" s="98">
        <f t="shared" si="5"/>
        <v>1.862464183381074E-2</v>
      </c>
    </row>
    <row r="559" spans="1:10" ht="12.75" customHeight="1">
      <c r="A559" s="75">
        <v>44369</v>
      </c>
      <c r="B559" s="75" t="s">
        <v>0</v>
      </c>
      <c r="C559" s="72">
        <v>41.45</v>
      </c>
      <c r="D559" s="99">
        <v>44369</v>
      </c>
      <c r="E559" s="79" t="s">
        <v>999</v>
      </c>
      <c r="F559" s="100">
        <v>6105.73</v>
      </c>
      <c r="H559" s="75">
        <v>44369</v>
      </c>
      <c r="I559" s="98">
        <f t="shared" si="4"/>
        <v>-3.212846160501992E-3</v>
      </c>
      <c r="J559" s="98">
        <f t="shared" si="5"/>
        <v>-2.8363806844819317E-2</v>
      </c>
    </row>
    <row r="560" spans="1:10" ht="12.75" customHeight="1">
      <c r="A560" s="75">
        <v>44370</v>
      </c>
      <c r="B560" s="75" t="s">
        <v>0</v>
      </c>
      <c r="C560" s="72">
        <v>41.1</v>
      </c>
      <c r="D560" s="99">
        <v>44370</v>
      </c>
      <c r="E560" s="79" t="s">
        <v>999</v>
      </c>
      <c r="F560" s="100">
        <v>6035.84</v>
      </c>
      <c r="H560" s="75">
        <v>44370</v>
      </c>
      <c r="I560" s="98">
        <f t="shared" si="4"/>
        <v>-1.1446624727919463E-2</v>
      </c>
      <c r="J560" s="98">
        <f t="shared" si="5"/>
        <v>-8.4439083232811241E-3</v>
      </c>
    </row>
    <row r="561" spans="1:10" ht="12.75" customHeight="1">
      <c r="A561" s="75">
        <v>44371</v>
      </c>
      <c r="B561" s="75" t="s">
        <v>0</v>
      </c>
      <c r="C561" s="72">
        <v>42.14</v>
      </c>
      <c r="D561" s="99">
        <v>44371</v>
      </c>
      <c r="E561" s="79" t="s">
        <v>999</v>
      </c>
      <c r="F561" s="100">
        <v>6092.83</v>
      </c>
      <c r="H561" s="75">
        <v>44371</v>
      </c>
      <c r="I561" s="98">
        <f t="shared" si="4"/>
        <v>9.4419335171243013E-3</v>
      </c>
      <c r="J561" s="98">
        <f t="shared" si="5"/>
        <v>2.5304136253041287E-2</v>
      </c>
    </row>
    <row r="562" spans="1:10" ht="12.75" customHeight="1">
      <c r="A562" s="75">
        <v>44374</v>
      </c>
      <c r="B562" s="75" t="s">
        <v>0</v>
      </c>
      <c r="C562" s="72">
        <v>41.97</v>
      </c>
      <c r="D562" s="99">
        <v>44374</v>
      </c>
      <c r="E562" s="79" t="s">
        <v>999</v>
      </c>
      <c r="F562" s="100">
        <v>5992.73</v>
      </c>
      <c r="H562" s="75">
        <v>44374</v>
      </c>
      <c r="I562" s="98">
        <f t="shared" si="4"/>
        <v>-1.6429147046610582E-2</v>
      </c>
      <c r="J562" s="98">
        <f t="shared" si="5"/>
        <v>-4.0341718082582689E-3</v>
      </c>
    </row>
    <row r="563" spans="1:10" ht="12.75" customHeight="1">
      <c r="A563" s="75">
        <v>44375</v>
      </c>
      <c r="B563" s="75" t="s">
        <v>0</v>
      </c>
      <c r="C563" s="72">
        <v>42.14</v>
      </c>
      <c r="D563" s="99">
        <v>44375</v>
      </c>
      <c r="E563" s="79" t="s">
        <v>999</v>
      </c>
      <c r="F563" s="100">
        <v>6026.64</v>
      </c>
      <c r="H563" s="75">
        <v>44375</v>
      </c>
      <c r="I563" s="98">
        <f t="shared" si="4"/>
        <v>5.6585229102597001E-3</v>
      </c>
      <c r="J563" s="98">
        <f t="shared" si="5"/>
        <v>4.0505122706695484E-3</v>
      </c>
    </row>
    <row r="564" spans="1:10" ht="12.75" customHeight="1">
      <c r="A564" s="75">
        <v>44376</v>
      </c>
      <c r="B564" s="75" t="s">
        <v>0</v>
      </c>
      <c r="C564" s="72">
        <v>42.49</v>
      </c>
      <c r="D564" s="99">
        <v>44376</v>
      </c>
      <c r="E564" s="79" t="s">
        <v>999</v>
      </c>
      <c r="F564" s="100">
        <v>6042.49</v>
      </c>
      <c r="H564" s="75">
        <v>44376</v>
      </c>
      <c r="I564" s="98">
        <f t="shared" si="4"/>
        <v>2.6299895132277928E-3</v>
      </c>
      <c r="J564" s="98">
        <f t="shared" si="5"/>
        <v>8.3056478405316714E-3</v>
      </c>
    </row>
    <row r="565" spans="1:10" ht="12.75" customHeight="1">
      <c r="A565" s="75">
        <v>44377</v>
      </c>
      <c r="B565" s="75" t="s">
        <v>0</v>
      </c>
      <c r="C565" s="72">
        <v>42.83</v>
      </c>
      <c r="D565" s="99">
        <v>44377</v>
      </c>
      <c r="E565" s="79" t="s">
        <v>999</v>
      </c>
      <c r="F565" s="100">
        <v>6150.48</v>
      </c>
      <c r="H565" s="75">
        <v>44377</v>
      </c>
      <c r="I565" s="98">
        <f t="shared" si="4"/>
        <v>1.7871771405496784E-2</v>
      </c>
      <c r="J565" s="98">
        <f t="shared" si="5"/>
        <v>8.0018827959518202E-3</v>
      </c>
    </row>
    <row r="566" spans="1:10" ht="12.75" customHeight="1">
      <c r="A566" s="75">
        <v>44381</v>
      </c>
      <c r="B566" s="75" t="s">
        <v>0</v>
      </c>
      <c r="C566" s="72">
        <v>49.5</v>
      </c>
      <c r="D566" s="99">
        <v>44381</v>
      </c>
      <c r="E566" s="79" t="s">
        <v>999</v>
      </c>
      <c r="F566" s="100">
        <v>6150.48</v>
      </c>
      <c r="H566" s="75">
        <v>44381</v>
      </c>
      <c r="I566" s="98">
        <f t="shared" si="4"/>
        <v>0</v>
      </c>
      <c r="J566" s="98">
        <f t="shared" si="5"/>
        <v>0.15573196357693209</v>
      </c>
    </row>
    <row r="567" spans="1:10" ht="12.75" customHeight="1">
      <c r="A567" s="75">
        <v>44382</v>
      </c>
      <c r="B567" s="75" t="s">
        <v>0</v>
      </c>
      <c r="C567" s="72">
        <v>45.6</v>
      </c>
      <c r="D567" s="99">
        <v>44382</v>
      </c>
      <c r="E567" s="79" t="s">
        <v>999</v>
      </c>
      <c r="F567" s="100">
        <v>6219.94</v>
      </c>
      <c r="H567" s="75">
        <v>44382</v>
      </c>
      <c r="I567" s="98">
        <f t="shared" si="4"/>
        <v>1.1293427504845077E-2</v>
      </c>
      <c r="J567" s="98">
        <f t="shared" si="5"/>
        <v>-7.878787878787874E-2</v>
      </c>
    </row>
    <row r="568" spans="1:10" ht="12.75" customHeight="1">
      <c r="A568" s="75">
        <v>44383</v>
      </c>
      <c r="B568" s="75" t="s">
        <v>0</v>
      </c>
      <c r="C568" s="72">
        <v>44.91</v>
      </c>
      <c r="D568" s="99">
        <v>44383</v>
      </c>
      <c r="E568" s="79" t="s">
        <v>999</v>
      </c>
      <c r="F568" s="100">
        <v>6196.57</v>
      </c>
      <c r="H568" s="75">
        <v>44383</v>
      </c>
      <c r="I568" s="98">
        <f t="shared" si="4"/>
        <v>-3.7572709704595253E-3</v>
      </c>
      <c r="J568" s="98">
        <f t="shared" si="5"/>
        <v>-1.5131578947368496E-2</v>
      </c>
    </row>
    <row r="569" spans="1:10" ht="12.75" customHeight="1">
      <c r="A569" s="75">
        <v>44384</v>
      </c>
      <c r="B569" s="75" t="s">
        <v>0</v>
      </c>
      <c r="C569" s="72">
        <v>43.96</v>
      </c>
      <c r="D569" s="99">
        <v>44384</v>
      </c>
      <c r="E569" s="79" t="s">
        <v>999</v>
      </c>
      <c r="F569" s="100">
        <v>6177.21</v>
      </c>
      <c r="H569" s="75">
        <v>44384</v>
      </c>
      <c r="I569" s="98">
        <f t="shared" si="4"/>
        <v>-3.1243090935791917E-3</v>
      </c>
      <c r="J569" s="98">
        <f t="shared" si="5"/>
        <v>-2.1153417947004982E-2</v>
      </c>
    </row>
    <row r="570" spans="1:10" ht="12.75" customHeight="1">
      <c r="A570" s="75">
        <v>44385</v>
      </c>
      <c r="B570" s="75" t="s">
        <v>0</v>
      </c>
      <c r="C570" s="72">
        <v>43.96</v>
      </c>
      <c r="D570" s="99">
        <v>44385</v>
      </c>
      <c r="E570" s="79" t="s">
        <v>999</v>
      </c>
      <c r="F570" s="100">
        <v>6212.76</v>
      </c>
      <c r="H570" s="75">
        <v>44385</v>
      </c>
      <c r="I570" s="98">
        <f t="shared" si="4"/>
        <v>5.7550253269680329E-3</v>
      </c>
      <c r="J570" s="98">
        <f t="shared" si="5"/>
        <v>0</v>
      </c>
    </row>
    <row r="571" spans="1:10" ht="12.75" customHeight="1">
      <c r="A571" s="75">
        <v>44389</v>
      </c>
      <c r="B571" s="75" t="s">
        <v>0</v>
      </c>
      <c r="C571" s="72">
        <v>44.05</v>
      </c>
      <c r="D571" s="99">
        <v>44389</v>
      </c>
      <c r="E571" s="79" t="s">
        <v>999</v>
      </c>
      <c r="F571" s="100">
        <v>6208.39</v>
      </c>
      <c r="H571" s="75">
        <v>44389</v>
      </c>
      <c r="I571" s="98">
        <f t="shared" si="4"/>
        <v>-7.0339108544348328E-4</v>
      </c>
      <c r="J571" s="98">
        <f t="shared" si="5"/>
        <v>2.0473157415832333E-3</v>
      </c>
    </row>
    <row r="572" spans="1:10" ht="12.75" customHeight="1">
      <c r="A572" s="75">
        <v>44390</v>
      </c>
      <c r="B572" s="75" t="s">
        <v>0</v>
      </c>
      <c r="C572" s="72">
        <v>44.05</v>
      </c>
      <c r="D572" s="99">
        <v>44390</v>
      </c>
      <c r="E572" s="79" t="s">
        <v>999</v>
      </c>
      <c r="F572" s="100">
        <v>6266.01</v>
      </c>
      <c r="H572" s="75">
        <v>44390</v>
      </c>
      <c r="I572" s="98">
        <f t="shared" si="4"/>
        <v>9.2809891131195865E-3</v>
      </c>
      <c r="J572" s="98">
        <f t="shared" si="5"/>
        <v>0</v>
      </c>
    </row>
    <row r="573" spans="1:10" ht="12.75" customHeight="1">
      <c r="A573" s="75">
        <v>44391</v>
      </c>
      <c r="B573" s="75" t="s">
        <v>0</v>
      </c>
      <c r="C573" s="72">
        <v>43.96</v>
      </c>
      <c r="D573" s="99">
        <v>44391</v>
      </c>
      <c r="E573" s="79" t="s">
        <v>999</v>
      </c>
      <c r="F573" s="100">
        <v>6273.33</v>
      </c>
      <c r="H573" s="75">
        <v>44391</v>
      </c>
      <c r="I573" s="98">
        <f t="shared" si="4"/>
        <v>1.1682075196177699E-3</v>
      </c>
      <c r="J573" s="98">
        <f t="shared" si="5"/>
        <v>-2.0431328036321084E-3</v>
      </c>
    </row>
    <row r="574" spans="1:10" ht="12.75" customHeight="1">
      <c r="A574" s="75">
        <v>44392</v>
      </c>
      <c r="B574" s="75" t="s">
        <v>0</v>
      </c>
      <c r="C574" s="72">
        <v>43.35</v>
      </c>
      <c r="D574" s="99">
        <v>44392</v>
      </c>
      <c r="E574" s="79" t="s">
        <v>999</v>
      </c>
      <c r="F574" s="100">
        <v>6307.35</v>
      </c>
      <c r="H574" s="75">
        <v>44392</v>
      </c>
      <c r="I574" s="98">
        <f t="shared" si="4"/>
        <v>5.4229571854182979E-3</v>
      </c>
      <c r="J574" s="98">
        <f t="shared" si="5"/>
        <v>-1.3876251137397655E-2</v>
      </c>
    </row>
    <row r="575" spans="1:10" ht="12.75" customHeight="1">
      <c r="A575" s="75">
        <v>44395</v>
      </c>
      <c r="B575" s="75" t="s">
        <v>0</v>
      </c>
      <c r="C575" s="72">
        <v>43.96</v>
      </c>
      <c r="D575" s="99">
        <v>44395</v>
      </c>
      <c r="E575" s="79" t="s">
        <v>999</v>
      </c>
      <c r="F575" s="100">
        <v>6346.52</v>
      </c>
      <c r="H575" s="75">
        <v>44395</v>
      </c>
      <c r="I575" s="98">
        <f t="shared" si="4"/>
        <v>6.210215066549285E-3</v>
      </c>
      <c r="J575" s="98">
        <f t="shared" si="5"/>
        <v>1.4071510957324174E-2</v>
      </c>
    </row>
    <row r="576" spans="1:10" ht="12.75" customHeight="1">
      <c r="A576" s="75">
        <v>44396</v>
      </c>
      <c r="B576" s="75" t="s">
        <v>0</v>
      </c>
      <c r="C576" s="72">
        <v>43.96</v>
      </c>
      <c r="D576" s="99">
        <v>44396</v>
      </c>
      <c r="E576" s="79" t="s">
        <v>999</v>
      </c>
      <c r="F576" s="100">
        <v>6405.04</v>
      </c>
      <c r="H576" s="75">
        <v>44396</v>
      </c>
      <c r="I576" s="98">
        <f t="shared" si="4"/>
        <v>9.2208013210388629E-3</v>
      </c>
      <c r="J576" s="98">
        <f t="shared" si="5"/>
        <v>0</v>
      </c>
    </row>
    <row r="577" spans="1:10" ht="12.75" customHeight="1">
      <c r="A577" s="75">
        <v>44402</v>
      </c>
      <c r="B577" s="75" t="s">
        <v>0</v>
      </c>
      <c r="C577" s="72">
        <v>43.35</v>
      </c>
      <c r="D577" s="99">
        <v>44402</v>
      </c>
      <c r="E577" s="79" t="s">
        <v>999</v>
      </c>
      <c r="F577" s="100">
        <v>6424.21</v>
      </c>
      <c r="H577" s="75">
        <v>44402</v>
      </c>
      <c r="I577" s="98">
        <f t="shared" si="4"/>
        <v>2.9929555475063374E-3</v>
      </c>
      <c r="J577" s="98">
        <f t="shared" si="5"/>
        <v>-1.3876251137397655E-2</v>
      </c>
    </row>
    <row r="578" spans="1:10" ht="12.75" customHeight="1">
      <c r="A578" s="75">
        <v>44403</v>
      </c>
      <c r="B578" s="75" t="s">
        <v>0</v>
      </c>
      <c r="C578" s="72">
        <v>43.18</v>
      </c>
      <c r="D578" s="99">
        <v>44403</v>
      </c>
      <c r="E578" s="79" t="s">
        <v>999</v>
      </c>
      <c r="F578" s="100">
        <v>6404.03</v>
      </c>
      <c r="H578" s="75">
        <v>44403</v>
      </c>
      <c r="I578" s="98">
        <f t="shared" si="4"/>
        <v>-3.1412422694775399E-3</v>
      </c>
      <c r="J578" s="98">
        <f t="shared" si="5"/>
        <v>-3.9215686274509665E-3</v>
      </c>
    </row>
    <row r="579" spans="1:10" ht="12.75" customHeight="1">
      <c r="A579" s="75">
        <v>44404</v>
      </c>
      <c r="B579" s="75" t="s">
        <v>0</v>
      </c>
      <c r="C579" s="72">
        <v>42.57</v>
      </c>
      <c r="D579" s="99">
        <v>44404</v>
      </c>
      <c r="E579" s="79" t="s">
        <v>999</v>
      </c>
      <c r="F579" s="100">
        <v>6379.67</v>
      </c>
      <c r="H579" s="75">
        <v>44404</v>
      </c>
      <c r="I579" s="98">
        <f t="shared" si="4"/>
        <v>-3.8038547602056161E-3</v>
      </c>
      <c r="J579" s="98">
        <f t="shared" si="5"/>
        <v>-1.4126910606762411E-2</v>
      </c>
    </row>
    <row r="580" spans="1:10" ht="12.75" customHeight="1">
      <c r="A580" s="75">
        <v>44405</v>
      </c>
      <c r="B580" s="75" t="s">
        <v>0</v>
      </c>
      <c r="C580" s="72">
        <v>43.27</v>
      </c>
      <c r="D580" s="99">
        <v>44405</v>
      </c>
      <c r="E580" s="79" t="s">
        <v>999</v>
      </c>
      <c r="F580" s="100">
        <v>6417.19</v>
      </c>
      <c r="H580" s="75">
        <v>44405</v>
      </c>
      <c r="I580" s="98">
        <f t="shared" si="4"/>
        <v>5.8811819420125921E-3</v>
      </c>
      <c r="J580" s="98">
        <f t="shared" si="5"/>
        <v>1.6443504815597976E-2</v>
      </c>
    </row>
    <row r="581" spans="1:10" ht="12.75" customHeight="1">
      <c r="A581" s="75">
        <v>44406</v>
      </c>
      <c r="B581" s="75" t="s">
        <v>0</v>
      </c>
      <c r="C581" s="72">
        <v>42.66</v>
      </c>
      <c r="D581" s="99">
        <v>44406</v>
      </c>
      <c r="E581" s="79" t="s">
        <v>999</v>
      </c>
      <c r="F581" s="100">
        <v>6425.25</v>
      </c>
      <c r="H581" s="75">
        <v>44406</v>
      </c>
      <c r="I581" s="98">
        <f t="shared" si="4"/>
        <v>1.2560014585825119E-3</v>
      </c>
      <c r="J581" s="98">
        <f t="shared" si="5"/>
        <v>-1.4097527155072953E-2</v>
      </c>
    </row>
    <row r="582" spans="1:10" ht="12.75" customHeight="1">
      <c r="A582" s="75">
        <v>44410</v>
      </c>
      <c r="B582" s="75" t="s">
        <v>0</v>
      </c>
      <c r="C582" s="72">
        <v>42.83</v>
      </c>
      <c r="D582" s="99">
        <v>44410</v>
      </c>
      <c r="E582" s="79" t="s">
        <v>999</v>
      </c>
      <c r="F582" s="100">
        <v>6481.56</v>
      </c>
      <c r="H582" s="75">
        <v>44410</v>
      </c>
      <c r="I582" s="98">
        <f t="shared" si="4"/>
        <v>8.7638613283529399E-3</v>
      </c>
      <c r="J582" s="98">
        <f t="shared" si="5"/>
        <v>3.9849976558836708E-3</v>
      </c>
    </row>
    <row r="583" spans="1:10" ht="12.75" customHeight="1">
      <c r="A583" s="75">
        <v>44411</v>
      </c>
      <c r="B583" s="75" t="s">
        <v>0</v>
      </c>
      <c r="C583" s="72">
        <v>43.09</v>
      </c>
      <c r="D583" s="99">
        <v>44411</v>
      </c>
      <c r="E583" s="79" t="s">
        <v>999</v>
      </c>
      <c r="F583" s="100">
        <v>6535.87</v>
      </c>
      <c r="H583" s="75">
        <v>44411</v>
      </c>
      <c r="I583" s="98">
        <f t="shared" si="4"/>
        <v>8.3791556353716157E-3</v>
      </c>
      <c r="J583" s="98">
        <f t="shared" si="5"/>
        <v>6.0705113238386232E-3</v>
      </c>
    </row>
    <row r="584" spans="1:10" ht="12.75" customHeight="1">
      <c r="A584" s="75">
        <v>44413</v>
      </c>
      <c r="B584" s="75" t="s">
        <v>0</v>
      </c>
      <c r="C584" s="72">
        <v>43.27</v>
      </c>
      <c r="D584" s="99">
        <v>44413</v>
      </c>
      <c r="E584" s="79" t="s">
        <v>999</v>
      </c>
      <c r="F584" s="100">
        <v>6596.07</v>
      </c>
      <c r="H584" s="75">
        <v>44413</v>
      </c>
      <c r="I584" s="98">
        <f t="shared" si="4"/>
        <v>9.2107095153362017E-3</v>
      </c>
      <c r="J584" s="98">
        <f t="shared" si="5"/>
        <v>4.1773033186354169E-3</v>
      </c>
    </row>
    <row r="585" spans="1:10" ht="12.75" customHeight="1">
      <c r="A585" s="75">
        <v>44417</v>
      </c>
      <c r="B585" s="75" t="s">
        <v>0</v>
      </c>
      <c r="C585" s="72">
        <v>41.97</v>
      </c>
      <c r="D585" s="99">
        <v>44417</v>
      </c>
      <c r="E585" s="79" t="s">
        <v>999</v>
      </c>
      <c r="F585" s="100">
        <v>6628.14</v>
      </c>
      <c r="H585" s="75">
        <v>44417</v>
      </c>
      <c r="I585" s="98">
        <f t="shared" si="4"/>
        <v>4.8619860007550475E-3</v>
      </c>
      <c r="J585" s="98">
        <f t="shared" si="5"/>
        <v>-3.0043910330483148E-2</v>
      </c>
    </row>
    <row r="586" spans="1:10" ht="12.75" customHeight="1">
      <c r="A586" s="75">
        <v>44418</v>
      </c>
      <c r="B586" s="75" t="s">
        <v>0</v>
      </c>
      <c r="C586" s="72">
        <v>41.36</v>
      </c>
      <c r="D586" s="99">
        <v>44418</v>
      </c>
      <c r="E586" s="79" t="s">
        <v>999</v>
      </c>
      <c r="F586" s="100">
        <v>6617.83</v>
      </c>
      <c r="H586" s="75">
        <v>44418</v>
      </c>
      <c r="I586" s="98">
        <f t="shared" si="4"/>
        <v>-1.5554891719246067E-3</v>
      </c>
      <c r="J586" s="98">
        <f t="shared" si="5"/>
        <v>-1.4534191088872994E-2</v>
      </c>
    </row>
    <row r="587" spans="1:10" ht="12.75" customHeight="1">
      <c r="A587" s="75">
        <v>44419</v>
      </c>
      <c r="B587" s="75" t="s">
        <v>0</v>
      </c>
      <c r="C587" s="72">
        <v>41.54</v>
      </c>
      <c r="D587" s="99">
        <v>44419</v>
      </c>
      <c r="E587" s="79" t="s">
        <v>999</v>
      </c>
      <c r="F587" s="100">
        <v>6623.31</v>
      </c>
      <c r="H587" s="75">
        <v>44419</v>
      </c>
      <c r="I587" s="98">
        <f t="shared" si="4"/>
        <v>8.2806599746443332E-4</v>
      </c>
      <c r="J587" s="98">
        <f t="shared" si="5"/>
        <v>4.352030947775587E-3</v>
      </c>
    </row>
    <row r="588" spans="1:10" ht="12.75" customHeight="1">
      <c r="A588" s="75">
        <v>44420</v>
      </c>
      <c r="B588" s="75" t="s">
        <v>0</v>
      </c>
      <c r="C588" s="72">
        <v>41.45</v>
      </c>
      <c r="D588" s="99">
        <v>44420</v>
      </c>
      <c r="E588" s="79" t="s">
        <v>999</v>
      </c>
      <c r="F588" s="100">
        <v>6699.39</v>
      </c>
      <c r="H588" s="75">
        <v>44420</v>
      </c>
      <c r="I588" s="98">
        <f t="shared" si="4"/>
        <v>1.1486703778020413E-2</v>
      </c>
      <c r="J588" s="98">
        <f t="shared" si="5"/>
        <v>-2.1665864227250475E-3</v>
      </c>
    </row>
    <row r="589" spans="1:10" ht="12.75" customHeight="1">
      <c r="A589" s="75">
        <v>44424</v>
      </c>
      <c r="B589" s="75" t="s">
        <v>0</v>
      </c>
      <c r="C589" s="72">
        <v>41.36</v>
      </c>
      <c r="D589" s="99">
        <v>44424</v>
      </c>
      <c r="E589" s="79" t="s">
        <v>999</v>
      </c>
      <c r="F589" s="100">
        <v>6748.92</v>
      </c>
      <c r="H589" s="75">
        <v>44424</v>
      </c>
      <c r="I589" s="98">
        <f t="shared" si="4"/>
        <v>7.3932104266209997E-3</v>
      </c>
      <c r="J589" s="98">
        <f t="shared" si="5"/>
        <v>-2.1712907117009683E-3</v>
      </c>
    </row>
    <row r="590" spans="1:10" ht="12.75" customHeight="1">
      <c r="A590" s="75">
        <v>44425</v>
      </c>
      <c r="B590" s="75" t="s">
        <v>0</v>
      </c>
      <c r="C590" s="72">
        <v>42.23</v>
      </c>
      <c r="D590" s="99">
        <v>44425</v>
      </c>
      <c r="E590" s="79" t="s">
        <v>999</v>
      </c>
      <c r="F590" s="100">
        <v>6787.16</v>
      </c>
      <c r="H590" s="75">
        <v>44425</v>
      </c>
      <c r="I590" s="98">
        <f t="shared" si="4"/>
        <v>5.6660917598667648E-3</v>
      </c>
      <c r="J590" s="98">
        <f t="shared" si="5"/>
        <v>2.1034816247582189E-2</v>
      </c>
    </row>
    <row r="591" spans="1:10" ht="12.75" customHeight="1">
      <c r="A591" s="75">
        <v>44426</v>
      </c>
      <c r="B591" s="75" t="s">
        <v>0</v>
      </c>
      <c r="C591" s="72">
        <v>41.97</v>
      </c>
      <c r="D591" s="99">
        <v>44426</v>
      </c>
      <c r="E591" s="79" t="s">
        <v>999</v>
      </c>
      <c r="F591" s="100">
        <v>6771.84</v>
      </c>
      <c r="H591" s="75">
        <v>44426</v>
      </c>
      <c r="I591" s="98">
        <f t="shared" si="4"/>
        <v>-2.2572033074216291E-3</v>
      </c>
      <c r="J591" s="98">
        <f t="shared" si="5"/>
        <v>-6.1567605967320915E-3</v>
      </c>
    </row>
    <row r="592" spans="1:10" ht="12.75" customHeight="1">
      <c r="A592" s="75">
        <v>44427</v>
      </c>
      <c r="B592" s="75" t="s">
        <v>0</v>
      </c>
      <c r="C592" s="72">
        <v>41.54</v>
      </c>
      <c r="D592" s="99">
        <v>44427</v>
      </c>
      <c r="E592" s="79" t="s">
        <v>999</v>
      </c>
      <c r="F592" s="100">
        <v>6760.61</v>
      </c>
      <c r="H592" s="75">
        <v>44427</v>
      </c>
      <c r="I592" s="98">
        <f t="shared" si="4"/>
        <v>-1.6583380587846808E-3</v>
      </c>
      <c r="J592" s="98">
        <f t="shared" si="5"/>
        <v>-1.0245413390516989E-2</v>
      </c>
    </row>
    <row r="593" spans="1:10" ht="12.75" customHeight="1">
      <c r="A593" s="75">
        <v>44430</v>
      </c>
      <c r="B593" s="75" t="s">
        <v>0</v>
      </c>
      <c r="C593" s="72">
        <v>42.14</v>
      </c>
      <c r="D593" s="99">
        <v>44430</v>
      </c>
      <c r="E593" s="79" t="s">
        <v>999</v>
      </c>
      <c r="F593" s="100">
        <v>6842.23</v>
      </c>
      <c r="H593" s="75">
        <v>44430</v>
      </c>
      <c r="I593" s="98">
        <f t="shared" si="4"/>
        <v>1.2072875080799017E-2</v>
      </c>
      <c r="J593" s="98">
        <f t="shared" si="5"/>
        <v>1.4443909484833872E-2</v>
      </c>
    </row>
    <row r="594" spans="1:10" ht="12.75" customHeight="1">
      <c r="A594" s="75">
        <v>44431</v>
      </c>
      <c r="B594" s="75" t="s">
        <v>0</v>
      </c>
      <c r="C594" s="72">
        <v>41.88</v>
      </c>
      <c r="D594" s="99">
        <v>44431</v>
      </c>
      <c r="E594" s="79" t="s">
        <v>999</v>
      </c>
      <c r="F594" s="100">
        <v>6862.41</v>
      </c>
      <c r="H594" s="75">
        <v>44431</v>
      </c>
      <c r="I594" s="98">
        <f t="shared" si="4"/>
        <v>2.9493308468147017E-3</v>
      </c>
      <c r="J594" s="98">
        <f t="shared" si="5"/>
        <v>-6.1699098243948036E-3</v>
      </c>
    </row>
    <row r="595" spans="1:10" ht="12.75" customHeight="1">
      <c r="A595" s="75">
        <v>44432</v>
      </c>
      <c r="B595" s="75" t="s">
        <v>0</v>
      </c>
      <c r="C595" s="72">
        <v>41.54</v>
      </c>
      <c r="D595" s="99">
        <v>44432</v>
      </c>
      <c r="E595" s="79" t="s">
        <v>999</v>
      </c>
      <c r="F595" s="100">
        <v>6884.67</v>
      </c>
      <c r="H595" s="75">
        <v>44432</v>
      </c>
      <c r="I595" s="98">
        <f t="shared" si="4"/>
        <v>3.2437583880882137E-3</v>
      </c>
      <c r="J595" s="98">
        <f t="shared" si="5"/>
        <v>-8.1184336198664164E-3</v>
      </c>
    </row>
    <row r="596" spans="1:10" ht="12.75" customHeight="1">
      <c r="A596" s="75">
        <v>44433</v>
      </c>
      <c r="B596" s="75" t="s">
        <v>0</v>
      </c>
      <c r="C596" s="72">
        <v>41.45</v>
      </c>
      <c r="D596" s="99">
        <v>44433</v>
      </c>
      <c r="E596" s="79" t="s">
        <v>999</v>
      </c>
      <c r="F596" s="100">
        <v>6878.75</v>
      </c>
      <c r="H596" s="75">
        <v>44433</v>
      </c>
      <c r="I596" s="98">
        <f t="shared" si="4"/>
        <v>-8.5988144675053224E-4</v>
      </c>
      <c r="J596" s="98">
        <f t="shared" si="5"/>
        <v>-2.1665864227250475E-3</v>
      </c>
    </row>
    <row r="597" spans="1:10" ht="12.75" customHeight="1">
      <c r="A597" s="75">
        <v>44434</v>
      </c>
      <c r="B597" s="75" t="s">
        <v>0</v>
      </c>
      <c r="C597" s="72">
        <v>41.45</v>
      </c>
      <c r="D597" s="99">
        <v>44434</v>
      </c>
      <c r="E597" s="79" t="s">
        <v>999</v>
      </c>
      <c r="F597" s="100">
        <v>6851.32</v>
      </c>
      <c r="H597" s="75">
        <v>44434</v>
      </c>
      <c r="I597" s="98">
        <f t="shared" si="4"/>
        <v>-3.9876431037616511E-3</v>
      </c>
      <c r="J597" s="98">
        <f t="shared" si="5"/>
        <v>0</v>
      </c>
    </row>
    <row r="598" spans="1:10" ht="12.75" customHeight="1">
      <c r="A598" s="75">
        <v>44437</v>
      </c>
      <c r="B598" s="75" t="s">
        <v>0</v>
      </c>
      <c r="C598" s="72">
        <v>41.45</v>
      </c>
      <c r="D598" s="99">
        <v>44437</v>
      </c>
      <c r="E598" s="79" t="s">
        <v>999</v>
      </c>
      <c r="F598" s="100">
        <v>6823.6</v>
      </c>
      <c r="H598" s="75">
        <v>44437</v>
      </c>
      <c r="I598" s="98">
        <f t="shared" si="4"/>
        <v>-4.0459356737094776E-3</v>
      </c>
      <c r="J598" s="98">
        <f t="shared" si="5"/>
        <v>0</v>
      </c>
    </row>
    <row r="599" spans="1:10" ht="12.75" customHeight="1">
      <c r="A599" s="75">
        <v>44439</v>
      </c>
      <c r="B599" s="75" t="s">
        <v>0</v>
      </c>
      <c r="C599" s="72">
        <v>40.76</v>
      </c>
      <c r="D599" s="99">
        <v>44439</v>
      </c>
      <c r="E599" s="79" t="s">
        <v>999</v>
      </c>
      <c r="F599" s="100">
        <v>6869.24</v>
      </c>
      <c r="H599" s="75">
        <v>44439</v>
      </c>
      <c r="I599" s="98">
        <f t="shared" si="4"/>
        <v>6.688551497743056E-3</v>
      </c>
      <c r="J599" s="98">
        <f t="shared" si="5"/>
        <v>-1.6646562123039943E-2</v>
      </c>
    </row>
    <row r="600" spans="1:10" ht="12.75" customHeight="1">
      <c r="A600" s="75">
        <v>44440</v>
      </c>
      <c r="B600" s="75" t="s">
        <v>0</v>
      </c>
      <c r="C600" s="72">
        <v>41.54</v>
      </c>
      <c r="D600" s="99">
        <v>44440</v>
      </c>
      <c r="E600" s="79" t="s">
        <v>999</v>
      </c>
      <c r="F600" s="100">
        <v>6916.38</v>
      </c>
      <c r="H600" s="75">
        <v>44440</v>
      </c>
      <c r="I600" s="98">
        <f t="shared" si="4"/>
        <v>6.8624767805463005E-3</v>
      </c>
      <c r="J600" s="98">
        <f t="shared" si="5"/>
        <v>1.9136408243375813E-2</v>
      </c>
    </row>
    <row r="601" spans="1:10" ht="12.75" customHeight="1">
      <c r="A601" s="75">
        <v>44441</v>
      </c>
      <c r="B601" s="75" t="s">
        <v>0</v>
      </c>
      <c r="C601" s="72">
        <v>41.28</v>
      </c>
      <c r="D601" s="99">
        <v>44441</v>
      </c>
      <c r="E601" s="79" t="s">
        <v>999</v>
      </c>
      <c r="F601" s="100">
        <v>6981.05</v>
      </c>
      <c r="H601" s="75">
        <v>44441</v>
      </c>
      <c r="I601" s="98">
        <f t="shared" si="4"/>
        <v>9.3502670472125349E-3</v>
      </c>
      <c r="J601" s="98">
        <f t="shared" si="5"/>
        <v>-6.2590274434279891E-3</v>
      </c>
    </row>
    <row r="602" spans="1:10" ht="12.75" customHeight="1">
      <c r="A602" s="75">
        <v>44444</v>
      </c>
      <c r="B602" s="75" t="s">
        <v>0</v>
      </c>
      <c r="C602" s="72">
        <v>41.54</v>
      </c>
      <c r="D602" s="99">
        <v>44444</v>
      </c>
      <c r="E602" s="79" t="s">
        <v>999</v>
      </c>
      <c r="F602" s="100">
        <v>7052.82</v>
      </c>
      <c r="H602" s="75">
        <v>44444</v>
      </c>
      <c r="I602" s="98">
        <f t="shared" si="4"/>
        <v>1.0280688435120755E-2</v>
      </c>
      <c r="J602" s="98">
        <f t="shared" si="5"/>
        <v>6.2984496124030009E-3</v>
      </c>
    </row>
    <row r="603" spans="1:10" ht="12.75" customHeight="1">
      <c r="A603" s="75">
        <v>44445</v>
      </c>
      <c r="B603" s="75" t="s">
        <v>0</v>
      </c>
      <c r="C603" s="72">
        <v>42.06</v>
      </c>
      <c r="D603" s="99">
        <v>44445</v>
      </c>
      <c r="E603" s="79" t="s">
        <v>999</v>
      </c>
      <c r="F603" s="100">
        <v>7075.49</v>
      </c>
      <c r="H603" s="75">
        <v>44445</v>
      </c>
      <c r="I603" s="98">
        <f t="shared" si="4"/>
        <v>3.2143171100353918E-3</v>
      </c>
      <c r="J603" s="98">
        <f t="shared" si="5"/>
        <v>1.25180548868562E-2</v>
      </c>
    </row>
    <row r="604" spans="1:10" ht="12.75" customHeight="1">
      <c r="A604" s="75">
        <v>44446</v>
      </c>
      <c r="B604" s="75" t="s">
        <v>0</v>
      </c>
      <c r="C604" s="72">
        <v>42.66</v>
      </c>
      <c r="D604" s="99">
        <v>44446</v>
      </c>
      <c r="E604" s="79" t="s">
        <v>999</v>
      </c>
      <c r="F604" s="100">
        <v>7140.87</v>
      </c>
      <c r="H604" s="75">
        <v>44446</v>
      </c>
      <c r="I604" s="98">
        <f t="shared" si="4"/>
        <v>9.2403494316295465E-3</v>
      </c>
      <c r="J604" s="98">
        <f t="shared" si="5"/>
        <v>1.4265335235377874E-2</v>
      </c>
    </row>
    <row r="605" spans="1:10" ht="12.75" customHeight="1">
      <c r="A605" s="75">
        <v>44447</v>
      </c>
      <c r="B605" s="75" t="s">
        <v>0</v>
      </c>
      <c r="C605" s="72">
        <v>43.7</v>
      </c>
      <c r="D605" s="99">
        <v>44447</v>
      </c>
      <c r="E605" s="79" t="s">
        <v>999</v>
      </c>
      <c r="F605" s="100">
        <v>7196.32</v>
      </c>
      <c r="H605" s="75">
        <v>44447</v>
      </c>
      <c r="I605" s="98">
        <f t="shared" si="4"/>
        <v>7.7651602675863352E-3</v>
      </c>
      <c r="J605" s="98">
        <f t="shared" si="5"/>
        <v>2.4378809188935868E-2</v>
      </c>
    </row>
    <row r="606" spans="1:10" ht="12.75" customHeight="1">
      <c r="A606" s="75">
        <v>44448</v>
      </c>
      <c r="B606" s="75" t="s">
        <v>0</v>
      </c>
      <c r="C606" s="72">
        <v>43.79</v>
      </c>
      <c r="D606" s="99">
        <v>44448</v>
      </c>
      <c r="E606" s="79" t="s">
        <v>999</v>
      </c>
      <c r="F606" s="100">
        <v>7258.74</v>
      </c>
      <c r="H606" s="75">
        <v>44448</v>
      </c>
      <c r="I606" s="98">
        <f t="shared" si="4"/>
        <v>8.6738777597439309E-3</v>
      </c>
      <c r="J606" s="98">
        <f t="shared" si="5"/>
        <v>2.0594965675055921E-3</v>
      </c>
    </row>
    <row r="607" spans="1:10" ht="12.75" customHeight="1">
      <c r="A607" s="75">
        <v>44451</v>
      </c>
      <c r="B607" s="75" t="s">
        <v>0</v>
      </c>
      <c r="C607" s="72">
        <v>43.18</v>
      </c>
      <c r="D607" s="99">
        <v>44451</v>
      </c>
      <c r="E607" s="79" t="s">
        <v>999</v>
      </c>
      <c r="F607" s="100">
        <v>7202.09</v>
      </c>
      <c r="H607" s="75">
        <v>44451</v>
      </c>
      <c r="I607" s="98">
        <f t="shared" si="4"/>
        <v>-7.804384783033913E-3</v>
      </c>
      <c r="J607" s="98">
        <f t="shared" si="5"/>
        <v>-1.393012103219915E-2</v>
      </c>
    </row>
    <row r="608" spans="1:10" ht="12.75" customHeight="1">
      <c r="A608" s="75">
        <v>44452</v>
      </c>
      <c r="B608" s="75" t="s">
        <v>0</v>
      </c>
      <c r="C608" s="72">
        <v>42.66</v>
      </c>
      <c r="D608" s="99">
        <v>44452</v>
      </c>
      <c r="E608" s="79" t="s">
        <v>999</v>
      </c>
      <c r="F608" s="100">
        <v>7218.05</v>
      </c>
      <c r="H608" s="75">
        <v>44452</v>
      </c>
      <c r="I608" s="98">
        <f t="shared" si="4"/>
        <v>2.2160234043173688E-3</v>
      </c>
      <c r="J608" s="98">
        <f t="shared" si="5"/>
        <v>-1.2042612320518842E-2</v>
      </c>
    </row>
    <row r="609" spans="1:10" ht="12.75" customHeight="1">
      <c r="A609" s="75">
        <v>44453</v>
      </c>
      <c r="B609" s="75" t="s">
        <v>0</v>
      </c>
      <c r="C609" s="72">
        <v>42.23</v>
      </c>
      <c r="D609" s="99">
        <v>44453</v>
      </c>
      <c r="E609" s="79" t="s">
        <v>999</v>
      </c>
      <c r="F609" s="100">
        <v>7140.5</v>
      </c>
      <c r="H609" s="75">
        <v>44453</v>
      </c>
      <c r="I609" s="98">
        <f t="shared" si="4"/>
        <v>-1.0743898975485111E-2</v>
      </c>
      <c r="J609" s="98">
        <f t="shared" si="5"/>
        <v>-1.0079699953117638E-2</v>
      </c>
    </row>
    <row r="610" spans="1:10" ht="12.75" customHeight="1">
      <c r="A610" s="75">
        <v>44454</v>
      </c>
      <c r="B610" s="75" t="s">
        <v>0</v>
      </c>
      <c r="C610" s="72">
        <v>41.88</v>
      </c>
      <c r="D610" s="99">
        <v>44454</v>
      </c>
      <c r="E610" s="79" t="s">
        <v>999</v>
      </c>
      <c r="F610" s="100">
        <v>7196.55</v>
      </c>
      <c r="H610" s="75">
        <v>44454</v>
      </c>
      <c r="I610" s="98">
        <f t="shared" si="4"/>
        <v>7.849590364820358E-3</v>
      </c>
      <c r="J610" s="98">
        <f t="shared" si="5"/>
        <v>-8.2879469571393027E-3</v>
      </c>
    </row>
    <row r="611" spans="1:10" ht="12.75" customHeight="1">
      <c r="A611" s="75">
        <v>44455</v>
      </c>
      <c r="B611" s="75" t="s">
        <v>0</v>
      </c>
      <c r="C611" s="72">
        <v>41.8</v>
      </c>
      <c r="D611" s="99">
        <v>44455</v>
      </c>
      <c r="E611" s="79" t="s">
        <v>999</v>
      </c>
      <c r="F611" s="100">
        <v>7228.31</v>
      </c>
      <c r="H611" s="75">
        <v>44455</v>
      </c>
      <c r="I611" s="98">
        <f t="shared" si="4"/>
        <v>4.4132257817981468E-3</v>
      </c>
      <c r="J611" s="98">
        <f t="shared" si="5"/>
        <v>-1.9102196752628364E-3</v>
      </c>
    </row>
    <row r="612" spans="1:10" ht="12.75" customHeight="1">
      <c r="A612" s="75">
        <v>44458</v>
      </c>
      <c r="B612" s="75" t="s">
        <v>0</v>
      </c>
      <c r="C612" s="72">
        <v>41.8</v>
      </c>
      <c r="D612" s="99">
        <v>44458</v>
      </c>
      <c r="E612" s="79" t="s">
        <v>999</v>
      </c>
      <c r="F612" s="100">
        <v>7191.8</v>
      </c>
      <c r="H612" s="75">
        <v>44458</v>
      </c>
      <c r="I612" s="98">
        <f t="shared" si="4"/>
        <v>-5.0509731873702446E-3</v>
      </c>
      <c r="J612" s="98">
        <f t="shared" si="5"/>
        <v>0</v>
      </c>
    </row>
    <row r="613" spans="1:10" ht="12.75" customHeight="1">
      <c r="A613" s="75">
        <v>44459</v>
      </c>
      <c r="B613" s="75" t="s">
        <v>0</v>
      </c>
      <c r="C613" s="72">
        <v>41.88</v>
      </c>
      <c r="D613" s="99">
        <v>44459</v>
      </c>
      <c r="E613" s="79" t="s">
        <v>999</v>
      </c>
      <c r="F613" s="100">
        <v>7205.82</v>
      </c>
      <c r="H613" s="75">
        <v>44459</v>
      </c>
      <c r="I613" s="98">
        <f t="shared" si="4"/>
        <v>1.9494424205344085E-3</v>
      </c>
      <c r="J613" s="98">
        <f t="shared" si="5"/>
        <v>1.913875598086312E-3</v>
      </c>
    </row>
    <row r="614" spans="1:10" ht="12.75" customHeight="1">
      <c r="A614" s="75">
        <v>44460</v>
      </c>
      <c r="B614" s="75" t="s">
        <v>0</v>
      </c>
      <c r="C614" s="72">
        <v>41.45</v>
      </c>
      <c r="D614" s="99">
        <v>44460</v>
      </c>
      <c r="E614" s="79" t="s">
        <v>999</v>
      </c>
      <c r="F614" s="100">
        <v>7258.57</v>
      </c>
      <c r="H614" s="75">
        <v>44460</v>
      </c>
      <c r="I614" s="98">
        <f t="shared" si="4"/>
        <v>7.320471507753501E-3</v>
      </c>
      <c r="J614" s="98">
        <f t="shared" si="5"/>
        <v>-1.0267430754536733E-2</v>
      </c>
    </row>
    <row r="615" spans="1:10" ht="12.75" customHeight="1">
      <c r="A615" s="75">
        <v>44461</v>
      </c>
      <c r="B615" s="75" t="s">
        <v>0</v>
      </c>
      <c r="C615" s="72">
        <v>41.45</v>
      </c>
      <c r="D615" s="99">
        <v>44461</v>
      </c>
      <c r="E615" s="79" t="s">
        <v>999</v>
      </c>
      <c r="F615" s="100">
        <v>7241.84</v>
      </c>
      <c r="H615" s="75">
        <v>44461</v>
      </c>
      <c r="I615" s="98">
        <f t="shared" si="4"/>
        <v>-2.3048617014094219E-3</v>
      </c>
      <c r="J615" s="98">
        <f t="shared" si="5"/>
        <v>0</v>
      </c>
    </row>
    <row r="616" spans="1:10" ht="12.75" customHeight="1">
      <c r="A616" s="75">
        <v>44462</v>
      </c>
      <c r="B616" s="75" t="s">
        <v>0</v>
      </c>
      <c r="C616" s="72">
        <v>41.02</v>
      </c>
      <c r="D616" s="99">
        <v>44462</v>
      </c>
      <c r="E616" s="79" t="s">
        <v>999</v>
      </c>
      <c r="F616" s="100">
        <v>7250.6</v>
      </c>
      <c r="H616" s="75">
        <v>44462</v>
      </c>
      <c r="I616" s="98">
        <f t="shared" si="4"/>
        <v>1.2096373297394436E-3</v>
      </c>
      <c r="J616" s="98">
        <f t="shared" si="5"/>
        <v>-1.0373944511459565E-2</v>
      </c>
    </row>
    <row r="617" spans="1:10" ht="12.75" customHeight="1">
      <c r="A617" s="75">
        <v>44465</v>
      </c>
      <c r="B617" s="75" t="s">
        <v>0</v>
      </c>
      <c r="C617" s="72">
        <v>40.76</v>
      </c>
      <c r="D617" s="99">
        <v>44465</v>
      </c>
      <c r="E617" s="79" t="s">
        <v>999</v>
      </c>
      <c r="F617" s="100">
        <v>7237.14</v>
      </c>
      <c r="H617" s="75">
        <v>44465</v>
      </c>
      <c r="I617" s="98">
        <f t="shared" si="4"/>
        <v>-1.8563980911924238E-3</v>
      </c>
      <c r="J617" s="98">
        <f t="shared" si="5"/>
        <v>-6.3383715260849627E-3</v>
      </c>
    </row>
    <row r="618" spans="1:10" ht="12.75" customHeight="1">
      <c r="A618" s="75">
        <v>44466</v>
      </c>
      <c r="B618" s="75" t="s">
        <v>0</v>
      </c>
      <c r="C618" s="72">
        <v>40.76</v>
      </c>
      <c r="D618" s="99">
        <v>44466</v>
      </c>
      <c r="E618" s="79" t="s">
        <v>999</v>
      </c>
      <c r="F618" s="100">
        <v>7251.71</v>
      </c>
      <c r="H618" s="75">
        <v>44466</v>
      </c>
      <c r="I618" s="98">
        <f t="shared" si="4"/>
        <v>2.013226219196973E-3</v>
      </c>
      <c r="J618" s="98">
        <f t="shared" si="5"/>
        <v>0</v>
      </c>
    </row>
    <row r="619" spans="1:10" ht="12.75" customHeight="1">
      <c r="A619" s="75">
        <v>44467</v>
      </c>
      <c r="B619" s="75" t="s">
        <v>0</v>
      </c>
      <c r="C619" s="72">
        <v>41.36</v>
      </c>
      <c r="D619" s="99">
        <v>44467</v>
      </c>
      <c r="E619" s="79" t="s">
        <v>999</v>
      </c>
      <c r="F619" s="100">
        <v>7297.24</v>
      </c>
      <c r="H619" s="75">
        <v>44467</v>
      </c>
      <c r="I619" s="98">
        <f t="shared" si="4"/>
        <v>6.2785191354866043E-3</v>
      </c>
      <c r="J619" s="98">
        <f t="shared" si="5"/>
        <v>1.4720314033366044E-2</v>
      </c>
    </row>
    <row r="620" spans="1:10" ht="12.75" customHeight="1">
      <c r="A620" s="75">
        <v>44468</v>
      </c>
      <c r="B620" s="75" t="s">
        <v>0</v>
      </c>
      <c r="C620" s="72">
        <v>41.1</v>
      </c>
      <c r="D620" s="99">
        <v>44468</v>
      </c>
      <c r="E620" s="79" t="s">
        <v>999</v>
      </c>
      <c r="F620" s="100">
        <v>7302.85</v>
      </c>
      <c r="H620" s="75">
        <v>44468</v>
      </c>
      <c r="I620" s="98">
        <f t="shared" si="4"/>
        <v>7.687838141545722E-4</v>
      </c>
      <c r="J620" s="98">
        <f t="shared" si="5"/>
        <v>-6.2862669245647984E-3</v>
      </c>
    </row>
    <row r="621" spans="1:10" ht="12.75" customHeight="1">
      <c r="A621" s="75">
        <v>44469</v>
      </c>
      <c r="B621" s="75" t="s">
        <v>0</v>
      </c>
      <c r="C621" s="72">
        <v>41.19</v>
      </c>
      <c r="D621" s="99">
        <v>44469</v>
      </c>
      <c r="E621" s="79" t="s">
        <v>999</v>
      </c>
      <c r="F621" s="100">
        <v>7329.03</v>
      </c>
      <c r="H621" s="75">
        <v>44469</v>
      </c>
      <c r="I621" s="98">
        <f t="shared" si="4"/>
        <v>3.5849017849194365E-3</v>
      </c>
      <c r="J621" s="98">
        <f t="shared" si="5"/>
        <v>2.1897810218978186E-3</v>
      </c>
    </row>
    <row r="622" spans="1:10" ht="12.75" customHeight="1">
      <c r="A622" s="75">
        <v>44472</v>
      </c>
      <c r="B622" s="75" t="s">
        <v>0</v>
      </c>
      <c r="C622" s="72">
        <v>41.19</v>
      </c>
      <c r="D622" s="99">
        <v>44472</v>
      </c>
      <c r="E622" s="79" t="s">
        <v>999</v>
      </c>
      <c r="F622" s="100">
        <v>7356.04</v>
      </c>
      <c r="H622" s="75">
        <v>44472</v>
      </c>
      <c r="I622" s="98">
        <f t="shared" si="4"/>
        <v>3.6853444453086581E-3</v>
      </c>
      <c r="J622" s="98">
        <f t="shared" si="5"/>
        <v>0</v>
      </c>
    </row>
    <row r="623" spans="1:10" ht="12.75" customHeight="1">
      <c r="A623" s="75">
        <v>44473</v>
      </c>
      <c r="B623" s="75" t="s">
        <v>0</v>
      </c>
      <c r="C623" s="72">
        <v>41.1</v>
      </c>
      <c r="D623" s="99">
        <v>44473</v>
      </c>
      <c r="E623" s="79" t="s">
        <v>999</v>
      </c>
      <c r="F623" s="100">
        <v>7327.54</v>
      </c>
      <c r="H623" s="75">
        <v>44473</v>
      </c>
      <c r="I623" s="98">
        <f t="shared" si="4"/>
        <v>-3.8743671866928731E-3</v>
      </c>
      <c r="J623" s="98">
        <f t="shared" si="5"/>
        <v>-2.1849963583393528E-3</v>
      </c>
    </row>
    <row r="624" spans="1:10" ht="12.75" customHeight="1">
      <c r="A624" s="75">
        <v>44474</v>
      </c>
      <c r="B624" s="75" t="s">
        <v>0</v>
      </c>
      <c r="C624" s="72">
        <v>41.02</v>
      </c>
      <c r="D624" s="99">
        <v>44474</v>
      </c>
      <c r="E624" s="79" t="s">
        <v>999</v>
      </c>
      <c r="F624" s="100">
        <v>7331.39</v>
      </c>
      <c r="H624" s="75">
        <v>44474</v>
      </c>
      <c r="I624" s="98">
        <f t="shared" si="4"/>
        <v>5.2541507791170616E-4</v>
      </c>
      <c r="J624" s="98">
        <f t="shared" si="5"/>
        <v>-1.946472019464629E-3</v>
      </c>
    </row>
    <row r="625" spans="1:10" ht="12.75" customHeight="1">
      <c r="A625" s="75">
        <v>44475</v>
      </c>
      <c r="B625" s="75" t="s">
        <v>0</v>
      </c>
      <c r="C625" s="72">
        <v>40.67</v>
      </c>
      <c r="D625" s="99">
        <v>44475</v>
      </c>
      <c r="E625" s="79" t="s">
        <v>999</v>
      </c>
      <c r="F625" s="100">
        <v>7351.04</v>
      </c>
      <c r="H625" s="75">
        <v>44475</v>
      </c>
      <c r="I625" s="98">
        <f t="shared" si="4"/>
        <v>2.6802557223117862E-3</v>
      </c>
      <c r="J625" s="98">
        <f t="shared" si="5"/>
        <v>-8.5324232081911422E-3</v>
      </c>
    </row>
    <row r="626" spans="1:10" ht="12.75" customHeight="1">
      <c r="A626" s="75">
        <v>44476</v>
      </c>
      <c r="B626" s="75" t="s">
        <v>0</v>
      </c>
      <c r="C626" s="72">
        <v>40.840000000000003</v>
      </c>
      <c r="D626" s="99">
        <v>44476</v>
      </c>
      <c r="E626" s="79" t="s">
        <v>999</v>
      </c>
      <c r="F626" s="100">
        <v>7342.96</v>
      </c>
      <c r="H626" s="75">
        <v>44476</v>
      </c>
      <c r="I626" s="98">
        <f t="shared" si="4"/>
        <v>-1.0991641998955304E-3</v>
      </c>
      <c r="J626" s="98">
        <f t="shared" si="5"/>
        <v>4.17998524711094E-3</v>
      </c>
    </row>
    <row r="627" spans="1:10" ht="12.75" customHeight="1">
      <c r="A627" s="75">
        <v>44479</v>
      </c>
      <c r="B627" s="75" t="s">
        <v>0</v>
      </c>
      <c r="C627" s="72">
        <v>41.71</v>
      </c>
      <c r="D627" s="99">
        <v>44479</v>
      </c>
      <c r="E627" s="79" t="s">
        <v>999</v>
      </c>
      <c r="F627" s="100">
        <v>7367.99</v>
      </c>
      <c r="H627" s="75">
        <v>44479</v>
      </c>
      <c r="I627" s="98">
        <f t="shared" si="4"/>
        <v>3.4087071153867665E-3</v>
      </c>
      <c r="J627" s="98">
        <f t="shared" si="5"/>
        <v>2.1302644466209442E-2</v>
      </c>
    </row>
    <row r="628" spans="1:10" ht="12.75" customHeight="1">
      <c r="A628" s="75">
        <v>44480</v>
      </c>
      <c r="B628" s="75" t="s">
        <v>0</v>
      </c>
      <c r="C628" s="72">
        <v>40.840000000000003</v>
      </c>
      <c r="D628" s="99">
        <v>44480</v>
      </c>
      <c r="E628" s="79" t="s">
        <v>999</v>
      </c>
      <c r="F628" s="100">
        <v>7345.57</v>
      </c>
      <c r="H628" s="75">
        <v>44480</v>
      </c>
      <c r="I628" s="98">
        <f t="shared" si="4"/>
        <v>-3.0428922949135018E-3</v>
      </c>
      <c r="J628" s="98">
        <f t="shared" si="5"/>
        <v>-2.0858307360345218E-2</v>
      </c>
    </row>
    <row r="629" spans="1:10" ht="12.75" customHeight="1">
      <c r="A629" s="75">
        <v>44481</v>
      </c>
      <c r="B629" s="75" t="s">
        <v>0</v>
      </c>
      <c r="C629" s="72">
        <v>40.58</v>
      </c>
      <c r="D629" s="99">
        <v>44481</v>
      </c>
      <c r="E629" s="79" t="s">
        <v>999</v>
      </c>
      <c r="F629" s="100">
        <v>7313.98</v>
      </c>
      <c r="H629" s="75">
        <v>44481</v>
      </c>
      <c r="I629" s="98">
        <f t="shared" si="4"/>
        <v>-4.3005512165835702E-3</v>
      </c>
      <c r="J629" s="98">
        <f t="shared" si="5"/>
        <v>-6.3663075416259263E-3</v>
      </c>
    </row>
    <row r="630" spans="1:10" ht="12.75" customHeight="1">
      <c r="A630" s="75">
        <v>44482</v>
      </c>
      <c r="B630" s="75" t="s">
        <v>0</v>
      </c>
      <c r="C630" s="72">
        <v>39.979999999999997</v>
      </c>
      <c r="D630" s="99">
        <v>44482</v>
      </c>
      <c r="E630" s="79" t="s">
        <v>999</v>
      </c>
      <c r="F630" s="100">
        <v>7248.44</v>
      </c>
      <c r="H630" s="75">
        <v>44482</v>
      </c>
      <c r="I630" s="98">
        <f t="shared" si="4"/>
        <v>-8.960921413512235E-3</v>
      </c>
      <c r="J630" s="98">
        <f t="shared" si="5"/>
        <v>-1.4785608674223738E-2</v>
      </c>
    </row>
    <row r="631" spans="1:10" ht="12.75" customHeight="1">
      <c r="A631" s="75">
        <v>44483</v>
      </c>
      <c r="B631" s="75" t="s">
        <v>0</v>
      </c>
      <c r="C631" s="72">
        <v>39.630000000000003</v>
      </c>
      <c r="D631" s="99">
        <v>44483</v>
      </c>
      <c r="E631" s="79" t="s">
        <v>999</v>
      </c>
      <c r="F631" s="100">
        <v>7243.26</v>
      </c>
      <c r="H631" s="75">
        <v>44483</v>
      </c>
      <c r="I631" s="98">
        <f t="shared" si="4"/>
        <v>-7.1463652868741789E-4</v>
      </c>
      <c r="J631" s="98">
        <f t="shared" si="5"/>
        <v>-8.7543771885941757E-3</v>
      </c>
    </row>
    <row r="632" spans="1:10" ht="12.75" customHeight="1">
      <c r="A632" s="75">
        <v>44486</v>
      </c>
      <c r="B632" s="75" t="s">
        <v>0</v>
      </c>
      <c r="C632" s="72">
        <v>39.72</v>
      </c>
      <c r="D632" s="99">
        <v>44486</v>
      </c>
      <c r="E632" s="79" t="s">
        <v>999</v>
      </c>
      <c r="F632" s="100">
        <v>7186.46</v>
      </c>
      <c r="H632" s="75">
        <v>44486</v>
      </c>
      <c r="I632" s="98">
        <f t="shared" si="4"/>
        <v>-7.8417729033611883E-3</v>
      </c>
      <c r="J632" s="98">
        <f t="shared" si="5"/>
        <v>2.2710068130202821E-3</v>
      </c>
    </row>
    <row r="633" spans="1:10" ht="12.75" customHeight="1">
      <c r="A633" s="75">
        <v>44487</v>
      </c>
      <c r="B633" s="75" t="s">
        <v>0</v>
      </c>
      <c r="C633" s="72">
        <v>39.11</v>
      </c>
      <c r="D633" s="99">
        <v>44487</v>
      </c>
      <c r="E633" s="79" t="s">
        <v>999</v>
      </c>
      <c r="F633" s="100">
        <v>7097.27</v>
      </c>
      <c r="H633" s="75">
        <v>44487</v>
      </c>
      <c r="I633" s="98">
        <f t="shared" si="4"/>
        <v>-1.2410839272743446E-2</v>
      </c>
      <c r="J633" s="98">
        <f t="shared" si="5"/>
        <v>-1.5357502517623356E-2</v>
      </c>
    </row>
    <row r="634" spans="1:10" ht="12.75" customHeight="1">
      <c r="A634" s="75">
        <v>44488</v>
      </c>
      <c r="B634" s="75" t="s">
        <v>0</v>
      </c>
      <c r="C634" s="72">
        <v>39.549999999999997</v>
      </c>
      <c r="D634" s="99">
        <v>44488</v>
      </c>
      <c r="E634" s="79" t="s">
        <v>999</v>
      </c>
      <c r="F634" s="100">
        <v>7020.61</v>
      </c>
      <c r="H634" s="75">
        <v>44488</v>
      </c>
      <c r="I634" s="98">
        <f t="shared" si="4"/>
        <v>-1.0801336288460361E-2</v>
      </c>
      <c r="J634" s="98">
        <f t="shared" si="5"/>
        <v>1.1250319611352477E-2</v>
      </c>
    </row>
    <row r="635" spans="1:10" ht="12.75" customHeight="1">
      <c r="A635" s="75">
        <v>44490</v>
      </c>
      <c r="B635" s="75" t="s">
        <v>0</v>
      </c>
      <c r="C635" s="72">
        <v>39.369999999999997</v>
      </c>
      <c r="D635" s="99">
        <v>44490</v>
      </c>
      <c r="E635" s="79" t="s">
        <v>999</v>
      </c>
      <c r="F635" s="100">
        <v>7076.23</v>
      </c>
      <c r="H635" s="75">
        <v>44490</v>
      </c>
      <c r="I635" s="98">
        <f t="shared" si="4"/>
        <v>7.922388510400058E-3</v>
      </c>
      <c r="J635" s="98">
        <f t="shared" si="5"/>
        <v>-4.5512010113779588E-3</v>
      </c>
    </row>
    <row r="636" spans="1:10" ht="12.75" customHeight="1">
      <c r="A636" s="75">
        <v>44493</v>
      </c>
      <c r="B636" s="75" t="s">
        <v>0</v>
      </c>
      <c r="C636" s="72">
        <v>39.549999999999997</v>
      </c>
      <c r="D636" s="99">
        <v>44493</v>
      </c>
      <c r="E636" s="79" t="s">
        <v>999</v>
      </c>
      <c r="F636" s="100">
        <v>7005.7</v>
      </c>
      <c r="H636" s="75">
        <v>44493</v>
      </c>
      <c r="I636" s="98">
        <f t="shared" si="4"/>
        <v>-9.967171784975859E-3</v>
      </c>
      <c r="J636" s="98">
        <f t="shared" si="5"/>
        <v>4.5720091440182298E-3</v>
      </c>
    </row>
    <row r="637" spans="1:10" ht="12.75" customHeight="1">
      <c r="A637" s="75">
        <v>44494</v>
      </c>
      <c r="B637" s="75" t="s">
        <v>0</v>
      </c>
      <c r="C637" s="72">
        <v>38.770000000000003</v>
      </c>
      <c r="D637" s="99">
        <v>44494</v>
      </c>
      <c r="E637" s="79" t="s">
        <v>999</v>
      </c>
      <c r="F637" s="100">
        <v>6885.29</v>
      </c>
      <c r="H637" s="75">
        <v>44494</v>
      </c>
      <c r="I637" s="98">
        <f t="shared" si="4"/>
        <v>-1.718743309019799E-2</v>
      </c>
      <c r="J637" s="98">
        <f t="shared" si="5"/>
        <v>-1.9721871049304562E-2</v>
      </c>
    </row>
    <row r="638" spans="1:10" ht="12.75" customHeight="1">
      <c r="A638" s="75">
        <v>44495</v>
      </c>
      <c r="B638" s="75" t="s">
        <v>0</v>
      </c>
      <c r="C638" s="72">
        <v>38.85</v>
      </c>
      <c r="D638" s="99">
        <v>44495</v>
      </c>
      <c r="E638" s="79" t="s">
        <v>999</v>
      </c>
      <c r="F638" s="100">
        <v>7005.78</v>
      </c>
      <c r="H638" s="75">
        <v>44495</v>
      </c>
      <c r="I638" s="98">
        <f t="shared" si="4"/>
        <v>1.7499626014300107E-2</v>
      </c>
      <c r="J638" s="98">
        <f t="shared" si="5"/>
        <v>2.0634511220014584E-3</v>
      </c>
    </row>
    <row r="639" spans="1:10" ht="12.75" customHeight="1">
      <c r="A639" s="75">
        <v>44496</v>
      </c>
      <c r="B639" s="75" t="s">
        <v>0</v>
      </c>
      <c r="C639" s="72">
        <v>40.15</v>
      </c>
      <c r="D639" s="99">
        <v>44496</v>
      </c>
      <c r="E639" s="79" t="s">
        <v>999</v>
      </c>
      <c r="F639" s="100">
        <v>7011.88</v>
      </c>
      <c r="H639" s="75">
        <v>44496</v>
      </c>
      <c r="I639" s="98">
        <f t="shared" si="4"/>
        <v>8.7070961406165992E-4</v>
      </c>
      <c r="J639" s="98">
        <f t="shared" si="5"/>
        <v>3.3462033462033469E-2</v>
      </c>
    </row>
    <row r="640" spans="1:10" ht="12.75" customHeight="1">
      <c r="A640" s="75">
        <v>44497</v>
      </c>
      <c r="B640" s="75" t="s">
        <v>0</v>
      </c>
      <c r="C640" s="72">
        <v>39.979999999999997</v>
      </c>
      <c r="D640" s="99">
        <v>44497</v>
      </c>
      <c r="E640" s="79" t="s">
        <v>999</v>
      </c>
      <c r="F640" s="100">
        <v>7062.35</v>
      </c>
      <c r="H640" s="75">
        <v>44497</v>
      </c>
      <c r="I640" s="98">
        <f t="shared" si="4"/>
        <v>7.197784331734125E-3</v>
      </c>
      <c r="J640" s="98">
        <f t="shared" si="5"/>
        <v>-4.234122042341304E-3</v>
      </c>
    </row>
    <row r="641" spans="1:10" ht="12.75" customHeight="1">
      <c r="A641" s="75">
        <v>44500</v>
      </c>
      <c r="B641" s="75" t="s">
        <v>0</v>
      </c>
      <c r="C641" s="72">
        <v>39.630000000000003</v>
      </c>
      <c r="D641" s="99">
        <v>44500</v>
      </c>
      <c r="E641" s="79" t="s">
        <v>999</v>
      </c>
      <c r="F641" s="100">
        <v>7000.94</v>
      </c>
      <c r="H641" s="75">
        <v>44500</v>
      </c>
      <c r="I641" s="98">
        <f t="shared" si="4"/>
        <v>-8.6954059201258538E-3</v>
      </c>
      <c r="J641" s="98">
        <f t="shared" si="5"/>
        <v>-8.7543771885941757E-3</v>
      </c>
    </row>
    <row r="642" spans="1:10" ht="12.75" customHeight="1">
      <c r="A642" s="75">
        <v>44501</v>
      </c>
      <c r="B642" s="75" t="s">
        <v>0</v>
      </c>
      <c r="C642" s="72">
        <v>38.770000000000003</v>
      </c>
      <c r="D642" s="99">
        <v>44501</v>
      </c>
      <c r="E642" s="79" t="s">
        <v>999</v>
      </c>
      <c r="F642" s="100">
        <v>6998.03</v>
      </c>
      <c r="H642" s="75">
        <v>44501</v>
      </c>
      <c r="I642" s="98">
        <f t="shared" si="4"/>
        <v>-4.1565846871993717E-4</v>
      </c>
      <c r="J642" s="98">
        <f t="shared" si="5"/>
        <v>-2.1700731768862003E-2</v>
      </c>
    </row>
    <row r="643" spans="1:10" ht="12.75" customHeight="1">
      <c r="A643" s="75">
        <v>44502</v>
      </c>
      <c r="B643" s="75" t="s">
        <v>0</v>
      </c>
      <c r="C643" s="72">
        <v>38.51</v>
      </c>
      <c r="D643" s="99">
        <v>44502</v>
      </c>
      <c r="E643" s="79" t="s">
        <v>999</v>
      </c>
      <c r="F643" s="100">
        <v>6954.35</v>
      </c>
      <c r="H643" s="75">
        <v>44502</v>
      </c>
      <c r="I643" s="98">
        <f t="shared" si="4"/>
        <v>-6.2417566086454546E-3</v>
      </c>
      <c r="J643" s="98">
        <f t="shared" si="5"/>
        <v>-6.7062161465051284E-3</v>
      </c>
    </row>
    <row r="644" spans="1:10" ht="12.75" customHeight="1">
      <c r="A644" s="75">
        <v>44503</v>
      </c>
      <c r="B644" s="75" t="s">
        <v>0</v>
      </c>
      <c r="C644" s="72">
        <v>38.590000000000003</v>
      </c>
      <c r="D644" s="99">
        <v>44503</v>
      </c>
      <c r="E644" s="79" t="s">
        <v>999</v>
      </c>
      <c r="F644" s="100">
        <v>6898.27</v>
      </c>
      <c r="H644" s="75">
        <v>44503</v>
      </c>
      <c r="I644" s="98">
        <f t="shared" si="4"/>
        <v>-8.0640174854587077E-3</v>
      </c>
      <c r="J644" s="98">
        <f t="shared" si="5"/>
        <v>2.0773824980526712E-3</v>
      </c>
    </row>
    <row r="645" spans="1:10" ht="12.75" customHeight="1">
      <c r="A645" s="75">
        <v>44504</v>
      </c>
      <c r="B645" s="75" t="s">
        <v>0</v>
      </c>
      <c r="C645" s="72">
        <v>37.82</v>
      </c>
      <c r="D645" s="99">
        <v>44504</v>
      </c>
      <c r="E645" s="79" t="s">
        <v>999</v>
      </c>
      <c r="F645" s="100">
        <v>6906.71</v>
      </c>
      <c r="H645" s="75">
        <v>44504</v>
      </c>
      <c r="I645" s="98">
        <f t="shared" si="4"/>
        <v>1.2234951661793669E-3</v>
      </c>
      <c r="J645" s="98">
        <f t="shared" si="5"/>
        <v>-1.9953355791655913E-2</v>
      </c>
    </row>
    <row r="646" spans="1:10" ht="12.75" customHeight="1">
      <c r="A646" s="75">
        <v>44507</v>
      </c>
      <c r="B646" s="75" t="s">
        <v>0</v>
      </c>
      <c r="C646" s="72">
        <v>37.9</v>
      </c>
      <c r="D646" s="99">
        <v>44507</v>
      </c>
      <c r="E646" s="79" t="s">
        <v>999</v>
      </c>
      <c r="F646" s="100">
        <v>6855.87</v>
      </c>
      <c r="H646" s="75">
        <v>44507</v>
      </c>
      <c r="I646" s="98">
        <f t="shared" si="4"/>
        <v>-7.3609576773890906E-3</v>
      </c>
      <c r="J646" s="98">
        <f t="shared" si="5"/>
        <v>2.1152829190904665E-3</v>
      </c>
    </row>
    <row r="647" spans="1:10" ht="12.75" customHeight="1">
      <c r="A647" s="75">
        <v>44508</v>
      </c>
      <c r="B647" s="75" t="s">
        <v>0</v>
      </c>
      <c r="C647" s="72">
        <v>38.07</v>
      </c>
      <c r="D647" s="99">
        <v>44508</v>
      </c>
      <c r="E647" s="79" t="s">
        <v>999</v>
      </c>
      <c r="F647" s="100">
        <v>6799.64</v>
      </c>
      <c r="H647" s="75">
        <v>44508</v>
      </c>
      <c r="I647" s="98">
        <f t="shared" si="4"/>
        <v>-8.2017307796092842E-3</v>
      </c>
      <c r="J647" s="98">
        <f t="shared" si="5"/>
        <v>4.4854881266491731E-3</v>
      </c>
    </row>
    <row r="648" spans="1:10" ht="12.75" customHeight="1">
      <c r="A648" s="75">
        <v>44509</v>
      </c>
      <c r="B648" s="75" t="s">
        <v>0</v>
      </c>
      <c r="C648" s="72">
        <v>38.07</v>
      </c>
      <c r="D648" s="99">
        <v>44509</v>
      </c>
      <c r="E648" s="79" t="s">
        <v>999</v>
      </c>
      <c r="F648" s="100">
        <v>6868.08</v>
      </c>
      <c r="H648" s="75">
        <v>44509</v>
      </c>
      <c r="I648" s="98">
        <f t="shared" si="4"/>
        <v>1.0065238747933636E-2</v>
      </c>
      <c r="J648" s="98">
        <f t="shared" si="5"/>
        <v>0</v>
      </c>
    </row>
    <row r="649" spans="1:10" ht="12.75" customHeight="1">
      <c r="A649" s="75">
        <v>44510</v>
      </c>
      <c r="B649" s="75" t="s">
        <v>0</v>
      </c>
      <c r="C649" s="72">
        <v>38.33</v>
      </c>
      <c r="D649" s="99">
        <v>44510</v>
      </c>
      <c r="E649" s="79" t="s">
        <v>999</v>
      </c>
      <c r="F649" s="100">
        <v>6982.18</v>
      </c>
      <c r="H649" s="75">
        <v>44510</v>
      </c>
      <c r="I649" s="98">
        <f t="shared" si="4"/>
        <v>1.6613085462021449E-2</v>
      </c>
      <c r="J649" s="98">
        <f t="shared" si="5"/>
        <v>6.8295245600209498E-3</v>
      </c>
    </row>
    <row r="650" spans="1:10" ht="12.75" customHeight="1">
      <c r="A650" s="75">
        <v>44511</v>
      </c>
      <c r="B650" s="75" t="s">
        <v>0</v>
      </c>
      <c r="C650" s="72">
        <v>42.14</v>
      </c>
      <c r="D650" s="99">
        <v>44511</v>
      </c>
      <c r="E650" s="79" t="s">
        <v>999</v>
      </c>
      <c r="F650" s="100">
        <v>6995.92</v>
      </c>
      <c r="H650" s="75">
        <v>44511</v>
      </c>
      <c r="I650" s="98">
        <f t="shared" si="4"/>
        <v>1.9678667694043028E-3</v>
      </c>
      <c r="J650" s="98">
        <f t="shared" si="5"/>
        <v>9.9399947821549706E-2</v>
      </c>
    </row>
    <row r="651" spans="1:10" ht="12.75" customHeight="1">
      <c r="A651" s="75">
        <v>44514</v>
      </c>
      <c r="B651" s="75" t="s">
        <v>0</v>
      </c>
      <c r="C651" s="72">
        <v>44.48</v>
      </c>
      <c r="D651" s="99">
        <v>44514</v>
      </c>
      <c r="E651" s="79" t="s">
        <v>999</v>
      </c>
      <c r="F651" s="100">
        <v>6930.07</v>
      </c>
      <c r="H651" s="75">
        <v>44514</v>
      </c>
      <c r="I651" s="98">
        <f t="shared" si="4"/>
        <v>-9.4126290752324371E-3</v>
      </c>
      <c r="J651" s="98">
        <f t="shared" si="5"/>
        <v>5.5529188419553677E-2</v>
      </c>
    </row>
    <row r="652" spans="1:10" ht="12.75" customHeight="1">
      <c r="A652" s="75">
        <v>44515</v>
      </c>
      <c r="B652" s="75" t="s">
        <v>0</v>
      </c>
      <c r="C652" s="72">
        <v>48.89</v>
      </c>
      <c r="D652" s="99">
        <v>44515</v>
      </c>
      <c r="E652" s="79" t="s">
        <v>999</v>
      </c>
      <c r="F652" s="100">
        <v>6941.36</v>
      </c>
      <c r="H652" s="75">
        <v>44515</v>
      </c>
      <c r="I652" s="98">
        <f t="shared" si="4"/>
        <v>1.6291321732679886E-3</v>
      </c>
      <c r="J652" s="98">
        <f t="shared" si="5"/>
        <v>9.9145683453237599E-2</v>
      </c>
    </row>
    <row r="653" spans="1:10" ht="12.75" customHeight="1">
      <c r="A653" s="75">
        <v>44516</v>
      </c>
      <c r="B653" s="75" t="s">
        <v>0</v>
      </c>
      <c r="C653" s="72">
        <v>52.01</v>
      </c>
      <c r="D653" s="99">
        <v>44516</v>
      </c>
      <c r="E653" s="79" t="s">
        <v>999</v>
      </c>
      <c r="F653" s="100">
        <v>7056.57</v>
      </c>
      <c r="H653" s="75">
        <v>44516</v>
      </c>
      <c r="I653" s="98">
        <f t="shared" si="4"/>
        <v>1.6597611995343931E-2</v>
      </c>
      <c r="J653" s="98">
        <f t="shared" si="5"/>
        <v>6.3816731437921881E-2</v>
      </c>
    </row>
    <row r="654" spans="1:10" ht="12.75" customHeight="1">
      <c r="A654" s="75">
        <v>44517</v>
      </c>
      <c r="B654" s="75" t="s">
        <v>0</v>
      </c>
      <c r="C654" s="72">
        <v>49.76</v>
      </c>
      <c r="D654" s="99">
        <v>44517</v>
      </c>
      <c r="E654" s="79" t="s">
        <v>999</v>
      </c>
      <c r="F654" s="100">
        <v>7060.77</v>
      </c>
      <c r="H654" s="75">
        <v>44517</v>
      </c>
      <c r="I654" s="98">
        <f t="shared" si="4"/>
        <v>5.9519001441210584E-4</v>
      </c>
      <c r="J654" s="98">
        <f t="shared" si="5"/>
        <v>-4.3260911363199428E-2</v>
      </c>
    </row>
    <row r="655" spans="1:10" ht="12.75" customHeight="1">
      <c r="A655" s="75">
        <v>44518</v>
      </c>
      <c r="B655" s="75" t="s">
        <v>0</v>
      </c>
      <c r="C655" s="72">
        <v>50.62</v>
      </c>
      <c r="D655" s="99">
        <v>44518</v>
      </c>
      <c r="E655" s="79" t="s">
        <v>999</v>
      </c>
      <c r="F655" s="100">
        <v>7091.81</v>
      </c>
      <c r="H655" s="75">
        <v>44518</v>
      </c>
      <c r="I655" s="98">
        <f t="shared" si="4"/>
        <v>4.3961211029392988E-3</v>
      </c>
      <c r="J655" s="98">
        <f t="shared" si="5"/>
        <v>1.728295819935699E-2</v>
      </c>
    </row>
    <row r="656" spans="1:10" ht="12.75" customHeight="1">
      <c r="A656" s="75">
        <v>44521</v>
      </c>
      <c r="B656" s="75" t="s">
        <v>0</v>
      </c>
      <c r="C656" s="72">
        <v>48.72</v>
      </c>
      <c r="D656" s="99">
        <v>44521</v>
      </c>
      <c r="E656" s="79" t="s">
        <v>999</v>
      </c>
      <c r="F656" s="100">
        <v>7085.67</v>
      </c>
      <c r="H656" s="75">
        <v>44521</v>
      </c>
      <c r="I656" s="98">
        <f t="shared" si="4"/>
        <v>-8.6578743649368128E-4</v>
      </c>
      <c r="J656" s="98">
        <f t="shared" si="5"/>
        <v>-3.7534571315685494E-2</v>
      </c>
    </row>
    <row r="657" spans="1:10" ht="12.75" customHeight="1">
      <c r="A657" s="75">
        <v>44523</v>
      </c>
      <c r="B657" s="75" t="s">
        <v>0</v>
      </c>
      <c r="C657" s="72">
        <v>47.07</v>
      </c>
      <c r="D657" s="99">
        <v>44523</v>
      </c>
      <c r="E657" s="79" t="s">
        <v>999</v>
      </c>
      <c r="F657" s="100">
        <v>7013</v>
      </c>
      <c r="H657" s="75">
        <v>44523</v>
      </c>
      <c r="I657" s="98">
        <f t="shared" si="4"/>
        <v>-1.0255910873636531E-2</v>
      </c>
      <c r="J657" s="98">
        <f t="shared" si="5"/>
        <v>-3.386699507389157E-2</v>
      </c>
    </row>
    <row r="658" spans="1:10" ht="12.75" customHeight="1">
      <c r="A658" s="75">
        <v>44524</v>
      </c>
      <c r="B658" s="75" t="s">
        <v>0</v>
      </c>
      <c r="C658" s="72">
        <v>46.3</v>
      </c>
      <c r="D658" s="99">
        <v>44524</v>
      </c>
      <c r="E658" s="79" t="s">
        <v>999</v>
      </c>
      <c r="F658" s="100">
        <v>6917.91</v>
      </c>
      <c r="H658" s="75">
        <v>44524</v>
      </c>
      <c r="I658" s="98">
        <f t="shared" si="4"/>
        <v>-1.3559104520176835E-2</v>
      </c>
      <c r="J658" s="98">
        <f t="shared" si="5"/>
        <v>-1.6358614828978157E-2</v>
      </c>
    </row>
    <row r="659" spans="1:10" ht="12.75" customHeight="1">
      <c r="A659" s="75">
        <v>44525</v>
      </c>
      <c r="B659" s="75" t="s">
        <v>0</v>
      </c>
      <c r="C659" s="72">
        <v>45.34</v>
      </c>
      <c r="D659" s="99">
        <v>44525</v>
      </c>
      <c r="E659" s="79" t="s">
        <v>999</v>
      </c>
      <c r="F659" s="100">
        <v>6852.08</v>
      </c>
      <c r="H659" s="75">
        <v>44525</v>
      </c>
      <c r="I659" s="98">
        <f t="shared" si="4"/>
        <v>-9.5158797960656072E-3</v>
      </c>
      <c r="J659" s="98">
        <f t="shared" si="5"/>
        <v>-2.0734341252699684E-2</v>
      </c>
    </row>
    <row r="660" spans="1:10" ht="12.75" customHeight="1">
      <c r="A660" s="75">
        <v>44528</v>
      </c>
      <c r="B660" s="75" t="s">
        <v>0</v>
      </c>
      <c r="C660" s="72">
        <v>46.55</v>
      </c>
      <c r="D660" s="99">
        <v>44528</v>
      </c>
      <c r="E660" s="79" t="s">
        <v>999</v>
      </c>
      <c r="F660" s="100">
        <v>6773.89</v>
      </c>
      <c r="H660" s="75">
        <v>44528</v>
      </c>
      <c r="I660" s="98">
        <f t="shared" si="4"/>
        <v>-1.1411133553607011E-2</v>
      </c>
      <c r="J660" s="98">
        <f t="shared" si="5"/>
        <v>2.6687251874724094E-2</v>
      </c>
    </row>
    <row r="661" spans="1:10" ht="12.75" customHeight="1">
      <c r="A661" s="75">
        <v>44529</v>
      </c>
      <c r="B661" s="75" t="s">
        <v>0</v>
      </c>
      <c r="C661" s="72">
        <v>47.59</v>
      </c>
      <c r="D661" s="99">
        <v>44529</v>
      </c>
      <c r="E661" s="79" t="s">
        <v>999</v>
      </c>
      <c r="F661" s="100">
        <v>6795.51</v>
      </c>
      <c r="H661" s="75">
        <v>44529</v>
      </c>
      <c r="I661" s="98">
        <f t="shared" si="4"/>
        <v>3.1916668265945525E-3</v>
      </c>
      <c r="J661" s="98">
        <f t="shared" si="5"/>
        <v>2.2341568206230011E-2</v>
      </c>
    </row>
    <row r="662" spans="1:10" ht="12.75" customHeight="1">
      <c r="A662" s="75">
        <v>44530</v>
      </c>
      <c r="B662" s="75" t="s">
        <v>0</v>
      </c>
      <c r="C662" s="72">
        <v>46.9</v>
      </c>
      <c r="D662" s="99">
        <v>44530</v>
      </c>
      <c r="E662" s="79" t="s">
        <v>999</v>
      </c>
      <c r="F662" s="100">
        <v>6703.25</v>
      </c>
      <c r="H662" s="75">
        <v>44530</v>
      </c>
      <c r="I662" s="98">
        <f t="shared" si="4"/>
        <v>-1.3576611615610967E-2</v>
      </c>
      <c r="J662" s="98">
        <f t="shared" si="5"/>
        <v>-1.4498844295020019E-2</v>
      </c>
    </row>
    <row r="663" spans="1:10" ht="12.75" customHeight="1">
      <c r="A663" s="75">
        <v>44531</v>
      </c>
      <c r="B663" s="75" t="s">
        <v>0</v>
      </c>
      <c r="C663" s="72">
        <v>47.07</v>
      </c>
      <c r="D663" s="99">
        <v>44531</v>
      </c>
      <c r="E663" s="79" t="s">
        <v>999</v>
      </c>
      <c r="F663" s="100">
        <v>6847</v>
      </c>
      <c r="H663" s="75">
        <v>44531</v>
      </c>
      <c r="I663" s="98">
        <f t="shared" si="4"/>
        <v>2.1444821541789505E-2</v>
      </c>
      <c r="J663" s="98">
        <f t="shared" si="5"/>
        <v>3.6247334754797578E-3</v>
      </c>
    </row>
    <row r="664" spans="1:10" ht="12.75" customHeight="1">
      <c r="A664" s="75">
        <v>44532</v>
      </c>
      <c r="B664" s="75" t="s">
        <v>0</v>
      </c>
      <c r="C664" s="72">
        <v>47.07</v>
      </c>
      <c r="D664" s="99">
        <v>44532</v>
      </c>
      <c r="E664" s="79" t="s">
        <v>999</v>
      </c>
      <c r="F664" s="100">
        <v>6936.2</v>
      </c>
      <c r="H664" s="75">
        <v>44532</v>
      </c>
      <c r="I664" s="98">
        <f t="shared" si="4"/>
        <v>1.3027603329925475E-2</v>
      </c>
      <c r="J664" s="98">
        <f t="shared" si="5"/>
        <v>0</v>
      </c>
    </row>
    <row r="665" spans="1:10" ht="12.75" customHeight="1">
      <c r="A665" s="75">
        <v>44535</v>
      </c>
      <c r="B665" s="75" t="s">
        <v>0</v>
      </c>
      <c r="C665" s="72">
        <v>47.51</v>
      </c>
      <c r="D665" s="99">
        <v>44535</v>
      </c>
      <c r="E665" s="79" t="s">
        <v>999</v>
      </c>
      <c r="F665" s="100">
        <v>6965.63</v>
      </c>
      <c r="H665" s="75">
        <v>44535</v>
      </c>
      <c r="I665" s="98">
        <f t="shared" si="4"/>
        <v>4.2429572388340553E-3</v>
      </c>
      <c r="J665" s="98">
        <f t="shared" si="5"/>
        <v>9.3477799022732011E-3</v>
      </c>
    </row>
    <row r="666" spans="1:10" ht="12.75" customHeight="1">
      <c r="A666" s="75">
        <v>44536</v>
      </c>
      <c r="B666" s="75" t="s">
        <v>0</v>
      </c>
      <c r="C666" s="72">
        <v>48.55</v>
      </c>
      <c r="D666" s="99">
        <v>44536</v>
      </c>
      <c r="E666" s="79" t="s">
        <v>999</v>
      </c>
      <c r="F666" s="100">
        <v>6978.53</v>
      </c>
      <c r="H666" s="75">
        <v>44536</v>
      </c>
      <c r="I666" s="98">
        <f t="shared" si="4"/>
        <v>1.8519502184295433E-3</v>
      </c>
      <c r="J666" s="98">
        <f t="shared" si="5"/>
        <v>2.1890128394022268E-2</v>
      </c>
    </row>
    <row r="667" spans="1:10" ht="12.75" customHeight="1">
      <c r="A667" s="75">
        <v>44537</v>
      </c>
      <c r="B667" s="75" t="s">
        <v>0</v>
      </c>
      <c r="C667" s="72">
        <v>48.72</v>
      </c>
      <c r="D667" s="99">
        <v>44537</v>
      </c>
      <c r="E667" s="79" t="s">
        <v>999</v>
      </c>
      <c r="F667" s="100">
        <v>7048.99</v>
      </c>
      <c r="H667" s="75">
        <v>44537</v>
      </c>
      <c r="I667" s="98">
        <f t="shared" si="4"/>
        <v>1.0096682252566103E-2</v>
      </c>
      <c r="J667" s="98">
        <f t="shared" si="5"/>
        <v>3.5015447991761928E-3</v>
      </c>
    </row>
    <row r="668" spans="1:10" ht="12.75" customHeight="1">
      <c r="A668" s="75">
        <v>44538</v>
      </c>
      <c r="B668" s="75" t="s">
        <v>0</v>
      </c>
      <c r="C668" s="72">
        <v>47.77</v>
      </c>
      <c r="D668" s="99">
        <v>44538</v>
      </c>
      <c r="E668" s="79" t="s">
        <v>999</v>
      </c>
      <c r="F668" s="100">
        <v>6952.13</v>
      </c>
      <c r="H668" s="75">
        <v>44538</v>
      </c>
      <c r="I668" s="98">
        <f t="shared" si="4"/>
        <v>-1.3740975657505539E-2</v>
      </c>
      <c r="J668" s="98">
        <f t="shared" si="5"/>
        <v>-1.9499178981937537E-2</v>
      </c>
    </row>
    <row r="669" spans="1:10" ht="12.75" customHeight="1">
      <c r="A669" s="75">
        <v>44539</v>
      </c>
      <c r="B669" s="75" t="s">
        <v>0</v>
      </c>
      <c r="C669" s="72">
        <v>48.11</v>
      </c>
      <c r="D669" s="99">
        <v>44539</v>
      </c>
      <c r="E669" s="79" t="s">
        <v>999</v>
      </c>
      <c r="F669" s="100">
        <v>6984.74</v>
      </c>
      <c r="H669" s="75">
        <v>44539</v>
      </c>
      <c r="I669" s="98">
        <f t="shared" si="4"/>
        <v>4.6906487651985351E-3</v>
      </c>
      <c r="J669" s="98">
        <f t="shared" si="5"/>
        <v>7.1174377224199059E-3</v>
      </c>
    </row>
    <row r="670" spans="1:10" ht="12.75" customHeight="1">
      <c r="A670" s="75">
        <v>44542</v>
      </c>
      <c r="B670" s="75" t="s">
        <v>0</v>
      </c>
      <c r="C670" s="72">
        <v>47.16</v>
      </c>
      <c r="D670" s="99">
        <v>44542</v>
      </c>
      <c r="E670" s="79" t="s">
        <v>999</v>
      </c>
      <c r="F670" s="100">
        <v>6920.35</v>
      </c>
      <c r="H670" s="75">
        <v>44542</v>
      </c>
      <c r="I670" s="98">
        <f t="shared" si="4"/>
        <v>-9.2186681250839841E-3</v>
      </c>
      <c r="J670" s="98">
        <f t="shared" si="5"/>
        <v>-1.9746414466846884E-2</v>
      </c>
    </row>
    <row r="671" spans="1:10" ht="12.75" customHeight="1">
      <c r="A671" s="75">
        <v>44543</v>
      </c>
      <c r="B671" s="75" t="s">
        <v>0</v>
      </c>
      <c r="C671" s="72">
        <v>47.59</v>
      </c>
      <c r="D671" s="99">
        <v>44543</v>
      </c>
      <c r="E671" s="79" t="s">
        <v>999</v>
      </c>
      <c r="F671" s="100">
        <v>6882.02</v>
      </c>
      <c r="H671" s="75">
        <v>44543</v>
      </c>
      <c r="I671" s="98">
        <f t="shared" si="4"/>
        <v>-5.5387372025981207E-3</v>
      </c>
      <c r="J671" s="98">
        <f t="shared" si="5"/>
        <v>9.1178965224767428E-3</v>
      </c>
    </row>
    <row r="672" spans="1:10" ht="12.75" customHeight="1">
      <c r="A672" s="75">
        <v>44544</v>
      </c>
      <c r="B672" s="75" t="s">
        <v>0</v>
      </c>
      <c r="C672" s="72">
        <v>48.03</v>
      </c>
      <c r="D672" s="99">
        <v>44544</v>
      </c>
      <c r="E672" s="79" t="s">
        <v>999</v>
      </c>
      <c r="F672" s="100">
        <v>6837.8</v>
      </c>
      <c r="H672" s="75">
        <v>44544</v>
      </c>
      <c r="I672" s="98">
        <f t="shared" si="4"/>
        <v>-6.4254390426067287E-3</v>
      </c>
      <c r="J672" s="98">
        <f t="shared" si="5"/>
        <v>9.2456398403024664E-3</v>
      </c>
    </row>
    <row r="673" spans="1:10" ht="12.75" customHeight="1">
      <c r="A673" s="75">
        <v>44545</v>
      </c>
      <c r="B673" s="75" t="s">
        <v>0</v>
      </c>
      <c r="C673" s="72">
        <v>47.42</v>
      </c>
      <c r="D673" s="99">
        <v>44545</v>
      </c>
      <c r="E673" s="79" t="s">
        <v>999</v>
      </c>
      <c r="F673" s="100">
        <v>6868.17</v>
      </c>
      <c r="H673" s="75">
        <v>44545</v>
      </c>
      <c r="I673" s="98">
        <f t="shared" si="4"/>
        <v>4.4414870279914087E-3</v>
      </c>
      <c r="J673" s="98">
        <f t="shared" si="5"/>
        <v>-1.2700395586092039E-2</v>
      </c>
    </row>
    <row r="674" spans="1:10" ht="12.75" customHeight="1">
      <c r="A674" s="75">
        <v>44549</v>
      </c>
      <c r="B674" s="75" t="s">
        <v>0</v>
      </c>
      <c r="C674" s="72">
        <v>46.3</v>
      </c>
      <c r="D674" s="99">
        <v>44549</v>
      </c>
      <c r="E674" s="79" t="s">
        <v>999</v>
      </c>
      <c r="F674" s="100">
        <v>6783.19</v>
      </c>
      <c r="H674" s="75">
        <v>44549</v>
      </c>
      <c r="I674" s="98">
        <f t="shared" si="4"/>
        <v>-1.2373019304996902E-2</v>
      </c>
      <c r="J674" s="98">
        <f t="shared" si="5"/>
        <v>-2.3618726275833057E-2</v>
      </c>
    </row>
    <row r="675" spans="1:10" ht="12.75" customHeight="1">
      <c r="A675" s="75">
        <v>44550</v>
      </c>
      <c r="B675" s="75" t="s">
        <v>0</v>
      </c>
      <c r="C675" s="72">
        <v>45.86</v>
      </c>
      <c r="D675" s="99">
        <v>44550</v>
      </c>
      <c r="E675" s="79" t="s">
        <v>999</v>
      </c>
      <c r="F675" s="100">
        <v>6736.55</v>
      </c>
      <c r="H675" s="75">
        <v>44550</v>
      </c>
      <c r="I675" s="98">
        <f t="shared" si="4"/>
        <v>-6.8758209632929779E-3</v>
      </c>
      <c r="J675" s="98">
        <f t="shared" si="5"/>
        <v>-9.5032397408206792E-3</v>
      </c>
    </row>
    <row r="676" spans="1:10" ht="12.75" customHeight="1">
      <c r="A676" s="75">
        <v>44551</v>
      </c>
      <c r="B676" s="75" t="s">
        <v>0</v>
      </c>
      <c r="C676" s="72">
        <v>45.95</v>
      </c>
      <c r="D676" s="99">
        <v>44551</v>
      </c>
      <c r="E676" s="79" t="s">
        <v>999</v>
      </c>
      <c r="F676" s="100">
        <v>6757.25</v>
      </c>
      <c r="H676" s="75">
        <v>44551</v>
      </c>
      <c r="I676" s="98">
        <f t="shared" si="4"/>
        <v>3.0727894842315084E-3</v>
      </c>
      <c r="J676" s="98">
        <f t="shared" si="5"/>
        <v>1.9624945486262924E-3</v>
      </c>
    </row>
    <row r="677" spans="1:10" ht="12.75" customHeight="1">
      <c r="A677" s="75">
        <v>44552</v>
      </c>
      <c r="B677" s="75" t="s">
        <v>0</v>
      </c>
      <c r="C677" s="72">
        <v>46.12</v>
      </c>
      <c r="D677" s="99">
        <v>44552</v>
      </c>
      <c r="E677" s="79" t="s">
        <v>999</v>
      </c>
      <c r="F677" s="100">
        <v>6754.44</v>
      </c>
      <c r="H677" s="75">
        <v>44552</v>
      </c>
      <c r="I677" s="98">
        <f t="shared" si="4"/>
        <v>-4.1584964297614047E-4</v>
      </c>
      <c r="J677" s="98">
        <f t="shared" si="5"/>
        <v>3.6996735582153217E-3</v>
      </c>
    </row>
    <row r="678" spans="1:10" ht="12.75" customHeight="1">
      <c r="A678" s="75">
        <v>44553</v>
      </c>
      <c r="B678" s="75" t="s">
        <v>0</v>
      </c>
      <c r="C678" s="72">
        <v>45.95</v>
      </c>
      <c r="D678" s="99">
        <v>44553</v>
      </c>
      <c r="E678" s="79" t="s">
        <v>999</v>
      </c>
      <c r="F678" s="100">
        <v>6702.61</v>
      </c>
      <c r="H678" s="75">
        <v>44553</v>
      </c>
      <c r="I678" s="98">
        <f t="shared" si="4"/>
        <v>-7.6734710797637939E-3</v>
      </c>
      <c r="J678" s="98">
        <f t="shared" si="5"/>
        <v>-3.6860364267128354E-3</v>
      </c>
    </row>
    <row r="679" spans="1:10" ht="12.75" customHeight="1">
      <c r="A679" s="75">
        <v>44556</v>
      </c>
      <c r="B679" s="75" t="s">
        <v>0</v>
      </c>
      <c r="C679" s="72">
        <v>45.78</v>
      </c>
      <c r="D679" s="99">
        <v>44556</v>
      </c>
      <c r="E679" s="79" t="s">
        <v>999</v>
      </c>
      <c r="F679" s="100">
        <v>6629.87</v>
      </c>
      <c r="H679" s="75">
        <v>44556</v>
      </c>
      <c r="I679" s="98">
        <f t="shared" si="4"/>
        <v>-1.085248880659917E-2</v>
      </c>
      <c r="J679" s="98">
        <f t="shared" si="5"/>
        <v>-3.6996735582155438E-3</v>
      </c>
    </row>
    <row r="680" spans="1:10" ht="12.75" customHeight="1">
      <c r="A680" s="75">
        <v>44557</v>
      </c>
      <c r="B680" s="75" t="s">
        <v>0</v>
      </c>
      <c r="C680" s="72">
        <v>45.95</v>
      </c>
      <c r="D680" s="99">
        <v>44557</v>
      </c>
      <c r="E680" s="79" t="s">
        <v>999</v>
      </c>
      <c r="F680" s="100">
        <v>6669.21</v>
      </c>
      <c r="H680" s="75">
        <v>44557</v>
      </c>
      <c r="I680" s="98">
        <f t="shared" si="4"/>
        <v>5.933751340523985E-3</v>
      </c>
      <c r="J680" s="98">
        <f t="shared" si="5"/>
        <v>3.7134119702928459E-3</v>
      </c>
    </row>
    <row r="681" spans="1:10" ht="12.75" customHeight="1">
      <c r="A681" s="75">
        <v>44558</v>
      </c>
      <c r="B681" s="75" t="s">
        <v>0</v>
      </c>
      <c r="C681" s="72">
        <v>46.73</v>
      </c>
      <c r="D681" s="99">
        <v>44558</v>
      </c>
      <c r="E681" s="79" t="s">
        <v>999</v>
      </c>
      <c r="F681" s="100">
        <v>6742.63</v>
      </c>
      <c r="H681" s="75">
        <v>44558</v>
      </c>
      <c r="I681" s="98">
        <f t="shared" si="4"/>
        <v>1.1008800142745523E-2</v>
      </c>
      <c r="J681" s="98">
        <f t="shared" si="5"/>
        <v>1.6974972796517829E-2</v>
      </c>
    </row>
    <row r="682" spans="1:10" ht="12.75" customHeight="1">
      <c r="A682" s="75">
        <v>44559</v>
      </c>
      <c r="B682" s="75" t="s">
        <v>0</v>
      </c>
      <c r="C682" s="72">
        <v>46.99</v>
      </c>
      <c r="D682" s="99">
        <v>44559</v>
      </c>
      <c r="E682" s="79" t="s">
        <v>999</v>
      </c>
      <c r="F682" s="100">
        <v>6731.14</v>
      </c>
      <c r="H682" s="75">
        <v>44559</v>
      </c>
      <c r="I682" s="98">
        <f t="shared" si="4"/>
        <v>-1.704082828213882E-3</v>
      </c>
      <c r="J682" s="98">
        <f t="shared" si="5"/>
        <v>5.5638775946931229E-3</v>
      </c>
    </row>
    <row r="683" spans="1:10" ht="12.75" customHeight="1">
      <c r="A683" s="75">
        <v>44560</v>
      </c>
      <c r="B683" s="75" t="s">
        <v>0</v>
      </c>
      <c r="C683" s="72">
        <v>47.85</v>
      </c>
      <c r="D683" s="99">
        <v>44560</v>
      </c>
      <c r="E683" s="79" t="s">
        <v>999</v>
      </c>
      <c r="F683" s="100">
        <v>6756.65</v>
      </c>
      <c r="H683" s="75">
        <v>44560</v>
      </c>
      <c r="I683" s="98">
        <f t="shared" si="4"/>
        <v>3.7898483763521007E-3</v>
      </c>
      <c r="J683" s="98">
        <f t="shared" si="5"/>
        <v>1.8301766333262304E-2</v>
      </c>
    </row>
    <row r="684" spans="1:10" ht="12.75" customHeight="1">
      <c r="A684" s="75">
        <v>44563</v>
      </c>
      <c r="B684" s="75" t="s">
        <v>0</v>
      </c>
      <c r="C684" s="72">
        <v>47.42</v>
      </c>
      <c r="D684" s="99">
        <v>44563</v>
      </c>
      <c r="E684" s="79" t="s">
        <v>999</v>
      </c>
      <c r="F684" s="100">
        <v>6853.13</v>
      </c>
      <c r="H684" s="75">
        <v>44563</v>
      </c>
      <c r="I684" s="98">
        <f t="shared" si="4"/>
        <v>1.4279265612396674E-2</v>
      </c>
      <c r="J684" s="98">
        <f t="shared" si="5"/>
        <v>-8.9864158829675578E-3</v>
      </c>
    </row>
    <row r="685" spans="1:10" ht="12.75" customHeight="1">
      <c r="A685" s="75">
        <v>44564</v>
      </c>
      <c r="B685" s="75" t="s">
        <v>0</v>
      </c>
      <c r="C685" s="72">
        <v>48.2</v>
      </c>
      <c r="D685" s="99">
        <v>44564</v>
      </c>
      <c r="E685" s="79" t="s">
        <v>999</v>
      </c>
      <c r="F685" s="100">
        <v>6882.3</v>
      </c>
      <c r="H685" s="75">
        <v>44564</v>
      </c>
      <c r="I685" s="98">
        <f t="shared" si="4"/>
        <v>4.256449242900695E-3</v>
      </c>
      <c r="J685" s="98">
        <f t="shared" si="5"/>
        <v>1.6448755799240766E-2</v>
      </c>
    </row>
    <row r="686" spans="1:10" ht="12.75" customHeight="1">
      <c r="A686" s="75">
        <v>44565</v>
      </c>
      <c r="B686" s="75" t="s">
        <v>0</v>
      </c>
      <c r="C686" s="72">
        <v>48.55</v>
      </c>
      <c r="D686" s="99">
        <v>44565</v>
      </c>
      <c r="E686" s="79" t="s">
        <v>999</v>
      </c>
      <c r="F686" s="100">
        <v>6892.99</v>
      </c>
      <c r="H686" s="75">
        <v>44565</v>
      </c>
      <c r="I686" s="98">
        <f t="shared" si="4"/>
        <v>1.5532598114003093E-3</v>
      </c>
      <c r="J686" s="98">
        <f t="shared" si="5"/>
        <v>7.2614107883817169E-3</v>
      </c>
    </row>
    <row r="687" spans="1:10" ht="12.75" customHeight="1">
      <c r="A687" s="75">
        <v>44566</v>
      </c>
      <c r="B687" s="75" t="s">
        <v>0</v>
      </c>
      <c r="C687" s="72">
        <v>49.58</v>
      </c>
      <c r="D687" s="99">
        <v>44566</v>
      </c>
      <c r="E687" s="79" t="s">
        <v>999</v>
      </c>
      <c r="F687" s="100">
        <v>6929.93</v>
      </c>
      <c r="H687" s="75">
        <v>44566</v>
      </c>
      <c r="I687" s="98">
        <f t="shared" si="4"/>
        <v>5.3590676905088674E-3</v>
      </c>
      <c r="J687" s="98">
        <f t="shared" si="5"/>
        <v>2.1215242018537639E-2</v>
      </c>
    </row>
    <row r="688" spans="1:10" ht="12.75" customHeight="1">
      <c r="A688" s="75">
        <v>44567</v>
      </c>
      <c r="B688" s="75" t="s">
        <v>0</v>
      </c>
      <c r="C688" s="72">
        <v>49.67</v>
      </c>
      <c r="D688" s="99">
        <v>44567</v>
      </c>
      <c r="E688" s="79" t="s">
        <v>999</v>
      </c>
      <c r="F688" s="100">
        <v>6987.45</v>
      </c>
      <c r="H688" s="75">
        <v>44567</v>
      </c>
      <c r="I688" s="98">
        <f t="shared" si="4"/>
        <v>8.3002281408324219E-3</v>
      </c>
      <c r="J688" s="98">
        <f t="shared" si="5"/>
        <v>1.8152480839048746E-3</v>
      </c>
    </row>
    <row r="689" spans="1:10" ht="12.75" customHeight="1">
      <c r="A689" s="75">
        <v>44571</v>
      </c>
      <c r="B689" s="75" t="s">
        <v>0</v>
      </c>
      <c r="C689" s="72">
        <v>48.46</v>
      </c>
      <c r="D689" s="99">
        <v>44571</v>
      </c>
      <c r="E689" s="79" t="s">
        <v>999</v>
      </c>
      <c r="F689" s="100">
        <v>6994.15</v>
      </c>
      <c r="H689" s="75">
        <v>44571</v>
      </c>
      <c r="I689" s="98">
        <f t="shared" si="4"/>
        <v>9.5886195965610987E-4</v>
      </c>
      <c r="J689" s="98">
        <f t="shared" si="5"/>
        <v>-2.436078115562712E-2</v>
      </c>
    </row>
    <row r="690" spans="1:10" ht="12.75" customHeight="1">
      <c r="A690" s="75">
        <v>44572</v>
      </c>
      <c r="B690" s="75" t="s">
        <v>0</v>
      </c>
      <c r="C690" s="72">
        <v>49.15</v>
      </c>
      <c r="D690" s="99">
        <v>44572</v>
      </c>
      <c r="E690" s="79" t="s">
        <v>999</v>
      </c>
      <c r="F690" s="100">
        <v>7049.15</v>
      </c>
      <c r="H690" s="75">
        <v>44572</v>
      </c>
      <c r="I690" s="98">
        <f t="shared" si="4"/>
        <v>7.863714675836242E-3</v>
      </c>
      <c r="J690" s="98">
        <f t="shared" si="5"/>
        <v>1.423854725546847E-2</v>
      </c>
    </row>
    <row r="691" spans="1:10" ht="12.75" customHeight="1">
      <c r="A691" s="75">
        <v>44573</v>
      </c>
      <c r="B691" s="75" t="s">
        <v>0</v>
      </c>
      <c r="C691" s="72">
        <v>48.63</v>
      </c>
      <c r="D691" s="99">
        <v>44573</v>
      </c>
      <c r="E691" s="79" t="s">
        <v>999</v>
      </c>
      <c r="F691" s="100">
        <v>6996.06</v>
      </c>
      <c r="H691" s="75">
        <v>44573</v>
      </c>
      <c r="I691" s="98">
        <f t="shared" si="4"/>
        <v>-7.5314044955773207E-3</v>
      </c>
      <c r="J691" s="98">
        <f t="shared" si="5"/>
        <v>-1.0579857578840168E-2</v>
      </c>
    </row>
    <row r="692" spans="1:10" ht="12.75" customHeight="1">
      <c r="A692" s="75">
        <v>44574</v>
      </c>
      <c r="B692" s="75" t="s">
        <v>0</v>
      </c>
      <c r="C692" s="72">
        <v>49.32</v>
      </c>
      <c r="D692" s="99">
        <v>44574</v>
      </c>
      <c r="E692" s="79" t="s">
        <v>999</v>
      </c>
      <c r="F692" s="100">
        <v>7017.22</v>
      </c>
      <c r="H692" s="75">
        <v>44574</v>
      </c>
      <c r="I692" s="98">
        <f t="shared" si="4"/>
        <v>3.0245595377969003E-3</v>
      </c>
      <c r="J692" s="98">
        <f t="shared" si="5"/>
        <v>1.4188772362738966E-2</v>
      </c>
    </row>
    <row r="693" spans="1:10" ht="12.75" customHeight="1">
      <c r="A693" s="75">
        <v>44577</v>
      </c>
      <c r="B693" s="75" t="s">
        <v>0</v>
      </c>
      <c r="C693" s="72">
        <v>49.67</v>
      </c>
      <c r="D693" s="99">
        <v>44577</v>
      </c>
      <c r="E693" s="79" t="s">
        <v>999</v>
      </c>
      <c r="F693" s="100">
        <v>7019.59</v>
      </c>
      <c r="H693" s="75">
        <v>44577</v>
      </c>
      <c r="I693" s="98">
        <f t="shared" si="4"/>
        <v>3.377405867279748E-4</v>
      </c>
      <c r="J693" s="98">
        <f t="shared" si="5"/>
        <v>7.0965125709652188E-3</v>
      </c>
    </row>
    <row r="694" spans="1:10" ht="12.75" customHeight="1">
      <c r="A694" s="75">
        <v>44578</v>
      </c>
      <c r="B694" s="75" t="s">
        <v>0</v>
      </c>
      <c r="C694" s="72">
        <v>49.41</v>
      </c>
      <c r="D694" s="99">
        <v>44578</v>
      </c>
      <c r="E694" s="79" t="s">
        <v>999</v>
      </c>
      <c r="F694" s="100">
        <v>7055.27</v>
      </c>
      <c r="H694" s="75">
        <v>44578</v>
      </c>
      <c r="I694" s="98">
        <f t="shared" si="4"/>
        <v>5.0829179481992615E-3</v>
      </c>
      <c r="J694" s="98">
        <f t="shared" si="5"/>
        <v>-5.2345480169116998E-3</v>
      </c>
    </row>
    <row r="695" spans="1:10" ht="12.75" customHeight="1">
      <c r="A695" s="75">
        <v>44579</v>
      </c>
      <c r="B695" s="75" t="s">
        <v>0</v>
      </c>
      <c r="C695" s="72">
        <v>50.19</v>
      </c>
      <c r="D695" s="99">
        <v>44579</v>
      </c>
      <c r="E695" s="79" t="s">
        <v>999</v>
      </c>
      <c r="F695" s="100">
        <v>7055.7</v>
      </c>
      <c r="H695" s="75">
        <v>44579</v>
      </c>
      <c r="I695" s="98">
        <f t="shared" si="4"/>
        <v>6.0947348577533589E-5</v>
      </c>
      <c r="J695" s="98">
        <f t="shared" si="5"/>
        <v>1.5786278081360017E-2</v>
      </c>
    </row>
    <row r="696" spans="1:10" ht="12.75" customHeight="1">
      <c r="A696" s="75">
        <v>44580</v>
      </c>
      <c r="B696" s="75" t="s">
        <v>0</v>
      </c>
      <c r="C696" s="72">
        <v>51.05</v>
      </c>
      <c r="D696" s="99">
        <v>44580</v>
      </c>
      <c r="E696" s="79" t="s">
        <v>999</v>
      </c>
      <c r="F696" s="100">
        <v>7089.43</v>
      </c>
      <c r="H696" s="75">
        <v>44580</v>
      </c>
      <c r="I696" s="98">
        <f t="shared" si="4"/>
        <v>4.7805320520997174E-3</v>
      </c>
      <c r="J696" s="98">
        <f t="shared" si="5"/>
        <v>1.7134887427774359E-2</v>
      </c>
    </row>
    <row r="697" spans="1:10" ht="12.75" customHeight="1">
      <c r="A697" s="75">
        <v>44581</v>
      </c>
      <c r="B697" s="75" t="s">
        <v>0</v>
      </c>
      <c r="C697" s="72">
        <v>50.62</v>
      </c>
      <c r="D697" s="99">
        <v>44581</v>
      </c>
      <c r="E697" s="79" t="s">
        <v>999</v>
      </c>
      <c r="F697" s="100">
        <v>7105.69</v>
      </c>
      <c r="H697" s="75">
        <v>44581</v>
      </c>
      <c r="I697" s="98">
        <f t="shared" si="4"/>
        <v>2.2935553351961513E-3</v>
      </c>
      <c r="J697" s="98">
        <f t="shared" si="5"/>
        <v>-8.4231145935357299E-3</v>
      </c>
    </row>
    <row r="698" spans="1:10" ht="12.75" customHeight="1">
      <c r="A698" s="75">
        <v>44584</v>
      </c>
      <c r="B698" s="75" t="s">
        <v>0</v>
      </c>
      <c r="C698" s="72">
        <v>49.93</v>
      </c>
      <c r="D698" s="99">
        <v>44584</v>
      </c>
      <c r="E698" s="79" t="s">
        <v>999</v>
      </c>
      <c r="F698" s="100">
        <v>7073</v>
      </c>
      <c r="H698" s="75">
        <v>44584</v>
      </c>
      <c r="I698" s="98">
        <f t="shared" si="4"/>
        <v>-4.6005384417275863E-3</v>
      </c>
      <c r="J698" s="98">
        <f t="shared" si="5"/>
        <v>-1.3630975898854203E-2</v>
      </c>
    </row>
    <row r="699" spans="1:10" ht="12.75" customHeight="1">
      <c r="A699" s="75">
        <v>44585</v>
      </c>
      <c r="B699" s="75" t="s">
        <v>0</v>
      </c>
      <c r="C699" s="72">
        <v>49.84</v>
      </c>
      <c r="D699" s="99">
        <v>44585</v>
      </c>
      <c r="E699" s="79" t="s">
        <v>999</v>
      </c>
      <c r="F699" s="100">
        <v>7019.25</v>
      </c>
      <c r="H699" s="75">
        <v>44585</v>
      </c>
      <c r="I699" s="98">
        <f t="shared" si="4"/>
        <v>-7.599321362929401E-3</v>
      </c>
      <c r="J699" s="98">
        <f t="shared" si="5"/>
        <v>-1.8025235329460765E-3</v>
      </c>
    </row>
    <row r="700" spans="1:10" ht="12.75" customHeight="1">
      <c r="A700" s="75">
        <v>44586</v>
      </c>
      <c r="B700" s="75" t="s">
        <v>0</v>
      </c>
      <c r="C700" s="72">
        <v>49.32</v>
      </c>
      <c r="D700" s="99">
        <v>44586</v>
      </c>
      <c r="E700" s="79" t="s">
        <v>999</v>
      </c>
      <c r="F700" s="100">
        <v>7032.57</v>
      </c>
      <c r="H700" s="75">
        <v>44586</v>
      </c>
      <c r="I700" s="98">
        <f t="shared" si="4"/>
        <v>1.8976386366065245E-3</v>
      </c>
      <c r="J700" s="98">
        <f t="shared" si="5"/>
        <v>-1.0433386837881309E-2</v>
      </c>
    </row>
    <row r="701" spans="1:10" ht="12.75" customHeight="1">
      <c r="A701" s="75">
        <v>44587</v>
      </c>
      <c r="B701" s="75" t="s">
        <v>0</v>
      </c>
      <c r="C701" s="72">
        <v>48.98</v>
      </c>
      <c r="D701" s="99">
        <v>44587</v>
      </c>
      <c r="E701" s="79" t="s">
        <v>999</v>
      </c>
      <c r="F701" s="100">
        <v>7032.44</v>
      </c>
      <c r="H701" s="75">
        <v>44587</v>
      </c>
      <c r="I701" s="98">
        <f t="shared" si="4"/>
        <v>-1.8485418559643918E-5</v>
      </c>
      <c r="J701" s="98">
        <f t="shared" si="5"/>
        <v>-6.8937550689376348E-3</v>
      </c>
    </row>
    <row r="702" spans="1:10" ht="12.75" customHeight="1">
      <c r="A702" s="75">
        <v>44588</v>
      </c>
      <c r="B702" s="75" t="s">
        <v>0</v>
      </c>
      <c r="C702" s="72">
        <v>48.8</v>
      </c>
      <c r="D702" s="99">
        <v>44588</v>
      </c>
      <c r="E702" s="79" t="s">
        <v>999</v>
      </c>
      <c r="F702" s="100">
        <v>7027.55</v>
      </c>
      <c r="H702" s="75">
        <v>44588</v>
      </c>
      <c r="I702" s="98">
        <f t="shared" si="4"/>
        <v>-6.9534898271428336E-4</v>
      </c>
      <c r="J702" s="98">
        <f t="shared" si="5"/>
        <v>-3.6749693752552437E-3</v>
      </c>
    </row>
    <row r="703" spans="1:10" ht="12.75" customHeight="1">
      <c r="A703" s="75">
        <v>44591</v>
      </c>
      <c r="B703" s="75" t="s">
        <v>0</v>
      </c>
      <c r="C703" s="72">
        <v>48.11</v>
      </c>
      <c r="D703" s="99">
        <v>44591</v>
      </c>
      <c r="E703" s="79" t="s">
        <v>999</v>
      </c>
      <c r="F703" s="100">
        <v>6991.55</v>
      </c>
      <c r="H703" s="75">
        <v>44591</v>
      </c>
      <c r="I703" s="98">
        <f t="shared" si="4"/>
        <v>-5.1226956763025244E-3</v>
      </c>
      <c r="J703" s="98">
        <f t="shared" si="5"/>
        <v>-1.4139344262295017E-2</v>
      </c>
    </row>
    <row r="704" spans="1:10" ht="12.75" customHeight="1">
      <c r="A704" s="75">
        <v>44592</v>
      </c>
      <c r="B704" s="75" t="s">
        <v>0</v>
      </c>
      <c r="C704" s="72">
        <v>47.77</v>
      </c>
      <c r="D704" s="99">
        <v>44592</v>
      </c>
      <c r="E704" s="79" t="s">
        <v>999</v>
      </c>
      <c r="F704" s="100">
        <v>6926.29</v>
      </c>
      <c r="H704" s="75">
        <v>44592</v>
      </c>
      <c r="I704" s="98">
        <f t="shared" si="4"/>
        <v>-9.3341247648948134E-3</v>
      </c>
      <c r="J704" s="98">
        <f t="shared" si="5"/>
        <v>-7.0671378091872183E-3</v>
      </c>
    </row>
    <row r="705" spans="1:10" ht="12.75" customHeight="1">
      <c r="A705" s="75">
        <v>44593</v>
      </c>
      <c r="B705" s="75" t="s">
        <v>0</v>
      </c>
      <c r="C705" s="72">
        <v>48.2</v>
      </c>
      <c r="D705" s="99">
        <v>44593</v>
      </c>
      <c r="E705" s="79" t="s">
        <v>999</v>
      </c>
      <c r="F705" s="100">
        <v>6997.6</v>
      </c>
      <c r="H705" s="75">
        <v>44593</v>
      </c>
      <c r="I705" s="98">
        <f t="shared" si="4"/>
        <v>1.0295555051838878E-2</v>
      </c>
      <c r="J705" s="98">
        <f t="shared" si="5"/>
        <v>9.0014653548251555E-3</v>
      </c>
    </row>
    <row r="706" spans="1:10" ht="12.75" customHeight="1">
      <c r="A706" s="75">
        <v>44594</v>
      </c>
      <c r="B706" s="75" t="s">
        <v>0</v>
      </c>
      <c r="C706" s="72">
        <v>48.89</v>
      </c>
      <c r="D706" s="99">
        <v>44594</v>
      </c>
      <c r="E706" s="79" t="s">
        <v>999</v>
      </c>
      <c r="F706" s="100">
        <v>7016.75</v>
      </c>
      <c r="H706" s="75">
        <v>44594</v>
      </c>
      <c r="I706" s="98">
        <f t="shared" si="4"/>
        <v>2.7366525665941666E-3</v>
      </c>
      <c r="J706" s="98">
        <f t="shared" si="5"/>
        <v>1.4315352697095385E-2</v>
      </c>
    </row>
    <row r="707" spans="1:10" ht="12.75" customHeight="1">
      <c r="A707" s="75">
        <v>44595</v>
      </c>
      <c r="B707" s="75" t="s">
        <v>0</v>
      </c>
      <c r="C707" s="72">
        <v>49.15</v>
      </c>
      <c r="D707" s="99">
        <v>44595</v>
      </c>
      <c r="E707" s="79" t="s">
        <v>999</v>
      </c>
      <c r="F707" s="100">
        <v>7023.52</v>
      </c>
      <c r="H707" s="75">
        <v>44595</v>
      </c>
      <c r="I707" s="98">
        <f t="shared" si="4"/>
        <v>9.6483414686288071E-4</v>
      </c>
      <c r="J707" s="98">
        <f t="shared" si="5"/>
        <v>5.3180609531600087E-3</v>
      </c>
    </row>
    <row r="708" spans="1:10" ht="12.75" customHeight="1">
      <c r="A708" s="75">
        <v>44598</v>
      </c>
      <c r="B708" s="75" t="s">
        <v>0</v>
      </c>
      <c r="C708" s="72">
        <v>49.06</v>
      </c>
      <c r="D708" s="99">
        <v>44598</v>
      </c>
      <c r="E708" s="79" t="s">
        <v>999</v>
      </c>
      <c r="F708" s="100">
        <v>7064.29</v>
      </c>
      <c r="H708" s="75">
        <v>44598</v>
      </c>
      <c r="I708" s="98">
        <f t="shared" si="4"/>
        <v>5.8047816479485093E-3</v>
      </c>
      <c r="J708" s="98">
        <f t="shared" si="5"/>
        <v>-1.8311291963376553E-3</v>
      </c>
    </row>
    <row r="709" spans="1:10" ht="12.75" customHeight="1">
      <c r="A709" s="75">
        <v>44599</v>
      </c>
      <c r="B709" s="75" t="s">
        <v>0</v>
      </c>
      <c r="C709" s="72">
        <v>49.58</v>
      </c>
      <c r="D709" s="99">
        <v>44599</v>
      </c>
      <c r="E709" s="79" t="s">
        <v>999</v>
      </c>
      <c r="F709" s="100">
        <v>7051.8</v>
      </c>
      <c r="H709" s="75">
        <v>44599</v>
      </c>
      <c r="I709" s="98">
        <f t="shared" si="4"/>
        <v>-1.768047461245148E-3</v>
      </c>
      <c r="J709" s="98">
        <f t="shared" si="5"/>
        <v>1.059926620464724E-2</v>
      </c>
    </row>
    <row r="710" spans="1:10" ht="12.75" customHeight="1">
      <c r="A710" s="75">
        <v>44600</v>
      </c>
      <c r="B710" s="75" t="s">
        <v>0</v>
      </c>
      <c r="C710" s="72">
        <v>49.67</v>
      </c>
      <c r="D710" s="99">
        <v>44600</v>
      </c>
      <c r="E710" s="79" t="s">
        <v>999</v>
      </c>
      <c r="F710" s="100">
        <v>7072.78</v>
      </c>
      <c r="H710" s="75">
        <v>44600</v>
      </c>
      <c r="I710" s="98">
        <f t="shared" si="4"/>
        <v>2.9751269179498774E-3</v>
      </c>
      <c r="J710" s="98">
        <f t="shared" si="5"/>
        <v>1.8152480839048746E-3</v>
      </c>
    </row>
    <row r="711" spans="1:10" ht="12.75" customHeight="1">
      <c r="A711" s="75">
        <v>44601</v>
      </c>
      <c r="B711" s="75" t="s">
        <v>0</v>
      </c>
      <c r="C711" s="72">
        <v>49.58</v>
      </c>
      <c r="D711" s="99">
        <v>44601</v>
      </c>
      <c r="E711" s="79" t="s">
        <v>999</v>
      </c>
      <c r="F711" s="100">
        <v>7081.38</v>
      </c>
      <c r="H711" s="75">
        <v>44601</v>
      </c>
      <c r="I711" s="98">
        <f t="shared" si="4"/>
        <v>1.2159292385738318E-3</v>
      </c>
      <c r="J711" s="98">
        <f t="shared" si="5"/>
        <v>-1.8119589289310456E-3</v>
      </c>
    </row>
    <row r="712" spans="1:10" ht="12.75" customHeight="1">
      <c r="A712" s="75">
        <v>44602</v>
      </c>
      <c r="B712" s="75" t="s">
        <v>0</v>
      </c>
      <c r="C712" s="72">
        <v>49.32</v>
      </c>
      <c r="D712" s="99">
        <v>44602</v>
      </c>
      <c r="E712" s="79" t="s">
        <v>999</v>
      </c>
      <c r="F712" s="100">
        <v>7085.94</v>
      </c>
      <c r="H712" s="75">
        <v>44602</v>
      </c>
      <c r="I712" s="98">
        <f t="shared" si="4"/>
        <v>6.4394228243647156E-4</v>
      </c>
      <c r="J712" s="98">
        <f t="shared" si="5"/>
        <v>-5.2440500201693663E-3</v>
      </c>
    </row>
    <row r="713" spans="1:10" ht="12.75" customHeight="1">
      <c r="A713" s="75">
        <v>44605</v>
      </c>
      <c r="B713" s="75" t="s">
        <v>0</v>
      </c>
      <c r="C713" s="72">
        <v>49.76</v>
      </c>
      <c r="D713" s="99">
        <v>44605</v>
      </c>
      <c r="E713" s="79" t="s">
        <v>999</v>
      </c>
      <c r="F713" s="100">
        <v>7089.52</v>
      </c>
      <c r="H713" s="75">
        <v>44605</v>
      </c>
      <c r="I713" s="98">
        <f t="shared" si="4"/>
        <v>5.0522584159629069E-4</v>
      </c>
      <c r="J713" s="98">
        <f t="shared" si="5"/>
        <v>8.921330089213253E-3</v>
      </c>
    </row>
    <row r="714" spans="1:10" ht="12.75" customHeight="1">
      <c r="A714" s="75">
        <v>44606</v>
      </c>
      <c r="B714" s="75" t="s">
        <v>0</v>
      </c>
      <c r="C714" s="72">
        <v>49.58</v>
      </c>
      <c r="D714" s="99">
        <v>44606</v>
      </c>
      <c r="E714" s="79" t="s">
        <v>999</v>
      </c>
      <c r="F714" s="100">
        <v>7060.73</v>
      </c>
      <c r="H714" s="75">
        <v>44606</v>
      </c>
      <c r="I714" s="98">
        <f t="shared" si="4"/>
        <v>-4.0609237296743705E-3</v>
      </c>
      <c r="J714" s="98">
        <f t="shared" si="5"/>
        <v>-3.6173633440514941E-3</v>
      </c>
    </row>
    <row r="715" spans="1:10" ht="12.75" customHeight="1">
      <c r="A715" s="75">
        <v>44607</v>
      </c>
      <c r="B715" s="75" t="s">
        <v>0</v>
      </c>
      <c r="C715" s="72">
        <v>49.24</v>
      </c>
      <c r="D715" s="99">
        <v>44607</v>
      </c>
      <c r="E715" s="79" t="s">
        <v>999</v>
      </c>
      <c r="F715" s="100">
        <v>7036.77</v>
      </c>
      <c r="H715" s="75">
        <v>44607</v>
      </c>
      <c r="I715" s="98">
        <f t="shared" si="4"/>
        <v>-3.3934168280048693E-3</v>
      </c>
      <c r="J715" s="98">
        <f t="shared" si="5"/>
        <v>-6.8576038725292054E-3</v>
      </c>
    </row>
    <row r="716" spans="1:10" ht="12.75" customHeight="1">
      <c r="A716" s="75">
        <v>44608</v>
      </c>
      <c r="B716" s="75" t="s">
        <v>0</v>
      </c>
      <c r="C716" s="72">
        <v>48.8</v>
      </c>
      <c r="D716" s="99">
        <v>44608</v>
      </c>
      <c r="E716" s="79" t="s">
        <v>999</v>
      </c>
      <c r="F716" s="100">
        <v>7043.69</v>
      </c>
      <c r="H716" s="75">
        <v>44608</v>
      </c>
      <c r="I716" s="98">
        <f t="shared" si="4"/>
        <v>9.8340573871236181E-4</v>
      </c>
      <c r="J716" s="98">
        <f t="shared" si="5"/>
        <v>-8.9358245329002051E-3</v>
      </c>
    </row>
    <row r="717" spans="1:10" ht="12.75" customHeight="1">
      <c r="A717" s="75">
        <v>44609</v>
      </c>
      <c r="B717" s="75" t="s">
        <v>0</v>
      </c>
      <c r="C717" s="72">
        <v>48.37</v>
      </c>
      <c r="D717" s="99">
        <v>44609</v>
      </c>
      <c r="E717" s="79" t="s">
        <v>999</v>
      </c>
      <c r="F717" s="100">
        <v>6991.35</v>
      </c>
      <c r="H717" s="75">
        <v>44609</v>
      </c>
      <c r="I717" s="98">
        <f t="shared" si="4"/>
        <v>-7.430764272703505E-3</v>
      </c>
      <c r="J717" s="98">
        <f t="shared" si="5"/>
        <v>-8.811475409836067E-3</v>
      </c>
    </row>
    <row r="718" spans="1:10" ht="12.75" customHeight="1">
      <c r="A718" s="75">
        <v>44612</v>
      </c>
      <c r="B718" s="75" t="s">
        <v>0</v>
      </c>
      <c r="C718" s="72">
        <v>47.77</v>
      </c>
      <c r="D718" s="99">
        <v>44612</v>
      </c>
      <c r="E718" s="79" t="s">
        <v>999</v>
      </c>
      <c r="F718" s="100">
        <v>6926.62</v>
      </c>
      <c r="H718" s="75">
        <v>44612</v>
      </c>
      <c r="I718" s="98">
        <f t="shared" si="4"/>
        <v>-9.2585838214365168E-3</v>
      </c>
      <c r="J718" s="98">
        <f t="shared" si="5"/>
        <v>-1.2404382881951559E-2</v>
      </c>
    </row>
    <row r="719" spans="1:10" ht="12.75" customHeight="1">
      <c r="A719" s="75">
        <v>44614</v>
      </c>
      <c r="B719" s="75" t="s">
        <v>0</v>
      </c>
      <c r="C719" s="72">
        <v>47.85</v>
      </c>
      <c r="D719" s="99">
        <v>44614</v>
      </c>
      <c r="E719" s="79" t="s">
        <v>999</v>
      </c>
      <c r="F719" s="100">
        <v>6917.9</v>
      </c>
      <c r="H719" s="75">
        <v>44614</v>
      </c>
      <c r="I719" s="98">
        <f t="shared" si="4"/>
        <v>-1.2589112727420249E-3</v>
      </c>
      <c r="J719" s="98">
        <f t="shared" si="5"/>
        <v>1.6746912288045923E-3</v>
      </c>
    </row>
    <row r="720" spans="1:10" ht="12.75" customHeight="1">
      <c r="A720" s="75">
        <v>44615</v>
      </c>
      <c r="B720" s="75" t="s">
        <v>0</v>
      </c>
      <c r="C720" s="72">
        <v>47.85</v>
      </c>
      <c r="D720" s="99">
        <v>44615</v>
      </c>
      <c r="E720" s="79" t="s">
        <v>999</v>
      </c>
      <c r="F720" s="100">
        <v>6948.67</v>
      </c>
      <c r="H720" s="75">
        <v>44615</v>
      </c>
      <c r="I720" s="98">
        <f t="shared" si="4"/>
        <v>4.4478815825612639E-3</v>
      </c>
      <c r="J720" s="98">
        <f t="shared" si="5"/>
        <v>0</v>
      </c>
    </row>
    <row r="721" spans="1:10" ht="12.75" customHeight="1">
      <c r="A721" s="75">
        <v>44616</v>
      </c>
      <c r="B721" s="75" t="s">
        <v>0</v>
      </c>
      <c r="C721" s="72">
        <v>47.25</v>
      </c>
      <c r="D721" s="99">
        <v>44616</v>
      </c>
      <c r="E721" s="79" t="s">
        <v>999</v>
      </c>
      <c r="F721" s="100">
        <v>6839.44</v>
      </c>
      <c r="H721" s="75">
        <v>44616</v>
      </c>
      <c r="I721" s="98">
        <f t="shared" si="4"/>
        <v>-1.5719554965194837E-2</v>
      </c>
      <c r="J721" s="98">
        <f t="shared" si="5"/>
        <v>-1.2539184952978122E-2</v>
      </c>
    </row>
    <row r="722" spans="1:10" ht="12.75" customHeight="1">
      <c r="A722" s="75">
        <v>44619</v>
      </c>
      <c r="B722" s="75" t="s">
        <v>0</v>
      </c>
      <c r="C722" s="72">
        <v>46.47</v>
      </c>
      <c r="D722" s="99">
        <v>44619</v>
      </c>
      <c r="E722" s="79" t="s">
        <v>999</v>
      </c>
      <c r="F722" s="100">
        <v>6676.14</v>
      </c>
      <c r="H722" s="75">
        <v>44619</v>
      </c>
      <c r="I722" s="98">
        <f t="shared" si="4"/>
        <v>-2.387622378440335E-2</v>
      </c>
      <c r="J722" s="98">
        <f t="shared" si="5"/>
        <v>-1.6507936507936583E-2</v>
      </c>
    </row>
    <row r="723" spans="1:10" ht="12.75" customHeight="1">
      <c r="A723" s="75">
        <v>44620</v>
      </c>
      <c r="B723" s="75" t="s">
        <v>0</v>
      </c>
      <c r="C723" s="72">
        <v>46.73</v>
      </c>
      <c r="D723" s="99">
        <v>44620</v>
      </c>
      <c r="E723" s="79" t="s">
        <v>999</v>
      </c>
      <c r="F723" s="100">
        <v>6739.44</v>
      </c>
      <c r="H723" s="75">
        <v>44620</v>
      </c>
      <c r="I723" s="98">
        <f t="shared" si="4"/>
        <v>9.4815267504875234E-3</v>
      </c>
      <c r="J723" s="98">
        <f t="shared" si="5"/>
        <v>5.5950075317408032E-3</v>
      </c>
    </row>
    <row r="724" spans="1:10" ht="12.75" customHeight="1">
      <c r="A724" s="75">
        <v>44621</v>
      </c>
      <c r="B724" s="75" t="s">
        <v>0</v>
      </c>
      <c r="C724" s="72">
        <v>45.69</v>
      </c>
      <c r="D724" s="99">
        <v>44621</v>
      </c>
      <c r="E724" s="79" t="s">
        <v>999</v>
      </c>
      <c r="F724" s="100">
        <v>6753.78</v>
      </c>
      <c r="H724" s="75">
        <v>44621</v>
      </c>
      <c r="I724" s="98">
        <f t="shared" si="4"/>
        <v>2.1277732274491701E-3</v>
      </c>
      <c r="J724" s="98">
        <f t="shared" si="5"/>
        <v>-2.2255510378771604E-2</v>
      </c>
    </row>
    <row r="725" spans="1:10" ht="12.75" customHeight="1">
      <c r="A725" s="75">
        <v>44622</v>
      </c>
      <c r="B725" s="75" t="s">
        <v>0</v>
      </c>
      <c r="C725" s="72">
        <v>44.56</v>
      </c>
      <c r="D725" s="99">
        <v>44622</v>
      </c>
      <c r="E725" s="79" t="s">
        <v>999</v>
      </c>
      <c r="F725" s="100">
        <v>6699.83</v>
      </c>
      <c r="H725" s="75">
        <v>44622</v>
      </c>
      <c r="I725" s="98">
        <f t="shared" si="4"/>
        <v>-7.9881192458148842E-3</v>
      </c>
      <c r="J725" s="98">
        <f t="shared" si="5"/>
        <v>-2.4731888815933356E-2</v>
      </c>
    </row>
    <row r="726" spans="1:10" ht="12.75" customHeight="1">
      <c r="A726" s="75">
        <v>44623</v>
      </c>
      <c r="B726" s="75" t="s">
        <v>0</v>
      </c>
      <c r="C726" s="72">
        <v>44.48</v>
      </c>
      <c r="D726" s="99">
        <v>44623</v>
      </c>
      <c r="E726" s="79" t="s">
        <v>999</v>
      </c>
      <c r="F726" s="100">
        <v>6696.52</v>
      </c>
      <c r="H726" s="75">
        <v>44623</v>
      </c>
      <c r="I726" s="98">
        <f t="shared" si="4"/>
        <v>-4.9404238615002871E-4</v>
      </c>
      <c r="J726" s="98">
        <f t="shared" si="5"/>
        <v>-1.7953321364453378E-3</v>
      </c>
    </row>
    <row r="727" spans="1:10" ht="12.75" customHeight="1">
      <c r="A727" s="75">
        <v>44626</v>
      </c>
      <c r="B727" s="75" t="s">
        <v>0</v>
      </c>
      <c r="C727" s="72">
        <v>44.91</v>
      </c>
      <c r="D727" s="99">
        <v>44626</v>
      </c>
      <c r="E727" s="79" t="s">
        <v>999</v>
      </c>
      <c r="F727" s="100">
        <v>6638.63</v>
      </c>
      <c r="H727" s="75">
        <v>44626</v>
      </c>
      <c r="I727" s="98">
        <f t="shared" si="4"/>
        <v>-8.6447886364858784E-3</v>
      </c>
      <c r="J727" s="98">
        <f t="shared" si="5"/>
        <v>9.6672661870502719E-3</v>
      </c>
    </row>
    <row r="728" spans="1:10" ht="12.75" customHeight="1">
      <c r="A728" s="75">
        <v>44627</v>
      </c>
      <c r="B728" s="75" t="s">
        <v>0</v>
      </c>
      <c r="C728" s="72">
        <v>44.13</v>
      </c>
      <c r="D728" s="99">
        <v>44627</v>
      </c>
      <c r="E728" s="79" t="s">
        <v>999</v>
      </c>
      <c r="F728" s="100">
        <v>6456.51</v>
      </c>
      <c r="H728" s="75">
        <v>44627</v>
      </c>
      <c r="I728" s="98">
        <f t="shared" si="4"/>
        <v>-2.7433371041916788E-2</v>
      </c>
      <c r="J728" s="98">
        <f t="shared" si="5"/>
        <v>-1.7368069472277758E-2</v>
      </c>
    </row>
    <row r="729" spans="1:10" ht="12.75" customHeight="1">
      <c r="A729" s="75">
        <v>44628</v>
      </c>
      <c r="B729" s="75" t="s">
        <v>0</v>
      </c>
      <c r="C729" s="72">
        <v>42.14</v>
      </c>
      <c r="D729" s="99">
        <v>44628</v>
      </c>
      <c r="E729" s="79" t="s">
        <v>999</v>
      </c>
      <c r="F729" s="100">
        <v>6474.28</v>
      </c>
      <c r="H729" s="75">
        <v>44628</v>
      </c>
      <c r="I729" s="98">
        <f t="shared" si="4"/>
        <v>2.7522608963665984E-3</v>
      </c>
      <c r="J729" s="98">
        <f t="shared" si="5"/>
        <v>-4.5094040335372787E-2</v>
      </c>
    </row>
    <row r="730" spans="1:10" ht="12.75" customHeight="1">
      <c r="A730" s="75">
        <v>44629</v>
      </c>
      <c r="B730" s="75" t="s">
        <v>0</v>
      </c>
      <c r="C730" s="72">
        <v>41.88</v>
      </c>
      <c r="D730" s="99">
        <v>44629</v>
      </c>
      <c r="E730" s="79" t="s">
        <v>999</v>
      </c>
      <c r="F730" s="100">
        <v>6630.02</v>
      </c>
      <c r="H730" s="75">
        <v>44629</v>
      </c>
      <c r="I730" s="98">
        <f t="shared" si="4"/>
        <v>2.4055184514726102E-2</v>
      </c>
      <c r="J730" s="98">
        <f t="shared" si="5"/>
        <v>-6.1699098243948036E-3</v>
      </c>
    </row>
    <row r="731" spans="1:10" ht="12.75" customHeight="1">
      <c r="A731" s="75">
        <v>44630</v>
      </c>
      <c r="B731" s="75" t="s">
        <v>0</v>
      </c>
      <c r="C731" s="72">
        <v>42.06</v>
      </c>
      <c r="D731" s="99">
        <v>44630</v>
      </c>
      <c r="E731" s="79" t="s">
        <v>999</v>
      </c>
      <c r="F731" s="100">
        <v>6668.14</v>
      </c>
      <c r="H731" s="75">
        <v>44630</v>
      </c>
      <c r="I731" s="98">
        <f t="shared" si="4"/>
        <v>5.7496055818835323E-3</v>
      </c>
      <c r="J731" s="98">
        <f t="shared" si="5"/>
        <v>4.2979942693410766E-3</v>
      </c>
    </row>
    <row r="732" spans="1:10" ht="12.75" customHeight="1">
      <c r="A732" s="75">
        <v>44633</v>
      </c>
      <c r="B732" s="75" t="s">
        <v>0</v>
      </c>
      <c r="C732" s="72">
        <v>42.75</v>
      </c>
      <c r="D732" s="99">
        <v>44633</v>
      </c>
      <c r="E732" s="79" t="s">
        <v>999</v>
      </c>
      <c r="F732" s="100">
        <v>6765.73</v>
      </c>
      <c r="H732" s="75">
        <v>44633</v>
      </c>
      <c r="I732" s="98">
        <f t="shared" si="4"/>
        <v>1.4635265606300907E-2</v>
      </c>
      <c r="J732" s="98">
        <f t="shared" si="5"/>
        <v>1.6405135520684677E-2</v>
      </c>
    </row>
    <row r="733" spans="1:10" ht="12.75" customHeight="1">
      <c r="A733" s="75">
        <v>44634</v>
      </c>
      <c r="B733" s="75" t="s">
        <v>0</v>
      </c>
      <c r="C733" s="72">
        <v>42.4</v>
      </c>
      <c r="D733" s="99">
        <v>44634</v>
      </c>
      <c r="E733" s="79" t="s">
        <v>999</v>
      </c>
      <c r="F733" s="100">
        <v>6763.93</v>
      </c>
      <c r="H733" s="75">
        <v>44634</v>
      </c>
      <c r="I733" s="98">
        <f t="shared" si="4"/>
        <v>-2.6604667936780402E-4</v>
      </c>
      <c r="J733" s="98">
        <f t="shared" si="5"/>
        <v>-8.1871345029239651E-3</v>
      </c>
    </row>
    <row r="734" spans="1:10" ht="12.75" customHeight="1">
      <c r="A734" s="75">
        <v>44635</v>
      </c>
      <c r="B734" s="75" t="s">
        <v>0</v>
      </c>
      <c r="C734" s="72">
        <v>41.88</v>
      </c>
      <c r="D734" s="99">
        <v>44635</v>
      </c>
      <c r="E734" s="79" t="s">
        <v>999</v>
      </c>
      <c r="F734" s="100">
        <v>6765.47</v>
      </c>
      <c r="H734" s="75">
        <v>44635</v>
      </c>
      <c r="I734" s="98">
        <f t="shared" si="4"/>
        <v>2.2767828762271236E-4</v>
      </c>
      <c r="J734" s="98">
        <f t="shared" si="5"/>
        <v>-1.2264150943396168E-2</v>
      </c>
    </row>
    <row r="735" spans="1:10" ht="12.75" customHeight="1">
      <c r="A735" s="75">
        <v>44636</v>
      </c>
      <c r="B735" s="75" t="s">
        <v>0</v>
      </c>
      <c r="C735" s="72">
        <v>43.01</v>
      </c>
      <c r="D735" s="99">
        <v>44636</v>
      </c>
      <c r="E735" s="79" t="s">
        <v>999</v>
      </c>
      <c r="F735" s="100">
        <v>6765.58</v>
      </c>
      <c r="H735" s="75">
        <v>44636</v>
      </c>
      <c r="I735" s="98">
        <f t="shared" si="4"/>
        <v>1.6259033001286838E-5</v>
      </c>
      <c r="J735" s="98">
        <f t="shared" si="5"/>
        <v>2.6981852913084969E-2</v>
      </c>
    </row>
    <row r="736" spans="1:10" ht="12.75" customHeight="1">
      <c r="A736" s="75">
        <v>44640</v>
      </c>
      <c r="B736" s="75" t="s">
        <v>0</v>
      </c>
      <c r="C736" s="72">
        <v>42.75</v>
      </c>
      <c r="D736" s="99">
        <v>44640</v>
      </c>
      <c r="E736" s="79" t="s">
        <v>999</v>
      </c>
      <c r="F736" s="100">
        <v>6698.04</v>
      </c>
      <c r="H736" s="75">
        <v>44640</v>
      </c>
      <c r="I736" s="98">
        <f t="shared" si="4"/>
        <v>-9.9828839508216971E-3</v>
      </c>
      <c r="J736" s="98">
        <f t="shared" si="5"/>
        <v>-6.0451057893512461E-3</v>
      </c>
    </row>
    <row r="737" spans="1:10" ht="12.75" customHeight="1">
      <c r="A737" s="75">
        <v>44641</v>
      </c>
      <c r="B737" s="75" t="s">
        <v>0</v>
      </c>
      <c r="C737" s="72">
        <v>42.75</v>
      </c>
      <c r="D737" s="99">
        <v>44641</v>
      </c>
      <c r="E737" s="79" t="s">
        <v>999</v>
      </c>
      <c r="F737" s="100">
        <v>6691.77</v>
      </c>
      <c r="H737" s="75">
        <v>44641</v>
      </c>
      <c r="I737" s="98">
        <f t="shared" si="4"/>
        <v>-9.3609473816214095E-4</v>
      </c>
      <c r="J737" s="98">
        <f t="shared" si="5"/>
        <v>0</v>
      </c>
    </row>
    <row r="738" spans="1:10" ht="12.75" customHeight="1">
      <c r="A738" s="75">
        <v>44642</v>
      </c>
      <c r="B738" s="75" t="s">
        <v>0</v>
      </c>
      <c r="C738" s="72">
        <v>43.27</v>
      </c>
      <c r="D738" s="99">
        <v>44642</v>
      </c>
      <c r="E738" s="79" t="s">
        <v>999</v>
      </c>
      <c r="F738" s="100">
        <v>6771.66</v>
      </c>
      <c r="H738" s="75">
        <v>44642</v>
      </c>
      <c r="I738" s="98">
        <f t="shared" si="4"/>
        <v>1.1938545407268908E-2</v>
      </c>
      <c r="J738" s="98">
        <f t="shared" si="5"/>
        <v>1.2163742690058488E-2</v>
      </c>
    </row>
    <row r="739" spans="1:10" ht="12.75" customHeight="1">
      <c r="A739" s="75">
        <v>44643</v>
      </c>
      <c r="B739" s="75" t="s">
        <v>0</v>
      </c>
      <c r="C739" s="72">
        <v>43.35</v>
      </c>
      <c r="D739" s="99">
        <v>44643</v>
      </c>
      <c r="E739" s="79" t="s">
        <v>999</v>
      </c>
      <c r="F739" s="100">
        <v>6750.4</v>
      </c>
      <c r="H739" s="75">
        <v>44643</v>
      </c>
      <c r="I739" s="98">
        <f t="shared" si="4"/>
        <v>-3.1395551460056126E-3</v>
      </c>
      <c r="J739" s="98">
        <f t="shared" si="5"/>
        <v>1.8488560203373527E-3</v>
      </c>
    </row>
    <row r="740" spans="1:10" ht="12.75" customHeight="1">
      <c r="A740" s="75">
        <v>44644</v>
      </c>
      <c r="B740" s="75" t="s">
        <v>0</v>
      </c>
      <c r="C740" s="72">
        <v>43.27</v>
      </c>
      <c r="D740" s="99">
        <v>44644</v>
      </c>
      <c r="E740" s="79" t="s">
        <v>999</v>
      </c>
      <c r="F740" s="100">
        <v>6752.87</v>
      </c>
      <c r="H740" s="75">
        <v>44644</v>
      </c>
      <c r="I740" s="98">
        <f t="shared" si="4"/>
        <v>3.6590424271154554E-4</v>
      </c>
      <c r="J740" s="98">
        <f t="shared" si="5"/>
        <v>-1.8454440599768862E-3</v>
      </c>
    </row>
    <row r="741" spans="1:10" ht="12.75" customHeight="1">
      <c r="A741" s="75">
        <v>44647</v>
      </c>
      <c r="B741" s="75" t="s">
        <v>0</v>
      </c>
      <c r="C741" s="72">
        <v>43.53</v>
      </c>
      <c r="D741" s="99">
        <v>44647</v>
      </c>
      <c r="E741" s="79" t="s">
        <v>999</v>
      </c>
      <c r="F741" s="100">
        <v>6741.55</v>
      </c>
      <c r="H741" s="75">
        <v>44647</v>
      </c>
      <c r="I741" s="98">
        <f t="shared" si="4"/>
        <v>-1.676324288783837E-3</v>
      </c>
      <c r="J741" s="98">
        <f t="shared" si="5"/>
        <v>6.008782066096563E-3</v>
      </c>
    </row>
    <row r="742" spans="1:10" ht="12.75" customHeight="1">
      <c r="A742" s="75">
        <v>44648</v>
      </c>
      <c r="B742" s="75" t="s">
        <v>0</v>
      </c>
      <c r="C742" s="72">
        <v>43.18</v>
      </c>
      <c r="D742" s="99">
        <v>44648</v>
      </c>
      <c r="E742" s="79" t="s">
        <v>999</v>
      </c>
      <c r="F742" s="100">
        <v>6758.16</v>
      </c>
      <c r="H742" s="75">
        <v>44648</v>
      </c>
      <c r="I742" s="98">
        <f t="shared" si="4"/>
        <v>2.463825084735749E-3</v>
      </c>
      <c r="J742" s="98">
        <f t="shared" si="5"/>
        <v>-8.0404318860556323E-3</v>
      </c>
    </row>
    <row r="743" spans="1:10" ht="12.75" customHeight="1">
      <c r="A743" s="75">
        <v>44649</v>
      </c>
      <c r="B743" s="75" t="s">
        <v>0</v>
      </c>
      <c r="C743" s="72">
        <v>43.35</v>
      </c>
      <c r="D743" s="99">
        <v>44649</v>
      </c>
      <c r="E743" s="79" t="s">
        <v>999</v>
      </c>
      <c r="F743" s="100">
        <v>6765.3</v>
      </c>
      <c r="H743" s="75">
        <v>44649</v>
      </c>
      <c r="I743" s="98">
        <f t="shared" si="4"/>
        <v>1.0565005859584087E-3</v>
      </c>
      <c r="J743" s="98">
        <f t="shared" si="5"/>
        <v>3.937007874015741E-3</v>
      </c>
    </row>
    <row r="744" spans="1:10" ht="12.75" customHeight="1">
      <c r="A744" s="75">
        <v>44650</v>
      </c>
      <c r="B744" s="75" t="s">
        <v>0</v>
      </c>
      <c r="C744" s="72">
        <v>43.27</v>
      </c>
      <c r="D744" s="99">
        <v>44650</v>
      </c>
      <c r="E744" s="79" t="s">
        <v>999</v>
      </c>
      <c r="F744" s="100">
        <v>6753.76</v>
      </c>
      <c r="H744" s="75">
        <v>44650</v>
      </c>
      <c r="I744" s="98">
        <f t="shared" si="4"/>
        <v>-1.7057632329682271E-3</v>
      </c>
      <c r="J744" s="98">
        <f t="shared" si="5"/>
        <v>-1.8454440599768862E-3</v>
      </c>
    </row>
    <row r="745" spans="1:10" ht="12.75" customHeight="1">
      <c r="A745" s="75">
        <v>44651</v>
      </c>
      <c r="B745" s="75" t="s">
        <v>0</v>
      </c>
      <c r="C745" s="72">
        <v>43.01</v>
      </c>
      <c r="D745" s="99">
        <v>44651</v>
      </c>
      <c r="E745" s="79" t="s">
        <v>999</v>
      </c>
      <c r="F745" s="100">
        <v>6757.83</v>
      </c>
      <c r="H745" s="75">
        <v>44651</v>
      </c>
      <c r="I745" s="98">
        <f t="shared" si="4"/>
        <v>6.0262727724991194E-4</v>
      </c>
      <c r="J745" s="98">
        <f t="shared" si="5"/>
        <v>-6.008782066096674E-3</v>
      </c>
    </row>
    <row r="746" spans="1:10" ht="12.75" customHeight="1">
      <c r="A746" s="75">
        <v>44654</v>
      </c>
      <c r="B746" s="75" t="s">
        <v>0</v>
      </c>
      <c r="C746" s="72">
        <v>43.53</v>
      </c>
      <c r="D746" s="99">
        <v>44654</v>
      </c>
      <c r="E746" s="79" t="s">
        <v>999</v>
      </c>
      <c r="F746" s="100">
        <v>6771.91</v>
      </c>
      <c r="H746" s="75">
        <v>44654</v>
      </c>
      <c r="I746" s="98">
        <f t="shared" si="4"/>
        <v>2.0835090554216507E-3</v>
      </c>
      <c r="J746" s="98">
        <f t="shared" si="5"/>
        <v>1.2090211578702714E-2</v>
      </c>
    </row>
    <row r="747" spans="1:10" ht="12.75" customHeight="1">
      <c r="A747" s="75">
        <v>44655</v>
      </c>
      <c r="B747" s="75" t="s">
        <v>0</v>
      </c>
      <c r="C747" s="72">
        <v>43.18</v>
      </c>
      <c r="D747" s="99">
        <v>44655</v>
      </c>
      <c r="E747" s="79" t="s">
        <v>999</v>
      </c>
      <c r="F747" s="100">
        <v>6718.91</v>
      </c>
      <c r="H747" s="75">
        <v>44655</v>
      </c>
      <c r="I747" s="98">
        <f t="shared" si="4"/>
        <v>-7.8264477820880751E-3</v>
      </c>
      <c r="J747" s="98">
        <f t="shared" si="5"/>
        <v>-8.0404318860556323E-3</v>
      </c>
    </row>
    <row r="748" spans="1:10" ht="12.75" customHeight="1">
      <c r="A748" s="75">
        <v>44656</v>
      </c>
      <c r="B748" s="75" t="s">
        <v>0</v>
      </c>
      <c r="C748" s="72">
        <v>42.66</v>
      </c>
      <c r="D748" s="99">
        <v>44656</v>
      </c>
      <c r="E748" s="79" t="s">
        <v>999</v>
      </c>
      <c r="F748" s="100">
        <v>6694.3</v>
      </c>
      <c r="H748" s="75">
        <v>44656</v>
      </c>
      <c r="I748" s="98">
        <f t="shared" si="4"/>
        <v>-3.6627964952647973E-3</v>
      </c>
      <c r="J748" s="98">
        <f t="shared" si="5"/>
        <v>-1.2042612320518842E-2</v>
      </c>
    </row>
    <row r="749" spans="1:10" ht="12.75" customHeight="1">
      <c r="A749" s="75">
        <v>44658</v>
      </c>
      <c r="B749" s="75" t="s">
        <v>0</v>
      </c>
      <c r="C749" s="72">
        <v>42.14</v>
      </c>
      <c r="D749" s="99">
        <v>44658</v>
      </c>
      <c r="E749" s="79" t="s">
        <v>999</v>
      </c>
      <c r="F749" s="100">
        <v>6641.23</v>
      </c>
      <c r="H749" s="75">
        <v>44658</v>
      </c>
      <c r="I749" s="98">
        <f t="shared" si="4"/>
        <v>-7.9276399324799129E-3</v>
      </c>
      <c r="J749" s="98">
        <f t="shared" si="5"/>
        <v>-1.2189404594467823E-2</v>
      </c>
    </row>
    <row r="750" spans="1:10" ht="12.75" customHeight="1">
      <c r="A750" s="75">
        <v>44661</v>
      </c>
      <c r="B750" s="75" t="s">
        <v>0</v>
      </c>
      <c r="C750" s="72">
        <v>42.23</v>
      </c>
      <c r="D750" s="99">
        <v>44661</v>
      </c>
      <c r="E750" s="79" t="s">
        <v>999</v>
      </c>
      <c r="F750" s="100">
        <v>6662.45</v>
      </c>
      <c r="H750" s="75">
        <v>44661</v>
      </c>
      <c r="I750" s="98">
        <f t="shared" si="4"/>
        <v>3.1951912522227843E-3</v>
      </c>
      <c r="J750" s="98">
        <f t="shared" si="5"/>
        <v>2.1357380161366457E-3</v>
      </c>
    </row>
    <row r="751" spans="1:10" ht="12.75" customHeight="1">
      <c r="A751" s="75">
        <v>44662</v>
      </c>
      <c r="B751" s="75" t="s">
        <v>0</v>
      </c>
      <c r="C751" s="72">
        <v>42.23</v>
      </c>
      <c r="D751" s="99">
        <v>44662</v>
      </c>
      <c r="E751" s="79" t="s">
        <v>999</v>
      </c>
      <c r="F751" s="100">
        <v>6638.56</v>
      </c>
      <c r="H751" s="75">
        <v>44662</v>
      </c>
      <c r="I751" s="98">
        <f t="shared" si="4"/>
        <v>-3.5857679982588264E-3</v>
      </c>
      <c r="J751" s="98">
        <f t="shared" si="5"/>
        <v>0</v>
      </c>
    </row>
    <row r="752" spans="1:10" ht="12.75" customHeight="1">
      <c r="A752" s="75">
        <v>44663</v>
      </c>
      <c r="B752" s="75" t="s">
        <v>0</v>
      </c>
      <c r="C752" s="72">
        <v>41.86</v>
      </c>
      <c r="D752" s="99">
        <v>44663</v>
      </c>
      <c r="E752" s="79" t="s">
        <v>999</v>
      </c>
      <c r="F752" s="100">
        <v>6574.07</v>
      </c>
      <c r="H752" s="75">
        <v>44663</v>
      </c>
      <c r="I752" s="98">
        <f t="shared" si="4"/>
        <v>-9.7144561471163016E-3</v>
      </c>
      <c r="J752" s="98">
        <f t="shared" si="5"/>
        <v>-8.761543926118831E-3</v>
      </c>
    </row>
    <row r="753" spans="1:10" ht="12.75" customHeight="1">
      <c r="A753" s="75">
        <v>44664</v>
      </c>
      <c r="B753" s="75" t="s">
        <v>0</v>
      </c>
      <c r="C753" s="72">
        <v>42.05</v>
      </c>
      <c r="D753" s="99">
        <v>44664</v>
      </c>
      <c r="E753" s="79" t="s">
        <v>999</v>
      </c>
      <c r="F753" s="100">
        <v>6584.97</v>
      </c>
      <c r="H753" s="75">
        <v>44664</v>
      </c>
      <c r="I753" s="98">
        <f t="shared" si="4"/>
        <v>1.6580291965251348E-3</v>
      </c>
      <c r="J753" s="98">
        <f t="shared" si="5"/>
        <v>4.53893932154803E-3</v>
      </c>
    </row>
    <row r="754" spans="1:10" ht="12.75" customHeight="1">
      <c r="A754" s="75">
        <v>44668</v>
      </c>
      <c r="B754" s="75" t="s">
        <v>0</v>
      </c>
      <c r="C754" s="72">
        <v>42.88</v>
      </c>
      <c r="D754" s="99">
        <v>44668</v>
      </c>
      <c r="E754" s="79" t="s">
        <v>999</v>
      </c>
      <c r="F754" s="100">
        <v>6554.87</v>
      </c>
      <c r="H754" s="75">
        <v>44668</v>
      </c>
      <c r="I754" s="98">
        <f t="shared" si="4"/>
        <v>-4.5710155095619598E-3</v>
      </c>
      <c r="J754" s="98">
        <f t="shared" si="5"/>
        <v>1.9738406658739827E-2</v>
      </c>
    </row>
    <row r="755" spans="1:10" ht="12.75" customHeight="1">
      <c r="A755" s="75">
        <v>44669</v>
      </c>
      <c r="B755" s="75" t="s">
        <v>0</v>
      </c>
      <c r="C755" s="72">
        <v>42.51</v>
      </c>
      <c r="D755" s="99">
        <v>44669</v>
      </c>
      <c r="E755" s="79" t="s">
        <v>999</v>
      </c>
      <c r="F755" s="100">
        <v>6482.38</v>
      </c>
      <c r="H755" s="75">
        <v>44669</v>
      </c>
      <c r="I755" s="98">
        <f t="shared" si="4"/>
        <v>-1.1058953114249426E-2</v>
      </c>
      <c r="J755" s="98">
        <f t="shared" si="5"/>
        <v>-8.6287313432836799E-3</v>
      </c>
    </row>
    <row r="756" spans="1:10" ht="12.75" customHeight="1">
      <c r="A756" s="75">
        <v>44670</v>
      </c>
      <c r="B756" s="75" t="s">
        <v>0</v>
      </c>
      <c r="C756" s="72">
        <v>42.7</v>
      </c>
      <c r="D756" s="99">
        <v>44670</v>
      </c>
      <c r="E756" s="79" t="s">
        <v>999</v>
      </c>
      <c r="F756" s="100">
        <v>6530.06</v>
      </c>
      <c r="H756" s="75">
        <v>44670</v>
      </c>
      <c r="I756" s="98">
        <f t="shared" si="4"/>
        <v>7.3553231991954071E-3</v>
      </c>
      <c r="J756" s="98">
        <f t="shared" si="5"/>
        <v>4.4695365796283415E-3</v>
      </c>
    </row>
    <row r="757" spans="1:10" ht="12.75" customHeight="1">
      <c r="A757" s="75">
        <v>44671</v>
      </c>
      <c r="B757" s="75" t="s">
        <v>0</v>
      </c>
      <c r="C757" s="72">
        <v>42.6</v>
      </c>
      <c r="D757" s="99">
        <v>44671</v>
      </c>
      <c r="E757" s="79" t="s">
        <v>999</v>
      </c>
      <c r="F757" s="100">
        <v>6606.41</v>
      </c>
      <c r="H757" s="75">
        <v>44671</v>
      </c>
      <c r="I757" s="98">
        <f t="shared" si="4"/>
        <v>1.1692082461723041E-2</v>
      </c>
      <c r="J757" s="98">
        <f t="shared" si="5"/>
        <v>-2.3419203747072626E-3</v>
      </c>
    </row>
    <row r="758" spans="1:10" ht="12.75" customHeight="1">
      <c r="A758" s="75">
        <v>44672</v>
      </c>
      <c r="B758" s="75" t="s">
        <v>0</v>
      </c>
      <c r="C758" s="72">
        <v>42.7</v>
      </c>
      <c r="D758" s="99">
        <v>44672</v>
      </c>
      <c r="E758" s="79" t="s">
        <v>999</v>
      </c>
      <c r="F758" s="100">
        <v>6662.36</v>
      </c>
      <c r="H758" s="75">
        <v>44672</v>
      </c>
      <c r="I758" s="98">
        <f t="shared" si="4"/>
        <v>8.4690474856994324E-3</v>
      </c>
      <c r="J758" s="98">
        <f t="shared" si="5"/>
        <v>2.3474178403755097E-3</v>
      </c>
    </row>
    <row r="759" spans="1:10" ht="12.75" customHeight="1">
      <c r="A759" s="75">
        <v>44675</v>
      </c>
      <c r="B759" s="75" t="s">
        <v>0</v>
      </c>
      <c r="C759" s="72">
        <v>42.79</v>
      </c>
      <c r="D759" s="99">
        <v>44675</v>
      </c>
      <c r="E759" s="79" t="s">
        <v>999</v>
      </c>
      <c r="F759" s="100">
        <v>6683.23</v>
      </c>
      <c r="H759" s="75">
        <v>44675</v>
      </c>
      <c r="I759" s="98">
        <f t="shared" si="4"/>
        <v>3.1325236102521803E-3</v>
      </c>
      <c r="J759" s="98">
        <f t="shared" si="5"/>
        <v>2.1077283372363809E-3</v>
      </c>
    </row>
    <row r="760" spans="1:10" ht="12.75" customHeight="1">
      <c r="A760" s="75">
        <v>44676</v>
      </c>
      <c r="B760" s="75" t="s">
        <v>0</v>
      </c>
      <c r="C760" s="72">
        <v>43.07</v>
      </c>
      <c r="D760" s="99">
        <v>44676</v>
      </c>
      <c r="E760" s="79" t="s">
        <v>999</v>
      </c>
      <c r="F760" s="100">
        <v>6666.91</v>
      </c>
      <c r="H760" s="75">
        <v>44676</v>
      </c>
      <c r="I760" s="98">
        <f t="shared" si="4"/>
        <v>-2.4419330174181297E-3</v>
      </c>
      <c r="J760" s="98">
        <f t="shared" si="5"/>
        <v>6.5435849497545995E-3</v>
      </c>
    </row>
    <row r="761" spans="1:10" ht="12.75" customHeight="1">
      <c r="A761" s="75">
        <v>44677</v>
      </c>
      <c r="B761" s="75" t="s">
        <v>0</v>
      </c>
      <c r="C761" s="72">
        <v>43.07</v>
      </c>
      <c r="D761" s="99">
        <v>44677</v>
      </c>
      <c r="E761" s="79" t="s">
        <v>999</v>
      </c>
      <c r="F761" s="100">
        <v>6677.56</v>
      </c>
      <c r="H761" s="75">
        <v>44677</v>
      </c>
      <c r="I761" s="98">
        <f t="shared" si="4"/>
        <v>1.5974416933781654E-3</v>
      </c>
      <c r="J761" s="98">
        <f t="shared" si="5"/>
        <v>0</v>
      </c>
    </row>
    <row r="762" spans="1:10" ht="12.75" customHeight="1">
      <c r="A762" s="75">
        <v>44678</v>
      </c>
      <c r="B762" s="75" t="s">
        <v>0</v>
      </c>
      <c r="C762" s="72">
        <v>43.16</v>
      </c>
      <c r="D762" s="99">
        <v>44678</v>
      </c>
      <c r="E762" s="79" t="s">
        <v>999</v>
      </c>
      <c r="F762" s="100">
        <v>6677.64</v>
      </c>
      <c r="H762" s="75">
        <v>44678</v>
      </c>
      <c r="I762" s="98">
        <f t="shared" si="4"/>
        <v>1.1980423987090205E-5</v>
      </c>
      <c r="J762" s="98">
        <f t="shared" si="5"/>
        <v>2.0896215463197532E-3</v>
      </c>
    </row>
    <row r="763" spans="1:10" ht="12.75" customHeight="1">
      <c r="A763" s="75">
        <v>44679</v>
      </c>
      <c r="B763" s="75" t="s">
        <v>0</v>
      </c>
      <c r="C763" s="72">
        <v>42.79</v>
      </c>
      <c r="D763" s="99">
        <v>44679</v>
      </c>
      <c r="E763" s="79" t="s">
        <v>999</v>
      </c>
      <c r="F763" s="100">
        <v>6655.66</v>
      </c>
      <c r="H763" s="75">
        <v>44679</v>
      </c>
      <c r="I763" s="98">
        <f t="shared" si="4"/>
        <v>-3.2915820559360487E-3</v>
      </c>
      <c r="J763" s="98">
        <f t="shared" si="5"/>
        <v>-8.5727525486560818E-3</v>
      </c>
    </row>
    <row r="764" spans="1:10" ht="12.75" customHeight="1">
      <c r="A764" s="75">
        <v>44686</v>
      </c>
      <c r="B764" s="75" t="s">
        <v>0</v>
      </c>
      <c r="C764" s="72">
        <v>38.9</v>
      </c>
      <c r="D764" s="99">
        <v>44686</v>
      </c>
      <c r="E764" s="79" t="s">
        <v>999</v>
      </c>
      <c r="F764" s="100">
        <v>6643.16</v>
      </c>
      <c r="H764" s="75">
        <v>44686</v>
      </c>
      <c r="I764" s="98">
        <f t="shared" si="4"/>
        <v>-1.8781007443289255E-3</v>
      </c>
      <c r="J764" s="98">
        <f t="shared" si="5"/>
        <v>-9.0909090909090939E-2</v>
      </c>
    </row>
    <row r="765" spans="1:10" ht="12.75" customHeight="1">
      <c r="A765" s="75">
        <v>44689</v>
      </c>
      <c r="B765" s="75" t="s">
        <v>0</v>
      </c>
      <c r="C765" s="72">
        <v>38.729999999999997</v>
      </c>
      <c r="D765" s="99">
        <v>44689</v>
      </c>
      <c r="E765" s="79" t="s">
        <v>999</v>
      </c>
      <c r="F765" s="100">
        <v>6669.41</v>
      </c>
      <c r="H765" s="75">
        <v>44689</v>
      </c>
      <c r="I765" s="98">
        <f t="shared" si="4"/>
        <v>3.9514327518830328E-3</v>
      </c>
      <c r="J765" s="98">
        <f t="shared" si="5"/>
        <v>-4.3701799485861281E-3</v>
      </c>
    </row>
    <row r="766" spans="1:10" ht="12.75" customHeight="1">
      <c r="A766" s="75">
        <v>44690</v>
      </c>
      <c r="B766" s="75" t="s">
        <v>0</v>
      </c>
      <c r="C766" s="72">
        <v>38.479999999999997</v>
      </c>
      <c r="D766" s="99">
        <v>44690</v>
      </c>
      <c r="E766" s="79" t="s">
        <v>999</v>
      </c>
      <c r="F766" s="100">
        <v>6698.08</v>
      </c>
      <c r="H766" s="75">
        <v>44690</v>
      </c>
      <c r="I766" s="98">
        <f t="shared" si="4"/>
        <v>4.2987310721638305E-3</v>
      </c>
      <c r="J766" s="98">
        <f t="shared" si="5"/>
        <v>-6.4549444874774098E-3</v>
      </c>
    </row>
    <row r="767" spans="1:10" ht="12.75" customHeight="1">
      <c r="A767" s="75">
        <v>44691</v>
      </c>
      <c r="B767" s="75" t="s">
        <v>0</v>
      </c>
      <c r="C767" s="72">
        <v>38.39</v>
      </c>
      <c r="D767" s="99">
        <v>44691</v>
      </c>
      <c r="E767" s="79" t="s">
        <v>999</v>
      </c>
      <c r="F767" s="100">
        <v>6665.61</v>
      </c>
      <c r="H767" s="75">
        <v>44691</v>
      </c>
      <c r="I767" s="98">
        <f t="shared" si="4"/>
        <v>-4.8476578362754985E-3</v>
      </c>
      <c r="J767" s="98">
        <f t="shared" si="5"/>
        <v>-2.3388773388772766E-3</v>
      </c>
    </row>
    <row r="768" spans="1:10" ht="12.75" customHeight="1">
      <c r="A768" s="75">
        <v>44692</v>
      </c>
      <c r="B768" s="75" t="s">
        <v>0</v>
      </c>
      <c r="C768" s="72">
        <v>37.97</v>
      </c>
      <c r="D768" s="99">
        <v>44692</v>
      </c>
      <c r="E768" s="79" t="s">
        <v>999</v>
      </c>
      <c r="F768" s="100">
        <v>6591.99</v>
      </c>
      <c r="H768" s="75">
        <v>44692</v>
      </c>
      <c r="I768" s="98">
        <f t="shared" ref="I768:I1022" si="6">F768/F767 -1</f>
        <v>-1.1044750592968944E-2</v>
      </c>
      <c r="J768" s="98">
        <f t="shared" ref="J768:J1022" si="7">C768/C767-1</f>
        <v>-1.0940349049231579E-2</v>
      </c>
    </row>
    <row r="769" spans="1:10" ht="12.75" customHeight="1">
      <c r="A769" s="75">
        <v>44693</v>
      </c>
      <c r="B769" s="75" t="s">
        <v>0</v>
      </c>
      <c r="C769" s="72">
        <v>37.380000000000003</v>
      </c>
      <c r="D769" s="99">
        <v>44693</v>
      </c>
      <c r="E769" s="79" t="s">
        <v>999</v>
      </c>
      <c r="F769" s="100">
        <v>6565.47</v>
      </c>
      <c r="H769" s="75">
        <v>44693</v>
      </c>
      <c r="I769" s="98">
        <f t="shared" si="6"/>
        <v>-4.0230643553766932E-3</v>
      </c>
      <c r="J769" s="98">
        <f t="shared" si="7"/>
        <v>-1.5538583091914582E-2</v>
      </c>
    </row>
    <row r="770" spans="1:10" ht="12.75" customHeight="1">
      <c r="A770" s="75">
        <v>44697</v>
      </c>
      <c r="B770" s="75" t="s">
        <v>0</v>
      </c>
      <c r="C770" s="72">
        <v>37.380000000000003</v>
      </c>
      <c r="D770" s="99">
        <v>44697</v>
      </c>
      <c r="E770" s="79" t="s">
        <v>999</v>
      </c>
      <c r="F770" s="100">
        <v>6430.93</v>
      </c>
      <c r="H770" s="75">
        <v>44697</v>
      </c>
      <c r="I770" s="98">
        <f t="shared" si="6"/>
        <v>-2.0492059212821045E-2</v>
      </c>
      <c r="J770" s="98">
        <f t="shared" si="7"/>
        <v>0</v>
      </c>
    </row>
    <row r="771" spans="1:10" ht="12.75" customHeight="1">
      <c r="A771" s="75">
        <v>44698</v>
      </c>
      <c r="B771" s="75" t="s">
        <v>0</v>
      </c>
      <c r="C771" s="72">
        <v>37.799999999999997</v>
      </c>
      <c r="D771" s="99">
        <v>44698</v>
      </c>
      <c r="E771" s="79" t="s">
        <v>999</v>
      </c>
      <c r="F771" s="100">
        <v>6403.5</v>
      </c>
      <c r="H771" s="75">
        <v>44698</v>
      </c>
      <c r="I771" s="98">
        <f t="shared" si="6"/>
        <v>-4.265323988909886E-3</v>
      </c>
      <c r="J771" s="98">
        <f t="shared" si="7"/>
        <v>1.1235955056179581E-2</v>
      </c>
    </row>
    <row r="772" spans="1:10" ht="12.75" customHeight="1">
      <c r="A772" s="75">
        <v>44699</v>
      </c>
      <c r="B772" s="75" t="s">
        <v>0</v>
      </c>
      <c r="C772" s="72">
        <v>37.72</v>
      </c>
      <c r="D772" s="99">
        <v>44699</v>
      </c>
      <c r="E772" s="79" t="s">
        <v>999</v>
      </c>
      <c r="F772" s="100">
        <v>6309.91</v>
      </c>
      <c r="H772" s="75">
        <v>44699</v>
      </c>
      <c r="I772" s="98">
        <f t="shared" si="6"/>
        <v>-1.4615444678691358E-2</v>
      </c>
      <c r="J772" s="98">
        <f t="shared" si="7"/>
        <v>-2.1164021164020719E-3</v>
      </c>
    </row>
    <row r="773" spans="1:10" ht="12.75" customHeight="1">
      <c r="A773" s="75">
        <v>44700</v>
      </c>
      <c r="B773" s="75" t="s">
        <v>0</v>
      </c>
      <c r="C773" s="72">
        <v>36.96</v>
      </c>
      <c r="D773" s="99">
        <v>44700</v>
      </c>
      <c r="E773" s="79" t="s">
        <v>999</v>
      </c>
      <c r="F773" s="100">
        <v>6258.24</v>
      </c>
      <c r="H773" s="75">
        <v>44700</v>
      </c>
      <c r="I773" s="98">
        <f t="shared" si="6"/>
        <v>-8.1887063365404522E-3</v>
      </c>
      <c r="J773" s="98">
        <f t="shared" si="7"/>
        <v>-2.0148462354188656E-2</v>
      </c>
    </row>
    <row r="774" spans="1:10" ht="12.75" customHeight="1">
      <c r="A774" s="75">
        <v>44703</v>
      </c>
      <c r="B774" s="75" t="s">
        <v>0</v>
      </c>
      <c r="C774" s="72">
        <v>35.86</v>
      </c>
      <c r="D774" s="99">
        <v>44703</v>
      </c>
      <c r="E774" s="79" t="s">
        <v>999</v>
      </c>
      <c r="F774" s="100">
        <v>6142.68</v>
      </c>
      <c r="H774" s="75">
        <v>44703</v>
      </c>
      <c r="I774" s="98">
        <f t="shared" si="6"/>
        <v>-1.8465255407270953E-2</v>
      </c>
      <c r="J774" s="98">
        <f t="shared" si="7"/>
        <v>-2.9761904761904767E-2</v>
      </c>
    </row>
    <row r="775" spans="1:10" ht="12.75" customHeight="1">
      <c r="A775" s="75">
        <v>44704</v>
      </c>
      <c r="B775" s="75" t="s">
        <v>0</v>
      </c>
      <c r="C775" s="72">
        <v>35.520000000000003</v>
      </c>
      <c r="D775" s="99">
        <v>44704</v>
      </c>
      <c r="E775" s="79" t="s">
        <v>999</v>
      </c>
      <c r="F775" s="100">
        <v>6261.54</v>
      </c>
      <c r="H775" s="75">
        <v>44704</v>
      </c>
      <c r="I775" s="98">
        <f t="shared" si="6"/>
        <v>1.9349860321553392E-2</v>
      </c>
      <c r="J775" s="98">
        <f t="shared" si="7"/>
        <v>-9.4813162297824327E-3</v>
      </c>
    </row>
    <row r="776" spans="1:10" ht="12.75" customHeight="1">
      <c r="A776" s="75">
        <v>44705</v>
      </c>
      <c r="B776" s="75" t="s">
        <v>0</v>
      </c>
      <c r="C776" s="72">
        <v>35.26</v>
      </c>
      <c r="D776" s="99">
        <v>44705</v>
      </c>
      <c r="E776" s="79" t="s">
        <v>999</v>
      </c>
      <c r="F776" s="100">
        <v>6211.46</v>
      </c>
      <c r="H776" s="75">
        <v>44705</v>
      </c>
      <c r="I776" s="98">
        <f t="shared" si="6"/>
        <v>-7.9980324329158581E-3</v>
      </c>
      <c r="J776" s="98">
        <f t="shared" si="7"/>
        <v>-7.3198198198199949E-3</v>
      </c>
    </row>
    <row r="777" spans="1:10" ht="12.75" customHeight="1">
      <c r="A777" s="75">
        <v>44706</v>
      </c>
      <c r="B777" s="75" t="s">
        <v>0</v>
      </c>
      <c r="C777" s="72">
        <v>34.5</v>
      </c>
      <c r="D777" s="99">
        <v>44706</v>
      </c>
      <c r="E777" s="79" t="s">
        <v>999</v>
      </c>
      <c r="F777" s="100">
        <v>6187.64</v>
      </c>
      <c r="H777" s="75">
        <v>44706</v>
      </c>
      <c r="I777" s="98">
        <f t="shared" si="6"/>
        <v>-3.8348472017850632E-3</v>
      </c>
      <c r="J777" s="98">
        <f t="shared" si="7"/>
        <v>-2.1554169030062353E-2</v>
      </c>
    </row>
    <row r="778" spans="1:10" ht="12.75" customHeight="1">
      <c r="A778" s="75">
        <v>44707</v>
      </c>
      <c r="B778" s="75" t="s">
        <v>0</v>
      </c>
      <c r="C778" s="72">
        <v>34.08</v>
      </c>
      <c r="D778" s="99">
        <v>44707</v>
      </c>
      <c r="E778" s="79" t="s">
        <v>999</v>
      </c>
      <c r="F778" s="100">
        <v>6237.97</v>
      </c>
      <c r="H778" s="75">
        <v>44707</v>
      </c>
      <c r="I778" s="98">
        <f t="shared" si="6"/>
        <v>8.1339573730856429E-3</v>
      </c>
      <c r="J778" s="98">
        <f t="shared" si="7"/>
        <v>-1.2173913043478257E-2</v>
      </c>
    </row>
    <row r="779" spans="1:10" ht="12.75" customHeight="1">
      <c r="A779" s="75">
        <v>44710</v>
      </c>
      <c r="B779" s="75" t="s">
        <v>0</v>
      </c>
      <c r="C779" s="72">
        <v>34.590000000000003</v>
      </c>
      <c r="D779" s="99">
        <v>44710</v>
      </c>
      <c r="E779" s="79" t="s">
        <v>999</v>
      </c>
      <c r="F779" s="100">
        <v>6369.33</v>
      </c>
      <c r="H779" s="75">
        <v>44710</v>
      </c>
      <c r="I779" s="98">
        <f t="shared" si="6"/>
        <v>2.1058132693809073E-2</v>
      </c>
      <c r="J779" s="98">
        <f t="shared" si="7"/>
        <v>1.4964788732394485E-2</v>
      </c>
    </row>
    <row r="780" spans="1:10" ht="12.75" customHeight="1">
      <c r="A780" s="75">
        <v>44711</v>
      </c>
      <c r="B780" s="75" t="s">
        <v>0</v>
      </c>
      <c r="C780" s="72">
        <v>35.01</v>
      </c>
      <c r="D780" s="99">
        <v>44711</v>
      </c>
      <c r="E780" s="79" t="s">
        <v>999</v>
      </c>
      <c r="F780" s="100">
        <v>6388.65</v>
      </c>
      <c r="H780" s="75">
        <v>44711</v>
      </c>
      <c r="I780" s="98">
        <f t="shared" si="6"/>
        <v>3.0332860756154822E-3</v>
      </c>
      <c r="J780" s="98">
        <f t="shared" si="7"/>
        <v>1.2142237640936582E-2</v>
      </c>
    </row>
    <row r="781" spans="1:10" ht="12.75" customHeight="1">
      <c r="A781" s="75">
        <v>44712</v>
      </c>
      <c r="B781" s="75" t="s">
        <v>0</v>
      </c>
      <c r="C781" s="72">
        <v>34.76</v>
      </c>
      <c r="D781" s="99">
        <v>44712</v>
      </c>
      <c r="E781" s="79" t="s">
        <v>999</v>
      </c>
      <c r="F781" s="100">
        <v>6392.85</v>
      </c>
      <c r="H781" s="75">
        <v>44712</v>
      </c>
      <c r="I781" s="98">
        <f t="shared" si="6"/>
        <v>6.5741588598533518E-4</v>
      </c>
      <c r="J781" s="98">
        <f t="shared" si="7"/>
        <v>-7.1408169094544505E-3</v>
      </c>
    </row>
    <row r="782" spans="1:10" ht="12.75" customHeight="1">
      <c r="A782" s="75">
        <v>44713</v>
      </c>
      <c r="B782" s="75" t="s">
        <v>0</v>
      </c>
      <c r="C782" s="72">
        <v>34.08</v>
      </c>
      <c r="D782" s="99">
        <v>44713</v>
      </c>
      <c r="E782" s="79" t="s">
        <v>999</v>
      </c>
      <c r="F782" s="100">
        <v>6433.17</v>
      </c>
      <c r="H782" s="75">
        <v>44713</v>
      </c>
      <c r="I782" s="98">
        <f t="shared" si="6"/>
        <v>6.3070461531240518E-3</v>
      </c>
      <c r="J782" s="98">
        <f t="shared" si="7"/>
        <v>-1.9562715765247374E-2</v>
      </c>
    </row>
    <row r="783" spans="1:10" ht="12.75" customHeight="1">
      <c r="A783" s="75">
        <v>44714</v>
      </c>
      <c r="B783" s="75" t="s">
        <v>0</v>
      </c>
      <c r="C783" s="72">
        <v>33.83</v>
      </c>
      <c r="D783" s="99">
        <v>44714</v>
      </c>
      <c r="E783" s="79" t="s">
        <v>999</v>
      </c>
      <c r="F783" s="100">
        <v>6451.53</v>
      </c>
      <c r="H783" s="75">
        <v>44714</v>
      </c>
      <c r="I783" s="98">
        <f t="shared" si="6"/>
        <v>2.8539584683755503E-3</v>
      </c>
      <c r="J783" s="98">
        <f t="shared" si="7"/>
        <v>-7.3356807511737454E-3</v>
      </c>
    </row>
    <row r="784" spans="1:10" ht="12.75" customHeight="1">
      <c r="A784" s="75">
        <v>44717</v>
      </c>
      <c r="B784" s="75" t="s">
        <v>0</v>
      </c>
      <c r="C784" s="72">
        <v>34.67</v>
      </c>
      <c r="D784" s="99">
        <v>44717</v>
      </c>
      <c r="E784" s="79" t="s">
        <v>999</v>
      </c>
      <c r="F784" s="100">
        <v>6497.39</v>
      </c>
      <c r="H784" s="75">
        <v>44717</v>
      </c>
      <c r="I784" s="98">
        <f t="shared" si="6"/>
        <v>7.1083913428289236E-3</v>
      </c>
      <c r="J784" s="98">
        <f t="shared" si="7"/>
        <v>2.4830032515518852E-2</v>
      </c>
    </row>
    <row r="785" spans="1:10" ht="12.75" customHeight="1">
      <c r="A785" s="75">
        <v>44718</v>
      </c>
      <c r="B785" s="75" t="s">
        <v>0</v>
      </c>
      <c r="C785" s="72">
        <v>34.93</v>
      </c>
      <c r="D785" s="99">
        <v>44718</v>
      </c>
      <c r="E785" s="79" t="s">
        <v>999</v>
      </c>
      <c r="F785" s="100">
        <v>6489.17</v>
      </c>
      <c r="H785" s="75">
        <v>44718</v>
      </c>
      <c r="I785" s="98">
        <f t="shared" si="6"/>
        <v>-1.2651233803112616E-3</v>
      </c>
      <c r="J785" s="98">
        <f t="shared" si="7"/>
        <v>7.4992789154888495E-3</v>
      </c>
    </row>
    <row r="786" spans="1:10" ht="12.75" customHeight="1">
      <c r="A786" s="75">
        <v>44719</v>
      </c>
      <c r="B786" s="75" t="s">
        <v>0</v>
      </c>
      <c r="C786" s="72">
        <v>35.86</v>
      </c>
      <c r="D786" s="99">
        <v>44719</v>
      </c>
      <c r="E786" s="79" t="s">
        <v>999</v>
      </c>
      <c r="F786" s="100">
        <v>6468.6</v>
      </c>
      <c r="H786" s="75">
        <v>44719</v>
      </c>
      <c r="I786" s="98">
        <f t="shared" si="6"/>
        <v>-3.1698969205614658E-3</v>
      </c>
      <c r="J786" s="98">
        <f t="shared" si="7"/>
        <v>2.662467792728318E-2</v>
      </c>
    </row>
    <row r="787" spans="1:10" ht="12.75" customHeight="1">
      <c r="A787" s="75">
        <v>44720</v>
      </c>
      <c r="B787" s="75" t="s">
        <v>0</v>
      </c>
      <c r="C787" s="72">
        <v>36.28</v>
      </c>
      <c r="D787" s="99">
        <v>44720</v>
      </c>
      <c r="E787" s="79" t="s">
        <v>999</v>
      </c>
      <c r="F787" s="100">
        <v>6484.24</v>
      </c>
      <c r="H787" s="75">
        <v>44720</v>
      </c>
      <c r="I787" s="98">
        <f t="shared" si="6"/>
        <v>2.4178338434899249E-3</v>
      </c>
      <c r="J787" s="98">
        <f t="shared" si="7"/>
        <v>1.1712214166202051E-2</v>
      </c>
    </row>
    <row r="788" spans="1:10" ht="12.75" customHeight="1">
      <c r="A788" s="75">
        <v>44721</v>
      </c>
      <c r="B788" s="75" t="s">
        <v>0</v>
      </c>
      <c r="C788" s="72">
        <v>36.53</v>
      </c>
      <c r="D788" s="99">
        <v>44721</v>
      </c>
      <c r="E788" s="79" t="s">
        <v>999</v>
      </c>
      <c r="F788" s="100">
        <v>6480.3</v>
      </c>
      <c r="H788" s="75">
        <v>44721</v>
      </c>
      <c r="I788" s="98">
        <f t="shared" si="6"/>
        <v>-6.0762710818840215E-4</v>
      </c>
      <c r="J788" s="98">
        <f t="shared" si="7"/>
        <v>6.8908489525909555E-3</v>
      </c>
    </row>
    <row r="789" spans="1:10" ht="12.75" customHeight="1">
      <c r="A789" s="75">
        <v>44724</v>
      </c>
      <c r="B789" s="75" t="s">
        <v>0</v>
      </c>
      <c r="C789" s="72">
        <v>35.94</v>
      </c>
      <c r="D789" s="99">
        <v>44724</v>
      </c>
      <c r="E789" s="79" t="s">
        <v>999</v>
      </c>
      <c r="F789" s="100">
        <v>6431.46</v>
      </c>
      <c r="H789" s="75">
        <v>44724</v>
      </c>
      <c r="I789" s="98">
        <f t="shared" si="6"/>
        <v>-7.5366881162909349E-3</v>
      </c>
      <c r="J789" s="98">
        <f t="shared" si="7"/>
        <v>-1.615110867779912E-2</v>
      </c>
    </row>
    <row r="790" spans="1:10" ht="12.75" customHeight="1">
      <c r="A790" s="75">
        <v>44725</v>
      </c>
      <c r="B790" s="75" t="s">
        <v>0</v>
      </c>
      <c r="C790" s="72">
        <v>35.43</v>
      </c>
      <c r="D790" s="99">
        <v>44725</v>
      </c>
      <c r="E790" s="79" t="s">
        <v>999</v>
      </c>
      <c r="F790" s="100">
        <v>6391.99</v>
      </c>
      <c r="H790" s="75">
        <v>44725</v>
      </c>
      <c r="I790" s="98">
        <f t="shared" si="6"/>
        <v>-6.137020210030153E-3</v>
      </c>
      <c r="J790" s="98">
        <f t="shared" si="7"/>
        <v>-1.4190317195325486E-2</v>
      </c>
    </row>
    <row r="791" spans="1:10" ht="12.75" customHeight="1">
      <c r="A791" s="75">
        <v>44726</v>
      </c>
      <c r="B791" s="75" t="s">
        <v>0</v>
      </c>
      <c r="C791" s="72">
        <v>35.43</v>
      </c>
      <c r="D791" s="99">
        <v>44726</v>
      </c>
      <c r="E791" s="79" t="s">
        <v>999</v>
      </c>
      <c r="F791" s="100">
        <v>6361.39</v>
      </c>
      <c r="H791" s="75">
        <v>44726</v>
      </c>
      <c r="I791" s="98">
        <f t="shared" si="6"/>
        <v>-4.7872415319797357E-3</v>
      </c>
      <c r="J791" s="98">
        <f t="shared" si="7"/>
        <v>0</v>
      </c>
    </row>
    <row r="792" spans="1:10" ht="12.75" customHeight="1">
      <c r="A792" s="75">
        <v>44727</v>
      </c>
      <c r="B792" s="75" t="s">
        <v>0</v>
      </c>
      <c r="C792" s="72">
        <v>35.26</v>
      </c>
      <c r="D792" s="99">
        <v>44727</v>
      </c>
      <c r="E792" s="79" t="s">
        <v>999</v>
      </c>
      <c r="F792" s="100">
        <v>6374.51</v>
      </c>
      <c r="H792" s="75">
        <v>44727</v>
      </c>
      <c r="I792" s="98">
        <f t="shared" si="6"/>
        <v>2.0624423278559068E-3</v>
      </c>
      <c r="J792" s="98">
        <f t="shared" si="7"/>
        <v>-4.798193621225022E-3</v>
      </c>
    </row>
    <row r="793" spans="1:10" ht="12.75" customHeight="1">
      <c r="A793" s="75">
        <v>44728</v>
      </c>
      <c r="B793" s="75" t="s">
        <v>0</v>
      </c>
      <c r="C793" s="72">
        <v>34.590000000000003</v>
      </c>
      <c r="D793" s="99">
        <v>44728</v>
      </c>
      <c r="E793" s="79" t="s">
        <v>999</v>
      </c>
      <c r="F793" s="100">
        <v>6425.73</v>
      </c>
      <c r="H793" s="75">
        <v>44728</v>
      </c>
      <c r="I793" s="98">
        <f t="shared" si="6"/>
        <v>8.0351274058712008E-3</v>
      </c>
      <c r="J793" s="98">
        <f t="shared" si="7"/>
        <v>-1.9001701644923319E-2</v>
      </c>
    </row>
    <row r="794" spans="1:10" ht="12.75" customHeight="1">
      <c r="A794" s="75">
        <v>44731</v>
      </c>
      <c r="B794" s="75" t="s">
        <v>0</v>
      </c>
      <c r="C794" s="72">
        <v>34</v>
      </c>
      <c r="D794" s="99">
        <v>44731</v>
      </c>
      <c r="E794" s="79" t="s">
        <v>999</v>
      </c>
      <c r="F794" s="100">
        <v>6407.37</v>
      </c>
      <c r="H794" s="75">
        <v>44731</v>
      </c>
      <c r="I794" s="98">
        <f t="shared" si="6"/>
        <v>-2.8572629102062708E-3</v>
      </c>
      <c r="J794" s="98">
        <f t="shared" si="7"/>
        <v>-1.7056952876554066E-2</v>
      </c>
    </row>
    <row r="795" spans="1:10" ht="12.75" customHeight="1">
      <c r="A795" s="75">
        <v>44732</v>
      </c>
      <c r="B795" s="75" t="s">
        <v>0</v>
      </c>
      <c r="C795" s="72">
        <v>33.32</v>
      </c>
      <c r="D795" s="99">
        <v>44732</v>
      </c>
      <c r="E795" s="79" t="s">
        <v>999</v>
      </c>
      <c r="F795" s="100">
        <v>6357.38</v>
      </c>
      <c r="H795" s="75">
        <v>44732</v>
      </c>
      <c r="I795" s="98">
        <f t="shared" si="6"/>
        <v>-7.8019530634253487E-3</v>
      </c>
      <c r="J795" s="98">
        <f t="shared" si="7"/>
        <v>-2.0000000000000018E-2</v>
      </c>
    </row>
    <row r="796" spans="1:10" ht="12.75" customHeight="1">
      <c r="A796" s="75">
        <v>44733</v>
      </c>
      <c r="B796" s="75" t="s">
        <v>0</v>
      </c>
      <c r="C796" s="72">
        <v>32.81</v>
      </c>
      <c r="D796" s="99">
        <v>44733</v>
      </c>
      <c r="E796" s="79" t="s">
        <v>999</v>
      </c>
      <c r="F796" s="100">
        <v>6311.65</v>
      </c>
      <c r="H796" s="75">
        <v>44733</v>
      </c>
      <c r="I796" s="98">
        <f t="shared" si="6"/>
        <v>-7.1932148149080888E-3</v>
      </c>
      <c r="J796" s="98">
        <f t="shared" si="7"/>
        <v>-1.5306122448979553E-2</v>
      </c>
    </row>
    <row r="797" spans="1:10" ht="12.75" customHeight="1">
      <c r="A797" s="75">
        <v>44734</v>
      </c>
      <c r="B797" s="75" t="s">
        <v>0</v>
      </c>
      <c r="C797" s="72">
        <v>32.22</v>
      </c>
      <c r="D797" s="99">
        <v>44734</v>
      </c>
      <c r="E797" s="79" t="s">
        <v>999</v>
      </c>
      <c r="F797" s="100">
        <v>6317.8</v>
      </c>
      <c r="H797" s="75">
        <v>44734</v>
      </c>
      <c r="I797" s="98">
        <f t="shared" si="6"/>
        <v>9.7438863054843949E-4</v>
      </c>
      <c r="J797" s="98">
        <f t="shared" si="7"/>
        <v>-1.7982322462663958E-2</v>
      </c>
    </row>
    <row r="798" spans="1:10" ht="12.75" customHeight="1">
      <c r="A798" s="75">
        <v>44735</v>
      </c>
      <c r="B798" s="75" t="s">
        <v>0</v>
      </c>
      <c r="C798" s="72">
        <v>32.47</v>
      </c>
      <c r="D798" s="99">
        <v>44735</v>
      </c>
      <c r="E798" s="79" t="s">
        <v>999</v>
      </c>
      <c r="F798" s="100">
        <v>6327.65</v>
      </c>
      <c r="H798" s="75">
        <v>44735</v>
      </c>
      <c r="I798" s="98">
        <f t="shared" si="6"/>
        <v>1.559087023963901E-3</v>
      </c>
      <c r="J798" s="98">
        <f t="shared" si="7"/>
        <v>7.7591558038485609E-3</v>
      </c>
    </row>
    <row r="799" spans="1:10" ht="12.75" customHeight="1">
      <c r="A799" s="75">
        <v>44738</v>
      </c>
      <c r="B799" s="75" t="s">
        <v>0</v>
      </c>
      <c r="C799" s="72">
        <v>32.81</v>
      </c>
      <c r="D799" s="99">
        <v>44738</v>
      </c>
      <c r="E799" s="79" t="s">
        <v>999</v>
      </c>
      <c r="F799" s="100">
        <v>6301.08</v>
      </c>
      <c r="H799" s="75">
        <v>44738</v>
      </c>
      <c r="I799" s="98">
        <f t="shared" si="6"/>
        <v>-4.1990312359247994E-3</v>
      </c>
      <c r="J799" s="98">
        <f t="shared" si="7"/>
        <v>1.0471204188481797E-2</v>
      </c>
    </row>
    <row r="800" spans="1:10" ht="12.75" customHeight="1">
      <c r="A800" s="75">
        <v>44739</v>
      </c>
      <c r="B800" s="75" t="s">
        <v>0</v>
      </c>
      <c r="C800" s="72">
        <v>33.49</v>
      </c>
      <c r="D800" s="99">
        <v>44739</v>
      </c>
      <c r="E800" s="79" t="s">
        <v>999</v>
      </c>
      <c r="F800" s="100">
        <v>6320.33</v>
      </c>
      <c r="H800" s="75">
        <v>44739</v>
      </c>
      <c r="I800" s="98">
        <f t="shared" si="6"/>
        <v>3.0550318358122386E-3</v>
      </c>
      <c r="J800" s="98">
        <f t="shared" si="7"/>
        <v>2.0725388601036343E-2</v>
      </c>
    </row>
    <row r="801" spans="1:10" ht="12.75" customHeight="1">
      <c r="A801" s="75">
        <v>44740</v>
      </c>
      <c r="B801" s="75" t="s">
        <v>0</v>
      </c>
      <c r="C801" s="72">
        <v>34.25</v>
      </c>
      <c r="D801" s="99">
        <v>44740</v>
      </c>
      <c r="E801" s="79" t="s">
        <v>999</v>
      </c>
      <c r="F801" s="100">
        <v>6342.59</v>
      </c>
      <c r="H801" s="75">
        <v>44740</v>
      </c>
      <c r="I801" s="98">
        <f t="shared" si="6"/>
        <v>3.5219679985063479E-3</v>
      </c>
      <c r="J801" s="98">
        <f t="shared" si="7"/>
        <v>2.2693341295909164E-2</v>
      </c>
    </row>
    <row r="802" spans="1:10" ht="12.75" customHeight="1">
      <c r="A802" s="75">
        <v>44741</v>
      </c>
      <c r="B802" s="75" t="s">
        <v>0</v>
      </c>
      <c r="C802" s="72">
        <v>35.18</v>
      </c>
      <c r="D802" s="99">
        <v>44741</v>
      </c>
      <c r="E802" s="79" t="s">
        <v>999</v>
      </c>
      <c r="F802" s="100">
        <v>6350.46</v>
      </c>
      <c r="H802" s="75">
        <v>44741</v>
      </c>
      <c r="I802" s="98">
        <f t="shared" si="6"/>
        <v>1.2408180254439571E-3</v>
      </c>
      <c r="J802" s="98">
        <f t="shared" si="7"/>
        <v>2.7153284671532774E-2</v>
      </c>
    </row>
    <row r="803" spans="1:10" ht="12.75" customHeight="1">
      <c r="A803" s="75">
        <v>44742</v>
      </c>
      <c r="B803" s="75" t="s">
        <v>0</v>
      </c>
      <c r="C803" s="72">
        <v>35.1</v>
      </c>
      <c r="D803" s="99">
        <v>44742</v>
      </c>
      <c r="E803" s="79" t="s">
        <v>999</v>
      </c>
      <c r="F803" s="100">
        <v>6376.94</v>
      </c>
      <c r="H803" s="75">
        <v>44742</v>
      </c>
      <c r="I803" s="98">
        <f t="shared" si="6"/>
        <v>4.169776677594994E-3</v>
      </c>
      <c r="J803" s="98">
        <f t="shared" si="7"/>
        <v>-2.2740193291642674E-3</v>
      </c>
    </row>
    <row r="804" spans="1:10" ht="12.75" customHeight="1">
      <c r="A804" s="75">
        <v>44745</v>
      </c>
      <c r="B804" s="75" t="s">
        <v>0</v>
      </c>
      <c r="C804" s="72">
        <v>34.42</v>
      </c>
      <c r="D804" s="99">
        <v>44745</v>
      </c>
      <c r="E804" s="79" t="s">
        <v>999</v>
      </c>
      <c r="F804" s="100">
        <v>6359.77</v>
      </c>
      <c r="H804" s="75">
        <v>44745</v>
      </c>
      <c r="I804" s="98">
        <f t="shared" si="6"/>
        <v>-2.6925139643777518E-3</v>
      </c>
      <c r="J804" s="98">
        <f t="shared" si="7"/>
        <v>-1.9373219373219341E-2</v>
      </c>
    </row>
    <row r="805" spans="1:10" ht="12.75" customHeight="1">
      <c r="A805" s="75">
        <v>44746</v>
      </c>
      <c r="B805" s="75" t="s">
        <v>0</v>
      </c>
      <c r="C805" s="72">
        <v>33.83</v>
      </c>
      <c r="D805" s="99">
        <v>44746</v>
      </c>
      <c r="E805" s="79" t="s">
        <v>999</v>
      </c>
      <c r="F805" s="100">
        <v>6346.88</v>
      </c>
      <c r="H805" s="75">
        <v>44746</v>
      </c>
      <c r="I805" s="98">
        <f t="shared" si="6"/>
        <v>-2.026802856078147E-3</v>
      </c>
      <c r="J805" s="98">
        <f t="shared" si="7"/>
        <v>-1.7141196978500917E-2</v>
      </c>
    </row>
    <row r="806" spans="1:10" ht="12.75" customHeight="1">
      <c r="A806" s="75">
        <v>44747</v>
      </c>
      <c r="B806" s="75" t="s">
        <v>0</v>
      </c>
      <c r="C806" s="72">
        <v>33.909999999999997</v>
      </c>
      <c r="D806" s="99">
        <v>44747</v>
      </c>
      <c r="E806" s="79" t="s">
        <v>999</v>
      </c>
      <c r="F806" s="100">
        <v>6372.13</v>
      </c>
      <c r="H806" s="75">
        <v>44747</v>
      </c>
      <c r="I806" s="98">
        <f t="shared" si="6"/>
        <v>3.9783326610869363E-3</v>
      </c>
      <c r="J806" s="98">
        <f t="shared" si="7"/>
        <v>2.3647650014779753E-3</v>
      </c>
    </row>
    <row r="807" spans="1:10" ht="12.75" customHeight="1">
      <c r="A807" s="75">
        <v>44748</v>
      </c>
      <c r="B807" s="75" t="s">
        <v>0</v>
      </c>
      <c r="C807" s="72">
        <v>33.229999999999997</v>
      </c>
      <c r="D807" s="99">
        <v>44748</v>
      </c>
      <c r="E807" s="79" t="s">
        <v>999</v>
      </c>
      <c r="F807" s="100">
        <v>6366.05</v>
      </c>
      <c r="H807" s="75">
        <v>44748</v>
      </c>
      <c r="I807" s="98">
        <f t="shared" si="6"/>
        <v>-9.541550470564264E-4</v>
      </c>
      <c r="J807" s="98">
        <f t="shared" si="7"/>
        <v>-2.0053081686818075E-2</v>
      </c>
    </row>
    <row r="808" spans="1:10" ht="12.75" customHeight="1">
      <c r="A808" s="75">
        <v>44749</v>
      </c>
      <c r="B808" s="75" t="s">
        <v>0</v>
      </c>
      <c r="C808" s="72">
        <v>32.979999999999997</v>
      </c>
      <c r="D808" s="99">
        <v>44749</v>
      </c>
      <c r="E808" s="79" t="s">
        <v>999</v>
      </c>
      <c r="F808" s="100">
        <v>6366.95</v>
      </c>
      <c r="H808" s="75">
        <v>44749</v>
      </c>
      <c r="I808" s="98">
        <f t="shared" si="6"/>
        <v>1.4137494992971789E-4</v>
      </c>
      <c r="J808" s="98">
        <f t="shared" si="7"/>
        <v>-7.523322299127333E-3</v>
      </c>
    </row>
    <row r="809" spans="1:10" ht="12.75" customHeight="1">
      <c r="A809" s="75">
        <v>44754</v>
      </c>
      <c r="B809" s="75" t="s">
        <v>0</v>
      </c>
      <c r="C809" s="72">
        <v>32.729999999999997</v>
      </c>
      <c r="D809" s="99">
        <v>44754</v>
      </c>
      <c r="E809" s="79" t="s">
        <v>999</v>
      </c>
      <c r="F809" s="100">
        <v>6355.49</v>
      </c>
      <c r="H809" s="75">
        <v>44754</v>
      </c>
      <c r="I809" s="98">
        <f t="shared" si="6"/>
        <v>-1.7999198988526421E-3</v>
      </c>
      <c r="J809" s="98">
        <f t="shared" si="7"/>
        <v>-7.5803517283201671E-3</v>
      </c>
    </row>
    <row r="810" spans="1:10" ht="12.75" customHeight="1">
      <c r="A810" s="75">
        <v>44755</v>
      </c>
      <c r="B810" s="75" t="s">
        <v>0</v>
      </c>
      <c r="C810" s="72">
        <v>32.56</v>
      </c>
      <c r="D810" s="99">
        <v>44755</v>
      </c>
      <c r="E810" s="79" t="s">
        <v>999</v>
      </c>
      <c r="F810" s="100">
        <v>6324.81</v>
      </c>
      <c r="H810" s="75">
        <v>44755</v>
      </c>
      <c r="I810" s="98">
        <f t="shared" si="6"/>
        <v>-4.8273225195852865E-3</v>
      </c>
      <c r="J810" s="98">
        <f t="shared" si="7"/>
        <v>-5.1940116101434342E-3</v>
      </c>
    </row>
    <row r="811" spans="1:10" ht="12.75" customHeight="1">
      <c r="A811" s="75">
        <v>44756</v>
      </c>
      <c r="B811" s="75" t="s">
        <v>0</v>
      </c>
      <c r="C811" s="72">
        <v>32.9</v>
      </c>
      <c r="D811" s="99">
        <v>44756</v>
      </c>
      <c r="E811" s="79" t="s">
        <v>999</v>
      </c>
      <c r="F811" s="100">
        <v>6324.5</v>
      </c>
      <c r="H811" s="75">
        <v>44756</v>
      </c>
      <c r="I811" s="98">
        <f t="shared" si="6"/>
        <v>-4.9013330044811454E-5</v>
      </c>
      <c r="J811" s="98">
        <f t="shared" si="7"/>
        <v>1.0442260442260265E-2</v>
      </c>
    </row>
    <row r="812" spans="1:10" ht="12.75" customHeight="1">
      <c r="A812" s="75">
        <v>44760</v>
      </c>
      <c r="B812" s="75" t="s">
        <v>0</v>
      </c>
      <c r="C812" s="72">
        <v>32.14</v>
      </c>
      <c r="D812" s="99">
        <v>44760</v>
      </c>
      <c r="E812" s="79" t="s">
        <v>999</v>
      </c>
      <c r="F812" s="100">
        <v>6216.89</v>
      </c>
      <c r="H812" s="75">
        <v>44760</v>
      </c>
      <c r="I812" s="98">
        <f t="shared" si="6"/>
        <v>-1.7014783777373643E-2</v>
      </c>
      <c r="J812" s="98">
        <f t="shared" si="7"/>
        <v>-2.3100303951367751E-2</v>
      </c>
    </row>
    <row r="813" spans="1:10" ht="12.75" customHeight="1">
      <c r="A813" s="75">
        <v>44761</v>
      </c>
      <c r="B813" s="75" t="s">
        <v>0</v>
      </c>
      <c r="C813" s="72">
        <v>32.14</v>
      </c>
      <c r="D813" s="99">
        <v>44761</v>
      </c>
      <c r="E813" s="79" t="s">
        <v>999</v>
      </c>
      <c r="F813" s="100">
        <v>6153.18</v>
      </c>
      <c r="H813" s="75">
        <v>44761</v>
      </c>
      <c r="I813" s="98">
        <f t="shared" si="6"/>
        <v>-1.0247889217920858E-2</v>
      </c>
      <c r="J813" s="98">
        <f t="shared" si="7"/>
        <v>0</v>
      </c>
    </row>
    <row r="814" spans="1:10" ht="12.75" customHeight="1">
      <c r="A814" s="75">
        <v>44762</v>
      </c>
      <c r="B814" s="75" t="s">
        <v>0</v>
      </c>
      <c r="C814" s="72">
        <v>31.97</v>
      </c>
      <c r="D814" s="99">
        <v>44762</v>
      </c>
      <c r="E814" s="79" t="s">
        <v>999</v>
      </c>
      <c r="F814" s="100">
        <v>6138.79</v>
      </c>
      <c r="H814" s="75">
        <v>44762</v>
      </c>
      <c r="I814" s="98">
        <f t="shared" si="6"/>
        <v>-2.3386281564979905E-3</v>
      </c>
      <c r="J814" s="98">
        <f t="shared" si="7"/>
        <v>-5.2893590541381874E-3</v>
      </c>
    </row>
    <row r="815" spans="1:10" ht="12.75" customHeight="1">
      <c r="A815" s="75">
        <v>44763</v>
      </c>
      <c r="B815" s="75" t="s">
        <v>0</v>
      </c>
      <c r="C815" s="72">
        <v>32.64</v>
      </c>
      <c r="D815" s="99">
        <v>44763</v>
      </c>
      <c r="E815" s="79" t="s">
        <v>999</v>
      </c>
      <c r="F815" s="100">
        <v>6126.52</v>
      </c>
      <c r="H815" s="75">
        <v>44763</v>
      </c>
      <c r="I815" s="98">
        <f t="shared" si="6"/>
        <v>-1.9987652289782387E-3</v>
      </c>
      <c r="J815" s="98">
        <f t="shared" si="7"/>
        <v>2.095714732561782E-2</v>
      </c>
    </row>
    <row r="816" spans="1:10" ht="12.75" customHeight="1">
      <c r="A816" s="75">
        <v>44767</v>
      </c>
      <c r="B816" s="75" t="s">
        <v>0</v>
      </c>
      <c r="C816" s="72">
        <v>32.9</v>
      </c>
      <c r="D816" s="99">
        <v>44767</v>
      </c>
      <c r="E816" s="79" t="s">
        <v>999</v>
      </c>
      <c r="F816" s="100">
        <v>6082.9</v>
      </c>
      <c r="H816" s="75">
        <v>44767</v>
      </c>
      <c r="I816" s="98">
        <f t="shared" si="6"/>
        <v>-7.1198657639248708E-3</v>
      </c>
      <c r="J816" s="98">
        <f t="shared" si="7"/>
        <v>7.9656862745096646E-3</v>
      </c>
    </row>
    <row r="817" spans="1:10" ht="12.75" customHeight="1">
      <c r="A817" s="75">
        <v>44768</v>
      </c>
      <c r="B817" s="75" t="s">
        <v>0</v>
      </c>
      <c r="C817" s="72">
        <v>33.15</v>
      </c>
      <c r="D817" s="99">
        <v>44768</v>
      </c>
      <c r="E817" s="79" t="s">
        <v>999</v>
      </c>
      <c r="F817" s="100">
        <v>6112.25</v>
      </c>
      <c r="H817" s="75">
        <v>44768</v>
      </c>
      <c r="I817" s="98">
        <f t="shared" si="6"/>
        <v>4.8250012329646985E-3</v>
      </c>
      <c r="J817" s="98">
        <f t="shared" si="7"/>
        <v>7.5987841945288626E-3</v>
      </c>
    </row>
    <row r="818" spans="1:10" ht="12.75" customHeight="1">
      <c r="A818" s="75">
        <v>44769</v>
      </c>
      <c r="B818" s="75" t="s">
        <v>0</v>
      </c>
      <c r="C818" s="72">
        <v>32.56</v>
      </c>
      <c r="D818" s="99">
        <v>44769</v>
      </c>
      <c r="E818" s="79" t="s">
        <v>999</v>
      </c>
      <c r="F818" s="100">
        <v>6038</v>
      </c>
      <c r="H818" s="75">
        <v>44769</v>
      </c>
      <c r="I818" s="98">
        <f t="shared" si="6"/>
        <v>-1.2147736103726103E-2</v>
      </c>
      <c r="J818" s="98">
        <f t="shared" si="7"/>
        <v>-1.7797888386123617E-2</v>
      </c>
    </row>
    <row r="819" spans="1:10" ht="12.75" customHeight="1">
      <c r="A819" s="75">
        <v>44770</v>
      </c>
      <c r="B819" s="75" t="s">
        <v>0</v>
      </c>
      <c r="C819" s="72">
        <v>32.049999999999997</v>
      </c>
      <c r="D819" s="99">
        <v>44770</v>
      </c>
      <c r="E819" s="79" t="s">
        <v>999</v>
      </c>
      <c r="F819" s="100">
        <v>5980.51</v>
      </c>
      <c r="H819" s="75">
        <v>44770</v>
      </c>
      <c r="I819" s="98">
        <f t="shared" si="6"/>
        <v>-9.5213646902947424E-3</v>
      </c>
      <c r="J819" s="98">
        <f t="shared" si="7"/>
        <v>-1.5663390663390842E-2</v>
      </c>
    </row>
    <row r="820" spans="1:10" ht="12.75" customHeight="1">
      <c r="A820" s="75">
        <v>44774</v>
      </c>
      <c r="B820" s="75" t="s">
        <v>0</v>
      </c>
      <c r="C820" s="72">
        <v>32.81</v>
      </c>
      <c r="D820" s="99">
        <v>44774</v>
      </c>
      <c r="E820" s="79" t="s">
        <v>999</v>
      </c>
      <c r="F820" s="100">
        <v>6163.99</v>
      </c>
      <c r="H820" s="75">
        <v>44774</v>
      </c>
      <c r="I820" s="98">
        <f t="shared" si="6"/>
        <v>3.0679657754940637E-2</v>
      </c>
      <c r="J820" s="98">
        <f t="shared" si="7"/>
        <v>2.3712948517940813E-2</v>
      </c>
    </row>
    <row r="821" spans="1:10" ht="12.75" customHeight="1">
      <c r="A821" s="75">
        <v>44775</v>
      </c>
      <c r="B821" s="75" t="s">
        <v>0</v>
      </c>
      <c r="C821" s="72">
        <v>33.32</v>
      </c>
      <c r="D821" s="99">
        <v>44775</v>
      </c>
      <c r="E821" s="79" t="s">
        <v>999</v>
      </c>
      <c r="F821" s="100">
        <v>6249.23</v>
      </c>
      <c r="H821" s="75">
        <v>44775</v>
      </c>
      <c r="I821" s="98">
        <f t="shared" si="6"/>
        <v>1.3828705108217099E-2</v>
      </c>
      <c r="J821" s="98">
        <f t="shared" si="7"/>
        <v>1.5544041450777035E-2</v>
      </c>
    </row>
    <row r="822" spans="1:10" ht="12.75" customHeight="1">
      <c r="A822" s="75">
        <v>44776</v>
      </c>
      <c r="B822" s="75" t="s">
        <v>0</v>
      </c>
      <c r="C822" s="72">
        <v>33.74</v>
      </c>
      <c r="D822" s="99">
        <v>44776</v>
      </c>
      <c r="E822" s="79" t="s">
        <v>999</v>
      </c>
      <c r="F822" s="100">
        <v>6300.11</v>
      </c>
      <c r="H822" s="75">
        <v>44776</v>
      </c>
      <c r="I822" s="98">
        <f t="shared" si="6"/>
        <v>8.1418030701383426E-3</v>
      </c>
      <c r="J822" s="98">
        <f t="shared" si="7"/>
        <v>1.2605042016806678E-2</v>
      </c>
    </row>
    <row r="823" spans="1:10" ht="12.75" customHeight="1">
      <c r="A823" s="75">
        <v>44777</v>
      </c>
      <c r="B823" s="75" t="s">
        <v>0</v>
      </c>
      <c r="C823" s="72">
        <v>33.83</v>
      </c>
      <c r="D823" s="99">
        <v>44777</v>
      </c>
      <c r="E823" s="79" t="s">
        <v>999</v>
      </c>
      <c r="F823" s="100">
        <v>6312.25</v>
      </c>
      <c r="H823" s="75">
        <v>44777</v>
      </c>
      <c r="I823" s="98">
        <f t="shared" si="6"/>
        <v>1.9269504818171246E-3</v>
      </c>
      <c r="J823" s="98">
        <f t="shared" si="7"/>
        <v>2.6674570243034879E-3</v>
      </c>
    </row>
    <row r="824" spans="1:10" ht="12.75" customHeight="1">
      <c r="A824" s="75">
        <v>44781</v>
      </c>
      <c r="B824" s="75" t="s">
        <v>0</v>
      </c>
      <c r="C824" s="72">
        <v>33.15</v>
      </c>
      <c r="D824" s="99">
        <v>44781</v>
      </c>
      <c r="E824" s="79" t="s">
        <v>999</v>
      </c>
      <c r="F824" s="100">
        <v>6258.95</v>
      </c>
      <c r="H824" s="75">
        <v>44781</v>
      </c>
      <c r="I824" s="98">
        <f t="shared" si="6"/>
        <v>-8.443898768268121E-3</v>
      </c>
      <c r="J824" s="98">
        <f t="shared" si="7"/>
        <v>-2.010050251256279E-2</v>
      </c>
    </row>
    <row r="825" spans="1:10" ht="12.75" customHeight="1">
      <c r="A825" s="75">
        <v>44783</v>
      </c>
      <c r="B825" s="75" t="s">
        <v>0</v>
      </c>
      <c r="C825" s="72">
        <v>33.4</v>
      </c>
      <c r="D825" s="99">
        <v>44783</v>
      </c>
      <c r="E825" s="79" t="s">
        <v>999</v>
      </c>
      <c r="F825" s="100">
        <v>6180.9</v>
      </c>
      <c r="H825" s="75">
        <v>44783</v>
      </c>
      <c r="I825" s="98">
        <f t="shared" si="6"/>
        <v>-1.247014275557401E-2</v>
      </c>
      <c r="J825" s="98">
        <f t="shared" si="7"/>
        <v>7.541478129713397E-3</v>
      </c>
    </row>
    <row r="826" spans="1:10" ht="12.75" customHeight="1">
      <c r="A826" s="75">
        <v>44784</v>
      </c>
      <c r="B826" s="75" t="s">
        <v>0</v>
      </c>
      <c r="C826" s="72">
        <v>32.9</v>
      </c>
      <c r="D826" s="99">
        <v>44784</v>
      </c>
      <c r="E826" s="79" t="s">
        <v>999</v>
      </c>
      <c r="F826" s="100">
        <v>6148.77</v>
      </c>
      <c r="H826" s="75">
        <v>44784</v>
      </c>
      <c r="I826" s="98">
        <f t="shared" si="6"/>
        <v>-5.1982720962965301E-3</v>
      </c>
      <c r="J826" s="98">
        <f t="shared" si="7"/>
        <v>-1.4970059880239472E-2</v>
      </c>
    </row>
    <row r="827" spans="1:10" ht="12.75" customHeight="1">
      <c r="A827" s="75">
        <v>44789</v>
      </c>
      <c r="B827" s="75" t="s">
        <v>0</v>
      </c>
      <c r="C827" s="72">
        <v>32.979999999999997</v>
      </c>
      <c r="D827" s="99">
        <v>44789</v>
      </c>
      <c r="E827" s="79" t="s">
        <v>999</v>
      </c>
      <c r="F827" s="100">
        <v>6225.91</v>
      </c>
      <c r="H827" s="75">
        <v>44789</v>
      </c>
      <c r="I827" s="98">
        <f t="shared" si="6"/>
        <v>1.2545598550604442E-2</v>
      </c>
      <c r="J827" s="98">
        <f t="shared" si="7"/>
        <v>2.431610942249085E-3</v>
      </c>
    </row>
    <row r="828" spans="1:10" ht="12.75" customHeight="1">
      <c r="A828" s="75">
        <v>44790</v>
      </c>
      <c r="B828" s="75" t="s">
        <v>0</v>
      </c>
      <c r="C828" s="72">
        <v>32.9</v>
      </c>
      <c r="D828" s="99">
        <v>44790</v>
      </c>
      <c r="E828" s="79" t="s">
        <v>999</v>
      </c>
      <c r="F828" s="100">
        <v>6241.44</v>
      </c>
      <c r="H828" s="75">
        <v>44790</v>
      </c>
      <c r="I828" s="98">
        <f t="shared" si="6"/>
        <v>2.4944144711374072E-3</v>
      </c>
      <c r="J828" s="98">
        <f t="shared" si="7"/>
        <v>-2.4257125530624535E-3</v>
      </c>
    </row>
    <row r="829" spans="1:10" ht="12.75" customHeight="1">
      <c r="A829" s="75">
        <v>44795</v>
      </c>
      <c r="B829" s="75" t="s">
        <v>0</v>
      </c>
      <c r="C829" s="72">
        <v>32.979999999999997</v>
      </c>
      <c r="D829" s="99">
        <v>44795</v>
      </c>
      <c r="E829" s="79" t="s">
        <v>999</v>
      </c>
      <c r="F829" s="100">
        <v>6300.14</v>
      </c>
      <c r="H829" s="75">
        <v>44795</v>
      </c>
      <c r="I829" s="98">
        <f t="shared" si="6"/>
        <v>9.4048809249149823E-3</v>
      </c>
      <c r="J829" s="98">
        <f t="shared" si="7"/>
        <v>2.431610942249085E-3</v>
      </c>
    </row>
    <row r="830" spans="1:10" ht="12.75" customHeight="1">
      <c r="A830" s="75">
        <v>44796</v>
      </c>
      <c r="B830" s="75" t="s">
        <v>0</v>
      </c>
      <c r="C830" s="72">
        <v>32.81</v>
      </c>
      <c r="D830" s="99">
        <v>44796</v>
      </c>
      <c r="E830" s="79" t="s">
        <v>999</v>
      </c>
      <c r="F830" s="100">
        <v>6315.83</v>
      </c>
      <c r="H830" s="75">
        <v>44796</v>
      </c>
      <c r="I830" s="98">
        <f t="shared" si="6"/>
        <v>2.4904208477907197E-3</v>
      </c>
      <c r="J830" s="98">
        <f t="shared" si="7"/>
        <v>-5.1546391752576026E-3</v>
      </c>
    </row>
    <row r="831" spans="1:10" ht="12.75" customHeight="1">
      <c r="A831" s="75">
        <v>44797</v>
      </c>
      <c r="B831" s="75" t="s">
        <v>0</v>
      </c>
      <c r="C831" s="72">
        <v>32.56</v>
      </c>
      <c r="D831" s="99">
        <v>44797</v>
      </c>
      <c r="E831" s="79" t="s">
        <v>999</v>
      </c>
      <c r="F831" s="100">
        <v>6280.35</v>
      </c>
      <c r="H831" s="75">
        <v>44797</v>
      </c>
      <c r="I831" s="98">
        <f t="shared" si="6"/>
        <v>-5.6176306202034842E-3</v>
      </c>
      <c r="J831" s="98">
        <f t="shared" si="7"/>
        <v>-7.6196281621456752E-3</v>
      </c>
    </row>
    <row r="832" spans="1:10" ht="12.75" customHeight="1">
      <c r="A832" s="75">
        <v>44798</v>
      </c>
      <c r="B832" s="75" t="s">
        <v>0</v>
      </c>
      <c r="C832" s="72">
        <v>32.56</v>
      </c>
      <c r="D832" s="99">
        <v>44798</v>
      </c>
      <c r="E832" s="79" t="s">
        <v>999</v>
      </c>
      <c r="F832" s="100">
        <v>6355.07</v>
      </c>
      <c r="H832" s="75">
        <v>44798</v>
      </c>
      <c r="I832" s="98">
        <f t="shared" si="6"/>
        <v>1.1897426098863795E-2</v>
      </c>
      <c r="J832" s="98">
        <f t="shared" si="7"/>
        <v>0</v>
      </c>
    </row>
    <row r="833" spans="1:10" ht="12.75" customHeight="1">
      <c r="A833" s="75">
        <v>44802</v>
      </c>
      <c r="B833" s="75" t="s">
        <v>0</v>
      </c>
      <c r="C833" s="72">
        <v>32.56</v>
      </c>
      <c r="D833" s="99">
        <v>44802</v>
      </c>
      <c r="E833" s="79" t="s">
        <v>999</v>
      </c>
      <c r="F833" s="100">
        <v>6407.98</v>
      </c>
      <c r="H833" s="75">
        <v>44802</v>
      </c>
      <c r="I833" s="98">
        <f t="shared" si="6"/>
        <v>8.3256360669512475E-3</v>
      </c>
      <c r="J833" s="98">
        <f t="shared" si="7"/>
        <v>0</v>
      </c>
    </row>
    <row r="834" spans="1:10" ht="12.75" customHeight="1">
      <c r="A834" s="75">
        <v>44803</v>
      </c>
      <c r="B834" s="75" t="s">
        <v>0</v>
      </c>
      <c r="C834" s="72">
        <v>32.56</v>
      </c>
      <c r="D834" s="99">
        <v>44803</v>
      </c>
      <c r="E834" s="79" t="s">
        <v>999</v>
      </c>
      <c r="F834" s="100">
        <v>6432.83</v>
      </c>
      <c r="H834" s="75">
        <v>44803</v>
      </c>
      <c r="I834" s="98">
        <f t="shared" si="6"/>
        <v>3.8779771472445823E-3</v>
      </c>
      <c r="J834" s="98">
        <f t="shared" si="7"/>
        <v>0</v>
      </c>
    </row>
    <row r="835" spans="1:10" ht="12.75" customHeight="1">
      <c r="A835" s="75">
        <v>44804</v>
      </c>
      <c r="B835" s="75" t="s">
        <v>0</v>
      </c>
      <c r="C835" s="72">
        <v>32.64</v>
      </c>
      <c r="D835" s="99">
        <v>44804</v>
      </c>
      <c r="E835" s="79" t="s">
        <v>999</v>
      </c>
      <c r="F835" s="100">
        <v>6457.22</v>
      </c>
      <c r="H835" s="75">
        <v>44804</v>
      </c>
      <c r="I835" s="98">
        <f t="shared" si="6"/>
        <v>3.7914883496066309E-3</v>
      </c>
      <c r="J835" s="98">
        <f t="shared" si="7"/>
        <v>2.4570024570023108E-3</v>
      </c>
    </row>
    <row r="836" spans="1:10" ht="12.75" customHeight="1">
      <c r="A836" s="75">
        <v>44805</v>
      </c>
      <c r="B836" s="75" t="s">
        <v>0</v>
      </c>
      <c r="C836" s="72">
        <v>32.56</v>
      </c>
      <c r="D836" s="99">
        <v>44805</v>
      </c>
      <c r="E836" s="79" t="s">
        <v>999</v>
      </c>
      <c r="F836" s="100">
        <v>6508.61</v>
      </c>
      <c r="H836" s="75">
        <v>44805</v>
      </c>
      <c r="I836" s="98">
        <f t="shared" si="6"/>
        <v>7.9585332387621666E-3</v>
      </c>
      <c r="J836" s="98">
        <f t="shared" si="7"/>
        <v>-2.450980392156854E-3</v>
      </c>
    </row>
    <row r="837" spans="1:10" ht="12.75" customHeight="1">
      <c r="A837" s="75">
        <v>44809</v>
      </c>
      <c r="B837" s="75" t="s">
        <v>0</v>
      </c>
      <c r="C837" s="72">
        <v>32.56</v>
      </c>
      <c r="D837" s="99">
        <v>44809</v>
      </c>
      <c r="E837" s="79" t="s">
        <v>999</v>
      </c>
      <c r="F837" s="100">
        <v>6431.35</v>
      </c>
      <c r="H837" s="75">
        <v>44809</v>
      </c>
      <c r="I837" s="98">
        <f t="shared" si="6"/>
        <v>-1.1870430091832085E-2</v>
      </c>
      <c r="J837" s="98">
        <f t="shared" si="7"/>
        <v>0</v>
      </c>
    </row>
    <row r="838" spans="1:10" ht="12.75" customHeight="1">
      <c r="A838" s="75">
        <v>44810</v>
      </c>
      <c r="B838" s="75" t="s">
        <v>0</v>
      </c>
      <c r="C838" s="72">
        <v>32.56</v>
      </c>
      <c r="D838" s="99">
        <v>44810</v>
      </c>
      <c r="E838" s="79" t="s">
        <v>999</v>
      </c>
      <c r="F838" s="100">
        <v>6471</v>
      </c>
      <c r="H838" s="75">
        <v>44810</v>
      </c>
      <c r="I838" s="98">
        <f t="shared" si="6"/>
        <v>6.16511307890244E-3</v>
      </c>
      <c r="J838" s="98">
        <f t="shared" si="7"/>
        <v>0</v>
      </c>
    </row>
    <row r="839" spans="1:10" ht="12.75" customHeight="1">
      <c r="A839" s="75">
        <v>44811</v>
      </c>
      <c r="B839" s="75" t="s">
        <v>0</v>
      </c>
      <c r="C839" s="72">
        <v>32.56</v>
      </c>
      <c r="D839" s="99">
        <v>44811</v>
      </c>
      <c r="E839" s="79" t="s">
        <v>999</v>
      </c>
      <c r="F839" s="100">
        <v>6547.46</v>
      </c>
      <c r="H839" s="75">
        <v>44811</v>
      </c>
      <c r="I839" s="98">
        <f t="shared" si="6"/>
        <v>1.1815793540411068E-2</v>
      </c>
      <c r="J839" s="98">
        <f t="shared" si="7"/>
        <v>0</v>
      </c>
    </row>
    <row r="840" spans="1:10" ht="12.75" customHeight="1">
      <c r="A840" s="75">
        <v>44812</v>
      </c>
      <c r="B840" s="75" t="s">
        <v>0</v>
      </c>
      <c r="C840" s="72">
        <v>32.56</v>
      </c>
      <c r="D840" s="99">
        <v>44812</v>
      </c>
      <c r="E840" s="79" t="s">
        <v>999</v>
      </c>
      <c r="F840" s="100">
        <v>6560.02</v>
      </c>
      <c r="H840" s="75">
        <v>44812</v>
      </c>
      <c r="I840" s="98">
        <f t="shared" si="6"/>
        <v>1.9183011427332808E-3</v>
      </c>
      <c r="J840" s="98">
        <f t="shared" si="7"/>
        <v>0</v>
      </c>
    </row>
    <row r="841" spans="1:10" ht="12.75" customHeight="1">
      <c r="A841" s="75">
        <v>44816</v>
      </c>
      <c r="B841" s="75" t="s">
        <v>0</v>
      </c>
      <c r="C841" s="72">
        <v>32.56</v>
      </c>
      <c r="D841" s="99">
        <v>44816</v>
      </c>
      <c r="E841" s="79" t="s">
        <v>999</v>
      </c>
      <c r="F841" s="100">
        <v>6528.31</v>
      </c>
      <c r="H841" s="75">
        <v>44816</v>
      </c>
      <c r="I841" s="98">
        <f t="shared" si="6"/>
        <v>-4.8338267261380796E-3</v>
      </c>
      <c r="J841" s="98">
        <f t="shared" si="7"/>
        <v>0</v>
      </c>
    </row>
    <row r="842" spans="1:10" ht="12.75" customHeight="1">
      <c r="A842" s="75">
        <v>44817</v>
      </c>
      <c r="B842" s="75" t="s">
        <v>0</v>
      </c>
      <c r="C842" s="72">
        <v>32.56</v>
      </c>
      <c r="D842" s="99">
        <v>44817</v>
      </c>
      <c r="E842" s="79" t="s">
        <v>999</v>
      </c>
      <c r="F842" s="100">
        <v>6537.6</v>
      </c>
      <c r="H842" s="75">
        <v>44817</v>
      </c>
      <c r="I842" s="98">
        <f t="shared" si="6"/>
        <v>1.42303291357182E-3</v>
      </c>
      <c r="J842" s="98">
        <f t="shared" si="7"/>
        <v>0</v>
      </c>
    </row>
    <row r="843" spans="1:10" ht="12.75" customHeight="1">
      <c r="A843" s="75">
        <v>44818</v>
      </c>
      <c r="B843" s="75" t="s">
        <v>0</v>
      </c>
      <c r="C843" s="72">
        <v>32.56</v>
      </c>
      <c r="D843" s="99">
        <v>44818</v>
      </c>
      <c r="E843" s="79" t="s">
        <v>999</v>
      </c>
      <c r="F843" s="100">
        <v>6487.18</v>
      </c>
      <c r="H843" s="75">
        <v>44818</v>
      </c>
      <c r="I843" s="98">
        <f t="shared" si="6"/>
        <v>-7.7123103279490568E-3</v>
      </c>
      <c r="J843" s="98">
        <f t="shared" si="7"/>
        <v>0</v>
      </c>
    </row>
    <row r="844" spans="1:10" ht="12.75" customHeight="1">
      <c r="A844" s="75">
        <v>44819</v>
      </c>
      <c r="B844" s="75" t="s">
        <v>0</v>
      </c>
      <c r="C844" s="72">
        <v>32.56</v>
      </c>
      <c r="D844" s="99">
        <v>44819</v>
      </c>
      <c r="E844" s="79" t="s">
        <v>999</v>
      </c>
      <c r="F844" s="100">
        <v>6515.01</v>
      </c>
      <c r="H844" s="75">
        <v>44819</v>
      </c>
      <c r="I844" s="98">
        <f t="shared" si="6"/>
        <v>4.2899996608696256E-3</v>
      </c>
      <c r="J844" s="98">
        <f t="shared" si="7"/>
        <v>0</v>
      </c>
    </row>
    <row r="845" spans="1:10" ht="12.75" customHeight="1">
      <c r="A845" s="75">
        <v>44823</v>
      </c>
      <c r="B845" s="75" t="s">
        <v>0</v>
      </c>
      <c r="C845" s="72">
        <v>32.56</v>
      </c>
      <c r="D845" s="99">
        <v>44823</v>
      </c>
      <c r="E845" s="79" t="s">
        <v>999</v>
      </c>
      <c r="F845" s="100">
        <v>6600.88</v>
      </c>
      <c r="H845" s="75">
        <v>44823</v>
      </c>
      <c r="I845" s="98">
        <f t="shared" si="6"/>
        <v>1.3180332800717176E-2</v>
      </c>
      <c r="J845" s="98">
        <f t="shared" si="7"/>
        <v>0</v>
      </c>
    </row>
    <row r="846" spans="1:10" ht="12.75" customHeight="1">
      <c r="A846" s="75">
        <v>44824</v>
      </c>
      <c r="B846" s="75" t="s">
        <v>0</v>
      </c>
      <c r="C846" s="72">
        <v>32.56</v>
      </c>
      <c r="D846" s="99">
        <v>44824</v>
      </c>
      <c r="E846" s="79" t="s">
        <v>999</v>
      </c>
      <c r="F846" s="100">
        <v>6596.66</v>
      </c>
      <c r="H846" s="75">
        <v>44824</v>
      </c>
      <c r="I846" s="98">
        <f t="shared" si="6"/>
        <v>-6.3930869823425329E-4</v>
      </c>
      <c r="J846" s="98">
        <f t="shared" si="7"/>
        <v>0</v>
      </c>
    </row>
    <row r="847" spans="1:10" ht="12.75" customHeight="1">
      <c r="A847" s="75">
        <v>44825</v>
      </c>
      <c r="B847" s="75" t="s">
        <v>0</v>
      </c>
      <c r="C847" s="72">
        <v>32.56</v>
      </c>
      <c r="D847" s="99">
        <v>44825</v>
      </c>
      <c r="E847" s="79" t="s">
        <v>999</v>
      </c>
      <c r="F847" s="100">
        <v>6551.44</v>
      </c>
      <c r="H847" s="75">
        <v>44825</v>
      </c>
      <c r="I847" s="98">
        <f t="shared" si="6"/>
        <v>-6.8549841889683494E-3</v>
      </c>
      <c r="J847" s="98">
        <f t="shared" si="7"/>
        <v>0</v>
      </c>
    </row>
    <row r="848" spans="1:10" ht="12.75" customHeight="1">
      <c r="A848" s="75">
        <v>44826</v>
      </c>
      <c r="B848" s="75" t="s">
        <v>0</v>
      </c>
      <c r="C848" s="72">
        <v>32.56</v>
      </c>
      <c r="D848" s="99">
        <v>44826</v>
      </c>
      <c r="E848" s="79" t="s">
        <v>999</v>
      </c>
      <c r="F848" s="100">
        <v>6564</v>
      </c>
      <c r="H848" s="75">
        <v>44826</v>
      </c>
      <c r="I848" s="98">
        <f t="shared" si="6"/>
        <v>1.9171357747305162E-3</v>
      </c>
      <c r="J848" s="98">
        <f t="shared" si="7"/>
        <v>0</v>
      </c>
    </row>
    <row r="849" spans="1:10" ht="12.75" customHeight="1">
      <c r="A849" s="75">
        <v>44830</v>
      </c>
      <c r="B849" s="75" t="s">
        <v>0</v>
      </c>
      <c r="C849" s="72">
        <v>32.56</v>
      </c>
      <c r="D849" s="99">
        <v>44830</v>
      </c>
      <c r="E849" s="79" t="s">
        <v>999</v>
      </c>
      <c r="F849" s="100">
        <v>6510.98</v>
      </c>
      <c r="H849" s="75">
        <v>44830</v>
      </c>
      <c r="I849" s="98">
        <f t="shared" si="6"/>
        <v>-8.0773918342474937E-3</v>
      </c>
      <c r="J849" s="98">
        <f t="shared" si="7"/>
        <v>0</v>
      </c>
    </row>
    <row r="850" spans="1:10" ht="12.75" customHeight="1">
      <c r="A850" s="75">
        <v>44831</v>
      </c>
      <c r="B850" s="75" t="s">
        <v>0</v>
      </c>
      <c r="C850" s="72">
        <v>32.56</v>
      </c>
      <c r="D850" s="99">
        <v>44831</v>
      </c>
      <c r="E850" s="79" t="s">
        <v>999</v>
      </c>
      <c r="F850" s="100">
        <v>6489.05</v>
      </c>
      <c r="H850" s="75">
        <v>44831</v>
      </c>
      <c r="I850" s="98">
        <f t="shared" si="6"/>
        <v>-3.3681565601491048E-3</v>
      </c>
      <c r="J850" s="98">
        <f t="shared" si="7"/>
        <v>0</v>
      </c>
    </row>
    <row r="851" spans="1:10" ht="12.75" customHeight="1">
      <c r="A851" s="75">
        <v>44832</v>
      </c>
      <c r="B851" s="75" t="s">
        <v>0</v>
      </c>
      <c r="C851" s="72">
        <v>32.56</v>
      </c>
      <c r="D851" s="99">
        <v>44832</v>
      </c>
      <c r="E851" s="79" t="s">
        <v>999</v>
      </c>
      <c r="F851" s="100">
        <v>6496.39</v>
      </c>
      <c r="H851" s="75">
        <v>44832</v>
      </c>
      <c r="I851" s="98">
        <f t="shared" si="6"/>
        <v>1.1311362988419837E-3</v>
      </c>
      <c r="J851" s="98">
        <f t="shared" si="7"/>
        <v>0</v>
      </c>
    </row>
    <row r="852" spans="1:10" ht="12.75" customHeight="1">
      <c r="A852" s="75">
        <v>44833</v>
      </c>
      <c r="B852" s="75" t="s">
        <v>0</v>
      </c>
      <c r="C852" s="72">
        <v>32.56</v>
      </c>
      <c r="D852" s="99">
        <v>44833</v>
      </c>
      <c r="E852" s="79" t="s">
        <v>999</v>
      </c>
      <c r="F852" s="100">
        <v>6515.11</v>
      </c>
      <c r="H852" s="75">
        <v>44833</v>
      </c>
      <c r="I852" s="98">
        <f t="shared" si="6"/>
        <v>2.8816003965277392E-3</v>
      </c>
      <c r="J852" s="98">
        <f t="shared" si="7"/>
        <v>0</v>
      </c>
    </row>
    <row r="853" spans="1:10" ht="12.75" customHeight="1">
      <c r="A853" s="75">
        <v>44837</v>
      </c>
      <c r="B853" s="75" t="s">
        <v>0</v>
      </c>
      <c r="C853" s="72">
        <v>32.56</v>
      </c>
      <c r="D853" s="99">
        <v>44837</v>
      </c>
      <c r="E853" s="79" t="s">
        <v>999</v>
      </c>
      <c r="F853" s="100">
        <v>6518.35</v>
      </c>
      <c r="H853" s="75">
        <v>44837</v>
      </c>
      <c r="I853" s="98">
        <f t="shared" si="6"/>
        <v>4.9730549445836658E-4</v>
      </c>
      <c r="J853" s="98">
        <f t="shared" si="7"/>
        <v>0</v>
      </c>
    </row>
    <row r="854" spans="1:10" ht="12.75" customHeight="1">
      <c r="A854" s="75">
        <v>44838</v>
      </c>
      <c r="B854" s="75" t="s">
        <v>0</v>
      </c>
      <c r="C854" s="72">
        <v>32.56</v>
      </c>
      <c r="D854" s="99">
        <v>44838</v>
      </c>
      <c r="E854" s="79" t="s">
        <v>999</v>
      </c>
      <c r="F854" s="100">
        <v>6544.83</v>
      </c>
      <c r="H854" s="75">
        <v>44838</v>
      </c>
      <c r="I854" s="98">
        <f t="shared" si="6"/>
        <v>4.0623777489701141E-3</v>
      </c>
      <c r="J854" s="98">
        <f t="shared" si="7"/>
        <v>0</v>
      </c>
    </row>
    <row r="855" spans="1:10" ht="12.75" customHeight="1">
      <c r="A855" s="75">
        <v>44840</v>
      </c>
      <c r="B855" s="75" t="s">
        <v>0</v>
      </c>
      <c r="C855" s="72">
        <v>32.56</v>
      </c>
      <c r="D855" s="99">
        <v>44840</v>
      </c>
      <c r="E855" s="79" t="s">
        <v>999</v>
      </c>
      <c r="F855" s="100">
        <v>6569.51</v>
      </c>
      <c r="H855" s="75">
        <v>44840</v>
      </c>
      <c r="I855" s="98">
        <f t="shared" si="6"/>
        <v>3.7709153637299764E-3</v>
      </c>
      <c r="J855" s="98">
        <f t="shared" si="7"/>
        <v>0</v>
      </c>
    </row>
    <row r="856" spans="1:10" ht="12.75" customHeight="1">
      <c r="A856" s="75">
        <v>44844</v>
      </c>
      <c r="B856" s="75" t="s">
        <v>0</v>
      </c>
      <c r="C856" s="72">
        <v>32.56</v>
      </c>
      <c r="D856" s="99">
        <v>44844</v>
      </c>
      <c r="E856" s="79" t="s">
        <v>999</v>
      </c>
      <c r="F856" s="100">
        <v>6449.63</v>
      </c>
      <c r="H856" s="75">
        <v>44844</v>
      </c>
      <c r="I856" s="98">
        <f t="shared" si="6"/>
        <v>-1.8247936299663148E-2</v>
      </c>
      <c r="J856" s="98">
        <f t="shared" si="7"/>
        <v>0</v>
      </c>
    </row>
    <row r="857" spans="1:10" ht="12.75" customHeight="1">
      <c r="A857" s="75">
        <v>44845</v>
      </c>
      <c r="B857" s="75" t="s">
        <v>0</v>
      </c>
      <c r="C857" s="72">
        <v>32.56</v>
      </c>
      <c r="D857" s="99">
        <v>44845</v>
      </c>
      <c r="E857" s="79" t="s">
        <v>999</v>
      </c>
      <c r="F857" s="100">
        <v>6449.92</v>
      </c>
      <c r="H857" s="75">
        <v>44845</v>
      </c>
      <c r="I857" s="98">
        <f t="shared" si="6"/>
        <v>4.4963819630039481E-5</v>
      </c>
      <c r="J857" s="98">
        <f t="shared" si="7"/>
        <v>0</v>
      </c>
    </row>
    <row r="858" spans="1:10" ht="12.75" customHeight="1">
      <c r="A858" s="75">
        <v>44846</v>
      </c>
      <c r="B858" s="75" t="s">
        <v>0</v>
      </c>
      <c r="C858" s="72">
        <v>32.56</v>
      </c>
      <c r="D858" s="99">
        <v>44846</v>
      </c>
      <c r="E858" s="79" t="s">
        <v>999</v>
      </c>
      <c r="F858" s="100">
        <v>6500.85</v>
      </c>
      <c r="H858" s="75">
        <v>44846</v>
      </c>
      <c r="I858" s="98">
        <f t="shared" si="6"/>
        <v>7.8962219686447011E-3</v>
      </c>
      <c r="J858" s="98">
        <f t="shared" si="7"/>
        <v>0</v>
      </c>
    </row>
    <row r="859" spans="1:10" ht="12.75" customHeight="1">
      <c r="A859" s="75">
        <v>44847</v>
      </c>
      <c r="B859" s="75" t="s">
        <v>0</v>
      </c>
      <c r="C859" s="72">
        <v>32.56</v>
      </c>
      <c r="D859" s="99">
        <v>44847</v>
      </c>
      <c r="E859" s="79" t="s">
        <v>999</v>
      </c>
      <c r="F859" s="100">
        <v>6494.25</v>
      </c>
      <c r="H859" s="75">
        <v>44847</v>
      </c>
      <c r="I859" s="98">
        <f t="shared" si="6"/>
        <v>-1.0152518516809428E-3</v>
      </c>
      <c r="J859" s="98">
        <f t="shared" si="7"/>
        <v>0</v>
      </c>
    </row>
    <row r="860" spans="1:10" ht="12.75" customHeight="1">
      <c r="A860" s="75">
        <v>44851</v>
      </c>
      <c r="B860" s="75" t="s">
        <v>0</v>
      </c>
      <c r="C860" s="72">
        <v>32.56</v>
      </c>
      <c r="D860" s="99">
        <v>44851</v>
      </c>
      <c r="E860" s="79" t="s">
        <v>999</v>
      </c>
      <c r="F860" s="100">
        <v>6413.02</v>
      </c>
      <c r="H860" s="75">
        <v>44851</v>
      </c>
      <c r="I860" s="98">
        <f t="shared" si="6"/>
        <v>-1.2507987835392753E-2</v>
      </c>
      <c r="J860" s="98">
        <f t="shared" si="7"/>
        <v>0</v>
      </c>
    </row>
    <row r="861" spans="1:10" ht="12.75" customHeight="1">
      <c r="A861" s="75">
        <v>44852</v>
      </c>
      <c r="B861" s="75" t="s">
        <v>0</v>
      </c>
      <c r="C861" s="72">
        <v>32.56</v>
      </c>
      <c r="D861" s="99">
        <v>44852</v>
      </c>
      <c r="E861" s="79" t="s">
        <v>999</v>
      </c>
      <c r="F861" s="100">
        <v>6400.71</v>
      </c>
      <c r="H861" s="75">
        <v>44852</v>
      </c>
      <c r="I861" s="98">
        <f t="shared" si="6"/>
        <v>-1.9195324511697143E-3</v>
      </c>
      <c r="J861" s="98">
        <f t="shared" si="7"/>
        <v>0</v>
      </c>
    </row>
    <row r="862" spans="1:10" ht="12.75" customHeight="1">
      <c r="A862" s="75">
        <v>44853</v>
      </c>
      <c r="B862" s="75" t="s">
        <v>0</v>
      </c>
      <c r="C862" s="72">
        <v>32.56</v>
      </c>
      <c r="D862" s="99">
        <v>44853</v>
      </c>
      <c r="E862" s="79" t="s">
        <v>999</v>
      </c>
      <c r="F862" s="100">
        <v>6390.18</v>
      </c>
      <c r="H862" s="75">
        <v>44853</v>
      </c>
      <c r="I862" s="98">
        <f t="shared" si="6"/>
        <v>-1.6451299933912811E-3</v>
      </c>
      <c r="J862" s="98">
        <f t="shared" si="7"/>
        <v>0</v>
      </c>
    </row>
    <row r="863" spans="1:10" ht="12.75" customHeight="1">
      <c r="A863" s="75">
        <v>44854</v>
      </c>
      <c r="B863" s="75" t="s">
        <v>0</v>
      </c>
      <c r="C863" s="72">
        <v>32.56</v>
      </c>
      <c r="D863" s="99">
        <v>44854</v>
      </c>
      <c r="E863" s="79" t="s">
        <v>999</v>
      </c>
      <c r="F863" s="100">
        <v>6392.3</v>
      </c>
      <c r="H863" s="75">
        <v>44854</v>
      </c>
      <c r="I863" s="98">
        <f t="shared" si="6"/>
        <v>3.3175904278115453E-4</v>
      </c>
      <c r="J863" s="98">
        <f t="shared" si="7"/>
        <v>0</v>
      </c>
    </row>
    <row r="864" spans="1:10" ht="12.75" customHeight="1">
      <c r="A864" s="75">
        <v>44858</v>
      </c>
      <c r="B864" s="75" t="s">
        <v>0</v>
      </c>
      <c r="C864" s="72">
        <v>32.56</v>
      </c>
      <c r="D864" s="99">
        <v>44858</v>
      </c>
      <c r="E864" s="79" t="s">
        <v>999</v>
      </c>
      <c r="F864" s="100">
        <v>6311.38</v>
      </c>
      <c r="H864" s="75">
        <v>44858</v>
      </c>
      <c r="I864" s="98">
        <f t="shared" si="6"/>
        <v>-1.2658980335716441E-2</v>
      </c>
      <c r="J864" s="98">
        <f t="shared" si="7"/>
        <v>0</v>
      </c>
    </row>
    <row r="865" spans="1:10" ht="12.75" customHeight="1">
      <c r="A865" s="75">
        <v>44859</v>
      </c>
      <c r="B865" s="75" t="s">
        <v>0</v>
      </c>
      <c r="C865" s="72">
        <v>32.56</v>
      </c>
      <c r="D865" s="99">
        <v>44859</v>
      </c>
      <c r="E865" s="79" t="s">
        <v>999</v>
      </c>
      <c r="F865" s="100">
        <v>6328.2</v>
      </c>
      <c r="H865" s="75">
        <v>44859</v>
      </c>
      <c r="I865" s="98">
        <f t="shared" si="6"/>
        <v>2.6650272998931523E-3</v>
      </c>
      <c r="J865" s="98">
        <f t="shared" si="7"/>
        <v>0</v>
      </c>
    </row>
    <row r="866" spans="1:10" ht="12.75" customHeight="1">
      <c r="A866" s="75">
        <v>44860</v>
      </c>
      <c r="B866" s="75" t="s">
        <v>0</v>
      </c>
      <c r="C866" s="72">
        <v>32.56</v>
      </c>
      <c r="D866" s="99">
        <v>44860</v>
      </c>
      <c r="E866" s="79" t="s">
        <v>999</v>
      </c>
      <c r="F866" s="100">
        <v>6344.35</v>
      </c>
      <c r="H866" s="75">
        <v>44860</v>
      </c>
      <c r="I866" s="98">
        <f t="shared" si="6"/>
        <v>2.5520685186941616E-3</v>
      </c>
      <c r="J866" s="98">
        <f t="shared" si="7"/>
        <v>0</v>
      </c>
    </row>
    <row r="867" spans="1:10" ht="12.75" customHeight="1">
      <c r="A867" s="75">
        <v>44861</v>
      </c>
      <c r="B867" s="75" t="s">
        <v>0</v>
      </c>
      <c r="C867" s="72">
        <v>32.56</v>
      </c>
      <c r="D867" s="99">
        <v>44861</v>
      </c>
      <c r="E867" s="79" t="s">
        <v>999</v>
      </c>
      <c r="F867" s="100">
        <v>6378</v>
      </c>
      <c r="H867" s="75">
        <v>44861</v>
      </c>
      <c r="I867" s="98">
        <f t="shared" si="6"/>
        <v>5.3039318448697692E-3</v>
      </c>
      <c r="J867" s="98">
        <f t="shared" si="7"/>
        <v>0</v>
      </c>
    </row>
    <row r="868" spans="1:10" ht="12.75" customHeight="1">
      <c r="A868" s="75">
        <v>44865</v>
      </c>
      <c r="B868" s="75" t="s">
        <v>0</v>
      </c>
      <c r="C868" s="72">
        <v>32.56</v>
      </c>
      <c r="D868" s="99">
        <v>44865</v>
      </c>
      <c r="E868" s="79" t="s">
        <v>999</v>
      </c>
      <c r="F868" s="100">
        <v>6307.34</v>
      </c>
      <c r="H868" s="75">
        <v>44865</v>
      </c>
      <c r="I868" s="98">
        <f t="shared" si="6"/>
        <v>-1.1078708058952613E-2</v>
      </c>
      <c r="J868" s="98">
        <f t="shared" si="7"/>
        <v>0</v>
      </c>
    </row>
    <row r="869" spans="1:10" ht="12.75" customHeight="1">
      <c r="A869" s="75">
        <v>44866</v>
      </c>
      <c r="B869" s="75" t="s">
        <v>0</v>
      </c>
      <c r="C869" s="72">
        <v>32.56</v>
      </c>
      <c r="D869" s="99">
        <v>44866</v>
      </c>
      <c r="E869" s="79" t="s">
        <v>999</v>
      </c>
      <c r="F869" s="100">
        <v>6352.9</v>
      </c>
      <c r="H869" s="75">
        <v>44866</v>
      </c>
      <c r="I869" s="98">
        <f t="shared" si="6"/>
        <v>7.2233302786910425E-3</v>
      </c>
      <c r="J869" s="98">
        <f t="shared" si="7"/>
        <v>0</v>
      </c>
    </row>
    <row r="870" spans="1:10" ht="12.75" customHeight="1">
      <c r="A870" s="75">
        <v>44867</v>
      </c>
      <c r="B870" s="75" t="s">
        <v>0</v>
      </c>
      <c r="C870" s="72">
        <v>32.56</v>
      </c>
      <c r="D870" s="99">
        <v>44867</v>
      </c>
      <c r="E870" s="79" t="s">
        <v>999</v>
      </c>
      <c r="F870" s="100">
        <v>6388.56</v>
      </c>
      <c r="H870" s="75">
        <v>44867</v>
      </c>
      <c r="I870" s="98">
        <f t="shared" si="6"/>
        <v>5.613184529899895E-3</v>
      </c>
      <c r="J870" s="98">
        <f t="shared" si="7"/>
        <v>0</v>
      </c>
    </row>
    <row r="871" spans="1:10" ht="12.75" customHeight="1">
      <c r="A871" s="75">
        <v>44868</v>
      </c>
      <c r="B871" s="75" t="s">
        <v>0</v>
      </c>
      <c r="C871" s="72">
        <v>32.56</v>
      </c>
      <c r="D871" s="99">
        <v>44868</v>
      </c>
      <c r="E871" s="79" t="s">
        <v>999</v>
      </c>
      <c r="F871" s="100">
        <v>6410.67</v>
      </c>
      <c r="H871" s="75">
        <v>44868</v>
      </c>
      <c r="I871" s="98">
        <f t="shared" si="6"/>
        <v>3.4608738119388249E-3</v>
      </c>
      <c r="J871" s="98">
        <f t="shared" si="7"/>
        <v>0</v>
      </c>
    </row>
    <row r="872" spans="1:10" ht="12.75" customHeight="1">
      <c r="A872" s="75">
        <v>44872</v>
      </c>
      <c r="B872" s="75" t="s">
        <v>0</v>
      </c>
      <c r="C872" s="72">
        <v>32.56</v>
      </c>
      <c r="D872" s="99">
        <v>44872</v>
      </c>
      <c r="E872" s="79" t="s">
        <v>999</v>
      </c>
      <c r="F872" s="100">
        <v>6393.03</v>
      </c>
      <c r="H872" s="75">
        <v>44872</v>
      </c>
      <c r="I872" s="98">
        <f t="shared" si="6"/>
        <v>-2.7516624627379471E-3</v>
      </c>
      <c r="J872" s="98">
        <f t="shared" si="7"/>
        <v>0</v>
      </c>
    </row>
    <row r="873" spans="1:10" ht="12.75" customHeight="1">
      <c r="A873" s="75">
        <v>44873</v>
      </c>
      <c r="B873" s="75" t="s">
        <v>0</v>
      </c>
      <c r="C873" s="72">
        <v>32.56</v>
      </c>
      <c r="D873" s="99">
        <v>44873</v>
      </c>
      <c r="E873" s="79" t="s">
        <v>999</v>
      </c>
      <c r="F873" s="100">
        <v>6384.1</v>
      </c>
      <c r="H873" s="75">
        <v>44873</v>
      </c>
      <c r="I873" s="98">
        <f t="shared" si="6"/>
        <v>-1.3968337392440411E-3</v>
      </c>
      <c r="J873" s="98">
        <f t="shared" si="7"/>
        <v>0</v>
      </c>
    </row>
    <row r="874" spans="1:10" ht="12.75" customHeight="1">
      <c r="A874" s="75">
        <v>44874</v>
      </c>
      <c r="B874" s="75" t="s">
        <v>0</v>
      </c>
      <c r="C874" s="72">
        <v>32.56</v>
      </c>
      <c r="D874" s="99">
        <v>44874</v>
      </c>
      <c r="E874" s="79" t="s">
        <v>999</v>
      </c>
      <c r="F874" s="100">
        <v>6350.14</v>
      </c>
      <c r="H874" s="75">
        <v>44874</v>
      </c>
      <c r="I874" s="98">
        <f t="shared" si="6"/>
        <v>-5.319465547218849E-3</v>
      </c>
      <c r="J874" s="98">
        <f t="shared" si="7"/>
        <v>0</v>
      </c>
    </row>
    <row r="875" spans="1:10" ht="12.75" customHeight="1">
      <c r="A875" s="75">
        <v>44875</v>
      </c>
      <c r="B875" s="75" t="s">
        <v>0</v>
      </c>
      <c r="C875" s="72">
        <v>32.56</v>
      </c>
      <c r="D875" s="99">
        <v>44875</v>
      </c>
      <c r="E875" s="79" t="s">
        <v>999</v>
      </c>
      <c r="F875" s="100">
        <v>6353.77</v>
      </c>
      <c r="H875" s="75">
        <v>44875</v>
      </c>
      <c r="I875" s="98">
        <f t="shared" si="6"/>
        <v>5.7164094019968026E-4</v>
      </c>
      <c r="J875" s="98">
        <f t="shared" si="7"/>
        <v>0</v>
      </c>
    </row>
    <row r="876" spans="1:10" ht="12.75" customHeight="1">
      <c r="A876" s="75">
        <v>44879</v>
      </c>
      <c r="B876" s="75" t="s">
        <v>0</v>
      </c>
      <c r="C876" s="72">
        <v>32.56</v>
      </c>
      <c r="D876" s="99">
        <v>44879</v>
      </c>
      <c r="E876" s="79" t="s">
        <v>999</v>
      </c>
      <c r="F876" s="100">
        <v>6253.49</v>
      </c>
      <c r="H876" s="75">
        <v>44879</v>
      </c>
      <c r="I876" s="98">
        <f t="shared" si="6"/>
        <v>-1.5782755749736088E-2</v>
      </c>
      <c r="J876" s="98">
        <f t="shared" si="7"/>
        <v>0</v>
      </c>
    </row>
    <row r="877" spans="1:10" ht="12.75" customHeight="1">
      <c r="A877" s="75">
        <v>44880</v>
      </c>
      <c r="B877" s="75" t="s">
        <v>0</v>
      </c>
      <c r="C877" s="72">
        <v>32.56</v>
      </c>
      <c r="D877" s="99">
        <v>44880</v>
      </c>
      <c r="E877" s="79" t="s">
        <v>999</v>
      </c>
      <c r="F877" s="100">
        <v>6218.32</v>
      </c>
      <c r="H877" s="75">
        <v>44880</v>
      </c>
      <c r="I877" s="98">
        <f t="shared" si="6"/>
        <v>-5.6240595251612069E-3</v>
      </c>
      <c r="J877" s="98">
        <f t="shared" si="7"/>
        <v>0</v>
      </c>
    </row>
    <row r="878" spans="1:10" ht="12.75" customHeight="1">
      <c r="A878" s="75">
        <v>44881</v>
      </c>
      <c r="B878" s="75" t="s">
        <v>0</v>
      </c>
      <c r="C878" s="72">
        <v>32.56</v>
      </c>
      <c r="D878" s="99">
        <v>44881</v>
      </c>
      <c r="E878" s="79" t="s">
        <v>999</v>
      </c>
      <c r="F878" s="100">
        <v>6253.35</v>
      </c>
      <c r="H878" s="75">
        <v>44881</v>
      </c>
      <c r="I878" s="98">
        <f t="shared" si="6"/>
        <v>5.6333543465116875E-3</v>
      </c>
      <c r="J878" s="98">
        <f t="shared" si="7"/>
        <v>0</v>
      </c>
    </row>
    <row r="879" spans="1:10" ht="12.75" customHeight="1">
      <c r="A879" s="75">
        <v>44882</v>
      </c>
      <c r="B879" s="75" t="s">
        <v>0</v>
      </c>
      <c r="C879" s="72">
        <v>32.56</v>
      </c>
      <c r="D879" s="99">
        <v>44882</v>
      </c>
      <c r="E879" s="79" t="s">
        <v>999</v>
      </c>
      <c r="F879" s="100">
        <v>6265.99</v>
      </c>
      <c r="H879" s="75">
        <v>44882</v>
      </c>
      <c r="I879" s="98">
        <f t="shared" si="6"/>
        <v>2.0213165743161454E-3</v>
      </c>
      <c r="J879" s="98">
        <f t="shared" si="7"/>
        <v>0</v>
      </c>
    </row>
    <row r="880" spans="1:10" ht="12.75" customHeight="1">
      <c r="A880" s="75">
        <v>44886</v>
      </c>
      <c r="B880" s="75" t="s">
        <v>0</v>
      </c>
      <c r="C880" s="72">
        <v>32.56</v>
      </c>
      <c r="D880" s="99">
        <v>44886</v>
      </c>
      <c r="E880" s="79" t="s">
        <v>999</v>
      </c>
      <c r="F880" s="100">
        <v>6190.99</v>
      </c>
      <c r="H880" s="75">
        <v>44886</v>
      </c>
      <c r="I880" s="98">
        <f t="shared" si="6"/>
        <v>-1.1969377544490123E-2</v>
      </c>
      <c r="J880" s="98">
        <f t="shared" si="7"/>
        <v>0</v>
      </c>
    </row>
    <row r="881" spans="1:10" ht="12.75" customHeight="1">
      <c r="A881" s="75">
        <v>44887</v>
      </c>
      <c r="B881" s="75" t="s">
        <v>0</v>
      </c>
      <c r="C881" s="72">
        <v>32.56</v>
      </c>
      <c r="D881" s="99">
        <v>44887</v>
      </c>
      <c r="E881" s="79" t="s">
        <v>999</v>
      </c>
      <c r="F881" s="100">
        <v>6230.51</v>
      </c>
      <c r="H881" s="75">
        <v>44887</v>
      </c>
      <c r="I881" s="98">
        <f t="shared" si="6"/>
        <v>6.3834701719758247E-3</v>
      </c>
      <c r="J881" s="98">
        <f t="shared" si="7"/>
        <v>0</v>
      </c>
    </row>
    <row r="882" spans="1:10" ht="12.75" customHeight="1">
      <c r="A882" s="75">
        <v>44888</v>
      </c>
      <c r="B882" s="75" t="s">
        <v>0</v>
      </c>
      <c r="C882" s="72">
        <v>32.56</v>
      </c>
      <c r="D882" s="99">
        <v>44888</v>
      </c>
      <c r="E882" s="79" t="s">
        <v>999</v>
      </c>
      <c r="F882" s="100">
        <v>6207.73</v>
      </c>
      <c r="H882" s="75">
        <v>44888</v>
      </c>
      <c r="I882" s="98">
        <f t="shared" si="6"/>
        <v>-3.6562014987537861E-3</v>
      </c>
      <c r="J882" s="98">
        <f t="shared" si="7"/>
        <v>0</v>
      </c>
    </row>
    <row r="883" spans="1:10" ht="12.75" customHeight="1">
      <c r="A883" s="75">
        <v>44889</v>
      </c>
      <c r="B883" s="75" t="s">
        <v>0</v>
      </c>
      <c r="C883" s="72">
        <v>32.56</v>
      </c>
      <c r="D883" s="99">
        <v>44889</v>
      </c>
      <c r="E883" s="79" t="s">
        <v>999</v>
      </c>
      <c r="F883" s="100">
        <v>6215.12</v>
      </c>
      <c r="H883" s="75">
        <v>44889</v>
      </c>
      <c r="I883" s="98">
        <f t="shared" si="6"/>
        <v>1.1904512599614225E-3</v>
      </c>
      <c r="J883" s="98">
        <f t="shared" si="7"/>
        <v>0</v>
      </c>
    </row>
    <row r="884" spans="1:10" ht="12.75" customHeight="1">
      <c r="A884" s="75">
        <v>44894</v>
      </c>
      <c r="B884" s="75" t="s">
        <v>0</v>
      </c>
      <c r="C884" s="72">
        <v>32.56</v>
      </c>
      <c r="D884" s="99">
        <v>44894</v>
      </c>
      <c r="E884" s="79" t="s">
        <v>999</v>
      </c>
      <c r="F884" s="100">
        <v>6212.46</v>
      </c>
      <c r="H884" s="75">
        <v>44894</v>
      </c>
      <c r="I884" s="98">
        <f t="shared" si="6"/>
        <v>-4.2798851832304141E-4</v>
      </c>
      <c r="J884" s="98">
        <f t="shared" si="7"/>
        <v>0</v>
      </c>
    </row>
    <row r="885" spans="1:10" ht="12.75" customHeight="1">
      <c r="A885" s="75">
        <v>44895</v>
      </c>
      <c r="B885" s="75" t="s">
        <v>0</v>
      </c>
      <c r="C885" s="72">
        <v>32.56</v>
      </c>
      <c r="D885" s="99">
        <v>44895</v>
      </c>
      <c r="E885" s="79" t="s">
        <v>999</v>
      </c>
      <c r="F885" s="100">
        <v>6235.95</v>
      </c>
      <c r="H885" s="75">
        <v>44895</v>
      </c>
      <c r="I885" s="98">
        <f t="shared" si="6"/>
        <v>3.7811108642953339E-3</v>
      </c>
      <c r="J885" s="98">
        <f t="shared" si="7"/>
        <v>0</v>
      </c>
    </row>
    <row r="886" spans="1:10" ht="12.75" customHeight="1">
      <c r="A886" s="75">
        <v>44896</v>
      </c>
      <c r="B886" s="75" t="s">
        <v>0</v>
      </c>
      <c r="C886" s="72">
        <v>32.56</v>
      </c>
      <c r="D886" s="99">
        <v>44896</v>
      </c>
      <c r="E886" s="79" t="s">
        <v>999</v>
      </c>
      <c r="F886" s="100">
        <v>6245.38</v>
      </c>
      <c r="H886" s="75">
        <v>44896</v>
      </c>
      <c r="I886" s="98">
        <f t="shared" si="6"/>
        <v>1.5121994243059156E-3</v>
      </c>
      <c r="J886" s="98">
        <f t="shared" si="7"/>
        <v>0</v>
      </c>
    </row>
    <row r="887" spans="1:10" ht="12.75" customHeight="1">
      <c r="A887" s="75">
        <v>44900</v>
      </c>
      <c r="B887" s="75" t="s">
        <v>0</v>
      </c>
      <c r="C887" s="72">
        <v>32.56</v>
      </c>
      <c r="D887" s="99">
        <v>44900</v>
      </c>
      <c r="E887" s="79" t="s">
        <v>999</v>
      </c>
      <c r="F887" s="100">
        <v>6212.55</v>
      </c>
      <c r="H887" s="75">
        <v>44900</v>
      </c>
      <c r="I887" s="98">
        <f t="shared" si="6"/>
        <v>-5.2566857421005864E-3</v>
      </c>
      <c r="J887" s="98">
        <f t="shared" si="7"/>
        <v>0</v>
      </c>
    </row>
    <row r="888" spans="1:10" ht="12.75" customHeight="1">
      <c r="A888" s="75">
        <v>44901</v>
      </c>
      <c r="B888" s="75" t="s">
        <v>0</v>
      </c>
      <c r="C888" s="72">
        <v>32.56</v>
      </c>
      <c r="D888" s="99">
        <v>44901</v>
      </c>
      <c r="E888" s="79" t="s">
        <v>999</v>
      </c>
      <c r="F888" s="100">
        <v>6229.01</v>
      </c>
      <c r="H888" s="75">
        <v>44901</v>
      </c>
      <c r="I888" s="98">
        <f t="shared" si="6"/>
        <v>2.6494756581436629E-3</v>
      </c>
      <c r="J888" s="98">
        <f t="shared" si="7"/>
        <v>0</v>
      </c>
    </row>
    <row r="889" spans="1:10" ht="12.75" customHeight="1">
      <c r="A889" s="75">
        <v>44902</v>
      </c>
      <c r="B889" s="75" t="s">
        <v>0</v>
      </c>
      <c r="C889" s="72">
        <v>32.56</v>
      </c>
      <c r="D889" s="99">
        <v>44902</v>
      </c>
      <c r="E889" s="79" t="s">
        <v>999</v>
      </c>
      <c r="F889" s="100">
        <v>6233.68</v>
      </c>
      <c r="H889" s="75">
        <v>44902</v>
      </c>
      <c r="I889" s="98">
        <f t="shared" si="6"/>
        <v>7.4971785243560518E-4</v>
      </c>
      <c r="J889" s="98">
        <f t="shared" si="7"/>
        <v>0</v>
      </c>
    </row>
    <row r="890" spans="1:10" ht="12.75" customHeight="1">
      <c r="A890" s="75">
        <v>44903</v>
      </c>
      <c r="B890" s="75" t="s">
        <v>0</v>
      </c>
      <c r="C890" s="72">
        <v>32.56</v>
      </c>
      <c r="D890" s="99">
        <v>44903</v>
      </c>
      <c r="E890" s="79" t="s">
        <v>999</v>
      </c>
      <c r="F890" s="100">
        <v>6227.82</v>
      </c>
      <c r="H890" s="75">
        <v>44903</v>
      </c>
      <c r="I890" s="98">
        <f t="shared" si="6"/>
        <v>-9.4005467075641835E-4</v>
      </c>
      <c r="J890" s="98">
        <f t="shared" si="7"/>
        <v>0</v>
      </c>
    </row>
    <row r="891" spans="1:10" ht="12.75" customHeight="1">
      <c r="A891" s="75">
        <v>44907</v>
      </c>
      <c r="B891" s="75" t="s">
        <v>0</v>
      </c>
      <c r="C891" s="72">
        <v>32.56</v>
      </c>
      <c r="D891" s="99">
        <v>44907</v>
      </c>
      <c r="E891" s="79" t="s">
        <v>999</v>
      </c>
      <c r="F891" s="100">
        <v>6266.96</v>
      </c>
      <c r="H891" s="75">
        <v>44907</v>
      </c>
      <c r="I891" s="98">
        <f t="shared" si="6"/>
        <v>6.2847031545549825E-3</v>
      </c>
      <c r="J891" s="98">
        <f t="shared" si="7"/>
        <v>0</v>
      </c>
    </row>
    <row r="892" spans="1:10" ht="12.75" customHeight="1">
      <c r="A892" s="75">
        <v>44908</v>
      </c>
      <c r="B892" s="75" t="s">
        <v>0</v>
      </c>
      <c r="C892" s="72">
        <v>32.56</v>
      </c>
      <c r="D892" s="99">
        <v>44908</v>
      </c>
      <c r="E892" s="79" t="s">
        <v>999</v>
      </c>
      <c r="F892" s="100">
        <v>6271.41</v>
      </c>
      <c r="H892" s="75">
        <v>44908</v>
      </c>
      <c r="I892" s="98">
        <f t="shared" si="6"/>
        <v>7.1007314551230216E-4</v>
      </c>
      <c r="J892" s="98">
        <f t="shared" si="7"/>
        <v>0</v>
      </c>
    </row>
    <row r="893" spans="1:10" ht="12.75" customHeight="1">
      <c r="A893" s="75">
        <v>44909</v>
      </c>
      <c r="B893" s="75" t="s">
        <v>0</v>
      </c>
      <c r="C893" s="72">
        <v>32.56</v>
      </c>
      <c r="D893" s="99">
        <v>44909</v>
      </c>
      <c r="E893" s="79" t="s">
        <v>999</v>
      </c>
      <c r="F893" s="100">
        <v>6260.77</v>
      </c>
      <c r="H893" s="75">
        <v>44909</v>
      </c>
      <c r="I893" s="98">
        <f t="shared" si="6"/>
        <v>-1.6965881675731209E-3</v>
      </c>
      <c r="J893" s="98">
        <f t="shared" si="7"/>
        <v>0</v>
      </c>
    </row>
    <row r="894" spans="1:10" ht="12.75" customHeight="1">
      <c r="A894" s="75">
        <v>44910</v>
      </c>
      <c r="B894" s="75" t="s">
        <v>0</v>
      </c>
      <c r="C894" s="72">
        <v>32.56</v>
      </c>
      <c r="D894" s="99">
        <v>44910</v>
      </c>
      <c r="E894" s="79" t="s">
        <v>999</v>
      </c>
      <c r="F894" s="100">
        <v>6256.83</v>
      </c>
      <c r="H894" s="75">
        <v>44910</v>
      </c>
      <c r="I894" s="98">
        <f t="shared" si="6"/>
        <v>-6.2931556342116224E-4</v>
      </c>
      <c r="J894" s="98">
        <f t="shared" si="7"/>
        <v>0</v>
      </c>
    </row>
    <row r="895" spans="1:10" ht="12.75" customHeight="1">
      <c r="A895" s="75">
        <v>44914</v>
      </c>
      <c r="B895" s="75" t="s">
        <v>0</v>
      </c>
      <c r="C895" s="72">
        <v>32.56</v>
      </c>
      <c r="D895" s="99">
        <v>44914</v>
      </c>
      <c r="E895" s="79" t="s">
        <v>999</v>
      </c>
      <c r="F895" s="100">
        <v>6238.99</v>
      </c>
      <c r="H895" s="75">
        <v>44914</v>
      </c>
      <c r="I895" s="98">
        <f t="shared" si="6"/>
        <v>-2.851284116717312E-3</v>
      </c>
      <c r="J895" s="98">
        <f t="shared" si="7"/>
        <v>0</v>
      </c>
    </row>
    <row r="896" spans="1:10" ht="12.75" customHeight="1">
      <c r="A896" s="75">
        <v>44915</v>
      </c>
      <c r="B896" s="75" t="s">
        <v>0</v>
      </c>
      <c r="C896" s="72">
        <v>32.56</v>
      </c>
      <c r="D896" s="99">
        <v>44915</v>
      </c>
      <c r="E896" s="79" t="s">
        <v>999</v>
      </c>
      <c r="F896" s="100">
        <v>6226.5</v>
      </c>
      <c r="H896" s="75">
        <v>44915</v>
      </c>
      <c r="I896" s="98">
        <f t="shared" si="6"/>
        <v>-2.0019265938877595E-3</v>
      </c>
      <c r="J896" s="98">
        <f t="shared" si="7"/>
        <v>0</v>
      </c>
    </row>
    <row r="897" spans="1:10" ht="12.75" customHeight="1">
      <c r="A897" s="75">
        <v>44916</v>
      </c>
      <c r="B897" s="75" t="s">
        <v>0</v>
      </c>
      <c r="C897" s="72">
        <v>32.56</v>
      </c>
      <c r="D897" s="99">
        <v>44916</v>
      </c>
      <c r="E897" s="79" t="s">
        <v>999</v>
      </c>
      <c r="F897" s="100">
        <v>6198.82</v>
      </c>
      <c r="H897" s="75">
        <v>44916</v>
      </c>
      <c r="I897" s="98">
        <f t="shared" si="6"/>
        <v>-4.4455151369148238E-3</v>
      </c>
      <c r="J897" s="98">
        <f t="shared" si="7"/>
        <v>0</v>
      </c>
    </row>
    <row r="898" spans="1:10" ht="12.75" customHeight="1">
      <c r="A898" s="75">
        <v>44917</v>
      </c>
      <c r="B898" s="75" t="s">
        <v>0</v>
      </c>
      <c r="C898" s="72">
        <v>32.56</v>
      </c>
      <c r="D898" s="99">
        <v>44917</v>
      </c>
      <c r="E898" s="79" t="s">
        <v>999</v>
      </c>
      <c r="F898" s="100">
        <v>6202.21</v>
      </c>
      <c r="H898" s="75">
        <v>44917</v>
      </c>
      <c r="I898" s="98">
        <f t="shared" si="6"/>
        <v>5.4687827683341794E-4</v>
      </c>
      <c r="J898" s="98">
        <f t="shared" si="7"/>
        <v>0</v>
      </c>
    </row>
    <row r="899" spans="1:10" ht="12.75" customHeight="1">
      <c r="A899" s="75">
        <v>44921</v>
      </c>
      <c r="B899" s="75" t="s">
        <v>0</v>
      </c>
      <c r="C899" s="72">
        <v>32.56</v>
      </c>
      <c r="D899" s="99">
        <v>44921</v>
      </c>
      <c r="E899" s="79" t="s">
        <v>999</v>
      </c>
      <c r="F899" s="100">
        <v>6189.7</v>
      </c>
      <c r="H899" s="75">
        <v>44921</v>
      </c>
      <c r="I899" s="98">
        <f t="shared" si="6"/>
        <v>-2.0170229643949877E-3</v>
      </c>
      <c r="J899" s="98">
        <f t="shared" si="7"/>
        <v>0</v>
      </c>
    </row>
    <row r="900" spans="1:10" ht="12.75" customHeight="1">
      <c r="A900" s="75">
        <v>44922</v>
      </c>
      <c r="B900" s="75" t="s">
        <v>0</v>
      </c>
      <c r="C900" s="72">
        <v>32.56</v>
      </c>
      <c r="D900" s="99">
        <v>44922</v>
      </c>
      <c r="E900" s="79" t="s">
        <v>999</v>
      </c>
      <c r="F900" s="100">
        <v>6180.27</v>
      </c>
      <c r="H900" s="75">
        <v>44922</v>
      </c>
      <c r="I900" s="98">
        <f t="shared" si="6"/>
        <v>-1.5234987156080848E-3</v>
      </c>
      <c r="J900" s="98">
        <f t="shared" si="7"/>
        <v>0</v>
      </c>
    </row>
    <row r="901" spans="1:10" ht="12.75" customHeight="1">
      <c r="A901" s="75">
        <v>44923</v>
      </c>
      <c r="B901" s="75" t="s">
        <v>0</v>
      </c>
      <c r="C901" s="72">
        <v>32.56</v>
      </c>
      <c r="D901" s="99">
        <v>44923</v>
      </c>
      <c r="E901" s="79" t="s">
        <v>999</v>
      </c>
      <c r="F901" s="100">
        <v>6195.82</v>
      </c>
      <c r="H901" s="75">
        <v>44923</v>
      </c>
      <c r="I901" s="98">
        <f t="shared" si="6"/>
        <v>2.5160713043279603E-3</v>
      </c>
      <c r="J901" s="98">
        <f t="shared" si="7"/>
        <v>0</v>
      </c>
    </row>
    <row r="902" spans="1:10" ht="12.75" customHeight="1">
      <c r="A902" s="75">
        <v>44924</v>
      </c>
      <c r="B902" s="75" t="s">
        <v>0</v>
      </c>
      <c r="C902" s="72">
        <v>32.56</v>
      </c>
      <c r="D902" s="99">
        <v>44924</v>
      </c>
      <c r="E902" s="79" t="s">
        <v>999</v>
      </c>
      <c r="F902" s="100">
        <v>6206.81</v>
      </c>
      <c r="H902" s="75">
        <v>44924</v>
      </c>
      <c r="I902" s="98">
        <f t="shared" si="6"/>
        <v>1.7737765138432504E-3</v>
      </c>
      <c r="J902" s="98">
        <f t="shared" si="7"/>
        <v>0</v>
      </c>
    </row>
    <row r="903" spans="1:10" ht="12.75" customHeight="1">
      <c r="A903" s="75">
        <v>44928</v>
      </c>
      <c r="B903" s="75" t="s">
        <v>0</v>
      </c>
      <c r="C903" s="72">
        <v>32.56</v>
      </c>
      <c r="D903" s="99">
        <v>44928</v>
      </c>
      <c r="E903" s="79" t="s">
        <v>999</v>
      </c>
      <c r="F903" s="100">
        <v>6177.88</v>
      </c>
      <c r="H903" s="75">
        <v>44928</v>
      </c>
      <c r="I903" s="98">
        <f t="shared" si="6"/>
        <v>-4.6610094396316581E-3</v>
      </c>
      <c r="J903" s="98">
        <f t="shared" si="7"/>
        <v>0</v>
      </c>
    </row>
    <row r="904" spans="1:10" ht="12.75" customHeight="1">
      <c r="A904" s="75">
        <v>44929</v>
      </c>
      <c r="B904" s="75" t="s">
        <v>0</v>
      </c>
      <c r="C904" s="72">
        <v>32.56</v>
      </c>
      <c r="D904" s="99">
        <v>44929</v>
      </c>
      <c r="E904" s="79" t="s">
        <v>999</v>
      </c>
      <c r="F904" s="100">
        <v>6185.06</v>
      </c>
      <c r="H904" s="75">
        <v>44929</v>
      </c>
      <c r="I904" s="98">
        <f t="shared" si="6"/>
        <v>1.1622109849982465E-3</v>
      </c>
      <c r="J904" s="98">
        <f t="shared" si="7"/>
        <v>0</v>
      </c>
    </row>
    <row r="905" spans="1:10" ht="12.75" customHeight="1">
      <c r="A905" s="75">
        <v>44930</v>
      </c>
      <c r="B905" s="75" t="s">
        <v>0</v>
      </c>
      <c r="C905" s="72">
        <v>32.56</v>
      </c>
      <c r="D905" s="99">
        <v>44930</v>
      </c>
      <c r="E905" s="79" t="s">
        <v>999</v>
      </c>
      <c r="F905" s="100">
        <v>6202.63</v>
      </c>
      <c r="H905" s="75">
        <v>44930</v>
      </c>
      <c r="I905" s="98">
        <f t="shared" si="6"/>
        <v>2.8407161773693623E-3</v>
      </c>
      <c r="J905" s="98">
        <f t="shared" si="7"/>
        <v>0</v>
      </c>
    </row>
    <row r="906" spans="1:10" ht="12.75" customHeight="1">
      <c r="A906" s="75">
        <v>44931</v>
      </c>
      <c r="B906" s="75" t="s">
        <v>0</v>
      </c>
      <c r="C906" s="72">
        <v>32.56</v>
      </c>
      <c r="D906" s="99">
        <v>44931</v>
      </c>
      <c r="E906" s="79" t="s">
        <v>999</v>
      </c>
      <c r="F906" s="100">
        <v>6193.96</v>
      </c>
      <c r="H906" s="75">
        <v>44931</v>
      </c>
      <c r="I906" s="98">
        <f t="shared" si="6"/>
        <v>-1.3977941615088696E-3</v>
      </c>
      <c r="J906" s="98">
        <f t="shared" si="7"/>
        <v>0</v>
      </c>
    </row>
    <row r="907" spans="1:10" ht="12.75" customHeight="1">
      <c r="A907" s="75">
        <v>44935</v>
      </c>
      <c r="B907" s="75" t="s">
        <v>0</v>
      </c>
      <c r="C907" s="72">
        <v>32.56</v>
      </c>
      <c r="D907" s="99">
        <v>44935</v>
      </c>
      <c r="E907" s="79" t="s">
        <v>999</v>
      </c>
      <c r="F907" s="100">
        <v>6191.55</v>
      </c>
      <c r="H907" s="75">
        <v>44935</v>
      </c>
      <c r="I907" s="98">
        <f t="shared" si="6"/>
        <v>-3.8908872514509252E-4</v>
      </c>
      <c r="J907" s="98">
        <f t="shared" si="7"/>
        <v>0</v>
      </c>
    </row>
    <row r="908" spans="1:10" ht="12.75" customHeight="1">
      <c r="A908" s="75">
        <v>44936</v>
      </c>
      <c r="B908" s="75" t="s">
        <v>0</v>
      </c>
      <c r="C908" s="72">
        <v>32.56</v>
      </c>
      <c r="D908" s="99">
        <v>44936</v>
      </c>
      <c r="E908" s="79" t="s">
        <v>999</v>
      </c>
      <c r="F908" s="100">
        <v>6205.28</v>
      </c>
      <c r="H908" s="75">
        <v>44936</v>
      </c>
      <c r="I908" s="98">
        <f t="shared" si="6"/>
        <v>2.2175384192972825E-3</v>
      </c>
      <c r="J908" s="98">
        <f t="shared" si="7"/>
        <v>0</v>
      </c>
    </row>
    <row r="909" spans="1:10" ht="12.75" customHeight="1">
      <c r="A909" s="75">
        <v>44937</v>
      </c>
      <c r="B909" s="75" t="s">
        <v>0</v>
      </c>
      <c r="C909" s="72">
        <v>32.56</v>
      </c>
      <c r="D909" s="99">
        <v>44937</v>
      </c>
      <c r="E909" s="79" t="s">
        <v>999</v>
      </c>
      <c r="F909" s="100">
        <v>6209.52</v>
      </c>
      <c r="H909" s="75">
        <v>44937</v>
      </c>
      <c r="I909" s="98">
        <f t="shared" si="6"/>
        <v>6.8328906995351879E-4</v>
      </c>
      <c r="J909" s="98">
        <f t="shared" si="7"/>
        <v>0</v>
      </c>
    </row>
    <row r="910" spans="1:10" ht="12.75" customHeight="1">
      <c r="A910" s="75">
        <v>44938</v>
      </c>
      <c r="B910" s="75" t="s">
        <v>0</v>
      </c>
      <c r="C910" s="72">
        <v>32.56</v>
      </c>
      <c r="D910" s="99">
        <v>44938</v>
      </c>
      <c r="E910" s="79" t="s">
        <v>999</v>
      </c>
      <c r="F910" s="100">
        <v>6207.29</v>
      </c>
      <c r="H910" s="75">
        <v>44938</v>
      </c>
      <c r="I910" s="98">
        <f t="shared" si="6"/>
        <v>-3.5912598719389788E-4</v>
      </c>
      <c r="J910" s="98">
        <f t="shared" si="7"/>
        <v>0</v>
      </c>
    </row>
    <row r="911" spans="1:10" ht="12.75" customHeight="1">
      <c r="A911" s="75">
        <v>44942</v>
      </c>
      <c r="B911" s="75" t="s">
        <v>0</v>
      </c>
      <c r="C911" s="72">
        <v>32.56</v>
      </c>
      <c r="D911" s="99">
        <v>44942</v>
      </c>
      <c r="E911" s="79" t="s">
        <v>999</v>
      </c>
      <c r="F911" s="100">
        <v>6246.07</v>
      </c>
      <c r="H911" s="75">
        <v>44942</v>
      </c>
      <c r="I911" s="98">
        <f t="shared" si="6"/>
        <v>6.2474928672575647E-3</v>
      </c>
      <c r="J911" s="98">
        <f t="shared" si="7"/>
        <v>0</v>
      </c>
    </row>
    <row r="912" spans="1:10" ht="12.75" customHeight="1">
      <c r="A912" s="75">
        <v>44943</v>
      </c>
      <c r="B912" s="75" t="s">
        <v>0</v>
      </c>
      <c r="C912" s="72">
        <v>32.56</v>
      </c>
      <c r="D912" s="99">
        <v>44943</v>
      </c>
      <c r="E912" s="79" t="s">
        <v>999</v>
      </c>
      <c r="F912" s="100">
        <v>6281.74</v>
      </c>
      <c r="H912" s="75">
        <v>44943</v>
      </c>
      <c r="I912" s="98">
        <f t="shared" si="6"/>
        <v>5.7107909453464334E-3</v>
      </c>
      <c r="J912" s="98">
        <f t="shared" si="7"/>
        <v>0</v>
      </c>
    </row>
    <row r="913" spans="1:10" ht="12.75" customHeight="1">
      <c r="A913" s="75">
        <v>44944</v>
      </c>
      <c r="B913" s="75" t="s">
        <v>0</v>
      </c>
      <c r="C913" s="72">
        <v>32.56</v>
      </c>
      <c r="D913" s="99">
        <v>44944</v>
      </c>
      <c r="E913" s="79" t="s">
        <v>999</v>
      </c>
      <c r="F913" s="100">
        <v>6258.17</v>
      </c>
      <c r="H913" s="75">
        <v>44944</v>
      </c>
      <c r="I913" s="98">
        <f t="shared" si="6"/>
        <v>-3.7521451062921818E-3</v>
      </c>
      <c r="J913" s="98">
        <f t="shared" si="7"/>
        <v>0</v>
      </c>
    </row>
    <row r="914" spans="1:10" ht="12.75" customHeight="1">
      <c r="A914" s="75">
        <v>44945</v>
      </c>
      <c r="B914" s="75" t="s">
        <v>0</v>
      </c>
      <c r="C914" s="72">
        <v>32.56</v>
      </c>
      <c r="D914" s="99">
        <v>44945</v>
      </c>
      <c r="E914" s="79" t="s">
        <v>999</v>
      </c>
      <c r="F914" s="100">
        <v>6265.44</v>
      </c>
      <c r="H914" s="75">
        <v>44945</v>
      </c>
      <c r="I914" s="98">
        <f t="shared" si="6"/>
        <v>1.1616814500083894E-3</v>
      </c>
      <c r="J914" s="98">
        <f t="shared" si="7"/>
        <v>0</v>
      </c>
    </row>
    <row r="915" spans="1:10" ht="12.75" customHeight="1">
      <c r="A915" s="75">
        <v>44949</v>
      </c>
      <c r="B915" s="75" t="s">
        <v>0</v>
      </c>
      <c r="C915" s="72">
        <v>32.56</v>
      </c>
      <c r="D915" s="99">
        <v>44949</v>
      </c>
      <c r="E915" s="79" t="s">
        <v>999</v>
      </c>
      <c r="F915" s="100">
        <v>6263.51</v>
      </c>
      <c r="H915" s="75">
        <v>44949</v>
      </c>
      <c r="I915" s="98">
        <f t="shared" si="6"/>
        <v>-3.0803902040388298E-4</v>
      </c>
      <c r="J915" s="98">
        <f t="shared" si="7"/>
        <v>0</v>
      </c>
    </row>
    <row r="916" spans="1:10" ht="12.75" customHeight="1">
      <c r="A916" s="75">
        <v>44950</v>
      </c>
      <c r="B916" s="75" t="s">
        <v>0</v>
      </c>
      <c r="C916" s="72">
        <v>32.56</v>
      </c>
      <c r="D916" s="99">
        <v>44950</v>
      </c>
      <c r="E916" s="79" t="s">
        <v>999</v>
      </c>
      <c r="F916" s="100">
        <v>6291.3</v>
      </c>
      <c r="H916" s="75">
        <v>44950</v>
      </c>
      <c r="I916" s="98">
        <f t="shared" si="6"/>
        <v>4.4368093928164321E-3</v>
      </c>
      <c r="J916" s="98">
        <f t="shared" si="7"/>
        <v>0</v>
      </c>
    </row>
    <row r="917" spans="1:10" ht="12.75" customHeight="1">
      <c r="A917" s="75">
        <v>44951</v>
      </c>
      <c r="B917" s="75" t="s">
        <v>0</v>
      </c>
      <c r="C917" s="72">
        <v>32.56</v>
      </c>
      <c r="D917" s="99">
        <v>44951</v>
      </c>
      <c r="E917" s="79" t="s">
        <v>999</v>
      </c>
      <c r="F917" s="100">
        <v>6293.4</v>
      </c>
      <c r="H917" s="75">
        <v>44951</v>
      </c>
      <c r="I917" s="98">
        <f t="shared" si="6"/>
        <v>3.3379428734914285E-4</v>
      </c>
      <c r="J917" s="98">
        <f t="shared" si="7"/>
        <v>0</v>
      </c>
    </row>
    <row r="918" spans="1:10" ht="12.75" customHeight="1">
      <c r="A918" s="75">
        <v>44952</v>
      </c>
      <c r="B918" s="75" t="s">
        <v>0</v>
      </c>
      <c r="C918" s="72">
        <v>32.56</v>
      </c>
      <c r="D918" s="99">
        <v>44952</v>
      </c>
      <c r="E918" s="79" t="s">
        <v>999</v>
      </c>
      <c r="F918" s="100">
        <v>6296.26</v>
      </c>
      <c r="H918" s="75">
        <v>44952</v>
      </c>
      <c r="I918" s="98">
        <f t="shared" si="6"/>
        <v>4.5444433851349331E-4</v>
      </c>
      <c r="J918" s="98">
        <f t="shared" si="7"/>
        <v>0</v>
      </c>
    </row>
    <row r="919" spans="1:10" ht="12.75" customHeight="1">
      <c r="A919" s="75">
        <v>44956</v>
      </c>
      <c r="B919" s="75" t="s">
        <v>0</v>
      </c>
      <c r="C919" s="72">
        <v>32.56</v>
      </c>
      <c r="D919" s="99">
        <v>44956</v>
      </c>
      <c r="E919" s="79" t="s">
        <v>999</v>
      </c>
      <c r="F919" s="100">
        <v>6278.84</v>
      </c>
      <c r="H919" s="75">
        <v>44956</v>
      </c>
      <c r="I919" s="98">
        <f t="shared" si="6"/>
        <v>-2.7667218316905773E-3</v>
      </c>
      <c r="J919" s="98">
        <f t="shared" si="7"/>
        <v>0</v>
      </c>
    </row>
    <row r="920" spans="1:10" ht="12.75" customHeight="1">
      <c r="A920" s="75">
        <v>44957</v>
      </c>
      <c r="B920" s="75" t="s">
        <v>0</v>
      </c>
      <c r="C920" s="72">
        <v>32.56</v>
      </c>
      <c r="D920" s="99">
        <v>44957</v>
      </c>
      <c r="E920" s="79" t="s">
        <v>999</v>
      </c>
      <c r="F920" s="100">
        <v>6267.05</v>
      </c>
      <c r="H920" s="75">
        <v>44957</v>
      </c>
      <c r="I920" s="98">
        <f t="shared" si="6"/>
        <v>-1.8777353778723915E-3</v>
      </c>
      <c r="J920" s="98">
        <f t="shared" si="7"/>
        <v>0</v>
      </c>
    </row>
    <row r="921" spans="1:10" ht="12.75" customHeight="1">
      <c r="A921" s="75">
        <v>44958</v>
      </c>
      <c r="B921" s="75" t="s">
        <v>0</v>
      </c>
      <c r="C921" s="72">
        <v>32.56</v>
      </c>
      <c r="D921" s="99">
        <v>44958</v>
      </c>
      <c r="E921" s="79" t="s">
        <v>999</v>
      </c>
      <c r="F921" s="100">
        <v>6277.18</v>
      </c>
      <c r="H921" s="75">
        <v>44958</v>
      </c>
      <c r="I921" s="98">
        <f t="shared" si="6"/>
        <v>1.6163904867521062E-3</v>
      </c>
      <c r="J921" s="98">
        <f t="shared" si="7"/>
        <v>0</v>
      </c>
    </row>
    <row r="922" spans="1:10" ht="12.75" customHeight="1">
      <c r="A922" s="75">
        <v>44959</v>
      </c>
      <c r="B922" s="75" t="s">
        <v>0</v>
      </c>
      <c r="C922" s="72">
        <v>32.56</v>
      </c>
      <c r="D922" s="99">
        <v>44959</v>
      </c>
      <c r="E922" s="79" t="s">
        <v>999</v>
      </c>
      <c r="F922" s="100">
        <v>6294.73</v>
      </c>
      <c r="H922" s="75">
        <v>44959</v>
      </c>
      <c r="I922" s="98">
        <f t="shared" si="6"/>
        <v>2.7958414447251112E-3</v>
      </c>
      <c r="J922" s="98">
        <f t="shared" si="7"/>
        <v>0</v>
      </c>
    </row>
    <row r="923" spans="1:10" ht="12.75" customHeight="1">
      <c r="A923" s="75">
        <v>44963</v>
      </c>
      <c r="B923" s="75" t="s">
        <v>0</v>
      </c>
      <c r="C923" s="72">
        <v>32.56</v>
      </c>
      <c r="D923" s="99">
        <v>44963</v>
      </c>
      <c r="E923" s="79" t="s">
        <v>999</v>
      </c>
      <c r="F923" s="100">
        <v>6280.72</v>
      </c>
      <c r="H923" s="75">
        <v>44963</v>
      </c>
      <c r="I923" s="98">
        <f t="shared" si="6"/>
        <v>-2.2256713155288654E-3</v>
      </c>
      <c r="J923" s="98">
        <f t="shared" si="7"/>
        <v>0</v>
      </c>
    </row>
    <row r="924" spans="1:10" ht="12.75" customHeight="1">
      <c r="A924" s="75">
        <v>44964</v>
      </c>
      <c r="B924" s="75" t="s">
        <v>0</v>
      </c>
      <c r="C924" s="72">
        <v>32.56</v>
      </c>
      <c r="D924" s="99">
        <v>44964</v>
      </c>
      <c r="E924" s="79" t="s">
        <v>999</v>
      </c>
      <c r="F924" s="100">
        <v>6285.4</v>
      </c>
      <c r="H924" s="75">
        <v>44964</v>
      </c>
      <c r="I924" s="98">
        <f t="shared" si="6"/>
        <v>7.4513750015903213E-4</v>
      </c>
      <c r="J924" s="98">
        <f t="shared" si="7"/>
        <v>0</v>
      </c>
    </row>
    <row r="925" spans="1:10" ht="12.75" customHeight="1">
      <c r="A925" s="75">
        <v>44965</v>
      </c>
      <c r="B925" s="75" t="s">
        <v>0</v>
      </c>
      <c r="C925" s="72">
        <v>32.56</v>
      </c>
      <c r="D925" s="99">
        <v>44965</v>
      </c>
      <c r="E925" s="79" t="s">
        <v>999</v>
      </c>
      <c r="F925" s="100">
        <v>6295.66</v>
      </c>
      <c r="H925" s="75">
        <v>44965</v>
      </c>
      <c r="I925" s="98">
        <f t="shared" si="6"/>
        <v>1.6323543449900946E-3</v>
      </c>
      <c r="J925" s="98">
        <f t="shared" si="7"/>
        <v>0</v>
      </c>
    </row>
    <row r="926" spans="1:10" ht="12.75" customHeight="1">
      <c r="A926" s="75">
        <v>44966</v>
      </c>
      <c r="B926" s="75" t="s">
        <v>0</v>
      </c>
      <c r="C926" s="72">
        <v>32.56</v>
      </c>
      <c r="D926" s="99">
        <v>44966</v>
      </c>
      <c r="E926" s="79" t="s">
        <v>999</v>
      </c>
      <c r="F926" s="100">
        <v>6283.31</v>
      </c>
      <c r="H926" s="75">
        <v>44966</v>
      </c>
      <c r="I926" s="98">
        <f t="shared" si="6"/>
        <v>-1.9616688321795195E-3</v>
      </c>
      <c r="J926" s="98">
        <f t="shared" si="7"/>
        <v>0</v>
      </c>
    </row>
    <row r="927" spans="1:10" ht="12.75" customHeight="1">
      <c r="A927" s="75">
        <v>44970</v>
      </c>
      <c r="B927" s="75" t="s">
        <v>0</v>
      </c>
      <c r="C927" s="72">
        <v>32.56</v>
      </c>
      <c r="D927" s="99">
        <v>44970</v>
      </c>
      <c r="E927" s="79" t="s">
        <v>999</v>
      </c>
      <c r="F927" s="100">
        <v>6270.87</v>
      </c>
      <c r="H927" s="75">
        <v>44970</v>
      </c>
      <c r="I927" s="98">
        <f t="shared" si="6"/>
        <v>-1.9798482010279228E-3</v>
      </c>
      <c r="J927" s="98">
        <f t="shared" si="7"/>
        <v>0</v>
      </c>
    </row>
    <row r="928" spans="1:10" ht="12.75" customHeight="1">
      <c r="A928" s="75">
        <v>44971</v>
      </c>
      <c r="B928" s="75" t="s">
        <v>0</v>
      </c>
      <c r="C928" s="72">
        <v>32.56</v>
      </c>
      <c r="D928" s="99">
        <v>44971</v>
      </c>
      <c r="E928" s="79" t="s">
        <v>999</v>
      </c>
      <c r="F928" s="100">
        <v>6256.17</v>
      </c>
      <c r="H928" s="75">
        <v>44971</v>
      </c>
      <c r="I928" s="98">
        <f t="shared" si="6"/>
        <v>-2.3441723397231717E-3</v>
      </c>
      <c r="J928" s="98">
        <f t="shared" si="7"/>
        <v>0</v>
      </c>
    </row>
    <row r="929" spans="1:10" ht="12.75" customHeight="1">
      <c r="A929" s="75">
        <v>44972</v>
      </c>
      <c r="B929" s="75" t="s">
        <v>0</v>
      </c>
      <c r="C929" s="72">
        <v>32.56</v>
      </c>
      <c r="D929" s="99">
        <v>44972</v>
      </c>
      <c r="E929" s="79" t="s">
        <v>999</v>
      </c>
      <c r="F929" s="100">
        <v>6245.02</v>
      </c>
      <c r="H929" s="75">
        <v>44972</v>
      </c>
      <c r="I929" s="98">
        <f t="shared" si="6"/>
        <v>-1.7822405721071855E-3</v>
      </c>
      <c r="J929" s="98">
        <f t="shared" si="7"/>
        <v>0</v>
      </c>
    </row>
    <row r="930" spans="1:10" ht="12.75" customHeight="1">
      <c r="A930" s="75">
        <v>44973</v>
      </c>
      <c r="B930" s="75" t="s">
        <v>0</v>
      </c>
      <c r="C930" s="72">
        <v>32.56</v>
      </c>
      <c r="D930" s="99">
        <v>44973</v>
      </c>
      <c r="E930" s="79" t="s">
        <v>999</v>
      </c>
      <c r="F930" s="100">
        <v>6246.21</v>
      </c>
      <c r="H930" s="75">
        <v>44973</v>
      </c>
      <c r="I930" s="98">
        <f t="shared" si="6"/>
        <v>1.905518316993593E-4</v>
      </c>
      <c r="J930" s="98">
        <f t="shared" si="7"/>
        <v>0</v>
      </c>
    </row>
    <row r="931" spans="1:10" ht="12.75" customHeight="1">
      <c r="A931" s="75">
        <v>44977</v>
      </c>
      <c r="B931" s="75" t="s">
        <v>0</v>
      </c>
      <c r="C931" s="72">
        <v>32.56</v>
      </c>
      <c r="D931" s="99">
        <v>44977</v>
      </c>
      <c r="E931" s="79" t="s">
        <v>999</v>
      </c>
      <c r="F931" s="100">
        <v>6218.84</v>
      </c>
      <c r="H931" s="75">
        <v>44977</v>
      </c>
      <c r="I931" s="98">
        <f t="shared" si="6"/>
        <v>-4.3818571581807353E-3</v>
      </c>
      <c r="J931" s="98">
        <f t="shared" si="7"/>
        <v>0</v>
      </c>
    </row>
    <row r="932" spans="1:10" ht="12.75" customHeight="1">
      <c r="A932" s="75">
        <v>44979</v>
      </c>
      <c r="B932" s="75" t="s">
        <v>0</v>
      </c>
      <c r="C932" s="72">
        <v>32.56</v>
      </c>
      <c r="D932" s="99">
        <v>44979</v>
      </c>
      <c r="E932" s="79" t="s">
        <v>999</v>
      </c>
      <c r="F932" s="100">
        <v>6218.3</v>
      </c>
      <c r="H932" s="75">
        <v>44979</v>
      </c>
      <c r="I932" s="98">
        <f t="shared" si="6"/>
        <v>-8.6832914176881992E-5</v>
      </c>
      <c r="J932" s="98">
        <f t="shared" si="7"/>
        <v>0</v>
      </c>
    </row>
    <row r="933" spans="1:10" ht="12.75" customHeight="1">
      <c r="A933" s="75">
        <v>44980</v>
      </c>
      <c r="B933" s="75" t="s">
        <v>0</v>
      </c>
      <c r="C933" s="72">
        <v>32.56</v>
      </c>
      <c r="D933" s="99">
        <v>44980</v>
      </c>
      <c r="E933" s="79" t="s">
        <v>999</v>
      </c>
      <c r="F933" s="100">
        <v>6205.12</v>
      </c>
      <c r="H933" s="75">
        <v>44980</v>
      </c>
      <c r="I933" s="98">
        <f t="shared" si="6"/>
        <v>-2.1195503594230169E-3</v>
      </c>
      <c r="J933" s="98">
        <f t="shared" si="7"/>
        <v>0</v>
      </c>
    </row>
    <row r="934" spans="1:10" ht="12.75" customHeight="1">
      <c r="A934" s="75">
        <v>44984</v>
      </c>
      <c r="B934" s="75" t="s">
        <v>0</v>
      </c>
      <c r="C934" s="72">
        <v>32.56</v>
      </c>
      <c r="D934" s="99">
        <v>44984</v>
      </c>
      <c r="E934" s="79" t="s">
        <v>999</v>
      </c>
      <c r="F934" s="100">
        <v>6199.2</v>
      </c>
      <c r="H934" s="75">
        <v>44984</v>
      </c>
      <c r="I934" s="98">
        <f t="shared" si="6"/>
        <v>-9.5405084833166676E-4</v>
      </c>
      <c r="J934" s="98">
        <f t="shared" si="7"/>
        <v>0</v>
      </c>
    </row>
    <row r="935" spans="1:10" ht="12.75" customHeight="1">
      <c r="A935" s="75">
        <v>44985</v>
      </c>
      <c r="B935" s="75" t="s">
        <v>0</v>
      </c>
      <c r="C935" s="72">
        <v>32.56</v>
      </c>
      <c r="D935" s="99">
        <v>44985</v>
      </c>
      <c r="E935" s="79" t="s">
        <v>999</v>
      </c>
      <c r="F935" s="100">
        <v>6216.95</v>
      </c>
      <c r="H935" s="75">
        <v>44985</v>
      </c>
      <c r="I935" s="98">
        <f t="shared" si="6"/>
        <v>2.8632726803459185E-3</v>
      </c>
      <c r="J935" s="98">
        <f t="shared" si="7"/>
        <v>0</v>
      </c>
    </row>
    <row r="936" spans="1:10" ht="12.75" customHeight="1">
      <c r="A936" s="75">
        <v>44986</v>
      </c>
      <c r="B936" s="75" t="s">
        <v>0</v>
      </c>
      <c r="C936" s="72">
        <v>32.56</v>
      </c>
      <c r="D936" s="99">
        <v>44986</v>
      </c>
      <c r="E936" s="79" t="s">
        <v>999</v>
      </c>
      <c r="F936" s="100">
        <v>6214.69</v>
      </c>
      <c r="H936" s="75">
        <v>44986</v>
      </c>
      <c r="I936" s="98">
        <f t="shared" si="6"/>
        <v>-3.6352230595393387E-4</v>
      </c>
      <c r="J936" s="98">
        <f t="shared" si="7"/>
        <v>0</v>
      </c>
    </row>
    <row r="937" spans="1:10" ht="12.75" customHeight="1">
      <c r="A937" s="75">
        <v>44987</v>
      </c>
      <c r="B937" s="75" t="s">
        <v>0</v>
      </c>
      <c r="C937" s="72">
        <v>32.56</v>
      </c>
      <c r="D937" s="99">
        <v>44987</v>
      </c>
      <c r="E937" s="79" t="s">
        <v>999</v>
      </c>
      <c r="F937" s="100">
        <v>6213.74</v>
      </c>
      <c r="H937" s="75">
        <v>44987</v>
      </c>
      <c r="I937" s="98">
        <f t="shared" si="6"/>
        <v>-1.5286361829791595E-4</v>
      </c>
      <c r="J937" s="98">
        <f t="shared" si="7"/>
        <v>0</v>
      </c>
    </row>
    <row r="938" spans="1:10" ht="12.75" customHeight="1">
      <c r="A938" s="75">
        <v>44991</v>
      </c>
      <c r="B938" s="75" t="s">
        <v>0</v>
      </c>
      <c r="C938" s="72">
        <v>32.56</v>
      </c>
      <c r="D938" s="99">
        <v>44991</v>
      </c>
      <c r="E938" s="79" t="s">
        <v>999</v>
      </c>
      <c r="F938" s="100">
        <v>6259.48</v>
      </c>
      <c r="H938" s="75">
        <v>44991</v>
      </c>
      <c r="I938" s="98">
        <f t="shared" si="6"/>
        <v>7.3611061936933453E-3</v>
      </c>
      <c r="J938" s="98">
        <f t="shared" si="7"/>
        <v>0</v>
      </c>
    </row>
    <row r="939" spans="1:10" ht="12.75" customHeight="1">
      <c r="A939" s="75">
        <v>44992</v>
      </c>
      <c r="B939" s="75" t="s">
        <v>0</v>
      </c>
      <c r="C939" s="72">
        <v>32.56</v>
      </c>
      <c r="D939" s="99">
        <v>44992</v>
      </c>
      <c r="E939" s="79" t="s">
        <v>999</v>
      </c>
      <c r="F939" s="100">
        <v>6262.31</v>
      </c>
      <c r="H939" s="75">
        <v>44992</v>
      </c>
      <c r="I939" s="98">
        <f t="shared" si="6"/>
        <v>4.5211423313129551E-4</v>
      </c>
      <c r="J939" s="98">
        <f t="shared" si="7"/>
        <v>0</v>
      </c>
    </row>
    <row r="940" spans="1:10" ht="12.75" customHeight="1">
      <c r="A940" s="75">
        <v>44994</v>
      </c>
      <c r="B940" s="75" t="s">
        <v>0</v>
      </c>
      <c r="C940" s="72">
        <v>32.56</v>
      </c>
      <c r="D940" s="99">
        <v>44994</v>
      </c>
      <c r="E940" s="79" t="s">
        <v>999</v>
      </c>
      <c r="F940" s="100">
        <v>6260.18</v>
      </c>
      <c r="H940" s="75">
        <v>44994</v>
      </c>
      <c r="I940" s="98">
        <f t="shared" si="6"/>
        <v>-3.4013007979483145E-4</v>
      </c>
      <c r="J940" s="98">
        <f t="shared" si="7"/>
        <v>0</v>
      </c>
    </row>
    <row r="941" spans="1:10" ht="12.75" customHeight="1">
      <c r="A941" s="75">
        <v>44998</v>
      </c>
      <c r="B941" s="75" t="s">
        <v>0</v>
      </c>
      <c r="C941" s="72">
        <v>32.56</v>
      </c>
      <c r="D941" s="99">
        <v>44998</v>
      </c>
      <c r="E941" s="79" t="s">
        <v>999</v>
      </c>
      <c r="F941" s="100">
        <v>6243.57</v>
      </c>
      <c r="H941" s="75">
        <v>44998</v>
      </c>
      <c r="I941" s="98">
        <f t="shared" si="6"/>
        <v>-2.6532783402395399E-3</v>
      </c>
      <c r="J941" s="98">
        <f t="shared" si="7"/>
        <v>0</v>
      </c>
    </row>
    <row r="942" spans="1:10" ht="12.75" customHeight="1">
      <c r="A942" s="75">
        <v>44999</v>
      </c>
      <c r="B942" s="75" t="s">
        <v>0</v>
      </c>
      <c r="C942" s="72">
        <v>32.56</v>
      </c>
      <c r="D942" s="99">
        <v>44999</v>
      </c>
      <c r="E942" s="79" t="s">
        <v>999</v>
      </c>
      <c r="F942" s="100">
        <v>6231.96</v>
      </c>
      <c r="H942" s="75">
        <v>44999</v>
      </c>
      <c r="I942" s="98">
        <f t="shared" si="6"/>
        <v>-1.8595130670433502E-3</v>
      </c>
      <c r="J942" s="98">
        <f t="shared" si="7"/>
        <v>0</v>
      </c>
    </row>
    <row r="943" spans="1:10" ht="12.75" customHeight="1">
      <c r="A943" s="75">
        <v>45000</v>
      </c>
      <c r="B943" s="75" t="s">
        <v>0</v>
      </c>
      <c r="C943" s="72">
        <v>32.56</v>
      </c>
      <c r="D943" s="99">
        <v>45000</v>
      </c>
      <c r="E943" s="79" t="s">
        <v>999</v>
      </c>
      <c r="F943" s="100">
        <v>6213.37</v>
      </c>
      <c r="H943" s="75">
        <v>45000</v>
      </c>
      <c r="I943" s="98">
        <f t="shared" si="6"/>
        <v>-2.9830101605273773E-3</v>
      </c>
      <c r="J943" s="98">
        <f t="shared" si="7"/>
        <v>0</v>
      </c>
    </row>
    <row r="944" spans="1:10" ht="12.75" customHeight="1">
      <c r="A944" s="75">
        <v>45001</v>
      </c>
      <c r="B944" s="75" t="s">
        <v>0</v>
      </c>
      <c r="C944" s="72">
        <v>32.56</v>
      </c>
      <c r="D944" s="99">
        <v>45001</v>
      </c>
      <c r="E944" s="79" t="s">
        <v>999</v>
      </c>
      <c r="F944" s="100">
        <v>6220.24</v>
      </c>
      <c r="H944" s="75">
        <v>45001</v>
      </c>
      <c r="I944" s="98">
        <f t="shared" si="6"/>
        <v>1.1056801703424046E-3</v>
      </c>
      <c r="J944" s="98">
        <f t="shared" si="7"/>
        <v>0</v>
      </c>
    </row>
    <row r="945" spans="1:10" ht="12.75" customHeight="1">
      <c r="A945" s="75">
        <v>45005</v>
      </c>
      <c r="B945" s="75" t="s">
        <v>0</v>
      </c>
      <c r="C945" s="72">
        <v>32.56</v>
      </c>
      <c r="D945" s="99">
        <v>45005</v>
      </c>
      <c r="E945" s="79" t="s">
        <v>999</v>
      </c>
      <c r="F945" s="100">
        <v>6204.18</v>
      </c>
      <c r="H945" s="75">
        <v>45005</v>
      </c>
      <c r="I945" s="98">
        <f t="shared" si="6"/>
        <v>-2.5818939462142199E-3</v>
      </c>
      <c r="J945" s="98">
        <f t="shared" si="7"/>
        <v>0</v>
      </c>
    </row>
    <row r="946" spans="1:10" ht="12.75" customHeight="1">
      <c r="A946" s="75">
        <v>45006</v>
      </c>
      <c r="B946" s="75" t="s">
        <v>0</v>
      </c>
      <c r="C946" s="72">
        <v>32.56</v>
      </c>
      <c r="D946" s="99">
        <v>45006</v>
      </c>
      <c r="E946" s="79" t="s">
        <v>999</v>
      </c>
      <c r="F946" s="100">
        <v>6222.9</v>
      </c>
      <c r="H946" s="75">
        <v>45006</v>
      </c>
      <c r="I946" s="98">
        <f t="shared" si="6"/>
        <v>3.0173205806407477E-3</v>
      </c>
      <c r="J946" s="98">
        <f t="shared" si="7"/>
        <v>0</v>
      </c>
    </row>
    <row r="947" spans="1:10" ht="12.75" customHeight="1">
      <c r="A947" s="75">
        <v>45007</v>
      </c>
      <c r="B947" s="75" t="s">
        <v>0</v>
      </c>
      <c r="C947" s="72">
        <v>32.56</v>
      </c>
      <c r="D947" s="99">
        <v>45007</v>
      </c>
      <c r="E947" s="79" t="s">
        <v>999</v>
      </c>
      <c r="F947" s="100">
        <v>6206.64</v>
      </c>
      <c r="H947" s="75">
        <v>45007</v>
      </c>
      <c r="I947" s="98">
        <f t="shared" si="6"/>
        <v>-2.6129296630187371E-3</v>
      </c>
      <c r="J947" s="98">
        <f t="shared" si="7"/>
        <v>0</v>
      </c>
    </row>
    <row r="948" spans="1:10" ht="12.75" customHeight="1">
      <c r="A948" s="75">
        <v>45008</v>
      </c>
      <c r="B948" s="75" t="s">
        <v>0</v>
      </c>
      <c r="C948" s="72">
        <v>32.56</v>
      </c>
      <c r="D948" s="99">
        <v>45008</v>
      </c>
      <c r="E948" s="79" t="s">
        <v>999</v>
      </c>
      <c r="F948" s="100">
        <v>6215.3</v>
      </c>
      <c r="H948" s="75">
        <v>45008</v>
      </c>
      <c r="I948" s="98">
        <f t="shared" si="6"/>
        <v>1.3952798937910682E-3</v>
      </c>
      <c r="J948" s="98">
        <f t="shared" si="7"/>
        <v>0</v>
      </c>
    </row>
    <row r="949" spans="1:10" ht="12.75" customHeight="1">
      <c r="A949" s="75">
        <v>45012</v>
      </c>
      <c r="B949" s="75" t="s">
        <v>0</v>
      </c>
      <c r="C949" s="72">
        <v>32.56</v>
      </c>
      <c r="D949" s="99">
        <v>45012</v>
      </c>
      <c r="E949" s="79" t="s">
        <v>999</v>
      </c>
      <c r="F949" s="100">
        <v>6203.92</v>
      </c>
      <c r="H949" s="75">
        <v>45012</v>
      </c>
      <c r="I949" s="98">
        <f t="shared" si="6"/>
        <v>-1.8309655205702713E-3</v>
      </c>
      <c r="J949" s="98">
        <f t="shared" si="7"/>
        <v>0</v>
      </c>
    </row>
    <row r="950" spans="1:10" ht="12.75" customHeight="1">
      <c r="A950" s="75">
        <v>45013</v>
      </c>
      <c r="B950" s="75" t="s">
        <v>0</v>
      </c>
      <c r="C950" s="72">
        <v>32.56</v>
      </c>
      <c r="D950" s="99">
        <v>45013</v>
      </c>
      <c r="E950" s="79" t="s">
        <v>999</v>
      </c>
      <c r="F950" s="100">
        <v>6193.08</v>
      </c>
      <c r="H950" s="75">
        <v>45013</v>
      </c>
      <c r="I950" s="98">
        <f t="shared" si="6"/>
        <v>-1.7472823634089307E-3</v>
      </c>
      <c r="J950" s="98">
        <f t="shared" si="7"/>
        <v>0</v>
      </c>
    </row>
    <row r="951" spans="1:10" ht="12.75" customHeight="1">
      <c r="A951" s="75">
        <v>45014</v>
      </c>
      <c r="B951" s="75" t="s">
        <v>0</v>
      </c>
      <c r="C951" s="72">
        <v>32.56</v>
      </c>
      <c r="D951" s="99">
        <v>45014</v>
      </c>
      <c r="E951" s="79" t="s">
        <v>999</v>
      </c>
      <c r="F951" s="100">
        <v>6196.75</v>
      </c>
      <c r="H951" s="75">
        <v>45014</v>
      </c>
      <c r="I951" s="98">
        <f t="shared" si="6"/>
        <v>5.9259689847368513E-4</v>
      </c>
      <c r="J951" s="98">
        <f t="shared" si="7"/>
        <v>0</v>
      </c>
    </row>
    <row r="952" spans="1:10" ht="12.75" customHeight="1">
      <c r="A952" s="75">
        <v>45015</v>
      </c>
      <c r="B952" s="75" t="s">
        <v>0</v>
      </c>
      <c r="C952" s="72">
        <v>32.56</v>
      </c>
      <c r="D952" s="99">
        <v>45015</v>
      </c>
      <c r="E952" s="79" t="s">
        <v>999</v>
      </c>
      <c r="F952" s="100">
        <v>6206.8</v>
      </c>
      <c r="H952" s="75">
        <v>45015</v>
      </c>
      <c r="I952" s="98">
        <f t="shared" si="6"/>
        <v>1.621817888409316E-3</v>
      </c>
      <c r="J952" s="98">
        <f t="shared" si="7"/>
        <v>0</v>
      </c>
    </row>
    <row r="953" spans="1:10" ht="12.75" customHeight="1">
      <c r="A953" s="75">
        <v>45019</v>
      </c>
      <c r="B953" s="75" t="s">
        <v>0</v>
      </c>
      <c r="C953" s="72">
        <v>32.56</v>
      </c>
      <c r="D953" s="99">
        <v>45019</v>
      </c>
      <c r="E953" s="79" t="s">
        <v>999</v>
      </c>
      <c r="F953" s="100">
        <v>6213.45</v>
      </c>
      <c r="H953" s="75">
        <v>45019</v>
      </c>
      <c r="I953" s="98">
        <f t="shared" si="6"/>
        <v>1.0714055551974688E-3</v>
      </c>
      <c r="J953" s="98">
        <f t="shared" si="7"/>
        <v>0</v>
      </c>
    </row>
    <row r="954" spans="1:10" ht="12.75" customHeight="1">
      <c r="A954" s="75">
        <v>45020</v>
      </c>
      <c r="B954" s="75" t="s">
        <v>0</v>
      </c>
      <c r="C954" s="72">
        <v>32.56</v>
      </c>
      <c r="D954" s="99">
        <v>45020</v>
      </c>
      <c r="E954" s="79" t="s">
        <v>999</v>
      </c>
      <c r="F954" s="100">
        <v>6209.68</v>
      </c>
      <c r="H954" s="75">
        <v>45020</v>
      </c>
      <c r="I954" s="98">
        <f t="shared" si="6"/>
        <v>-6.0674826384687908E-4</v>
      </c>
      <c r="J954" s="98">
        <f t="shared" si="7"/>
        <v>0</v>
      </c>
    </row>
    <row r="955" spans="1:10" ht="12.75" customHeight="1">
      <c r="A955" s="75">
        <v>45021</v>
      </c>
      <c r="B955" s="75" t="s">
        <v>0</v>
      </c>
      <c r="C955" s="72">
        <v>32.56</v>
      </c>
      <c r="D955" s="99">
        <v>45021</v>
      </c>
      <c r="E955" s="79" t="s">
        <v>999</v>
      </c>
      <c r="F955" s="100">
        <v>6211.03</v>
      </c>
      <c r="H955" s="75">
        <v>45021</v>
      </c>
      <c r="I955" s="98">
        <f t="shared" si="6"/>
        <v>2.1740250705337694E-4</v>
      </c>
      <c r="J955" s="98">
        <f t="shared" si="7"/>
        <v>0</v>
      </c>
    </row>
    <row r="956" spans="1:10" ht="12.75" customHeight="1">
      <c r="A956" s="75">
        <v>45022</v>
      </c>
      <c r="B956" s="75" t="s">
        <v>0</v>
      </c>
      <c r="C956" s="72">
        <v>32.56</v>
      </c>
      <c r="D956" s="99">
        <v>45022</v>
      </c>
      <c r="E956" s="79" t="s">
        <v>999</v>
      </c>
      <c r="F956" s="100">
        <v>6214.2</v>
      </c>
      <c r="H956" s="75">
        <v>45022</v>
      </c>
      <c r="I956" s="98">
        <f t="shared" si="6"/>
        <v>5.1038233594113969E-4</v>
      </c>
      <c r="J956" s="98">
        <f t="shared" si="7"/>
        <v>0</v>
      </c>
    </row>
    <row r="957" spans="1:10" ht="12.75" customHeight="1">
      <c r="A957" s="75">
        <v>45026</v>
      </c>
      <c r="B957" s="75" t="s">
        <v>0</v>
      </c>
      <c r="C957" s="72">
        <v>32.56</v>
      </c>
      <c r="D957" s="99">
        <v>45026</v>
      </c>
      <c r="E957" s="79" t="s">
        <v>999</v>
      </c>
      <c r="F957" s="100">
        <v>6201.55</v>
      </c>
      <c r="H957" s="75">
        <v>45026</v>
      </c>
      <c r="I957" s="98">
        <f t="shared" si="6"/>
        <v>-2.0356602619805431E-3</v>
      </c>
      <c r="J957" s="98">
        <f t="shared" si="7"/>
        <v>0</v>
      </c>
    </row>
    <row r="958" spans="1:10" ht="12.75" customHeight="1">
      <c r="A958" s="75">
        <v>45027</v>
      </c>
      <c r="B958" s="75" t="s">
        <v>0</v>
      </c>
      <c r="C958" s="72">
        <v>32.56</v>
      </c>
      <c r="D958" s="99">
        <v>45027</v>
      </c>
      <c r="E958" s="79" t="s">
        <v>999</v>
      </c>
      <c r="F958" s="100">
        <v>6196.49</v>
      </c>
      <c r="H958" s="75">
        <v>45027</v>
      </c>
      <c r="I958" s="98">
        <f t="shared" si="6"/>
        <v>-8.1592505099536972E-4</v>
      </c>
      <c r="J958" s="98">
        <f t="shared" si="7"/>
        <v>0</v>
      </c>
    </row>
    <row r="959" spans="1:10" ht="12.75" customHeight="1">
      <c r="A959" s="75">
        <v>45028</v>
      </c>
      <c r="B959" s="75" t="s">
        <v>0</v>
      </c>
      <c r="C959" s="72">
        <v>32.56</v>
      </c>
      <c r="D959" s="99">
        <v>45028</v>
      </c>
      <c r="E959" s="79" t="s">
        <v>999</v>
      </c>
      <c r="F959" s="100">
        <v>6204.88</v>
      </c>
      <c r="H959" s="75">
        <v>45028</v>
      </c>
      <c r="I959" s="98">
        <f t="shared" si="6"/>
        <v>1.3539923408252275E-3</v>
      </c>
      <c r="J959" s="98">
        <f t="shared" si="7"/>
        <v>0</v>
      </c>
    </row>
    <row r="960" spans="1:10" ht="12.75" customHeight="1">
      <c r="A960" s="75">
        <v>45029</v>
      </c>
      <c r="B960" s="75" t="s">
        <v>0</v>
      </c>
      <c r="C960" s="72">
        <v>32.56</v>
      </c>
      <c r="D960" s="99">
        <v>45029</v>
      </c>
      <c r="E960" s="79" t="s">
        <v>999</v>
      </c>
      <c r="F960" s="100">
        <v>6215.18</v>
      </c>
      <c r="H960" s="75">
        <v>45029</v>
      </c>
      <c r="I960" s="98">
        <f t="shared" si="6"/>
        <v>1.6599837547222052E-3</v>
      </c>
      <c r="J960" s="98">
        <f t="shared" si="7"/>
        <v>0</v>
      </c>
    </row>
    <row r="961" spans="1:10" ht="12.75" customHeight="1">
      <c r="A961" s="75">
        <v>45033</v>
      </c>
      <c r="B961" s="75" t="s">
        <v>0</v>
      </c>
      <c r="C961" s="72">
        <v>32.56</v>
      </c>
      <c r="D961" s="99">
        <v>45033</v>
      </c>
      <c r="E961" s="79" t="s">
        <v>999</v>
      </c>
      <c r="F961" s="100">
        <v>6223.06</v>
      </c>
      <c r="H961" s="75">
        <v>45033</v>
      </c>
      <c r="I961" s="98">
        <f t="shared" si="6"/>
        <v>1.2678635212495237E-3</v>
      </c>
      <c r="J961" s="98">
        <f t="shared" si="7"/>
        <v>0</v>
      </c>
    </row>
    <row r="962" spans="1:10" ht="12.75" customHeight="1">
      <c r="A962" s="75">
        <v>45034</v>
      </c>
      <c r="B962" s="75" t="s">
        <v>0</v>
      </c>
      <c r="C962" s="72">
        <v>32.56</v>
      </c>
      <c r="D962" s="99">
        <v>45034</v>
      </c>
      <c r="E962" s="79" t="s">
        <v>999</v>
      </c>
      <c r="F962" s="100">
        <v>6228.65</v>
      </c>
      <c r="H962" s="75">
        <v>45034</v>
      </c>
      <c r="I962" s="98">
        <f t="shared" si="6"/>
        <v>8.9827191124602912E-4</v>
      </c>
      <c r="J962" s="98">
        <f t="shared" si="7"/>
        <v>0</v>
      </c>
    </row>
    <row r="963" spans="1:10" ht="12.75" customHeight="1">
      <c r="A963" s="75">
        <v>45040</v>
      </c>
      <c r="B963" s="75" t="s">
        <v>0</v>
      </c>
      <c r="C963" s="72">
        <v>32.56</v>
      </c>
      <c r="D963" s="99">
        <v>45040</v>
      </c>
      <c r="E963" s="79" t="s">
        <v>999</v>
      </c>
      <c r="F963" s="100">
        <v>6252.16</v>
      </c>
      <c r="H963" s="75">
        <v>45040</v>
      </c>
      <c r="I963" s="98">
        <f t="shared" si="6"/>
        <v>3.7744936703780763E-3</v>
      </c>
      <c r="J963" s="98">
        <f t="shared" si="7"/>
        <v>0</v>
      </c>
    </row>
    <row r="964" spans="1:10" ht="12.75" customHeight="1">
      <c r="A964" s="75">
        <v>45041</v>
      </c>
      <c r="B964" s="75" t="s">
        <v>0</v>
      </c>
      <c r="C964" s="72">
        <v>32.56</v>
      </c>
      <c r="D964" s="99">
        <v>45041</v>
      </c>
      <c r="E964" s="79" t="s">
        <v>999</v>
      </c>
      <c r="F964" s="100">
        <v>6263.52</v>
      </c>
      <c r="H964" s="75">
        <v>45041</v>
      </c>
      <c r="I964" s="98">
        <f t="shared" si="6"/>
        <v>1.816972054458077E-3</v>
      </c>
      <c r="J964" s="98">
        <f t="shared" si="7"/>
        <v>0</v>
      </c>
    </row>
    <row r="965" spans="1:10" ht="12.75" customHeight="1">
      <c r="A965" s="75">
        <v>45042</v>
      </c>
      <c r="B965" s="75" t="s">
        <v>0</v>
      </c>
      <c r="C965" s="72">
        <v>32.56</v>
      </c>
      <c r="D965" s="99">
        <v>45042</v>
      </c>
      <c r="E965" s="79" t="s">
        <v>999</v>
      </c>
      <c r="F965" s="100">
        <v>6266.36</v>
      </c>
      <c r="H965" s="75">
        <v>45042</v>
      </c>
      <c r="I965" s="98">
        <f t="shared" si="6"/>
        <v>4.5341916366514745E-4</v>
      </c>
      <c r="J965" s="98">
        <f t="shared" si="7"/>
        <v>0</v>
      </c>
    </row>
    <row r="966" spans="1:10" ht="12.75" customHeight="1">
      <c r="A966" s="75">
        <v>45043</v>
      </c>
      <c r="B966" s="75" t="s">
        <v>0</v>
      </c>
      <c r="C966" s="72">
        <v>32.56</v>
      </c>
      <c r="D966" s="99">
        <v>45043</v>
      </c>
      <c r="E966" s="79" t="s">
        <v>999</v>
      </c>
      <c r="F966" s="100">
        <v>6274.06</v>
      </c>
      <c r="H966" s="75">
        <v>45043</v>
      </c>
      <c r="I966" s="98">
        <f t="shared" si="6"/>
        <v>1.228783536215694E-3</v>
      </c>
      <c r="J966" s="98">
        <f t="shared" si="7"/>
        <v>0</v>
      </c>
    </row>
    <row r="967" spans="1:10" ht="12.75" customHeight="1">
      <c r="A967" s="75">
        <v>45048</v>
      </c>
      <c r="B967" s="75" t="s">
        <v>0</v>
      </c>
      <c r="C967" s="72">
        <v>32.56</v>
      </c>
      <c r="D967" s="99">
        <v>45048</v>
      </c>
      <c r="E967" s="79" t="s">
        <v>999</v>
      </c>
      <c r="F967" s="100">
        <v>6270.77</v>
      </c>
      <c r="H967" s="75">
        <v>45048</v>
      </c>
      <c r="I967" s="98">
        <f t="shared" si="6"/>
        <v>-5.2438134158738769E-4</v>
      </c>
      <c r="J967" s="98">
        <f t="shared" si="7"/>
        <v>0</v>
      </c>
    </row>
    <row r="968" spans="1:10" ht="12.75" customHeight="1">
      <c r="A968" s="75">
        <v>45049</v>
      </c>
      <c r="B968" s="75" t="s">
        <v>0</v>
      </c>
      <c r="C968" s="72">
        <v>32.56</v>
      </c>
      <c r="D968" s="99">
        <v>45049</v>
      </c>
      <c r="E968" s="79" t="s">
        <v>999</v>
      </c>
      <c r="F968" s="100">
        <v>6269.16</v>
      </c>
      <c r="H968" s="75">
        <v>45049</v>
      </c>
      <c r="I968" s="98">
        <f t="shared" si="6"/>
        <v>-2.5674677910381138E-4</v>
      </c>
      <c r="J968" s="98">
        <f t="shared" si="7"/>
        <v>0</v>
      </c>
    </row>
    <row r="969" spans="1:10" ht="12.75" customHeight="1">
      <c r="A969" s="75">
        <v>45054</v>
      </c>
      <c r="B969" s="75" t="s">
        <v>0</v>
      </c>
      <c r="C969" s="72">
        <v>32.56</v>
      </c>
      <c r="D969" s="99">
        <v>45054</v>
      </c>
      <c r="E969" s="79" t="s">
        <v>999</v>
      </c>
      <c r="F969" s="100">
        <v>6261.63</v>
      </c>
      <c r="H969" s="75">
        <v>45054</v>
      </c>
      <c r="I969" s="98">
        <f t="shared" si="6"/>
        <v>-1.2011178531095013E-3</v>
      </c>
      <c r="J969" s="98">
        <f t="shared" si="7"/>
        <v>0</v>
      </c>
    </row>
    <row r="970" spans="1:10" ht="12.75" customHeight="1">
      <c r="A970" s="75">
        <v>45056</v>
      </c>
      <c r="B970" s="75" t="s">
        <v>0</v>
      </c>
      <c r="C970" s="72">
        <v>32.56</v>
      </c>
      <c r="D970" s="99">
        <v>45056</v>
      </c>
      <c r="E970" s="79" t="s">
        <v>999</v>
      </c>
      <c r="F970" s="100">
        <v>6279.11</v>
      </c>
      <c r="H970" s="75">
        <v>45056</v>
      </c>
      <c r="I970" s="98">
        <f t="shared" si="6"/>
        <v>2.7916053807075514E-3</v>
      </c>
      <c r="J970" s="98">
        <f t="shared" si="7"/>
        <v>0</v>
      </c>
    </row>
    <row r="971" spans="1:10" ht="12.75" customHeight="1">
      <c r="A971" s="75">
        <v>45057</v>
      </c>
      <c r="B971" s="75" t="s">
        <v>0</v>
      </c>
      <c r="C971" s="72">
        <v>32.56</v>
      </c>
      <c r="D971" s="99">
        <v>45057</v>
      </c>
      <c r="E971" s="79" t="s">
        <v>999</v>
      </c>
      <c r="F971" s="100">
        <v>6272.43</v>
      </c>
      <c r="H971" s="75">
        <v>45057</v>
      </c>
      <c r="I971" s="98">
        <f t="shared" si="6"/>
        <v>-1.0638450353631645E-3</v>
      </c>
      <c r="J971" s="98">
        <f t="shared" si="7"/>
        <v>0</v>
      </c>
    </row>
    <row r="972" spans="1:10" ht="12.75" customHeight="1">
      <c r="A972" s="75">
        <v>45062</v>
      </c>
      <c r="B972" s="75" t="s">
        <v>0</v>
      </c>
      <c r="C972" s="72">
        <v>32.549999999999997</v>
      </c>
      <c r="D972" s="99">
        <v>45062</v>
      </c>
      <c r="E972" s="79" t="s">
        <v>999</v>
      </c>
      <c r="F972" s="100">
        <v>6277.21</v>
      </c>
      <c r="H972" s="75">
        <v>45062</v>
      </c>
      <c r="I972" s="98">
        <f t="shared" si="6"/>
        <v>7.6206510076626266E-4</v>
      </c>
      <c r="J972" s="98">
        <f t="shared" si="7"/>
        <v>-3.0712530712551089E-4</v>
      </c>
    </row>
    <row r="973" spans="1:10" ht="12.75" customHeight="1">
      <c r="A973" s="75">
        <v>45063</v>
      </c>
      <c r="B973" s="75" t="s">
        <v>0</v>
      </c>
      <c r="C973" s="72">
        <v>32.549999999999997</v>
      </c>
      <c r="D973" s="99">
        <v>45063</v>
      </c>
      <c r="E973" s="79" t="s">
        <v>999</v>
      </c>
      <c r="F973" s="100">
        <v>6281.25</v>
      </c>
      <c r="H973" s="75">
        <v>45063</v>
      </c>
      <c r="I973" s="98">
        <f t="shared" si="6"/>
        <v>6.4359803160951579E-4</v>
      </c>
      <c r="J973" s="98">
        <f t="shared" si="7"/>
        <v>0</v>
      </c>
    </row>
    <row r="974" spans="1:10" ht="12.75" customHeight="1">
      <c r="A974" s="75">
        <v>45064</v>
      </c>
      <c r="B974" s="75" t="s">
        <v>0</v>
      </c>
      <c r="C974" s="72">
        <v>32.549999999999997</v>
      </c>
      <c r="D974" s="99">
        <v>45064</v>
      </c>
      <c r="E974" s="79" t="s">
        <v>999</v>
      </c>
      <c r="F974" s="100">
        <v>6290.2</v>
      </c>
      <c r="H974" s="75">
        <v>45064</v>
      </c>
      <c r="I974" s="98">
        <f t="shared" si="6"/>
        <v>1.4248756218904202E-3</v>
      </c>
      <c r="J974" s="98">
        <f t="shared" si="7"/>
        <v>0</v>
      </c>
    </row>
    <row r="975" spans="1:10" ht="12.75" customHeight="1">
      <c r="A975" s="75">
        <v>45068</v>
      </c>
      <c r="B975" s="75" t="s">
        <v>0</v>
      </c>
      <c r="C975" s="72">
        <v>32.549999999999997</v>
      </c>
      <c r="D975" s="99">
        <v>45068</v>
      </c>
      <c r="E975" s="79" t="s">
        <v>999</v>
      </c>
      <c r="F975" s="100">
        <v>6281.65</v>
      </c>
      <c r="H975" s="75">
        <v>45068</v>
      </c>
      <c r="I975" s="98">
        <f t="shared" si="6"/>
        <v>-1.3592572573208894E-3</v>
      </c>
      <c r="J975" s="98">
        <f t="shared" si="7"/>
        <v>0</v>
      </c>
    </row>
    <row r="976" spans="1:10" ht="12.75" customHeight="1">
      <c r="A976" s="75">
        <v>45069</v>
      </c>
      <c r="B976" s="75" t="s">
        <v>0</v>
      </c>
      <c r="C976" s="72">
        <v>32.549999999999997</v>
      </c>
      <c r="D976" s="99">
        <v>45069</v>
      </c>
      <c r="E976" s="79" t="s">
        <v>999</v>
      </c>
      <c r="F976" s="100">
        <v>6306.19</v>
      </c>
      <c r="H976" s="75">
        <v>45069</v>
      </c>
      <c r="I976" s="98">
        <f t="shared" si="6"/>
        <v>3.906616892058512E-3</v>
      </c>
      <c r="J976" s="98">
        <f t="shared" si="7"/>
        <v>0</v>
      </c>
    </row>
    <row r="977" spans="1:10" ht="12.75" customHeight="1">
      <c r="A977" s="75">
        <v>45070</v>
      </c>
      <c r="B977" s="75" t="s">
        <v>0</v>
      </c>
      <c r="C977" s="72">
        <v>32.549999999999997</v>
      </c>
      <c r="D977" s="99">
        <v>45070</v>
      </c>
      <c r="E977" s="79" t="s">
        <v>999</v>
      </c>
      <c r="F977" s="100">
        <v>6305.9</v>
      </c>
      <c r="H977" s="75">
        <v>45070</v>
      </c>
      <c r="I977" s="98">
        <f t="shared" si="6"/>
        <v>-4.5986562409283671E-5</v>
      </c>
      <c r="J977" s="98">
        <f t="shared" si="7"/>
        <v>0</v>
      </c>
    </row>
    <row r="978" spans="1:10" ht="12.75" customHeight="1">
      <c r="A978" s="75">
        <v>45071</v>
      </c>
      <c r="B978" s="75" t="s">
        <v>0</v>
      </c>
      <c r="C978" s="72">
        <v>32.549999999999997</v>
      </c>
      <c r="D978" s="99">
        <v>45071</v>
      </c>
      <c r="E978" s="79" t="s">
        <v>999</v>
      </c>
      <c r="F978" s="100">
        <v>6325.73</v>
      </c>
      <c r="H978" s="75">
        <v>45071</v>
      </c>
      <c r="I978" s="98">
        <f t="shared" si="6"/>
        <v>3.1446740354270641E-3</v>
      </c>
      <c r="J978" s="98">
        <f t="shared" si="7"/>
        <v>0</v>
      </c>
    </row>
    <row r="979" spans="1:10" ht="12.75" customHeight="1">
      <c r="A979" s="75">
        <v>45075</v>
      </c>
      <c r="B979" s="75" t="s">
        <v>0</v>
      </c>
      <c r="C979" s="72">
        <v>32.549999999999997</v>
      </c>
      <c r="D979" s="99">
        <v>45075</v>
      </c>
      <c r="E979" s="79" t="s">
        <v>999</v>
      </c>
      <c r="F979" s="100">
        <v>6332.74</v>
      </c>
      <c r="H979" s="75">
        <v>45075</v>
      </c>
      <c r="I979" s="98">
        <f t="shared" si="6"/>
        <v>1.108172495506432E-3</v>
      </c>
      <c r="J979" s="98">
        <f t="shared" si="7"/>
        <v>0</v>
      </c>
    </row>
    <row r="980" spans="1:10" ht="12.75" customHeight="1">
      <c r="A980" s="75">
        <v>45076</v>
      </c>
      <c r="B980" s="75" t="s">
        <v>0</v>
      </c>
      <c r="C980" s="72">
        <v>32.549999999999997</v>
      </c>
      <c r="D980" s="99">
        <v>45076</v>
      </c>
      <c r="E980" s="79" t="s">
        <v>999</v>
      </c>
      <c r="F980" s="100">
        <v>6345.78</v>
      </c>
      <c r="H980" s="75">
        <v>45076</v>
      </c>
      <c r="I980" s="98">
        <f t="shared" si="6"/>
        <v>2.0591402773522116E-3</v>
      </c>
      <c r="J980" s="98">
        <f t="shared" si="7"/>
        <v>0</v>
      </c>
    </row>
    <row r="981" spans="1:10" ht="12.75" customHeight="1">
      <c r="A981" s="75">
        <v>45077</v>
      </c>
      <c r="B981" s="75" t="s">
        <v>0</v>
      </c>
      <c r="C981" s="72">
        <v>32.549999999999997</v>
      </c>
      <c r="D981" s="99">
        <v>45077</v>
      </c>
      <c r="E981" s="79" t="s">
        <v>999</v>
      </c>
      <c r="F981" s="100">
        <v>6339.74</v>
      </c>
      <c r="H981" s="75">
        <v>45077</v>
      </c>
      <c r="I981" s="98">
        <f t="shared" si="6"/>
        <v>-9.5181364623420084E-4</v>
      </c>
      <c r="J981" s="98">
        <f t="shared" si="7"/>
        <v>0</v>
      </c>
    </row>
    <row r="982" spans="1:10" ht="12.75" customHeight="1">
      <c r="A982" s="75">
        <v>45078</v>
      </c>
      <c r="B982" s="75" t="s">
        <v>0</v>
      </c>
      <c r="C982" s="72">
        <v>32.549999999999997</v>
      </c>
      <c r="D982" s="99">
        <v>45078</v>
      </c>
      <c r="E982" s="79" t="s">
        <v>999</v>
      </c>
      <c r="F982" s="100">
        <v>6355.56</v>
      </c>
      <c r="H982" s="75">
        <v>45078</v>
      </c>
      <c r="I982" s="98">
        <f t="shared" si="6"/>
        <v>2.4953704726062842E-3</v>
      </c>
      <c r="J982" s="98">
        <f t="shared" si="7"/>
        <v>0</v>
      </c>
    </row>
    <row r="983" spans="1:10" ht="12.75" customHeight="1">
      <c r="A983" s="75">
        <v>45082</v>
      </c>
      <c r="B983" s="75" t="s">
        <v>0</v>
      </c>
      <c r="C983" s="72">
        <v>32.549999999999997</v>
      </c>
      <c r="D983" s="99">
        <v>45082</v>
      </c>
      <c r="E983" s="79" t="s">
        <v>999</v>
      </c>
      <c r="F983" s="100">
        <v>6356.3</v>
      </c>
      <c r="H983" s="75">
        <v>45082</v>
      </c>
      <c r="I983" s="98">
        <f t="shared" si="6"/>
        <v>1.1643348501144679E-4</v>
      </c>
      <c r="J983" s="98">
        <f t="shared" si="7"/>
        <v>0</v>
      </c>
    </row>
    <row r="984" spans="1:10" ht="12.75" customHeight="1">
      <c r="A984" s="75">
        <v>45083</v>
      </c>
      <c r="B984" s="75" t="s">
        <v>0</v>
      </c>
      <c r="C984" s="72">
        <v>32.549999999999997</v>
      </c>
      <c r="D984" s="99">
        <v>45083</v>
      </c>
      <c r="E984" s="79" t="s">
        <v>999</v>
      </c>
      <c r="F984" s="100">
        <v>6316.19</v>
      </c>
      <c r="H984" s="75">
        <v>45083</v>
      </c>
      <c r="I984" s="98">
        <f t="shared" si="6"/>
        <v>-6.3102748454290092E-3</v>
      </c>
      <c r="J984" s="98">
        <f t="shared" si="7"/>
        <v>0</v>
      </c>
    </row>
    <row r="985" spans="1:10" ht="12.75" customHeight="1">
      <c r="A985" s="75">
        <v>45084</v>
      </c>
      <c r="B985" s="75" t="s">
        <v>0</v>
      </c>
      <c r="C985" s="72">
        <v>32.549999999999997</v>
      </c>
      <c r="D985" s="99">
        <v>45084</v>
      </c>
      <c r="E985" s="79" t="s">
        <v>999</v>
      </c>
      <c r="F985" s="100">
        <v>6338.99</v>
      </c>
      <c r="H985" s="75">
        <v>45084</v>
      </c>
      <c r="I985" s="98">
        <f t="shared" si="6"/>
        <v>3.6097710803506544E-3</v>
      </c>
      <c r="J985" s="98">
        <f t="shared" si="7"/>
        <v>0</v>
      </c>
    </row>
    <row r="986" spans="1:10" ht="12.75" customHeight="1">
      <c r="A986" s="75">
        <v>45085</v>
      </c>
      <c r="B986" s="75" t="s">
        <v>0</v>
      </c>
      <c r="C986" s="72">
        <v>32.549999999999997</v>
      </c>
      <c r="D986" s="99">
        <v>45085</v>
      </c>
      <c r="E986" s="79" t="s">
        <v>999</v>
      </c>
      <c r="F986" s="100">
        <v>6352.84</v>
      </c>
      <c r="H986" s="75">
        <v>45085</v>
      </c>
      <c r="I986" s="98">
        <f t="shared" si="6"/>
        <v>2.1848906529273737E-3</v>
      </c>
      <c r="J986" s="98">
        <f t="shared" si="7"/>
        <v>0</v>
      </c>
    </row>
    <row r="987" spans="1:10" ht="12.75" customHeight="1">
      <c r="A987" s="75">
        <v>45089</v>
      </c>
      <c r="B987" s="75" t="s">
        <v>0</v>
      </c>
      <c r="C987" s="72">
        <v>32.549999999999997</v>
      </c>
      <c r="D987" s="99">
        <v>45089</v>
      </c>
      <c r="E987" s="79" t="s">
        <v>999</v>
      </c>
      <c r="F987" s="100">
        <v>6310.6</v>
      </c>
      <c r="H987" s="75">
        <v>45089</v>
      </c>
      <c r="I987" s="98">
        <f t="shared" si="6"/>
        <v>-6.6489947802872429E-3</v>
      </c>
      <c r="J987" s="98">
        <f t="shared" si="7"/>
        <v>0</v>
      </c>
    </row>
    <row r="988" spans="1:10" ht="12.75" customHeight="1">
      <c r="A988" s="75">
        <v>45090</v>
      </c>
      <c r="B988" s="75" t="s">
        <v>0</v>
      </c>
      <c r="C988" s="72">
        <v>32.549999999999997</v>
      </c>
      <c r="D988" s="99">
        <v>45090</v>
      </c>
      <c r="E988" s="79" t="s">
        <v>999</v>
      </c>
      <c r="F988" s="100">
        <v>6298.92</v>
      </c>
      <c r="H988" s="75">
        <v>45090</v>
      </c>
      <c r="I988" s="98">
        <f t="shared" si="6"/>
        <v>-1.8508541184674154E-3</v>
      </c>
      <c r="J988" s="98">
        <f t="shared" si="7"/>
        <v>0</v>
      </c>
    </row>
    <row r="989" spans="1:10" ht="12.75" customHeight="1">
      <c r="A989" s="75">
        <v>45091</v>
      </c>
      <c r="B989" s="75" t="s">
        <v>0</v>
      </c>
      <c r="C989" s="72">
        <v>32.549999999999997</v>
      </c>
      <c r="D989" s="99">
        <v>45091</v>
      </c>
      <c r="E989" s="79" t="s">
        <v>999</v>
      </c>
      <c r="F989" s="100">
        <v>6274.76</v>
      </c>
      <c r="H989" s="75">
        <v>45091</v>
      </c>
      <c r="I989" s="98">
        <f t="shared" si="6"/>
        <v>-3.8355781626056018E-3</v>
      </c>
      <c r="J989" s="98">
        <f t="shared" si="7"/>
        <v>0</v>
      </c>
    </row>
    <row r="990" spans="1:10" ht="12.75" customHeight="1">
      <c r="A990" s="75">
        <v>45092</v>
      </c>
      <c r="B990" s="75" t="s">
        <v>0</v>
      </c>
      <c r="C990" s="72">
        <v>32.549999999999997</v>
      </c>
      <c r="D990" s="99">
        <v>45092</v>
      </c>
      <c r="E990" s="79" t="s">
        <v>999</v>
      </c>
      <c r="F990" s="100">
        <v>6280.02</v>
      </c>
      <c r="H990" s="75">
        <v>45092</v>
      </c>
      <c r="I990" s="98">
        <f t="shared" si="6"/>
        <v>8.382790736218837E-4</v>
      </c>
      <c r="J990" s="98">
        <f t="shared" si="7"/>
        <v>0</v>
      </c>
    </row>
    <row r="991" spans="1:10" ht="12.75" customHeight="1">
      <c r="A991" s="75">
        <v>45096</v>
      </c>
      <c r="B991" s="75" t="s">
        <v>0</v>
      </c>
      <c r="C991" s="72">
        <v>32.549999999999997</v>
      </c>
      <c r="D991" s="99">
        <v>45096</v>
      </c>
      <c r="E991" s="79" t="s">
        <v>999</v>
      </c>
      <c r="F991" s="100">
        <v>6314.14</v>
      </c>
      <c r="H991" s="75">
        <v>45096</v>
      </c>
      <c r="I991" s="98">
        <f t="shared" si="6"/>
        <v>5.433103716230292E-3</v>
      </c>
      <c r="J991" s="98">
        <f t="shared" si="7"/>
        <v>0</v>
      </c>
    </row>
    <row r="992" spans="1:10" ht="12.75" customHeight="1">
      <c r="A992" s="75">
        <v>45097</v>
      </c>
      <c r="B992" s="75" t="s">
        <v>0</v>
      </c>
      <c r="C992" s="72">
        <v>32.549999999999997</v>
      </c>
      <c r="D992" s="99">
        <v>45097</v>
      </c>
      <c r="E992" s="79" t="s">
        <v>999</v>
      </c>
      <c r="F992" s="100">
        <v>6301.8</v>
      </c>
      <c r="H992" s="75">
        <v>45097</v>
      </c>
      <c r="I992" s="98">
        <f t="shared" si="6"/>
        <v>-1.954343742774145E-3</v>
      </c>
      <c r="J992" s="98">
        <f t="shared" si="7"/>
        <v>0</v>
      </c>
    </row>
    <row r="993" spans="1:10" ht="12.75" customHeight="1">
      <c r="A993" s="75">
        <v>45098</v>
      </c>
      <c r="B993" s="75" t="s">
        <v>0</v>
      </c>
      <c r="C993" s="72">
        <v>32.549999999999997</v>
      </c>
      <c r="D993" s="99">
        <v>45098</v>
      </c>
      <c r="E993" s="79" t="s">
        <v>999</v>
      </c>
      <c r="F993" s="100">
        <v>6310.96</v>
      </c>
      <c r="H993" s="75">
        <v>45098</v>
      </c>
      <c r="I993" s="98">
        <f t="shared" si="6"/>
        <v>1.4535529531245484E-3</v>
      </c>
      <c r="J993" s="98">
        <f t="shared" si="7"/>
        <v>0</v>
      </c>
    </row>
    <row r="994" spans="1:10" ht="12.75" customHeight="1">
      <c r="A994" s="75">
        <v>45099</v>
      </c>
      <c r="B994" s="75" t="s">
        <v>0</v>
      </c>
      <c r="C994" s="72">
        <v>32.549999999999997</v>
      </c>
      <c r="D994" s="99">
        <v>45099</v>
      </c>
      <c r="E994" s="79" t="s">
        <v>999</v>
      </c>
      <c r="F994" s="100">
        <v>6319.25</v>
      </c>
      <c r="H994" s="75">
        <v>45099</v>
      </c>
      <c r="I994" s="98">
        <f t="shared" si="6"/>
        <v>1.313587790130244E-3</v>
      </c>
      <c r="J994" s="98">
        <f t="shared" si="7"/>
        <v>0</v>
      </c>
    </row>
    <row r="995" spans="1:10" ht="12.75" customHeight="1">
      <c r="A995" s="75">
        <v>45103</v>
      </c>
      <c r="B995" s="75" t="s">
        <v>0</v>
      </c>
      <c r="C995" s="72">
        <v>32.549999999999997</v>
      </c>
      <c r="D995" s="99">
        <v>45103</v>
      </c>
      <c r="E995" s="79" t="s">
        <v>999</v>
      </c>
      <c r="F995" s="100">
        <v>6344.09</v>
      </c>
      <c r="H995" s="75">
        <v>45103</v>
      </c>
      <c r="I995" s="98">
        <f t="shared" si="6"/>
        <v>3.9308462238398789E-3</v>
      </c>
      <c r="J995" s="98">
        <f t="shared" si="7"/>
        <v>0</v>
      </c>
    </row>
    <row r="996" spans="1:10" ht="12.75" customHeight="1">
      <c r="A996" s="75">
        <v>45110</v>
      </c>
      <c r="B996" s="75" t="s">
        <v>0</v>
      </c>
      <c r="C996" s="72">
        <v>32.549999999999997</v>
      </c>
      <c r="D996" s="99">
        <v>45110</v>
      </c>
      <c r="E996" s="79" t="s">
        <v>999</v>
      </c>
      <c r="F996" s="100">
        <v>6331.36</v>
      </c>
      <c r="H996" s="75">
        <v>45110</v>
      </c>
      <c r="I996" s="98">
        <f t="shared" si="6"/>
        <v>-2.0065919619678407E-3</v>
      </c>
      <c r="J996" s="98">
        <f t="shared" si="7"/>
        <v>0</v>
      </c>
    </row>
    <row r="997" spans="1:10" ht="12.75" customHeight="1">
      <c r="A997" s="75">
        <v>45111</v>
      </c>
      <c r="B997" s="75" t="s">
        <v>0</v>
      </c>
      <c r="C997" s="72">
        <v>32.549999999999997</v>
      </c>
      <c r="D997" s="99">
        <v>45111</v>
      </c>
      <c r="E997" s="79" t="s">
        <v>999</v>
      </c>
      <c r="F997" s="100">
        <v>6334.11</v>
      </c>
      <c r="H997" s="75">
        <v>45111</v>
      </c>
      <c r="I997" s="98">
        <f t="shared" si="6"/>
        <v>4.3434585934143399E-4</v>
      </c>
      <c r="J997" s="98">
        <f t="shared" si="7"/>
        <v>0</v>
      </c>
    </row>
    <row r="998" spans="1:10" ht="12.75" customHeight="1">
      <c r="A998" s="75">
        <v>45112</v>
      </c>
      <c r="B998" s="75" t="s">
        <v>0</v>
      </c>
      <c r="C998" s="72">
        <v>32.549999999999997</v>
      </c>
      <c r="D998" s="99">
        <v>45112</v>
      </c>
      <c r="E998" s="79" t="s">
        <v>999</v>
      </c>
      <c r="F998" s="100">
        <v>6336.15</v>
      </c>
      <c r="H998" s="75">
        <v>45112</v>
      </c>
      <c r="I998" s="98">
        <f t="shared" si="6"/>
        <v>3.2206576772431106E-4</v>
      </c>
      <c r="J998" s="98">
        <f t="shared" si="7"/>
        <v>0</v>
      </c>
    </row>
    <row r="999" spans="1:10" ht="12.75" customHeight="1">
      <c r="A999" s="75">
        <v>45113</v>
      </c>
      <c r="B999" s="75" t="s">
        <v>0</v>
      </c>
      <c r="C999" s="72">
        <v>32.549999999999997</v>
      </c>
      <c r="D999" s="99">
        <v>45113</v>
      </c>
      <c r="E999" s="79" t="s">
        <v>999</v>
      </c>
      <c r="F999" s="100">
        <v>6334.79</v>
      </c>
      <c r="H999" s="75">
        <v>45113</v>
      </c>
      <c r="I999" s="98">
        <f t="shared" si="6"/>
        <v>-2.1464138317428549E-4</v>
      </c>
      <c r="J999" s="98">
        <f t="shared" si="7"/>
        <v>0</v>
      </c>
    </row>
    <row r="1000" spans="1:10" ht="12.75" customHeight="1">
      <c r="A1000" s="75">
        <v>45117</v>
      </c>
      <c r="B1000" s="75" t="s">
        <v>0</v>
      </c>
      <c r="C1000" s="72">
        <v>32.549999999999997</v>
      </c>
      <c r="D1000" s="99">
        <v>45117</v>
      </c>
      <c r="E1000" s="79" t="s">
        <v>999</v>
      </c>
      <c r="F1000" s="100">
        <v>6325.2</v>
      </c>
      <c r="H1000" s="75">
        <v>45117</v>
      </c>
      <c r="I1000" s="98">
        <f t="shared" si="6"/>
        <v>-1.5138623379781224E-3</v>
      </c>
      <c r="J1000" s="98">
        <f t="shared" si="7"/>
        <v>0</v>
      </c>
    </row>
    <row r="1001" spans="1:10" ht="12.75" customHeight="1">
      <c r="A1001" s="75">
        <v>45118</v>
      </c>
      <c r="B1001" s="75" t="s">
        <v>0</v>
      </c>
      <c r="C1001" s="72">
        <v>32.549999999999997</v>
      </c>
      <c r="D1001" s="99">
        <v>45118</v>
      </c>
      <c r="E1001" s="79" t="s">
        <v>999</v>
      </c>
      <c r="F1001" s="100">
        <v>6327.99</v>
      </c>
      <c r="H1001" s="75">
        <v>45118</v>
      </c>
      <c r="I1001" s="98">
        <f t="shared" si="6"/>
        <v>4.4109277176995754E-4</v>
      </c>
      <c r="J1001" s="98">
        <f t="shared" si="7"/>
        <v>0</v>
      </c>
    </row>
    <row r="1002" spans="1:10" ht="12.75" customHeight="1">
      <c r="A1002" s="75">
        <v>45119</v>
      </c>
      <c r="B1002" s="75" t="s">
        <v>0</v>
      </c>
      <c r="C1002" s="72">
        <v>32.549999999999997</v>
      </c>
      <c r="D1002" s="99">
        <v>45119</v>
      </c>
      <c r="E1002" s="79" t="s">
        <v>999</v>
      </c>
      <c r="F1002" s="100">
        <v>6336.79</v>
      </c>
      <c r="H1002" s="75">
        <v>45119</v>
      </c>
      <c r="I1002" s="98">
        <f t="shared" si="6"/>
        <v>1.3906469510855946E-3</v>
      </c>
      <c r="J1002" s="98">
        <f t="shared" si="7"/>
        <v>0</v>
      </c>
    </row>
    <row r="1003" spans="1:10" ht="12.75" customHeight="1">
      <c r="A1003" s="75">
        <v>45120</v>
      </c>
      <c r="B1003" s="75" t="s">
        <v>0</v>
      </c>
      <c r="C1003" s="72">
        <v>32.549999999999997</v>
      </c>
      <c r="D1003" s="99">
        <v>45120</v>
      </c>
      <c r="E1003" s="79" t="s">
        <v>999</v>
      </c>
      <c r="F1003" s="100">
        <v>6341.1</v>
      </c>
      <c r="H1003" s="75">
        <v>45120</v>
      </c>
      <c r="I1003" s="98">
        <f t="shared" si="6"/>
        <v>6.8015509429852905E-4</v>
      </c>
      <c r="J1003" s="98">
        <f t="shared" si="7"/>
        <v>0</v>
      </c>
    </row>
    <row r="1004" spans="1:10" ht="12.75" customHeight="1">
      <c r="A1004" s="75">
        <v>45124</v>
      </c>
      <c r="B1004" s="75" t="s">
        <v>0</v>
      </c>
      <c r="C1004" s="72">
        <v>32.549999999999997</v>
      </c>
      <c r="D1004" s="99">
        <v>45124</v>
      </c>
      <c r="E1004" s="79" t="s">
        <v>999</v>
      </c>
      <c r="F1004" s="100">
        <v>6361.16</v>
      </c>
      <c r="H1004" s="75">
        <v>45124</v>
      </c>
      <c r="I1004" s="98">
        <f t="shared" si="6"/>
        <v>3.1634889845608694E-3</v>
      </c>
      <c r="J1004" s="98">
        <f t="shared" si="7"/>
        <v>0</v>
      </c>
    </row>
    <row r="1005" spans="1:10" ht="12.75" customHeight="1">
      <c r="A1005" s="75">
        <v>45125</v>
      </c>
      <c r="B1005" s="75" t="s">
        <v>0</v>
      </c>
      <c r="C1005" s="72">
        <v>32.549999999999997</v>
      </c>
      <c r="D1005" s="99">
        <v>45125</v>
      </c>
      <c r="E1005" s="79" t="s">
        <v>999</v>
      </c>
      <c r="F1005" s="100">
        <v>6351.1</v>
      </c>
      <c r="H1005" s="75">
        <v>45125</v>
      </c>
      <c r="I1005" s="98">
        <f t="shared" si="6"/>
        <v>-1.5814725616082326E-3</v>
      </c>
      <c r="J1005" s="98">
        <f t="shared" si="7"/>
        <v>0</v>
      </c>
    </row>
    <row r="1006" spans="1:10" ht="12.75" customHeight="1">
      <c r="A1006" s="75">
        <v>45126</v>
      </c>
      <c r="B1006" s="75" t="s">
        <v>0</v>
      </c>
      <c r="C1006" s="72">
        <v>32.549999999999997</v>
      </c>
      <c r="D1006" s="99">
        <v>45126</v>
      </c>
      <c r="E1006" s="79" t="s">
        <v>999</v>
      </c>
      <c r="F1006" s="100">
        <v>6366.17</v>
      </c>
      <c r="H1006" s="75">
        <v>45126</v>
      </c>
      <c r="I1006" s="98">
        <f t="shared" si="6"/>
        <v>2.3728173072381509E-3</v>
      </c>
      <c r="J1006" s="98">
        <f t="shared" si="7"/>
        <v>0</v>
      </c>
    </row>
    <row r="1007" spans="1:10" ht="12.75" customHeight="1">
      <c r="A1007" s="75">
        <v>45127</v>
      </c>
      <c r="B1007" s="75" t="s">
        <v>0</v>
      </c>
      <c r="C1007" s="72">
        <v>32.549999999999997</v>
      </c>
      <c r="D1007" s="99">
        <v>45127</v>
      </c>
      <c r="E1007" s="79" t="s">
        <v>999</v>
      </c>
      <c r="F1007" s="100">
        <v>6365.61</v>
      </c>
      <c r="H1007" s="75">
        <v>45127</v>
      </c>
      <c r="I1007" s="98">
        <f t="shared" si="6"/>
        <v>-8.796497737262321E-5</v>
      </c>
      <c r="J1007" s="98">
        <f t="shared" si="7"/>
        <v>0</v>
      </c>
    </row>
    <row r="1008" spans="1:10" ht="12.75" customHeight="1">
      <c r="A1008" s="75">
        <v>45131</v>
      </c>
      <c r="B1008" s="75" t="s">
        <v>0</v>
      </c>
      <c r="C1008" s="72">
        <v>32.549999999999997</v>
      </c>
      <c r="D1008" s="99">
        <v>45131</v>
      </c>
      <c r="E1008" s="79" t="s">
        <v>999</v>
      </c>
      <c r="F1008" s="100">
        <v>6337.89</v>
      </c>
      <c r="H1008" s="75">
        <v>45131</v>
      </c>
      <c r="I1008" s="98">
        <f t="shared" si="6"/>
        <v>-4.3546494365818145E-3</v>
      </c>
      <c r="J1008" s="98">
        <f t="shared" si="7"/>
        <v>0</v>
      </c>
    </row>
    <row r="1009" spans="1:10" ht="12.75" customHeight="1">
      <c r="A1009" s="75">
        <v>45132</v>
      </c>
      <c r="B1009" s="75" t="s">
        <v>0</v>
      </c>
      <c r="C1009" s="72">
        <v>32.549999999999997</v>
      </c>
      <c r="D1009" s="99">
        <v>45132</v>
      </c>
      <c r="E1009" s="79" t="s">
        <v>999</v>
      </c>
      <c r="F1009" s="100">
        <v>6331.03</v>
      </c>
      <c r="H1009" s="75">
        <v>45132</v>
      </c>
      <c r="I1009" s="98">
        <f t="shared" si="6"/>
        <v>-1.0823791514211756E-3</v>
      </c>
      <c r="J1009" s="98">
        <f t="shared" si="7"/>
        <v>0</v>
      </c>
    </row>
    <row r="1010" spans="1:10" ht="12.75" customHeight="1">
      <c r="A1010" s="75">
        <v>45133</v>
      </c>
      <c r="B1010" s="75" t="s">
        <v>0</v>
      </c>
      <c r="C1010" s="72">
        <v>32.549999999999997</v>
      </c>
      <c r="D1010" s="99">
        <v>45133</v>
      </c>
      <c r="E1010" s="79" t="s">
        <v>999</v>
      </c>
      <c r="F1010" s="100">
        <v>6332.52</v>
      </c>
      <c r="H1010" s="75">
        <v>45133</v>
      </c>
      <c r="I1010" s="98">
        <f t="shared" si="6"/>
        <v>2.3534875051933746E-4</v>
      </c>
      <c r="J1010" s="98">
        <f t="shared" si="7"/>
        <v>0</v>
      </c>
    </row>
    <row r="1011" spans="1:10" ht="12.75" customHeight="1">
      <c r="A1011" s="75">
        <v>45134</v>
      </c>
      <c r="B1011" s="75" t="s">
        <v>0</v>
      </c>
      <c r="C1011" s="72">
        <v>32.549999999999997</v>
      </c>
      <c r="D1011" s="99">
        <v>45134</v>
      </c>
      <c r="E1011" s="79" t="s">
        <v>999</v>
      </c>
      <c r="F1011" s="100">
        <v>6339.51</v>
      </c>
      <c r="H1011" s="75">
        <v>45134</v>
      </c>
      <c r="I1011" s="98">
        <f t="shared" si="6"/>
        <v>1.1038259650186788E-3</v>
      </c>
      <c r="J1011" s="98">
        <f t="shared" si="7"/>
        <v>0</v>
      </c>
    </row>
    <row r="1012" spans="1:10" ht="12.75" customHeight="1">
      <c r="A1012" s="75">
        <v>45138</v>
      </c>
      <c r="B1012" s="75" t="s">
        <v>0</v>
      </c>
      <c r="C1012" s="72">
        <v>32.549999999999997</v>
      </c>
      <c r="D1012" s="99">
        <v>45138</v>
      </c>
      <c r="E1012" s="79" t="s">
        <v>999</v>
      </c>
      <c r="F1012" s="100">
        <v>6324.81</v>
      </c>
      <c r="H1012" s="75">
        <v>45138</v>
      </c>
      <c r="I1012" s="98">
        <f t="shared" si="6"/>
        <v>-2.3187911999507094E-3</v>
      </c>
      <c r="J1012" s="98">
        <f t="shared" si="7"/>
        <v>0</v>
      </c>
    </row>
    <row r="1013" spans="1:10" ht="12.75" customHeight="1">
      <c r="A1013" s="75">
        <v>45139</v>
      </c>
      <c r="B1013" s="75" t="s">
        <v>0</v>
      </c>
      <c r="C1013" s="72">
        <v>32.549999999999997</v>
      </c>
      <c r="D1013" s="99">
        <v>45139</v>
      </c>
      <c r="E1013" s="79" t="s">
        <v>999</v>
      </c>
      <c r="F1013" s="100">
        <v>6338.77</v>
      </c>
      <c r="H1013" s="75">
        <v>45139</v>
      </c>
      <c r="I1013" s="98">
        <f t="shared" si="6"/>
        <v>2.2071809271742016E-3</v>
      </c>
      <c r="J1013" s="98">
        <f t="shared" si="7"/>
        <v>0</v>
      </c>
    </row>
    <row r="1014" spans="1:10" ht="12.75" customHeight="1">
      <c r="A1014" s="75">
        <v>45140</v>
      </c>
      <c r="B1014" s="75" t="s">
        <v>0</v>
      </c>
      <c r="C1014" s="72">
        <v>32.549999999999997</v>
      </c>
      <c r="D1014" s="99">
        <v>45140</v>
      </c>
      <c r="E1014" s="79" t="s">
        <v>999</v>
      </c>
      <c r="F1014" s="100">
        <v>6343</v>
      </c>
      <c r="H1014" s="75">
        <v>45140</v>
      </c>
      <c r="I1014" s="98">
        <f t="shared" si="6"/>
        <v>6.6732189367968431E-4</v>
      </c>
      <c r="J1014" s="98">
        <f t="shared" si="7"/>
        <v>0</v>
      </c>
    </row>
    <row r="1015" spans="1:10" ht="12.75" customHeight="1">
      <c r="A1015" s="75">
        <v>45141</v>
      </c>
      <c r="B1015" s="75" t="s">
        <v>0</v>
      </c>
      <c r="C1015" s="72">
        <v>32.549999999999997</v>
      </c>
      <c r="D1015" s="99">
        <v>45141</v>
      </c>
      <c r="E1015" s="79" t="s">
        <v>999</v>
      </c>
      <c r="F1015" s="100">
        <v>6329.86</v>
      </c>
      <c r="H1015" s="75">
        <v>45141</v>
      </c>
      <c r="I1015" s="98">
        <f t="shared" si="6"/>
        <v>-2.0715749645279224E-3</v>
      </c>
      <c r="J1015" s="98">
        <f t="shared" si="7"/>
        <v>0</v>
      </c>
    </row>
    <row r="1016" spans="1:10" ht="12.75" customHeight="1">
      <c r="A1016" s="75">
        <v>45145</v>
      </c>
      <c r="B1016" s="75" t="s">
        <v>0</v>
      </c>
      <c r="C1016" s="72">
        <v>32.549999999999997</v>
      </c>
      <c r="D1016" s="99">
        <v>45145</v>
      </c>
      <c r="E1016" s="79" t="s">
        <v>999</v>
      </c>
      <c r="F1016" s="100">
        <v>6299.66</v>
      </c>
      <c r="H1016" s="75">
        <v>45145</v>
      </c>
      <c r="I1016" s="98">
        <f t="shared" si="6"/>
        <v>-4.7710375900889002E-3</v>
      </c>
      <c r="J1016" s="98">
        <f t="shared" si="7"/>
        <v>0</v>
      </c>
    </row>
    <row r="1017" spans="1:10" ht="12.75" customHeight="1">
      <c r="A1017" s="75">
        <v>45146</v>
      </c>
      <c r="B1017" s="75" t="s">
        <v>0</v>
      </c>
      <c r="C1017" s="72">
        <v>32.549999999999997</v>
      </c>
      <c r="D1017" s="99">
        <v>45146</v>
      </c>
      <c r="E1017" s="79" t="s">
        <v>999</v>
      </c>
      <c r="F1017" s="100">
        <v>6315.57</v>
      </c>
      <c r="H1017" s="75">
        <v>45146</v>
      </c>
      <c r="I1017" s="98">
        <f t="shared" si="6"/>
        <v>2.5255331240099377E-3</v>
      </c>
      <c r="J1017" s="98">
        <f t="shared" si="7"/>
        <v>0</v>
      </c>
    </row>
    <row r="1018" spans="1:10" ht="12.75" customHeight="1">
      <c r="A1018" s="75">
        <v>45147</v>
      </c>
      <c r="B1018" s="75" t="s">
        <v>0</v>
      </c>
      <c r="C1018" s="72">
        <v>32.549999999999997</v>
      </c>
      <c r="D1018" s="99">
        <v>45147</v>
      </c>
      <c r="E1018" s="79" t="s">
        <v>999</v>
      </c>
      <c r="F1018" s="100">
        <v>6296.99</v>
      </c>
      <c r="H1018" s="75">
        <v>45147</v>
      </c>
      <c r="I1018" s="98">
        <f t="shared" si="6"/>
        <v>-2.9419355655941892E-3</v>
      </c>
      <c r="J1018" s="98">
        <f t="shared" si="7"/>
        <v>0</v>
      </c>
    </row>
    <row r="1019" spans="1:10" ht="12.75" customHeight="1">
      <c r="A1019" s="75">
        <v>45148</v>
      </c>
      <c r="B1019" s="75" t="s">
        <v>0</v>
      </c>
      <c r="C1019" s="72">
        <v>32.549999999999997</v>
      </c>
      <c r="D1019" s="99">
        <v>45148</v>
      </c>
      <c r="E1019" s="79" t="s">
        <v>999</v>
      </c>
      <c r="F1019" s="100">
        <v>6297.25</v>
      </c>
      <c r="H1019" s="75">
        <v>45148</v>
      </c>
      <c r="I1019" s="98">
        <f t="shared" si="6"/>
        <v>4.1289568508240393E-5</v>
      </c>
      <c r="J1019" s="98">
        <f t="shared" si="7"/>
        <v>0</v>
      </c>
    </row>
    <row r="1020" spans="1:10" ht="12.75" customHeight="1">
      <c r="A1020" s="75">
        <v>45152</v>
      </c>
      <c r="B1020" s="75" t="s">
        <v>0</v>
      </c>
      <c r="C1020" s="72">
        <v>32.549999999999997</v>
      </c>
      <c r="D1020" s="99">
        <v>45152</v>
      </c>
      <c r="E1020" s="79" t="s">
        <v>999</v>
      </c>
      <c r="F1020" s="100">
        <v>6257.14</v>
      </c>
      <c r="H1020" s="75">
        <v>45152</v>
      </c>
      <c r="I1020" s="98">
        <f t="shared" si="6"/>
        <v>-6.3694469808248666E-3</v>
      </c>
      <c r="J1020" s="98">
        <f t="shared" si="7"/>
        <v>0</v>
      </c>
    </row>
    <row r="1021" spans="1:10" ht="12.75" customHeight="1">
      <c r="A1021" s="75">
        <v>45154</v>
      </c>
      <c r="B1021" s="75" t="s">
        <v>0</v>
      </c>
      <c r="C1021" s="72">
        <v>32.549999999999997</v>
      </c>
      <c r="D1021" s="99">
        <v>45154</v>
      </c>
      <c r="E1021" s="79" t="s">
        <v>999</v>
      </c>
      <c r="F1021" s="100">
        <v>6220.8</v>
      </c>
      <c r="H1021" s="75">
        <v>45154</v>
      </c>
      <c r="I1021" s="98">
        <f t="shared" si="6"/>
        <v>-5.8077652090252618E-3</v>
      </c>
      <c r="J1021" s="98">
        <f t="shared" si="7"/>
        <v>0</v>
      </c>
    </row>
    <row r="1022" spans="1:10" ht="12.75" customHeight="1">
      <c r="A1022" s="75">
        <v>45155</v>
      </c>
      <c r="B1022" s="75" t="s">
        <v>0</v>
      </c>
      <c r="C1022" s="72">
        <v>32.549999999999997</v>
      </c>
      <c r="D1022" s="99">
        <v>45155</v>
      </c>
      <c r="E1022" s="79" t="s">
        <v>999</v>
      </c>
      <c r="F1022" s="100">
        <v>6254.83</v>
      </c>
      <c r="H1022" s="75">
        <v>45155</v>
      </c>
      <c r="I1022" s="98">
        <f t="shared" si="6"/>
        <v>5.4703575102881263E-3</v>
      </c>
      <c r="J1022" s="98">
        <f t="shared" si="7"/>
        <v>0</v>
      </c>
    </row>
    <row r="1023" spans="1:10" ht="12.75" customHeight="1">
      <c r="A1023" s="75">
        <v>45159</v>
      </c>
      <c r="B1023" s="75" t="s">
        <v>0</v>
      </c>
      <c r="C1023" s="72">
        <v>32.549999999999997</v>
      </c>
      <c r="D1023" s="99">
        <v>45159</v>
      </c>
      <c r="E1023" s="79" t="s">
        <v>999</v>
      </c>
      <c r="F1023" s="100">
        <v>6291.83</v>
      </c>
      <c r="H1023" s="75">
        <v>45159</v>
      </c>
      <c r="I1023" s="98">
        <f t="shared" ref="I1023:I1093" si="8">F1023/F1022 -1</f>
        <v>5.9154285568112641E-3</v>
      </c>
      <c r="J1023" s="98">
        <f t="shared" ref="J1023:J1093" si="9">C1023/C1022-1</f>
        <v>0</v>
      </c>
    </row>
    <row r="1024" spans="1:10" ht="12.75" customHeight="1">
      <c r="A1024" s="75">
        <v>45160</v>
      </c>
      <c r="B1024" s="75" t="s">
        <v>0</v>
      </c>
      <c r="C1024" s="72">
        <v>32.549999999999997</v>
      </c>
      <c r="D1024" s="99">
        <v>45160</v>
      </c>
      <c r="E1024" s="79" t="s">
        <v>999</v>
      </c>
      <c r="F1024" s="100">
        <v>6288.52</v>
      </c>
      <c r="H1024" s="75">
        <v>45160</v>
      </c>
      <c r="I1024" s="98">
        <f t="shared" si="8"/>
        <v>-5.2607905807999789E-4</v>
      </c>
      <c r="J1024" s="98">
        <f t="shared" si="9"/>
        <v>0</v>
      </c>
    </row>
    <row r="1025" spans="1:10" ht="12.75" customHeight="1">
      <c r="A1025" s="75">
        <v>45161</v>
      </c>
      <c r="B1025" s="75" t="s">
        <v>0</v>
      </c>
      <c r="C1025" s="72">
        <v>32.549999999999997</v>
      </c>
      <c r="D1025" s="99">
        <v>45161</v>
      </c>
      <c r="E1025" s="79" t="s">
        <v>999</v>
      </c>
      <c r="F1025" s="100">
        <v>6275.75</v>
      </c>
      <c r="H1025" s="75">
        <v>45161</v>
      </c>
      <c r="I1025" s="98">
        <f t="shared" si="8"/>
        <v>-2.0306844853797967E-3</v>
      </c>
      <c r="J1025" s="98">
        <f t="shared" si="9"/>
        <v>0</v>
      </c>
    </row>
    <row r="1026" spans="1:10" ht="12.75" customHeight="1">
      <c r="A1026" s="75">
        <v>45162</v>
      </c>
      <c r="B1026" s="75" t="s">
        <v>0</v>
      </c>
      <c r="C1026" s="72">
        <v>32.549999999999997</v>
      </c>
      <c r="D1026" s="99">
        <v>45162</v>
      </c>
      <c r="E1026" s="79" t="s">
        <v>999</v>
      </c>
      <c r="F1026" s="100">
        <v>6280.09</v>
      </c>
      <c r="H1026" s="75">
        <v>45162</v>
      </c>
      <c r="I1026" s="98">
        <f t="shared" si="8"/>
        <v>6.9155081066019086E-4</v>
      </c>
      <c r="J1026" s="98">
        <f t="shared" si="9"/>
        <v>0</v>
      </c>
    </row>
    <row r="1027" spans="1:10" ht="12.75" customHeight="1">
      <c r="A1027" s="75">
        <v>45166</v>
      </c>
      <c r="B1027" s="75" t="s">
        <v>0</v>
      </c>
      <c r="C1027" s="72">
        <v>32.549999999999997</v>
      </c>
      <c r="D1027" s="99">
        <v>45166</v>
      </c>
      <c r="E1027" s="79" t="s">
        <v>999</v>
      </c>
      <c r="F1027" s="100">
        <v>6299.66</v>
      </c>
      <c r="H1027" s="75">
        <v>45166</v>
      </c>
      <c r="I1027" s="98">
        <f t="shared" si="8"/>
        <v>3.1161973793367714E-3</v>
      </c>
      <c r="J1027" s="98">
        <f t="shared" si="9"/>
        <v>0</v>
      </c>
    </row>
    <row r="1028" spans="1:10" ht="12.75" customHeight="1">
      <c r="A1028" s="75">
        <v>45167</v>
      </c>
      <c r="B1028" s="75" t="s">
        <v>0</v>
      </c>
      <c r="C1028" s="72">
        <v>32.549999999999997</v>
      </c>
      <c r="D1028" s="99">
        <v>45167</v>
      </c>
      <c r="E1028" s="79" t="s">
        <v>999</v>
      </c>
      <c r="F1028" s="100">
        <v>6290.99</v>
      </c>
      <c r="H1028" s="75">
        <v>45167</v>
      </c>
      <c r="I1028" s="98">
        <f t="shared" si="8"/>
        <v>-1.3762647507961079E-3</v>
      </c>
      <c r="J1028" s="98">
        <f t="shared" si="9"/>
        <v>0</v>
      </c>
    </row>
    <row r="1029" spans="1:10" ht="12.75" customHeight="1">
      <c r="A1029" s="75">
        <v>45168</v>
      </c>
      <c r="B1029" s="75" t="s">
        <v>0</v>
      </c>
      <c r="C1029" s="72">
        <v>32.549999999999997</v>
      </c>
      <c r="D1029" s="99">
        <v>45168</v>
      </c>
      <c r="E1029" s="79" t="s">
        <v>999</v>
      </c>
      <c r="F1029" s="100">
        <v>6293.14</v>
      </c>
      <c r="H1029" s="75">
        <v>45168</v>
      </c>
      <c r="I1029" s="98">
        <f t="shared" si="8"/>
        <v>3.4175861033003407E-4</v>
      </c>
      <c r="J1029" s="98">
        <f t="shared" si="9"/>
        <v>0</v>
      </c>
    </row>
    <row r="1030" spans="1:10" ht="12.75" customHeight="1">
      <c r="A1030" s="75">
        <v>45169</v>
      </c>
      <c r="B1030" s="75" t="s">
        <v>0</v>
      </c>
      <c r="C1030" s="72">
        <v>32.549999999999997</v>
      </c>
      <c r="D1030" s="99">
        <v>45169</v>
      </c>
      <c r="E1030" s="79" t="s">
        <v>999</v>
      </c>
      <c r="F1030" s="100">
        <v>6299.5</v>
      </c>
      <c r="H1030" s="75">
        <v>45169</v>
      </c>
      <c r="I1030" s="98">
        <f t="shared" si="8"/>
        <v>1.0106242670588905E-3</v>
      </c>
      <c r="J1030" s="98">
        <f t="shared" si="9"/>
        <v>0</v>
      </c>
    </row>
    <row r="1031" spans="1:10" ht="12.75" customHeight="1">
      <c r="A1031" s="75">
        <v>45173</v>
      </c>
      <c r="B1031" s="75" t="s">
        <v>0</v>
      </c>
      <c r="C1031" s="72">
        <v>32.549999999999997</v>
      </c>
      <c r="D1031" s="99">
        <v>45173</v>
      </c>
      <c r="E1031" s="79" t="s">
        <v>999</v>
      </c>
      <c r="F1031" s="100">
        <v>6307.82</v>
      </c>
      <c r="H1031" s="75">
        <v>45173</v>
      </c>
      <c r="I1031" s="98">
        <f t="shared" si="8"/>
        <v>1.3207397412493549E-3</v>
      </c>
      <c r="J1031" s="98">
        <f t="shared" si="9"/>
        <v>0</v>
      </c>
    </row>
    <row r="1032" spans="1:10" ht="12.75" customHeight="1">
      <c r="A1032" s="75">
        <v>45174</v>
      </c>
      <c r="B1032" s="75" t="s">
        <v>0</v>
      </c>
      <c r="C1032" s="72">
        <v>32.549999999999997</v>
      </c>
      <c r="D1032" s="99">
        <v>45174</v>
      </c>
      <c r="E1032" s="79" t="s">
        <v>999</v>
      </c>
      <c r="F1032" s="100">
        <v>6316.98</v>
      </c>
      <c r="H1032" s="75">
        <v>45174</v>
      </c>
      <c r="I1032" s="98">
        <f t="shared" si="8"/>
        <v>1.4521657244499497E-3</v>
      </c>
      <c r="J1032" s="98">
        <f t="shared" si="9"/>
        <v>0</v>
      </c>
    </row>
    <row r="1033" spans="1:10" ht="12.75" customHeight="1">
      <c r="A1033" s="75">
        <v>45176</v>
      </c>
      <c r="B1033" s="75" t="s">
        <v>0</v>
      </c>
      <c r="C1033" s="72">
        <v>32.549999999999997</v>
      </c>
      <c r="D1033" s="99">
        <v>45176</v>
      </c>
      <c r="E1033" s="79" t="s">
        <v>999</v>
      </c>
      <c r="F1033" s="100">
        <v>6307.08</v>
      </c>
      <c r="H1033" s="75">
        <v>45176</v>
      </c>
      <c r="I1033" s="98">
        <f t="shared" si="8"/>
        <v>-1.5672045819362657E-3</v>
      </c>
      <c r="J1033" s="98">
        <f t="shared" si="9"/>
        <v>0</v>
      </c>
    </row>
    <row r="1034" spans="1:10" ht="12.75" customHeight="1">
      <c r="A1034" s="75">
        <v>45180</v>
      </c>
      <c r="B1034" s="75" t="s">
        <v>0</v>
      </c>
      <c r="C1034" s="72">
        <v>32.549999999999997</v>
      </c>
      <c r="D1034" s="99">
        <v>45180</v>
      </c>
      <c r="E1034" s="79" t="s">
        <v>999</v>
      </c>
      <c r="F1034" s="100">
        <v>6283.86</v>
      </c>
      <c r="H1034" s="75">
        <v>45180</v>
      </c>
      <c r="I1034" s="98">
        <f t="shared" si="8"/>
        <v>-3.6815768945376304E-3</v>
      </c>
      <c r="J1034" s="98">
        <f t="shared" si="9"/>
        <v>0</v>
      </c>
    </row>
    <row r="1035" spans="1:10" ht="12.75" customHeight="1">
      <c r="A1035" s="75">
        <v>45181</v>
      </c>
      <c r="B1035" s="75" t="s">
        <v>0</v>
      </c>
      <c r="C1035" s="72">
        <v>32.549999999999997</v>
      </c>
      <c r="D1035" s="99">
        <v>45181</v>
      </c>
      <c r="E1035" s="79" t="s">
        <v>999</v>
      </c>
      <c r="F1035" s="100">
        <v>6300.56</v>
      </c>
      <c r="H1035" s="75">
        <v>45181</v>
      </c>
      <c r="I1035" s="98">
        <f t="shared" si="8"/>
        <v>2.6576021744597611E-3</v>
      </c>
      <c r="J1035" s="98">
        <f t="shared" si="9"/>
        <v>0</v>
      </c>
    </row>
    <row r="1036" spans="1:10" ht="12.75" customHeight="1">
      <c r="A1036" s="75">
        <v>45182</v>
      </c>
      <c r="B1036" s="75" t="s">
        <v>0</v>
      </c>
      <c r="C1036" s="72">
        <v>32.549999999999997</v>
      </c>
      <c r="D1036" s="99">
        <v>45182</v>
      </c>
      <c r="E1036" s="79" t="s">
        <v>999</v>
      </c>
      <c r="F1036" s="100">
        <v>6304.88</v>
      </c>
      <c r="H1036" s="75">
        <v>45182</v>
      </c>
      <c r="I1036" s="98">
        <f t="shared" si="8"/>
        <v>6.8565333875070245E-4</v>
      </c>
      <c r="J1036" s="98">
        <f t="shared" si="9"/>
        <v>0</v>
      </c>
    </row>
    <row r="1037" spans="1:10" ht="12.75" customHeight="1">
      <c r="A1037" s="75">
        <v>45183</v>
      </c>
      <c r="B1037" s="75" t="s">
        <v>0</v>
      </c>
      <c r="C1037" s="72">
        <v>32.549999999999997</v>
      </c>
      <c r="D1037" s="99">
        <v>45183</v>
      </c>
      <c r="E1037" s="79" t="s">
        <v>999</v>
      </c>
      <c r="F1037" s="100">
        <v>6302.03</v>
      </c>
      <c r="H1037" s="75">
        <v>45183</v>
      </c>
      <c r="I1037" s="98">
        <f t="shared" si="8"/>
        <v>-4.5203080788225325E-4</v>
      </c>
      <c r="J1037" s="98">
        <f t="shared" si="9"/>
        <v>0</v>
      </c>
    </row>
    <row r="1038" spans="1:10" ht="12.75" customHeight="1">
      <c r="A1038" s="75">
        <v>45187</v>
      </c>
      <c r="B1038" s="75" t="s">
        <v>0</v>
      </c>
      <c r="C1038" s="72">
        <v>32.549999999999997</v>
      </c>
      <c r="D1038" s="99">
        <v>45187</v>
      </c>
      <c r="E1038" s="79" t="s">
        <v>999</v>
      </c>
      <c r="F1038" s="100">
        <v>6310.98</v>
      </c>
      <c r="H1038" s="75">
        <v>45187</v>
      </c>
      <c r="I1038" s="98">
        <f t="shared" si="8"/>
        <v>1.4201773079467461E-3</v>
      </c>
      <c r="J1038" s="98">
        <f t="shared" si="9"/>
        <v>0</v>
      </c>
    </row>
    <row r="1039" spans="1:10" ht="12.75" customHeight="1">
      <c r="A1039" s="75">
        <v>45188</v>
      </c>
      <c r="B1039" s="75" t="s">
        <v>0</v>
      </c>
      <c r="C1039" s="72">
        <v>32.549999999999997</v>
      </c>
      <c r="D1039" s="99">
        <v>45188</v>
      </c>
      <c r="E1039" s="79" t="s">
        <v>999</v>
      </c>
      <c r="F1039" s="100">
        <v>6311.08</v>
      </c>
      <c r="H1039" s="75">
        <v>45188</v>
      </c>
      <c r="I1039" s="98">
        <f t="shared" si="8"/>
        <v>1.5845399605085575E-5</v>
      </c>
      <c r="J1039" s="98">
        <f t="shared" si="9"/>
        <v>0</v>
      </c>
    </row>
    <row r="1040" spans="1:10" ht="12.75" customHeight="1">
      <c r="A1040" s="75">
        <v>45189</v>
      </c>
      <c r="B1040" s="75" t="s">
        <v>0</v>
      </c>
      <c r="C1040" s="72">
        <v>32.549999999999997</v>
      </c>
      <c r="D1040" s="99">
        <v>45189</v>
      </c>
      <c r="E1040" s="79" t="s">
        <v>999</v>
      </c>
      <c r="F1040" s="100">
        <v>6310.63</v>
      </c>
      <c r="H1040" s="75">
        <v>45189</v>
      </c>
      <c r="I1040" s="98">
        <f t="shared" si="8"/>
        <v>-7.130316839587536E-5</v>
      </c>
      <c r="J1040" s="98">
        <f t="shared" si="9"/>
        <v>0</v>
      </c>
    </row>
    <row r="1041" spans="1:10" ht="12.75" customHeight="1">
      <c r="A1041" s="75">
        <v>45190</v>
      </c>
      <c r="B1041" s="75" t="s">
        <v>0</v>
      </c>
      <c r="C1041" s="72">
        <v>32.549999999999997</v>
      </c>
      <c r="D1041" s="99">
        <v>45190</v>
      </c>
      <c r="E1041" s="79" t="s">
        <v>999</v>
      </c>
      <c r="F1041" s="100">
        <v>6309.75</v>
      </c>
      <c r="H1041" s="75">
        <v>45190</v>
      </c>
      <c r="I1041" s="98">
        <f t="shared" si="8"/>
        <v>-1.3944725011605374E-4</v>
      </c>
      <c r="J1041" s="98">
        <f t="shared" si="9"/>
        <v>0</v>
      </c>
    </row>
    <row r="1042" spans="1:10" ht="12.75" customHeight="1">
      <c r="A1042" s="75">
        <v>45194</v>
      </c>
      <c r="B1042" s="75" t="s">
        <v>0</v>
      </c>
      <c r="C1042" s="72">
        <v>32.549999999999997</v>
      </c>
      <c r="D1042" s="99">
        <v>45194</v>
      </c>
      <c r="E1042" s="79" t="s">
        <v>999</v>
      </c>
      <c r="F1042" s="100">
        <v>6282.78</v>
      </c>
      <c r="H1042" s="75">
        <v>45194</v>
      </c>
      <c r="I1042" s="98">
        <f t="shared" si="8"/>
        <v>-4.2743373350767611E-3</v>
      </c>
      <c r="J1042" s="98">
        <f t="shared" si="9"/>
        <v>0</v>
      </c>
    </row>
    <row r="1043" spans="1:10" ht="12.75" customHeight="1">
      <c r="A1043" s="75">
        <v>45195</v>
      </c>
      <c r="B1043" s="75" t="s">
        <v>0</v>
      </c>
      <c r="C1043" s="72">
        <v>32.549999999999997</v>
      </c>
      <c r="D1043" s="99">
        <v>45195</v>
      </c>
      <c r="E1043" s="79" t="s">
        <v>999</v>
      </c>
      <c r="F1043" s="100">
        <v>6283.8</v>
      </c>
      <c r="H1043" s="75">
        <v>45195</v>
      </c>
      <c r="I1043" s="98">
        <f t="shared" si="8"/>
        <v>1.6234851451124577E-4</v>
      </c>
      <c r="J1043" s="98">
        <f t="shared" si="9"/>
        <v>0</v>
      </c>
    </row>
    <row r="1044" spans="1:10" ht="12.75" customHeight="1">
      <c r="A1044" s="75">
        <v>45196</v>
      </c>
      <c r="B1044" s="75" t="s">
        <v>0</v>
      </c>
      <c r="C1044" s="72">
        <v>32.549999999999997</v>
      </c>
      <c r="D1044" s="99">
        <v>45196</v>
      </c>
      <c r="E1044" s="79" t="s">
        <v>999</v>
      </c>
      <c r="F1044" s="100">
        <v>6284.63</v>
      </c>
      <c r="H1044" s="75">
        <v>45196</v>
      </c>
      <c r="I1044" s="98">
        <f t="shared" si="8"/>
        <v>1.3208568063904913E-4</v>
      </c>
      <c r="J1044" s="98">
        <f t="shared" si="9"/>
        <v>0</v>
      </c>
    </row>
    <row r="1045" spans="1:10" ht="12.75" customHeight="1">
      <c r="A1045" s="75">
        <v>45201</v>
      </c>
      <c r="B1045" s="75" t="s">
        <v>0</v>
      </c>
      <c r="C1045" s="72">
        <v>32.549999999999997</v>
      </c>
      <c r="D1045" s="99">
        <v>45201</v>
      </c>
      <c r="E1045" s="79" t="s">
        <v>999</v>
      </c>
      <c r="F1045" s="100">
        <v>6272.94</v>
      </c>
      <c r="H1045" s="75">
        <v>45201</v>
      </c>
      <c r="I1045" s="98">
        <f t="shared" si="8"/>
        <v>-1.8600935934176555E-3</v>
      </c>
      <c r="J1045" s="98">
        <f t="shared" si="9"/>
        <v>0</v>
      </c>
    </row>
    <row r="1046" spans="1:10" ht="12.75" customHeight="1">
      <c r="A1046" s="75">
        <v>45202</v>
      </c>
      <c r="B1046" s="75" t="s">
        <v>0</v>
      </c>
      <c r="C1046" s="72">
        <v>32.549999999999997</v>
      </c>
      <c r="D1046" s="99">
        <v>45202</v>
      </c>
      <c r="E1046" s="79" t="s">
        <v>999</v>
      </c>
      <c r="F1046" s="100">
        <v>6262.44</v>
      </c>
      <c r="H1046" s="75">
        <v>45202</v>
      </c>
      <c r="I1046" s="98">
        <f t="shared" si="8"/>
        <v>-1.6738562779174959E-3</v>
      </c>
      <c r="J1046" s="98">
        <f t="shared" si="9"/>
        <v>0</v>
      </c>
    </row>
    <row r="1047" spans="1:10" ht="12.75" customHeight="1">
      <c r="A1047" s="75">
        <v>45203</v>
      </c>
      <c r="B1047" s="75" t="s">
        <v>0</v>
      </c>
      <c r="C1047" s="72">
        <v>32.549999999999997</v>
      </c>
      <c r="D1047" s="99">
        <v>45203</v>
      </c>
      <c r="E1047" s="79" t="s">
        <v>999</v>
      </c>
      <c r="F1047" s="100">
        <v>6262.79</v>
      </c>
      <c r="H1047" s="75">
        <v>45203</v>
      </c>
      <c r="I1047" s="98">
        <f t="shared" si="8"/>
        <v>5.5888759014077749E-5</v>
      </c>
      <c r="J1047" s="98">
        <f t="shared" si="9"/>
        <v>0</v>
      </c>
    </row>
    <row r="1048" spans="1:10" ht="12.75" customHeight="1">
      <c r="A1048" s="75">
        <v>45204</v>
      </c>
      <c r="B1048" s="75" t="s">
        <v>0</v>
      </c>
      <c r="C1048" s="72">
        <v>32.549999999999997</v>
      </c>
      <c r="D1048" s="99">
        <v>45204</v>
      </c>
      <c r="E1048" s="79" t="s">
        <v>999</v>
      </c>
      <c r="F1048" s="100">
        <v>6261.72</v>
      </c>
      <c r="H1048" s="75">
        <v>45204</v>
      </c>
      <c r="I1048" s="98">
        <f t="shared" si="8"/>
        <v>-1.7085037179909168E-4</v>
      </c>
      <c r="J1048" s="98">
        <f t="shared" si="9"/>
        <v>0</v>
      </c>
    </row>
    <row r="1049" spans="1:10" ht="12.75" customHeight="1">
      <c r="A1049" s="75">
        <v>45208</v>
      </c>
      <c r="B1049" s="75" t="s">
        <v>0</v>
      </c>
      <c r="C1049" s="72">
        <v>32.549999999999997</v>
      </c>
      <c r="D1049" s="99">
        <v>45208</v>
      </c>
      <c r="E1049" s="79" t="s">
        <v>999</v>
      </c>
      <c r="F1049" s="100">
        <v>6229.61</v>
      </c>
      <c r="H1049" s="75">
        <v>45208</v>
      </c>
      <c r="I1049" s="98">
        <f t="shared" si="8"/>
        <v>-5.1279840043950697E-3</v>
      </c>
      <c r="J1049" s="98">
        <f t="shared" si="9"/>
        <v>0</v>
      </c>
    </row>
    <row r="1050" spans="1:10" ht="12.75" customHeight="1">
      <c r="A1050" s="75">
        <v>45209</v>
      </c>
      <c r="B1050" s="75" t="s">
        <v>0</v>
      </c>
      <c r="C1050" s="72">
        <v>32.549999999999997</v>
      </c>
      <c r="D1050" s="99">
        <v>45209</v>
      </c>
      <c r="E1050" s="79" t="s">
        <v>999</v>
      </c>
      <c r="F1050" s="100">
        <v>6247.38</v>
      </c>
      <c r="H1050" s="75">
        <v>45209</v>
      </c>
      <c r="I1050" s="98">
        <f t="shared" si="8"/>
        <v>2.8525060156254778E-3</v>
      </c>
      <c r="J1050" s="98">
        <f t="shared" si="9"/>
        <v>0</v>
      </c>
    </row>
    <row r="1051" spans="1:10" ht="12.75" customHeight="1">
      <c r="A1051" s="75">
        <v>45210</v>
      </c>
      <c r="B1051" s="75" t="s">
        <v>0</v>
      </c>
      <c r="C1051" s="72">
        <v>32.549999999999997</v>
      </c>
      <c r="D1051" s="99">
        <v>45210</v>
      </c>
      <c r="E1051" s="79" t="s">
        <v>999</v>
      </c>
      <c r="F1051" s="100">
        <v>6256.19</v>
      </c>
      <c r="H1051" s="75">
        <v>45210</v>
      </c>
      <c r="I1051" s="98">
        <f t="shared" si="8"/>
        <v>1.4101911521309241E-3</v>
      </c>
      <c r="J1051" s="98">
        <f t="shared" si="9"/>
        <v>0</v>
      </c>
    </row>
    <row r="1052" spans="1:10" ht="12.75" customHeight="1">
      <c r="A1052" s="75">
        <v>45211</v>
      </c>
      <c r="B1052" s="75" t="s">
        <v>0</v>
      </c>
      <c r="C1052" s="72">
        <v>32.549999999999997</v>
      </c>
      <c r="D1052" s="99">
        <v>45211</v>
      </c>
      <c r="E1052" s="79" t="s">
        <v>999</v>
      </c>
      <c r="F1052" s="100">
        <v>6269.35</v>
      </c>
      <c r="H1052" s="75">
        <v>45211</v>
      </c>
      <c r="I1052" s="98">
        <f t="shared" si="8"/>
        <v>2.1035166770830838E-3</v>
      </c>
      <c r="J1052" s="98">
        <f t="shared" si="9"/>
        <v>0</v>
      </c>
    </row>
    <row r="1053" spans="1:10" ht="12.75" customHeight="1">
      <c r="A1053" s="75">
        <v>45215</v>
      </c>
      <c r="B1053" s="75" t="s">
        <v>0</v>
      </c>
      <c r="C1053" s="72">
        <v>32.549999999999997</v>
      </c>
      <c r="D1053" s="99">
        <v>45215</v>
      </c>
      <c r="E1053" s="79" t="s">
        <v>999</v>
      </c>
      <c r="F1053" s="100">
        <v>6265.16</v>
      </c>
      <c r="H1053" s="75">
        <v>45215</v>
      </c>
      <c r="I1053" s="98">
        <f t="shared" si="8"/>
        <v>-6.6833084769557516E-4</v>
      </c>
      <c r="J1053" s="98">
        <f t="shared" si="9"/>
        <v>0</v>
      </c>
    </row>
    <row r="1054" spans="1:10" ht="12.75" customHeight="1">
      <c r="A1054" s="75">
        <v>45216</v>
      </c>
      <c r="B1054" s="75" t="s">
        <v>0</v>
      </c>
      <c r="C1054" s="72">
        <v>32.549999999999997</v>
      </c>
      <c r="D1054" s="99">
        <v>45216</v>
      </c>
      <c r="E1054" s="79" t="s">
        <v>999</v>
      </c>
      <c r="F1054" s="100">
        <v>6273.71</v>
      </c>
      <c r="H1054" s="75">
        <v>45216</v>
      </c>
      <c r="I1054" s="98">
        <f t="shared" si="8"/>
        <v>1.3646898084007653E-3</v>
      </c>
      <c r="J1054" s="98">
        <f t="shared" si="9"/>
        <v>0</v>
      </c>
    </row>
    <row r="1055" spans="1:10" ht="12.75" customHeight="1">
      <c r="A1055" s="75">
        <v>45217</v>
      </c>
      <c r="B1055" s="75" t="s">
        <v>0</v>
      </c>
      <c r="C1055" s="72">
        <v>32.549999999999997</v>
      </c>
      <c r="D1055" s="99">
        <v>45217</v>
      </c>
      <c r="E1055" s="79" t="s">
        <v>999</v>
      </c>
      <c r="F1055" s="100">
        <v>6278.51</v>
      </c>
      <c r="H1055" s="75">
        <v>45217</v>
      </c>
      <c r="I1055" s="98">
        <f t="shared" si="8"/>
        <v>7.6509752602538228E-4</v>
      </c>
      <c r="J1055" s="98">
        <f t="shared" si="9"/>
        <v>0</v>
      </c>
    </row>
    <row r="1056" spans="1:10" ht="12.75" customHeight="1">
      <c r="A1056" s="75">
        <v>45218</v>
      </c>
      <c r="B1056" s="75" t="s">
        <v>0</v>
      </c>
      <c r="C1056" s="72">
        <v>32.549999999999997</v>
      </c>
      <c r="D1056" s="99">
        <v>45218</v>
      </c>
      <c r="E1056" s="79" t="s">
        <v>999</v>
      </c>
      <c r="F1056" s="100">
        <v>6289.01</v>
      </c>
      <c r="H1056" s="75">
        <v>45218</v>
      </c>
      <c r="I1056" s="98">
        <f t="shared" si="8"/>
        <v>1.6723713110275984E-3</v>
      </c>
      <c r="J1056" s="98">
        <f t="shared" si="9"/>
        <v>0</v>
      </c>
    </row>
    <row r="1057" spans="1:10" ht="12.75" customHeight="1">
      <c r="A1057" s="75">
        <v>45222</v>
      </c>
      <c r="B1057" s="75" t="s">
        <v>0</v>
      </c>
      <c r="C1057" s="72">
        <v>32.549999999999997</v>
      </c>
      <c r="D1057" s="99">
        <v>45222</v>
      </c>
      <c r="E1057" s="79" t="s">
        <v>999</v>
      </c>
      <c r="F1057" s="100">
        <v>6277.89</v>
      </c>
      <c r="H1057" s="75">
        <v>45222</v>
      </c>
      <c r="I1057" s="98">
        <f t="shared" si="8"/>
        <v>-1.7681638286470847E-3</v>
      </c>
      <c r="J1057" s="98">
        <f t="shared" si="9"/>
        <v>0</v>
      </c>
    </row>
    <row r="1058" spans="1:10" ht="12.75" customHeight="1">
      <c r="A1058" s="75">
        <v>45224</v>
      </c>
      <c r="B1058" s="75" t="s">
        <v>0</v>
      </c>
      <c r="C1058" s="72">
        <v>32.549999999999997</v>
      </c>
      <c r="D1058" s="99">
        <v>45224</v>
      </c>
      <c r="E1058" s="79" t="s">
        <v>999</v>
      </c>
      <c r="F1058" s="100">
        <v>6282.48</v>
      </c>
      <c r="H1058" s="75">
        <v>45224</v>
      </c>
      <c r="I1058" s="98">
        <f t="shared" si="8"/>
        <v>7.3113737258845291E-4</v>
      </c>
      <c r="J1058" s="98">
        <f t="shared" si="9"/>
        <v>0</v>
      </c>
    </row>
    <row r="1059" spans="1:10" ht="12.75" customHeight="1">
      <c r="A1059" s="75">
        <v>45225</v>
      </c>
      <c r="B1059" s="75" t="s">
        <v>0</v>
      </c>
      <c r="C1059" s="72">
        <v>32.549999999999997</v>
      </c>
      <c r="D1059" s="99">
        <v>45225</v>
      </c>
      <c r="E1059" s="79" t="s">
        <v>999</v>
      </c>
      <c r="F1059" s="100">
        <v>6275.83</v>
      </c>
      <c r="H1059" s="75">
        <v>45225</v>
      </c>
      <c r="I1059" s="98">
        <f t="shared" si="8"/>
        <v>-1.0584991914021069E-3</v>
      </c>
      <c r="J1059" s="98">
        <f t="shared" si="9"/>
        <v>0</v>
      </c>
    </row>
    <row r="1060" spans="1:10" ht="12.75" customHeight="1">
      <c r="A1060" s="75">
        <v>45229</v>
      </c>
      <c r="B1060" s="75" t="s">
        <v>0</v>
      </c>
      <c r="C1060" s="72">
        <v>32.549999999999997</v>
      </c>
      <c r="D1060" s="99">
        <v>45229</v>
      </c>
      <c r="E1060" s="79" t="s">
        <v>999</v>
      </c>
      <c r="F1060" s="100">
        <v>6276.73</v>
      </c>
      <c r="H1060" s="75">
        <v>45229</v>
      </c>
      <c r="I1060" s="98">
        <f t="shared" si="8"/>
        <v>1.4340732620210517E-4</v>
      </c>
      <c r="J1060" s="98">
        <f t="shared" si="9"/>
        <v>0</v>
      </c>
    </row>
    <row r="1061" spans="1:10" ht="12.75" customHeight="1">
      <c r="A1061" s="75">
        <v>45230</v>
      </c>
      <c r="B1061" s="75" t="s">
        <v>0</v>
      </c>
      <c r="C1061" s="72">
        <v>32.549999999999997</v>
      </c>
      <c r="D1061" s="99">
        <v>45230</v>
      </c>
      <c r="E1061" s="79" t="s">
        <v>999</v>
      </c>
      <c r="F1061" s="100">
        <v>6278.66</v>
      </c>
      <c r="H1061" s="75">
        <v>45230</v>
      </c>
      <c r="I1061" s="98">
        <f t="shared" si="8"/>
        <v>3.0748494837284923E-4</v>
      </c>
      <c r="J1061" s="98">
        <f t="shared" si="9"/>
        <v>0</v>
      </c>
    </row>
    <row r="1062" spans="1:10" ht="12.75" customHeight="1">
      <c r="A1062" s="75">
        <v>45231</v>
      </c>
      <c r="B1062" s="75" t="s">
        <v>0</v>
      </c>
      <c r="C1062" s="72">
        <v>32.549999999999997</v>
      </c>
      <c r="D1062" s="99">
        <v>45231</v>
      </c>
      <c r="E1062" s="79" t="s">
        <v>999</v>
      </c>
      <c r="F1062" s="100">
        <v>6273.72</v>
      </c>
      <c r="H1062" s="75">
        <v>45231</v>
      </c>
      <c r="I1062" s="98">
        <f t="shared" si="8"/>
        <v>-7.8679208620946461E-4</v>
      </c>
      <c r="J1062" s="98">
        <f t="shared" si="9"/>
        <v>0</v>
      </c>
    </row>
    <row r="1063" spans="1:10" ht="12.75" customHeight="1">
      <c r="A1063" s="75">
        <v>45232</v>
      </c>
      <c r="B1063" s="75" t="s">
        <v>0</v>
      </c>
      <c r="C1063" s="72">
        <v>32.549999999999997</v>
      </c>
      <c r="D1063" s="99">
        <v>45232</v>
      </c>
      <c r="E1063" s="79" t="s">
        <v>999</v>
      </c>
      <c r="F1063" s="100">
        <v>6267.9</v>
      </c>
      <c r="H1063" s="75">
        <v>45232</v>
      </c>
      <c r="I1063" s="98">
        <f t="shared" si="8"/>
        <v>-9.2767927162840103E-4</v>
      </c>
      <c r="J1063" s="98">
        <f t="shared" si="9"/>
        <v>0</v>
      </c>
    </row>
    <row r="1064" spans="1:10" ht="12.75" customHeight="1">
      <c r="A1064" s="75">
        <v>45236</v>
      </c>
      <c r="B1064" s="75" t="s">
        <v>0</v>
      </c>
      <c r="C1064" s="72">
        <v>32.549999999999997</v>
      </c>
      <c r="D1064" s="99">
        <v>45236</v>
      </c>
      <c r="E1064" s="79" t="s">
        <v>999</v>
      </c>
      <c r="F1064" s="100">
        <v>6277.63</v>
      </c>
      <c r="H1064" s="75">
        <v>45236</v>
      </c>
      <c r="I1064" s="98">
        <f t="shared" si="8"/>
        <v>1.5523540579780448E-3</v>
      </c>
      <c r="J1064" s="98">
        <f t="shared" si="9"/>
        <v>0</v>
      </c>
    </row>
    <row r="1065" spans="1:10" ht="12.75" customHeight="1">
      <c r="A1065" s="75">
        <v>45237</v>
      </c>
      <c r="B1065" s="75" t="s">
        <v>0</v>
      </c>
      <c r="C1065" s="72">
        <v>32.549999999999997</v>
      </c>
      <c r="D1065" s="99">
        <v>45237</v>
      </c>
      <c r="E1065" s="79" t="s">
        <v>999</v>
      </c>
      <c r="F1065" s="100">
        <v>6276.66</v>
      </c>
      <c r="H1065" s="75">
        <v>45237</v>
      </c>
      <c r="I1065" s="98">
        <f t="shared" si="8"/>
        <v>-1.5451691163703707E-4</v>
      </c>
      <c r="J1065" s="98">
        <f t="shared" si="9"/>
        <v>0</v>
      </c>
    </row>
    <row r="1066" spans="1:10" ht="12.75" customHeight="1">
      <c r="A1066" s="75">
        <v>45238</v>
      </c>
      <c r="B1066" s="75" t="s">
        <v>0</v>
      </c>
      <c r="C1066" s="72">
        <v>32.549999999999997</v>
      </c>
      <c r="D1066" s="99">
        <v>45238</v>
      </c>
      <c r="E1066" s="79" t="s">
        <v>999</v>
      </c>
      <c r="F1066" s="100">
        <v>6273.77</v>
      </c>
      <c r="H1066" s="75">
        <v>45238</v>
      </c>
      <c r="I1066" s="98">
        <f t="shared" si="8"/>
        <v>-4.6043596435041412E-4</v>
      </c>
      <c r="J1066" s="98">
        <f t="shared" si="9"/>
        <v>0</v>
      </c>
    </row>
    <row r="1067" spans="1:10" ht="12.75" customHeight="1">
      <c r="A1067" s="75">
        <v>45239</v>
      </c>
      <c r="B1067" s="75" t="s">
        <v>0</v>
      </c>
      <c r="C1067" s="72">
        <v>32.549999999999997</v>
      </c>
      <c r="D1067" s="99">
        <v>45239</v>
      </c>
      <c r="E1067" s="79" t="s">
        <v>999</v>
      </c>
      <c r="F1067" s="100">
        <v>6271.84</v>
      </c>
      <c r="H1067" s="75">
        <v>45239</v>
      </c>
      <c r="I1067" s="98">
        <f t="shared" si="8"/>
        <v>-3.0763002150224761E-4</v>
      </c>
      <c r="J1067" s="98">
        <f t="shared" si="9"/>
        <v>0</v>
      </c>
    </row>
    <row r="1068" spans="1:10" ht="12.75" customHeight="1">
      <c r="A1068" s="75">
        <v>45243</v>
      </c>
      <c r="B1068" s="75" t="s">
        <v>0</v>
      </c>
      <c r="C1068" s="72">
        <v>32.549999999999997</v>
      </c>
      <c r="D1068" s="99">
        <v>45243</v>
      </c>
      <c r="E1068" s="79" t="s">
        <v>999</v>
      </c>
      <c r="F1068" s="100">
        <v>6245.81</v>
      </c>
      <c r="H1068" s="75">
        <v>45243</v>
      </c>
      <c r="I1068" s="98">
        <f t="shared" si="8"/>
        <v>-4.1502972014592077E-3</v>
      </c>
      <c r="J1068" s="98">
        <f t="shared" si="9"/>
        <v>0</v>
      </c>
    </row>
    <row r="1069" spans="1:10" ht="12.75" customHeight="1">
      <c r="A1069" s="75">
        <v>45244</v>
      </c>
      <c r="B1069" s="75" t="s">
        <v>0</v>
      </c>
      <c r="C1069" s="72">
        <v>32.549999999999997</v>
      </c>
      <c r="D1069" s="99">
        <v>45244</v>
      </c>
      <c r="E1069" s="79" t="s">
        <v>999</v>
      </c>
      <c r="F1069" s="100">
        <v>6245.81</v>
      </c>
      <c r="H1069" s="75">
        <v>45244</v>
      </c>
      <c r="I1069" s="98">
        <f t="shared" si="8"/>
        <v>0</v>
      </c>
      <c r="J1069" s="98">
        <f t="shared" si="9"/>
        <v>0</v>
      </c>
    </row>
    <row r="1070" spans="1:10" ht="12.75" customHeight="1">
      <c r="A1070" s="75">
        <v>45245</v>
      </c>
      <c r="B1070" s="75" t="s">
        <v>0</v>
      </c>
      <c r="C1070" s="72">
        <v>32.549999999999997</v>
      </c>
      <c r="D1070" s="99">
        <v>45245</v>
      </c>
      <c r="E1070" s="79" t="s">
        <v>999</v>
      </c>
      <c r="F1070" s="100">
        <v>6258.18</v>
      </c>
      <c r="H1070" s="75">
        <v>45245</v>
      </c>
      <c r="I1070" s="98">
        <f t="shared" si="8"/>
        <v>1.9805277458007087E-3</v>
      </c>
      <c r="J1070" s="98">
        <f t="shared" si="9"/>
        <v>0</v>
      </c>
    </row>
    <row r="1071" spans="1:10" ht="12.75" customHeight="1">
      <c r="A1071" s="75">
        <v>45250</v>
      </c>
      <c r="B1071" s="75" t="s">
        <v>0</v>
      </c>
      <c r="C1071" s="72">
        <v>32.549999999999997</v>
      </c>
      <c r="D1071" s="99">
        <v>45250</v>
      </c>
      <c r="E1071" s="79" t="s">
        <v>999</v>
      </c>
      <c r="F1071" s="100">
        <v>6226.56</v>
      </c>
      <c r="H1071" s="75">
        <v>45250</v>
      </c>
      <c r="I1071" s="98">
        <f t="shared" si="8"/>
        <v>-5.0525871739067751E-3</v>
      </c>
      <c r="J1071" s="98">
        <f t="shared" si="9"/>
        <v>0</v>
      </c>
    </row>
    <row r="1072" spans="1:10" ht="12.75" customHeight="1">
      <c r="A1072" s="75">
        <v>45251</v>
      </c>
      <c r="B1072" s="75" t="s">
        <v>0</v>
      </c>
      <c r="C1072" s="72">
        <v>32.549999999999997</v>
      </c>
      <c r="D1072" s="99">
        <v>45251</v>
      </c>
      <c r="E1072" s="79" t="s">
        <v>999</v>
      </c>
      <c r="F1072" s="100">
        <v>6221.73</v>
      </c>
      <c r="H1072" s="75">
        <v>45251</v>
      </c>
      <c r="I1072" s="98">
        <f t="shared" si="8"/>
        <v>-7.7570921985825603E-4</v>
      </c>
      <c r="J1072" s="98">
        <f t="shared" si="9"/>
        <v>0</v>
      </c>
    </row>
    <row r="1073" spans="1:10" ht="12.75" customHeight="1">
      <c r="A1073" s="75">
        <v>45252</v>
      </c>
      <c r="B1073" s="75" t="s">
        <v>0</v>
      </c>
      <c r="C1073" s="72">
        <v>32.549999999999997</v>
      </c>
      <c r="D1073" s="99">
        <v>45252</v>
      </c>
      <c r="E1073" s="79" t="s">
        <v>999</v>
      </c>
      <c r="F1073" s="100">
        <v>6224.47</v>
      </c>
      <c r="H1073" s="75">
        <v>45252</v>
      </c>
      <c r="I1073" s="98">
        <f t="shared" si="8"/>
        <v>4.403919810085366E-4</v>
      </c>
      <c r="J1073" s="98">
        <f t="shared" si="9"/>
        <v>0</v>
      </c>
    </row>
    <row r="1074" spans="1:10" ht="12.75" customHeight="1">
      <c r="A1074" s="75">
        <v>45253</v>
      </c>
      <c r="B1074" s="75" t="s">
        <v>0</v>
      </c>
      <c r="C1074" s="72">
        <v>32.549999999999997</v>
      </c>
      <c r="D1074" s="99">
        <v>45253</v>
      </c>
      <c r="E1074" s="79" t="s">
        <v>999</v>
      </c>
      <c r="F1074" s="100">
        <v>6233.71</v>
      </c>
      <c r="H1074" s="75">
        <v>45253</v>
      </c>
      <c r="I1074" s="98">
        <f t="shared" si="8"/>
        <v>1.4844637374749059E-3</v>
      </c>
      <c r="J1074" s="98">
        <f t="shared" si="9"/>
        <v>0</v>
      </c>
    </row>
    <row r="1075" spans="1:10" ht="12.75" customHeight="1">
      <c r="A1075" s="75">
        <v>45257</v>
      </c>
      <c r="B1075" s="75" t="s">
        <v>0</v>
      </c>
      <c r="C1075" s="72">
        <v>32.549999999999997</v>
      </c>
      <c r="D1075" s="99">
        <v>45257</v>
      </c>
      <c r="E1075" s="79" t="s">
        <v>999</v>
      </c>
      <c r="F1075" s="100">
        <v>6209.44</v>
      </c>
      <c r="H1075" s="75">
        <v>45257</v>
      </c>
      <c r="I1075" s="98">
        <f t="shared" si="8"/>
        <v>-3.8933476212400508E-3</v>
      </c>
      <c r="J1075" s="98">
        <f t="shared" si="9"/>
        <v>0</v>
      </c>
    </row>
    <row r="1076" spans="1:10" ht="12.75" customHeight="1">
      <c r="A1076" s="75">
        <v>45258</v>
      </c>
      <c r="B1076" s="75" t="s">
        <v>0</v>
      </c>
      <c r="C1076" s="72">
        <v>32.549999999999997</v>
      </c>
      <c r="D1076" s="99">
        <v>45258</v>
      </c>
      <c r="E1076" s="79" t="s">
        <v>999</v>
      </c>
      <c r="F1076" s="100">
        <v>6202.81</v>
      </c>
      <c r="H1076" s="75">
        <v>45258</v>
      </c>
      <c r="I1076" s="98">
        <f t="shared" si="8"/>
        <v>-1.0677291349943108E-3</v>
      </c>
      <c r="J1076" s="98">
        <f t="shared" si="9"/>
        <v>0</v>
      </c>
    </row>
    <row r="1077" spans="1:10" ht="12.75" customHeight="1">
      <c r="A1077" s="75">
        <v>45259</v>
      </c>
      <c r="B1077" s="75" t="s">
        <v>0</v>
      </c>
      <c r="C1077" s="72">
        <v>32.549999999999997</v>
      </c>
      <c r="D1077" s="99">
        <v>45259</v>
      </c>
      <c r="E1077" s="79" t="s">
        <v>999</v>
      </c>
      <c r="F1077" s="100">
        <v>6218.54</v>
      </c>
      <c r="H1077" s="75">
        <v>45259</v>
      </c>
      <c r="I1077" s="98">
        <f t="shared" si="8"/>
        <v>2.5359474173800578E-3</v>
      </c>
      <c r="J1077" s="98">
        <f t="shared" si="9"/>
        <v>0</v>
      </c>
    </row>
    <row r="1078" spans="1:10" ht="12.75" customHeight="1">
      <c r="A1078" s="75">
        <v>45260</v>
      </c>
      <c r="B1078" s="75" t="s">
        <v>0</v>
      </c>
      <c r="C1078" s="72">
        <v>32.549999999999997</v>
      </c>
      <c r="D1078" s="99">
        <v>45260</v>
      </c>
      <c r="E1078" s="79" t="s">
        <v>999</v>
      </c>
      <c r="F1078" s="100">
        <v>6223.03</v>
      </c>
      <c r="H1078" s="75">
        <v>45260</v>
      </c>
      <c r="I1078" s="98">
        <f t="shared" si="8"/>
        <v>7.220344325193917E-4</v>
      </c>
      <c r="J1078" s="98">
        <f t="shared" si="9"/>
        <v>0</v>
      </c>
    </row>
    <row r="1079" spans="1:10" ht="12.75" customHeight="1">
      <c r="A1079" s="75">
        <v>45264</v>
      </c>
      <c r="B1079" s="75" t="s">
        <v>0</v>
      </c>
      <c r="C1079" s="72">
        <v>32.549999999999997</v>
      </c>
      <c r="D1079" s="99">
        <v>45264</v>
      </c>
      <c r="E1079" s="79" t="s">
        <v>999</v>
      </c>
      <c r="F1079" s="100">
        <v>6244.4</v>
      </c>
      <c r="H1079" s="75">
        <v>45264</v>
      </c>
      <c r="I1079" s="98">
        <f t="shared" si="8"/>
        <v>3.4340184765297987E-3</v>
      </c>
      <c r="J1079" s="98">
        <f t="shared" si="9"/>
        <v>0</v>
      </c>
    </row>
    <row r="1080" spans="1:10" ht="12.75" customHeight="1">
      <c r="A1080" s="75">
        <v>45265</v>
      </c>
      <c r="B1080" s="75" t="s">
        <v>0</v>
      </c>
      <c r="C1080" s="72">
        <v>32.549999999999997</v>
      </c>
      <c r="D1080" s="99">
        <v>45265</v>
      </c>
      <c r="E1080" s="79" t="s">
        <v>999</v>
      </c>
      <c r="F1080" s="100">
        <v>6247.57</v>
      </c>
      <c r="H1080" s="75">
        <v>45265</v>
      </c>
      <c r="I1080" s="98">
        <f t="shared" si="8"/>
        <v>5.0765485875348126E-4</v>
      </c>
      <c r="J1080" s="98">
        <f t="shared" si="9"/>
        <v>0</v>
      </c>
    </row>
    <row r="1081" spans="1:10" ht="12.75" customHeight="1">
      <c r="A1081" s="75">
        <v>45266</v>
      </c>
      <c r="B1081" s="75" t="s">
        <v>0</v>
      </c>
      <c r="C1081" s="72">
        <v>32.549999999999997</v>
      </c>
      <c r="D1081" s="99">
        <v>45266</v>
      </c>
      <c r="E1081" s="79" t="s">
        <v>999</v>
      </c>
      <c r="F1081" s="100">
        <v>6250.47</v>
      </c>
      <c r="H1081" s="75">
        <v>45266</v>
      </c>
      <c r="I1081" s="98">
        <f t="shared" si="8"/>
        <v>4.6418047336804769E-4</v>
      </c>
      <c r="J1081" s="98">
        <f t="shared" si="9"/>
        <v>0</v>
      </c>
    </row>
    <row r="1082" spans="1:10" ht="12.75" customHeight="1">
      <c r="A1082" s="75">
        <v>45267</v>
      </c>
      <c r="B1082" s="75" t="s">
        <v>0</v>
      </c>
      <c r="C1082" s="72">
        <v>32.549999999999997</v>
      </c>
      <c r="D1082" s="99">
        <v>45267</v>
      </c>
      <c r="E1082" s="79" t="s">
        <v>999</v>
      </c>
      <c r="F1082" s="100">
        <v>6252.56</v>
      </c>
      <c r="H1082" s="75">
        <v>45267</v>
      </c>
      <c r="I1082" s="98">
        <f t="shared" si="8"/>
        <v>3.3437485501086606E-4</v>
      </c>
      <c r="J1082" s="98">
        <f t="shared" si="9"/>
        <v>0</v>
      </c>
    </row>
    <row r="1083" spans="1:10" ht="12.75" customHeight="1">
      <c r="A1083" s="75">
        <v>45271</v>
      </c>
      <c r="B1083" s="75" t="s">
        <v>0</v>
      </c>
      <c r="C1083" s="72">
        <v>32.549999999999997</v>
      </c>
      <c r="D1083" s="99">
        <v>45271</v>
      </c>
      <c r="E1083" s="79" t="s">
        <v>999</v>
      </c>
      <c r="F1083" s="100">
        <v>6264.35</v>
      </c>
      <c r="H1083" s="75">
        <v>45271</v>
      </c>
      <c r="I1083" s="98">
        <f t="shared" si="8"/>
        <v>1.8856276469159106E-3</v>
      </c>
      <c r="J1083" s="98">
        <f t="shared" si="9"/>
        <v>0</v>
      </c>
    </row>
    <row r="1084" spans="1:10" ht="12.75" customHeight="1">
      <c r="A1084" s="75">
        <v>45272</v>
      </c>
      <c r="B1084" s="75" t="s">
        <v>0</v>
      </c>
      <c r="C1084" s="72">
        <v>32.549999999999997</v>
      </c>
      <c r="D1084" s="99">
        <v>45272</v>
      </c>
      <c r="E1084" s="79" t="s">
        <v>999</v>
      </c>
      <c r="F1084" s="100">
        <v>6263.87</v>
      </c>
      <c r="H1084" s="75">
        <v>45272</v>
      </c>
      <c r="I1084" s="98">
        <f t="shared" si="8"/>
        <v>-7.6624071132735949E-5</v>
      </c>
      <c r="J1084" s="98">
        <f t="shared" si="9"/>
        <v>0</v>
      </c>
    </row>
    <row r="1085" spans="1:10" ht="12.75" customHeight="1">
      <c r="A1085" s="75">
        <v>45273</v>
      </c>
      <c r="B1085" s="75" t="s">
        <v>0</v>
      </c>
      <c r="C1085" s="72">
        <v>32.549999999999997</v>
      </c>
      <c r="D1085" s="99">
        <v>45273</v>
      </c>
      <c r="E1085" s="79" t="s">
        <v>999</v>
      </c>
      <c r="F1085" s="100">
        <v>6262.87</v>
      </c>
      <c r="H1085" s="75">
        <v>45273</v>
      </c>
      <c r="I1085" s="98">
        <f t="shared" si="8"/>
        <v>-1.5964571423099372E-4</v>
      </c>
      <c r="J1085" s="98">
        <f t="shared" si="9"/>
        <v>0</v>
      </c>
    </row>
    <row r="1086" spans="1:10" ht="12.75" customHeight="1">
      <c r="A1086" s="75">
        <v>45274</v>
      </c>
      <c r="B1086" s="75" t="s">
        <v>0</v>
      </c>
      <c r="C1086" s="72">
        <v>32.549999999999997</v>
      </c>
      <c r="D1086" s="99">
        <v>45274</v>
      </c>
      <c r="E1086" s="79" t="s">
        <v>999</v>
      </c>
      <c r="F1086" s="100">
        <v>6266.85</v>
      </c>
      <c r="H1086" s="75">
        <v>45274</v>
      </c>
      <c r="I1086" s="98">
        <f t="shared" si="8"/>
        <v>6.3549139611729366E-4</v>
      </c>
      <c r="J1086" s="98">
        <f t="shared" si="9"/>
        <v>0</v>
      </c>
    </row>
    <row r="1087" spans="1:10" ht="12.75" customHeight="1">
      <c r="A1087" s="75">
        <v>45278</v>
      </c>
      <c r="B1087" s="75" t="s">
        <v>0</v>
      </c>
      <c r="C1087" s="72">
        <v>32.549999999999997</v>
      </c>
      <c r="D1087" s="99">
        <v>45278</v>
      </c>
      <c r="E1087" s="79" t="s">
        <v>999</v>
      </c>
      <c r="F1087" s="100">
        <v>6251.17</v>
      </c>
      <c r="H1087" s="75">
        <v>45278</v>
      </c>
      <c r="I1087" s="98">
        <f t="shared" si="8"/>
        <v>-2.5020544611726869E-3</v>
      </c>
      <c r="J1087" s="98">
        <f t="shared" si="9"/>
        <v>0</v>
      </c>
    </row>
    <row r="1088" spans="1:10" ht="12.75" customHeight="1">
      <c r="A1088" s="75">
        <v>45279</v>
      </c>
      <c r="B1088" s="75" t="s">
        <v>0</v>
      </c>
      <c r="C1088" s="72">
        <v>32.549999999999997</v>
      </c>
      <c r="D1088" s="99">
        <v>45279</v>
      </c>
      <c r="E1088" s="79" t="s">
        <v>999</v>
      </c>
      <c r="F1088" s="100">
        <v>6261.03</v>
      </c>
      <c r="H1088" s="75">
        <v>45279</v>
      </c>
      <c r="I1088" s="98">
        <f t="shared" si="8"/>
        <v>1.5773047285547737E-3</v>
      </c>
      <c r="J1088" s="98">
        <f t="shared" si="9"/>
        <v>0</v>
      </c>
    </row>
    <row r="1089" spans="1:10" ht="12.75" customHeight="1">
      <c r="A1089" s="75">
        <v>45280</v>
      </c>
      <c r="B1089" s="75" t="s">
        <v>0</v>
      </c>
      <c r="C1089" s="72">
        <v>32.549999999999997</v>
      </c>
      <c r="D1089" s="99">
        <v>45280</v>
      </c>
      <c r="E1089" s="79" t="s">
        <v>999</v>
      </c>
      <c r="F1089" s="100">
        <v>6261.99</v>
      </c>
      <c r="H1089" s="75">
        <v>45280</v>
      </c>
      <c r="I1089" s="98">
        <f t="shared" si="8"/>
        <v>1.5332940426726616E-4</v>
      </c>
      <c r="J1089" s="98">
        <f t="shared" si="9"/>
        <v>0</v>
      </c>
    </row>
    <row r="1090" spans="1:10" ht="12.75" customHeight="1">
      <c r="A1090" s="75">
        <v>45281</v>
      </c>
      <c r="B1090" s="75" t="s">
        <v>0</v>
      </c>
      <c r="C1090" s="72">
        <v>32.549999999999997</v>
      </c>
      <c r="D1090" s="99">
        <v>45281</v>
      </c>
      <c r="E1090" s="79" t="s">
        <v>999</v>
      </c>
      <c r="F1090" s="100">
        <v>6249.29</v>
      </c>
      <c r="H1090" s="75">
        <v>45281</v>
      </c>
      <c r="I1090" s="98">
        <f t="shared" si="8"/>
        <v>-2.0281092751665009E-3</v>
      </c>
      <c r="J1090" s="98">
        <f t="shared" si="9"/>
        <v>0</v>
      </c>
    </row>
    <row r="1091" spans="1:10" ht="12.75" customHeight="1">
      <c r="A1091" s="75">
        <v>45286</v>
      </c>
      <c r="B1091" s="75" t="s">
        <v>0</v>
      </c>
      <c r="C1091" s="72">
        <v>32.549999999999997</v>
      </c>
      <c r="D1091" s="99">
        <v>45286</v>
      </c>
      <c r="E1091" s="79" t="s">
        <v>999</v>
      </c>
      <c r="F1091" s="100">
        <v>6245.24</v>
      </c>
      <c r="H1091" s="75">
        <v>45286</v>
      </c>
      <c r="I1091" s="98">
        <f t="shared" si="8"/>
        <v>-6.4807362116336975E-4</v>
      </c>
      <c r="J1091" s="98">
        <f t="shared" si="9"/>
        <v>0</v>
      </c>
    </row>
    <row r="1092" spans="1:10" ht="12.75" customHeight="1">
      <c r="A1092" s="75">
        <v>45287</v>
      </c>
      <c r="B1092" s="75" t="s">
        <v>0</v>
      </c>
      <c r="C1092" s="72">
        <v>32.549999999999997</v>
      </c>
      <c r="D1092" s="99">
        <v>45287</v>
      </c>
      <c r="E1092" s="79" t="s">
        <v>999</v>
      </c>
      <c r="F1092" s="100">
        <v>6243.88</v>
      </c>
      <c r="H1092" s="75">
        <v>45287</v>
      </c>
      <c r="I1092" s="98">
        <f t="shared" si="8"/>
        <v>-2.1776585047161845E-4</v>
      </c>
      <c r="J1092" s="98">
        <f t="shared" si="9"/>
        <v>0</v>
      </c>
    </row>
    <row r="1093" spans="1:10" ht="12.75" customHeight="1">
      <c r="A1093" s="75">
        <v>45288</v>
      </c>
      <c r="B1093" s="75" t="s">
        <v>0</v>
      </c>
      <c r="C1093" s="72">
        <v>32.549999999999997</v>
      </c>
      <c r="D1093" s="99">
        <v>45288</v>
      </c>
      <c r="E1093" s="79" t="s">
        <v>999</v>
      </c>
      <c r="F1093" s="100">
        <v>6246.5</v>
      </c>
      <c r="H1093" s="75">
        <v>45288</v>
      </c>
      <c r="I1093" s="98">
        <f t="shared" si="8"/>
        <v>4.1961088297659543E-4</v>
      </c>
      <c r="J1093" s="98">
        <f t="shared" si="9"/>
        <v>0</v>
      </c>
    </row>
  </sheetData>
  <pageMargins left="0.7" right="0.7" top="0.75" bottom="0.75" header="0" footer="0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E1AFE5-2BC5-4588-9BF1-2F7DD6ED92BE}">
  <sheetPr>
    <tabColor rgb="FF8DB5F8"/>
  </sheetPr>
  <dimension ref="A1:T1000"/>
  <sheetViews>
    <sheetView workbookViewId="0">
      <selection activeCell="C45" sqref="C45"/>
    </sheetView>
  </sheetViews>
  <sheetFormatPr defaultColWidth="12.7109375" defaultRowHeight="15" customHeight="1"/>
  <cols>
    <col min="1" max="4" width="8.7109375" style="68" customWidth="1"/>
    <col min="5" max="5" width="2.28515625" style="68" customWidth="1"/>
    <col min="6" max="11" width="8.7109375" style="68" customWidth="1"/>
    <col min="12" max="12" width="16" style="68" customWidth="1"/>
    <col min="13" max="13" width="15.7109375" style="68" customWidth="1"/>
    <col min="14" max="14" width="11.28515625" style="68" customWidth="1"/>
    <col min="15" max="15" width="22.28515625" style="68" customWidth="1"/>
    <col min="16" max="26" width="8.7109375" style="68" customWidth="1"/>
    <col min="27" max="16384" width="12.7109375" style="68"/>
  </cols>
  <sheetData>
    <row r="1" spans="1:20" ht="12.75" customHeight="1">
      <c r="A1" s="463" t="s">
        <v>1007</v>
      </c>
      <c r="B1" s="461"/>
      <c r="C1" s="72"/>
      <c r="D1" s="72"/>
      <c r="F1" s="108" t="s">
        <v>1008</v>
      </c>
      <c r="G1" s="79"/>
      <c r="H1" s="72"/>
      <c r="I1" s="72"/>
    </row>
    <row r="2" spans="1:20" ht="12.75" customHeight="1">
      <c r="A2" s="109" t="s">
        <v>1009</v>
      </c>
      <c r="B2" s="110" t="s">
        <v>1010</v>
      </c>
      <c r="C2" s="111" t="s">
        <v>1011</v>
      </c>
      <c r="D2" s="112"/>
      <c r="F2" s="109" t="s">
        <v>1009</v>
      </c>
      <c r="G2" s="110" t="s">
        <v>1012</v>
      </c>
      <c r="H2" s="111" t="s">
        <v>1011</v>
      </c>
      <c r="I2" s="112"/>
      <c r="J2" s="113" t="s">
        <v>1013</v>
      </c>
    </row>
    <row r="3" spans="1:20" ht="12.75" customHeight="1">
      <c r="A3" s="114">
        <v>2004</v>
      </c>
      <c r="B3" s="115">
        <v>224922</v>
      </c>
      <c r="C3" s="72"/>
      <c r="D3" s="116"/>
      <c r="F3" s="114">
        <v>2004</v>
      </c>
      <c r="G3" s="100">
        <v>1916.73</v>
      </c>
      <c r="H3" s="76"/>
      <c r="I3" s="116"/>
    </row>
    <row r="4" spans="1:20" ht="12.75" customHeight="1">
      <c r="A4" s="114">
        <v>2005</v>
      </c>
      <c r="B4" s="115">
        <v>233542</v>
      </c>
      <c r="C4" s="76">
        <f t="shared" ref="C4:C22" si="0">B4/B3 -1</f>
        <v>3.8324396902037261E-2</v>
      </c>
      <c r="D4" s="117">
        <f t="shared" ref="D4:D22" si="1">1+C4</f>
        <v>1.0383243969020373</v>
      </c>
      <c r="F4" s="114">
        <v>2005</v>
      </c>
      <c r="G4" s="100">
        <v>1630.91</v>
      </c>
      <c r="H4" s="76">
        <f t="shared" ref="H4:H22" si="2">G4/G3 -1</f>
        <v>-0.1491185508652757</v>
      </c>
      <c r="I4" s="117">
        <f t="shared" ref="I4:I22" si="3">1+H4</f>
        <v>0.8508814491347243</v>
      </c>
    </row>
    <row r="5" spans="1:20" ht="12.75" customHeight="1">
      <c r="A5" s="114">
        <v>2006</v>
      </c>
      <c r="B5" s="115">
        <v>323368</v>
      </c>
      <c r="C5" s="76">
        <f t="shared" si="0"/>
        <v>0.38462460713704605</v>
      </c>
      <c r="D5" s="117">
        <f t="shared" si="1"/>
        <v>1.384624607137046</v>
      </c>
      <c r="F5" s="114">
        <v>2006</v>
      </c>
      <c r="G5" s="100">
        <v>1564.94</v>
      </c>
      <c r="H5" s="76">
        <f t="shared" si="2"/>
        <v>-4.0449810228645355E-2</v>
      </c>
      <c r="I5" s="117">
        <f t="shared" si="3"/>
        <v>0.95955018977135464</v>
      </c>
      <c r="L5" s="464" t="s">
        <v>1014</v>
      </c>
      <c r="M5" s="465"/>
      <c r="N5" s="465"/>
      <c r="O5" s="465"/>
      <c r="P5" s="72"/>
      <c r="Q5" s="72"/>
      <c r="R5" s="72"/>
      <c r="S5" s="72"/>
      <c r="T5" s="72"/>
    </row>
    <row r="6" spans="1:20" ht="12.75" customHeight="1">
      <c r="A6" s="114">
        <v>2007</v>
      </c>
      <c r="B6" s="115">
        <v>753955</v>
      </c>
      <c r="C6" s="76">
        <f t="shared" si="0"/>
        <v>1.3315696049083399</v>
      </c>
      <c r="D6" s="117">
        <f t="shared" si="1"/>
        <v>2.3315696049083399</v>
      </c>
      <c r="F6" s="114">
        <v>2007</v>
      </c>
      <c r="G6" s="100">
        <v>2933.67</v>
      </c>
      <c r="H6" s="76">
        <f t="shared" si="2"/>
        <v>0.8746213912354468</v>
      </c>
      <c r="I6" s="118">
        <f t="shared" si="3"/>
        <v>1.8746213912354468</v>
      </c>
      <c r="L6" s="466" t="s">
        <v>1015</v>
      </c>
      <c r="M6" s="465"/>
      <c r="N6" s="465"/>
      <c r="O6" s="465"/>
      <c r="P6" s="72"/>
      <c r="Q6" s="72"/>
      <c r="R6" s="72"/>
      <c r="S6" s="72"/>
      <c r="T6" s="72"/>
    </row>
    <row r="7" spans="1:20" ht="12.75" customHeight="1">
      <c r="A7" s="114">
        <v>2008</v>
      </c>
      <c r="B7" s="115">
        <v>1059530</v>
      </c>
      <c r="C7" s="76">
        <f t="shared" si="0"/>
        <v>0.40529607204674023</v>
      </c>
      <c r="D7" s="117">
        <f t="shared" si="1"/>
        <v>1.4052960720467402</v>
      </c>
      <c r="F7" s="114">
        <v>2008</v>
      </c>
      <c r="G7" s="100">
        <v>2717.94</v>
      </c>
      <c r="H7" s="76">
        <f t="shared" si="2"/>
        <v>-7.353587826851693E-2</v>
      </c>
      <c r="I7" s="117">
        <f t="shared" si="3"/>
        <v>0.92646412173148307</v>
      </c>
      <c r="L7" s="462" t="s">
        <v>1016</v>
      </c>
      <c r="M7" s="461"/>
      <c r="N7" s="461"/>
      <c r="O7" s="119">
        <f>GEOMEAN(D4:D22)-1</f>
        <v>0.20454395052016605</v>
      </c>
      <c r="P7" s="72"/>
      <c r="Q7" s="72"/>
      <c r="R7" s="72"/>
      <c r="S7" s="72"/>
      <c r="T7" s="72"/>
    </row>
    <row r="8" spans="1:20" ht="12.75" customHeight="1">
      <c r="A8" s="114">
        <v>2009</v>
      </c>
      <c r="B8" s="115">
        <v>1887177</v>
      </c>
      <c r="C8" s="76">
        <f t="shared" si="0"/>
        <v>0.7811454135324154</v>
      </c>
      <c r="D8" s="117">
        <f t="shared" si="1"/>
        <v>1.7811454135324154</v>
      </c>
      <c r="F8" s="114">
        <v>2009</v>
      </c>
      <c r="G8" s="100">
        <v>4409.9399999999996</v>
      </c>
      <c r="H8" s="76">
        <f t="shared" si="2"/>
        <v>0.62253029868208998</v>
      </c>
      <c r="I8" s="118">
        <f t="shared" si="3"/>
        <v>1.62253029868209</v>
      </c>
      <c r="L8" s="462" t="s">
        <v>1017</v>
      </c>
      <c r="M8" s="461"/>
      <c r="N8" s="461"/>
      <c r="O8" s="119">
        <f>GEOMEAN(I4:I22)-1</f>
        <v>6.4152794109246125E-2</v>
      </c>
      <c r="P8" s="72"/>
      <c r="Q8" s="72"/>
      <c r="R8" s="72"/>
      <c r="S8" s="72"/>
      <c r="T8" s="72"/>
    </row>
    <row r="9" spans="1:20" ht="12.75" customHeight="1">
      <c r="A9" s="114">
        <v>2010</v>
      </c>
      <c r="B9" s="115">
        <v>3471109</v>
      </c>
      <c r="C9" s="76">
        <f t="shared" si="0"/>
        <v>0.83931289963792488</v>
      </c>
      <c r="D9" s="117">
        <f t="shared" si="1"/>
        <v>1.8393128996379249</v>
      </c>
      <c r="F9" s="114">
        <v>2010</v>
      </c>
      <c r="G9" s="100">
        <v>8060.85</v>
      </c>
      <c r="H9" s="76">
        <f t="shared" si="2"/>
        <v>0.82788201200016354</v>
      </c>
      <c r="I9" s="118">
        <f t="shared" si="3"/>
        <v>1.8278820120001635</v>
      </c>
      <c r="L9" s="462" t="s">
        <v>1018</v>
      </c>
      <c r="M9" s="461"/>
      <c r="N9" s="461"/>
      <c r="O9" s="119">
        <f>GEOMEAN(I4:I5,I7,I10:I22)-1</f>
        <v>-3.2833314099646294E-2</v>
      </c>
      <c r="P9" s="72"/>
      <c r="Q9" s="72"/>
      <c r="R9" s="72"/>
      <c r="S9" s="72"/>
      <c r="T9" s="72"/>
    </row>
    <row r="10" spans="1:20" ht="12.75" customHeight="1">
      <c r="A10" s="114">
        <v>2011</v>
      </c>
      <c r="B10" s="115">
        <v>2327000</v>
      </c>
      <c r="C10" s="76">
        <f t="shared" si="0"/>
        <v>-0.3296090673038502</v>
      </c>
      <c r="D10" s="117">
        <f t="shared" si="1"/>
        <v>0.6703909326961498</v>
      </c>
      <c r="F10" s="114">
        <v>2011</v>
      </c>
      <c r="G10" s="100">
        <v>5112.03</v>
      </c>
      <c r="H10" s="76">
        <f t="shared" si="2"/>
        <v>-0.36581998176370989</v>
      </c>
      <c r="I10" s="117">
        <f t="shared" si="3"/>
        <v>0.63418001823629011</v>
      </c>
      <c r="L10" s="76"/>
      <c r="M10" s="76"/>
      <c r="N10" s="76"/>
      <c r="O10" s="76"/>
      <c r="P10" s="72"/>
      <c r="Q10" s="72"/>
      <c r="R10" s="72"/>
      <c r="S10" s="72"/>
      <c r="T10" s="72"/>
    </row>
    <row r="11" spans="1:20" ht="12.75" customHeight="1">
      <c r="A11" s="114">
        <v>2012</v>
      </c>
      <c r="B11" s="115">
        <v>1933500</v>
      </c>
      <c r="C11" s="76">
        <f t="shared" si="0"/>
        <v>-0.16910184787279758</v>
      </c>
      <c r="D11" s="117">
        <f t="shared" si="1"/>
        <v>0.83089815212720242</v>
      </c>
      <c r="F11" s="114">
        <v>2012</v>
      </c>
      <c r="G11" s="100">
        <v>4102.4799999999996</v>
      </c>
      <c r="H11" s="76">
        <f t="shared" si="2"/>
        <v>-0.19748514777886672</v>
      </c>
      <c r="I11" s="117">
        <f t="shared" si="3"/>
        <v>0.80251485222113328</v>
      </c>
      <c r="L11" s="467" t="s">
        <v>1019</v>
      </c>
      <c r="M11" s="465"/>
      <c r="N11" s="465"/>
      <c r="O11" s="465"/>
      <c r="P11" s="72"/>
      <c r="Q11" s="72"/>
      <c r="R11" s="72"/>
      <c r="S11" s="72"/>
      <c r="T11" s="72"/>
    </row>
    <row r="12" spans="1:20" ht="12.75" customHeight="1">
      <c r="A12" s="114">
        <v>2013</v>
      </c>
      <c r="B12" s="115">
        <v>1977400</v>
      </c>
      <c r="C12" s="76">
        <f t="shared" si="0"/>
        <v>2.2704939229376775E-2</v>
      </c>
      <c r="D12" s="117">
        <f t="shared" si="1"/>
        <v>1.0227049392293768</v>
      </c>
      <c r="F12" s="114">
        <v>2013</v>
      </c>
      <c r="G12" s="100">
        <v>4266.55</v>
      </c>
      <c r="H12" s="76">
        <f t="shared" si="2"/>
        <v>3.9992882354088488E-2</v>
      </c>
      <c r="I12" s="117">
        <f t="shared" si="3"/>
        <v>1.0399928823540885</v>
      </c>
      <c r="L12" s="462" t="s">
        <v>1016</v>
      </c>
      <c r="M12" s="461"/>
      <c r="N12" s="461"/>
      <c r="O12" s="119">
        <f>GEOMEAN(D18:D22)-1</f>
        <v>0.14947955194060958</v>
      </c>
      <c r="P12" s="72"/>
      <c r="Q12" s="72"/>
      <c r="R12" s="72"/>
      <c r="S12" s="72"/>
      <c r="T12" s="72"/>
    </row>
    <row r="13" spans="1:20" ht="12.75" customHeight="1">
      <c r="A13" s="114">
        <v>2014</v>
      </c>
      <c r="B13" s="115">
        <v>2694448</v>
      </c>
      <c r="C13" s="76">
        <f t="shared" si="0"/>
        <v>0.36262162435521383</v>
      </c>
      <c r="D13" s="117">
        <f t="shared" si="1"/>
        <v>1.3626216243552138</v>
      </c>
      <c r="F13" s="114">
        <v>2014</v>
      </c>
      <c r="G13" s="100">
        <v>4864.96</v>
      </c>
      <c r="H13" s="76">
        <f t="shared" si="2"/>
        <v>0.14025617887989128</v>
      </c>
      <c r="I13" s="117">
        <f t="shared" si="3"/>
        <v>1.1402561788798913</v>
      </c>
      <c r="L13" s="462" t="s">
        <v>1017</v>
      </c>
      <c r="M13" s="461"/>
      <c r="N13" s="461"/>
      <c r="O13" s="119">
        <f>GEOMEAN(I18:I22)-1</f>
        <v>3.0101180526615368E-2</v>
      </c>
      <c r="P13" s="72"/>
      <c r="Q13" s="72"/>
      <c r="R13" s="72"/>
      <c r="S13" s="72"/>
      <c r="T13" s="72"/>
    </row>
    <row r="14" spans="1:20" ht="12.75" customHeight="1">
      <c r="A14" s="114">
        <v>2015</v>
      </c>
      <c r="B14" s="115">
        <v>2607793</v>
      </c>
      <c r="C14" s="76">
        <f t="shared" si="0"/>
        <v>-3.2160576118002604E-2</v>
      </c>
      <c r="D14" s="117">
        <f t="shared" si="1"/>
        <v>0.9678394238819974</v>
      </c>
      <c r="F14" s="114">
        <v>2015</v>
      </c>
      <c r="G14" s="100">
        <v>4629.6400000000003</v>
      </c>
      <c r="H14" s="76">
        <f t="shared" si="2"/>
        <v>-4.8370387423534722E-2</v>
      </c>
      <c r="I14" s="117">
        <f t="shared" si="3"/>
        <v>0.95162961257646528</v>
      </c>
      <c r="L14" s="76"/>
      <c r="M14" s="76"/>
      <c r="N14" s="76"/>
      <c r="O14" s="76"/>
      <c r="P14" s="72"/>
      <c r="Q14" s="72"/>
      <c r="R14" s="72"/>
      <c r="S14" s="72"/>
      <c r="T14" s="72"/>
    </row>
    <row r="15" spans="1:20" ht="12.75" customHeight="1">
      <c r="A15" s="114">
        <v>2016</v>
      </c>
      <c r="B15" s="115">
        <v>3185700</v>
      </c>
      <c r="C15" s="76">
        <f t="shared" si="0"/>
        <v>0.22160769662315993</v>
      </c>
      <c r="D15" s="117">
        <f t="shared" si="1"/>
        <v>1.2216076966231599</v>
      </c>
      <c r="F15" s="114">
        <v>2016</v>
      </c>
      <c r="G15" s="100">
        <v>5036.05</v>
      </c>
      <c r="H15" s="76">
        <f t="shared" si="2"/>
        <v>8.7784363363025975E-2</v>
      </c>
      <c r="I15" s="117">
        <f t="shared" si="3"/>
        <v>1.087784363363026</v>
      </c>
      <c r="L15" s="467" t="s">
        <v>1020</v>
      </c>
      <c r="M15" s="465"/>
      <c r="N15" s="465"/>
      <c r="O15" s="465"/>
      <c r="P15" s="72"/>
      <c r="Q15" s="72"/>
      <c r="R15" s="72"/>
      <c r="S15" s="72"/>
      <c r="T15" s="72"/>
    </row>
    <row r="16" spans="1:20" ht="12.75" customHeight="1">
      <c r="A16" s="114">
        <v>2017</v>
      </c>
      <c r="B16" s="115">
        <v>3801000</v>
      </c>
      <c r="C16" s="76">
        <f t="shared" si="0"/>
        <v>0.19314436387607126</v>
      </c>
      <c r="D16" s="117">
        <f t="shared" si="1"/>
        <v>1.1931443638760713</v>
      </c>
      <c r="F16" s="114">
        <v>2017</v>
      </c>
      <c r="G16" s="100">
        <v>6244.52</v>
      </c>
      <c r="H16" s="76">
        <f t="shared" si="2"/>
        <v>0.23996386056532404</v>
      </c>
      <c r="I16" s="117">
        <f t="shared" si="3"/>
        <v>1.239963860565324</v>
      </c>
      <c r="L16" s="462" t="s">
        <v>1016</v>
      </c>
      <c r="M16" s="461"/>
      <c r="N16" s="461"/>
      <c r="O16" s="119">
        <f>GEOMEAN(D13:D22)-1</f>
        <v>0.14592653827727498</v>
      </c>
      <c r="P16" s="72"/>
      <c r="Q16" s="72"/>
      <c r="R16" s="72"/>
      <c r="S16" s="72"/>
      <c r="T16" s="72"/>
    </row>
    <row r="17" spans="1:20" ht="12.75" customHeight="1">
      <c r="A17" s="114">
        <v>2018</v>
      </c>
      <c r="B17" s="115">
        <v>3847300</v>
      </c>
      <c r="C17" s="76">
        <f t="shared" si="0"/>
        <v>1.2181004998684575E-2</v>
      </c>
      <c r="D17" s="117">
        <f t="shared" si="1"/>
        <v>1.0121810049986846</v>
      </c>
      <c r="F17" s="114">
        <v>2018</v>
      </c>
      <c r="G17" s="100">
        <v>5385.64</v>
      </c>
      <c r="H17" s="76">
        <f t="shared" si="2"/>
        <v>-0.1375413962962726</v>
      </c>
      <c r="I17" s="117">
        <f t="shared" si="3"/>
        <v>0.8624586037037274</v>
      </c>
      <c r="L17" s="462" t="s">
        <v>1017</v>
      </c>
      <c r="M17" s="461"/>
      <c r="N17" s="461"/>
      <c r="O17" s="119">
        <f>GEOMEAN(I13:I22)-1</f>
        <v>3.8857526253414321E-2</v>
      </c>
      <c r="P17" s="72"/>
      <c r="Q17" s="72"/>
      <c r="R17" s="72"/>
      <c r="S17" s="72"/>
      <c r="T17" s="72"/>
    </row>
    <row r="18" spans="1:20" ht="12.75" customHeight="1">
      <c r="A18" s="114">
        <v>2019</v>
      </c>
      <c r="B18" s="115">
        <v>3998200</v>
      </c>
      <c r="C18" s="76">
        <f t="shared" si="0"/>
        <v>3.9222311751098138E-2</v>
      </c>
      <c r="D18" s="117">
        <f t="shared" si="1"/>
        <v>1.0392223117510981</v>
      </c>
      <c r="F18" s="114">
        <v>2019</v>
      </c>
      <c r="G18" s="100">
        <v>4452.93</v>
      </c>
      <c r="H18" s="76">
        <f t="shared" si="2"/>
        <v>-0.17318461687004705</v>
      </c>
      <c r="I18" s="117">
        <f t="shared" si="3"/>
        <v>0.82681538312995295</v>
      </c>
      <c r="L18" s="468"/>
      <c r="M18" s="461"/>
      <c r="N18" s="461"/>
      <c r="O18" s="461"/>
      <c r="P18" s="72"/>
      <c r="Q18" s="72"/>
      <c r="R18" s="72"/>
      <c r="S18" s="72"/>
      <c r="T18" s="72"/>
    </row>
    <row r="19" spans="1:20" ht="12.75" customHeight="1">
      <c r="A19" s="114">
        <v>2020</v>
      </c>
      <c r="B19" s="115">
        <v>3119700</v>
      </c>
      <c r="C19" s="76">
        <f t="shared" si="0"/>
        <v>-0.21972387574408481</v>
      </c>
      <c r="D19" s="117">
        <f t="shared" si="1"/>
        <v>0.78027612425591519</v>
      </c>
      <c r="F19" s="114">
        <v>2020</v>
      </c>
      <c r="G19" s="100">
        <v>5402.07</v>
      </c>
      <c r="H19" s="76">
        <f t="shared" si="2"/>
        <v>0.21314954423267363</v>
      </c>
      <c r="I19" s="117">
        <f t="shared" si="3"/>
        <v>1.2131495442326736</v>
      </c>
      <c r="L19" s="469" t="s">
        <v>1021</v>
      </c>
      <c r="M19" s="465"/>
      <c r="N19" s="465"/>
      <c r="O19" s="120">
        <f>AVERAGE(O12,O16)</f>
        <v>0.14770304510894228</v>
      </c>
      <c r="P19" s="72" t="s">
        <v>1022</v>
      </c>
      <c r="Q19" s="72"/>
      <c r="R19" s="72"/>
      <c r="S19" s="72"/>
      <c r="T19" s="72"/>
    </row>
    <row r="20" spans="1:20" ht="12.75" customHeight="1">
      <c r="A20" s="114">
        <v>2021</v>
      </c>
      <c r="B20" s="115">
        <v>5142800</v>
      </c>
      <c r="C20" s="76">
        <f t="shared" si="0"/>
        <v>0.64849184216431066</v>
      </c>
      <c r="D20" s="117">
        <f t="shared" si="1"/>
        <v>1.6484918421643107</v>
      </c>
      <c r="F20" s="114">
        <v>2021</v>
      </c>
      <c r="G20" s="100">
        <v>6756.66</v>
      </c>
      <c r="H20" s="76">
        <f t="shared" si="2"/>
        <v>0.25075387768022273</v>
      </c>
      <c r="I20" s="117">
        <f t="shared" si="3"/>
        <v>1.2507538776802227</v>
      </c>
      <c r="L20" s="72"/>
      <c r="M20" s="72"/>
      <c r="N20" s="72"/>
      <c r="O20" s="72"/>
      <c r="P20" s="72"/>
      <c r="Q20" s="72"/>
      <c r="R20" s="72"/>
      <c r="S20" s="72"/>
      <c r="T20" s="72"/>
    </row>
    <row r="21" spans="1:20" ht="12.75" customHeight="1">
      <c r="A21" s="114">
        <v>2022</v>
      </c>
      <c r="B21" s="115">
        <v>5177800</v>
      </c>
      <c r="C21" s="76">
        <f t="shared" si="0"/>
        <v>6.8056311736797159E-3</v>
      </c>
      <c r="D21" s="117">
        <f t="shared" si="1"/>
        <v>1.0068056311736797</v>
      </c>
      <c r="F21" s="114">
        <v>2022</v>
      </c>
      <c r="G21" s="100">
        <v>6206.81</v>
      </c>
      <c r="H21" s="76">
        <f t="shared" si="2"/>
        <v>-8.1378965346783683E-2</v>
      </c>
      <c r="I21" s="117">
        <f t="shared" si="3"/>
        <v>0.91862103465321632</v>
      </c>
      <c r="L21" s="72"/>
      <c r="M21" s="72"/>
      <c r="N21" s="72"/>
      <c r="O21" s="72"/>
      <c r="P21" s="72"/>
      <c r="Q21" s="72"/>
      <c r="R21" s="72"/>
      <c r="S21" s="72"/>
      <c r="T21" s="72"/>
    </row>
    <row r="22" spans="1:20" ht="12.75" customHeight="1">
      <c r="A22" s="121">
        <v>2023</v>
      </c>
      <c r="B22" s="122">
        <v>7720800</v>
      </c>
      <c r="C22" s="123">
        <f t="shared" si="0"/>
        <v>0.49113523117926539</v>
      </c>
      <c r="D22" s="124">
        <f t="shared" si="1"/>
        <v>1.4911352311792654</v>
      </c>
      <c r="F22" s="121">
        <v>2023</v>
      </c>
      <c r="G22" s="125">
        <v>6246.5</v>
      </c>
      <c r="H22" s="123">
        <f t="shared" si="2"/>
        <v>6.3945891689933809E-3</v>
      </c>
      <c r="I22" s="124">
        <f t="shared" si="3"/>
        <v>1.0063945891689934</v>
      </c>
      <c r="L22" s="470" t="s">
        <v>1023</v>
      </c>
      <c r="M22" s="471"/>
      <c r="N22" s="72"/>
      <c r="O22" s="72"/>
      <c r="P22" s="72"/>
      <c r="Q22" s="72"/>
      <c r="R22" s="72"/>
      <c r="S22" s="72"/>
      <c r="T22" s="72"/>
    </row>
    <row r="23" spans="1:20" ht="12.75" customHeight="1">
      <c r="L23" s="472" t="s">
        <v>1024</v>
      </c>
      <c r="M23" s="473"/>
      <c r="N23" s="72"/>
      <c r="O23" s="72"/>
      <c r="P23" s="72"/>
      <c r="Q23" s="72"/>
      <c r="R23" s="72"/>
      <c r="S23" s="72"/>
      <c r="T23" s="72"/>
    </row>
    <row r="24" spans="1:20" ht="12.75" customHeight="1">
      <c r="L24" s="72"/>
      <c r="M24" s="72"/>
      <c r="N24" s="72"/>
      <c r="O24" s="72"/>
      <c r="P24" s="72"/>
      <c r="Q24" s="72"/>
      <c r="R24" s="72"/>
      <c r="S24" s="72"/>
      <c r="T24" s="72"/>
    </row>
    <row r="25" spans="1:20" ht="12.75" customHeight="1">
      <c r="L25" s="474" t="s">
        <v>1025</v>
      </c>
      <c r="M25" s="471"/>
      <c r="N25" s="72"/>
      <c r="O25" s="72"/>
      <c r="P25" s="72"/>
      <c r="Q25" s="72"/>
      <c r="R25" s="72"/>
      <c r="S25" s="72"/>
      <c r="T25" s="72"/>
    </row>
    <row r="26" spans="1:20" ht="12.75" customHeight="1">
      <c r="L26" s="126" t="s">
        <v>1026</v>
      </c>
      <c r="M26" s="127">
        <v>0.11600000000000001</v>
      </c>
      <c r="N26" s="72"/>
      <c r="O26" s="72"/>
      <c r="P26" s="72"/>
      <c r="Q26" s="72"/>
      <c r="R26" s="72"/>
      <c r="S26" s="72"/>
      <c r="T26" s="72"/>
    </row>
    <row r="27" spans="1:20" ht="12.75" customHeight="1">
      <c r="L27" s="126" t="s">
        <v>1006</v>
      </c>
      <c r="M27" s="128">
        <v>1.073708582603814</v>
      </c>
      <c r="N27" s="72"/>
      <c r="O27" s="72"/>
      <c r="P27" s="72"/>
      <c r="Q27" s="72"/>
      <c r="R27" s="72"/>
      <c r="S27" s="72"/>
      <c r="T27" s="72"/>
    </row>
    <row r="28" spans="1:20" ht="12.75" customHeight="1">
      <c r="L28" s="129" t="s">
        <v>1027</v>
      </c>
      <c r="M28" s="130">
        <f>O19</f>
        <v>0.14770304510894228</v>
      </c>
      <c r="N28" s="72"/>
      <c r="O28" s="72"/>
      <c r="P28" s="72"/>
      <c r="Q28" s="72"/>
      <c r="R28" s="72"/>
      <c r="S28" s="72"/>
      <c r="T28" s="72"/>
    </row>
    <row r="29" spans="1:20" ht="12.75" customHeight="1">
      <c r="L29" s="72"/>
      <c r="M29" s="72"/>
      <c r="N29" s="72"/>
      <c r="O29" s="72"/>
      <c r="P29" s="72"/>
      <c r="Q29" s="72"/>
      <c r="R29" s="72"/>
      <c r="S29" s="72"/>
      <c r="T29" s="72"/>
    </row>
    <row r="30" spans="1:20" ht="12.75" customHeight="1">
      <c r="L30" s="131" t="s">
        <v>1028</v>
      </c>
      <c r="M30" s="132">
        <f>M26+M27*(M28-M26)</f>
        <v>0.15003983162814719</v>
      </c>
      <c r="N30" s="72"/>
      <c r="O30" s="72"/>
      <c r="P30" s="72"/>
      <c r="Q30" s="72"/>
      <c r="R30" s="72"/>
      <c r="S30" s="72"/>
      <c r="T30" s="72"/>
    </row>
    <row r="31" spans="1:20" ht="12.75" customHeight="1"/>
    <row r="32" spans="1:20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17">
    <mergeCell ref="L18:O18"/>
    <mergeCell ref="L19:N19"/>
    <mergeCell ref="L22:M22"/>
    <mergeCell ref="L23:M23"/>
    <mergeCell ref="L25:M25"/>
    <mergeCell ref="L17:N17"/>
    <mergeCell ref="A1:B1"/>
    <mergeCell ref="L5:O5"/>
    <mergeCell ref="L6:O6"/>
    <mergeCell ref="L7:N7"/>
    <mergeCell ref="L8:N8"/>
    <mergeCell ref="L9:N9"/>
    <mergeCell ref="L11:O11"/>
    <mergeCell ref="L12:N12"/>
    <mergeCell ref="L13:N13"/>
    <mergeCell ref="L15:O15"/>
    <mergeCell ref="L16:N16"/>
  </mergeCells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171A3B-7B81-4CEC-B15D-047A6B8C2B92}">
  <sheetPr>
    <tabColor rgb="FF8DB5F8"/>
  </sheetPr>
  <dimension ref="A1:P1000"/>
  <sheetViews>
    <sheetView topLeftCell="B37" workbookViewId="0">
      <selection activeCell="C45" sqref="C45"/>
    </sheetView>
  </sheetViews>
  <sheetFormatPr defaultColWidth="12.7109375" defaultRowHeight="15" customHeight="1"/>
  <cols>
    <col min="1" max="1" width="16.140625" style="68" customWidth="1"/>
    <col min="2" max="2" width="20.28515625" style="68" customWidth="1"/>
    <col min="3" max="7" width="13.85546875" style="68" customWidth="1"/>
    <col min="8" max="8" width="20.85546875" style="68" customWidth="1"/>
    <col min="9" max="9" width="12.140625" style="68" customWidth="1"/>
    <col min="10" max="15" width="12" style="68" customWidth="1"/>
    <col min="16" max="26" width="8.7109375" style="68" customWidth="1"/>
    <col min="27" max="16384" width="12.7109375" style="68"/>
  </cols>
  <sheetData>
    <row r="1" spans="2:16" ht="12.75" customHeight="1" thickBot="1">
      <c r="B1" s="476" t="s">
        <v>1029</v>
      </c>
      <c r="C1" s="477"/>
      <c r="D1" s="477"/>
      <c r="E1" s="477"/>
      <c r="F1" s="477"/>
      <c r="G1" s="478"/>
      <c r="J1" s="479" t="s">
        <v>1030</v>
      </c>
      <c r="K1" s="465"/>
      <c r="L1" s="465"/>
      <c r="M1" s="465"/>
      <c r="N1" s="465"/>
      <c r="O1" s="465"/>
    </row>
    <row r="2" spans="2:16" ht="12.75" customHeight="1">
      <c r="B2" s="133" t="s">
        <v>1031</v>
      </c>
      <c r="C2" s="79">
        <v>2019</v>
      </c>
      <c r="D2" s="79">
        <v>2020</v>
      </c>
      <c r="E2" s="79">
        <v>2021</v>
      </c>
      <c r="F2" s="79">
        <v>2022</v>
      </c>
      <c r="G2" s="134">
        <v>2023</v>
      </c>
      <c r="H2" s="480" t="s">
        <v>1032</v>
      </c>
      <c r="I2" s="461"/>
      <c r="J2" s="135">
        <v>2024</v>
      </c>
      <c r="K2" s="136">
        <v>2025</v>
      </c>
      <c r="L2" s="136">
        <v>2026</v>
      </c>
      <c r="M2" s="136">
        <v>2027</v>
      </c>
      <c r="N2" s="137">
        <v>2028</v>
      </c>
      <c r="O2" s="138">
        <v>2029</v>
      </c>
      <c r="P2" s="79"/>
    </row>
    <row r="3" spans="2:16" ht="13.5" customHeight="1" thickBot="1">
      <c r="B3" s="139"/>
      <c r="C3" s="140"/>
      <c r="D3" s="140"/>
      <c r="E3" s="140"/>
      <c r="F3" s="140"/>
      <c r="G3" s="141"/>
      <c r="H3" s="461"/>
      <c r="I3" s="461"/>
      <c r="J3" s="142"/>
      <c r="K3" s="140"/>
      <c r="L3" s="140"/>
      <c r="M3" s="140"/>
      <c r="N3" s="141"/>
      <c r="O3" s="143"/>
      <c r="P3" s="79"/>
    </row>
    <row r="4" spans="2:16" ht="16.5" customHeight="1">
      <c r="B4" s="144" t="s">
        <v>1033</v>
      </c>
      <c r="C4" s="145">
        <v>15037794219</v>
      </c>
      <c r="D4" s="145">
        <v>11206767532</v>
      </c>
      <c r="E4" s="145">
        <v>13996922421</v>
      </c>
      <c r="F4" s="145">
        <v>15234741915</v>
      </c>
      <c r="G4" s="146">
        <v>17718200257</v>
      </c>
      <c r="J4" s="133">
        <f>G4*(1+$H$5)</f>
        <v>21368002093.571323</v>
      </c>
      <c r="K4" s="79">
        <f t="shared" ref="K4:O4" si="0">J4*(1+$H$5)</f>
        <v>25769632741.930489</v>
      </c>
      <c r="L4" s="79">
        <f t="shared" si="0"/>
        <v>31077962682.050003</v>
      </c>
      <c r="M4" s="79">
        <f t="shared" si="0"/>
        <v>37479764424.246056</v>
      </c>
      <c r="N4" s="134">
        <f t="shared" si="0"/>
        <v>45200284062.002724</v>
      </c>
      <c r="O4" s="138">
        <f t="shared" si="0"/>
        <v>54511166510.002304</v>
      </c>
      <c r="P4" s="79"/>
    </row>
    <row r="5" spans="2:16" ht="12.75" customHeight="1">
      <c r="B5" s="147" t="s">
        <v>1034</v>
      </c>
      <c r="C5" s="148"/>
      <c r="D5" s="149">
        <f t="shared" ref="D5:G5" si="1">D4/C4-1</f>
        <v>-0.25475988241410841</v>
      </c>
      <c r="E5" s="149">
        <f t="shared" si="1"/>
        <v>0.24897053329900376</v>
      </c>
      <c r="F5" s="149">
        <f t="shared" si="1"/>
        <v>8.8435118575985072E-2</v>
      </c>
      <c r="G5" s="150">
        <f t="shared" si="1"/>
        <v>0.16301282659437821</v>
      </c>
      <c r="H5" s="481">
        <f>AVERAGE(E5,G5)</f>
        <v>0.20599167994669099</v>
      </c>
      <c r="I5" s="461"/>
      <c r="J5" s="133"/>
      <c r="K5" s="79"/>
      <c r="L5" s="79"/>
      <c r="M5" s="79"/>
      <c r="N5" s="134"/>
      <c r="O5" s="151"/>
      <c r="P5" s="79"/>
    </row>
    <row r="6" spans="2:16" ht="12.75" customHeight="1">
      <c r="B6" s="152" t="s">
        <v>1035</v>
      </c>
      <c r="C6" s="153">
        <v>21388102554</v>
      </c>
      <c r="D6" s="153">
        <v>20335547834</v>
      </c>
      <c r="E6" s="153">
        <v>23363890098</v>
      </c>
      <c r="F6" s="153">
        <v>26570910034</v>
      </c>
      <c r="G6" s="154">
        <v>31610470017</v>
      </c>
      <c r="J6" s="133">
        <f>G6*(1+H7)</f>
        <v>36624387495.11174</v>
      </c>
      <c r="K6" s="79">
        <f t="shared" ref="K6:O6" si="2">J6*(1+$H$7)</f>
        <v>42433591106.703766</v>
      </c>
      <c r="L6" s="79">
        <f t="shared" si="2"/>
        <v>49164225734.867409</v>
      </c>
      <c r="M6" s="79">
        <f t="shared" si="2"/>
        <v>56962444824.21701</v>
      </c>
      <c r="N6" s="134">
        <f t="shared" si="2"/>
        <v>65997584053.292686</v>
      </c>
      <c r="O6" s="151">
        <f t="shared" si="2"/>
        <v>76465838401.298035</v>
      </c>
      <c r="P6" s="79"/>
    </row>
    <row r="7" spans="2:16" ht="12.75" customHeight="1">
      <c r="B7" s="147" t="s">
        <v>1034</v>
      </c>
      <c r="C7" s="148"/>
      <c r="D7" s="149">
        <f t="shared" ref="D7:G7" si="3">D6/C6-1</f>
        <v>-4.9212159766979902E-2</v>
      </c>
      <c r="E7" s="149">
        <f t="shared" si="3"/>
        <v>0.14891864673233757</v>
      </c>
      <c r="F7" s="149">
        <f t="shared" si="3"/>
        <v>0.13726395401399905</v>
      </c>
      <c r="G7" s="150">
        <f t="shared" si="3"/>
        <v>0.18966456085062222</v>
      </c>
      <c r="H7" s="481">
        <f>AVERAGE(E7:G7)</f>
        <v>0.15861572053231962</v>
      </c>
      <c r="I7" s="461"/>
      <c r="J7" s="133"/>
      <c r="K7" s="79"/>
      <c r="L7" s="79"/>
      <c r="M7" s="79"/>
      <c r="N7" s="134"/>
      <c r="O7" s="151"/>
      <c r="P7" s="79"/>
    </row>
    <row r="8" spans="2:16" ht="12.75" customHeight="1">
      <c r="B8" s="155" t="s">
        <v>1036</v>
      </c>
      <c r="C8" s="156"/>
      <c r="D8" s="157">
        <f t="shared" ref="D8:G8" si="4">D6/D4</f>
        <v>1.8145774663330458</v>
      </c>
      <c r="E8" s="157">
        <f t="shared" si="4"/>
        <v>1.669216231630066</v>
      </c>
      <c r="F8" s="157">
        <f t="shared" si="4"/>
        <v>1.7440997807674381</v>
      </c>
      <c r="G8" s="158">
        <f t="shared" si="4"/>
        <v>1.7840677697787914</v>
      </c>
      <c r="J8" s="133"/>
      <c r="K8" s="79"/>
      <c r="L8" s="79"/>
      <c r="M8" s="79"/>
      <c r="N8" s="134"/>
      <c r="O8" s="151"/>
      <c r="P8" s="79"/>
    </row>
    <row r="9" spans="2:16" ht="12.75" customHeight="1">
      <c r="B9" s="152" t="s">
        <v>1037</v>
      </c>
      <c r="C9" s="153">
        <v>5645802388</v>
      </c>
      <c r="D9" s="153">
        <v>4540831949</v>
      </c>
      <c r="E9" s="153">
        <v>5546930564</v>
      </c>
      <c r="F9" s="153">
        <v>5763173574</v>
      </c>
      <c r="G9" s="154">
        <v>7303604668</v>
      </c>
      <c r="J9" s="133">
        <f t="shared" ref="J9:O9" si="5">J4*$H$11</f>
        <v>8407986511.7941103</v>
      </c>
      <c r="K9" s="79">
        <f t="shared" si="5"/>
        <v>10139961778.327696</v>
      </c>
      <c r="L9" s="79">
        <f t="shared" si="5"/>
        <v>12228709539.640656</v>
      </c>
      <c r="M9" s="79">
        <f t="shared" si="5"/>
        <v>14747721961.291361</v>
      </c>
      <c r="N9" s="134">
        <f t="shared" si="5"/>
        <v>17785629983.484478</v>
      </c>
      <c r="O9" s="151">
        <f t="shared" si="5"/>
        <v>21449321782.69268</v>
      </c>
      <c r="P9" s="79"/>
    </row>
    <row r="10" spans="2:16" ht="12.75" customHeight="1">
      <c r="B10" s="147" t="s">
        <v>1034</v>
      </c>
      <c r="C10" s="148"/>
      <c r="D10" s="149">
        <f t="shared" ref="D10:G10" si="6">D9/C9-1</f>
        <v>-0.19571539403302263</v>
      </c>
      <c r="E10" s="149">
        <f t="shared" si="6"/>
        <v>0.22156702258527039</v>
      </c>
      <c r="F10" s="149">
        <f t="shared" si="6"/>
        <v>3.8984264811864344E-2</v>
      </c>
      <c r="G10" s="150">
        <f t="shared" si="6"/>
        <v>0.2672886863844437</v>
      </c>
      <c r="J10" s="133"/>
      <c r="K10" s="79"/>
      <c r="L10" s="79"/>
      <c r="M10" s="79"/>
      <c r="N10" s="134"/>
      <c r="O10" s="151"/>
      <c r="P10" s="79"/>
    </row>
    <row r="11" spans="2:16" ht="12.75" customHeight="1">
      <c r="B11" s="155" t="s">
        <v>1036</v>
      </c>
      <c r="C11" s="157">
        <f t="shared" ref="C11:G11" si="7">C9/C4</f>
        <v>0.37544085959539358</v>
      </c>
      <c r="D11" s="157">
        <f t="shared" si="7"/>
        <v>0.40518659247941291</v>
      </c>
      <c r="E11" s="157">
        <f t="shared" si="7"/>
        <v>0.39629644268641334</v>
      </c>
      <c r="F11" s="157">
        <f t="shared" si="7"/>
        <v>0.37829151331573441</v>
      </c>
      <c r="G11" s="158">
        <f t="shared" si="7"/>
        <v>0.41220917260569601</v>
      </c>
      <c r="H11" s="481">
        <f>AVERAGE(C11:G11)</f>
        <v>0.39348491613653003</v>
      </c>
      <c r="I11" s="461"/>
      <c r="J11" s="133"/>
      <c r="K11" s="79"/>
      <c r="L11" s="79"/>
      <c r="M11" s="79"/>
      <c r="N11" s="134"/>
      <c r="O11" s="151"/>
      <c r="P11" s="79"/>
    </row>
    <row r="12" spans="2:16" ht="12.75" customHeight="1">
      <c r="B12" s="152" t="s">
        <v>1038</v>
      </c>
      <c r="C12" s="79">
        <v>4.26</v>
      </c>
      <c r="D12" s="79">
        <v>3.26</v>
      </c>
      <c r="E12" s="79">
        <v>3.98</v>
      </c>
      <c r="F12" s="79">
        <v>3.58</v>
      </c>
      <c r="G12" s="134">
        <v>4.54</v>
      </c>
      <c r="J12" s="159">
        <f t="shared" ref="J12:N12" si="8">J14/$G$18</f>
        <v>1.1017855583410021</v>
      </c>
      <c r="K12" s="160">
        <f t="shared" si="8"/>
        <v>1.3287442164446679</v>
      </c>
      <c r="L12" s="160">
        <f t="shared" si="8"/>
        <v>1.6024544698095549</v>
      </c>
      <c r="M12" s="160">
        <f t="shared" si="8"/>
        <v>1.932546758083709</v>
      </c>
      <c r="N12" s="161">
        <f t="shared" si="8"/>
        <v>2.3306353113569038</v>
      </c>
      <c r="O12" s="151"/>
      <c r="P12" s="79"/>
    </row>
    <row r="13" spans="2:16" ht="12.75" customHeight="1">
      <c r="B13" s="147" t="s">
        <v>1034</v>
      </c>
      <c r="C13" s="148"/>
      <c r="D13" s="149">
        <f t="shared" ref="D13:G13" si="9">D12/C12-1</f>
        <v>-0.23474178403755874</v>
      </c>
      <c r="E13" s="149">
        <f t="shared" si="9"/>
        <v>0.22085889570552153</v>
      </c>
      <c r="F13" s="149">
        <f t="shared" si="9"/>
        <v>-0.10050251256281406</v>
      </c>
      <c r="G13" s="150">
        <f t="shared" si="9"/>
        <v>0.26815642458100553</v>
      </c>
      <c r="H13" s="481">
        <f>AVERAGE(C13:G13)</f>
        <v>3.8442755921538563E-2</v>
      </c>
      <c r="I13" s="461"/>
      <c r="J13" s="133"/>
      <c r="K13" s="79"/>
      <c r="L13" s="79"/>
      <c r="M13" s="79"/>
      <c r="N13" s="134"/>
      <c r="O13" s="151"/>
      <c r="P13" s="79"/>
    </row>
    <row r="14" spans="2:16" ht="12.75" customHeight="1" thickBot="1">
      <c r="B14" s="152" t="s">
        <v>1039</v>
      </c>
      <c r="C14" s="153">
        <v>172484</v>
      </c>
      <c r="D14" s="153">
        <v>918394579</v>
      </c>
      <c r="E14" s="153">
        <v>1383245433</v>
      </c>
      <c r="F14" s="153">
        <v>1042217221</v>
      </c>
      <c r="G14" s="154">
        <v>1118549337</v>
      </c>
      <c r="J14" s="133">
        <f t="shared" ref="J14:O14" si="10">$H$17*J9</f>
        <v>1772584808.1455178</v>
      </c>
      <c r="K14" s="79">
        <f t="shared" si="10"/>
        <v>2137722530.6233957</v>
      </c>
      <c r="L14" s="79">
        <f t="shared" si="10"/>
        <v>2578075585.9664011</v>
      </c>
      <c r="M14" s="79">
        <f t="shared" si="10"/>
        <v>3109137706.9491696</v>
      </c>
      <c r="N14" s="134">
        <f t="shared" si="10"/>
        <v>3749594206.3892322</v>
      </c>
      <c r="O14" s="143">
        <f t="shared" si="10"/>
        <v>4521979416.0817289</v>
      </c>
      <c r="P14" s="79"/>
    </row>
    <row r="15" spans="2:16" ht="12.75" customHeight="1">
      <c r="B15" s="147" t="s">
        <v>1034</v>
      </c>
      <c r="C15" s="148"/>
      <c r="D15" s="149">
        <f t="shared" ref="D15:G15" si="11">D14/C14</f>
        <v>5324.5204134876276</v>
      </c>
      <c r="E15" s="149">
        <f t="shared" si="11"/>
        <v>1.5061559210270556</v>
      </c>
      <c r="F15" s="149">
        <f t="shared" si="11"/>
        <v>0.75345791580864019</v>
      </c>
      <c r="G15" s="150">
        <f t="shared" si="11"/>
        <v>1.073240121600332</v>
      </c>
      <c r="J15" s="133"/>
      <c r="K15" s="79"/>
      <c r="L15" s="79"/>
      <c r="M15" s="79"/>
      <c r="N15" s="134"/>
      <c r="O15" s="79"/>
      <c r="P15" s="79"/>
    </row>
    <row r="16" spans="2:16" ht="12.75" customHeight="1">
      <c r="B16" s="162" t="s">
        <v>1036</v>
      </c>
      <c r="C16" s="163">
        <f t="shared" ref="C16:G16" si="12">C14/C4</f>
        <v>1.1470033270043645E-5</v>
      </c>
      <c r="D16" s="157">
        <f t="shared" si="12"/>
        <v>8.1949998193288118E-2</v>
      </c>
      <c r="E16" s="157">
        <f t="shared" si="12"/>
        <v>9.882496961794085E-2</v>
      </c>
      <c r="F16" s="157">
        <f t="shared" si="12"/>
        <v>6.8410559680951444E-2</v>
      </c>
      <c r="G16" s="158">
        <f t="shared" si="12"/>
        <v>6.3129963584088636E-2</v>
      </c>
      <c r="J16" s="133"/>
      <c r="K16" s="79"/>
      <c r="L16" s="79"/>
      <c r="M16" s="79"/>
      <c r="N16" s="134"/>
      <c r="O16" s="79"/>
      <c r="P16" s="79"/>
    </row>
    <row r="17" spans="1:16" ht="12.75" customHeight="1" thickBot="1">
      <c r="B17" s="152" t="s">
        <v>1040</v>
      </c>
      <c r="C17" s="164">
        <f t="shared" ref="C17:G17" si="13">C14/C9</f>
        <v>3.0550839038682984E-5</v>
      </c>
      <c r="D17" s="98">
        <f t="shared" si="13"/>
        <v>0.20225249234388701</v>
      </c>
      <c r="E17" s="98">
        <f t="shared" si="13"/>
        <v>0.24937132654541735</v>
      </c>
      <c r="F17" s="98">
        <f t="shared" si="13"/>
        <v>0.18084085228698685</v>
      </c>
      <c r="G17" s="165">
        <f t="shared" si="13"/>
        <v>0.15315031246157257</v>
      </c>
      <c r="H17" s="481">
        <f>AVERAGE(D17:F17)</f>
        <v>0.21082155705876374</v>
      </c>
      <c r="I17" s="461"/>
      <c r="J17" s="139"/>
      <c r="K17" s="140"/>
      <c r="L17" s="140"/>
      <c r="M17" s="140"/>
      <c r="N17" s="141"/>
      <c r="O17" s="79"/>
      <c r="P17" s="79"/>
    </row>
    <row r="18" spans="1:16" ht="12.75" customHeight="1" thickBot="1">
      <c r="B18" s="166" t="s">
        <v>1041</v>
      </c>
      <c r="C18" s="167">
        <v>1233375327</v>
      </c>
      <c r="D18" s="167">
        <v>1325878476</v>
      </c>
      <c r="E18" s="167">
        <v>1392172399</v>
      </c>
      <c r="F18" s="167">
        <v>1496585328</v>
      </c>
      <c r="G18" s="168">
        <v>1608829227</v>
      </c>
      <c r="H18" s="169" t="s">
        <v>1042</v>
      </c>
      <c r="I18" s="169"/>
      <c r="J18" s="170">
        <f t="shared" ref="J18:O18" si="14">J14/$G$18</f>
        <v>1.1017855583410021</v>
      </c>
      <c r="K18" s="170">
        <f t="shared" si="14"/>
        <v>1.3287442164446679</v>
      </c>
      <c r="L18" s="170">
        <f t="shared" si="14"/>
        <v>1.6024544698095549</v>
      </c>
      <c r="M18" s="170">
        <f t="shared" si="14"/>
        <v>1.932546758083709</v>
      </c>
      <c r="N18" s="170">
        <f t="shared" si="14"/>
        <v>2.3306353113569038</v>
      </c>
      <c r="O18" s="170">
        <f t="shared" si="14"/>
        <v>2.8107267944863912</v>
      </c>
      <c r="P18" s="79"/>
    </row>
    <row r="19" spans="1:16" ht="12.75" customHeight="1">
      <c r="H19" s="482" t="s">
        <v>1043</v>
      </c>
      <c r="I19" s="477"/>
      <c r="J19" s="136"/>
      <c r="K19" s="136"/>
      <c r="L19" s="136"/>
      <c r="M19" s="171"/>
      <c r="N19" s="172">
        <f>O18/(I31-I34)</f>
        <v>35.116600538899156</v>
      </c>
      <c r="O19" s="79"/>
      <c r="P19" s="79"/>
    </row>
    <row r="20" spans="1:16" ht="12.75" customHeight="1">
      <c r="B20" s="173" t="s">
        <v>1044</v>
      </c>
      <c r="H20" s="483" t="s">
        <v>1045</v>
      </c>
      <c r="I20" s="461"/>
      <c r="J20" s="79"/>
      <c r="K20" s="79"/>
      <c r="L20" s="79"/>
      <c r="M20" s="174"/>
      <c r="N20" s="175">
        <f>N12*I43</f>
        <v>22.607162520161964</v>
      </c>
      <c r="O20" s="79"/>
      <c r="P20" s="79"/>
    </row>
    <row r="21" spans="1:16" ht="12.75" customHeight="1">
      <c r="B21" s="79" t="s">
        <v>1046</v>
      </c>
      <c r="C21" s="79"/>
      <c r="D21" s="79"/>
      <c r="H21" s="475" t="s">
        <v>1047</v>
      </c>
      <c r="I21" s="465"/>
      <c r="J21" s="176">
        <f t="shared" ref="J21:N21" si="15">J18+J19</f>
        <v>1.1017855583410021</v>
      </c>
      <c r="K21" s="176">
        <f t="shared" si="15"/>
        <v>1.3287442164446679</v>
      </c>
      <c r="L21" s="176">
        <f t="shared" si="15"/>
        <v>1.6024544698095549</v>
      </c>
      <c r="M21" s="176">
        <f t="shared" si="15"/>
        <v>1.932546758083709</v>
      </c>
      <c r="N21" s="177">
        <f t="shared" si="15"/>
        <v>37.447235850256064</v>
      </c>
      <c r="O21" s="79"/>
      <c r="P21" s="79"/>
    </row>
    <row r="22" spans="1:16" ht="12.75" customHeight="1">
      <c r="H22" s="475" t="s">
        <v>1048</v>
      </c>
      <c r="I22" s="465"/>
      <c r="J22" s="176">
        <f t="shared" ref="J22:N22" si="16">J21/(1+$I$31)^J23</f>
        <v>0.95804121565178302</v>
      </c>
      <c r="K22" s="176">
        <f t="shared" si="16"/>
        <v>1.0046519288695788</v>
      </c>
      <c r="L22" s="176">
        <f t="shared" si="16"/>
        <v>1.0535303509825433</v>
      </c>
      <c r="M22" s="176">
        <f t="shared" si="16"/>
        <v>1.1047868107815961</v>
      </c>
      <c r="N22" s="177">
        <f t="shared" si="16"/>
        <v>18.614670535545663</v>
      </c>
      <c r="O22" s="79"/>
      <c r="P22" s="79"/>
    </row>
    <row r="23" spans="1:16" ht="12.75" customHeight="1">
      <c r="B23" s="79" t="s">
        <v>1049</v>
      </c>
      <c r="C23" s="79"/>
      <c r="H23" s="483" t="s">
        <v>1009</v>
      </c>
      <c r="I23" s="461"/>
      <c r="J23" s="79">
        <v>1</v>
      </c>
      <c r="K23" s="79">
        <v>2</v>
      </c>
      <c r="L23" s="79">
        <v>3</v>
      </c>
      <c r="M23" s="79">
        <v>4</v>
      </c>
      <c r="N23" s="134">
        <v>5</v>
      </c>
      <c r="O23" s="79"/>
      <c r="P23" s="79"/>
    </row>
    <row r="24" spans="1:16" ht="12.75" customHeight="1">
      <c r="H24" s="178" t="s">
        <v>1050</v>
      </c>
      <c r="I24" s="179"/>
      <c r="J24" s="180">
        <f>SUM(J22:N22)</f>
        <v>22.735680841831165</v>
      </c>
      <c r="K24" s="79"/>
      <c r="L24" s="79"/>
      <c r="M24" s="79"/>
      <c r="N24" s="134"/>
      <c r="O24" s="79"/>
      <c r="P24" s="79"/>
    </row>
    <row r="25" spans="1:16" ht="12.75" customHeight="1">
      <c r="A25" s="484" t="s">
        <v>1051</v>
      </c>
      <c r="B25" s="461"/>
      <c r="C25" s="461"/>
      <c r="D25" s="461"/>
      <c r="E25" s="461"/>
      <c r="F25" s="461"/>
      <c r="G25" s="485"/>
      <c r="H25" s="181" t="s">
        <v>1052</v>
      </c>
      <c r="I25" s="182"/>
      <c r="J25" s="176">
        <f t="shared" ref="J25:N25" si="17">J18+J20</f>
        <v>1.1017855583410021</v>
      </c>
      <c r="K25" s="176">
        <f t="shared" si="17"/>
        <v>1.3287442164446679</v>
      </c>
      <c r="L25" s="176">
        <f t="shared" si="17"/>
        <v>1.6024544698095549</v>
      </c>
      <c r="M25" s="176">
        <f t="shared" si="17"/>
        <v>1.932546758083709</v>
      </c>
      <c r="N25" s="177">
        <f t="shared" si="17"/>
        <v>24.937797831518868</v>
      </c>
    </row>
    <row r="26" spans="1:16" ht="12.75" customHeight="1">
      <c r="A26" s="97" t="s">
        <v>1053</v>
      </c>
      <c r="B26" s="486" t="s">
        <v>1054</v>
      </c>
      <c r="C26" s="465"/>
      <c r="D26" s="465"/>
      <c r="E26" s="465"/>
      <c r="F26" s="465"/>
      <c r="G26" s="485"/>
      <c r="H26" s="181" t="s">
        <v>1055</v>
      </c>
      <c r="I26" s="182"/>
      <c r="J26" s="176">
        <f t="shared" ref="J26:N26" si="18">J25/(1+$I$31)^J23</f>
        <v>0.95804121565178302</v>
      </c>
      <c r="K26" s="176">
        <f t="shared" si="18"/>
        <v>1.0046519288695788</v>
      </c>
      <c r="L26" s="176">
        <f t="shared" si="18"/>
        <v>1.0535303509825433</v>
      </c>
      <c r="M26" s="176">
        <f t="shared" si="18"/>
        <v>1.1047868107815961</v>
      </c>
      <c r="N26" s="177">
        <f t="shared" si="18"/>
        <v>12.396345951195075</v>
      </c>
    </row>
    <row r="27" spans="1:16" ht="12.75" customHeight="1" thickBot="1">
      <c r="A27" s="183">
        <f>J24</f>
        <v>22.735680841831165</v>
      </c>
      <c r="B27" s="184">
        <v>0.13</v>
      </c>
      <c r="C27" s="184">
        <v>0.14000000000000001</v>
      </c>
      <c r="D27" s="184">
        <v>0.15</v>
      </c>
      <c r="E27" s="184">
        <v>0.16</v>
      </c>
      <c r="F27" s="184">
        <v>0.17</v>
      </c>
      <c r="G27" s="184">
        <v>0.18</v>
      </c>
      <c r="H27" s="185" t="s">
        <v>1056</v>
      </c>
      <c r="I27" s="186"/>
      <c r="J27" s="187">
        <f>SUM(J26:N26)</f>
        <v>16.517356257480575</v>
      </c>
      <c r="K27" s="140"/>
      <c r="L27" s="140"/>
      <c r="M27" s="140"/>
      <c r="N27" s="141"/>
    </row>
    <row r="28" spans="1:16" ht="12.75" customHeight="1">
      <c r="A28" s="188">
        <v>0.06</v>
      </c>
      <c r="B28" s="189">
        <v>27.370026945161783</v>
      </c>
      <c r="C28" s="189">
        <v>23.672739744762769</v>
      </c>
      <c r="D28" s="189">
        <v>20.807090746469026</v>
      </c>
      <c r="E28" s="189">
        <v>18.523123569006657</v>
      </c>
      <c r="F28" s="189">
        <v>16.661800869137817</v>
      </c>
      <c r="G28" s="189">
        <v>15.117119755569806</v>
      </c>
    </row>
    <row r="29" spans="1:16" ht="12.75" customHeight="1">
      <c r="A29" s="188">
        <v>6.5000000000000002E-2</v>
      </c>
      <c r="B29" s="189">
        <v>29.046455401301749</v>
      </c>
      <c r="C29" s="189">
        <v>24.889242595706722</v>
      </c>
      <c r="D29" s="189">
        <v>21.720442361827306</v>
      </c>
      <c r="E29" s="189">
        <v>19.227451784600557</v>
      </c>
      <c r="F29" s="189">
        <v>17.216780885213556</v>
      </c>
      <c r="G29" s="189">
        <v>15.562262721575564</v>
      </c>
      <c r="H29" s="190" t="s">
        <v>1057</v>
      </c>
      <c r="I29" s="190">
        <v>54.6</v>
      </c>
      <c r="J29" s="191" t="s">
        <v>1058</v>
      </c>
      <c r="K29" s="191"/>
      <c r="L29" s="79"/>
      <c r="M29" s="79"/>
    </row>
    <row r="30" spans="1:16" ht="12.75" customHeight="1" thickBot="1">
      <c r="A30" s="188">
        <v>7.0000000000000007E-2</v>
      </c>
      <c r="B30" s="189">
        <v>31.002288600131713</v>
      </c>
      <c r="C30" s="189">
        <v>26.2795315682141</v>
      </c>
      <c r="D30" s="189">
        <v>22.747962929105377</v>
      </c>
      <c r="E30" s="189">
        <v>20.010038690816007</v>
      </c>
      <c r="F30" s="189">
        <v>17.827258902896865</v>
      </c>
      <c r="G30" s="189">
        <v>16.047873229945488</v>
      </c>
    </row>
    <row r="31" spans="1:16" ht="12.75" customHeight="1" thickBot="1">
      <c r="A31" s="188">
        <v>7.4999999999999997E-2</v>
      </c>
      <c r="B31" s="189">
        <v>33.313727835112573</v>
      </c>
      <c r="C31" s="189">
        <v>27.883711151876447</v>
      </c>
      <c r="D31" s="189">
        <v>23.912486238687187</v>
      </c>
      <c r="E31" s="189">
        <v>20.884694644821501</v>
      </c>
      <c r="F31" s="189">
        <v>18.501997764546843</v>
      </c>
      <c r="G31" s="189">
        <v>16.579732358160157</v>
      </c>
      <c r="H31" s="192" t="s">
        <v>1059</v>
      </c>
      <c r="I31" s="193">
        <v>0.15003983162814719</v>
      </c>
    </row>
    <row r="32" spans="1:16" ht="12.75" customHeight="1" thickBot="1">
      <c r="A32" s="188">
        <v>0.08</v>
      </c>
      <c r="B32" s="189">
        <v>36.087454917089609</v>
      </c>
      <c r="C32" s="189">
        <v>29.755253999482527</v>
      </c>
      <c r="D32" s="189">
        <v>25.243370021066401</v>
      </c>
      <c r="E32" s="189">
        <v>21.868682593077686</v>
      </c>
      <c r="F32" s="189">
        <v>19.251707610824596</v>
      </c>
      <c r="G32" s="189">
        <v>17.1647773991963</v>
      </c>
      <c r="H32" s="194" t="s">
        <v>1006</v>
      </c>
      <c r="I32" s="195">
        <v>1.073708582603814</v>
      </c>
    </row>
    <row r="33" spans="1:9" ht="12.75" customHeight="1" thickBot="1">
      <c r="A33" s="188">
        <v>8.5000000000000006E-2</v>
      </c>
      <c r="B33" s="189">
        <v>39.477565795061537</v>
      </c>
      <c r="C33" s="189">
        <v>31.967077364835173</v>
      </c>
      <c r="D33" s="189">
        <v>26.779005154580876</v>
      </c>
      <c r="E33" s="189">
        <v>22.983868934434696</v>
      </c>
      <c r="F33" s="189">
        <v>20.089618615487964</v>
      </c>
      <c r="G33" s="189">
        <v>17.81140612876256</v>
      </c>
      <c r="H33" s="194" t="s">
        <v>24</v>
      </c>
      <c r="I33" s="196">
        <v>0.11600000000000001</v>
      </c>
    </row>
    <row r="34" spans="1:9" ht="12.75" customHeight="1" thickBot="1">
      <c r="A34" s="188">
        <v>0.09</v>
      </c>
      <c r="B34" s="189">
        <v>43.715204392526445</v>
      </c>
      <c r="C34" s="189">
        <v>34.621265403258334</v>
      </c>
      <c r="D34" s="189">
        <v>28.570579477014423</v>
      </c>
      <c r="E34" s="189">
        <v>24.258367610271275</v>
      </c>
      <c r="F34" s="189">
        <v>21.03226849573425</v>
      </c>
      <c r="G34" s="189">
        <v>18.529882494947298</v>
      </c>
      <c r="H34" s="197" t="s">
        <v>1060</v>
      </c>
      <c r="I34" s="198">
        <v>7.0000000000000007E-2</v>
      </c>
    </row>
    <row r="35" spans="1:9" ht="12.75" customHeight="1" thickBot="1">
      <c r="H35" s="199"/>
      <c r="I35" s="200"/>
    </row>
    <row r="36" spans="1:9" ht="12.75" customHeight="1" thickBot="1">
      <c r="A36" s="201"/>
      <c r="B36" s="202" t="s">
        <v>1061</v>
      </c>
      <c r="C36" s="203">
        <f>MIN(B28:G34)</f>
        <v>15.117119755569806</v>
      </c>
      <c r="H36" s="204" t="s">
        <v>1062</v>
      </c>
      <c r="I36" s="205">
        <v>12</v>
      </c>
    </row>
    <row r="37" spans="1:9" ht="12.75" customHeight="1" thickBot="1">
      <c r="A37" s="201"/>
      <c r="B37" s="206" t="s">
        <v>1063</v>
      </c>
      <c r="C37" s="207">
        <f>MAX(B28:G34)</f>
        <v>43.715204392526445</v>
      </c>
    </row>
    <row r="38" spans="1:9" ht="12.75" customHeight="1" thickBot="1">
      <c r="A38" s="208"/>
      <c r="B38" s="208"/>
      <c r="C38" s="208"/>
      <c r="H38" s="209" t="s">
        <v>1064</v>
      </c>
      <c r="I38" s="210" t="s">
        <v>1065</v>
      </c>
    </row>
    <row r="39" spans="1:9" ht="12.75" customHeight="1">
      <c r="A39" s="484" t="s">
        <v>1066</v>
      </c>
      <c r="B39" s="461"/>
      <c r="C39" s="461"/>
      <c r="D39" s="461"/>
      <c r="E39" s="461"/>
      <c r="F39" s="461"/>
      <c r="G39" s="461"/>
      <c r="H39" s="211" t="s">
        <v>1067</v>
      </c>
      <c r="I39" s="212">
        <v>14.5</v>
      </c>
    </row>
    <row r="40" spans="1:9" ht="12.75" customHeight="1">
      <c r="A40" s="97" t="s">
        <v>1068</v>
      </c>
      <c r="B40" s="486" t="s">
        <v>1054</v>
      </c>
      <c r="C40" s="465"/>
      <c r="D40" s="465"/>
      <c r="E40" s="465"/>
      <c r="F40" s="465"/>
      <c r="G40" s="485"/>
      <c r="H40" s="211" t="s">
        <v>1069</v>
      </c>
      <c r="I40" s="212">
        <v>11.4</v>
      </c>
    </row>
    <row r="41" spans="1:9" ht="14.25" customHeight="1">
      <c r="A41" s="183">
        <f>J27</f>
        <v>16.517356257480575</v>
      </c>
      <c r="B41" s="213">
        <v>0.13</v>
      </c>
      <c r="C41" s="213">
        <v>0.14000000000000001</v>
      </c>
      <c r="D41" s="213">
        <v>0.15</v>
      </c>
      <c r="E41" s="213">
        <v>0.16</v>
      </c>
      <c r="F41" s="213">
        <v>0.17</v>
      </c>
      <c r="G41" s="213">
        <v>0.18</v>
      </c>
      <c r="H41" s="211" t="s">
        <v>1070</v>
      </c>
      <c r="I41" s="212">
        <v>6.9</v>
      </c>
    </row>
    <row r="42" spans="1:9" ht="15.75" customHeight="1" thickBot="1">
      <c r="A42" s="214">
        <v>9</v>
      </c>
      <c r="B42" s="189">
        <v>16.96123626721338</v>
      </c>
      <c r="C42" s="189">
        <v>16.319327519526819</v>
      </c>
      <c r="D42" s="189">
        <v>15.708752182820282</v>
      </c>
      <c r="E42" s="189">
        <v>15.127699726011134</v>
      </c>
      <c r="F42" s="189">
        <v>14.57447934938976</v>
      </c>
      <c r="G42" s="189">
        <v>14.047511105833564</v>
      </c>
      <c r="H42" s="215" t="s">
        <v>1071</v>
      </c>
      <c r="I42" s="216">
        <v>6</v>
      </c>
    </row>
    <row r="43" spans="1:9" ht="12.75" customHeight="1" thickBot="1">
      <c r="A43" s="214">
        <v>9.5</v>
      </c>
      <c r="B43" s="189">
        <v>17.593724003428445</v>
      </c>
      <c r="C43" s="189">
        <v>16.924556993911448</v>
      </c>
      <c r="D43" s="189">
        <v>16.288121010455953</v>
      </c>
      <c r="E43" s="189">
        <v>15.682522628971611</v>
      </c>
      <c r="F43" s="189">
        <v>15.105993728158786</v>
      </c>
      <c r="G43" s="189">
        <v>14.55688219296669</v>
      </c>
      <c r="H43" s="217" t="s">
        <v>1072</v>
      </c>
      <c r="I43" s="218">
        <f>AVERAGE(I39:I42)</f>
        <v>9.6999999999999993</v>
      </c>
    </row>
    <row r="44" spans="1:9" ht="12.75" customHeight="1">
      <c r="A44" s="214">
        <v>10</v>
      </c>
      <c r="B44" s="189">
        <v>18.22621173964351</v>
      </c>
      <c r="C44" s="189">
        <v>17.529786468296077</v>
      </c>
      <c r="D44" s="189">
        <v>16.867489838091622</v>
      </c>
      <c r="E44" s="189">
        <v>16.237345531932089</v>
      </c>
      <c r="F44" s="189">
        <v>15.637508106927809</v>
      </c>
      <c r="G44" s="189">
        <v>15.066253280099811</v>
      </c>
    </row>
    <row r="45" spans="1:9" ht="12.75" customHeight="1">
      <c r="A45" s="214">
        <v>10.5</v>
      </c>
      <c r="B45" s="189">
        <v>18.858699475858572</v>
      </c>
      <c r="C45" s="189">
        <v>18.135015942680702</v>
      </c>
      <c r="D45" s="189">
        <v>17.446858665727291</v>
      </c>
      <c r="E45" s="189">
        <v>16.792168434892567</v>
      </c>
      <c r="F45" s="189">
        <v>16.169022485696832</v>
      </c>
      <c r="G45" s="189">
        <v>15.575624367232933</v>
      </c>
    </row>
    <row r="46" spans="1:9" ht="12.75" customHeight="1">
      <c r="A46" s="214">
        <v>11</v>
      </c>
      <c r="B46" s="189">
        <v>19.491187212073637</v>
      </c>
      <c r="C46" s="189">
        <v>18.740245417065331</v>
      </c>
      <c r="D46" s="189">
        <v>18.02622749336296</v>
      </c>
      <c r="E46" s="189">
        <v>17.346991337853044</v>
      </c>
      <c r="F46" s="189">
        <v>16.700536864465857</v>
      </c>
      <c r="G46" s="189">
        <v>16.084995454366059</v>
      </c>
    </row>
    <row r="47" spans="1:9" ht="12.75" customHeight="1">
      <c r="A47" s="214">
        <v>11.5</v>
      </c>
      <c r="B47" s="189">
        <v>20.123674948288702</v>
      </c>
      <c r="C47" s="189">
        <v>19.345474891449964</v>
      </c>
      <c r="D47" s="189">
        <v>18.605596320998629</v>
      </c>
      <c r="E47" s="189">
        <v>17.901814240813522</v>
      </c>
      <c r="F47" s="189">
        <v>17.232051243234881</v>
      </c>
      <c r="G47" s="189">
        <v>16.594366541499184</v>
      </c>
    </row>
    <row r="48" spans="1:9" ht="12.75" customHeight="1">
      <c r="A48" s="214">
        <v>12</v>
      </c>
      <c r="B48" s="189">
        <v>20.756162684503764</v>
      </c>
      <c r="C48" s="189">
        <v>19.950704365834589</v>
      </c>
      <c r="D48" s="189">
        <v>19.184965148634298</v>
      </c>
      <c r="E48" s="189">
        <v>18.456637143773996</v>
      </c>
      <c r="F48" s="189">
        <v>17.763565622003902</v>
      </c>
      <c r="G48" s="189">
        <v>17.103737628632306</v>
      </c>
    </row>
    <row r="49" spans="2:3" ht="12.75" customHeight="1" thickBot="1"/>
    <row r="50" spans="2:3" ht="12.75" customHeight="1">
      <c r="B50" s="219" t="s">
        <v>1061</v>
      </c>
      <c r="C50" s="203">
        <f>MIN(B42:G48)</f>
        <v>14.047511105833564</v>
      </c>
    </row>
    <row r="51" spans="2:3" ht="12.75" customHeight="1" thickBot="1">
      <c r="B51" s="220" t="s">
        <v>1063</v>
      </c>
      <c r="C51" s="207">
        <f>MAX(B42:G48)</f>
        <v>20.756162684503764</v>
      </c>
    </row>
    <row r="52" spans="2:3" ht="12.75" customHeight="1"/>
    <row r="53" spans="2:3" ht="12.75" customHeight="1"/>
    <row r="54" spans="2:3" ht="12.75" customHeight="1"/>
    <row r="55" spans="2:3" ht="12.75" customHeight="1"/>
    <row r="56" spans="2:3" ht="12.75" customHeight="1"/>
    <row r="57" spans="2:3" ht="12.75" customHeight="1"/>
    <row r="58" spans="2:3" ht="12.75" customHeight="1"/>
    <row r="59" spans="2:3" ht="12.75" customHeight="1"/>
    <row r="60" spans="2:3" ht="12.75" customHeight="1"/>
    <row r="61" spans="2:3" ht="12.75" customHeight="1"/>
    <row r="62" spans="2:3" ht="12.75" customHeight="1"/>
    <row r="63" spans="2:3" ht="12.75" customHeight="1"/>
    <row r="64" spans="2:3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17">
    <mergeCell ref="H23:I23"/>
    <mergeCell ref="A25:G25"/>
    <mergeCell ref="B26:G26"/>
    <mergeCell ref="A39:G39"/>
    <mergeCell ref="B40:G40"/>
    <mergeCell ref="H22:I22"/>
    <mergeCell ref="B1:G1"/>
    <mergeCell ref="J1:O1"/>
    <mergeCell ref="H2:I3"/>
    <mergeCell ref="H5:I5"/>
    <mergeCell ref="H7:I7"/>
    <mergeCell ref="H11:I11"/>
    <mergeCell ref="H13:I13"/>
    <mergeCell ref="H17:I17"/>
    <mergeCell ref="H19:I19"/>
    <mergeCell ref="H20:I20"/>
    <mergeCell ref="H21:I21"/>
  </mergeCells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A06991-9B5A-4720-B358-DE36196741CC}">
  <sheetPr>
    <tabColor theme="7" tint="0.39997558519241921"/>
  </sheetPr>
  <dimension ref="A1:E1259"/>
  <sheetViews>
    <sheetView workbookViewId="0">
      <selection activeCell="C45" sqref="C45"/>
    </sheetView>
  </sheetViews>
  <sheetFormatPr defaultColWidth="14.42578125" defaultRowHeight="15" customHeight="1"/>
  <cols>
    <col min="1" max="1" width="10.42578125" style="222" customWidth="1"/>
    <col min="2" max="2" width="8.7109375" style="222" customWidth="1"/>
    <col min="3" max="3" width="16.140625" style="222" customWidth="1"/>
    <col min="4" max="4" width="8.7109375" style="222" customWidth="1"/>
    <col min="5" max="5" width="10.42578125" style="222" customWidth="1"/>
    <col min="6" max="26" width="8.7109375" style="222" customWidth="1"/>
    <col min="27" max="16384" width="14.42578125" style="222"/>
  </cols>
  <sheetData>
    <row r="1" spans="1:5" ht="14.25" customHeight="1">
      <c r="A1" s="221" t="s">
        <v>33</v>
      </c>
      <c r="B1" s="221" t="s">
        <v>1073</v>
      </c>
      <c r="C1" s="221" t="s">
        <v>1074</v>
      </c>
      <c r="E1" s="223" t="s">
        <v>36</v>
      </c>
    </row>
    <row r="2" spans="1:5" ht="14.25" customHeight="1">
      <c r="A2" s="224">
        <v>43467</v>
      </c>
      <c r="B2" s="225">
        <v>8.18</v>
      </c>
      <c r="C2" s="225">
        <f>IF(ISNUMBER(SEARCH("K",E2)),LEFT(E2,LEN(E2)-1)*IF(RIGHT(E2)="k",1000,1),E2)</f>
        <v>47500</v>
      </c>
      <c r="E2" s="223" t="s">
        <v>1075</v>
      </c>
    </row>
    <row r="3" spans="1:5" ht="14.25" customHeight="1">
      <c r="A3" s="224">
        <v>43468</v>
      </c>
      <c r="B3" s="225">
        <v>8</v>
      </c>
      <c r="C3" s="225">
        <f t="shared" ref="C3:C257" si="0">IF(ISNUMBER(SEARCH("k",E3)),LEFT(E3,LEN(E3)-1)*IF(RIGHT(E3)="k",1000,1),E3)</f>
        <v>46230</v>
      </c>
      <c r="E3" s="223" t="s">
        <v>1076</v>
      </c>
    </row>
    <row r="4" spans="1:5" ht="14.25" customHeight="1">
      <c r="A4" s="224">
        <v>43469</v>
      </c>
      <c r="B4" s="225">
        <v>8.4600000000000009</v>
      </c>
      <c r="C4" s="225">
        <f t="shared" si="0"/>
        <v>38210</v>
      </c>
      <c r="E4" s="223" t="s">
        <v>1077</v>
      </c>
    </row>
    <row r="5" spans="1:5" ht="14.25" customHeight="1">
      <c r="A5" s="224">
        <v>43472</v>
      </c>
      <c r="B5" s="225">
        <v>8.43</v>
      </c>
      <c r="C5" s="225">
        <f t="shared" si="0"/>
        <v>21970</v>
      </c>
      <c r="E5" s="223" t="s">
        <v>1078</v>
      </c>
    </row>
    <row r="6" spans="1:5" ht="14.25" customHeight="1">
      <c r="A6" s="224">
        <v>43473</v>
      </c>
      <c r="B6" s="225">
        <v>8.52</v>
      </c>
      <c r="C6" s="225">
        <f t="shared" si="0"/>
        <v>131330</v>
      </c>
      <c r="E6" s="223" t="s">
        <v>1079</v>
      </c>
    </row>
    <row r="7" spans="1:5" ht="14.25" customHeight="1">
      <c r="A7" s="224">
        <v>43474</v>
      </c>
      <c r="B7" s="225">
        <v>8.81</v>
      </c>
      <c r="C7" s="225">
        <f t="shared" si="0"/>
        <v>64940</v>
      </c>
      <c r="E7" s="223" t="s">
        <v>1080</v>
      </c>
    </row>
    <row r="8" spans="1:5" ht="14.25" customHeight="1">
      <c r="A8" s="224">
        <v>43475</v>
      </c>
      <c r="B8" s="225">
        <v>8.8800000000000008</v>
      </c>
      <c r="C8" s="225">
        <f t="shared" si="0"/>
        <v>39830</v>
      </c>
      <c r="E8" s="223" t="s">
        <v>1081</v>
      </c>
    </row>
    <row r="9" spans="1:5" ht="14.25" customHeight="1">
      <c r="A9" s="224">
        <v>43476</v>
      </c>
      <c r="B9" s="225">
        <v>8.98</v>
      </c>
      <c r="C9" s="225">
        <f t="shared" si="0"/>
        <v>36830</v>
      </c>
      <c r="E9" s="223" t="s">
        <v>1082</v>
      </c>
    </row>
    <row r="10" spans="1:5" ht="14.25" customHeight="1">
      <c r="A10" s="224">
        <v>43479</v>
      </c>
      <c r="B10" s="225">
        <v>9.1300000000000008</v>
      </c>
      <c r="C10" s="225">
        <f t="shared" si="0"/>
        <v>34900</v>
      </c>
      <c r="E10" s="223" t="s">
        <v>1083</v>
      </c>
    </row>
    <row r="11" spans="1:5" ht="14.25" customHeight="1">
      <c r="A11" s="224">
        <v>43480</v>
      </c>
      <c r="B11" s="225">
        <v>9.06</v>
      </c>
      <c r="C11" s="225">
        <f t="shared" si="0"/>
        <v>21550</v>
      </c>
      <c r="E11" s="223" t="s">
        <v>1084</v>
      </c>
    </row>
    <row r="12" spans="1:5" ht="14.25" customHeight="1">
      <c r="A12" s="224">
        <v>43481</v>
      </c>
      <c r="B12" s="225">
        <v>9.25</v>
      </c>
      <c r="C12" s="225">
        <f t="shared" si="0"/>
        <v>88190</v>
      </c>
      <c r="E12" s="223" t="s">
        <v>1085</v>
      </c>
    </row>
    <row r="13" spans="1:5" ht="14.25" customHeight="1">
      <c r="A13" s="224">
        <v>43482</v>
      </c>
      <c r="B13" s="225">
        <v>9.32</v>
      </c>
      <c r="C13" s="225">
        <f t="shared" si="0"/>
        <v>24210</v>
      </c>
      <c r="E13" s="223" t="s">
        <v>1086</v>
      </c>
    </row>
    <row r="14" spans="1:5" ht="14.25" customHeight="1">
      <c r="A14" s="224">
        <v>43483</v>
      </c>
      <c r="B14" s="225">
        <v>9.51</v>
      </c>
      <c r="C14" s="225">
        <f t="shared" si="0"/>
        <v>29040</v>
      </c>
      <c r="E14" s="223" t="s">
        <v>1087</v>
      </c>
    </row>
    <row r="15" spans="1:5" ht="14.25" customHeight="1">
      <c r="A15" s="224">
        <v>43487</v>
      </c>
      <c r="B15" s="225">
        <v>9.34</v>
      </c>
      <c r="C15" s="225">
        <f t="shared" si="0"/>
        <v>50010</v>
      </c>
      <c r="E15" s="223" t="s">
        <v>1088</v>
      </c>
    </row>
    <row r="16" spans="1:5" ht="14.25" customHeight="1">
      <c r="A16" s="224">
        <v>43488</v>
      </c>
      <c r="B16" s="225">
        <v>9.1999999999999993</v>
      </c>
      <c r="C16" s="225">
        <f t="shared" si="0"/>
        <v>29490</v>
      </c>
      <c r="E16" s="223" t="s">
        <v>1089</v>
      </c>
    </row>
    <row r="17" spans="1:5" ht="14.25" customHeight="1">
      <c r="A17" s="224">
        <v>43489</v>
      </c>
      <c r="B17" s="225">
        <v>9.0299999999999994</v>
      </c>
      <c r="C17" s="225">
        <f t="shared" si="0"/>
        <v>23570</v>
      </c>
      <c r="E17" s="223" t="s">
        <v>1090</v>
      </c>
    </row>
    <row r="18" spans="1:5" ht="14.25" customHeight="1">
      <c r="A18" s="224">
        <v>43490</v>
      </c>
      <c r="B18" s="225">
        <v>9.26</v>
      </c>
      <c r="C18" s="225">
        <f t="shared" si="0"/>
        <v>14960</v>
      </c>
      <c r="E18" s="223" t="s">
        <v>1091</v>
      </c>
    </row>
    <row r="19" spans="1:5" ht="14.25" customHeight="1">
      <c r="A19" s="224">
        <v>43493</v>
      </c>
      <c r="B19" s="225">
        <v>9.26</v>
      </c>
      <c r="C19" s="225">
        <f t="shared" si="0"/>
        <v>35210</v>
      </c>
      <c r="E19" s="223" t="s">
        <v>1092</v>
      </c>
    </row>
    <row r="20" spans="1:5" ht="14.25" customHeight="1">
      <c r="A20" s="224">
        <v>43494</v>
      </c>
      <c r="B20" s="225">
        <v>9.3000000000000007</v>
      </c>
      <c r="C20" s="225">
        <f t="shared" si="0"/>
        <v>18050</v>
      </c>
      <c r="E20" s="223" t="s">
        <v>1093</v>
      </c>
    </row>
    <row r="21" spans="1:5" ht="14.25" customHeight="1">
      <c r="A21" s="224">
        <v>43495</v>
      </c>
      <c r="B21" s="225">
        <v>9.2899999999999991</v>
      </c>
      <c r="C21" s="225">
        <f t="shared" si="0"/>
        <v>31870</v>
      </c>
      <c r="E21" s="223" t="s">
        <v>1094</v>
      </c>
    </row>
    <row r="22" spans="1:5" ht="14.25" customHeight="1">
      <c r="A22" s="224">
        <v>43496</v>
      </c>
      <c r="B22" s="225">
        <v>9.3699999999999992</v>
      </c>
      <c r="C22" s="225">
        <f t="shared" si="0"/>
        <v>90160</v>
      </c>
      <c r="E22" s="223" t="s">
        <v>1095</v>
      </c>
    </row>
    <row r="23" spans="1:5" ht="14.25" customHeight="1">
      <c r="A23" s="224">
        <v>43497</v>
      </c>
      <c r="B23" s="225">
        <v>9.44</v>
      </c>
      <c r="C23" s="225">
        <f t="shared" si="0"/>
        <v>11090</v>
      </c>
      <c r="E23" s="223" t="s">
        <v>1096</v>
      </c>
    </row>
    <row r="24" spans="1:5" ht="14.25" customHeight="1">
      <c r="A24" s="224">
        <v>43500</v>
      </c>
      <c r="B24" s="225">
        <v>9.4499999999999993</v>
      </c>
      <c r="C24" s="225">
        <f t="shared" si="0"/>
        <v>14580</v>
      </c>
      <c r="E24" s="223" t="s">
        <v>1097</v>
      </c>
    </row>
    <row r="25" spans="1:5" ht="14.25" customHeight="1">
      <c r="A25" s="224">
        <v>43501</v>
      </c>
      <c r="B25" s="225">
        <v>9.68</v>
      </c>
      <c r="C25" s="225">
        <f t="shared" si="0"/>
        <v>93600</v>
      </c>
      <c r="E25" s="223" t="s">
        <v>1098</v>
      </c>
    </row>
    <row r="26" spans="1:5" ht="14.25" customHeight="1">
      <c r="A26" s="224">
        <v>43502</v>
      </c>
      <c r="B26" s="225">
        <v>9.69</v>
      </c>
      <c r="C26" s="225">
        <f t="shared" si="0"/>
        <v>22860</v>
      </c>
      <c r="E26" s="223" t="s">
        <v>1099</v>
      </c>
    </row>
    <row r="27" spans="1:5" ht="14.25" customHeight="1">
      <c r="A27" s="224">
        <v>43503</v>
      </c>
      <c r="B27" s="225">
        <v>9.4600000000000009</v>
      </c>
      <c r="C27" s="225">
        <f t="shared" si="0"/>
        <v>35840</v>
      </c>
      <c r="E27" s="223" t="s">
        <v>1100</v>
      </c>
    </row>
    <row r="28" spans="1:5" ht="14.25" customHeight="1">
      <c r="A28" s="224">
        <v>43504</v>
      </c>
      <c r="B28" s="225">
        <v>9.34</v>
      </c>
      <c r="C28" s="225">
        <f t="shared" si="0"/>
        <v>221860</v>
      </c>
      <c r="E28" s="223" t="s">
        <v>1101</v>
      </c>
    </row>
    <row r="29" spans="1:5" ht="14.25" customHeight="1">
      <c r="A29" s="224">
        <v>43507</v>
      </c>
      <c r="B29" s="225">
        <v>9.3000000000000007</v>
      </c>
      <c r="C29" s="225">
        <f t="shared" si="0"/>
        <v>666560</v>
      </c>
      <c r="E29" s="223" t="s">
        <v>1102</v>
      </c>
    </row>
    <row r="30" spans="1:5" ht="14.25" customHeight="1">
      <c r="A30" s="224">
        <v>43508</v>
      </c>
      <c r="B30" s="225">
        <v>9.3699999999999992</v>
      </c>
      <c r="C30" s="225">
        <f t="shared" si="0"/>
        <v>911190</v>
      </c>
      <c r="E30" s="223" t="s">
        <v>1103</v>
      </c>
    </row>
    <row r="31" spans="1:5" ht="14.25" customHeight="1">
      <c r="A31" s="224">
        <v>43509</v>
      </c>
      <c r="B31" s="225">
        <v>9.3800000000000008</v>
      </c>
      <c r="C31" s="225">
        <f t="shared" si="0"/>
        <v>854310</v>
      </c>
      <c r="E31" s="223" t="s">
        <v>1104</v>
      </c>
    </row>
    <row r="32" spans="1:5" ht="14.25" customHeight="1">
      <c r="A32" s="224">
        <v>43510</v>
      </c>
      <c r="B32" s="225">
        <v>9.3800000000000008</v>
      </c>
      <c r="C32" s="225">
        <f t="shared" si="0"/>
        <v>18740</v>
      </c>
      <c r="E32" s="223" t="s">
        <v>324</v>
      </c>
    </row>
    <row r="33" spans="1:5" ht="14.25" customHeight="1">
      <c r="A33" s="224">
        <v>43511</v>
      </c>
      <c r="B33" s="225">
        <v>9.49</v>
      </c>
      <c r="C33" s="225">
        <f t="shared" si="0"/>
        <v>103820</v>
      </c>
      <c r="E33" s="223" t="s">
        <v>1105</v>
      </c>
    </row>
    <row r="34" spans="1:5" ht="14.25" customHeight="1">
      <c r="A34" s="224">
        <v>43515</v>
      </c>
      <c r="B34" s="225">
        <v>9.66</v>
      </c>
      <c r="C34" s="225">
        <f t="shared" si="0"/>
        <v>20300</v>
      </c>
      <c r="E34" s="223" t="s">
        <v>1106</v>
      </c>
    </row>
    <row r="35" spans="1:5" ht="14.25" customHeight="1">
      <c r="A35" s="224">
        <v>43516</v>
      </c>
      <c r="B35" s="225">
        <v>9.74</v>
      </c>
      <c r="C35" s="225">
        <f t="shared" si="0"/>
        <v>26850</v>
      </c>
      <c r="E35" s="223" t="s">
        <v>1107</v>
      </c>
    </row>
    <row r="36" spans="1:5" ht="14.25" customHeight="1">
      <c r="A36" s="224">
        <v>43517</v>
      </c>
      <c r="B36" s="225">
        <v>9.68</v>
      </c>
      <c r="C36" s="225">
        <f t="shared" si="0"/>
        <v>26240</v>
      </c>
      <c r="E36" s="223" t="s">
        <v>1108</v>
      </c>
    </row>
    <row r="37" spans="1:5" ht="14.25" customHeight="1">
      <c r="A37" s="224">
        <v>43518</v>
      </c>
      <c r="B37" s="225">
        <v>9.74</v>
      </c>
      <c r="C37" s="225">
        <f t="shared" si="0"/>
        <v>10050</v>
      </c>
      <c r="E37" s="223" t="s">
        <v>1109</v>
      </c>
    </row>
    <row r="38" spans="1:5" ht="14.25" customHeight="1">
      <c r="A38" s="224">
        <v>43521</v>
      </c>
      <c r="B38" s="225">
        <v>9.7100000000000009</v>
      </c>
      <c r="C38" s="225">
        <f t="shared" si="0"/>
        <v>34040</v>
      </c>
      <c r="E38" s="223" t="s">
        <v>1110</v>
      </c>
    </row>
    <row r="39" spans="1:5" ht="14.25" customHeight="1">
      <c r="A39" s="224">
        <v>43522</v>
      </c>
      <c r="B39" s="225">
        <v>9.91</v>
      </c>
      <c r="C39" s="225">
        <f t="shared" si="0"/>
        <v>25150</v>
      </c>
      <c r="E39" s="223" t="s">
        <v>1111</v>
      </c>
    </row>
    <row r="40" spans="1:5" ht="14.25" customHeight="1">
      <c r="A40" s="224">
        <v>43523</v>
      </c>
      <c r="B40" s="225">
        <v>9.89</v>
      </c>
      <c r="C40" s="225">
        <f t="shared" si="0"/>
        <v>18530</v>
      </c>
      <c r="E40" s="223" t="s">
        <v>1112</v>
      </c>
    </row>
    <row r="41" spans="1:5" ht="14.25" customHeight="1">
      <c r="A41" s="224">
        <v>43524</v>
      </c>
      <c r="B41" s="225">
        <v>9.85</v>
      </c>
      <c r="C41" s="225">
        <f t="shared" si="0"/>
        <v>25690</v>
      </c>
      <c r="E41" s="223" t="s">
        <v>1113</v>
      </c>
    </row>
    <row r="42" spans="1:5" ht="14.25" customHeight="1">
      <c r="A42" s="224">
        <v>43525</v>
      </c>
      <c r="B42" s="225">
        <v>9.85</v>
      </c>
      <c r="C42" s="225">
        <f t="shared" si="0"/>
        <v>11470</v>
      </c>
      <c r="E42" s="223" t="s">
        <v>1114</v>
      </c>
    </row>
    <row r="43" spans="1:5" ht="14.25" customHeight="1">
      <c r="A43" s="224">
        <v>43528</v>
      </c>
      <c r="B43" s="225">
        <v>9.9600000000000009</v>
      </c>
      <c r="C43" s="225">
        <f t="shared" si="0"/>
        <v>14310</v>
      </c>
      <c r="E43" s="223" t="s">
        <v>1115</v>
      </c>
    </row>
    <row r="44" spans="1:5" ht="14.25" customHeight="1">
      <c r="A44" s="224">
        <v>43529</v>
      </c>
      <c r="B44" s="225">
        <v>9.86</v>
      </c>
      <c r="C44" s="225">
        <f t="shared" si="0"/>
        <v>15300</v>
      </c>
      <c r="E44" s="223" t="s">
        <v>1116</v>
      </c>
    </row>
    <row r="45" spans="1:5" ht="14.25" customHeight="1">
      <c r="A45" s="224">
        <v>43530</v>
      </c>
      <c r="B45" s="225">
        <v>9.7799999999999994</v>
      </c>
      <c r="C45" s="225">
        <f t="shared" si="0"/>
        <v>36170</v>
      </c>
      <c r="E45" s="223" t="s">
        <v>1117</v>
      </c>
    </row>
    <row r="46" spans="1:5" ht="14.25" customHeight="1">
      <c r="A46" s="224">
        <v>43531</v>
      </c>
      <c r="B46" s="225">
        <v>9.59</v>
      </c>
      <c r="C46" s="225">
        <f t="shared" si="0"/>
        <v>14930</v>
      </c>
      <c r="E46" s="223" t="s">
        <v>1118</v>
      </c>
    </row>
    <row r="47" spans="1:5" ht="14.25" customHeight="1">
      <c r="A47" s="224">
        <v>43532</v>
      </c>
      <c r="B47" s="225">
        <v>9.5399999999999991</v>
      </c>
      <c r="C47" s="225">
        <f t="shared" si="0"/>
        <v>550190</v>
      </c>
      <c r="E47" s="223" t="s">
        <v>1119</v>
      </c>
    </row>
    <row r="48" spans="1:5" ht="14.25" customHeight="1">
      <c r="A48" s="224">
        <v>43535</v>
      </c>
      <c r="B48" s="225">
        <v>9.8000000000000007</v>
      </c>
      <c r="C48" s="225">
        <f t="shared" si="0"/>
        <v>17280</v>
      </c>
      <c r="E48" s="223" t="s">
        <v>1120</v>
      </c>
    </row>
    <row r="49" spans="1:5" ht="14.25" customHeight="1">
      <c r="A49" s="224">
        <v>43536</v>
      </c>
      <c r="B49" s="225">
        <v>9.83</v>
      </c>
      <c r="C49" s="225">
        <f t="shared" si="0"/>
        <v>34890</v>
      </c>
      <c r="E49" s="223" t="s">
        <v>1121</v>
      </c>
    </row>
    <row r="50" spans="1:5" ht="14.25" customHeight="1">
      <c r="A50" s="224">
        <v>43537</v>
      </c>
      <c r="B50" s="225">
        <v>9.9499999999999993</v>
      </c>
      <c r="C50" s="225">
        <f t="shared" si="0"/>
        <v>12590</v>
      </c>
      <c r="E50" s="223" t="s">
        <v>1122</v>
      </c>
    </row>
    <row r="51" spans="1:5" ht="14.25" customHeight="1">
      <c r="A51" s="224">
        <v>43538</v>
      </c>
      <c r="B51" s="225">
        <v>10.07</v>
      </c>
      <c r="C51" s="225">
        <f t="shared" si="0"/>
        <v>6210</v>
      </c>
      <c r="E51" s="223" t="s">
        <v>1123</v>
      </c>
    </row>
    <row r="52" spans="1:5" ht="14.25" customHeight="1">
      <c r="A52" s="224">
        <v>43539</v>
      </c>
      <c r="B52" s="225">
        <v>10.14</v>
      </c>
      <c r="C52" s="225">
        <f t="shared" si="0"/>
        <v>8580</v>
      </c>
      <c r="E52" s="223" t="s">
        <v>1124</v>
      </c>
    </row>
    <row r="53" spans="1:5" ht="14.25" customHeight="1">
      <c r="A53" s="224">
        <v>43542</v>
      </c>
      <c r="B53" s="225">
        <v>10.18</v>
      </c>
      <c r="C53" s="225">
        <f t="shared" si="0"/>
        <v>19790</v>
      </c>
      <c r="E53" s="223" t="s">
        <v>1125</v>
      </c>
    </row>
    <row r="54" spans="1:5" ht="14.25" customHeight="1">
      <c r="A54" s="224">
        <v>43543</v>
      </c>
      <c r="B54" s="225">
        <v>10.199999999999999</v>
      </c>
      <c r="C54" s="225">
        <f t="shared" si="0"/>
        <v>9970</v>
      </c>
      <c r="E54" s="223" t="s">
        <v>1126</v>
      </c>
    </row>
    <row r="55" spans="1:5" ht="14.25" customHeight="1">
      <c r="A55" s="224">
        <v>43544</v>
      </c>
      <c r="B55" s="225">
        <v>10.24</v>
      </c>
      <c r="C55" s="225">
        <f t="shared" si="0"/>
        <v>12260</v>
      </c>
      <c r="E55" s="223" t="s">
        <v>1127</v>
      </c>
    </row>
    <row r="56" spans="1:5" ht="14.25" customHeight="1">
      <c r="A56" s="224">
        <v>43545</v>
      </c>
      <c r="B56" s="225">
        <v>10.16</v>
      </c>
      <c r="C56" s="225">
        <f t="shared" si="0"/>
        <v>18860</v>
      </c>
      <c r="E56" s="223" t="s">
        <v>1128</v>
      </c>
    </row>
    <row r="57" spans="1:5" ht="14.25" customHeight="1">
      <c r="A57" s="224">
        <v>43546</v>
      </c>
      <c r="B57" s="225">
        <v>9.77</v>
      </c>
      <c r="C57" s="225">
        <f t="shared" si="0"/>
        <v>18020</v>
      </c>
      <c r="E57" s="223" t="s">
        <v>1129</v>
      </c>
    </row>
    <row r="58" spans="1:5" ht="14.25" customHeight="1">
      <c r="A58" s="224">
        <v>43549</v>
      </c>
      <c r="B58" s="225">
        <v>9.7799999999999994</v>
      </c>
      <c r="C58" s="225">
        <f t="shared" si="0"/>
        <v>544150</v>
      </c>
      <c r="E58" s="223" t="s">
        <v>1130</v>
      </c>
    </row>
    <row r="59" spans="1:5" ht="14.25" customHeight="1">
      <c r="A59" s="224">
        <v>43550</v>
      </c>
      <c r="B59" s="225">
        <v>9.7799999999999994</v>
      </c>
      <c r="C59" s="225">
        <f t="shared" si="0"/>
        <v>31700</v>
      </c>
      <c r="E59" s="223" t="s">
        <v>1131</v>
      </c>
    </row>
    <row r="60" spans="1:5" ht="14.25" customHeight="1">
      <c r="A60" s="224">
        <v>43551</v>
      </c>
      <c r="B60" s="225">
        <v>9.77</v>
      </c>
      <c r="C60" s="225">
        <f t="shared" si="0"/>
        <v>24550</v>
      </c>
      <c r="E60" s="223" t="s">
        <v>1132</v>
      </c>
    </row>
    <row r="61" spans="1:5" ht="14.25" customHeight="1">
      <c r="A61" s="224">
        <v>43552</v>
      </c>
      <c r="B61" s="225">
        <v>9.8000000000000007</v>
      </c>
      <c r="C61" s="225">
        <f t="shared" si="0"/>
        <v>15470</v>
      </c>
      <c r="E61" s="223" t="s">
        <v>1133</v>
      </c>
    </row>
    <row r="62" spans="1:5" ht="14.25" customHeight="1">
      <c r="A62" s="224">
        <v>43553</v>
      </c>
      <c r="B62" s="225">
        <v>9.82</v>
      </c>
      <c r="C62" s="225">
        <f t="shared" si="0"/>
        <v>33720</v>
      </c>
      <c r="E62" s="223" t="s">
        <v>1134</v>
      </c>
    </row>
    <row r="63" spans="1:5" ht="14.25" customHeight="1">
      <c r="A63" s="224">
        <v>43556</v>
      </c>
      <c r="B63" s="225">
        <v>10.029999999999999</v>
      </c>
      <c r="C63" s="225">
        <f t="shared" si="0"/>
        <v>17600</v>
      </c>
      <c r="E63" s="223" t="s">
        <v>1135</v>
      </c>
    </row>
    <row r="64" spans="1:5" ht="14.25" customHeight="1">
      <c r="A64" s="224">
        <v>43557</v>
      </c>
      <c r="B64" s="225">
        <v>10</v>
      </c>
      <c r="C64" s="225">
        <f t="shared" si="0"/>
        <v>9940</v>
      </c>
      <c r="E64" s="223" t="s">
        <v>1136</v>
      </c>
    </row>
    <row r="65" spans="1:5" ht="14.25" customHeight="1">
      <c r="A65" s="224">
        <v>43558</v>
      </c>
      <c r="B65" s="225">
        <v>10.15</v>
      </c>
      <c r="C65" s="225">
        <f t="shared" si="0"/>
        <v>17690</v>
      </c>
      <c r="E65" s="223" t="s">
        <v>1137</v>
      </c>
    </row>
    <row r="66" spans="1:5" ht="14.25" customHeight="1">
      <c r="A66" s="224">
        <v>43559</v>
      </c>
      <c r="B66" s="225">
        <v>10.09</v>
      </c>
      <c r="C66" s="225">
        <f t="shared" si="0"/>
        <v>30920</v>
      </c>
      <c r="E66" s="223" t="s">
        <v>1138</v>
      </c>
    </row>
    <row r="67" spans="1:5" ht="14.25" customHeight="1">
      <c r="A67" s="224">
        <v>43560</v>
      </c>
      <c r="B67" s="225">
        <v>10.130000000000001</v>
      </c>
      <c r="C67" s="225">
        <f t="shared" si="0"/>
        <v>4010</v>
      </c>
      <c r="E67" s="223" t="s">
        <v>1139</v>
      </c>
    </row>
    <row r="68" spans="1:5" ht="14.25" customHeight="1">
      <c r="A68" s="224">
        <v>43563</v>
      </c>
      <c r="B68" s="225">
        <v>10.119999999999999</v>
      </c>
      <c r="C68" s="225">
        <f t="shared" si="0"/>
        <v>7790</v>
      </c>
      <c r="E68" s="223" t="s">
        <v>1140</v>
      </c>
    </row>
    <row r="69" spans="1:5" ht="14.25" customHeight="1">
      <c r="A69" s="224">
        <v>43564</v>
      </c>
      <c r="B69" s="225">
        <v>10.039999999999999</v>
      </c>
      <c r="C69" s="225">
        <f t="shared" si="0"/>
        <v>14500</v>
      </c>
      <c r="E69" s="223" t="s">
        <v>1141</v>
      </c>
    </row>
    <row r="70" spans="1:5" ht="14.25" customHeight="1">
      <c r="A70" s="224">
        <v>43565</v>
      </c>
      <c r="B70" s="225">
        <v>10.210000000000001</v>
      </c>
      <c r="C70" s="225">
        <f t="shared" si="0"/>
        <v>87990</v>
      </c>
      <c r="E70" s="223" t="s">
        <v>1142</v>
      </c>
    </row>
    <row r="71" spans="1:5" ht="14.25" customHeight="1">
      <c r="A71" s="224">
        <v>43566</v>
      </c>
      <c r="B71" s="225">
        <v>10.34</v>
      </c>
      <c r="C71" s="225">
        <f t="shared" si="0"/>
        <v>27870</v>
      </c>
      <c r="E71" s="223" t="s">
        <v>1143</v>
      </c>
    </row>
    <row r="72" spans="1:5" ht="14.25" customHeight="1">
      <c r="A72" s="224">
        <v>43567</v>
      </c>
      <c r="B72" s="225">
        <v>10.29</v>
      </c>
      <c r="C72" s="225">
        <f t="shared" si="0"/>
        <v>14480</v>
      </c>
      <c r="E72" s="223" t="s">
        <v>1144</v>
      </c>
    </row>
    <row r="73" spans="1:5" ht="14.25" customHeight="1">
      <c r="A73" s="224">
        <v>43570</v>
      </c>
      <c r="B73" s="225">
        <v>10.35</v>
      </c>
      <c r="C73" s="225">
        <f t="shared" si="0"/>
        <v>7840</v>
      </c>
      <c r="E73" s="223" t="s">
        <v>1145</v>
      </c>
    </row>
    <row r="74" spans="1:5" ht="14.25" customHeight="1">
      <c r="A74" s="224">
        <v>43571</v>
      </c>
      <c r="B74" s="225">
        <v>10.3</v>
      </c>
      <c r="C74" s="225">
        <f t="shared" si="0"/>
        <v>14790</v>
      </c>
      <c r="E74" s="223" t="s">
        <v>1146</v>
      </c>
    </row>
    <row r="75" spans="1:5" ht="14.25" customHeight="1">
      <c r="A75" s="224">
        <v>43572</v>
      </c>
      <c r="B75" s="225">
        <v>10.32</v>
      </c>
      <c r="C75" s="225">
        <f t="shared" si="0"/>
        <v>12050</v>
      </c>
      <c r="E75" s="223" t="s">
        <v>1147</v>
      </c>
    </row>
    <row r="76" spans="1:5" ht="14.25" customHeight="1">
      <c r="A76" s="224">
        <v>43573</v>
      </c>
      <c r="B76" s="225">
        <v>10.47</v>
      </c>
      <c r="C76" s="225">
        <f t="shared" si="0"/>
        <v>11390</v>
      </c>
      <c r="E76" s="223" t="s">
        <v>1148</v>
      </c>
    </row>
    <row r="77" spans="1:5" ht="14.25" customHeight="1">
      <c r="A77" s="224">
        <v>43577</v>
      </c>
      <c r="B77" s="225">
        <v>10.4</v>
      </c>
      <c r="C77" s="225">
        <f t="shared" si="0"/>
        <v>3090</v>
      </c>
      <c r="E77" s="223" t="s">
        <v>903</v>
      </c>
    </row>
    <row r="78" spans="1:5" ht="14.25" customHeight="1">
      <c r="A78" s="224">
        <v>43578</v>
      </c>
      <c r="B78" s="225">
        <v>10.35</v>
      </c>
      <c r="C78" s="225">
        <f t="shared" si="0"/>
        <v>16720</v>
      </c>
      <c r="E78" s="223" t="s">
        <v>1149</v>
      </c>
    </row>
    <row r="79" spans="1:5" ht="14.25" customHeight="1">
      <c r="A79" s="224">
        <v>43579</v>
      </c>
      <c r="B79" s="225">
        <v>10.27</v>
      </c>
      <c r="C79" s="225">
        <f t="shared" si="0"/>
        <v>5950</v>
      </c>
      <c r="E79" s="223" t="s">
        <v>1150</v>
      </c>
    </row>
    <row r="80" spans="1:5" ht="14.25" customHeight="1">
      <c r="A80" s="224">
        <v>43580</v>
      </c>
      <c r="B80" s="225">
        <v>10.16</v>
      </c>
      <c r="C80" s="225">
        <f t="shared" si="0"/>
        <v>19740</v>
      </c>
      <c r="E80" s="223" t="s">
        <v>1151</v>
      </c>
    </row>
    <row r="81" spans="1:5" ht="14.25" customHeight="1">
      <c r="A81" s="224">
        <v>43581</v>
      </c>
      <c r="B81" s="225">
        <v>10.23</v>
      </c>
      <c r="C81" s="225">
        <f t="shared" si="0"/>
        <v>10400</v>
      </c>
      <c r="E81" s="223" t="s">
        <v>1152</v>
      </c>
    </row>
    <row r="82" spans="1:5" ht="14.25" customHeight="1">
      <c r="A82" s="224">
        <v>43584</v>
      </c>
      <c r="B82" s="225">
        <v>10.26</v>
      </c>
      <c r="C82" s="225">
        <f t="shared" si="0"/>
        <v>3740</v>
      </c>
      <c r="E82" s="223" t="s">
        <v>1153</v>
      </c>
    </row>
    <row r="83" spans="1:5" ht="14.25" customHeight="1">
      <c r="A83" s="224">
        <v>43585</v>
      </c>
      <c r="B83" s="225">
        <v>10.27</v>
      </c>
      <c r="C83" s="225">
        <f t="shared" si="0"/>
        <v>21870</v>
      </c>
      <c r="E83" s="223" t="s">
        <v>1154</v>
      </c>
    </row>
    <row r="84" spans="1:5" ht="14.25" customHeight="1">
      <c r="A84" s="224">
        <v>43586</v>
      </c>
      <c r="B84" s="225">
        <v>10.25</v>
      </c>
      <c r="C84" s="225">
        <f t="shared" si="0"/>
        <v>11750</v>
      </c>
      <c r="E84" s="223" t="s">
        <v>1155</v>
      </c>
    </row>
    <row r="85" spans="1:5" ht="14.25" customHeight="1">
      <c r="A85" s="224">
        <v>43587</v>
      </c>
      <c r="B85" s="225">
        <v>10.29</v>
      </c>
      <c r="C85" s="225">
        <f t="shared" si="0"/>
        <v>12390</v>
      </c>
      <c r="E85" s="223" t="s">
        <v>1156</v>
      </c>
    </row>
    <row r="86" spans="1:5" ht="14.25" customHeight="1">
      <c r="A86" s="224">
        <v>43588</v>
      </c>
      <c r="B86" s="225">
        <v>10.36</v>
      </c>
      <c r="C86" s="225">
        <f t="shared" si="0"/>
        <v>7740</v>
      </c>
      <c r="E86" s="223" t="s">
        <v>1157</v>
      </c>
    </row>
    <row r="87" spans="1:5" ht="14.25" customHeight="1">
      <c r="A87" s="224">
        <v>43591</v>
      </c>
      <c r="B87" s="225">
        <v>10.15</v>
      </c>
      <c r="C87" s="225">
        <f t="shared" si="0"/>
        <v>9170</v>
      </c>
      <c r="E87" s="223" t="s">
        <v>1158</v>
      </c>
    </row>
    <row r="88" spans="1:5" ht="14.25" customHeight="1">
      <c r="A88" s="224">
        <v>43592</v>
      </c>
      <c r="B88" s="225">
        <v>9.94</v>
      </c>
      <c r="C88" s="225">
        <f t="shared" si="0"/>
        <v>22300</v>
      </c>
      <c r="E88" s="223" t="s">
        <v>1159</v>
      </c>
    </row>
    <row r="89" spans="1:5" ht="14.25" customHeight="1">
      <c r="A89" s="224">
        <v>43593</v>
      </c>
      <c r="B89" s="225">
        <v>10.050000000000001</v>
      </c>
      <c r="C89" s="225">
        <f t="shared" si="0"/>
        <v>13840</v>
      </c>
      <c r="E89" s="223" t="s">
        <v>1160</v>
      </c>
    </row>
    <row r="90" spans="1:5" ht="14.25" customHeight="1">
      <c r="A90" s="224">
        <v>43594</v>
      </c>
      <c r="B90" s="225">
        <v>9.94</v>
      </c>
      <c r="C90" s="225">
        <f t="shared" si="0"/>
        <v>7870</v>
      </c>
      <c r="E90" s="223" t="s">
        <v>1161</v>
      </c>
    </row>
    <row r="91" spans="1:5" ht="14.25" customHeight="1">
      <c r="A91" s="224">
        <v>43595</v>
      </c>
      <c r="B91" s="225">
        <v>10.25</v>
      </c>
      <c r="C91" s="225">
        <f t="shared" si="0"/>
        <v>12360</v>
      </c>
      <c r="E91" s="223" t="s">
        <v>1162</v>
      </c>
    </row>
    <row r="92" spans="1:5" ht="14.25" customHeight="1">
      <c r="A92" s="224">
        <v>43598</v>
      </c>
      <c r="B92" s="225">
        <v>9.9499999999999993</v>
      </c>
      <c r="C92" s="225">
        <f t="shared" si="0"/>
        <v>14450</v>
      </c>
      <c r="E92" s="223" t="s">
        <v>1163</v>
      </c>
    </row>
    <row r="93" spans="1:5" ht="14.25" customHeight="1">
      <c r="A93" s="224">
        <v>43599</v>
      </c>
      <c r="B93" s="225">
        <v>10.27</v>
      </c>
      <c r="C93" s="225">
        <f t="shared" si="0"/>
        <v>30050</v>
      </c>
      <c r="E93" s="223" t="s">
        <v>1164</v>
      </c>
    </row>
    <row r="94" spans="1:5" ht="14.25" customHeight="1">
      <c r="A94" s="224">
        <v>43600</v>
      </c>
      <c r="B94" s="225">
        <v>10.58</v>
      </c>
      <c r="C94" s="225">
        <f t="shared" si="0"/>
        <v>21900</v>
      </c>
      <c r="E94" s="223" t="s">
        <v>1165</v>
      </c>
    </row>
    <row r="95" spans="1:5" ht="14.25" customHeight="1">
      <c r="A95" s="224">
        <v>43601</v>
      </c>
      <c r="B95" s="225">
        <v>10.55</v>
      </c>
      <c r="C95" s="225" t="str">
        <f t="shared" si="0"/>
        <v>1.51M</v>
      </c>
      <c r="E95" s="223" t="s">
        <v>520</v>
      </c>
    </row>
    <row r="96" spans="1:5" ht="14.25" customHeight="1">
      <c r="A96" s="224">
        <v>43602</v>
      </c>
      <c r="B96" s="225">
        <v>10.5</v>
      </c>
      <c r="C96" s="225">
        <f t="shared" si="0"/>
        <v>22030</v>
      </c>
      <c r="E96" s="223" t="s">
        <v>1166</v>
      </c>
    </row>
    <row r="97" spans="1:5" ht="14.25" customHeight="1">
      <c r="A97" s="224">
        <v>43605</v>
      </c>
      <c r="B97" s="225">
        <v>10.07</v>
      </c>
      <c r="C97" s="225">
        <f t="shared" si="0"/>
        <v>21140</v>
      </c>
      <c r="E97" s="223" t="s">
        <v>1167</v>
      </c>
    </row>
    <row r="98" spans="1:5" ht="14.25" customHeight="1">
      <c r="A98" s="224">
        <v>43606</v>
      </c>
      <c r="B98" s="225">
        <v>10.210000000000001</v>
      </c>
      <c r="C98" s="225">
        <f t="shared" si="0"/>
        <v>18130</v>
      </c>
      <c r="E98" s="223" t="s">
        <v>1168</v>
      </c>
    </row>
    <row r="99" spans="1:5" ht="14.25" customHeight="1">
      <c r="A99" s="224">
        <v>43607</v>
      </c>
      <c r="B99" s="225">
        <v>10.28</v>
      </c>
      <c r="C99" s="225">
        <f t="shared" si="0"/>
        <v>53700</v>
      </c>
      <c r="E99" s="223" t="s">
        <v>1169</v>
      </c>
    </row>
    <row r="100" spans="1:5" ht="14.25" customHeight="1">
      <c r="A100" s="224">
        <v>43608</v>
      </c>
      <c r="B100" s="225">
        <v>9.93</v>
      </c>
      <c r="C100" s="225">
        <f t="shared" si="0"/>
        <v>38400</v>
      </c>
      <c r="E100" s="223" t="s">
        <v>1170</v>
      </c>
    </row>
    <row r="101" spans="1:5" ht="14.25" customHeight="1">
      <c r="A101" s="224">
        <v>43609</v>
      </c>
      <c r="B101" s="225">
        <v>10.01</v>
      </c>
      <c r="C101" s="225">
        <f t="shared" si="0"/>
        <v>13480</v>
      </c>
      <c r="E101" s="223" t="s">
        <v>1171</v>
      </c>
    </row>
    <row r="102" spans="1:5" ht="14.25" customHeight="1">
      <c r="A102" s="224">
        <v>43613</v>
      </c>
      <c r="B102" s="225">
        <v>9.82</v>
      </c>
      <c r="C102" s="225">
        <f t="shared" si="0"/>
        <v>35510</v>
      </c>
      <c r="E102" s="223" t="s">
        <v>1172</v>
      </c>
    </row>
    <row r="103" spans="1:5" ht="14.25" customHeight="1">
      <c r="A103" s="224">
        <v>43614</v>
      </c>
      <c r="B103" s="225">
        <v>9.6199999999999992</v>
      </c>
      <c r="C103" s="225">
        <f t="shared" si="0"/>
        <v>16480</v>
      </c>
      <c r="E103" s="223" t="s">
        <v>1173</v>
      </c>
    </row>
    <row r="104" spans="1:5" ht="14.25" customHeight="1">
      <c r="A104" s="224">
        <v>43615</v>
      </c>
      <c r="B104" s="225">
        <v>9.66</v>
      </c>
      <c r="C104" s="225">
        <f t="shared" si="0"/>
        <v>16219.999999999998</v>
      </c>
      <c r="E104" s="223" t="s">
        <v>1174</v>
      </c>
    </row>
    <row r="105" spans="1:5" ht="14.25" customHeight="1">
      <c r="A105" s="224">
        <v>43616</v>
      </c>
      <c r="B105" s="225">
        <v>9.5299999999999994</v>
      </c>
      <c r="C105" s="225">
        <f t="shared" si="0"/>
        <v>36630</v>
      </c>
      <c r="E105" s="223" t="s">
        <v>1175</v>
      </c>
    </row>
    <row r="106" spans="1:5" ht="14.25" customHeight="1">
      <c r="A106" s="224">
        <v>43619</v>
      </c>
      <c r="B106" s="225">
        <v>9.61</v>
      </c>
      <c r="C106" s="225">
        <f t="shared" si="0"/>
        <v>10720</v>
      </c>
      <c r="E106" s="223" t="s">
        <v>1176</v>
      </c>
    </row>
    <row r="107" spans="1:5" ht="14.25" customHeight="1">
      <c r="A107" s="224">
        <v>43620</v>
      </c>
      <c r="B107" s="225">
        <v>9.7799999999999994</v>
      </c>
      <c r="C107" s="225">
        <f t="shared" si="0"/>
        <v>22070</v>
      </c>
      <c r="E107" s="223" t="s">
        <v>1177</v>
      </c>
    </row>
    <row r="108" spans="1:5" ht="14.25" customHeight="1">
      <c r="A108" s="224">
        <v>43621</v>
      </c>
      <c r="B108" s="225">
        <v>9.9</v>
      </c>
      <c r="C108" s="225">
        <f t="shared" si="0"/>
        <v>11110</v>
      </c>
      <c r="E108" s="223" t="s">
        <v>884</v>
      </c>
    </row>
    <row r="109" spans="1:5" ht="14.25" customHeight="1">
      <c r="A109" s="224">
        <v>43622</v>
      </c>
      <c r="B109" s="225">
        <v>9.85</v>
      </c>
      <c r="C109" s="225">
        <f t="shared" si="0"/>
        <v>44640</v>
      </c>
      <c r="E109" s="223" t="s">
        <v>1178</v>
      </c>
    </row>
    <row r="110" spans="1:5" ht="14.25" customHeight="1">
      <c r="A110" s="224">
        <v>43623</v>
      </c>
      <c r="B110" s="225">
        <v>9.98</v>
      </c>
      <c r="C110" s="225">
        <f t="shared" si="0"/>
        <v>21030</v>
      </c>
      <c r="E110" s="223" t="s">
        <v>1179</v>
      </c>
    </row>
    <row r="111" spans="1:5" ht="14.25" customHeight="1">
      <c r="A111" s="224">
        <v>43626</v>
      </c>
      <c r="B111" s="225">
        <v>10</v>
      </c>
      <c r="C111" s="225">
        <f t="shared" si="0"/>
        <v>12710</v>
      </c>
      <c r="E111" s="223" t="s">
        <v>1180</v>
      </c>
    </row>
    <row r="112" spans="1:5" ht="14.25" customHeight="1">
      <c r="A112" s="224">
        <v>43627</v>
      </c>
      <c r="B112" s="225">
        <v>9.94</v>
      </c>
      <c r="C112" s="225">
        <f t="shared" si="0"/>
        <v>90970</v>
      </c>
      <c r="E112" s="223" t="s">
        <v>1181</v>
      </c>
    </row>
    <row r="113" spans="1:5" ht="14.25" customHeight="1">
      <c r="A113" s="224">
        <v>43628</v>
      </c>
      <c r="B113" s="225">
        <v>9.6300000000000008</v>
      </c>
      <c r="C113" s="225">
        <f t="shared" si="0"/>
        <v>15560</v>
      </c>
      <c r="E113" s="223" t="s">
        <v>1182</v>
      </c>
    </row>
    <row r="114" spans="1:5" ht="14.25" customHeight="1">
      <c r="A114" s="224">
        <v>43629</v>
      </c>
      <c r="B114" s="225">
        <v>9.7899999999999991</v>
      </c>
      <c r="C114" s="225">
        <f t="shared" si="0"/>
        <v>6620</v>
      </c>
      <c r="E114" s="223" t="s">
        <v>832</v>
      </c>
    </row>
    <row r="115" spans="1:5" ht="14.25" customHeight="1">
      <c r="A115" s="224">
        <v>43630</v>
      </c>
      <c r="B115" s="225">
        <v>9.7100000000000009</v>
      </c>
      <c r="C115" s="225">
        <f t="shared" si="0"/>
        <v>13580</v>
      </c>
      <c r="E115" s="223" t="s">
        <v>1183</v>
      </c>
    </row>
    <row r="116" spans="1:5" ht="14.25" customHeight="1">
      <c r="A116" s="224">
        <v>43633</v>
      </c>
      <c r="B116" s="225">
        <v>9.57</v>
      </c>
      <c r="C116" s="225">
        <f t="shared" si="0"/>
        <v>8760</v>
      </c>
      <c r="E116" s="223" t="s">
        <v>1184</v>
      </c>
    </row>
    <row r="117" spans="1:5" ht="14.25" customHeight="1">
      <c r="A117" s="224">
        <v>43634</v>
      </c>
      <c r="B117" s="225">
        <v>9.7100000000000009</v>
      </c>
      <c r="C117" s="225">
        <f t="shared" si="0"/>
        <v>24830</v>
      </c>
      <c r="E117" s="223" t="s">
        <v>1185</v>
      </c>
    </row>
    <row r="118" spans="1:5" ht="14.25" customHeight="1">
      <c r="A118" s="224">
        <v>43635</v>
      </c>
      <c r="B118" s="225">
        <v>9.85</v>
      </c>
      <c r="C118" s="225">
        <f t="shared" si="0"/>
        <v>125040</v>
      </c>
      <c r="E118" s="223" t="s">
        <v>1186</v>
      </c>
    </row>
    <row r="119" spans="1:5" ht="14.25" customHeight="1">
      <c r="A119" s="224">
        <v>43636</v>
      </c>
      <c r="B119" s="225">
        <v>9.98</v>
      </c>
      <c r="C119" s="225">
        <f t="shared" si="0"/>
        <v>58450</v>
      </c>
      <c r="E119" s="223" t="s">
        <v>1187</v>
      </c>
    </row>
    <row r="120" spans="1:5" ht="14.25" customHeight="1">
      <c r="A120" s="224">
        <v>43637</v>
      </c>
      <c r="B120" s="225">
        <v>9.8800000000000008</v>
      </c>
      <c r="C120" s="225">
        <f t="shared" si="0"/>
        <v>5550</v>
      </c>
      <c r="E120" s="223" t="s">
        <v>1188</v>
      </c>
    </row>
    <row r="121" spans="1:5" ht="14.25" customHeight="1">
      <c r="A121" s="224">
        <v>43640</v>
      </c>
      <c r="B121" s="225">
        <v>9.84</v>
      </c>
      <c r="C121" s="225">
        <f t="shared" si="0"/>
        <v>5960</v>
      </c>
      <c r="E121" s="223" t="s">
        <v>1189</v>
      </c>
    </row>
    <row r="122" spans="1:5" ht="14.25" customHeight="1">
      <c r="A122" s="224">
        <v>43641</v>
      </c>
      <c r="B122" s="225">
        <v>9.7200000000000006</v>
      </c>
      <c r="C122" s="225">
        <f t="shared" si="0"/>
        <v>16580</v>
      </c>
      <c r="E122" s="223" t="s">
        <v>1190</v>
      </c>
    </row>
    <row r="123" spans="1:5" ht="14.25" customHeight="1">
      <c r="A123" s="224">
        <v>43642</v>
      </c>
      <c r="B123" s="225">
        <v>9.74</v>
      </c>
      <c r="C123" s="225">
        <f t="shared" si="0"/>
        <v>19670</v>
      </c>
      <c r="E123" s="223" t="s">
        <v>331</v>
      </c>
    </row>
    <row r="124" spans="1:5" ht="14.25" customHeight="1">
      <c r="A124" s="224">
        <v>43643</v>
      </c>
      <c r="B124" s="225">
        <v>9.76</v>
      </c>
      <c r="C124" s="225">
        <f t="shared" si="0"/>
        <v>13750</v>
      </c>
      <c r="E124" s="223" t="s">
        <v>1191</v>
      </c>
    </row>
    <row r="125" spans="1:5" ht="14.25" customHeight="1">
      <c r="A125" s="224">
        <v>43644</v>
      </c>
      <c r="B125" s="225">
        <v>9.7200000000000006</v>
      </c>
      <c r="C125" s="225">
        <f t="shared" si="0"/>
        <v>12620</v>
      </c>
      <c r="E125" s="223" t="s">
        <v>1192</v>
      </c>
    </row>
    <row r="126" spans="1:5" ht="14.25" customHeight="1">
      <c r="A126" s="224">
        <v>43647</v>
      </c>
      <c r="B126" s="225">
        <v>9.68</v>
      </c>
      <c r="C126" s="225">
        <f t="shared" si="0"/>
        <v>18590</v>
      </c>
      <c r="E126" s="223" t="s">
        <v>1193</v>
      </c>
    </row>
    <row r="127" spans="1:5" ht="14.25" customHeight="1">
      <c r="A127" s="224">
        <v>43648</v>
      </c>
      <c r="B127" s="225">
        <v>9.61</v>
      </c>
      <c r="C127" s="225">
        <f t="shared" si="0"/>
        <v>42490</v>
      </c>
      <c r="E127" s="223" t="s">
        <v>1194</v>
      </c>
    </row>
    <row r="128" spans="1:5" ht="14.25" customHeight="1">
      <c r="A128" s="224">
        <v>43649</v>
      </c>
      <c r="B128" s="225">
        <v>9.75</v>
      </c>
      <c r="C128" s="225">
        <f t="shared" si="0"/>
        <v>2990</v>
      </c>
      <c r="E128" s="223" t="s">
        <v>1195</v>
      </c>
    </row>
    <row r="129" spans="1:5" ht="14.25" customHeight="1">
      <c r="A129" s="224">
        <v>43651</v>
      </c>
      <c r="B129" s="225">
        <v>9.6999999999999993</v>
      </c>
      <c r="C129" s="225">
        <f t="shared" si="0"/>
        <v>6450</v>
      </c>
      <c r="E129" s="223" t="s">
        <v>1196</v>
      </c>
    </row>
    <row r="130" spans="1:5" ht="14.25" customHeight="1">
      <c r="A130" s="224">
        <v>43654</v>
      </c>
      <c r="B130" s="225">
        <v>9.6199999999999992</v>
      </c>
      <c r="C130" s="225">
        <f t="shared" si="0"/>
        <v>21390</v>
      </c>
      <c r="E130" s="223" t="s">
        <v>1197</v>
      </c>
    </row>
    <row r="131" spans="1:5" ht="14.25" customHeight="1">
      <c r="A131" s="224">
        <v>43655</v>
      </c>
      <c r="B131" s="225">
        <v>9.61</v>
      </c>
      <c r="C131" s="225">
        <f t="shared" si="0"/>
        <v>15070</v>
      </c>
      <c r="E131" s="223" t="s">
        <v>1198</v>
      </c>
    </row>
    <row r="132" spans="1:5" ht="14.25" customHeight="1">
      <c r="A132" s="224">
        <v>43656</v>
      </c>
      <c r="B132" s="225">
        <v>9.7100000000000009</v>
      </c>
      <c r="C132" s="225">
        <f t="shared" si="0"/>
        <v>27980</v>
      </c>
      <c r="E132" s="223" t="s">
        <v>1199</v>
      </c>
    </row>
    <row r="133" spans="1:5" ht="14.25" customHeight="1">
      <c r="A133" s="224">
        <v>43657</v>
      </c>
      <c r="B133" s="225">
        <v>9.6999999999999993</v>
      </c>
      <c r="C133" s="225">
        <f t="shared" si="0"/>
        <v>12130</v>
      </c>
      <c r="E133" s="223" t="s">
        <v>1200</v>
      </c>
    </row>
    <row r="134" spans="1:5" ht="14.25" customHeight="1">
      <c r="A134" s="224">
        <v>43658</v>
      </c>
      <c r="B134" s="225">
        <v>9.83</v>
      </c>
      <c r="C134" s="225">
        <f t="shared" si="0"/>
        <v>8950</v>
      </c>
      <c r="E134" s="223" t="s">
        <v>1201</v>
      </c>
    </row>
    <row r="135" spans="1:5" ht="14.25" customHeight="1">
      <c r="A135" s="224">
        <v>43661</v>
      </c>
      <c r="B135" s="225">
        <v>9.7899999999999991</v>
      </c>
      <c r="C135" s="225">
        <f t="shared" si="0"/>
        <v>49900</v>
      </c>
      <c r="E135" s="223" t="s">
        <v>1202</v>
      </c>
    </row>
    <row r="136" spans="1:5" ht="14.25" customHeight="1">
      <c r="A136" s="224">
        <v>43662</v>
      </c>
      <c r="B136" s="225">
        <v>9.8000000000000007</v>
      </c>
      <c r="C136" s="225">
        <f t="shared" si="0"/>
        <v>102610</v>
      </c>
      <c r="E136" s="223" t="s">
        <v>1203</v>
      </c>
    </row>
    <row r="137" spans="1:5" ht="14.25" customHeight="1">
      <c r="A137" s="224">
        <v>43663</v>
      </c>
      <c r="B137" s="225">
        <v>9.8800000000000008</v>
      </c>
      <c r="C137" s="225">
        <f t="shared" si="0"/>
        <v>13060</v>
      </c>
      <c r="E137" s="223" t="s">
        <v>1204</v>
      </c>
    </row>
    <row r="138" spans="1:5" ht="14.25" customHeight="1">
      <c r="A138" s="224">
        <v>43664</v>
      </c>
      <c r="B138" s="225">
        <v>9.99</v>
      </c>
      <c r="C138" s="225">
        <f t="shared" si="0"/>
        <v>29840</v>
      </c>
      <c r="E138" s="223" t="s">
        <v>1205</v>
      </c>
    </row>
    <row r="139" spans="1:5" ht="14.25" customHeight="1">
      <c r="A139" s="224">
        <v>43665</v>
      </c>
      <c r="B139" s="225">
        <v>9.99</v>
      </c>
      <c r="C139" s="225">
        <f t="shared" si="0"/>
        <v>12350</v>
      </c>
      <c r="E139" s="223" t="s">
        <v>1206</v>
      </c>
    </row>
    <row r="140" spans="1:5" ht="14.25" customHeight="1">
      <c r="A140" s="224">
        <v>43668</v>
      </c>
      <c r="B140" s="225">
        <v>10.029999999999999</v>
      </c>
      <c r="C140" s="225">
        <f t="shared" si="0"/>
        <v>11990</v>
      </c>
      <c r="E140" s="223" t="s">
        <v>1207</v>
      </c>
    </row>
    <row r="141" spans="1:5" ht="14.25" customHeight="1">
      <c r="A141" s="224">
        <v>43669</v>
      </c>
      <c r="B141" s="225">
        <v>10.08</v>
      </c>
      <c r="C141" s="225">
        <f t="shared" si="0"/>
        <v>20620</v>
      </c>
      <c r="E141" s="223" t="s">
        <v>1208</v>
      </c>
    </row>
    <row r="142" spans="1:5" ht="14.25" customHeight="1">
      <c r="A142" s="224">
        <v>43670</v>
      </c>
      <c r="B142" s="225">
        <v>10.11</v>
      </c>
      <c r="C142" s="225">
        <f t="shared" si="0"/>
        <v>12860</v>
      </c>
      <c r="E142" s="223" t="s">
        <v>1209</v>
      </c>
    </row>
    <row r="143" spans="1:5" ht="14.25" customHeight="1">
      <c r="A143" s="224">
        <v>43671</v>
      </c>
      <c r="B143" s="225">
        <v>10.029999999999999</v>
      </c>
      <c r="C143" s="225">
        <f t="shared" si="0"/>
        <v>25180</v>
      </c>
      <c r="E143" s="223" t="s">
        <v>1210</v>
      </c>
    </row>
    <row r="144" spans="1:5" ht="14.25" customHeight="1">
      <c r="A144" s="224">
        <v>43672</v>
      </c>
      <c r="B144" s="225">
        <v>9.9700000000000006</v>
      </c>
      <c r="C144" s="225">
        <f t="shared" si="0"/>
        <v>21230</v>
      </c>
      <c r="E144" s="223" t="s">
        <v>1211</v>
      </c>
    </row>
    <row r="145" spans="1:5" ht="14.25" customHeight="1">
      <c r="A145" s="224">
        <v>43675</v>
      </c>
      <c r="B145" s="225">
        <v>10.050000000000001</v>
      </c>
      <c r="C145" s="225">
        <f t="shared" si="0"/>
        <v>11270</v>
      </c>
      <c r="E145" s="223" t="s">
        <v>1212</v>
      </c>
    </row>
    <row r="146" spans="1:5" ht="14.25" customHeight="1">
      <c r="A146" s="224">
        <v>43676</v>
      </c>
      <c r="B146" s="225">
        <v>9.8699999999999992</v>
      </c>
      <c r="C146" s="225">
        <f t="shared" si="0"/>
        <v>10780</v>
      </c>
      <c r="E146" s="223" t="s">
        <v>1213</v>
      </c>
    </row>
    <row r="147" spans="1:5" ht="14.25" customHeight="1">
      <c r="A147" s="224">
        <v>43677</v>
      </c>
      <c r="B147" s="225">
        <v>9.81</v>
      </c>
      <c r="C147" s="225">
        <f t="shared" si="0"/>
        <v>12310</v>
      </c>
      <c r="E147" s="223" t="s">
        <v>1214</v>
      </c>
    </row>
    <row r="148" spans="1:5" ht="14.25" customHeight="1">
      <c r="A148" s="224">
        <v>43678</v>
      </c>
      <c r="B148" s="225">
        <v>9.98</v>
      </c>
      <c r="C148" s="225">
        <f t="shared" si="0"/>
        <v>20650</v>
      </c>
      <c r="E148" s="223" t="s">
        <v>1215</v>
      </c>
    </row>
    <row r="149" spans="1:5" ht="14.25" customHeight="1">
      <c r="A149" s="224">
        <v>43679</v>
      </c>
      <c r="B149" s="225">
        <v>9.6300000000000008</v>
      </c>
      <c r="C149" s="225">
        <f t="shared" si="0"/>
        <v>37820</v>
      </c>
      <c r="E149" s="223" t="s">
        <v>1216</v>
      </c>
    </row>
    <row r="150" spans="1:5" ht="14.25" customHeight="1">
      <c r="A150" s="224">
        <v>43682</v>
      </c>
      <c r="B150" s="225">
        <v>9.3699999999999992</v>
      </c>
      <c r="C150" s="225">
        <f t="shared" si="0"/>
        <v>18790</v>
      </c>
      <c r="E150" s="223" t="s">
        <v>1217</v>
      </c>
    </row>
    <row r="151" spans="1:5" ht="14.25" customHeight="1">
      <c r="A151" s="224">
        <v>43683</v>
      </c>
      <c r="B151" s="225">
        <v>9.32</v>
      </c>
      <c r="C151" s="225">
        <f t="shared" si="0"/>
        <v>52880</v>
      </c>
      <c r="E151" s="223" t="s">
        <v>1218</v>
      </c>
    </row>
    <row r="152" spans="1:5" ht="14.25" customHeight="1">
      <c r="A152" s="224">
        <v>43684</v>
      </c>
      <c r="B152" s="225">
        <v>9.42</v>
      </c>
      <c r="C152" s="225">
        <f t="shared" si="0"/>
        <v>37230</v>
      </c>
      <c r="E152" s="223" t="s">
        <v>1219</v>
      </c>
    </row>
    <row r="153" spans="1:5" ht="14.25" customHeight="1">
      <c r="A153" s="224">
        <v>43685</v>
      </c>
      <c r="B153" s="225">
        <v>9.61</v>
      </c>
      <c r="C153" s="225">
        <f t="shared" si="0"/>
        <v>22190</v>
      </c>
      <c r="E153" s="223" t="s">
        <v>1220</v>
      </c>
    </row>
    <row r="154" spans="1:5" ht="14.25" customHeight="1">
      <c r="A154" s="224">
        <v>43686</v>
      </c>
      <c r="B154" s="225">
        <v>9.5</v>
      </c>
      <c r="C154" s="225">
        <f t="shared" si="0"/>
        <v>32330</v>
      </c>
      <c r="E154" s="223" t="s">
        <v>1221</v>
      </c>
    </row>
    <row r="155" spans="1:5" ht="14.25" customHeight="1">
      <c r="A155" s="224">
        <v>43689</v>
      </c>
      <c r="B155" s="225">
        <v>9.52</v>
      </c>
      <c r="C155" s="225">
        <f t="shared" si="0"/>
        <v>11520</v>
      </c>
      <c r="E155" s="223" t="s">
        <v>1222</v>
      </c>
    </row>
    <row r="156" spans="1:5" ht="14.25" customHeight="1">
      <c r="A156" s="224">
        <v>43690</v>
      </c>
      <c r="B156" s="225">
        <v>9.61</v>
      </c>
      <c r="C156" s="225">
        <f t="shared" si="0"/>
        <v>41520</v>
      </c>
      <c r="E156" s="223" t="s">
        <v>1223</v>
      </c>
    </row>
    <row r="157" spans="1:5" ht="14.25" customHeight="1">
      <c r="A157" s="224">
        <v>43691</v>
      </c>
      <c r="B157" s="225">
        <v>9.26</v>
      </c>
      <c r="C157" s="225">
        <f t="shared" si="0"/>
        <v>162960</v>
      </c>
      <c r="E157" s="223" t="s">
        <v>1224</v>
      </c>
    </row>
    <row r="158" spans="1:5" ht="14.25" customHeight="1">
      <c r="A158" s="224">
        <v>43692</v>
      </c>
      <c r="B158" s="225">
        <v>9.34</v>
      </c>
      <c r="C158" s="225">
        <f t="shared" si="0"/>
        <v>46630</v>
      </c>
      <c r="E158" s="223" t="s">
        <v>1225</v>
      </c>
    </row>
    <row r="159" spans="1:5" ht="14.25" customHeight="1">
      <c r="A159" s="224">
        <v>43693</v>
      </c>
      <c r="B159" s="225">
        <v>9.39</v>
      </c>
      <c r="C159" s="225">
        <f t="shared" si="0"/>
        <v>52330</v>
      </c>
      <c r="E159" s="223" t="s">
        <v>1226</v>
      </c>
    </row>
    <row r="160" spans="1:5" ht="14.25" customHeight="1">
      <c r="A160" s="224">
        <v>43696</v>
      </c>
      <c r="B160" s="225">
        <v>9.56</v>
      </c>
      <c r="C160" s="225">
        <f t="shared" si="0"/>
        <v>23200</v>
      </c>
      <c r="E160" s="223" t="s">
        <v>1227</v>
      </c>
    </row>
    <row r="161" spans="1:5" ht="14.25" customHeight="1">
      <c r="A161" s="224">
        <v>43697</v>
      </c>
      <c r="B161" s="225">
        <v>9.4600000000000009</v>
      </c>
      <c r="C161" s="225">
        <f t="shared" si="0"/>
        <v>62730</v>
      </c>
      <c r="E161" s="223" t="s">
        <v>1228</v>
      </c>
    </row>
    <row r="162" spans="1:5" ht="14.25" customHeight="1">
      <c r="A162" s="224">
        <v>43698</v>
      </c>
      <c r="B162" s="225">
        <v>9.51</v>
      </c>
      <c r="C162" s="225">
        <f t="shared" si="0"/>
        <v>26450</v>
      </c>
      <c r="E162" s="223" t="s">
        <v>1229</v>
      </c>
    </row>
    <row r="163" spans="1:5" ht="14.25" customHeight="1">
      <c r="A163" s="224">
        <v>43699</v>
      </c>
      <c r="B163" s="225">
        <v>9.52</v>
      </c>
      <c r="C163" s="225">
        <f t="shared" si="0"/>
        <v>4320</v>
      </c>
      <c r="E163" s="223" t="s">
        <v>1230</v>
      </c>
    </row>
    <row r="164" spans="1:5" ht="14.25" customHeight="1">
      <c r="A164" s="224">
        <v>43700</v>
      </c>
      <c r="B164" s="225">
        <v>9.25</v>
      </c>
      <c r="C164" s="225">
        <f t="shared" si="0"/>
        <v>11050</v>
      </c>
      <c r="E164" s="223" t="s">
        <v>1231</v>
      </c>
    </row>
    <row r="165" spans="1:5" ht="14.25" customHeight="1">
      <c r="A165" s="224">
        <v>43703</v>
      </c>
      <c r="B165" s="225">
        <v>9.31</v>
      </c>
      <c r="C165" s="225">
        <f t="shared" si="0"/>
        <v>30380</v>
      </c>
      <c r="E165" s="223" t="s">
        <v>1232</v>
      </c>
    </row>
    <row r="166" spans="1:5" ht="14.25" customHeight="1">
      <c r="A166" s="224">
        <v>43704</v>
      </c>
      <c r="B166" s="225">
        <v>9.3699999999999992</v>
      </c>
      <c r="C166" s="225">
        <f t="shared" si="0"/>
        <v>38900</v>
      </c>
      <c r="E166" s="223" t="s">
        <v>1233</v>
      </c>
    </row>
    <row r="167" spans="1:5" ht="14.25" customHeight="1">
      <c r="A167" s="224">
        <v>43705</v>
      </c>
      <c r="B167" s="225">
        <v>9.3000000000000007</v>
      </c>
      <c r="C167" s="225">
        <f t="shared" si="0"/>
        <v>29670</v>
      </c>
      <c r="E167" s="223" t="s">
        <v>1234</v>
      </c>
    </row>
    <row r="168" spans="1:5" ht="14.25" customHeight="1">
      <c r="A168" s="224">
        <v>43706</v>
      </c>
      <c r="B168" s="225">
        <v>9.43</v>
      </c>
      <c r="C168" s="225">
        <f t="shared" si="0"/>
        <v>13220</v>
      </c>
      <c r="E168" s="223" t="s">
        <v>1235</v>
      </c>
    </row>
    <row r="169" spans="1:5" ht="14.25" customHeight="1">
      <c r="A169" s="224">
        <v>43707</v>
      </c>
      <c r="B169" s="225">
        <v>9.4499999999999993</v>
      </c>
      <c r="C169" s="225">
        <f t="shared" si="0"/>
        <v>23440</v>
      </c>
      <c r="E169" s="223" t="s">
        <v>1236</v>
      </c>
    </row>
    <row r="170" spans="1:5" ht="14.25" customHeight="1">
      <c r="A170" s="224">
        <v>43711</v>
      </c>
      <c r="B170" s="225">
        <v>9.4</v>
      </c>
      <c r="C170" s="225">
        <f t="shared" si="0"/>
        <v>10560</v>
      </c>
      <c r="E170" s="223" t="s">
        <v>1237</v>
      </c>
    </row>
    <row r="171" spans="1:5" ht="14.25" customHeight="1">
      <c r="A171" s="224">
        <v>43712</v>
      </c>
      <c r="B171" s="225">
        <v>9.4600000000000009</v>
      </c>
      <c r="C171" s="225">
        <f t="shared" si="0"/>
        <v>43170</v>
      </c>
      <c r="E171" s="223" t="s">
        <v>1238</v>
      </c>
    </row>
    <row r="172" spans="1:5" ht="14.25" customHeight="1">
      <c r="A172" s="224">
        <v>43713</v>
      </c>
      <c r="B172" s="225">
        <v>9.4600000000000009</v>
      </c>
      <c r="C172" s="225">
        <f t="shared" si="0"/>
        <v>7140</v>
      </c>
      <c r="E172" s="223" t="s">
        <v>848</v>
      </c>
    </row>
    <row r="173" spans="1:5" ht="14.25" customHeight="1">
      <c r="A173" s="224">
        <v>43714</v>
      </c>
      <c r="B173" s="225">
        <v>9.48</v>
      </c>
      <c r="C173" s="225">
        <f t="shared" si="0"/>
        <v>4950</v>
      </c>
      <c r="E173" s="223" t="s">
        <v>1239</v>
      </c>
    </row>
    <row r="174" spans="1:5" ht="14.25" customHeight="1">
      <c r="A174" s="224">
        <v>43717</v>
      </c>
      <c r="B174" s="225">
        <v>9.59</v>
      </c>
      <c r="C174" s="225">
        <f t="shared" si="0"/>
        <v>7580</v>
      </c>
      <c r="E174" s="223" t="s">
        <v>1240</v>
      </c>
    </row>
    <row r="175" spans="1:5" ht="14.25" customHeight="1">
      <c r="A175" s="224">
        <v>43718</v>
      </c>
      <c r="B175" s="225">
        <v>9.81</v>
      </c>
      <c r="C175" s="225">
        <f t="shared" si="0"/>
        <v>15890</v>
      </c>
      <c r="E175" s="223" t="s">
        <v>1241</v>
      </c>
    </row>
    <row r="176" spans="1:5" ht="14.25" customHeight="1">
      <c r="A176" s="224">
        <v>43719</v>
      </c>
      <c r="B176" s="225">
        <v>9.74</v>
      </c>
      <c r="C176" s="225">
        <f t="shared" si="0"/>
        <v>23720</v>
      </c>
      <c r="E176" s="223" t="s">
        <v>1242</v>
      </c>
    </row>
    <row r="177" spans="1:5" ht="14.25" customHeight="1">
      <c r="A177" s="224">
        <v>43720</v>
      </c>
      <c r="B177" s="225">
        <v>9.8800000000000008</v>
      </c>
      <c r="C177" s="225">
        <f t="shared" si="0"/>
        <v>26650</v>
      </c>
      <c r="E177" s="223" t="s">
        <v>1243</v>
      </c>
    </row>
    <row r="178" spans="1:5" ht="14.25" customHeight="1">
      <c r="A178" s="224">
        <v>43721</v>
      </c>
      <c r="B178" s="225">
        <v>10</v>
      </c>
      <c r="C178" s="225">
        <f t="shared" si="0"/>
        <v>6450</v>
      </c>
      <c r="E178" s="223" t="s">
        <v>1196</v>
      </c>
    </row>
    <row r="179" spans="1:5" ht="14.25" customHeight="1">
      <c r="A179" s="224">
        <v>43724</v>
      </c>
      <c r="B179" s="225">
        <v>9.8699999999999992</v>
      </c>
      <c r="C179" s="225">
        <f t="shared" si="0"/>
        <v>10130</v>
      </c>
      <c r="E179" s="223" t="s">
        <v>935</v>
      </c>
    </row>
    <row r="180" spans="1:5" ht="14.25" customHeight="1">
      <c r="A180" s="224">
        <v>43725</v>
      </c>
      <c r="B180" s="225">
        <v>9.82</v>
      </c>
      <c r="C180" s="225">
        <f t="shared" si="0"/>
        <v>230360</v>
      </c>
      <c r="E180" s="223" t="s">
        <v>1244</v>
      </c>
    </row>
    <row r="181" spans="1:5" ht="14.25" customHeight="1">
      <c r="A181" s="224">
        <v>43726</v>
      </c>
      <c r="B181" s="225">
        <v>9.8800000000000008</v>
      </c>
      <c r="C181" s="225">
        <f t="shared" si="0"/>
        <v>282070</v>
      </c>
      <c r="E181" s="223" t="s">
        <v>1245</v>
      </c>
    </row>
    <row r="182" spans="1:5" ht="14.25" customHeight="1">
      <c r="A182" s="224">
        <v>43727</v>
      </c>
      <c r="B182" s="225">
        <v>9.94</v>
      </c>
      <c r="C182" s="225">
        <f t="shared" si="0"/>
        <v>21910</v>
      </c>
      <c r="E182" s="223" t="s">
        <v>1246</v>
      </c>
    </row>
    <row r="183" spans="1:5" ht="14.25" customHeight="1">
      <c r="A183" s="224">
        <v>43728</v>
      </c>
      <c r="B183" s="225">
        <v>10</v>
      </c>
      <c r="C183" s="225">
        <f t="shared" si="0"/>
        <v>15990</v>
      </c>
      <c r="E183" s="223" t="s">
        <v>1247</v>
      </c>
    </row>
    <row r="184" spans="1:5" ht="14.25" customHeight="1">
      <c r="A184" s="224">
        <v>43731</v>
      </c>
      <c r="B184" s="225">
        <v>9.93</v>
      </c>
      <c r="C184" s="225">
        <f t="shared" si="0"/>
        <v>24930</v>
      </c>
      <c r="E184" s="223" t="s">
        <v>1248</v>
      </c>
    </row>
    <row r="185" spans="1:5" ht="14.25" customHeight="1">
      <c r="A185" s="224">
        <v>43732</v>
      </c>
      <c r="B185" s="225">
        <v>9.84</v>
      </c>
      <c r="C185" s="225">
        <f t="shared" si="0"/>
        <v>751710</v>
      </c>
      <c r="E185" s="223" t="s">
        <v>1249</v>
      </c>
    </row>
    <row r="186" spans="1:5" ht="14.25" customHeight="1">
      <c r="A186" s="224">
        <v>43733</v>
      </c>
      <c r="B186" s="225">
        <v>9.7799999999999994</v>
      </c>
      <c r="C186" s="225">
        <f t="shared" si="0"/>
        <v>3910</v>
      </c>
      <c r="E186" s="223" t="s">
        <v>1250</v>
      </c>
    </row>
    <row r="187" spans="1:5" ht="14.25" customHeight="1">
      <c r="A187" s="224">
        <v>43734</v>
      </c>
      <c r="B187" s="225">
        <v>9.8699999999999992</v>
      </c>
      <c r="C187" s="225">
        <f t="shared" si="0"/>
        <v>8050.0000000000009</v>
      </c>
      <c r="E187" s="223" t="s">
        <v>1251</v>
      </c>
    </row>
    <row r="188" spans="1:5" ht="14.25" customHeight="1">
      <c r="A188" s="224">
        <v>43735</v>
      </c>
      <c r="B188" s="225">
        <v>9.9</v>
      </c>
      <c r="C188" s="225">
        <f t="shared" si="0"/>
        <v>27510</v>
      </c>
      <c r="E188" s="223" t="s">
        <v>1252</v>
      </c>
    </row>
    <row r="189" spans="1:5" ht="14.25" customHeight="1">
      <c r="A189" s="224">
        <v>43738</v>
      </c>
      <c r="B189" s="225">
        <v>9.7799999999999994</v>
      </c>
      <c r="C189" s="225">
        <f t="shared" si="0"/>
        <v>9750</v>
      </c>
      <c r="E189" s="223" t="s">
        <v>1253</v>
      </c>
    </row>
    <row r="190" spans="1:5" ht="14.25" customHeight="1">
      <c r="A190" s="224">
        <v>43739</v>
      </c>
      <c r="B190" s="225">
        <v>9.51</v>
      </c>
      <c r="C190" s="225">
        <f t="shared" si="0"/>
        <v>11490</v>
      </c>
      <c r="E190" s="223" t="s">
        <v>1254</v>
      </c>
    </row>
    <row r="191" spans="1:5" ht="14.25" customHeight="1">
      <c r="A191" s="224">
        <v>43740</v>
      </c>
      <c r="B191" s="225">
        <v>9.25</v>
      </c>
      <c r="C191" s="225">
        <f t="shared" si="0"/>
        <v>10070</v>
      </c>
      <c r="E191" s="223" t="s">
        <v>1255</v>
      </c>
    </row>
    <row r="192" spans="1:5" ht="14.25" customHeight="1">
      <c r="A192" s="224">
        <v>43741</v>
      </c>
      <c r="B192" s="225">
        <v>9.14</v>
      </c>
      <c r="C192" s="225">
        <f t="shared" si="0"/>
        <v>10220</v>
      </c>
      <c r="E192" s="223" t="s">
        <v>1256</v>
      </c>
    </row>
    <row r="193" spans="1:5" ht="14.25" customHeight="1">
      <c r="A193" s="224">
        <v>43742</v>
      </c>
      <c r="B193" s="225">
        <v>9.1999999999999993</v>
      </c>
      <c r="C193" s="225">
        <f t="shared" si="0"/>
        <v>18420</v>
      </c>
      <c r="E193" s="223" t="s">
        <v>1257</v>
      </c>
    </row>
    <row r="194" spans="1:5" ht="14.25" customHeight="1">
      <c r="A194" s="224">
        <v>43745</v>
      </c>
      <c r="B194" s="225">
        <v>9.25</v>
      </c>
      <c r="C194" s="225">
        <f t="shared" si="0"/>
        <v>23410</v>
      </c>
      <c r="E194" s="223" t="s">
        <v>1258</v>
      </c>
    </row>
    <row r="195" spans="1:5" ht="14.25" customHeight="1">
      <c r="A195" s="224">
        <v>43746</v>
      </c>
      <c r="B195" s="225">
        <v>9.08</v>
      </c>
      <c r="C195" s="225">
        <f t="shared" si="0"/>
        <v>23380</v>
      </c>
      <c r="E195" s="223" t="s">
        <v>1259</v>
      </c>
    </row>
    <row r="196" spans="1:5" ht="14.25" customHeight="1">
      <c r="A196" s="224">
        <v>43747</v>
      </c>
      <c r="B196" s="225">
        <v>9.1</v>
      </c>
      <c r="C196" s="225">
        <f t="shared" si="0"/>
        <v>8550</v>
      </c>
      <c r="E196" s="223" t="s">
        <v>1260</v>
      </c>
    </row>
    <row r="197" spans="1:5" ht="14.25" customHeight="1">
      <c r="A197" s="224">
        <v>43748</v>
      </c>
      <c r="B197" s="225">
        <v>9.26</v>
      </c>
      <c r="C197" s="225">
        <f t="shared" si="0"/>
        <v>17330</v>
      </c>
      <c r="E197" s="223" t="s">
        <v>1261</v>
      </c>
    </row>
    <row r="198" spans="1:5" ht="14.25" customHeight="1">
      <c r="A198" s="224">
        <v>43749</v>
      </c>
      <c r="B198" s="225">
        <v>9.48</v>
      </c>
      <c r="C198" s="225">
        <f t="shared" si="0"/>
        <v>58350</v>
      </c>
      <c r="E198" s="223" t="s">
        <v>1262</v>
      </c>
    </row>
    <row r="199" spans="1:5" ht="14.25" customHeight="1">
      <c r="A199" s="224">
        <v>43752</v>
      </c>
      <c r="B199" s="225">
        <v>9.43</v>
      </c>
      <c r="C199" s="225">
        <f t="shared" si="0"/>
        <v>5290</v>
      </c>
      <c r="E199" s="223" t="s">
        <v>870</v>
      </c>
    </row>
    <row r="200" spans="1:5" ht="14.25" customHeight="1">
      <c r="A200" s="224">
        <v>43753</v>
      </c>
      <c r="B200" s="225">
        <v>9.5399999999999991</v>
      </c>
      <c r="C200" s="225">
        <f t="shared" si="0"/>
        <v>22120</v>
      </c>
      <c r="E200" s="223" t="s">
        <v>1263</v>
      </c>
    </row>
    <row r="201" spans="1:5" ht="14.25" customHeight="1">
      <c r="A201" s="224">
        <v>43754</v>
      </c>
      <c r="B201" s="225">
        <v>9.61</v>
      </c>
      <c r="C201" s="225">
        <f t="shared" si="0"/>
        <v>11460</v>
      </c>
      <c r="E201" s="223" t="s">
        <v>1264</v>
      </c>
    </row>
    <row r="202" spans="1:5" ht="14.25" customHeight="1">
      <c r="A202" s="224">
        <v>43755</v>
      </c>
      <c r="B202" s="225">
        <v>9.73</v>
      </c>
      <c r="C202" s="225">
        <f t="shared" si="0"/>
        <v>47140</v>
      </c>
      <c r="E202" s="223" t="s">
        <v>1265</v>
      </c>
    </row>
    <row r="203" spans="1:5" ht="14.25" customHeight="1">
      <c r="A203" s="224">
        <v>43756</v>
      </c>
      <c r="B203" s="225">
        <v>9.74</v>
      </c>
      <c r="C203" s="225">
        <f t="shared" si="0"/>
        <v>21300</v>
      </c>
      <c r="E203" s="223" t="s">
        <v>1266</v>
      </c>
    </row>
    <row r="204" spans="1:5" ht="14.25" customHeight="1">
      <c r="A204" s="224">
        <v>43759</v>
      </c>
      <c r="B204" s="225">
        <v>9.9</v>
      </c>
      <c r="C204" s="225">
        <f t="shared" si="0"/>
        <v>28560</v>
      </c>
      <c r="E204" s="223" t="s">
        <v>1267</v>
      </c>
    </row>
    <row r="205" spans="1:5" ht="14.25" customHeight="1">
      <c r="A205" s="224">
        <v>43760</v>
      </c>
      <c r="B205" s="225">
        <v>9.7200000000000006</v>
      </c>
      <c r="C205" s="225">
        <f t="shared" si="0"/>
        <v>18050</v>
      </c>
      <c r="E205" s="223" t="s">
        <v>1093</v>
      </c>
    </row>
    <row r="206" spans="1:5" ht="14.25" customHeight="1">
      <c r="A206" s="224">
        <v>43761</v>
      </c>
      <c r="B206" s="225">
        <v>9.7799999999999994</v>
      </c>
      <c r="C206" s="225">
        <f t="shared" si="0"/>
        <v>18700</v>
      </c>
      <c r="E206" s="223" t="s">
        <v>1268</v>
      </c>
    </row>
    <row r="207" spans="1:5" ht="14.25" customHeight="1">
      <c r="A207" s="224">
        <v>43762</v>
      </c>
      <c r="B207" s="225">
        <v>9.6999999999999993</v>
      </c>
      <c r="C207" s="225">
        <f t="shared" si="0"/>
        <v>49190</v>
      </c>
      <c r="E207" s="223" t="s">
        <v>1269</v>
      </c>
    </row>
    <row r="208" spans="1:5" ht="14.25" customHeight="1">
      <c r="A208" s="224">
        <v>43763</v>
      </c>
      <c r="B208" s="225">
        <v>9.8800000000000008</v>
      </c>
      <c r="C208" s="225">
        <f t="shared" si="0"/>
        <v>175670</v>
      </c>
      <c r="E208" s="223" t="s">
        <v>1270</v>
      </c>
    </row>
    <row r="209" spans="1:5" ht="14.25" customHeight="1">
      <c r="A209" s="224">
        <v>43766</v>
      </c>
      <c r="B209" s="225">
        <v>10.029999999999999</v>
      </c>
      <c r="C209" s="225">
        <f t="shared" si="0"/>
        <v>32619.999999999996</v>
      </c>
      <c r="E209" s="223" t="s">
        <v>1271</v>
      </c>
    </row>
    <row r="210" spans="1:5" ht="14.25" customHeight="1">
      <c r="A210" s="224">
        <v>43767</v>
      </c>
      <c r="B210" s="225">
        <v>10.23</v>
      </c>
      <c r="C210" s="225">
        <f t="shared" si="0"/>
        <v>15750</v>
      </c>
      <c r="E210" s="223" t="s">
        <v>1272</v>
      </c>
    </row>
    <row r="211" spans="1:5" ht="14.25" customHeight="1">
      <c r="A211" s="224">
        <v>43768</v>
      </c>
      <c r="B211" s="225">
        <v>10.29</v>
      </c>
      <c r="C211" s="225">
        <f t="shared" si="0"/>
        <v>12900</v>
      </c>
      <c r="E211" s="223" t="s">
        <v>1273</v>
      </c>
    </row>
    <row r="212" spans="1:5" ht="14.25" customHeight="1">
      <c r="A212" s="224">
        <v>43769</v>
      </c>
      <c r="B212" s="225">
        <v>10.28</v>
      </c>
      <c r="C212" s="225">
        <f t="shared" si="0"/>
        <v>34660</v>
      </c>
      <c r="E212" s="223" t="s">
        <v>1274</v>
      </c>
    </row>
    <row r="213" spans="1:5" ht="14.25" customHeight="1">
      <c r="A213" s="224">
        <v>43770</v>
      </c>
      <c r="B213" s="225">
        <v>10.38</v>
      </c>
      <c r="C213" s="225">
        <f t="shared" si="0"/>
        <v>138790</v>
      </c>
      <c r="E213" s="223" t="s">
        <v>1275</v>
      </c>
    </row>
    <row r="214" spans="1:5" ht="14.25" customHeight="1">
      <c r="A214" s="224">
        <v>43773</v>
      </c>
      <c r="B214" s="225">
        <v>10.41</v>
      </c>
      <c r="C214" s="225">
        <f t="shared" si="0"/>
        <v>9580</v>
      </c>
      <c r="E214" s="223" t="s">
        <v>1276</v>
      </c>
    </row>
    <row r="215" spans="1:5" ht="14.25" customHeight="1">
      <c r="A215" s="224">
        <v>43774</v>
      </c>
      <c r="B215" s="225">
        <v>10.42</v>
      </c>
      <c r="C215" s="225">
        <f t="shared" si="0"/>
        <v>6870</v>
      </c>
      <c r="E215" s="223" t="s">
        <v>1277</v>
      </c>
    </row>
    <row r="216" spans="1:5" ht="14.25" customHeight="1">
      <c r="A216" s="224">
        <v>43775</v>
      </c>
      <c r="B216" s="225">
        <v>10.41</v>
      </c>
      <c r="C216" s="225">
        <f t="shared" si="0"/>
        <v>54980</v>
      </c>
      <c r="E216" s="223" t="s">
        <v>1278</v>
      </c>
    </row>
    <row r="217" spans="1:5" ht="14.25" customHeight="1">
      <c r="A217" s="224">
        <v>43776</v>
      </c>
      <c r="B217" s="225">
        <v>10.41</v>
      </c>
      <c r="C217" s="225">
        <f t="shared" si="0"/>
        <v>17520</v>
      </c>
      <c r="E217" s="223" t="s">
        <v>1279</v>
      </c>
    </row>
    <row r="218" spans="1:5" ht="14.25" customHeight="1">
      <c r="A218" s="224">
        <v>43777</v>
      </c>
      <c r="B218" s="225">
        <v>10.36</v>
      </c>
      <c r="C218" s="225">
        <f t="shared" si="0"/>
        <v>10840</v>
      </c>
      <c r="E218" s="223" t="s">
        <v>1280</v>
      </c>
    </row>
    <row r="219" spans="1:5" ht="14.25" customHeight="1">
      <c r="A219" s="224">
        <v>43780</v>
      </c>
      <c r="B219" s="225">
        <v>10.34</v>
      </c>
      <c r="C219" s="225">
        <f t="shared" si="0"/>
        <v>5810</v>
      </c>
      <c r="E219" s="223" t="s">
        <v>1281</v>
      </c>
    </row>
    <row r="220" spans="1:5" ht="14.25" customHeight="1">
      <c r="A220" s="224">
        <v>43781</v>
      </c>
      <c r="B220" s="225">
        <v>10.41</v>
      </c>
      <c r="C220" s="225">
        <f t="shared" si="0"/>
        <v>9000</v>
      </c>
      <c r="E220" s="223" t="s">
        <v>1282</v>
      </c>
    </row>
    <row r="221" spans="1:5" ht="14.25" customHeight="1">
      <c r="A221" s="224">
        <v>43782</v>
      </c>
      <c r="B221" s="225">
        <v>10.38</v>
      </c>
      <c r="C221" s="225">
        <f t="shared" si="0"/>
        <v>11150</v>
      </c>
      <c r="E221" s="223" t="s">
        <v>1283</v>
      </c>
    </row>
    <row r="222" spans="1:5" ht="14.25" customHeight="1">
      <c r="A222" s="224">
        <v>43783</v>
      </c>
      <c r="B222" s="225">
        <v>10.49</v>
      </c>
      <c r="C222" s="225">
        <f t="shared" si="0"/>
        <v>16970</v>
      </c>
      <c r="E222" s="223" t="s">
        <v>1284</v>
      </c>
    </row>
    <row r="223" spans="1:5" ht="14.25" customHeight="1">
      <c r="A223" s="224">
        <v>43784</v>
      </c>
      <c r="B223" s="225">
        <v>10.45</v>
      </c>
      <c r="C223" s="225">
        <f t="shared" si="0"/>
        <v>319790</v>
      </c>
      <c r="E223" s="223" t="s">
        <v>1285</v>
      </c>
    </row>
    <row r="224" spans="1:5" ht="14.25" customHeight="1">
      <c r="A224" s="224">
        <v>43787</v>
      </c>
      <c r="B224" s="225">
        <v>10.42</v>
      </c>
      <c r="C224" s="225">
        <f t="shared" si="0"/>
        <v>128080.00000000001</v>
      </c>
      <c r="E224" s="223" t="s">
        <v>1286</v>
      </c>
    </row>
    <row r="225" spans="1:5" ht="14.25" customHeight="1">
      <c r="A225" s="224">
        <v>43788</v>
      </c>
      <c r="B225" s="225">
        <v>10.38</v>
      </c>
      <c r="C225" s="225">
        <f t="shared" si="0"/>
        <v>23040</v>
      </c>
      <c r="E225" s="223" t="s">
        <v>1287</v>
      </c>
    </row>
    <row r="226" spans="1:5" ht="14.25" customHeight="1">
      <c r="A226" s="224">
        <v>43789</v>
      </c>
      <c r="B226" s="225">
        <v>10.32</v>
      </c>
      <c r="C226" s="225">
        <f t="shared" si="0"/>
        <v>11450</v>
      </c>
      <c r="E226" s="223" t="s">
        <v>1288</v>
      </c>
    </row>
    <row r="227" spans="1:5" ht="14.25" customHeight="1">
      <c r="A227" s="224">
        <v>43790</v>
      </c>
      <c r="B227" s="225">
        <v>10.34</v>
      </c>
      <c r="C227" s="225">
        <f t="shared" si="0"/>
        <v>10820</v>
      </c>
      <c r="E227" s="223" t="s">
        <v>1289</v>
      </c>
    </row>
    <row r="228" spans="1:5" ht="14.25" customHeight="1">
      <c r="A228" s="224">
        <v>43791</v>
      </c>
      <c r="B228" s="225">
        <v>10.31</v>
      </c>
      <c r="C228" s="225">
        <f t="shared" si="0"/>
        <v>15050</v>
      </c>
      <c r="E228" s="223" t="s">
        <v>1290</v>
      </c>
    </row>
    <row r="229" spans="1:5" ht="14.25" customHeight="1">
      <c r="A229" s="224">
        <v>43794</v>
      </c>
      <c r="B229" s="225">
        <v>10.37</v>
      </c>
      <c r="C229" s="225">
        <f t="shared" si="0"/>
        <v>9900</v>
      </c>
      <c r="E229" s="223" t="s">
        <v>1291</v>
      </c>
    </row>
    <row r="230" spans="1:5" ht="14.25" customHeight="1">
      <c r="A230" s="224">
        <v>43795</v>
      </c>
      <c r="B230" s="225">
        <v>10.38</v>
      </c>
      <c r="C230" s="225">
        <f t="shared" si="0"/>
        <v>42390</v>
      </c>
      <c r="E230" s="223" t="s">
        <v>1292</v>
      </c>
    </row>
    <row r="231" spans="1:5" ht="14.25" customHeight="1">
      <c r="A231" s="224">
        <v>43796</v>
      </c>
      <c r="B231" s="225">
        <v>10.38</v>
      </c>
      <c r="C231" s="225">
        <f t="shared" si="0"/>
        <v>6870</v>
      </c>
      <c r="E231" s="223" t="s">
        <v>1277</v>
      </c>
    </row>
    <row r="232" spans="1:5" ht="14.25" customHeight="1">
      <c r="A232" s="224">
        <v>43798</v>
      </c>
      <c r="B232" s="225">
        <v>10.28</v>
      </c>
      <c r="C232" s="225">
        <f t="shared" si="0"/>
        <v>95710</v>
      </c>
      <c r="E232" s="223" t="s">
        <v>1293</v>
      </c>
    </row>
    <row r="233" spans="1:5" ht="14.25" customHeight="1">
      <c r="A233" s="224">
        <v>43801</v>
      </c>
      <c r="B233" s="225">
        <v>10.31</v>
      </c>
      <c r="C233" s="225">
        <f t="shared" si="0"/>
        <v>119530</v>
      </c>
      <c r="E233" s="223" t="s">
        <v>1294</v>
      </c>
    </row>
    <row r="234" spans="1:5" ht="14.25" customHeight="1">
      <c r="A234" s="224">
        <v>43802</v>
      </c>
      <c r="B234" s="225">
        <v>10.25</v>
      </c>
      <c r="C234" s="225">
        <f t="shared" si="0"/>
        <v>39500</v>
      </c>
      <c r="E234" s="223" t="s">
        <v>1295</v>
      </c>
    </row>
    <row r="235" spans="1:5" ht="14.25" customHeight="1">
      <c r="A235" s="224">
        <v>43803</v>
      </c>
      <c r="B235" s="225">
        <v>10.31</v>
      </c>
      <c r="C235" s="225">
        <f t="shared" si="0"/>
        <v>12890</v>
      </c>
      <c r="E235" s="223" t="s">
        <v>1296</v>
      </c>
    </row>
    <row r="236" spans="1:5" ht="14.25" customHeight="1">
      <c r="A236" s="224">
        <v>43804</v>
      </c>
      <c r="B236" s="225">
        <v>10.36</v>
      </c>
      <c r="C236" s="225">
        <f t="shared" si="0"/>
        <v>180510</v>
      </c>
      <c r="E236" s="223" t="s">
        <v>1297</v>
      </c>
    </row>
    <row r="237" spans="1:5" ht="14.25" customHeight="1">
      <c r="A237" s="224">
        <v>43805</v>
      </c>
      <c r="B237" s="225">
        <v>10.39</v>
      </c>
      <c r="C237" s="225">
        <f t="shared" si="0"/>
        <v>12990</v>
      </c>
      <c r="E237" s="223" t="s">
        <v>1298</v>
      </c>
    </row>
    <row r="238" spans="1:5" ht="14.25" customHeight="1">
      <c r="A238" s="224">
        <v>43808</v>
      </c>
      <c r="B238" s="225">
        <v>10.44</v>
      </c>
      <c r="C238" s="225">
        <f t="shared" si="0"/>
        <v>7710</v>
      </c>
      <c r="E238" s="223" t="s">
        <v>1299</v>
      </c>
    </row>
    <row r="239" spans="1:5" ht="14.25" customHeight="1">
      <c r="A239" s="224">
        <v>43809</v>
      </c>
      <c r="B239" s="225">
        <v>10.43</v>
      </c>
      <c r="C239" s="225">
        <f t="shared" si="0"/>
        <v>13490</v>
      </c>
      <c r="E239" s="223" t="s">
        <v>1300</v>
      </c>
    </row>
    <row r="240" spans="1:5" ht="14.25" customHeight="1">
      <c r="A240" s="224">
        <v>43810</v>
      </c>
      <c r="B240" s="225">
        <v>10.49</v>
      </c>
      <c r="C240" s="225">
        <f t="shared" si="0"/>
        <v>10050</v>
      </c>
      <c r="E240" s="223" t="s">
        <v>1109</v>
      </c>
    </row>
    <row r="241" spans="1:5" ht="14.25" customHeight="1">
      <c r="A241" s="224">
        <v>43811</v>
      </c>
      <c r="B241" s="225">
        <v>10.58</v>
      </c>
      <c r="C241" s="225">
        <f t="shared" si="0"/>
        <v>38920</v>
      </c>
      <c r="E241" s="223" t="s">
        <v>1301</v>
      </c>
    </row>
    <row r="242" spans="1:5" ht="14.25" customHeight="1">
      <c r="A242" s="224">
        <v>43812</v>
      </c>
      <c r="B242" s="225">
        <v>10.67</v>
      </c>
      <c r="C242" s="225">
        <f t="shared" si="0"/>
        <v>62520</v>
      </c>
      <c r="E242" s="223" t="s">
        <v>1302</v>
      </c>
    </row>
    <row r="243" spans="1:5" ht="14.25" customHeight="1">
      <c r="A243" s="224">
        <v>43815</v>
      </c>
      <c r="B243" s="225">
        <v>10.74</v>
      </c>
      <c r="C243" s="225">
        <f t="shared" si="0"/>
        <v>7690</v>
      </c>
      <c r="E243" s="223" t="s">
        <v>912</v>
      </c>
    </row>
    <row r="244" spans="1:5" ht="14.25" customHeight="1">
      <c r="A244" s="224">
        <v>43816</v>
      </c>
      <c r="B244" s="225">
        <v>10.76</v>
      </c>
      <c r="C244" s="225">
        <f t="shared" si="0"/>
        <v>11440</v>
      </c>
      <c r="E244" s="223" t="s">
        <v>1303</v>
      </c>
    </row>
    <row r="245" spans="1:5" ht="14.25" customHeight="1">
      <c r="A245" s="224">
        <v>43817</v>
      </c>
      <c r="B245" s="225">
        <v>10.8</v>
      </c>
      <c r="C245" s="225">
        <f t="shared" si="0"/>
        <v>48590</v>
      </c>
      <c r="E245" s="223" t="s">
        <v>1304</v>
      </c>
    </row>
    <row r="246" spans="1:5" ht="14.25" customHeight="1">
      <c r="A246" s="224">
        <v>43818</v>
      </c>
      <c r="B246" s="225">
        <v>10.79</v>
      </c>
      <c r="C246" s="225">
        <f t="shared" si="0"/>
        <v>123810</v>
      </c>
      <c r="E246" s="223" t="s">
        <v>1305</v>
      </c>
    </row>
    <row r="247" spans="1:5" ht="14.25" customHeight="1">
      <c r="A247" s="224">
        <v>43819</v>
      </c>
      <c r="B247" s="225">
        <v>10.86</v>
      </c>
      <c r="C247" s="225">
        <f t="shared" si="0"/>
        <v>7130</v>
      </c>
      <c r="E247" s="223" t="s">
        <v>1306</v>
      </c>
    </row>
    <row r="248" spans="1:5" ht="14.25" customHeight="1">
      <c r="A248" s="224">
        <v>43822</v>
      </c>
      <c r="B248" s="225">
        <v>10.93</v>
      </c>
      <c r="C248" s="225">
        <f t="shared" si="0"/>
        <v>28910</v>
      </c>
      <c r="E248" s="223" t="s">
        <v>1307</v>
      </c>
    </row>
    <row r="249" spans="1:5" ht="14.25" customHeight="1">
      <c r="A249" s="224">
        <v>43823</v>
      </c>
      <c r="B249" s="225">
        <v>10.8</v>
      </c>
      <c r="C249" s="225">
        <f t="shared" si="0"/>
        <v>11930</v>
      </c>
      <c r="E249" s="223" t="s">
        <v>767</v>
      </c>
    </row>
    <row r="250" spans="1:5" ht="14.25" customHeight="1">
      <c r="A250" s="224">
        <v>43825</v>
      </c>
      <c r="B250" s="225">
        <v>10.94</v>
      </c>
      <c r="C250" s="225">
        <f t="shared" si="0"/>
        <v>8760</v>
      </c>
      <c r="E250" s="223" t="s">
        <v>1184</v>
      </c>
    </row>
    <row r="251" spans="1:5" ht="14.25" customHeight="1">
      <c r="A251" s="224">
        <v>43826</v>
      </c>
      <c r="B251" s="225">
        <v>11</v>
      </c>
      <c r="C251" s="225">
        <f t="shared" si="0"/>
        <v>9270</v>
      </c>
      <c r="E251" s="223" t="s">
        <v>1308</v>
      </c>
    </row>
    <row r="252" spans="1:5" ht="14.25" customHeight="1">
      <c r="A252" s="224">
        <v>43829</v>
      </c>
      <c r="B252" s="225">
        <v>11.03</v>
      </c>
      <c r="C252" s="225">
        <f t="shared" si="0"/>
        <v>11710</v>
      </c>
      <c r="E252" s="223" t="s">
        <v>1309</v>
      </c>
    </row>
    <row r="253" spans="1:5" ht="14.25" customHeight="1">
      <c r="A253" s="224">
        <v>43830</v>
      </c>
      <c r="B253" s="225">
        <v>11.06</v>
      </c>
      <c r="C253" s="225">
        <f t="shared" si="0"/>
        <v>8950</v>
      </c>
      <c r="E253" s="223" t="s">
        <v>1201</v>
      </c>
    </row>
    <row r="254" spans="1:5" ht="14.25" customHeight="1">
      <c r="A254" s="224">
        <v>43832</v>
      </c>
      <c r="B254" s="225">
        <v>11.18</v>
      </c>
      <c r="C254" s="225">
        <f t="shared" si="0"/>
        <v>46820</v>
      </c>
      <c r="E254" s="223" t="s">
        <v>1310</v>
      </c>
    </row>
    <row r="255" spans="1:5" ht="14.25" customHeight="1">
      <c r="A255" s="224">
        <v>43833</v>
      </c>
      <c r="B255" s="225">
        <v>10.98</v>
      </c>
      <c r="C255" s="225">
        <f t="shared" si="0"/>
        <v>50660</v>
      </c>
      <c r="E255" s="223" t="s">
        <v>1311</v>
      </c>
    </row>
    <row r="256" spans="1:5" ht="14.25" customHeight="1">
      <c r="A256" s="224">
        <v>43836</v>
      </c>
      <c r="B256" s="225">
        <v>10.9</v>
      </c>
      <c r="C256" s="225">
        <f t="shared" si="0"/>
        <v>17770</v>
      </c>
      <c r="E256" s="223" t="s">
        <v>1312</v>
      </c>
    </row>
    <row r="257" spans="1:5" ht="14.25" customHeight="1">
      <c r="A257" s="224">
        <v>43837</v>
      </c>
      <c r="B257" s="225">
        <v>10.89</v>
      </c>
      <c r="C257" s="225">
        <f t="shared" si="0"/>
        <v>517690.00000000006</v>
      </c>
      <c r="E257" s="223" t="s">
        <v>1313</v>
      </c>
    </row>
    <row r="258" spans="1:5" ht="14.25" customHeight="1">
      <c r="A258" s="224">
        <v>43838</v>
      </c>
      <c r="B258" s="225">
        <v>10.91</v>
      </c>
      <c r="C258" s="225">
        <f t="shared" ref="C258:C512" si="1">IF(ISNUMBER(SEARCH("k",E258)),LEFT(E258,LEN(E258)-1)*IF(RIGHT(E258)="k",1000,1),E258)</f>
        <v>12930</v>
      </c>
      <c r="E258" s="223" t="s">
        <v>1314</v>
      </c>
    </row>
    <row r="259" spans="1:5" ht="14.25" customHeight="1">
      <c r="A259" s="224">
        <v>43839</v>
      </c>
      <c r="B259" s="225">
        <v>10.88</v>
      </c>
      <c r="C259" s="225">
        <f t="shared" si="1"/>
        <v>10730</v>
      </c>
      <c r="E259" s="223" t="s">
        <v>1315</v>
      </c>
    </row>
    <row r="260" spans="1:5" ht="14.25" customHeight="1">
      <c r="A260" s="224">
        <v>43840</v>
      </c>
      <c r="B260" s="225">
        <v>10.75</v>
      </c>
      <c r="C260" s="225">
        <f t="shared" si="1"/>
        <v>14680</v>
      </c>
      <c r="E260" s="223" t="s">
        <v>1316</v>
      </c>
    </row>
    <row r="261" spans="1:5" ht="14.25" customHeight="1">
      <c r="A261" s="224">
        <v>43843</v>
      </c>
      <c r="B261" s="225">
        <v>10.79</v>
      </c>
      <c r="C261" s="225">
        <f t="shared" si="1"/>
        <v>11410</v>
      </c>
      <c r="E261" s="223" t="s">
        <v>983</v>
      </c>
    </row>
    <row r="262" spans="1:5" ht="14.25" customHeight="1">
      <c r="A262" s="224">
        <v>43844</v>
      </c>
      <c r="B262" s="225">
        <v>10.81</v>
      </c>
      <c r="C262" s="225">
        <f t="shared" si="1"/>
        <v>11020</v>
      </c>
      <c r="E262" s="223" t="s">
        <v>1317</v>
      </c>
    </row>
    <row r="263" spans="1:5" ht="14.25" customHeight="1">
      <c r="A263" s="224">
        <v>43845</v>
      </c>
      <c r="B263" s="225">
        <v>10.77</v>
      </c>
      <c r="C263" s="225">
        <f t="shared" si="1"/>
        <v>15960</v>
      </c>
      <c r="E263" s="223" t="s">
        <v>1318</v>
      </c>
    </row>
    <row r="264" spans="1:5" ht="14.25" customHeight="1">
      <c r="A264" s="224">
        <v>43846</v>
      </c>
      <c r="B264" s="225">
        <v>10.79</v>
      </c>
      <c r="C264" s="225">
        <f t="shared" si="1"/>
        <v>10600</v>
      </c>
      <c r="E264" s="223" t="s">
        <v>1319</v>
      </c>
    </row>
    <row r="265" spans="1:5" ht="14.25" customHeight="1">
      <c r="A265" s="224">
        <v>43847</v>
      </c>
      <c r="B265" s="225">
        <v>10.84</v>
      </c>
      <c r="C265" s="225" t="str">
        <f t="shared" si="1"/>
        <v>1.47M</v>
      </c>
      <c r="E265" s="223" t="s">
        <v>128</v>
      </c>
    </row>
    <row r="266" spans="1:5" ht="14.25" customHeight="1">
      <c r="A266" s="224">
        <v>43851</v>
      </c>
      <c r="B266" s="225">
        <v>10.81</v>
      </c>
      <c r="C266" s="225">
        <f t="shared" si="1"/>
        <v>175480</v>
      </c>
      <c r="E266" s="223" t="s">
        <v>1320</v>
      </c>
    </row>
    <row r="267" spans="1:5" ht="14.25" customHeight="1">
      <c r="A267" s="224">
        <v>43852</v>
      </c>
      <c r="B267" s="225">
        <v>10.68</v>
      </c>
      <c r="C267" s="225">
        <f t="shared" si="1"/>
        <v>185080</v>
      </c>
      <c r="E267" s="223" t="s">
        <v>1321</v>
      </c>
    </row>
    <row r="268" spans="1:5" ht="14.25" customHeight="1">
      <c r="A268" s="224">
        <v>43853</v>
      </c>
      <c r="B268" s="225">
        <v>10.69</v>
      </c>
      <c r="C268" s="225">
        <f t="shared" si="1"/>
        <v>126790</v>
      </c>
      <c r="E268" s="223" t="s">
        <v>1322</v>
      </c>
    </row>
    <row r="269" spans="1:5" ht="14.25" customHeight="1">
      <c r="A269" s="224">
        <v>43854</v>
      </c>
      <c r="B269" s="225">
        <v>10.62</v>
      </c>
      <c r="C269" s="225">
        <f t="shared" si="1"/>
        <v>37780</v>
      </c>
      <c r="E269" s="223" t="s">
        <v>1323</v>
      </c>
    </row>
    <row r="270" spans="1:5" ht="14.25" customHeight="1">
      <c r="A270" s="224">
        <v>43857</v>
      </c>
      <c r="B270" s="225">
        <v>10.31</v>
      </c>
      <c r="C270" s="225">
        <f t="shared" si="1"/>
        <v>94730</v>
      </c>
      <c r="E270" s="223" t="s">
        <v>1324</v>
      </c>
    </row>
    <row r="271" spans="1:5" ht="14.25" customHeight="1">
      <c r="A271" s="224">
        <v>43858</v>
      </c>
      <c r="B271" s="225">
        <v>10.3</v>
      </c>
      <c r="C271" s="225">
        <f t="shared" si="1"/>
        <v>39900</v>
      </c>
      <c r="E271" s="223" t="s">
        <v>1325</v>
      </c>
    </row>
    <row r="272" spans="1:5" ht="14.25" customHeight="1">
      <c r="A272" s="224">
        <v>43859</v>
      </c>
      <c r="B272" s="225">
        <v>10.31</v>
      </c>
      <c r="C272" s="225">
        <f t="shared" si="1"/>
        <v>19630</v>
      </c>
      <c r="E272" s="223" t="s">
        <v>1326</v>
      </c>
    </row>
    <row r="273" spans="1:5" ht="14.25" customHeight="1">
      <c r="A273" s="224">
        <v>43860</v>
      </c>
      <c r="B273" s="225">
        <v>10.31</v>
      </c>
      <c r="C273" s="225">
        <f t="shared" si="1"/>
        <v>30960</v>
      </c>
      <c r="E273" s="223" t="s">
        <v>1327</v>
      </c>
    </row>
    <row r="274" spans="1:5" ht="14.25" customHeight="1">
      <c r="A274" s="224">
        <v>43861</v>
      </c>
      <c r="B274" s="225">
        <v>10.11</v>
      </c>
      <c r="C274" s="225">
        <f t="shared" si="1"/>
        <v>49810</v>
      </c>
      <c r="E274" s="223" t="s">
        <v>1328</v>
      </c>
    </row>
    <row r="275" spans="1:5" ht="14.25" customHeight="1">
      <c r="A275" s="224">
        <v>43864</v>
      </c>
      <c r="B275" s="225">
        <v>10.039999999999999</v>
      </c>
      <c r="C275" s="225">
        <f t="shared" si="1"/>
        <v>32950</v>
      </c>
      <c r="E275" s="223" t="s">
        <v>1329</v>
      </c>
    </row>
    <row r="276" spans="1:5" ht="14.25" customHeight="1">
      <c r="A276" s="224">
        <v>43865</v>
      </c>
      <c r="B276" s="225">
        <v>10.06</v>
      </c>
      <c r="C276" s="225">
        <f t="shared" si="1"/>
        <v>47610</v>
      </c>
      <c r="E276" s="223" t="s">
        <v>1330</v>
      </c>
    </row>
    <row r="277" spans="1:5" ht="14.25" customHeight="1">
      <c r="A277" s="224">
        <v>43866</v>
      </c>
      <c r="B277" s="225">
        <v>10.19</v>
      </c>
      <c r="C277" s="225">
        <f t="shared" si="1"/>
        <v>24810</v>
      </c>
      <c r="E277" s="223" t="s">
        <v>1331</v>
      </c>
    </row>
    <row r="278" spans="1:5" ht="14.25" customHeight="1">
      <c r="A278" s="224">
        <v>43867</v>
      </c>
      <c r="B278" s="225">
        <v>10.18</v>
      </c>
      <c r="C278" s="225">
        <f t="shared" si="1"/>
        <v>64330</v>
      </c>
      <c r="E278" s="223" t="s">
        <v>1332</v>
      </c>
    </row>
    <row r="279" spans="1:5" ht="14.25" customHeight="1">
      <c r="A279" s="224">
        <v>43868</v>
      </c>
      <c r="B279" s="225">
        <v>10.029999999999999</v>
      </c>
      <c r="C279" s="225">
        <f t="shared" si="1"/>
        <v>47320</v>
      </c>
      <c r="E279" s="223" t="s">
        <v>1333</v>
      </c>
    </row>
    <row r="280" spans="1:5" ht="14.25" customHeight="1">
      <c r="A280" s="224">
        <v>43871</v>
      </c>
      <c r="B280" s="225">
        <v>10.02</v>
      </c>
      <c r="C280" s="225">
        <f t="shared" si="1"/>
        <v>25350</v>
      </c>
      <c r="E280" s="223" t="s">
        <v>1334</v>
      </c>
    </row>
    <row r="281" spans="1:5" ht="14.25" customHeight="1">
      <c r="A281" s="224">
        <v>43872</v>
      </c>
      <c r="B281" s="225">
        <v>10.11</v>
      </c>
      <c r="C281" s="225">
        <f t="shared" si="1"/>
        <v>32250</v>
      </c>
      <c r="E281" s="223" t="s">
        <v>1335</v>
      </c>
    </row>
    <row r="282" spans="1:5" ht="14.25" customHeight="1">
      <c r="A282" s="224">
        <v>43873</v>
      </c>
      <c r="B282" s="225">
        <v>10.119999999999999</v>
      </c>
      <c r="C282" s="225">
        <f t="shared" si="1"/>
        <v>38840</v>
      </c>
      <c r="E282" s="223" t="s">
        <v>1336</v>
      </c>
    </row>
    <row r="283" spans="1:5" ht="14.25" customHeight="1">
      <c r="A283" s="224">
        <v>43874</v>
      </c>
      <c r="B283" s="225">
        <v>10.07</v>
      </c>
      <c r="C283" s="225">
        <f t="shared" si="1"/>
        <v>15340</v>
      </c>
      <c r="E283" s="223" t="s">
        <v>1337</v>
      </c>
    </row>
    <row r="284" spans="1:5" ht="14.25" customHeight="1">
      <c r="A284" s="224">
        <v>43875</v>
      </c>
      <c r="B284" s="225">
        <v>10.07</v>
      </c>
      <c r="C284" s="225">
        <f t="shared" si="1"/>
        <v>26030</v>
      </c>
      <c r="E284" s="223" t="s">
        <v>1338</v>
      </c>
    </row>
    <row r="285" spans="1:5" ht="14.25" customHeight="1">
      <c r="A285" s="224">
        <v>43879</v>
      </c>
      <c r="B285" s="225">
        <v>9.9499999999999993</v>
      </c>
      <c r="C285" s="225">
        <f t="shared" si="1"/>
        <v>22910</v>
      </c>
      <c r="E285" s="223" t="s">
        <v>1339</v>
      </c>
    </row>
    <row r="286" spans="1:5" ht="14.25" customHeight="1">
      <c r="A286" s="224">
        <v>43880</v>
      </c>
      <c r="B286" s="225">
        <v>9.9700000000000006</v>
      </c>
      <c r="C286" s="225">
        <f t="shared" si="1"/>
        <v>34300</v>
      </c>
      <c r="E286" s="223" t="s">
        <v>1340</v>
      </c>
    </row>
    <row r="287" spans="1:5" ht="14.25" customHeight="1">
      <c r="A287" s="224">
        <v>43881</v>
      </c>
      <c r="B287" s="225">
        <v>9.94</v>
      </c>
      <c r="C287" s="225">
        <f t="shared" si="1"/>
        <v>45260</v>
      </c>
      <c r="E287" s="223" t="s">
        <v>1341</v>
      </c>
    </row>
    <row r="288" spans="1:5" ht="14.25" customHeight="1">
      <c r="A288" s="224">
        <v>43882</v>
      </c>
      <c r="B288" s="225">
        <v>9.91</v>
      </c>
      <c r="C288" s="225">
        <f t="shared" si="1"/>
        <v>24310</v>
      </c>
      <c r="E288" s="223" t="s">
        <v>1342</v>
      </c>
    </row>
    <row r="289" spans="1:5" ht="14.25" customHeight="1">
      <c r="A289" s="224">
        <v>43885</v>
      </c>
      <c r="B289" s="225">
        <v>9.4600000000000009</v>
      </c>
      <c r="C289" s="225">
        <f t="shared" si="1"/>
        <v>87990</v>
      </c>
      <c r="E289" s="223" t="s">
        <v>1142</v>
      </c>
    </row>
    <row r="290" spans="1:5" ht="14.25" customHeight="1">
      <c r="A290" s="224">
        <v>43886</v>
      </c>
      <c r="B290" s="225">
        <v>9.26</v>
      </c>
      <c r="C290" s="225">
        <f t="shared" si="1"/>
        <v>147990</v>
      </c>
      <c r="E290" s="223" t="s">
        <v>1343</v>
      </c>
    </row>
    <row r="291" spans="1:5" ht="14.25" customHeight="1">
      <c r="A291" s="224">
        <v>43887</v>
      </c>
      <c r="B291" s="225">
        <v>9.32</v>
      </c>
      <c r="C291" s="225">
        <f t="shared" si="1"/>
        <v>74110</v>
      </c>
      <c r="E291" s="223" t="s">
        <v>1344</v>
      </c>
    </row>
    <row r="292" spans="1:5" ht="14.25" customHeight="1">
      <c r="A292" s="224">
        <v>43888</v>
      </c>
      <c r="B292" s="225">
        <v>9.35</v>
      </c>
      <c r="C292" s="225">
        <f t="shared" si="1"/>
        <v>55740</v>
      </c>
      <c r="E292" s="223" t="s">
        <v>1345</v>
      </c>
    </row>
    <row r="293" spans="1:5" ht="14.25" customHeight="1">
      <c r="A293" s="224">
        <v>43889</v>
      </c>
      <c r="B293" s="225">
        <v>9.24</v>
      </c>
      <c r="C293" s="225">
        <f t="shared" si="1"/>
        <v>66860</v>
      </c>
      <c r="E293" s="223" t="s">
        <v>1346</v>
      </c>
    </row>
    <row r="294" spans="1:5" ht="14.25" customHeight="1">
      <c r="A294" s="224">
        <v>43892</v>
      </c>
      <c r="B294" s="225">
        <v>9.5</v>
      </c>
      <c r="C294" s="225">
        <f t="shared" si="1"/>
        <v>76950</v>
      </c>
      <c r="E294" s="223" t="s">
        <v>1347</v>
      </c>
    </row>
    <row r="295" spans="1:5" ht="14.25" customHeight="1">
      <c r="A295" s="224">
        <v>43893</v>
      </c>
      <c r="B295" s="225">
        <v>9.4700000000000006</v>
      </c>
      <c r="C295" s="225">
        <f t="shared" si="1"/>
        <v>139050</v>
      </c>
      <c r="E295" s="223" t="s">
        <v>1348</v>
      </c>
    </row>
    <row r="296" spans="1:5" ht="14.25" customHeight="1">
      <c r="A296" s="224">
        <v>43894</v>
      </c>
      <c r="B296" s="225">
        <v>9.77</v>
      </c>
      <c r="C296" s="225">
        <f t="shared" si="1"/>
        <v>62630</v>
      </c>
      <c r="E296" s="223" t="s">
        <v>1349</v>
      </c>
    </row>
    <row r="297" spans="1:5" ht="14.25" customHeight="1">
      <c r="A297" s="224">
        <v>43895</v>
      </c>
      <c r="B297" s="225">
        <v>9.5399999999999991</v>
      </c>
      <c r="C297" s="225">
        <f t="shared" si="1"/>
        <v>254260</v>
      </c>
      <c r="E297" s="223" t="s">
        <v>1350</v>
      </c>
    </row>
    <row r="298" spans="1:5" ht="14.25" customHeight="1">
      <c r="A298" s="224">
        <v>43896</v>
      </c>
      <c r="B298" s="225">
        <v>9.3699999999999992</v>
      </c>
      <c r="C298" s="225">
        <f t="shared" si="1"/>
        <v>65650</v>
      </c>
      <c r="E298" s="223" t="s">
        <v>1351</v>
      </c>
    </row>
    <row r="299" spans="1:5" ht="14.25" customHeight="1">
      <c r="A299" s="224">
        <v>43899</v>
      </c>
      <c r="B299" s="225">
        <v>8.5399999999999991</v>
      </c>
      <c r="C299" s="225">
        <f t="shared" si="1"/>
        <v>130960.00000000001</v>
      </c>
      <c r="E299" s="223" t="s">
        <v>1352</v>
      </c>
    </row>
    <row r="300" spans="1:5" ht="14.25" customHeight="1">
      <c r="A300" s="224">
        <v>43900</v>
      </c>
      <c r="B300" s="225">
        <v>8.7799999999999994</v>
      </c>
      <c r="C300" s="225">
        <f t="shared" si="1"/>
        <v>143040</v>
      </c>
      <c r="E300" s="223" t="s">
        <v>1353</v>
      </c>
    </row>
    <row r="301" spans="1:5" ht="14.25" customHeight="1">
      <c r="A301" s="224">
        <v>43901</v>
      </c>
      <c r="B301" s="225">
        <v>8.3800000000000008</v>
      </c>
      <c r="C301" s="225">
        <f t="shared" si="1"/>
        <v>82820</v>
      </c>
      <c r="E301" s="223" t="s">
        <v>1354</v>
      </c>
    </row>
    <row r="302" spans="1:5" ht="14.25" customHeight="1">
      <c r="A302" s="224">
        <v>43902</v>
      </c>
      <c r="B302" s="225">
        <v>7.26</v>
      </c>
      <c r="C302" s="225">
        <f t="shared" si="1"/>
        <v>185570</v>
      </c>
      <c r="E302" s="223" t="s">
        <v>1355</v>
      </c>
    </row>
    <row r="303" spans="1:5" ht="14.25" customHeight="1">
      <c r="A303" s="224">
        <v>43903</v>
      </c>
      <c r="B303" s="225">
        <v>7.33</v>
      </c>
      <c r="C303" s="225">
        <f t="shared" si="1"/>
        <v>123390</v>
      </c>
      <c r="E303" s="223" t="s">
        <v>1356</v>
      </c>
    </row>
    <row r="304" spans="1:5" ht="14.25" customHeight="1">
      <c r="A304" s="224">
        <v>43906</v>
      </c>
      <c r="B304" s="225">
        <v>6.43</v>
      </c>
      <c r="C304" s="225">
        <f t="shared" si="1"/>
        <v>193090</v>
      </c>
      <c r="E304" s="223" t="s">
        <v>1357</v>
      </c>
    </row>
    <row r="305" spans="1:5" ht="14.25" customHeight="1">
      <c r="A305" s="224">
        <v>43907</v>
      </c>
      <c r="B305" s="225">
        <v>6.54</v>
      </c>
      <c r="C305" s="225">
        <f t="shared" si="1"/>
        <v>156850</v>
      </c>
      <c r="E305" s="223" t="s">
        <v>1358</v>
      </c>
    </row>
    <row r="306" spans="1:5" ht="14.25" customHeight="1">
      <c r="A306" s="224">
        <v>43908</v>
      </c>
      <c r="B306" s="225">
        <v>5.87</v>
      </c>
      <c r="C306" s="225">
        <f t="shared" si="1"/>
        <v>116590</v>
      </c>
      <c r="E306" s="223" t="s">
        <v>1359</v>
      </c>
    </row>
    <row r="307" spans="1:5" ht="14.25" customHeight="1">
      <c r="A307" s="224">
        <v>43909</v>
      </c>
      <c r="B307" s="225">
        <v>6.09</v>
      </c>
      <c r="C307" s="225">
        <f t="shared" si="1"/>
        <v>107530</v>
      </c>
      <c r="E307" s="223" t="s">
        <v>1360</v>
      </c>
    </row>
    <row r="308" spans="1:5" ht="14.25" customHeight="1">
      <c r="A308" s="224">
        <v>43910</v>
      </c>
      <c r="B308" s="225">
        <v>6.33</v>
      </c>
      <c r="C308" s="225">
        <f t="shared" si="1"/>
        <v>95120</v>
      </c>
      <c r="E308" s="223" t="s">
        <v>1361</v>
      </c>
    </row>
    <row r="309" spans="1:5" ht="14.25" customHeight="1">
      <c r="A309" s="224">
        <v>43913</v>
      </c>
      <c r="B309" s="225">
        <v>6.03</v>
      </c>
      <c r="C309" s="225">
        <f t="shared" si="1"/>
        <v>108630</v>
      </c>
      <c r="E309" s="223" t="s">
        <v>1362</v>
      </c>
    </row>
    <row r="310" spans="1:5" ht="14.25" customHeight="1">
      <c r="A310" s="224">
        <v>43914</v>
      </c>
      <c r="B310" s="225">
        <v>6.85</v>
      </c>
      <c r="C310" s="225">
        <f t="shared" si="1"/>
        <v>157000</v>
      </c>
      <c r="E310" s="223" t="s">
        <v>1363</v>
      </c>
    </row>
    <row r="311" spans="1:5" ht="14.25" customHeight="1">
      <c r="A311" s="224">
        <v>43915</v>
      </c>
      <c r="B311" s="225">
        <v>7.02</v>
      </c>
      <c r="C311" s="225">
        <f t="shared" si="1"/>
        <v>52050</v>
      </c>
      <c r="E311" s="223" t="s">
        <v>1364</v>
      </c>
    </row>
    <row r="312" spans="1:5" ht="14.25" customHeight="1">
      <c r="A312" s="224">
        <v>43916</v>
      </c>
      <c r="B312" s="225">
        <v>7.46</v>
      </c>
      <c r="C312" s="225">
        <f t="shared" si="1"/>
        <v>70190</v>
      </c>
      <c r="E312" s="223" t="s">
        <v>1365</v>
      </c>
    </row>
    <row r="313" spans="1:5" ht="14.25" customHeight="1">
      <c r="A313" s="224">
        <v>43917</v>
      </c>
      <c r="B313" s="225">
        <v>7.07</v>
      </c>
      <c r="C313" s="225">
        <f t="shared" si="1"/>
        <v>104850</v>
      </c>
      <c r="E313" s="223" t="s">
        <v>1366</v>
      </c>
    </row>
    <row r="314" spans="1:5" ht="14.25" customHeight="1">
      <c r="A314" s="224">
        <v>43920</v>
      </c>
      <c r="B314" s="225">
        <v>7.08</v>
      </c>
      <c r="C314" s="225">
        <f t="shared" si="1"/>
        <v>171540</v>
      </c>
      <c r="E314" s="223" t="s">
        <v>1367</v>
      </c>
    </row>
    <row r="315" spans="1:5" ht="14.25" customHeight="1">
      <c r="A315" s="224">
        <v>43921</v>
      </c>
      <c r="B315" s="225">
        <v>7.21</v>
      </c>
      <c r="C315" s="225">
        <f t="shared" si="1"/>
        <v>123610</v>
      </c>
      <c r="E315" s="223" t="s">
        <v>1368</v>
      </c>
    </row>
    <row r="316" spans="1:5" ht="14.25" customHeight="1">
      <c r="A316" s="224">
        <v>43922</v>
      </c>
      <c r="B316" s="225">
        <v>7.05</v>
      </c>
      <c r="C316" s="225">
        <f t="shared" si="1"/>
        <v>51690</v>
      </c>
      <c r="E316" s="223" t="s">
        <v>1369</v>
      </c>
    </row>
    <row r="317" spans="1:5" ht="14.25" customHeight="1">
      <c r="A317" s="224">
        <v>43923</v>
      </c>
      <c r="B317" s="225">
        <v>7.08</v>
      </c>
      <c r="C317" s="225">
        <f t="shared" si="1"/>
        <v>87190</v>
      </c>
      <c r="E317" s="223" t="s">
        <v>1370</v>
      </c>
    </row>
    <row r="318" spans="1:5" ht="14.25" customHeight="1">
      <c r="A318" s="224">
        <v>43924</v>
      </c>
      <c r="B318" s="225">
        <v>6.94</v>
      </c>
      <c r="C318" s="225">
        <f t="shared" si="1"/>
        <v>86610</v>
      </c>
      <c r="E318" s="223" t="s">
        <v>1371</v>
      </c>
    </row>
    <row r="319" spans="1:5" ht="14.25" customHeight="1">
      <c r="A319" s="224">
        <v>43927</v>
      </c>
      <c r="B319" s="225">
        <v>7.4</v>
      </c>
      <c r="C319" s="225">
        <f t="shared" si="1"/>
        <v>188680</v>
      </c>
      <c r="E319" s="223" t="s">
        <v>1372</v>
      </c>
    </row>
    <row r="320" spans="1:5" ht="14.25" customHeight="1">
      <c r="A320" s="224">
        <v>43928</v>
      </c>
      <c r="B320" s="225">
        <v>7.57</v>
      </c>
      <c r="C320" s="225">
        <f t="shared" si="1"/>
        <v>165460</v>
      </c>
      <c r="E320" s="223" t="s">
        <v>1373</v>
      </c>
    </row>
    <row r="321" spans="1:5" ht="14.25" customHeight="1">
      <c r="A321" s="224">
        <v>43929</v>
      </c>
      <c r="B321" s="225">
        <v>7.53</v>
      </c>
      <c r="C321" s="225">
        <f t="shared" si="1"/>
        <v>90770</v>
      </c>
      <c r="E321" s="223" t="s">
        <v>1374</v>
      </c>
    </row>
    <row r="322" spans="1:5" ht="14.25" customHeight="1">
      <c r="A322" s="224">
        <v>43930</v>
      </c>
      <c r="B322" s="225">
        <v>7.72</v>
      </c>
      <c r="C322" s="225">
        <f t="shared" si="1"/>
        <v>91240</v>
      </c>
      <c r="E322" s="223" t="s">
        <v>1375</v>
      </c>
    </row>
    <row r="323" spans="1:5" ht="14.25" customHeight="1">
      <c r="A323" s="224">
        <v>43934</v>
      </c>
      <c r="B323" s="225">
        <v>7.72</v>
      </c>
      <c r="C323" s="225">
        <f t="shared" si="1"/>
        <v>41890</v>
      </c>
      <c r="E323" s="223" t="s">
        <v>1376</v>
      </c>
    </row>
    <row r="324" spans="1:5" ht="14.25" customHeight="1">
      <c r="A324" s="224">
        <v>43935</v>
      </c>
      <c r="B324" s="225">
        <v>7.67</v>
      </c>
      <c r="C324" s="225">
        <f t="shared" si="1"/>
        <v>380750</v>
      </c>
      <c r="E324" s="223" t="s">
        <v>1377</v>
      </c>
    </row>
    <row r="325" spans="1:5" ht="14.25" customHeight="1">
      <c r="A325" s="224">
        <v>43936</v>
      </c>
      <c r="B325" s="225">
        <v>7.34</v>
      </c>
      <c r="C325" s="225">
        <f t="shared" si="1"/>
        <v>67750</v>
      </c>
      <c r="E325" s="223" t="s">
        <v>1378</v>
      </c>
    </row>
    <row r="326" spans="1:5" ht="14.25" customHeight="1">
      <c r="A326" s="224">
        <v>43937</v>
      </c>
      <c r="B326" s="225">
        <v>7.3</v>
      </c>
      <c r="C326" s="225">
        <f t="shared" si="1"/>
        <v>92160</v>
      </c>
      <c r="E326" s="223" t="s">
        <v>1379</v>
      </c>
    </row>
    <row r="327" spans="1:5" ht="14.25" customHeight="1">
      <c r="A327" s="224">
        <v>43938</v>
      </c>
      <c r="B327" s="225">
        <v>7.64</v>
      </c>
      <c r="C327" s="225">
        <f t="shared" si="1"/>
        <v>121020</v>
      </c>
      <c r="E327" s="223" t="s">
        <v>1380</v>
      </c>
    </row>
    <row r="328" spans="1:5" ht="14.25" customHeight="1">
      <c r="A328" s="224">
        <v>43941</v>
      </c>
      <c r="B328" s="225">
        <v>7.52</v>
      </c>
      <c r="C328" s="225">
        <f t="shared" si="1"/>
        <v>76490</v>
      </c>
      <c r="E328" s="223" t="s">
        <v>1381</v>
      </c>
    </row>
    <row r="329" spans="1:5" ht="14.25" customHeight="1">
      <c r="A329" s="224">
        <v>43942</v>
      </c>
      <c r="B329" s="225">
        <v>7.36</v>
      </c>
      <c r="C329" s="225">
        <f t="shared" si="1"/>
        <v>250110</v>
      </c>
      <c r="E329" s="223" t="s">
        <v>1382</v>
      </c>
    </row>
    <row r="330" spans="1:5" ht="14.25" customHeight="1">
      <c r="A330" s="224">
        <v>43943</v>
      </c>
      <c r="B330" s="225">
        <v>7.42</v>
      </c>
      <c r="C330" s="225">
        <f t="shared" si="1"/>
        <v>171060</v>
      </c>
      <c r="E330" s="223" t="s">
        <v>1383</v>
      </c>
    </row>
    <row r="331" spans="1:5" ht="14.25" customHeight="1">
      <c r="A331" s="224">
        <v>43944</v>
      </c>
      <c r="B331" s="225">
        <v>7.38</v>
      </c>
      <c r="C331" s="225">
        <f t="shared" si="1"/>
        <v>54500</v>
      </c>
      <c r="E331" s="223" t="s">
        <v>1384</v>
      </c>
    </row>
    <row r="332" spans="1:5" ht="14.25" customHeight="1">
      <c r="A332" s="224">
        <v>43945</v>
      </c>
      <c r="B332" s="225">
        <v>7.44</v>
      </c>
      <c r="C332" s="225">
        <f t="shared" si="1"/>
        <v>31770</v>
      </c>
      <c r="E332" s="223" t="s">
        <v>1385</v>
      </c>
    </row>
    <row r="333" spans="1:5" ht="14.25" customHeight="1">
      <c r="A333" s="224">
        <v>43948</v>
      </c>
      <c r="B333" s="225">
        <v>7.67</v>
      </c>
      <c r="C333" s="225">
        <f t="shared" si="1"/>
        <v>58230</v>
      </c>
      <c r="E333" s="223" t="s">
        <v>1386</v>
      </c>
    </row>
    <row r="334" spans="1:5" ht="14.25" customHeight="1">
      <c r="A334" s="224">
        <v>43949</v>
      </c>
      <c r="B334" s="225">
        <v>7.93</v>
      </c>
      <c r="C334" s="225">
        <f t="shared" si="1"/>
        <v>191450</v>
      </c>
      <c r="E334" s="223" t="s">
        <v>1387</v>
      </c>
    </row>
    <row r="335" spans="1:5" ht="14.25" customHeight="1">
      <c r="A335" s="224">
        <v>43950</v>
      </c>
      <c r="B335" s="225">
        <v>8.36</v>
      </c>
      <c r="C335" s="225">
        <f t="shared" si="1"/>
        <v>24120</v>
      </c>
      <c r="E335" s="223" t="s">
        <v>1388</v>
      </c>
    </row>
    <row r="336" spans="1:5" ht="14.25" customHeight="1">
      <c r="A336" s="224">
        <v>43951</v>
      </c>
      <c r="B336" s="225">
        <v>8.1999999999999993</v>
      </c>
      <c r="C336" s="225">
        <f t="shared" si="1"/>
        <v>47720</v>
      </c>
      <c r="E336" s="223" t="s">
        <v>1389</v>
      </c>
    </row>
    <row r="337" spans="1:5" ht="14.25" customHeight="1">
      <c r="A337" s="224">
        <v>43952</v>
      </c>
      <c r="B337" s="225">
        <v>8.15</v>
      </c>
      <c r="C337" s="225">
        <f t="shared" si="1"/>
        <v>35470</v>
      </c>
      <c r="E337" s="223" t="s">
        <v>1390</v>
      </c>
    </row>
    <row r="338" spans="1:5" ht="14.25" customHeight="1">
      <c r="A338" s="224">
        <v>43955</v>
      </c>
      <c r="B338" s="225">
        <v>7.89</v>
      </c>
      <c r="C338" s="225">
        <f t="shared" si="1"/>
        <v>70820</v>
      </c>
      <c r="E338" s="223" t="s">
        <v>1391</v>
      </c>
    </row>
    <row r="339" spans="1:5" ht="14.25" customHeight="1">
      <c r="A339" s="224">
        <v>43956</v>
      </c>
      <c r="B339" s="225">
        <v>7.75</v>
      </c>
      <c r="C339" s="225">
        <f t="shared" si="1"/>
        <v>41950</v>
      </c>
      <c r="E339" s="223" t="s">
        <v>1392</v>
      </c>
    </row>
    <row r="340" spans="1:5" ht="14.25" customHeight="1">
      <c r="A340" s="224">
        <v>43957</v>
      </c>
      <c r="B340" s="225">
        <v>7.79</v>
      </c>
      <c r="C340" s="225">
        <f t="shared" si="1"/>
        <v>12090</v>
      </c>
      <c r="E340" s="223" t="s">
        <v>1393</v>
      </c>
    </row>
    <row r="341" spans="1:5" ht="14.25" customHeight="1">
      <c r="A341" s="224">
        <v>43958</v>
      </c>
      <c r="B341" s="225">
        <v>7.94</v>
      </c>
      <c r="C341" s="225">
        <f t="shared" si="1"/>
        <v>77050</v>
      </c>
      <c r="E341" s="223" t="s">
        <v>1394</v>
      </c>
    </row>
    <row r="342" spans="1:5" ht="14.25" customHeight="1">
      <c r="A342" s="224">
        <v>43959</v>
      </c>
      <c r="B342" s="225">
        <v>8.1199999999999992</v>
      </c>
      <c r="C342" s="225">
        <f t="shared" si="1"/>
        <v>20710</v>
      </c>
      <c r="E342" s="223" t="s">
        <v>1395</v>
      </c>
    </row>
    <row r="343" spans="1:5" ht="14.25" customHeight="1">
      <c r="A343" s="224">
        <v>43962</v>
      </c>
      <c r="B343" s="225">
        <v>7.98</v>
      </c>
      <c r="C343" s="225">
        <f t="shared" si="1"/>
        <v>93010</v>
      </c>
      <c r="E343" s="223" t="s">
        <v>1396</v>
      </c>
    </row>
    <row r="344" spans="1:5" ht="14.25" customHeight="1">
      <c r="A344" s="224">
        <v>43963</v>
      </c>
      <c r="B344" s="225">
        <v>7.82</v>
      </c>
      <c r="C344" s="225">
        <f t="shared" si="1"/>
        <v>55560</v>
      </c>
      <c r="E344" s="223" t="s">
        <v>1397</v>
      </c>
    </row>
    <row r="345" spans="1:5" ht="14.25" customHeight="1">
      <c r="A345" s="224">
        <v>43964</v>
      </c>
      <c r="B345" s="225">
        <v>7.72</v>
      </c>
      <c r="C345" s="225">
        <f t="shared" si="1"/>
        <v>80530</v>
      </c>
      <c r="E345" s="223" t="s">
        <v>1398</v>
      </c>
    </row>
    <row r="346" spans="1:5" ht="14.25" customHeight="1">
      <c r="A346" s="224">
        <v>43965</v>
      </c>
      <c r="B346" s="225">
        <v>7.71</v>
      </c>
      <c r="C346" s="225">
        <f t="shared" si="1"/>
        <v>31680</v>
      </c>
      <c r="E346" s="223" t="s">
        <v>1399</v>
      </c>
    </row>
    <row r="347" spans="1:5" ht="14.25" customHeight="1">
      <c r="A347" s="224">
        <v>43966</v>
      </c>
      <c r="B347" s="225">
        <v>7.29</v>
      </c>
      <c r="C347" s="225">
        <f t="shared" si="1"/>
        <v>36380</v>
      </c>
      <c r="E347" s="223" t="s">
        <v>1400</v>
      </c>
    </row>
    <row r="348" spans="1:5" ht="14.25" customHeight="1">
      <c r="A348" s="224">
        <v>43969</v>
      </c>
      <c r="B348" s="225">
        <v>7.67</v>
      </c>
      <c r="C348" s="225">
        <f t="shared" si="1"/>
        <v>63750</v>
      </c>
      <c r="E348" s="223" t="s">
        <v>1401</v>
      </c>
    </row>
    <row r="349" spans="1:5" ht="14.25" customHeight="1">
      <c r="A349" s="224">
        <v>43970</v>
      </c>
      <c r="B349" s="225">
        <v>7.63</v>
      </c>
      <c r="C349" s="225">
        <f t="shared" si="1"/>
        <v>202530</v>
      </c>
      <c r="E349" s="223" t="s">
        <v>1402</v>
      </c>
    </row>
    <row r="350" spans="1:5" ht="14.25" customHeight="1">
      <c r="A350" s="224">
        <v>43971</v>
      </c>
      <c r="B350" s="225">
        <v>7.7</v>
      </c>
      <c r="C350" s="225">
        <f t="shared" si="1"/>
        <v>51320</v>
      </c>
      <c r="E350" s="223" t="s">
        <v>1403</v>
      </c>
    </row>
    <row r="351" spans="1:5" ht="14.25" customHeight="1">
      <c r="A351" s="224">
        <v>43972</v>
      </c>
      <c r="B351" s="225">
        <v>7.63</v>
      </c>
      <c r="C351" s="225">
        <f t="shared" si="1"/>
        <v>40470</v>
      </c>
      <c r="E351" s="223" t="s">
        <v>1404</v>
      </c>
    </row>
    <row r="352" spans="1:5" ht="14.25" customHeight="1">
      <c r="A352" s="224">
        <v>43973</v>
      </c>
      <c r="B352" s="225">
        <v>7.56</v>
      </c>
      <c r="C352" s="225">
        <f t="shared" si="1"/>
        <v>20920</v>
      </c>
      <c r="E352" s="223" t="s">
        <v>1405</v>
      </c>
    </row>
    <row r="353" spans="1:5" ht="14.25" customHeight="1">
      <c r="A353" s="224">
        <v>43977</v>
      </c>
      <c r="B353" s="225">
        <v>7.92</v>
      </c>
      <c r="C353" s="225">
        <f t="shared" si="1"/>
        <v>43800</v>
      </c>
      <c r="E353" s="223" t="s">
        <v>1406</v>
      </c>
    </row>
    <row r="354" spans="1:5" ht="14.25" customHeight="1">
      <c r="A354" s="224">
        <v>43978</v>
      </c>
      <c r="B354" s="225">
        <v>8.07</v>
      </c>
      <c r="C354" s="225">
        <f t="shared" si="1"/>
        <v>76760</v>
      </c>
      <c r="E354" s="223" t="s">
        <v>1407</v>
      </c>
    </row>
    <row r="355" spans="1:5" ht="14.25" customHeight="1">
      <c r="A355" s="224">
        <v>43979</v>
      </c>
      <c r="B355" s="225">
        <v>8.18</v>
      </c>
      <c r="C355" s="225">
        <f t="shared" si="1"/>
        <v>84580</v>
      </c>
      <c r="E355" s="223" t="s">
        <v>1408</v>
      </c>
    </row>
    <row r="356" spans="1:5" ht="14.25" customHeight="1">
      <c r="A356" s="224">
        <v>43980</v>
      </c>
      <c r="B356" s="225">
        <v>8.19</v>
      </c>
      <c r="C356" s="225">
        <f t="shared" si="1"/>
        <v>71340</v>
      </c>
      <c r="E356" s="223" t="s">
        <v>1409</v>
      </c>
    </row>
    <row r="357" spans="1:5" ht="14.25" customHeight="1">
      <c r="A357" s="224">
        <v>43983</v>
      </c>
      <c r="B357" s="225">
        <v>8.31</v>
      </c>
      <c r="C357" s="225">
        <f t="shared" si="1"/>
        <v>21290</v>
      </c>
      <c r="E357" s="223" t="s">
        <v>1410</v>
      </c>
    </row>
    <row r="358" spans="1:5" ht="14.25" customHeight="1">
      <c r="A358" s="224">
        <v>43984</v>
      </c>
      <c r="B358" s="225">
        <v>8.44</v>
      </c>
      <c r="C358" s="225">
        <f t="shared" si="1"/>
        <v>75610</v>
      </c>
      <c r="E358" s="223" t="s">
        <v>1411</v>
      </c>
    </row>
    <row r="359" spans="1:5" ht="14.25" customHeight="1">
      <c r="A359" s="224">
        <v>43985</v>
      </c>
      <c r="B359" s="225">
        <v>8.89</v>
      </c>
      <c r="C359" s="225">
        <f t="shared" si="1"/>
        <v>67620</v>
      </c>
      <c r="E359" s="223" t="s">
        <v>1412</v>
      </c>
    </row>
    <row r="360" spans="1:5" ht="14.25" customHeight="1">
      <c r="A360" s="224">
        <v>43986</v>
      </c>
      <c r="B360" s="225">
        <v>8.9</v>
      </c>
      <c r="C360" s="225">
        <f t="shared" si="1"/>
        <v>53280</v>
      </c>
      <c r="E360" s="223" t="s">
        <v>1413</v>
      </c>
    </row>
    <row r="361" spans="1:5" ht="14.25" customHeight="1">
      <c r="A361" s="224">
        <v>43987</v>
      </c>
      <c r="B361" s="225">
        <v>8.98</v>
      </c>
      <c r="C361" s="225">
        <f t="shared" si="1"/>
        <v>29390</v>
      </c>
      <c r="E361" s="223" t="s">
        <v>1414</v>
      </c>
    </row>
    <row r="362" spans="1:5" ht="14.25" customHeight="1">
      <c r="A362" s="224">
        <v>43990</v>
      </c>
      <c r="B362" s="225">
        <v>9.09</v>
      </c>
      <c r="C362" s="225">
        <f t="shared" si="1"/>
        <v>150480</v>
      </c>
      <c r="E362" s="223" t="s">
        <v>1415</v>
      </c>
    </row>
    <row r="363" spans="1:5" ht="14.25" customHeight="1">
      <c r="A363" s="224">
        <v>43991</v>
      </c>
      <c r="B363" s="225">
        <v>8.93</v>
      </c>
      <c r="C363" s="225" t="str">
        <f t="shared" si="1"/>
        <v>1.06M</v>
      </c>
      <c r="E363" s="223" t="s">
        <v>102</v>
      </c>
    </row>
    <row r="364" spans="1:5" ht="14.25" customHeight="1">
      <c r="A364" s="224">
        <v>43992</v>
      </c>
      <c r="B364" s="225">
        <v>8.94</v>
      </c>
      <c r="C364" s="225">
        <f t="shared" si="1"/>
        <v>49160</v>
      </c>
      <c r="E364" s="223" t="s">
        <v>1416</v>
      </c>
    </row>
    <row r="365" spans="1:5" ht="14.25" customHeight="1">
      <c r="A365" s="224">
        <v>43993</v>
      </c>
      <c r="B365" s="225">
        <v>8.43</v>
      </c>
      <c r="C365" s="225">
        <f t="shared" si="1"/>
        <v>98880</v>
      </c>
      <c r="E365" s="223" t="s">
        <v>1417</v>
      </c>
    </row>
    <row r="366" spans="1:5" ht="14.25" customHeight="1">
      <c r="A366" s="224">
        <v>43994</v>
      </c>
      <c r="B366" s="225">
        <v>8.3800000000000008</v>
      </c>
      <c r="C366" s="225">
        <f t="shared" si="1"/>
        <v>64410</v>
      </c>
      <c r="E366" s="223" t="s">
        <v>1418</v>
      </c>
    </row>
    <row r="367" spans="1:5" ht="14.25" customHeight="1">
      <c r="A367" s="224">
        <v>43997</v>
      </c>
      <c r="B367" s="225">
        <v>8.5399999999999991</v>
      </c>
      <c r="C367" s="225">
        <f t="shared" si="1"/>
        <v>52490</v>
      </c>
      <c r="E367" s="223" t="s">
        <v>1419</v>
      </c>
    </row>
    <row r="368" spans="1:5" ht="14.25" customHeight="1">
      <c r="A368" s="224">
        <v>43998</v>
      </c>
      <c r="B368" s="225">
        <v>8.7799999999999994</v>
      </c>
      <c r="C368" s="225">
        <f t="shared" si="1"/>
        <v>39970</v>
      </c>
      <c r="E368" s="223" t="s">
        <v>1420</v>
      </c>
    </row>
    <row r="369" spans="1:5" ht="14.25" customHeight="1">
      <c r="A369" s="224">
        <v>43999</v>
      </c>
      <c r="B369" s="225">
        <v>8.74</v>
      </c>
      <c r="C369" s="225">
        <f t="shared" si="1"/>
        <v>11530</v>
      </c>
      <c r="E369" s="223" t="s">
        <v>1421</v>
      </c>
    </row>
    <row r="370" spans="1:5" ht="14.25" customHeight="1">
      <c r="A370" s="224">
        <v>44000</v>
      </c>
      <c r="B370" s="225">
        <v>8.68</v>
      </c>
      <c r="C370" s="225">
        <f t="shared" si="1"/>
        <v>13450</v>
      </c>
      <c r="E370" s="223" t="s">
        <v>1422</v>
      </c>
    </row>
    <row r="371" spans="1:5" ht="14.25" customHeight="1">
      <c r="A371" s="224">
        <v>44001</v>
      </c>
      <c r="B371" s="225">
        <v>8.69</v>
      </c>
      <c r="C371" s="225">
        <f t="shared" si="1"/>
        <v>27050</v>
      </c>
      <c r="E371" s="223" t="s">
        <v>1423</v>
      </c>
    </row>
    <row r="372" spans="1:5" ht="14.25" customHeight="1">
      <c r="A372" s="224">
        <v>44004</v>
      </c>
      <c r="B372" s="225">
        <v>8.68</v>
      </c>
      <c r="C372" s="225">
        <f t="shared" si="1"/>
        <v>54440</v>
      </c>
      <c r="E372" s="223" t="s">
        <v>1424</v>
      </c>
    </row>
    <row r="373" spans="1:5" ht="14.25" customHeight="1">
      <c r="A373" s="224">
        <v>44005</v>
      </c>
      <c r="B373" s="225">
        <v>8.64</v>
      </c>
      <c r="C373" s="225">
        <f t="shared" si="1"/>
        <v>32490.000000000004</v>
      </c>
      <c r="E373" s="223" t="s">
        <v>1425</v>
      </c>
    </row>
    <row r="374" spans="1:5" ht="14.25" customHeight="1">
      <c r="A374" s="224">
        <v>44006</v>
      </c>
      <c r="B374" s="225">
        <v>8.5</v>
      </c>
      <c r="C374" s="225">
        <f t="shared" si="1"/>
        <v>23960</v>
      </c>
      <c r="E374" s="223" t="s">
        <v>1426</v>
      </c>
    </row>
    <row r="375" spans="1:5" ht="14.25" customHeight="1">
      <c r="A375" s="224">
        <v>44007</v>
      </c>
      <c r="B375" s="225">
        <v>8.5</v>
      </c>
      <c r="C375" s="225">
        <f t="shared" si="1"/>
        <v>39840</v>
      </c>
      <c r="E375" s="223" t="s">
        <v>1427</v>
      </c>
    </row>
    <row r="376" spans="1:5" ht="14.25" customHeight="1">
      <c r="A376" s="224">
        <v>44008</v>
      </c>
      <c r="B376" s="225">
        <v>8.5</v>
      </c>
      <c r="C376" s="225">
        <f t="shared" si="1"/>
        <v>17960</v>
      </c>
      <c r="E376" s="223" t="s">
        <v>1428</v>
      </c>
    </row>
    <row r="377" spans="1:5" ht="14.25" customHeight="1">
      <c r="A377" s="224">
        <v>44011</v>
      </c>
      <c r="B377" s="225">
        <v>8.6199999999999992</v>
      </c>
      <c r="C377" s="225">
        <f t="shared" si="1"/>
        <v>17720</v>
      </c>
      <c r="E377" s="223" t="s">
        <v>1429</v>
      </c>
    </row>
    <row r="378" spans="1:5" ht="14.25" customHeight="1">
      <c r="A378" s="224">
        <v>44012</v>
      </c>
      <c r="B378" s="225">
        <v>8.6999999999999993</v>
      </c>
      <c r="C378" s="225">
        <f t="shared" si="1"/>
        <v>14450</v>
      </c>
      <c r="E378" s="223" t="s">
        <v>1163</v>
      </c>
    </row>
    <row r="379" spans="1:5" ht="14.25" customHeight="1">
      <c r="A379" s="224">
        <v>44013</v>
      </c>
      <c r="B379" s="225">
        <v>8.69</v>
      </c>
      <c r="C379" s="225">
        <f t="shared" si="1"/>
        <v>6380</v>
      </c>
      <c r="E379" s="223" t="s">
        <v>1430</v>
      </c>
    </row>
    <row r="380" spans="1:5" ht="14.25" customHeight="1">
      <c r="A380" s="224">
        <v>44014</v>
      </c>
      <c r="B380" s="225">
        <v>8.93</v>
      </c>
      <c r="C380" s="225">
        <f t="shared" si="1"/>
        <v>40880</v>
      </c>
      <c r="E380" s="223" t="s">
        <v>1431</v>
      </c>
    </row>
    <row r="381" spans="1:5" ht="14.25" customHeight="1">
      <c r="A381" s="224">
        <v>44018</v>
      </c>
      <c r="B381" s="225">
        <v>9.09</v>
      </c>
      <c r="C381" s="225">
        <f t="shared" si="1"/>
        <v>16440</v>
      </c>
      <c r="E381" s="223" t="s">
        <v>1432</v>
      </c>
    </row>
    <row r="382" spans="1:5" ht="14.25" customHeight="1">
      <c r="A382" s="224">
        <v>44019</v>
      </c>
      <c r="B382" s="225">
        <v>9.0299999999999994</v>
      </c>
      <c r="C382" s="225">
        <f t="shared" si="1"/>
        <v>37380</v>
      </c>
      <c r="E382" s="223" t="s">
        <v>1433</v>
      </c>
    </row>
    <row r="383" spans="1:5" ht="14.25" customHeight="1">
      <c r="A383" s="224">
        <v>44020</v>
      </c>
      <c r="B383" s="225">
        <v>8.9700000000000006</v>
      </c>
      <c r="C383" s="225">
        <f t="shared" si="1"/>
        <v>34550</v>
      </c>
      <c r="E383" s="223" t="s">
        <v>1434</v>
      </c>
    </row>
    <row r="384" spans="1:5" ht="14.25" customHeight="1">
      <c r="A384" s="224">
        <v>44021</v>
      </c>
      <c r="B384" s="225">
        <v>8.85</v>
      </c>
      <c r="C384" s="225">
        <f t="shared" si="1"/>
        <v>36080</v>
      </c>
      <c r="E384" s="223" t="s">
        <v>1435</v>
      </c>
    </row>
    <row r="385" spans="1:5" ht="14.25" customHeight="1">
      <c r="A385" s="224">
        <v>44022</v>
      </c>
      <c r="B385" s="225">
        <v>9.01</v>
      </c>
      <c r="C385" s="225">
        <f t="shared" si="1"/>
        <v>25860</v>
      </c>
      <c r="E385" s="223" t="s">
        <v>1436</v>
      </c>
    </row>
    <row r="386" spans="1:5" ht="14.25" customHeight="1">
      <c r="A386" s="224">
        <v>44025</v>
      </c>
      <c r="B386" s="225">
        <v>8.92</v>
      </c>
      <c r="C386" s="225">
        <f t="shared" si="1"/>
        <v>188940</v>
      </c>
      <c r="E386" s="223" t="s">
        <v>1437</v>
      </c>
    </row>
    <row r="387" spans="1:5" ht="14.25" customHeight="1">
      <c r="A387" s="224">
        <v>44026</v>
      </c>
      <c r="B387" s="225">
        <v>9.11</v>
      </c>
      <c r="C387" s="225">
        <f t="shared" si="1"/>
        <v>38100</v>
      </c>
      <c r="E387" s="223" t="s">
        <v>1438</v>
      </c>
    </row>
    <row r="388" spans="1:5" ht="14.25" customHeight="1">
      <c r="A388" s="224">
        <v>44027</v>
      </c>
      <c r="B388" s="225">
        <v>9.26</v>
      </c>
      <c r="C388" s="225">
        <f t="shared" si="1"/>
        <v>52320</v>
      </c>
      <c r="E388" s="223" t="s">
        <v>1439</v>
      </c>
    </row>
    <row r="389" spans="1:5" ht="14.25" customHeight="1">
      <c r="A389" s="224">
        <v>44028</v>
      </c>
      <c r="B389" s="225">
        <v>9.27</v>
      </c>
      <c r="C389" s="225">
        <f t="shared" si="1"/>
        <v>120220</v>
      </c>
      <c r="E389" s="223" t="s">
        <v>1440</v>
      </c>
    </row>
    <row r="390" spans="1:5" ht="14.25" customHeight="1">
      <c r="A390" s="224">
        <v>44029</v>
      </c>
      <c r="B390" s="225">
        <v>9.36</v>
      </c>
      <c r="C390" s="225">
        <f t="shared" si="1"/>
        <v>20370</v>
      </c>
      <c r="E390" s="223" t="s">
        <v>1441</v>
      </c>
    </row>
    <row r="391" spans="1:5" ht="14.25" customHeight="1">
      <c r="A391" s="224">
        <v>44032</v>
      </c>
      <c r="B391" s="225">
        <v>9.43</v>
      </c>
      <c r="C391" s="225">
        <f t="shared" si="1"/>
        <v>10270</v>
      </c>
      <c r="E391" s="223" t="s">
        <v>1442</v>
      </c>
    </row>
    <row r="392" spans="1:5" ht="14.25" customHeight="1">
      <c r="A392" s="224">
        <v>44033</v>
      </c>
      <c r="B392" s="225">
        <v>9.49</v>
      </c>
      <c r="C392" s="225">
        <f t="shared" si="1"/>
        <v>22450</v>
      </c>
      <c r="E392" s="223" t="s">
        <v>1443</v>
      </c>
    </row>
    <row r="393" spans="1:5" ht="14.25" customHeight="1">
      <c r="A393" s="224">
        <v>44034</v>
      </c>
      <c r="B393" s="225">
        <v>9.6</v>
      </c>
      <c r="C393" s="225">
        <f t="shared" si="1"/>
        <v>22720</v>
      </c>
      <c r="E393" s="223" t="s">
        <v>1444</v>
      </c>
    </row>
    <row r="394" spans="1:5" ht="14.25" customHeight="1">
      <c r="A394" s="224">
        <v>44035</v>
      </c>
      <c r="B394" s="225">
        <v>9.58</v>
      </c>
      <c r="C394" s="225">
        <f t="shared" si="1"/>
        <v>870130</v>
      </c>
      <c r="E394" s="223" t="s">
        <v>1445</v>
      </c>
    </row>
    <row r="395" spans="1:5" ht="14.25" customHeight="1">
      <c r="A395" s="224">
        <v>44036</v>
      </c>
      <c r="B395" s="225">
        <v>9.51</v>
      </c>
      <c r="C395" s="225">
        <f t="shared" si="1"/>
        <v>29680</v>
      </c>
      <c r="E395" s="223" t="s">
        <v>1446</v>
      </c>
    </row>
    <row r="396" spans="1:5" ht="14.25" customHeight="1">
      <c r="A396" s="224">
        <v>44039</v>
      </c>
      <c r="B396" s="225">
        <v>9.61</v>
      </c>
      <c r="C396" s="225">
        <f t="shared" si="1"/>
        <v>35100</v>
      </c>
      <c r="E396" s="223" t="s">
        <v>1447</v>
      </c>
    </row>
    <row r="397" spans="1:5" ht="14.25" customHeight="1">
      <c r="A397" s="224">
        <v>44040</v>
      </c>
      <c r="B397" s="225">
        <v>9.56</v>
      </c>
      <c r="C397" s="225">
        <f t="shared" si="1"/>
        <v>15930</v>
      </c>
      <c r="E397" s="223" t="s">
        <v>1448</v>
      </c>
    </row>
    <row r="398" spans="1:5" ht="14.25" customHeight="1">
      <c r="A398" s="224">
        <v>44041</v>
      </c>
      <c r="B398" s="225">
        <v>9.6999999999999993</v>
      </c>
      <c r="C398" s="225">
        <f t="shared" si="1"/>
        <v>10210</v>
      </c>
      <c r="E398" s="223" t="s">
        <v>1449</v>
      </c>
    </row>
    <row r="399" spans="1:5" ht="14.25" customHeight="1">
      <c r="A399" s="224">
        <v>44042</v>
      </c>
      <c r="B399" s="225">
        <v>9.49</v>
      </c>
      <c r="C399" s="225">
        <f t="shared" si="1"/>
        <v>33990</v>
      </c>
      <c r="E399" s="223" t="s">
        <v>1450</v>
      </c>
    </row>
    <row r="400" spans="1:5" ht="14.25" customHeight="1">
      <c r="A400" s="224">
        <v>44043</v>
      </c>
      <c r="B400" s="225">
        <v>9.35</v>
      </c>
      <c r="C400" s="225">
        <f t="shared" si="1"/>
        <v>37790</v>
      </c>
      <c r="E400" s="223" t="s">
        <v>1451</v>
      </c>
    </row>
    <row r="401" spans="1:5" ht="14.25" customHeight="1">
      <c r="A401" s="224">
        <v>44046</v>
      </c>
      <c r="B401" s="225">
        <v>9.4700000000000006</v>
      </c>
      <c r="C401" s="225">
        <f t="shared" si="1"/>
        <v>24370</v>
      </c>
      <c r="E401" s="223" t="s">
        <v>1452</v>
      </c>
    </row>
    <row r="402" spans="1:5" ht="14.25" customHeight="1">
      <c r="A402" s="224">
        <v>44047</v>
      </c>
      <c r="B402" s="225">
        <v>9.49</v>
      </c>
      <c r="C402" s="225">
        <f t="shared" si="1"/>
        <v>16140</v>
      </c>
      <c r="E402" s="223" t="s">
        <v>1453</v>
      </c>
    </row>
    <row r="403" spans="1:5" ht="14.25" customHeight="1">
      <c r="A403" s="224">
        <v>44048</v>
      </c>
      <c r="B403" s="225">
        <v>9.56</v>
      </c>
      <c r="C403" s="225">
        <f t="shared" si="1"/>
        <v>23380</v>
      </c>
      <c r="E403" s="223" t="s">
        <v>1259</v>
      </c>
    </row>
    <row r="404" spans="1:5" ht="14.25" customHeight="1">
      <c r="A404" s="224">
        <v>44049</v>
      </c>
      <c r="B404" s="225">
        <v>9.5399999999999991</v>
      </c>
      <c r="C404" s="225">
        <f t="shared" si="1"/>
        <v>33360</v>
      </c>
      <c r="E404" s="223" t="s">
        <v>1454</v>
      </c>
    </row>
    <row r="405" spans="1:5" ht="14.25" customHeight="1">
      <c r="A405" s="224">
        <v>44050</v>
      </c>
      <c r="B405" s="225">
        <v>9.4700000000000006</v>
      </c>
      <c r="C405" s="225">
        <f t="shared" si="1"/>
        <v>23770</v>
      </c>
      <c r="E405" s="223" t="s">
        <v>1455</v>
      </c>
    </row>
    <row r="406" spans="1:5" ht="14.25" customHeight="1">
      <c r="A406" s="224">
        <v>44053</v>
      </c>
      <c r="B406" s="225">
        <v>9.56</v>
      </c>
      <c r="C406" s="225">
        <f t="shared" si="1"/>
        <v>29690</v>
      </c>
      <c r="E406" s="223" t="s">
        <v>1456</v>
      </c>
    </row>
    <row r="407" spans="1:5" ht="14.25" customHeight="1">
      <c r="A407" s="224">
        <v>44054</v>
      </c>
      <c r="B407" s="225">
        <v>9.57</v>
      </c>
      <c r="C407" s="225">
        <f t="shared" si="1"/>
        <v>22710</v>
      </c>
      <c r="E407" s="223" t="s">
        <v>1457</v>
      </c>
    </row>
    <row r="408" spans="1:5" ht="14.25" customHeight="1">
      <c r="A408" s="224">
        <v>44055</v>
      </c>
      <c r="B408" s="225">
        <v>9.7100000000000009</v>
      </c>
      <c r="C408" s="225">
        <f t="shared" si="1"/>
        <v>10640</v>
      </c>
      <c r="E408" s="223" t="s">
        <v>1458</v>
      </c>
    </row>
    <row r="409" spans="1:5" ht="14.25" customHeight="1">
      <c r="A409" s="224">
        <v>44056</v>
      </c>
      <c r="B409" s="225">
        <v>9.6999999999999993</v>
      </c>
      <c r="C409" s="225">
        <f t="shared" si="1"/>
        <v>16430</v>
      </c>
      <c r="E409" s="223" t="s">
        <v>1459</v>
      </c>
    </row>
    <row r="410" spans="1:5" ht="14.25" customHeight="1">
      <c r="A410" s="224">
        <v>44057</v>
      </c>
      <c r="B410" s="225">
        <v>9.61</v>
      </c>
      <c r="C410" s="225">
        <f t="shared" si="1"/>
        <v>6300</v>
      </c>
      <c r="E410" s="223" t="s">
        <v>1460</v>
      </c>
    </row>
    <row r="411" spans="1:5" ht="14.25" customHeight="1">
      <c r="A411" s="224">
        <v>44060</v>
      </c>
      <c r="B411" s="225">
        <v>9.6300000000000008</v>
      </c>
      <c r="C411" s="225">
        <f t="shared" si="1"/>
        <v>13100</v>
      </c>
      <c r="E411" s="223" t="s">
        <v>1461</v>
      </c>
    </row>
    <row r="412" spans="1:5" ht="14.25" customHeight="1">
      <c r="A412" s="224">
        <v>44061</v>
      </c>
      <c r="B412" s="225">
        <v>9.59</v>
      </c>
      <c r="C412" s="225">
        <f t="shared" si="1"/>
        <v>17810</v>
      </c>
      <c r="E412" s="223" t="s">
        <v>1462</v>
      </c>
    </row>
    <row r="413" spans="1:5" ht="14.25" customHeight="1">
      <c r="A413" s="224">
        <v>44062</v>
      </c>
      <c r="B413" s="225">
        <v>9.48</v>
      </c>
      <c r="C413" s="225">
        <f t="shared" si="1"/>
        <v>37300</v>
      </c>
      <c r="E413" s="223" t="s">
        <v>1463</v>
      </c>
    </row>
    <row r="414" spans="1:5" ht="14.25" customHeight="1">
      <c r="A414" s="224">
        <v>44063</v>
      </c>
      <c r="B414" s="225">
        <v>9.51</v>
      </c>
      <c r="C414" s="225">
        <f t="shared" si="1"/>
        <v>17480</v>
      </c>
      <c r="E414" s="223" t="s">
        <v>1464</v>
      </c>
    </row>
    <row r="415" spans="1:5" ht="14.25" customHeight="1">
      <c r="A415" s="224">
        <v>44064</v>
      </c>
      <c r="B415" s="225">
        <v>9.4600000000000009</v>
      </c>
      <c r="C415" s="225">
        <f t="shared" si="1"/>
        <v>8300</v>
      </c>
      <c r="E415" s="223" t="s">
        <v>1465</v>
      </c>
    </row>
    <row r="416" spans="1:5" ht="14.25" customHeight="1">
      <c r="A416" s="224">
        <v>44067</v>
      </c>
      <c r="B416" s="225">
        <v>9.6199999999999992</v>
      </c>
      <c r="C416" s="225">
        <f t="shared" si="1"/>
        <v>25010</v>
      </c>
      <c r="E416" s="223" t="s">
        <v>1466</v>
      </c>
    </row>
    <row r="417" spans="1:5" ht="14.25" customHeight="1">
      <c r="A417" s="224">
        <v>44068</v>
      </c>
      <c r="B417" s="225">
        <v>9.5</v>
      </c>
      <c r="C417" s="225">
        <f t="shared" si="1"/>
        <v>12740</v>
      </c>
      <c r="E417" s="223" t="s">
        <v>1467</v>
      </c>
    </row>
    <row r="418" spans="1:5" ht="14.25" customHeight="1">
      <c r="A418" s="224">
        <v>44069</v>
      </c>
      <c r="B418" s="225">
        <v>9.56</v>
      </c>
      <c r="C418" s="225">
        <f t="shared" si="1"/>
        <v>15140</v>
      </c>
      <c r="E418" s="223" t="s">
        <v>1468</v>
      </c>
    </row>
    <row r="419" spans="1:5" ht="14.25" customHeight="1">
      <c r="A419" s="224">
        <v>44070</v>
      </c>
      <c r="B419" s="225">
        <v>9.41</v>
      </c>
      <c r="C419" s="225">
        <f t="shared" si="1"/>
        <v>26080</v>
      </c>
      <c r="E419" s="223" t="s">
        <v>1469</v>
      </c>
    </row>
    <row r="420" spans="1:5" ht="14.25" customHeight="1">
      <c r="A420" s="224">
        <v>44071</v>
      </c>
      <c r="B420" s="225">
        <v>9.4600000000000009</v>
      </c>
      <c r="C420" s="225">
        <f t="shared" si="1"/>
        <v>20600</v>
      </c>
      <c r="E420" s="223" t="s">
        <v>1470</v>
      </c>
    </row>
    <row r="421" spans="1:5" ht="14.25" customHeight="1">
      <c r="A421" s="224">
        <v>44074</v>
      </c>
      <c r="B421" s="225">
        <v>9.44</v>
      </c>
      <c r="C421" s="225">
        <f t="shared" si="1"/>
        <v>22770</v>
      </c>
      <c r="E421" s="223" t="s">
        <v>1471</v>
      </c>
    </row>
    <row r="422" spans="1:5" ht="14.25" customHeight="1">
      <c r="A422" s="224">
        <v>44075</v>
      </c>
      <c r="B422" s="225">
        <v>9.43</v>
      </c>
      <c r="C422" s="225">
        <f t="shared" si="1"/>
        <v>19940</v>
      </c>
      <c r="E422" s="223" t="s">
        <v>1472</v>
      </c>
    </row>
    <row r="423" spans="1:5" ht="14.25" customHeight="1">
      <c r="A423" s="224">
        <v>44076</v>
      </c>
      <c r="B423" s="225">
        <v>9.5</v>
      </c>
      <c r="C423" s="225">
        <f t="shared" si="1"/>
        <v>16560</v>
      </c>
      <c r="E423" s="223" t="s">
        <v>1473</v>
      </c>
    </row>
    <row r="424" spans="1:5" ht="14.25" customHeight="1">
      <c r="A424" s="224">
        <v>44077</v>
      </c>
      <c r="B424" s="225">
        <v>9.1999999999999993</v>
      </c>
      <c r="C424" s="225">
        <f t="shared" si="1"/>
        <v>49680</v>
      </c>
      <c r="E424" s="223" t="s">
        <v>1474</v>
      </c>
    </row>
    <row r="425" spans="1:5" ht="14.25" customHeight="1">
      <c r="A425" s="224">
        <v>44078</v>
      </c>
      <c r="B425" s="225">
        <v>9.2100000000000009</v>
      </c>
      <c r="C425" s="225">
        <f t="shared" si="1"/>
        <v>66110</v>
      </c>
      <c r="E425" s="223" t="s">
        <v>1475</v>
      </c>
    </row>
    <row r="426" spans="1:5" ht="14.25" customHeight="1">
      <c r="A426" s="224">
        <v>44082</v>
      </c>
      <c r="B426" s="225">
        <v>9.2200000000000006</v>
      </c>
      <c r="C426" s="225">
        <f t="shared" si="1"/>
        <v>49320</v>
      </c>
      <c r="E426" s="223" t="s">
        <v>1476</v>
      </c>
    </row>
    <row r="427" spans="1:5" ht="14.25" customHeight="1">
      <c r="A427" s="224">
        <v>44083</v>
      </c>
      <c r="B427" s="225">
        <v>9.4700000000000006</v>
      </c>
      <c r="C427" s="225">
        <f t="shared" si="1"/>
        <v>23370</v>
      </c>
      <c r="E427" s="223" t="s">
        <v>1477</v>
      </c>
    </row>
    <row r="428" spans="1:5" ht="14.25" customHeight="1">
      <c r="A428" s="224">
        <v>44084</v>
      </c>
      <c r="B428" s="225">
        <v>9.48</v>
      </c>
      <c r="C428" s="225">
        <f t="shared" si="1"/>
        <v>29160</v>
      </c>
      <c r="E428" s="223" t="s">
        <v>1478</v>
      </c>
    </row>
    <row r="429" spans="1:5" ht="14.25" customHeight="1">
      <c r="A429" s="224">
        <v>44085</v>
      </c>
      <c r="B429" s="225">
        <v>9.6199999999999992</v>
      </c>
      <c r="C429" s="225">
        <f t="shared" si="1"/>
        <v>9280</v>
      </c>
      <c r="E429" s="223" t="s">
        <v>1479</v>
      </c>
    </row>
    <row r="430" spans="1:5" ht="14.25" customHeight="1">
      <c r="A430" s="224">
        <v>44088</v>
      </c>
      <c r="B430" s="225">
        <v>9.6</v>
      </c>
      <c r="C430" s="225">
        <f t="shared" si="1"/>
        <v>45340</v>
      </c>
      <c r="E430" s="223" t="s">
        <v>1480</v>
      </c>
    </row>
    <row r="431" spans="1:5" ht="14.25" customHeight="1">
      <c r="A431" s="224">
        <v>44089</v>
      </c>
      <c r="B431" s="225">
        <v>9.6199999999999992</v>
      </c>
      <c r="C431" s="225">
        <f t="shared" si="1"/>
        <v>166590</v>
      </c>
      <c r="E431" s="223" t="s">
        <v>1481</v>
      </c>
    </row>
    <row r="432" spans="1:5" ht="14.25" customHeight="1">
      <c r="A432" s="224">
        <v>44090</v>
      </c>
      <c r="B432" s="225">
        <v>9.59</v>
      </c>
      <c r="C432" s="225">
        <f t="shared" si="1"/>
        <v>82600</v>
      </c>
      <c r="E432" s="223" t="s">
        <v>1482</v>
      </c>
    </row>
    <row r="433" spans="1:5" ht="14.25" customHeight="1">
      <c r="A433" s="224">
        <v>44091</v>
      </c>
      <c r="B433" s="225">
        <v>9.57</v>
      </c>
      <c r="C433" s="225">
        <f t="shared" si="1"/>
        <v>17570</v>
      </c>
      <c r="E433" s="223" t="s">
        <v>1483</v>
      </c>
    </row>
    <row r="434" spans="1:5" ht="14.25" customHeight="1">
      <c r="A434" s="224">
        <v>44092</v>
      </c>
      <c r="B434" s="225">
        <v>9.51</v>
      </c>
      <c r="C434" s="225">
        <f t="shared" si="1"/>
        <v>33880</v>
      </c>
      <c r="E434" s="223" t="s">
        <v>1484</v>
      </c>
    </row>
    <row r="435" spans="1:5" ht="14.25" customHeight="1">
      <c r="A435" s="224">
        <v>44095</v>
      </c>
      <c r="B435" s="225">
        <v>9.1</v>
      </c>
      <c r="C435" s="225">
        <f t="shared" si="1"/>
        <v>18580</v>
      </c>
      <c r="E435" s="223" t="s">
        <v>1485</v>
      </c>
    </row>
    <row r="436" spans="1:5" ht="14.25" customHeight="1">
      <c r="A436" s="224">
        <v>44096</v>
      </c>
      <c r="B436" s="225">
        <v>9.09</v>
      </c>
      <c r="C436" s="225">
        <f t="shared" si="1"/>
        <v>34860</v>
      </c>
      <c r="E436" s="223" t="s">
        <v>1486</v>
      </c>
    </row>
    <row r="437" spans="1:5" ht="14.25" customHeight="1">
      <c r="A437" s="224">
        <v>44097</v>
      </c>
      <c r="B437" s="225">
        <v>8.9700000000000006</v>
      </c>
      <c r="C437" s="225">
        <f t="shared" si="1"/>
        <v>55350</v>
      </c>
      <c r="E437" s="223" t="s">
        <v>1487</v>
      </c>
    </row>
    <row r="438" spans="1:5" ht="14.25" customHeight="1">
      <c r="A438" s="224">
        <v>44098</v>
      </c>
      <c r="B438" s="225">
        <v>8.7799999999999994</v>
      </c>
      <c r="C438" s="225">
        <f t="shared" si="1"/>
        <v>37350</v>
      </c>
      <c r="E438" s="223" t="s">
        <v>1488</v>
      </c>
    </row>
    <row r="439" spans="1:5" ht="14.25" customHeight="1">
      <c r="A439" s="224">
        <v>44099</v>
      </c>
      <c r="B439" s="225">
        <v>8.89</v>
      </c>
      <c r="C439" s="225">
        <f t="shared" si="1"/>
        <v>32759.999999999996</v>
      </c>
      <c r="E439" s="223" t="s">
        <v>1489</v>
      </c>
    </row>
    <row r="440" spans="1:5" ht="14.25" customHeight="1">
      <c r="A440" s="224">
        <v>44102</v>
      </c>
      <c r="B440" s="225">
        <v>9.08</v>
      </c>
      <c r="C440" s="225">
        <f t="shared" si="1"/>
        <v>14820</v>
      </c>
      <c r="E440" s="223" t="s">
        <v>342</v>
      </c>
    </row>
    <row r="441" spans="1:5" ht="14.25" customHeight="1">
      <c r="A441" s="224">
        <v>44103</v>
      </c>
      <c r="B441" s="225">
        <v>9.01</v>
      </c>
      <c r="C441" s="225">
        <f t="shared" si="1"/>
        <v>11220</v>
      </c>
      <c r="E441" s="223" t="s">
        <v>1490</v>
      </c>
    </row>
    <row r="442" spans="1:5" ht="14.25" customHeight="1">
      <c r="A442" s="224">
        <v>44104</v>
      </c>
      <c r="B442" s="225">
        <v>9.08</v>
      </c>
      <c r="C442" s="225">
        <f t="shared" si="1"/>
        <v>54380</v>
      </c>
      <c r="E442" s="223" t="s">
        <v>1491</v>
      </c>
    </row>
    <row r="443" spans="1:5" ht="14.25" customHeight="1">
      <c r="A443" s="224">
        <v>44105</v>
      </c>
      <c r="B443" s="225">
        <v>9.0399999999999991</v>
      </c>
      <c r="C443" s="225">
        <f t="shared" si="1"/>
        <v>21880</v>
      </c>
      <c r="E443" s="223" t="s">
        <v>1492</v>
      </c>
    </row>
    <row r="444" spans="1:5" ht="14.25" customHeight="1">
      <c r="A444" s="224">
        <v>44106</v>
      </c>
      <c r="B444" s="225">
        <v>9.0299999999999994</v>
      </c>
      <c r="C444" s="225">
        <f t="shared" si="1"/>
        <v>34190</v>
      </c>
      <c r="E444" s="223" t="s">
        <v>1493</v>
      </c>
    </row>
    <row r="445" spans="1:5" ht="14.25" customHeight="1">
      <c r="A445" s="224">
        <v>44109</v>
      </c>
      <c r="B445" s="225">
        <v>9.18</v>
      </c>
      <c r="C445" s="225">
        <f t="shared" si="1"/>
        <v>17120</v>
      </c>
      <c r="E445" s="223" t="s">
        <v>1494</v>
      </c>
    </row>
    <row r="446" spans="1:5" ht="14.25" customHeight="1">
      <c r="A446" s="224">
        <v>44110</v>
      </c>
      <c r="B446" s="225">
        <v>9.1999999999999993</v>
      </c>
      <c r="C446" s="225">
        <f t="shared" si="1"/>
        <v>65560</v>
      </c>
      <c r="E446" s="223" t="s">
        <v>1495</v>
      </c>
    </row>
    <row r="447" spans="1:5" ht="14.25" customHeight="1">
      <c r="A447" s="224">
        <v>44111</v>
      </c>
      <c r="B447" s="225">
        <v>9.32</v>
      </c>
      <c r="C447" s="225">
        <f t="shared" si="1"/>
        <v>35340</v>
      </c>
      <c r="E447" s="223" t="s">
        <v>1496</v>
      </c>
    </row>
    <row r="448" spans="1:5" ht="14.25" customHeight="1">
      <c r="A448" s="224">
        <v>44112</v>
      </c>
      <c r="B448" s="225">
        <v>9.5299999999999994</v>
      </c>
      <c r="C448" s="225">
        <f t="shared" si="1"/>
        <v>29960</v>
      </c>
      <c r="E448" s="223" t="s">
        <v>1497</v>
      </c>
    </row>
    <row r="449" spans="1:5" ht="14.25" customHeight="1">
      <c r="A449" s="224">
        <v>44113</v>
      </c>
      <c r="B449" s="225">
        <v>9.5</v>
      </c>
      <c r="C449" s="225">
        <f t="shared" si="1"/>
        <v>23710</v>
      </c>
      <c r="E449" s="223" t="s">
        <v>1498</v>
      </c>
    </row>
    <row r="450" spans="1:5" ht="14.25" customHeight="1">
      <c r="A450" s="224">
        <v>44116</v>
      </c>
      <c r="B450" s="225">
        <v>9.57</v>
      </c>
      <c r="C450" s="225">
        <f t="shared" si="1"/>
        <v>10900</v>
      </c>
      <c r="E450" s="223" t="s">
        <v>1499</v>
      </c>
    </row>
    <row r="451" spans="1:5" ht="14.25" customHeight="1">
      <c r="A451" s="224">
        <v>44117</v>
      </c>
      <c r="B451" s="225">
        <v>9.4</v>
      </c>
      <c r="C451" s="225">
        <f t="shared" si="1"/>
        <v>30030</v>
      </c>
      <c r="E451" s="223" t="s">
        <v>1500</v>
      </c>
    </row>
    <row r="452" spans="1:5" ht="14.25" customHeight="1">
      <c r="A452" s="224">
        <v>44118</v>
      </c>
      <c r="B452" s="225">
        <v>9.35</v>
      </c>
      <c r="C452" s="225">
        <f t="shared" si="1"/>
        <v>25370</v>
      </c>
      <c r="E452" s="223" t="s">
        <v>1501</v>
      </c>
    </row>
    <row r="453" spans="1:5" ht="14.25" customHeight="1">
      <c r="A453" s="224">
        <v>44119</v>
      </c>
      <c r="B453" s="225">
        <v>9.2200000000000006</v>
      </c>
      <c r="C453" s="225">
        <f t="shared" si="1"/>
        <v>27420</v>
      </c>
      <c r="E453" s="223" t="s">
        <v>1502</v>
      </c>
    </row>
    <row r="454" spans="1:5" ht="14.25" customHeight="1">
      <c r="A454" s="224">
        <v>44120</v>
      </c>
      <c r="B454" s="225">
        <v>9.43</v>
      </c>
      <c r="C454" s="225">
        <f t="shared" si="1"/>
        <v>16149.999999999998</v>
      </c>
      <c r="E454" s="223" t="s">
        <v>1503</v>
      </c>
    </row>
    <row r="455" spans="1:5" ht="14.25" customHeight="1">
      <c r="A455" s="224">
        <v>44123</v>
      </c>
      <c r="B455" s="225">
        <v>9.33</v>
      </c>
      <c r="C455" s="225">
        <f t="shared" si="1"/>
        <v>39740</v>
      </c>
      <c r="E455" s="223" t="s">
        <v>1504</v>
      </c>
    </row>
    <row r="456" spans="1:5" ht="14.25" customHeight="1">
      <c r="A456" s="224">
        <v>44124</v>
      </c>
      <c r="B456" s="225">
        <v>9.4600000000000009</v>
      </c>
      <c r="C456" s="225">
        <f t="shared" si="1"/>
        <v>18390</v>
      </c>
      <c r="E456" s="223" t="s">
        <v>1505</v>
      </c>
    </row>
    <row r="457" spans="1:5" ht="14.25" customHeight="1">
      <c r="A457" s="224">
        <v>44125</v>
      </c>
      <c r="B457" s="225">
        <v>9.2899999999999991</v>
      </c>
      <c r="C457" s="225">
        <f t="shared" si="1"/>
        <v>26970</v>
      </c>
      <c r="E457" s="223" t="s">
        <v>1506</v>
      </c>
    </row>
    <row r="458" spans="1:5" ht="14.25" customHeight="1">
      <c r="A458" s="224">
        <v>44126</v>
      </c>
      <c r="B458" s="225">
        <v>9.2100000000000009</v>
      </c>
      <c r="C458" s="225">
        <f t="shared" si="1"/>
        <v>26880</v>
      </c>
      <c r="E458" s="223" t="s">
        <v>1507</v>
      </c>
    </row>
    <row r="459" spans="1:5" ht="14.25" customHeight="1">
      <c r="A459" s="224">
        <v>44127</v>
      </c>
      <c r="B459" s="225">
        <v>9.36</v>
      </c>
      <c r="C459" s="225">
        <f t="shared" si="1"/>
        <v>12400</v>
      </c>
      <c r="E459" s="223" t="s">
        <v>1508</v>
      </c>
    </row>
    <row r="460" spans="1:5" ht="14.25" customHeight="1">
      <c r="A460" s="224">
        <v>44130</v>
      </c>
      <c r="B460" s="225">
        <v>9.01</v>
      </c>
      <c r="C460" s="225">
        <f t="shared" si="1"/>
        <v>18370</v>
      </c>
      <c r="E460" s="223" t="s">
        <v>1509</v>
      </c>
    </row>
    <row r="461" spans="1:5" ht="14.25" customHeight="1">
      <c r="A461" s="224">
        <v>44131</v>
      </c>
      <c r="B461" s="225">
        <v>8.7899999999999991</v>
      </c>
      <c r="C461" s="225">
        <f t="shared" si="1"/>
        <v>32670</v>
      </c>
      <c r="E461" s="223" t="s">
        <v>1510</v>
      </c>
    </row>
    <row r="462" spans="1:5" ht="14.25" customHeight="1">
      <c r="A462" s="224">
        <v>44132</v>
      </c>
      <c r="B462" s="225">
        <v>8.43</v>
      </c>
      <c r="C462" s="225">
        <f t="shared" si="1"/>
        <v>25280</v>
      </c>
      <c r="E462" s="223" t="s">
        <v>1511</v>
      </c>
    </row>
    <row r="463" spans="1:5" ht="14.25" customHeight="1">
      <c r="A463" s="224">
        <v>44133</v>
      </c>
      <c r="B463" s="225">
        <v>8.3800000000000008</v>
      </c>
      <c r="C463" s="225">
        <f t="shared" si="1"/>
        <v>36590</v>
      </c>
      <c r="E463" s="223" t="s">
        <v>1512</v>
      </c>
    </row>
    <row r="464" spans="1:5" ht="14.25" customHeight="1">
      <c r="A464" s="224">
        <v>44134</v>
      </c>
      <c r="B464" s="225">
        <v>8.5500000000000007</v>
      </c>
      <c r="C464" s="225">
        <f t="shared" si="1"/>
        <v>30020</v>
      </c>
      <c r="E464" s="223" t="s">
        <v>1513</v>
      </c>
    </row>
    <row r="465" spans="1:5" ht="14.25" customHeight="1">
      <c r="A465" s="224">
        <v>44137</v>
      </c>
      <c r="B465" s="225">
        <v>8.86</v>
      </c>
      <c r="C465" s="225">
        <f t="shared" si="1"/>
        <v>20970</v>
      </c>
      <c r="E465" s="223" t="s">
        <v>1514</v>
      </c>
    </row>
    <row r="466" spans="1:5" ht="14.25" customHeight="1">
      <c r="A466" s="224">
        <v>44138</v>
      </c>
      <c r="B466" s="225">
        <v>9.31</v>
      </c>
      <c r="C466" s="225">
        <f t="shared" si="1"/>
        <v>38040</v>
      </c>
      <c r="E466" s="223" t="s">
        <v>1515</v>
      </c>
    </row>
    <row r="467" spans="1:5" ht="14.25" customHeight="1">
      <c r="A467" s="224">
        <v>44139</v>
      </c>
      <c r="B467" s="225">
        <v>9.2200000000000006</v>
      </c>
      <c r="C467" s="225">
        <f t="shared" si="1"/>
        <v>11210</v>
      </c>
      <c r="E467" s="223" t="s">
        <v>1516</v>
      </c>
    </row>
    <row r="468" spans="1:5" ht="14.25" customHeight="1">
      <c r="A468" s="224">
        <v>44140</v>
      </c>
      <c r="B468" s="225">
        <v>9.4</v>
      </c>
      <c r="C468" s="225">
        <f t="shared" si="1"/>
        <v>27680</v>
      </c>
      <c r="E468" s="223" t="s">
        <v>1517</v>
      </c>
    </row>
    <row r="469" spans="1:5" ht="14.25" customHeight="1">
      <c r="A469" s="224">
        <v>44141</v>
      </c>
      <c r="B469" s="225">
        <v>9.5</v>
      </c>
      <c r="C469" s="225">
        <f t="shared" si="1"/>
        <v>19600</v>
      </c>
      <c r="E469" s="223" t="s">
        <v>1518</v>
      </c>
    </row>
    <row r="470" spans="1:5" ht="14.25" customHeight="1">
      <c r="A470" s="224">
        <v>44144</v>
      </c>
      <c r="B470" s="225">
        <v>9.73</v>
      </c>
      <c r="C470" s="225">
        <f t="shared" si="1"/>
        <v>26210</v>
      </c>
      <c r="E470" s="223" t="s">
        <v>1519</v>
      </c>
    </row>
    <row r="471" spans="1:5" ht="14.25" customHeight="1">
      <c r="A471" s="224">
        <v>44145</v>
      </c>
      <c r="B471" s="225">
        <v>10.1</v>
      </c>
      <c r="C471" s="225">
        <f t="shared" si="1"/>
        <v>41990</v>
      </c>
      <c r="E471" s="223" t="s">
        <v>1520</v>
      </c>
    </row>
    <row r="472" spans="1:5" ht="14.25" customHeight="1">
      <c r="A472" s="224">
        <v>44146</v>
      </c>
      <c r="B472" s="225">
        <v>9.99</v>
      </c>
      <c r="C472" s="225">
        <f t="shared" si="1"/>
        <v>56960</v>
      </c>
      <c r="E472" s="223" t="s">
        <v>1521</v>
      </c>
    </row>
    <row r="473" spans="1:5" ht="14.25" customHeight="1">
      <c r="A473" s="224">
        <v>44147</v>
      </c>
      <c r="B473" s="225">
        <v>9.9</v>
      </c>
      <c r="C473" s="225">
        <f t="shared" si="1"/>
        <v>24170</v>
      </c>
      <c r="E473" s="223" t="s">
        <v>1522</v>
      </c>
    </row>
    <row r="474" spans="1:5" ht="14.25" customHeight="1">
      <c r="A474" s="224">
        <v>44148</v>
      </c>
      <c r="B474" s="225">
        <v>10.01</v>
      </c>
      <c r="C474" s="225">
        <f t="shared" si="1"/>
        <v>17530</v>
      </c>
      <c r="E474" s="223" t="s">
        <v>1523</v>
      </c>
    </row>
    <row r="475" spans="1:5" ht="14.25" customHeight="1">
      <c r="A475" s="224">
        <v>44151</v>
      </c>
      <c r="B475" s="225">
        <v>10.23</v>
      </c>
      <c r="C475" s="225">
        <f t="shared" si="1"/>
        <v>21190</v>
      </c>
      <c r="E475" s="223" t="s">
        <v>1524</v>
      </c>
    </row>
    <row r="476" spans="1:5" ht="14.25" customHeight="1">
      <c r="A476" s="224">
        <v>44152</v>
      </c>
      <c r="B476" s="225">
        <v>10.25</v>
      </c>
      <c r="C476" s="225">
        <f t="shared" si="1"/>
        <v>53140</v>
      </c>
      <c r="E476" s="223" t="s">
        <v>1525</v>
      </c>
    </row>
    <row r="477" spans="1:5" ht="14.25" customHeight="1">
      <c r="A477" s="224">
        <v>44153</v>
      </c>
      <c r="B477" s="225">
        <v>10.27</v>
      </c>
      <c r="C477" s="225">
        <f t="shared" si="1"/>
        <v>41460</v>
      </c>
      <c r="E477" s="223" t="s">
        <v>1526</v>
      </c>
    </row>
    <row r="478" spans="1:5" ht="14.25" customHeight="1">
      <c r="A478" s="224">
        <v>44154</v>
      </c>
      <c r="B478" s="225">
        <v>10.15</v>
      </c>
      <c r="C478" s="225">
        <f t="shared" si="1"/>
        <v>25820</v>
      </c>
      <c r="E478" s="223" t="s">
        <v>1527</v>
      </c>
    </row>
    <row r="479" spans="1:5" ht="14.25" customHeight="1">
      <c r="A479" s="224">
        <v>44155</v>
      </c>
      <c r="B479" s="225">
        <v>10.19</v>
      </c>
      <c r="C479" s="225">
        <f t="shared" si="1"/>
        <v>29990</v>
      </c>
      <c r="E479" s="223" t="s">
        <v>1528</v>
      </c>
    </row>
    <row r="480" spans="1:5" ht="14.25" customHeight="1">
      <c r="A480" s="224">
        <v>44158</v>
      </c>
      <c r="B480" s="225">
        <v>10.23</v>
      </c>
      <c r="C480" s="225">
        <f t="shared" si="1"/>
        <v>43150</v>
      </c>
      <c r="E480" s="223" t="s">
        <v>1529</v>
      </c>
    </row>
    <row r="481" spans="1:5" ht="14.25" customHeight="1">
      <c r="A481" s="224">
        <v>44159</v>
      </c>
      <c r="B481" s="225">
        <v>10.5</v>
      </c>
      <c r="C481" s="225">
        <f t="shared" si="1"/>
        <v>49690</v>
      </c>
      <c r="E481" s="223" t="s">
        <v>1530</v>
      </c>
    </row>
    <row r="482" spans="1:5" ht="14.25" customHeight="1">
      <c r="A482" s="224">
        <v>44160</v>
      </c>
      <c r="B482" s="225">
        <v>10.58</v>
      </c>
      <c r="C482" s="225">
        <f t="shared" si="1"/>
        <v>40660</v>
      </c>
      <c r="E482" s="223" t="s">
        <v>1531</v>
      </c>
    </row>
    <row r="483" spans="1:5" ht="14.25" customHeight="1">
      <c r="A483" s="224">
        <v>44162</v>
      </c>
      <c r="B483" s="225">
        <v>10.55</v>
      </c>
      <c r="C483" s="225">
        <f t="shared" si="1"/>
        <v>15460</v>
      </c>
      <c r="E483" s="223" t="s">
        <v>1532</v>
      </c>
    </row>
    <row r="484" spans="1:5" ht="14.25" customHeight="1">
      <c r="A484" s="224">
        <v>44165</v>
      </c>
      <c r="B484" s="225">
        <v>10.39</v>
      </c>
      <c r="C484" s="225">
        <f t="shared" si="1"/>
        <v>130979.99999999999</v>
      </c>
      <c r="E484" s="223" t="s">
        <v>1533</v>
      </c>
    </row>
    <row r="485" spans="1:5" ht="14.25" customHeight="1">
      <c r="A485" s="224">
        <v>44166</v>
      </c>
      <c r="B485" s="225">
        <v>10.74</v>
      </c>
      <c r="C485" s="225">
        <f t="shared" si="1"/>
        <v>11270</v>
      </c>
      <c r="E485" s="223" t="s">
        <v>1212</v>
      </c>
    </row>
    <row r="486" spans="1:5" ht="14.25" customHeight="1">
      <c r="A486" s="224">
        <v>44167</v>
      </c>
      <c r="B486" s="225">
        <v>10.72</v>
      </c>
      <c r="C486" s="225">
        <f t="shared" si="1"/>
        <v>46320</v>
      </c>
      <c r="E486" s="223" t="s">
        <v>1534</v>
      </c>
    </row>
    <row r="487" spans="1:5" ht="14.25" customHeight="1">
      <c r="A487" s="224">
        <v>44168</v>
      </c>
      <c r="B487" s="225">
        <v>10.73</v>
      </c>
      <c r="C487" s="225">
        <f t="shared" si="1"/>
        <v>27420</v>
      </c>
      <c r="E487" s="223" t="s">
        <v>1502</v>
      </c>
    </row>
    <row r="488" spans="1:5" ht="14.25" customHeight="1">
      <c r="A488" s="224">
        <v>44169</v>
      </c>
      <c r="B488" s="225">
        <v>10.89</v>
      </c>
      <c r="C488" s="225">
        <f t="shared" si="1"/>
        <v>33960</v>
      </c>
      <c r="E488" s="223" t="s">
        <v>1535</v>
      </c>
    </row>
    <row r="489" spans="1:5" ht="14.25" customHeight="1">
      <c r="A489" s="224">
        <v>44172</v>
      </c>
      <c r="B489" s="225">
        <v>10.69</v>
      </c>
      <c r="C489" s="225">
        <f t="shared" si="1"/>
        <v>24110</v>
      </c>
      <c r="E489" s="223" t="s">
        <v>1536</v>
      </c>
    </row>
    <row r="490" spans="1:5" ht="14.25" customHeight="1">
      <c r="A490" s="224">
        <v>44173</v>
      </c>
      <c r="B490" s="225">
        <v>10.75</v>
      </c>
      <c r="C490" s="225">
        <f t="shared" si="1"/>
        <v>10390</v>
      </c>
      <c r="E490" s="223" t="s">
        <v>1537</v>
      </c>
    </row>
    <row r="491" spans="1:5" ht="14.25" customHeight="1">
      <c r="A491" s="224">
        <v>44174</v>
      </c>
      <c r="B491" s="225">
        <v>10.62</v>
      </c>
      <c r="C491" s="225">
        <f t="shared" si="1"/>
        <v>62930</v>
      </c>
      <c r="E491" s="223" t="s">
        <v>1538</v>
      </c>
    </row>
    <row r="492" spans="1:5" ht="14.25" customHeight="1">
      <c r="A492" s="224">
        <v>44175</v>
      </c>
      <c r="B492" s="225">
        <v>10.47</v>
      </c>
      <c r="C492" s="225">
        <f t="shared" si="1"/>
        <v>43460</v>
      </c>
      <c r="E492" s="223" t="s">
        <v>1539</v>
      </c>
    </row>
    <row r="493" spans="1:5" ht="14.25" customHeight="1">
      <c r="A493" s="224">
        <v>44176</v>
      </c>
      <c r="B493" s="225">
        <v>10.31</v>
      </c>
      <c r="C493" s="225">
        <f t="shared" si="1"/>
        <v>20530</v>
      </c>
      <c r="E493" s="223" t="s">
        <v>1540</v>
      </c>
    </row>
    <row r="494" spans="1:5" ht="14.25" customHeight="1">
      <c r="A494" s="224">
        <v>44179</v>
      </c>
      <c r="B494" s="225">
        <v>10.39</v>
      </c>
      <c r="C494" s="225">
        <f t="shared" si="1"/>
        <v>22940</v>
      </c>
      <c r="E494" s="223" t="s">
        <v>1541</v>
      </c>
    </row>
    <row r="495" spans="1:5" ht="14.25" customHeight="1">
      <c r="A495" s="224">
        <v>44180</v>
      </c>
      <c r="B495" s="225">
        <v>10.54</v>
      </c>
      <c r="C495" s="225">
        <f t="shared" si="1"/>
        <v>28690</v>
      </c>
      <c r="E495" s="223" t="s">
        <v>1542</v>
      </c>
    </row>
    <row r="496" spans="1:5" ht="14.25" customHeight="1">
      <c r="A496" s="224">
        <v>44181</v>
      </c>
      <c r="B496" s="225">
        <v>10.64</v>
      </c>
      <c r="C496" s="225">
        <f t="shared" si="1"/>
        <v>34610</v>
      </c>
      <c r="E496" s="223" t="s">
        <v>1543</v>
      </c>
    </row>
    <row r="497" spans="1:5" ht="14.25" customHeight="1">
      <c r="A497" s="224">
        <v>44182</v>
      </c>
      <c r="B497" s="225">
        <v>10.77</v>
      </c>
      <c r="C497" s="225">
        <f t="shared" si="1"/>
        <v>38650</v>
      </c>
      <c r="E497" s="223" t="s">
        <v>1544</v>
      </c>
    </row>
    <row r="498" spans="1:5" ht="14.25" customHeight="1">
      <c r="A498" s="224">
        <v>44183</v>
      </c>
      <c r="B498" s="225">
        <v>10.79</v>
      </c>
      <c r="C498" s="225">
        <f t="shared" si="1"/>
        <v>18550</v>
      </c>
      <c r="E498" s="223" t="s">
        <v>1545</v>
      </c>
    </row>
    <row r="499" spans="1:5" ht="14.25" customHeight="1">
      <c r="A499" s="224">
        <v>44186</v>
      </c>
      <c r="B499" s="225">
        <v>10.51</v>
      </c>
      <c r="C499" s="225">
        <f t="shared" si="1"/>
        <v>28510</v>
      </c>
      <c r="E499" s="223" t="s">
        <v>1546</v>
      </c>
    </row>
    <row r="500" spans="1:5" ht="14.25" customHeight="1">
      <c r="A500" s="224">
        <v>44187</v>
      </c>
      <c r="B500" s="225">
        <v>10.65</v>
      </c>
      <c r="C500" s="225">
        <f t="shared" si="1"/>
        <v>20220</v>
      </c>
      <c r="E500" s="223" t="s">
        <v>1547</v>
      </c>
    </row>
    <row r="501" spans="1:5" ht="14.25" customHeight="1">
      <c r="A501" s="224">
        <v>44188</v>
      </c>
      <c r="B501" s="225">
        <v>10.76</v>
      </c>
      <c r="C501" s="225">
        <f t="shared" si="1"/>
        <v>7100</v>
      </c>
      <c r="E501" s="223" t="s">
        <v>312</v>
      </c>
    </row>
    <row r="502" spans="1:5" ht="14.25" customHeight="1">
      <c r="A502" s="224">
        <v>44189</v>
      </c>
      <c r="B502" s="225">
        <v>10.73</v>
      </c>
      <c r="C502" s="225">
        <f t="shared" si="1"/>
        <v>3940</v>
      </c>
      <c r="E502" s="223" t="s">
        <v>1548</v>
      </c>
    </row>
    <row r="503" spans="1:5" ht="14.25" customHeight="1">
      <c r="A503" s="224">
        <v>44193</v>
      </c>
      <c r="B503" s="225">
        <v>10.83</v>
      </c>
      <c r="C503" s="225">
        <f t="shared" si="1"/>
        <v>12410</v>
      </c>
      <c r="E503" s="223" t="s">
        <v>1549</v>
      </c>
    </row>
    <row r="504" spans="1:5" ht="14.25" customHeight="1">
      <c r="A504" s="224">
        <v>44194</v>
      </c>
      <c r="B504" s="225">
        <v>10.89</v>
      </c>
      <c r="C504" s="225">
        <f t="shared" si="1"/>
        <v>16200</v>
      </c>
      <c r="E504" s="223" t="s">
        <v>1550</v>
      </c>
    </row>
    <row r="505" spans="1:5" ht="14.25" customHeight="1">
      <c r="A505" s="224">
        <v>44195</v>
      </c>
      <c r="B505" s="225">
        <v>10.97</v>
      </c>
      <c r="C505" s="225">
        <f t="shared" si="1"/>
        <v>8930</v>
      </c>
      <c r="E505" s="223" t="s">
        <v>1551</v>
      </c>
    </row>
    <row r="506" spans="1:5" ht="14.25" customHeight="1">
      <c r="A506" s="224">
        <v>44196</v>
      </c>
      <c r="B506" s="225">
        <v>10.84</v>
      </c>
      <c r="C506" s="225">
        <f t="shared" si="1"/>
        <v>13670</v>
      </c>
      <c r="E506" s="223" t="s">
        <v>1552</v>
      </c>
    </row>
    <row r="507" spans="1:5" ht="14.25" customHeight="1">
      <c r="A507" s="224">
        <v>44200</v>
      </c>
      <c r="B507" s="225">
        <v>11.02</v>
      </c>
      <c r="C507" s="225">
        <f t="shared" si="1"/>
        <v>21960</v>
      </c>
      <c r="E507" s="223" t="s">
        <v>1553</v>
      </c>
    </row>
    <row r="508" spans="1:5" ht="14.25" customHeight="1">
      <c r="A508" s="224">
        <v>44201</v>
      </c>
      <c r="B508" s="225">
        <v>11.16</v>
      </c>
      <c r="C508" s="225">
        <f t="shared" si="1"/>
        <v>20730</v>
      </c>
      <c r="E508" s="223" t="s">
        <v>1554</v>
      </c>
    </row>
    <row r="509" spans="1:5" ht="14.25" customHeight="1">
      <c r="A509" s="224">
        <v>44202</v>
      </c>
      <c r="B509" s="225">
        <v>11.63</v>
      </c>
      <c r="C509" s="225">
        <f t="shared" si="1"/>
        <v>125220</v>
      </c>
      <c r="E509" s="223" t="s">
        <v>1555</v>
      </c>
    </row>
    <row r="510" spans="1:5" ht="14.25" customHeight="1">
      <c r="A510" s="224">
        <v>44203</v>
      </c>
      <c r="B510" s="225">
        <v>11.87</v>
      </c>
      <c r="C510" s="225">
        <f t="shared" si="1"/>
        <v>33400</v>
      </c>
      <c r="E510" s="223" t="s">
        <v>1556</v>
      </c>
    </row>
    <row r="511" spans="1:5" ht="14.25" customHeight="1">
      <c r="A511" s="224">
        <v>44204</v>
      </c>
      <c r="B511" s="225">
        <v>11.83</v>
      </c>
      <c r="C511" s="225">
        <f t="shared" si="1"/>
        <v>32580</v>
      </c>
      <c r="E511" s="223" t="s">
        <v>1557</v>
      </c>
    </row>
    <row r="512" spans="1:5" ht="14.25" customHeight="1">
      <c r="A512" s="224">
        <v>44207</v>
      </c>
      <c r="B512" s="225">
        <v>11.59</v>
      </c>
      <c r="C512" s="225">
        <f t="shared" si="1"/>
        <v>81980</v>
      </c>
      <c r="E512" s="223" t="s">
        <v>1558</v>
      </c>
    </row>
    <row r="513" spans="1:5" ht="14.25" customHeight="1">
      <c r="A513" s="224">
        <v>44208</v>
      </c>
      <c r="B513" s="225">
        <v>11.66</v>
      </c>
      <c r="C513" s="225">
        <f t="shared" ref="C513:C767" si="2">IF(ISNUMBER(SEARCH("k",E513)),LEFT(E513,LEN(E513)-1)*IF(RIGHT(E513)="k",1000,1),E513)</f>
        <v>46680</v>
      </c>
      <c r="E513" s="223" t="s">
        <v>1559</v>
      </c>
    </row>
    <row r="514" spans="1:5" ht="14.25" customHeight="1">
      <c r="A514" s="224">
        <v>44209</v>
      </c>
      <c r="B514" s="225">
        <v>11.59</v>
      </c>
      <c r="C514" s="225">
        <f t="shared" si="2"/>
        <v>65160</v>
      </c>
      <c r="E514" s="223" t="s">
        <v>1560</v>
      </c>
    </row>
    <row r="515" spans="1:5" ht="14.25" customHeight="1">
      <c r="A515" s="224">
        <v>44210</v>
      </c>
      <c r="B515" s="225">
        <v>11.64</v>
      </c>
      <c r="C515" s="225">
        <f t="shared" si="2"/>
        <v>13860</v>
      </c>
      <c r="E515" s="223" t="s">
        <v>327</v>
      </c>
    </row>
    <row r="516" spans="1:5" ht="14.25" customHeight="1">
      <c r="A516" s="224">
        <v>44211</v>
      </c>
      <c r="B516" s="225">
        <v>11.45</v>
      </c>
      <c r="C516" s="225">
        <f t="shared" si="2"/>
        <v>39140</v>
      </c>
      <c r="E516" s="223" t="s">
        <v>1561</v>
      </c>
    </row>
    <row r="517" spans="1:5" ht="14.25" customHeight="1">
      <c r="A517" s="224">
        <v>44215</v>
      </c>
      <c r="B517" s="225">
        <v>11.39</v>
      </c>
      <c r="C517" s="225">
        <f t="shared" si="2"/>
        <v>155260</v>
      </c>
      <c r="E517" s="223" t="s">
        <v>1562</v>
      </c>
    </row>
    <row r="518" spans="1:5" ht="14.25" customHeight="1">
      <c r="A518" s="224">
        <v>44216</v>
      </c>
      <c r="B518" s="225">
        <v>11.42</v>
      </c>
      <c r="C518" s="225">
        <f t="shared" si="2"/>
        <v>41300</v>
      </c>
      <c r="E518" s="223" t="s">
        <v>1563</v>
      </c>
    </row>
    <row r="519" spans="1:5" ht="14.25" customHeight="1">
      <c r="A519" s="224">
        <v>44217</v>
      </c>
      <c r="B519" s="225">
        <v>11.49</v>
      </c>
      <c r="C519" s="225">
        <f t="shared" si="2"/>
        <v>62220</v>
      </c>
      <c r="E519" s="223" t="s">
        <v>1564</v>
      </c>
    </row>
    <row r="520" spans="1:5" ht="14.25" customHeight="1">
      <c r="A520" s="224">
        <v>44218</v>
      </c>
      <c r="B520" s="225">
        <v>11.32</v>
      </c>
      <c r="C520" s="225">
        <f t="shared" si="2"/>
        <v>64700</v>
      </c>
      <c r="E520" s="223" t="s">
        <v>1565</v>
      </c>
    </row>
    <row r="521" spans="1:5" ht="14.25" customHeight="1">
      <c r="A521" s="224">
        <v>44221</v>
      </c>
      <c r="B521" s="225">
        <v>11.04</v>
      </c>
      <c r="C521" s="225">
        <f t="shared" si="2"/>
        <v>63000</v>
      </c>
      <c r="E521" s="223" t="s">
        <v>1566</v>
      </c>
    </row>
    <row r="522" spans="1:5" ht="14.25" customHeight="1">
      <c r="A522" s="224">
        <v>44222</v>
      </c>
      <c r="B522" s="225">
        <v>11.07</v>
      </c>
      <c r="C522" s="225">
        <f t="shared" si="2"/>
        <v>19070</v>
      </c>
      <c r="E522" s="223" t="s">
        <v>1567</v>
      </c>
    </row>
    <row r="523" spans="1:5" ht="14.25" customHeight="1">
      <c r="A523" s="224">
        <v>44223</v>
      </c>
      <c r="B523" s="225">
        <v>10.79</v>
      </c>
      <c r="C523" s="225">
        <f t="shared" si="2"/>
        <v>66630</v>
      </c>
      <c r="E523" s="223" t="s">
        <v>1568</v>
      </c>
    </row>
    <row r="524" spans="1:5" ht="14.25" customHeight="1">
      <c r="A524" s="224">
        <v>44224</v>
      </c>
      <c r="B524" s="225">
        <v>10.86</v>
      </c>
      <c r="C524" s="225">
        <f t="shared" si="2"/>
        <v>105210</v>
      </c>
      <c r="E524" s="223" t="s">
        <v>1569</v>
      </c>
    </row>
    <row r="525" spans="1:5" ht="14.25" customHeight="1">
      <c r="A525" s="224">
        <v>44225</v>
      </c>
      <c r="B525" s="225">
        <v>10.77</v>
      </c>
      <c r="C525" s="225">
        <f t="shared" si="2"/>
        <v>56050</v>
      </c>
      <c r="E525" s="223" t="s">
        <v>1570</v>
      </c>
    </row>
    <row r="526" spans="1:5" ht="14.25" customHeight="1">
      <c r="A526" s="224">
        <v>44228</v>
      </c>
      <c r="B526" s="225">
        <v>10.89</v>
      </c>
      <c r="C526" s="225">
        <f t="shared" si="2"/>
        <v>35620</v>
      </c>
      <c r="E526" s="223" t="s">
        <v>1571</v>
      </c>
    </row>
    <row r="527" spans="1:5" ht="14.25" customHeight="1">
      <c r="A527" s="224">
        <v>44229</v>
      </c>
      <c r="B527" s="225">
        <v>11.08</v>
      </c>
      <c r="C527" s="225">
        <f t="shared" si="2"/>
        <v>30540</v>
      </c>
      <c r="E527" s="223" t="s">
        <v>1572</v>
      </c>
    </row>
    <row r="528" spans="1:5" ht="14.25" customHeight="1">
      <c r="A528" s="224">
        <v>44230</v>
      </c>
      <c r="B528" s="225">
        <v>11.07</v>
      </c>
      <c r="C528" s="225">
        <f t="shared" si="2"/>
        <v>28760</v>
      </c>
      <c r="E528" s="223" t="s">
        <v>1573</v>
      </c>
    </row>
    <row r="529" spans="1:5" ht="14.25" customHeight="1">
      <c r="A529" s="224">
        <v>44231</v>
      </c>
      <c r="B529" s="225">
        <v>10.95</v>
      </c>
      <c r="C529" s="225">
        <f t="shared" si="2"/>
        <v>20190</v>
      </c>
      <c r="E529" s="223" t="s">
        <v>1574</v>
      </c>
    </row>
    <row r="530" spans="1:5" ht="14.25" customHeight="1">
      <c r="A530" s="224">
        <v>44232</v>
      </c>
      <c r="B530" s="225">
        <v>11.06</v>
      </c>
      <c r="C530" s="225">
        <f t="shared" si="2"/>
        <v>33950</v>
      </c>
      <c r="E530" s="223" t="s">
        <v>1575</v>
      </c>
    </row>
    <row r="531" spans="1:5" ht="14.25" customHeight="1">
      <c r="A531" s="224">
        <v>44235</v>
      </c>
      <c r="B531" s="225">
        <v>11.14</v>
      </c>
      <c r="C531" s="225">
        <f t="shared" si="2"/>
        <v>34800</v>
      </c>
      <c r="E531" s="223" t="s">
        <v>1576</v>
      </c>
    </row>
    <row r="532" spans="1:5" ht="14.25" customHeight="1">
      <c r="A532" s="224">
        <v>44236</v>
      </c>
      <c r="B532" s="225">
        <v>11.12</v>
      </c>
      <c r="C532" s="225">
        <f t="shared" si="2"/>
        <v>86500</v>
      </c>
      <c r="E532" s="223" t="s">
        <v>1577</v>
      </c>
    </row>
    <row r="533" spans="1:5" ht="14.25" customHeight="1">
      <c r="A533" s="224">
        <v>44237</v>
      </c>
      <c r="B533" s="225">
        <v>11.15</v>
      </c>
      <c r="C533" s="225">
        <f t="shared" si="2"/>
        <v>78390</v>
      </c>
      <c r="E533" s="223" t="s">
        <v>1578</v>
      </c>
    </row>
    <row r="534" spans="1:5" ht="14.25" customHeight="1">
      <c r="A534" s="224">
        <v>44238</v>
      </c>
      <c r="B534" s="225">
        <v>11.19</v>
      </c>
      <c r="C534" s="225">
        <f t="shared" si="2"/>
        <v>55810</v>
      </c>
      <c r="E534" s="223" t="s">
        <v>1579</v>
      </c>
    </row>
    <row r="535" spans="1:5" ht="14.25" customHeight="1">
      <c r="A535" s="224">
        <v>44239</v>
      </c>
      <c r="B535" s="225">
        <v>11.16</v>
      </c>
      <c r="C535" s="225">
        <f t="shared" si="2"/>
        <v>23390</v>
      </c>
      <c r="E535" s="223" t="s">
        <v>1580</v>
      </c>
    </row>
    <row r="536" spans="1:5" ht="14.25" customHeight="1">
      <c r="A536" s="224">
        <v>44243</v>
      </c>
      <c r="B536" s="225">
        <v>11.26</v>
      </c>
      <c r="C536" s="225">
        <f t="shared" si="2"/>
        <v>28410</v>
      </c>
      <c r="E536" s="223" t="s">
        <v>1581</v>
      </c>
    </row>
    <row r="537" spans="1:5" ht="14.25" customHeight="1">
      <c r="A537" s="224">
        <v>44244</v>
      </c>
      <c r="B537" s="225">
        <v>10.98</v>
      </c>
      <c r="C537" s="225">
        <f t="shared" si="2"/>
        <v>38120</v>
      </c>
      <c r="E537" s="223" t="s">
        <v>1582</v>
      </c>
    </row>
    <row r="538" spans="1:5" ht="14.25" customHeight="1">
      <c r="A538" s="224">
        <v>44245</v>
      </c>
      <c r="B538" s="225">
        <v>10.95</v>
      </c>
      <c r="C538" s="225">
        <f t="shared" si="2"/>
        <v>76060</v>
      </c>
      <c r="E538" s="223" t="s">
        <v>1583</v>
      </c>
    </row>
    <row r="539" spans="1:5" ht="14.25" customHeight="1">
      <c r="A539" s="224">
        <v>44246</v>
      </c>
      <c r="B539" s="225">
        <v>11.09</v>
      </c>
      <c r="C539" s="225">
        <f t="shared" si="2"/>
        <v>33100</v>
      </c>
      <c r="E539" s="223" t="s">
        <v>1584</v>
      </c>
    </row>
    <row r="540" spans="1:5" ht="14.25" customHeight="1">
      <c r="A540" s="224">
        <v>44249</v>
      </c>
      <c r="B540" s="225">
        <v>11.14</v>
      </c>
      <c r="C540" s="225">
        <f t="shared" si="2"/>
        <v>57820</v>
      </c>
      <c r="E540" s="223" t="s">
        <v>1585</v>
      </c>
    </row>
    <row r="541" spans="1:5" ht="14.25" customHeight="1">
      <c r="A541" s="224">
        <v>44250</v>
      </c>
      <c r="B541" s="225">
        <v>11.12</v>
      </c>
      <c r="C541" s="225">
        <f t="shared" si="2"/>
        <v>50380</v>
      </c>
      <c r="E541" s="223" t="s">
        <v>1586</v>
      </c>
    </row>
    <row r="542" spans="1:5" ht="14.25" customHeight="1">
      <c r="A542" s="224">
        <v>44251</v>
      </c>
      <c r="B542" s="225">
        <v>11.36</v>
      </c>
      <c r="C542" s="225">
        <f t="shared" si="2"/>
        <v>38370</v>
      </c>
      <c r="E542" s="223" t="s">
        <v>1587</v>
      </c>
    </row>
    <row r="543" spans="1:5" ht="14.25" customHeight="1">
      <c r="A543" s="224">
        <v>44252</v>
      </c>
      <c r="B543" s="225">
        <v>11.3</v>
      </c>
      <c r="C543" s="225">
        <f t="shared" si="2"/>
        <v>71220</v>
      </c>
      <c r="E543" s="223" t="s">
        <v>1588</v>
      </c>
    </row>
    <row r="544" spans="1:5" ht="14.25" customHeight="1">
      <c r="A544" s="224">
        <v>44253</v>
      </c>
      <c r="B544" s="225">
        <v>10.99</v>
      </c>
      <c r="C544" s="225">
        <f t="shared" si="2"/>
        <v>53430</v>
      </c>
      <c r="E544" s="223" t="s">
        <v>1589</v>
      </c>
    </row>
    <row r="545" spans="1:5" ht="14.25" customHeight="1">
      <c r="A545" s="224">
        <v>44256</v>
      </c>
      <c r="B545" s="225">
        <v>11.31</v>
      </c>
      <c r="C545" s="225">
        <f t="shared" si="2"/>
        <v>81000</v>
      </c>
      <c r="E545" s="223" t="s">
        <v>1590</v>
      </c>
    </row>
    <row r="546" spans="1:5" ht="14.25" customHeight="1">
      <c r="A546" s="224">
        <v>44257</v>
      </c>
      <c r="B546" s="225">
        <v>11.5</v>
      </c>
      <c r="C546" s="225">
        <f t="shared" si="2"/>
        <v>39130</v>
      </c>
      <c r="E546" s="223" t="s">
        <v>1591</v>
      </c>
    </row>
    <row r="547" spans="1:5" ht="14.25" customHeight="1">
      <c r="A547" s="224">
        <v>44258</v>
      </c>
      <c r="B547" s="225">
        <v>11.45</v>
      </c>
      <c r="C547" s="225">
        <f t="shared" si="2"/>
        <v>54600</v>
      </c>
      <c r="E547" s="223" t="s">
        <v>1592</v>
      </c>
    </row>
    <row r="548" spans="1:5" ht="14.25" customHeight="1">
      <c r="A548" s="224">
        <v>44259</v>
      </c>
      <c r="B548" s="225">
        <v>11.38</v>
      </c>
      <c r="C548" s="225">
        <f t="shared" si="2"/>
        <v>35170</v>
      </c>
      <c r="E548" s="223" t="s">
        <v>1593</v>
      </c>
    </row>
    <row r="549" spans="1:5" ht="14.25" customHeight="1">
      <c r="A549" s="224">
        <v>44260</v>
      </c>
      <c r="B549" s="225">
        <v>11.37</v>
      </c>
      <c r="C549" s="225">
        <f t="shared" si="2"/>
        <v>52100</v>
      </c>
      <c r="E549" s="223" t="s">
        <v>1594</v>
      </c>
    </row>
    <row r="550" spans="1:5" ht="14.25" customHeight="1">
      <c r="A550" s="224">
        <v>44263</v>
      </c>
      <c r="B550" s="225">
        <v>11.43</v>
      </c>
      <c r="C550" s="225">
        <f t="shared" si="2"/>
        <v>45680</v>
      </c>
      <c r="E550" s="223" t="s">
        <v>1595</v>
      </c>
    </row>
    <row r="551" spans="1:5" ht="14.25" customHeight="1">
      <c r="A551" s="224">
        <v>44264</v>
      </c>
      <c r="B551" s="225">
        <v>11.51</v>
      </c>
      <c r="C551" s="225">
        <f t="shared" si="2"/>
        <v>75570</v>
      </c>
      <c r="E551" s="223" t="s">
        <v>1596</v>
      </c>
    </row>
    <row r="552" spans="1:5" ht="14.25" customHeight="1">
      <c r="A552" s="224">
        <v>44265</v>
      </c>
      <c r="B552" s="225">
        <v>11.47</v>
      </c>
      <c r="C552" s="225">
        <f t="shared" si="2"/>
        <v>19960</v>
      </c>
      <c r="E552" s="223" t="s">
        <v>1597</v>
      </c>
    </row>
    <row r="553" spans="1:5" ht="14.25" customHeight="1">
      <c r="A553" s="224">
        <v>44266</v>
      </c>
      <c r="B553" s="225">
        <v>11.63</v>
      </c>
      <c r="C553" s="225">
        <f t="shared" si="2"/>
        <v>25920</v>
      </c>
      <c r="E553" s="223" t="s">
        <v>1598</v>
      </c>
    </row>
    <row r="554" spans="1:5" ht="14.25" customHeight="1">
      <c r="A554" s="224">
        <v>44267</v>
      </c>
      <c r="B554" s="225">
        <v>11.7</v>
      </c>
      <c r="C554" s="225">
        <f t="shared" si="2"/>
        <v>18210</v>
      </c>
      <c r="E554" s="223" t="s">
        <v>1599</v>
      </c>
    </row>
    <row r="555" spans="1:5" ht="14.25" customHeight="1">
      <c r="A555" s="224">
        <v>44270</v>
      </c>
      <c r="B555" s="225">
        <v>11.54</v>
      </c>
      <c r="C555" s="225">
        <f t="shared" si="2"/>
        <v>42340</v>
      </c>
      <c r="E555" s="223" t="s">
        <v>1600</v>
      </c>
    </row>
    <row r="556" spans="1:5" ht="14.25" customHeight="1">
      <c r="A556" s="224">
        <v>44271</v>
      </c>
      <c r="B556" s="225">
        <v>11.5</v>
      </c>
      <c r="C556" s="225">
        <f t="shared" si="2"/>
        <v>20820</v>
      </c>
      <c r="E556" s="223" t="s">
        <v>1601</v>
      </c>
    </row>
    <row r="557" spans="1:5" ht="14.25" customHeight="1">
      <c r="A557" s="224">
        <v>44272</v>
      </c>
      <c r="B557" s="225">
        <v>11.44</v>
      </c>
      <c r="C557" s="225">
        <f t="shared" si="2"/>
        <v>26230</v>
      </c>
      <c r="E557" s="223" t="s">
        <v>1602</v>
      </c>
    </row>
    <row r="558" spans="1:5" ht="14.25" customHeight="1">
      <c r="A558" s="224">
        <v>44273</v>
      </c>
      <c r="B558" s="225">
        <v>11.32</v>
      </c>
      <c r="C558" s="225">
        <f t="shared" si="2"/>
        <v>45650</v>
      </c>
      <c r="E558" s="223" t="s">
        <v>1603</v>
      </c>
    </row>
    <row r="559" spans="1:5" ht="14.25" customHeight="1">
      <c r="A559" s="224">
        <v>44274</v>
      </c>
      <c r="B559" s="225">
        <v>11.34</v>
      </c>
      <c r="C559" s="225">
        <f t="shared" si="2"/>
        <v>17020</v>
      </c>
      <c r="E559" s="223" t="s">
        <v>1604</v>
      </c>
    </row>
    <row r="560" spans="1:5" ht="14.25" customHeight="1">
      <c r="A560" s="224">
        <v>44277</v>
      </c>
      <c r="B560" s="225">
        <v>11.39</v>
      </c>
      <c r="C560" s="225">
        <f t="shared" si="2"/>
        <v>29480</v>
      </c>
      <c r="E560" s="223" t="s">
        <v>1605</v>
      </c>
    </row>
    <row r="561" spans="1:5" ht="14.25" customHeight="1">
      <c r="A561" s="224">
        <v>44278</v>
      </c>
      <c r="B561" s="225">
        <v>11.22</v>
      </c>
      <c r="C561" s="225">
        <f t="shared" si="2"/>
        <v>42540</v>
      </c>
      <c r="E561" s="223" t="s">
        <v>1606</v>
      </c>
    </row>
    <row r="562" spans="1:5" ht="14.25" customHeight="1">
      <c r="A562" s="224">
        <v>44279</v>
      </c>
      <c r="B562" s="225">
        <v>11.46</v>
      </c>
      <c r="C562" s="225">
        <f t="shared" si="2"/>
        <v>33440</v>
      </c>
      <c r="E562" s="223" t="s">
        <v>1607</v>
      </c>
    </row>
    <row r="563" spans="1:5" ht="14.25" customHeight="1">
      <c r="A563" s="224">
        <v>44280</v>
      </c>
      <c r="B563" s="225">
        <v>11.56</v>
      </c>
      <c r="C563" s="225">
        <f t="shared" si="2"/>
        <v>29800</v>
      </c>
      <c r="E563" s="223" t="s">
        <v>1608</v>
      </c>
    </row>
    <row r="564" spans="1:5" ht="14.25" customHeight="1">
      <c r="A564" s="224">
        <v>44281</v>
      </c>
      <c r="B564" s="225">
        <v>11.73</v>
      </c>
      <c r="C564" s="225">
        <f t="shared" si="2"/>
        <v>66000</v>
      </c>
      <c r="E564" s="223" t="s">
        <v>1609</v>
      </c>
    </row>
    <row r="565" spans="1:5" ht="14.25" customHeight="1">
      <c r="A565" s="224">
        <v>44284</v>
      </c>
      <c r="B565" s="225">
        <v>11.72</v>
      </c>
      <c r="C565" s="225">
        <f t="shared" si="2"/>
        <v>70230</v>
      </c>
      <c r="E565" s="223" t="s">
        <v>1610</v>
      </c>
    </row>
    <row r="566" spans="1:5" ht="14.25" customHeight="1">
      <c r="A566" s="224">
        <v>44285</v>
      </c>
      <c r="B566" s="225">
        <v>11.84</v>
      </c>
      <c r="C566" s="225">
        <f t="shared" si="2"/>
        <v>312720</v>
      </c>
      <c r="E566" s="223" t="s">
        <v>1611</v>
      </c>
    </row>
    <row r="567" spans="1:5" ht="14.25" customHeight="1">
      <c r="A567" s="224">
        <v>44286</v>
      </c>
      <c r="B567" s="225">
        <v>11.73</v>
      </c>
      <c r="C567" s="225">
        <f t="shared" si="2"/>
        <v>53480</v>
      </c>
      <c r="E567" s="223" t="s">
        <v>1612</v>
      </c>
    </row>
    <row r="568" spans="1:5" ht="14.25" customHeight="1">
      <c r="A568" s="224">
        <v>44287</v>
      </c>
      <c r="B568" s="225">
        <v>11.78</v>
      </c>
      <c r="C568" s="225">
        <f t="shared" si="2"/>
        <v>58610</v>
      </c>
      <c r="E568" s="223" t="s">
        <v>1613</v>
      </c>
    </row>
    <row r="569" spans="1:5" ht="14.25" customHeight="1">
      <c r="A569" s="224">
        <v>44291</v>
      </c>
      <c r="B569" s="225">
        <v>12.05</v>
      </c>
      <c r="C569" s="225">
        <f t="shared" si="2"/>
        <v>58060</v>
      </c>
      <c r="E569" s="223" t="s">
        <v>1614</v>
      </c>
    </row>
    <row r="570" spans="1:5" ht="14.25" customHeight="1">
      <c r="A570" s="224">
        <v>44292</v>
      </c>
      <c r="B570" s="225">
        <v>12.09</v>
      </c>
      <c r="C570" s="225">
        <f t="shared" si="2"/>
        <v>132080</v>
      </c>
      <c r="E570" s="223" t="s">
        <v>1615</v>
      </c>
    </row>
    <row r="571" spans="1:5" ht="14.25" customHeight="1">
      <c r="A571" s="224">
        <v>44293</v>
      </c>
      <c r="B571" s="225">
        <v>12.21</v>
      </c>
      <c r="C571" s="225">
        <f t="shared" si="2"/>
        <v>44000</v>
      </c>
      <c r="E571" s="223" t="s">
        <v>1616</v>
      </c>
    </row>
    <row r="572" spans="1:5" ht="14.25" customHeight="1">
      <c r="A572" s="224">
        <v>44294</v>
      </c>
      <c r="B572" s="225">
        <v>12.2</v>
      </c>
      <c r="C572" s="225">
        <f t="shared" si="2"/>
        <v>65670</v>
      </c>
      <c r="E572" s="223" t="s">
        <v>1617</v>
      </c>
    </row>
    <row r="573" spans="1:5" ht="14.25" customHeight="1">
      <c r="A573" s="224">
        <v>44295</v>
      </c>
      <c r="B573" s="225">
        <v>12.34</v>
      </c>
      <c r="C573" s="225">
        <f t="shared" si="2"/>
        <v>51160</v>
      </c>
      <c r="E573" s="223" t="s">
        <v>1618</v>
      </c>
    </row>
    <row r="574" spans="1:5" ht="14.25" customHeight="1">
      <c r="A574" s="224">
        <v>44298</v>
      </c>
      <c r="B574" s="225">
        <v>12.32</v>
      </c>
      <c r="C574" s="225">
        <f t="shared" si="2"/>
        <v>27020</v>
      </c>
      <c r="E574" s="223" t="s">
        <v>1619</v>
      </c>
    </row>
    <row r="575" spans="1:5" ht="14.25" customHeight="1">
      <c r="A575" s="224">
        <v>44299</v>
      </c>
      <c r="B575" s="225">
        <v>12.36</v>
      </c>
      <c r="C575" s="225">
        <f t="shared" si="2"/>
        <v>38660</v>
      </c>
      <c r="E575" s="223" t="s">
        <v>1620</v>
      </c>
    </row>
    <row r="576" spans="1:5" ht="14.25" customHeight="1">
      <c r="A576" s="224">
        <v>44300</v>
      </c>
      <c r="B576" s="225">
        <v>12.43</v>
      </c>
      <c r="C576" s="225">
        <f t="shared" si="2"/>
        <v>124520</v>
      </c>
      <c r="E576" s="223" t="s">
        <v>1621</v>
      </c>
    </row>
    <row r="577" spans="1:5" ht="14.25" customHeight="1">
      <c r="A577" s="224">
        <v>44301</v>
      </c>
      <c r="B577" s="225">
        <v>12.43</v>
      </c>
      <c r="C577" s="225">
        <f t="shared" si="2"/>
        <v>81610</v>
      </c>
      <c r="E577" s="223" t="s">
        <v>1622</v>
      </c>
    </row>
    <row r="578" spans="1:5" ht="14.25" customHeight="1">
      <c r="A578" s="224">
        <v>44302</v>
      </c>
      <c r="B578" s="225">
        <v>12.67</v>
      </c>
      <c r="C578" s="225">
        <f t="shared" si="2"/>
        <v>77070</v>
      </c>
      <c r="E578" s="223" t="s">
        <v>1623</v>
      </c>
    </row>
    <row r="579" spans="1:5" ht="14.25" customHeight="1">
      <c r="A579" s="224">
        <v>44305</v>
      </c>
      <c r="B579" s="225">
        <v>12.6</v>
      </c>
      <c r="C579" s="225">
        <f t="shared" si="2"/>
        <v>47040</v>
      </c>
      <c r="E579" s="223" t="s">
        <v>1624</v>
      </c>
    </row>
    <row r="580" spans="1:5" ht="14.25" customHeight="1">
      <c r="A580" s="224">
        <v>44306</v>
      </c>
      <c r="B580" s="225">
        <v>12.33</v>
      </c>
      <c r="C580" s="225">
        <f t="shared" si="2"/>
        <v>50560</v>
      </c>
      <c r="E580" s="223" t="s">
        <v>1625</v>
      </c>
    </row>
    <row r="581" spans="1:5" ht="14.25" customHeight="1">
      <c r="A581" s="224">
        <v>44307</v>
      </c>
      <c r="B581" s="225">
        <v>12.41</v>
      </c>
      <c r="C581" s="225">
        <f t="shared" si="2"/>
        <v>75010</v>
      </c>
      <c r="E581" s="223" t="s">
        <v>1626</v>
      </c>
    </row>
    <row r="582" spans="1:5" ht="14.25" customHeight="1">
      <c r="A582" s="224">
        <v>44308</v>
      </c>
      <c r="B582" s="225">
        <v>12.3</v>
      </c>
      <c r="C582" s="225">
        <f t="shared" si="2"/>
        <v>21320</v>
      </c>
      <c r="E582" s="223" t="s">
        <v>1627</v>
      </c>
    </row>
    <row r="583" spans="1:5" ht="14.25" customHeight="1">
      <c r="A583" s="224">
        <v>44309</v>
      </c>
      <c r="B583" s="225">
        <v>12.45</v>
      </c>
      <c r="C583" s="225">
        <f t="shared" si="2"/>
        <v>32049.999999999996</v>
      </c>
      <c r="E583" s="223" t="s">
        <v>1628</v>
      </c>
    </row>
    <row r="584" spans="1:5" ht="14.25" customHeight="1">
      <c r="A584" s="224">
        <v>44312</v>
      </c>
      <c r="B584" s="225">
        <v>12.48</v>
      </c>
      <c r="C584" s="225">
        <f t="shared" si="2"/>
        <v>33610</v>
      </c>
      <c r="E584" s="223" t="s">
        <v>1629</v>
      </c>
    </row>
    <row r="585" spans="1:5" ht="14.25" customHeight="1">
      <c r="A585" s="224">
        <v>44313</v>
      </c>
      <c r="B585" s="225">
        <v>12.33</v>
      </c>
      <c r="C585" s="225">
        <f t="shared" si="2"/>
        <v>115830</v>
      </c>
      <c r="E585" s="223" t="s">
        <v>1630</v>
      </c>
    </row>
    <row r="586" spans="1:5" ht="14.25" customHeight="1">
      <c r="A586" s="224">
        <v>44314</v>
      </c>
      <c r="B586" s="225">
        <v>12.49</v>
      </c>
      <c r="C586" s="225">
        <f t="shared" si="2"/>
        <v>53010</v>
      </c>
      <c r="E586" s="223" t="s">
        <v>1631</v>
      </c>
    </row>
    <row r="587" spans="1:5" ht="14.25" customHeight="1">
      <c r="A587" s="224">
        <v>44315</v>
      </c>
      <c r="B587" s="225">
        <v>12.4</v>
      </c>
      <c r="C587" s="225">
        <f t="shared" si="2"/>
        <v>96550</v>
      </c>
      <c r="E587" s="223" t="s">
        <v>1632</v>
      </c>
    </row>
    <row r="588" spans="1:5" ht="14.25" customHeight="1">
      <c r="A588" s="224">
        <v>44316</v>
      </c>
      <c r="B588" s="225">
        <v>12.26</v>
      </c>
      <c r="C588" s="225">
        <f t="shared" si="2"/>
        <v>35890</v>
      </c>
      <c r="E588" s="223" t="s">
        <v>1633</v>
      </c>
    </row>
    <row r="589" spans="1:5" ht="14.25" customHeight="1">
      <c r="A589" s="224">
        <v>44319</v>
      </c>
      <c r="B589" s="225">
        <v>12.43</v>
      </c>
      <c r="C589" s="225">
        <f t="shared" si="2"/>
        <v>25330</v>
      </c>
      <c r="E589" s="223" t="s">
        <v>1634</v>
      </c>
    </row>
    <row r="590" spans="1:5" ht="14.25" customHeight="1">
      <c r="A590" s="224">
        <v>44320</v>
      </c>
      <c r="B590" s="225">
        <v>12.36</v>
      </c>
      <c r="C590" s="225">
        <f t="shared" si="2"/>
        <v>38460</v>
      </c>
      <c r="E590" s="223" t="s">
        <v>1635</v>
      </c>
    </row>
    <row r="591" spans="1:5" ht="14.25" customHeight="1">
      <c r="A591" s="224">
        <v>44321</v>
      </c>
      <c r="B591" s="225">
        <v>12.62</v>
      </c>
      <c r="C591" s="225">
        <f t="shared" si="2"/>
        <v>119990</v>
      </c>
      <c r="E591" s="223" t="s">
        <v>1636</v>
      </c>
    </row>
    <row r="592" spans="1:5" ht="14.25" customHeight="1">
      <c r="A592" s="224">
        <v>44322</v>
      </c>
      <c r="B592" s="225">
        <v>12.67</v>
      </c>
      <c r="C592" s="225">
        <f t="shared" si="2"/>
        <v>35370</v>
      </c>
      <c r="E592" s="223" t="s">
        <v>1637</v>
      </c>
    </row>
    <row r="593" spans="1:5" ht="14.25" customHeight="1">
      <c r="A593" s="224">
        <v>44323</v>
      </c>
      <c r="B593" s="225">
        <v>12.29</v>
      </c>
      <c r="C593" s="225">
        <f t="shared" si="2"/>
        <v>40930</v>
      </c>
      <c r="E593" s="223" t="s">
        <v>1638</v>
      </c>
    </row>
    <row r="594" spans="1:5" ht="14.25" customHeight="1">
      <c r="A594" s="224">
        <v>44326</v>
      </c>
      <c r="B594" s="225">
        <v>12.2</v>
      </c>
      <c r="C594" s="225">
        <f t="shared" si="2"/>
        <v>21710</v>
      </c>
      <c r="E594" s="223" t="s">
        <v>1639</v>
      </c>
    </row>
    <row r="595" spans="1:5" ht="14.25" customHeight="1">
      <c r="A595" s="224">
        <v>44327</v>
      </c>
      <c r="B595" s="225">
        <v>11.94</v>
      </c>
      <c r="C595" s="225">
        <f t="shared" si="2"/>
        <v>49400</v>
      </c>
      <c r="E595" s="223" t="s">
        <v>1640</v>
      </c>
    </row>
    <row r="596" spans="1:5" ht="14.25" customHeight="1">
      <c r="A596" s="224">
        <v>44328</v>
      </c>
      <c r="B596" s="225">
        <v>11.8</v>
      </c>
      <c r="C596" s="225">
        <f t="shared" si="2"/>
        <v>72630</v>
      </c>
      <c r="E596" s="223" t="s">
        <v>1641</v>
      </c>
    </row>
    <row r="597" spans="1:5" ht="14.25" customHeight="1">
      <c r="A597" s="224">
        <v>44329</v>
      </c>
      <c r="B597" s="225">
        <v>11.92</v>
      </c>
      <c r="C597" s="225">
        <f t="shared" si="2"/>
        <v>42890</v>
      </c>
      <c r="E597" s="223" t="s">
        <v>1642</v>
      </c>
    </row>
    <row r="598" spans="1:5" ht="14.25" customHeight="1">
      <c r="A598" s="224">
        <v>44330</v>
      </c>
      <c r="B598" s="225">
        <v>11.91</v>
      </c>
      <c r="C598" s="225">
        <f t="shared" si="2"/>
        <v>47050</v>
      </c>
      <c r="E598" s="223" t="s">
        <v>1643</v>
      </c>
    </row>
    <row r="599" spans="1:5" ht="14.25" customHeight="1">
      <c r="A599" s="224">
        <v>44333</v>
      </c>
      <c r="B599" s="225">
        <v>11.96</v>
      </c>
      <c r="C599" s="225">
        <f t="shared" si="2"/>
        <v>18270</v>
      </c>
      <c r="E599" s="223" t="s">
        <v>1644</v>
      </c>
    </row>
    <row r="600" spans="1:5" ht="14.25" customHeight="1">
      <c r="A600" s="224">
        <v>44334</v>
      </c>
      <c r="B600" s="225">
        <v>12.11</v>
      </c>
      <c r="C600" s="225">
        <f t="shared" si="2"/>
        <v>37470</v>
      </c>
      <c r="E600" s="223" t="s">
        <v>1645</v>
      </c>
    </row>
    <row r="601" spans="1:5" ht="14.25" customHeight="1">
      <c r="A601" s="224">
        <v>44335</v>
      </c>
      <c r="B601" s="225">
        <v>11.74</v>
      </c>
      <c r="C601" s="225">
        <f t="shared" si="2"/>
        <v>50560</v>
      </c>
      <c r="E601" s="223" t="s">
        <v>1625</v>
      </c>
    </row>
    <row r="602" spans="1:5" ht="14.25" customHeight="1">
      <c r="A602" s="224">
        <v>44336</v>
      </c>
      <c r="B602" s="225">
        <v>11.77</v>
      </c>
      <c r="C602" s="225">
        <f t="shared" si="2"/>
        <v>31460</v>
      </c>
      <c r="E602" s="223" t="s">
        <v>1646</v>
      </c>
    </row>
    <row r="603" spans="1:5" ht="14.25" customHeight="1">
      <c r="A603" s="224">
        <v>44337</v>
      </c>
      <c r="B603" s="225">
        <v>11.78</v>
      </c>
      <c r="C603" s="225">
        <f t="shared" si="2"/>
        <v>29680</v>
      </c>
      <c r="E603" s="223" t="s">
        <v>1446</v>
      </c>
    </row>
    <row r="604" spans="1:5" ht="14.25" customHeight="1">
      <c r="A604" s="224">
        <v>44340</v>
      </c>
      <c r="B604" s="225">
        <v>11.86</v>
      </c>
      <c r="C604" s="225">
        <f t="shared" si="2"/>
        <v>26770</v>
      </c>
      <c r="E604" s="223" t="s">
        <v>1647</v>
      </c>
    </row>
    <row r="605" spans="1:5" ht="14.25" customHeight="1">
      <c r="A605" s="224">
        <v>44341</v>
      </c>
      <c r="B605" s="225">
        <v>11.88</v>
      </c>
      <c r="C605" s="225">
        <f t="shared" si="2"/>
        <v>109730</v>
      </c>
      <c r="E605" s="223" t="s">
        <v>1648</v>
      </c>
    </row>
    <row r="606" spans="1:5" ht="14.25" customHeight="1">
      <c r="A606" s="224">
        <v>44342</v>
      </c>
      <c r="B606" s="225">
        <v>11.87</v>
      </c>
      <c r="C606" s="225">
        <f t="shared" si="2"/>
        <v>43110</v>
      </c>
      <c r="E606" s="223" t="s">
        <v>1649</v>
      </c>
    </row>
    <row r="607" spans="1:5" ht="14.25" customHeight="1">
      <c r="A607" s="224">
        <v>44343</v>
      </c>
      <c r="B607" s="225">
        <v>11.86</v>
      </c>
      <c r="C607" s="225">
        <f t="shared" si="2"/>
        <v>13810</v>
      </c>
      <c r="E607" s="223" t="s">
        <v>1650</v>
      </c>
    </row>
    <row r="608" spans="1:5" ht="14.25" customHeight="1">
      <c r="A608" s="224">
        <v>44344</v>
      </c>
      <c r="B608" s="225">
        <v>12.01</v>
      </c>
      <c r="C608" s="225">
        <f t="shared" si="2"/>
        <v>18380</v>
      </c>
      <c r="E608" s="223" t="s">
        <v>1651</v>
      </c>
    </row>
    <row r="609" spans="1:5" ht="14.25" customHeight="1">
      <c r="A609" s="224">
        <v>44348</v>
      </c>
      <c r="B609" s="225">
        <v>12.21</v>
      </c>
      <c r="C609" s="225">
        <f t="shared" si="2"/>
        <v>46060</v>
      </c>
      <c r="E609" s="223" t="s">
        <v>1652</v>
      </c>
    </row>
    <row r="610" spans="1:5" ht="14.25" customHeight="1">
      <c r="A610" s="224">
        <v>44349</v>
      </c>
      <c r="B610" s="225">
        <v>12.22</v>
      </c>
      <c r="C610" s="225">
        <f t="shared" si="2"/>
        <v>26340</v>
      </c>
      <c r="E610" s="223" t="s">
        <v>1653</v>
      </c>
    </row>
    <row r="611" spans="1:5" ht="14.25" customHeight="1">
      <c r="A611" s="224">
        <v>44350</v>
      </c>
      <c r="B611" s="225">
        <v>12.12</v>
      </c>
      <c r="C611" s="225">
        <f t="shared" si="2"/>
        <v>14630</v>
      </c>
      <c r="E611" s="223" t="s">
        <v>1654</v>
      </c>
    </row>
    <row r="612" spans="1:5" ht="14.25" customHeight="1">
      <c r="A612" s="224">
        <v>44351</v>
      </c>
      <c r="B612" s="225">
        <v>12.06</v>
      </c>
      <c r="C612" s="225">
        <f t="shared" si="2"/>
        <v>55520</v>
      </c>
      <c r="E612" s="223" t="s">
        <v>1655</v>
      </c>
    </row>
    <row r="613" spans="1:5" ht="14.25" customHeight="1">
      <c r="A613" s="224">
        <v>44354</v>
      </c>
      <c r="B613" s="225">
        <v>12.15</v>
      </c>
      <c r="C613" s="225">
        <f t="shared" si="2"/>
        <v>40390</v>
      </c>
      <c r="E613" s="223" t="s">
        <v>1656</v>
      </c>
    </row>
    <row r="614" spans="1:5" ht="14.25" customHeight="1">
      <c r="A614" s="224">
        <v>44355</v>
      </c>
      <c r="B614" s="225">
        <v>12.17</v>
      </c>
      <c r="C614" s="225">
        <f t="shared" si="2"/>
        <v>16920</v>
      </c>
      <c r="E614" s="223" t="s">
        <v>1657</v>
      </c>
    </row>
    <row r="615" spans="1:5" ht="14.25" customHeight="1">
      <c r="A615" s="224">
        <v>44356</v>
      </c>
      <c r="B615" s="225">
        <v>12.3</v>
      </c>
      <c r="C615" s="225">
        <f t="shared" si="2"/>
        <v>42320</v>
      </c>
      <c r="E615" s="223" t="s">
        <v>1658</v>
      </c>
    </row>
    <row r="616" spans="1:5" ht="14.25" customHeight="1">
      <c r="A616" s="224">
        <v>44357</v>
      </c>
      <c r="B616" s="225">
        <v>12.51</v>
      </c>
      <c r="C616" s="225">
        <f t="shared" si="2"/>
        <v>74850</v>
      </c>
      <c r="E616" s="223" t="s">
        <v>1659</v>
      </c>
    </row>
    <row r="617" spans="1:5" ht="14.25" customHeight="1">
      <c r="A617" s="224">
        <v>44358</v>
      </c>
      <c r="B617" s="225">
        <v>12.51</v>
      </c>
      <c r="C617" s="225">
        <f t="shared" si="2"/>
        <v>24220</v>
      </c>
      <c r="E617" s="223" t="s">
        <v>1660</v>
      </c>
    </row>
    <row r="618" spans="1:5" ht="14.25" customHeight="1">
      <c r="A618" s="224">
        <v>44361</v>
      </c>
      <c r="B618" s="225">
        <v>12.5</v>
      </c>
      <c r="C618" s="225">
        <f t="shared" si="2"/>
        <v>75540</v>
      </c>
      <c r="E618" s="223" t="s">
        <v>1661</v>
      </c>
    </row>
    <row r="619" spans="1:5" ht="14.25" customHeight="1">
      <c r="A619" s="224">
        <v>44362</v>
      </c>
      <c r="B619" s="225">
        <v>12.52</v>
      </c>
      <c r="C619" s="225">
        <f t="shared" si="2"/>
        <v>37900</v>
      </c>
      <c r="E619" s="223" t="s">
        <v>1662</v>
      </c>
    </row>
    <row r="620" spans="1:5" ht="14.25" customHeight="1">
      <c r="A620" s="224">
        <v>44363</v>
      </c>
      <c r="B620" s="225">
        <v>12.45</v>
      </c>
      <c r="C620" s="225">
        <f t="shared" si="2"/>
        <v>42800</v>
      </c>
      <c r="E620" s="223" t="s">
        <v>1663</v>
      </c>
    </row>
    <row r="621" spans="1:5" ht="14.25" customHeight="1">
      <c r="A621" s="224">
        <v>44364</v>
      </c>
      <c r="B621" s="225">
        <v>12.18</v>
      </c>
      <c r="C621" s="225">
        <f t="shared" si="2"/>
        <v>47680</v>
      </c>
      <c r="E621" s="223" t="s">
        <v>1664</v>
      </c>
    </row>
    <row r="622" spans="1:5" ht="14.25" customHeight="1">
      <c r="A622" s="224">
        <v>44365</v>
      </c>
      <c r="B622" s="225">
        <v>11.91</v>
      </c>
      <c r="C622" s="225">
        <f t="shared" si="2"/>
        <v>44540</v>
      </c>
      <c r="E622" s="223" t="s">
        <v>1665</v>
      </c>
    </row>
    <row r="623" spans="1:5" ht="14.25" customHeight="1">
      <c r="A623" s="224">
        <v>44368</v>
      </c>
      <c r="B623" s="225">
        <v>12.09</v>
      </c>
      <c r="C623" s="225">
        <f t="shared" si="2"/>
        <v>40350</v>
      </c>
      <c r="E623" s="223" t="s">
        <v>1666</v>
      </c>
    </row>
    <row r="624" spans="1:5" ht="14.25" customHeight="1">
      <c r="A624" s="224">
        <v>44369</v>
      </c>
      <c r="B624" s="225">
        <v>12.17</v>
      </c>
      <c r="C624" s="225">
        <f t="shared" si="2"/>
        <v>123830</v>
      </c>
      <c r="E624" s="223" t="s">
        <v>1667</v>
      </c>
    </row>
    <row r="625" spans="1:5" ht="14.25" customHeight="1">
      <c r="A625" s="224">
        <v>44370</v>
      </c>
      <c r="B625" s="225">
        <v>11.98</v>
      </c>
      <c r="C625" s="225">
        <f t="shared" si="2"/>
        <v>51480</v>
      </c>
      <c r="E625" s="223" t="s">
        <v>1668</v>
      </c>
    </row>
    <row r="626" spans="1:5" ht="14.25" customHeight="1">
      <c r="A626" s="224">
        <v>44371</v>
      </c>
      <c r="B626" s="225">
        <v>12.21</v>
      </c>
      <c r="C626" s="225">
        <f t="shared" si="2"/>
        <v>47790</v>
      </c>
      <c r="E626" s="223" t="s">
        <v>1669</v>
      </c>
    </row>
    <row r="627" spans="1:5" ht="14.25" customHeight="1">
      <c r="A627" s="224">
        <v>44372</v>
      </c>
      <c r="B627" s="225">
        <v>12.35</v>
      </c>
      <c r="C627" s="225">
        <f t="shared" si="2"/>
        <v>44330</v>
      </c>
      <c r="E627" s="223" t="s">
        <v>1670</v>
      </c>
    </row>
    <row r="628" spans="1:5" ht="14.25" customHeight="1">
      <c r="A628" s="224">
        <v>44375</v>
      </c>
      <c r="B628" s="225">
        <v>12.08</v>
      </c>
      <c r="C628" s="225">
        <f t="shared" si="2"/>
        <v>20020</v>
      </c>
      <c r="E628" s="223" t="s">
        <v>1671</v>
      </c>
    </row>
    <row r="629" spans="1:5" ht="14.25" customHeight="1">
      <c r="A629" s="224">
        <v>44376</v>
      </c>
      <c r="B629" s="225">
        <v>12.07</v>
      </c>
      <c r="C629" s="225">
        <f t="shared" si="2"/>
        <v>28230</v>
      </c>
      <c r="E629" s="223" t="s">
        <v>1672</v>
      </c>
    </row>
    <row r="630" spans="1:5" ht="14.25" customHeight="1">
      <c r="A630" s="224">
        <v>44377</v>
      </c>
      <c r="B630" s="225">
        <v>11.98</v>
      </c>
      <c r="C630" s="225">
        <f t="shared" si="2"/>
        <v>30260</v>
      </c>
      <c r="E630" s="223" t="s">
        <v>1673</v>
      </c>
    </row>
    <row r="631" spans="1:5" ht="14.25" customHeight="1">
      <c r="A631" s="224">
        <v>44378</v>
      </c>
      <c r="B631" s="225">
        <v>11.92</v>
      </c>
      <c r="C631" s="225">
        <f t="shared" si="2"/>
        <v>28530</v>
      </c>
      <c r="E631" s="223" t="s">
        <v>1674</v>
      </c>
    </row>
    <row r="632" spans="1:5" ht="14.25" customHeight="1">
      <c r="A632" s="224">
        <v>44379</v>
      </c>
      <c r="B632" s="225">
        <v>11.94</v>
      </c>
      <c r="C632" s="225">
        <f t="shared" si="2"/>
        <v>33240</v>
      </c>
      <c r="E632" s="223" t="s">
        <v>1675</v>
      </c>
    </row>
    <row r="633" spans="1:5" ht="14.25" customHeight="1">
      <c r="A633" s="224">
        <v>44383</v>
      </c>
      <c r="B633" s="225">
        <v>11.63</v>
      </c>
      <c r="C633" s="225">
        <f t="shared" si="2"/>
        <v>32750</v>
      </c>
      <c r="E633" s="223" t="s">
        <v>1676</v>
      </c>
    </row>
    <row r="634" spans="1:5" ht="14.25" customHeight="1">
      <c r="A634" s="224">
        <v>44384</v>
      </c>
      <c r="B634" s="225">
        <v>11.67</v>
      </c>
      <c r="C634" s="225">
        <f t="shared" si="2"/>
        <v>37730</v>
      </c>
      <c r="E634" s="223" t="s">
        <v>1677</v>
      </c>
    </row>
    <row r="635" spans="1:5" ht="14.25" customHeight="1">
      <c r="A635" s="224">
        <v>44385</v>
      </c>
      <c r="B635" s="225">
        <v>11.55</v>
      </c>
      <c r="C635" s="225">
        <f t="shared" si="2"/>
        <v>36810</v>
      </c>
      <c r="E635" s="223" t="s">
        <v>1678</v>
      </c>
    </row>
    <row r="636" spans="1:5" ht="14.25" customHeight="1">
      <c r="A636" s="224">
        <v>44386</v>
      </c>
      <c r="B636" s="225">
        <v>11.69</v>
      </c>
      <c r="C636" s="225">
        <f t="shared" si="2"/>
        <v>43950</v>
      </c>
      <c r="E636" s="223" t="s">
        <v>1679</v>
      </c>
    </row>
    <row r="637" spans="1:5" ht="14.25" customHeight="1">
      <c r="A637" s="224">
        <v>44389</v>
      </c>
      <c r="B637" s="225">
        <v>11.7</v>
      </c>
      <c r="C637" s="225">
        <f t="shared" si="2"/>
        <v>93620</v>
      </c>
      <c r="E637" s="223" t="s">
        <v>1680</v>
      </c>
    </row>
    <row r="638" spans="1:5" ht="14.25" customHeight="1">
      <c r="A638" s="224">
        <v>44390</v>
      </c>
      <c r="B638" s="225">
        <v>11.64</v>
      </c>
      <c r="C638" s="225">
        <f t="shared" si="2"/>
        <v>29200</v>
      </c>
      <c r="E638" s="223" t="s">
        <v>1681</v>
      </c>
    </row>
    <row r="639" spans="1:5" ht="14.25" customHeight="1">
      <c r="A639" s="224">
        <v>44391</v>
      </c>
      <c r="B639" s="225">
        <v>11.72</v>
      </c>
      <c r="C639" s="225">
        <f t="shared" si="2"/>
        <v>28130</v>
      </c>
      <c r="E639" s="223" t="s">
        <v>1682</v>
      </c>
    </row>
    <row r="640" spans="1:5" ht="14.25" customHeight="1">
      <c r="A640" s="224">
        <v>44392</v>
      </c>
      <c r="B640" s="225">
        <v>11.57</v>
      </c>
      <c r="C640" s="225">
        <f t="shared" si="2"/>
        <v>56190</v>
      </c>
      <c r="E640" s="223" t="s">
        <v>1683</v>
      </c>
    </row>
    <row r="641" spans="1:5" ht="14.25" customHeight="1">
      <c r="A641" s="224">
        <v>44393</v>
      </c>
      <c r="B641" s="225">
        <v>11.35</v>
      </c>
      <c r="C641" s="225">
        <f t="shared" si="2"/>
        <v>36770</v>
      </c>
      <c r="E641" s="223" t="s">
        <v>1684</v>
      </c>
    </row>
    <row r="642" spans="1:5" ht="14.25" customHeight="1">
      <c r="A642" s="224">
        <v>44396</v>
      </c>
      <c r="B642" s="225">
        <v>10.99</v>
      </c>
      <c r="C642" s="225">
        <f t="shared" si="2"/>
        <v>62320</v>
      </c>
      <c r="E642" s="223" t="s">
        <v>1685</v>
      </c>
    </row>
    <row r="643" spans="1:5" ht="14.25" customHeight="1">
      <c r="A643" s="224">
        <v>44397</v>
      </c>
      <c r="B643" s="225">
        <v>11.21</v>
      </c>
      <c r="C643" s="225">
        <f t="shared" si="2"/>
        <v>75050</v>
      </c>
      <c r="E643" s="223" t="s">
        <v>1686</v>
      </c>
    </row>
    <row r="644" spans="1:5" ht="14.25" customHeight="1">
      <c r="A644" s="224">
        <v>44398</v>
      </c>
      <c r="B644" s="225">
        <v>11.5</v>
      </c>
      <c r="C644" s="225">
        <f t="shared" si="2"/>
        <v>179840</v>
      </c>
      <c r="E644" s="223" t="s">
        <v>1687</v>
      </c>
    </row>
    <row r="645" spans="1:5" ht="14.25" customHeight="1">
      <c r="A645" s="224">
        <v>44399</v>
      </c>
      <c r="B645" s="225">
        <v>11.48</v>
      </c>
      <c r="C645" s="225">
        <f t="shared" si="2"/>
        <v>46420</v>
      </c>
      <c r="E645" s="223" t="s">
        <v>1688</v>
      </c>
    </row>
    <row r="646" spans="1:5" ht="14.25" customHeight="1">
      <c r="A646" s="224">
        <v>44400</v>
      </c>
      <c r="B646" s="225">
        <v>11.53</v>
      </c>
      <c r="C646" s="225">
        <f t="shared" si="2"/>
        <v>75060</v>
      </c>
      <c r="E646" s="223" t="s">
        <v>1689</v>
      </c>
    </row>
    <row r="647" spans="1:5" ht="14.25" customHeight="1">
      <c r="A647" s="224">
        <v>44403</v>
      </c>
      <c r="B647" s="225">
        <v>11.67</v>
      </c>
      <c r="C647" s="225">
        <f t="shared" si="2"/>
        <v>67460</v>
      </c>
      <c r="E647" s="223" t="s">
        <v>1690</v>
      </c>
    </row>
    <row r="648" spans="1:5" ht="14.25" customHeight="1">
      <c r="A648" s="224">
        <v>44404</v>
      </c>
      <c r="B648" s="225">
        <v>11.6</v>
      </c>
      <c r="C648" s="225">
        <f t="shared" si="2"/>
        <v>79690</v>
      </c>
      <c r="E648" s="223" t="s">
        <v>1691</v>
      </c>
    </row>
    <row r="649" spans="1:5" ht="14.25" customHeight="1">
      <c r="A649" s="224">
        <v>44405</v>
      </c>
      <c r="B649" s="225">
        <v>11.71</v>
      </c>
      <c r="C649" s="225">
        <f t="shared" si="2"/>
        <v>50200</v>
      </c>
      <c r="E649" s="223" t="s">
        <v>1692</v>
      </c>
    </row>
    <row r="650" spans="1:5" ht="14.25" customHeight="1">
      <c r="A650" s="224">
        <v>44406</v>
      </c>
      <c r="B650" s="225">
        <v>11.85</v>
      </c>
      <c r="C650" s="225">
        <f t="shared" si="2"/>
        <v>24190</v>
      </c>
      <c r="E650" s="223" t="s">
        <v>1693</v>
      </c>
    </row>
    <row r="651" spans="1:5" ht="14.25" customHeight="1">
      <c r="A651" s="224">
        <v>44407</v>
      </c>
      <c r="B651" s="225">
        <v>11.62</v>
      </c>
      <c r="C651" s="225">
        <f t="shared" si="2"/>
        <v>64129.999999999993</v>
      </c>
      <c r="E651" s="223" t="s">
        <v>1694</v>
      </c>
    </row>
    <row r="652" spans="1:5" ht="14.25" customHeight="1">
      <c r="A652" s="224">
        <v>44410</v>
      </c>
      <c r="B652" s="225">
        <v>11.7</v>
      </c>
      <c r="C652" s="225">
        <f t="shared" si="2"/>
        <v>39310</v>
      </c>
      <c r="E652" s="223" t="s">
        <v>1695</v>
      </c>
    </row>
    <row r="653" spans="1:5" ht="14.25" customHeight="1">
      <c r="A653" s="224">
        <v>44411</v>
      </c>
      <c r="B653" s="225">
        <v>11.75</v>
      </c>
      <c r="C653" s="225">
        <f t="shared" si="2"/>
        <v>36930</v>
      </c>
      <c r="E653" s="223" t="s">
        <v>1696</v>
      </c>
    </row>
    <row r="654" spans="1:5" ht="14.25" customHeight="1">
      <c r="A654" s="224">
        <v>44412</v>
      </c>
      <c r="B654" s="225">
        <v>11.62</v>
      </c>
      <c r="C654" s="225">
        <f t="shared" si="2"/>
        <v>39050</v>
      </c>
      <c r="E654" s="223" t="s">
        <v>1697</v>
      </c>
    </row>
    <row r="655" spans="1:5" ht="14.25" customHeight="1">
      <c r="A655" s="224">
        <v>44413</v>
      </c>
      <c r="B655" s="225">
        <v>11.54</v>
      </c>
      <c r="C655" s="225">
        <f t="shared" si="2"/>
        <v>41590</v>
      </c>
      <c r="E655" s="223" t="s">
        <v>1698</v>
      </c>
    </row>
    <row r="656" spans="1:5" ht="14.25" customHeight="1">
      <c r="A656" s="224">
        <v>44414</v>
      </c>
      <c r="B656" s="225">
        <v>11.49</v>
      </c>
      <c r="C656" s="225">
        <f t="shared" si="2"/>
        <v>17410</v>
      </c>
      <c r="E656" s="223" t="s">
        <v>1699</v>
      </c>
    </row>
    <row r="657" spans="1:5" ht="14.25" customHeight="1">
      <c r="A657" s="224">
        <v>44417</v>
      </c>
      <c r="B657" s="225">
        <v>11.41</v>
      </c>
      <c r="C657" s="225">
        <f t="shared" si="2"/>
        <v>52520</v>
      </c>
      <c r="E657" s="223" t="s">
        <v>1700</v>
      </c>
    </row>
    <row r="658" spans="1:5" ht="14.25" customHeight="1">
      <c r="A658" s="224">
        <v>44418</v>
      </c>
      <c r="B658" s="225">
        <v>11.46</v>
      </c>
      <c r="C658" s="225">
        <f t="shared" si="2"/>
        <v>77040</v>
      </c>
      <c r="E658" s="223" t="s">
        <v>1701</v>
      </c>
    </row>
    <row r="659" spans="1:5" ht="14.25" customHeight="1">
      <c r="A659" s="224">
        <v>44419</v>
      </c>
      <c r="B659" s="225">
        <v>11.66</v>
      </c>
      <c r="C659" s="225">
        <f t="shared" si="2"/>
        <v>213910</v>
      </c>
      <c r="E659" s="223" t="s">
        <v>1702</v>
      </c>
    </row>
    <row r="660" spans="1:5" ht="14.25" customHeight="1">
      <c r="A660" s="224">
        <v>44420</v>
      </c>
      <c r="B660" s="225">
        <v>11.7</v>
      </c>
      <c r="C660" s="225">
        <f t="shared" si="2"/>
        <v>53720</v>
      </c>
      <c r="E660" s="223" t="s">
        <v>1703</v>
      </c>
    </row>
    <row r="661" spans="1:5" ht="14.25" customHeight="1">
      <c r="A661" s="224">
        <v>44421</v>
      </c>
      <c r="B661" s="225">
        <v>11.74</v>
      </c>
      <c r="C661" s="225">
        <f t="shared" si="2"/>
        <v>26710</v>
      </c>
      <c r="E661" s="223" t="s">
        <v>1704</v>
      </c>
    </row>
    <row r="662" spans="1:5" ht="14.25" customHeight="1">
      <c r="A662" s="224">
        <v>44424</v>
      </c>
      <c r="B662" s="225">
        <v>11.59</v>
      </c>
      <c r="C662" s="225">
        <f t="shared" si="2"/>
        <v>23070</v>
      </c>
      <c r="E662" s="223" t="s">
        <v>1705</v>
      </c>
    </row>
    <row r="663" spans="1:5" ht="14.25" customHeight="1">
      <c r="A663" s="224">
        <v>44425</v>
      </c>
      <c r="B663" s="225">
        <v>11.45</v>
      </c>
      <c r="C663" s="225">
        <f t="shared" si="2"/>
        <v>30610</v>
      </c>
      <c r="E663" s="223" t="s">
        <v>1706</v>
      </c>
    </row>
    <row r="664" spans="1:5" ht="14.25" customHeight="1">
      <c r="A664" s="224">
        <v>44426</v>
      </c>
      <c r="B664" s="225">
        <v>11.4</v>
      </c>
      <c r="C664" s="225">
        <f t="shared" si="2"/>
        <v>25500</v>
      </c>
      <c r="E664" s="223" t="s">
        <v>1707</v>
      </c>
    </row>
    <row r="665" spans="1:5" ht="14.25" customHeight="1">
      <c r="A665" s="224">
        <v>44427</v>
      </c>
      <c r="B665" s="225">
        <v>11.18</v>
      </c>
      <c r="C665" s="225">
        <f t="shared" si="2"/>
        <v>50080</v>
      </c>
      <c r="E665" s="223" t="s">
        <v>1708</v>
      </c>
    </row>
    <row r="666" spans="1:5" ht="14.25" customHeight="1">
      <c r="A666" s="224">
        <v>44428</v>
      </c>
      <c r="B666" s="225">
        <v>11.2</v>
      </c>
      <c r="C666" s="225">
        <f t="shared" si="2"/>
        <v>97870</v>
      </c>
      <c r="E666" s="223" t="s">
        <v>1709</v>
      </c>
    </row>
    <row r="667" spans="1:5" ht="14.25" customHeight="1">
      <c r="A667" s="224">
        <v>44431</v>
      </c>
      <c r="B667" s="225">
        <v>11.36</v>
      </c>
      <c r="C667" s="225">
        <f t="shared" si="2"/>
        <v>47460</v>
      </c>
      <c r="E667" s="223" t="s">
        <v>1710</v>
      </c>
    </row>
    <row r="668" spans="1:5" ht="14.25" customHeight="1">
      <c r="A668" s="224">
        <v>44432</v>
      </c>
      <c r="B668" s="225">
        <v>11.42</v>
      </c>
      <c r="C668" s="225">
        <f t="shared" si="2"/>
        <v>47220</v>
      </c>
      <c r="E668" s="223" t="s">
        <v>1711</v>
      </c>
    </row>
    <row r="669" spans="1:5" ht="14.25" customHeight="1">
      <c r="A669" s="224">
        <v>44433</v>
      </c>
      <c r="B669" s="225">
        <v>11.36</v>
      </c>
      <c r="C669" s="225">
        <f t="shared" si="2"/>
        <v>61660</v>
      </c>
      <c r="E669" s="223" t="s">
        <v>1712</v>
      </c>
    </row>
    <row r="670" spans="1:5" ht="14.25" customHeight="1">
      <c r="A670" s="224">
        <v>44434</v>
      </c>
      <c r="B670" s="225">
        <v>11.33</v>
      </c>
      <c r="C670" s="225">
        <f t="shared" si="2"/>
        <v>62910</v>
      </c>
      <c r="E670" s="223" t="s">
        <v>1713</v>
      </c>
    </row>
    <row r="671" spans="1:5" ht="14.25" customHeight="1">
      <c r="A671" s="224">
        <v>44435</v>
      </c>
      <c r="B671" s="225">
        <v>11.53</v>
      </c>
      <c r="C671" s="225">
        <f t="shared" si="2"/>
        <v>42100</v>
      </c>
      <c r="E671" s="223" t="s">
        <v>721</v>
      </c>
    </row>
    <row r="672" spans="1:5" ht="14.25" customHeight="1">
      <c r="A672" s="224">
        <v>44438</v>
      </c>
      <c r="B672" s="225">
        <v>11.42</v>
      </c>
      <c r="C672" s="225">
        <f t="shared" si="2"/>
        <v>45650</v>
      </c>
      <c r="E672" s="223" t="s">
        <v>1603</v>
      </c>
    </row>
    <row r="673" spans="1:5" ht="14.25" customHeight="1">
      <c r="A673" s="224">
        <v>44439</v>
      </c>
      <c r="B673" s="225">
        <v>11.34</v>
      </c>
      <c r="C673" s="225">
        <f t="shared" si="2"/>
        <v>107330</v>
      </c>
      <c r="E673" s="223" t="s">
        <v>1714</v>
      </c>
    </row>
    <row r="674" spans="1:5" ht="14.25" customHeight="1">
      <c r="A674" s="224">
        <v>44440</v>
      </c>
      <c r="B674" s="225">
        <v>11.4</v>
      </c>
      <c r="C674" s="225">
        <f t="shared" si="2"/>
        <v>94080</v>
      </c>
      <c r="E674" s="223" t="s">
        <v>1715</v>
      </c>
    </row>
    <row r="675" spans="1:5" ht="14.25" customHeight="1">
      <c r="A675" s="224">
        <v>44441</v>
      </c>
      <c r="B675" s="225">
        <v>11.35</v>
      </c>
      <c r="C675" s="225">
        <f t="shared" si="2"/>
        <v>45100</v>
      </c>
      <c r="E675" s="223" t="s">
        <v>1716</v>
      </c>
    </row>
    <row r="676" spans="1:5" ht="14.25" customHeight="1">
      <c r="A676" s="224">
        <v>44442</v>
      </c>
      <c r="B676" s="225">
        <v>11.35</v>
      </c>
      <c r="C676" s="225">
        <f t="shared" si="2"/>
        <v>51460</v>
      </c>
      <c r="E676" s="223" t="s">
        <v>1717</v>
      </c>
    </row>
    <row r="677" spans="1:5" ht="14.25" customHeight="1">
      <c r="A677" s="224">
        <v>44446</v>
      </c>
      <c r="B677" s="225">
        <v>10.49</v>
      </c>
      <c r="C677" s="225">
        <f t="shared" si="2"/>
        <v>182220</v>
      </c>
      <c r="E677" s="223" t="s">
        <v>1718</v>
      </c>
    </row>
    <row r="678" spans="1:5" ht="14.25" customHeight="1">
      <c r="A678" s="224">
        <v>44447</v>
      </c>
      <c r="B678" s="225">
        <v>10.24</v>
      </c>
      <c r="C678" s="225">
        <f t="shared" si="2"/>
        <v>209020</v>
      </c>
      <c r="E678" s="223" t="s">
        <v>1719</v>
      </c>
    </row>
    <row r="679" spans="1:5" ht="14.25" customHeight="1">
      <c r="A679" s="224">
        <v>44448</v>
      </c>
      <c r="B679" s="225">
        <v>10.37</v>
      </c>
      <c r="C679" s="225">
        <f t="shared" si="2"/>
        <v>70310</v>
      </c>
      <c r="E679" s="223" t="s">
        <v>1720</v>
      </c>
    </row>
    <row r="680" spans="1:5" ht="14.25" customHeight="1">
      <c r="A680" s="224">
        <v>44449</v>
      </c>
      <c r="B680" s="225">
        <v>10.36</v>
      </c>
      <c r="C680" s="225">
        <f t="shared" si="2"/>
        <v>51530</v>
      </c>
      <c r="E680" s="223" t="s">
        <v>1721</v>
      </c>
    </row>
    <row r="681" spans="1:5" ht="14.25" customHeight="1">
      <c r="A681" s="224">
        <v>44452</v>
      </c>
      <c r="B681" s="225">
        <v>10.45</v>
      </c>
      <c r="C681" s="225">
        <f t="shared" si="2"/>
        <v>119610</v>
      </c>
      <c r="E681" s="223" t="s">
        <v>1722</v>
      </c>
    </row>
    <row r="682" spans="1:5" ht="14.25" customHeight="1">
      <c r="A682" s="224">
        <v>44453</v>
      </c>
      <c r="B682" s="225">
        <v>10.47</v>
      </c>
      <c r="C682" s="225">
        <f t="shared" si="2"/>
        <v>228590</v>
      </c>
      <c r="E682" s="223" t="s">
        <v>1723</v>
      </c>
    </row>
    <row r="683" spans="1:5" ht="14.25" customHeight="1">
      <c r="A683" s="224">
        <v>44454</v>
      </c>
      <c r="B683" s="225">
        <v>10.4</v>
      </c>
      <c r="C683" s="225">
        <f t="shared" si="2"/>
        <v>82320</v>
      </c>
      <c r="E683" s="223" t="s">
        <v>1724</v>
      </c>
    </row>
    <row r="684" spans="1:5" ht="14.25" customHeight="1">
      <c r="A684" s="224">
        <v>44455</v>
      </c>
      <c r="B684" s="225">
        <v>10.27</v>
      </c>
      <c r="C684" s="225">
        <f t="shared" si="2"/>
        <v>123340</v>
      </c>
      <c r="E684" s="223" t="s">
        <v>1725</v>
      </c>
    </row>
    <row r="685" spans="1:5" ht="14.25" customHeight="1">
      <c r="A685" s="224">
        <v>44456</v>
      </c>
      <c r="B685" s="225">
        <v>10.039999999999999</v>
      </c>
      <c r="C685" s="225">
        <f t="shared" si="2"/>
        <v>145950</v>
      </c>
      <c r="E685" s="223" t="s">
        <v>1726</v>
      </c>
    </row>
    <row r="686" spans="1:5" ht="14.25" customHeight="1">
      <c r="A686" s="224">
        <v>44459</v>
      </c>
      <c r="B686" s="225">
        <v>9.7200000000000006</v>
      </c>
      <c r="C686" s="225">
        <f t="shared" si="2"/>
        <v>160630</v>
      </c>
      <c r="E686" s="223" t="s">
        <v>1727</v>
      </c>
    </row>
    <row r="687" spans="1:5" ht="14.25" customHeight="1">
      <c r="A687" s="224">
        <v>44460</v>
      </c>
      <c r="B687" s="225">
        <v>9.61</v>
      </c>
      <c r="C687" s="225">
        <f t="shared" si="2"/>
        <v>190530</v>
      </c>
      <c r="E687" s="223" t="s">
        <v>1728</v>
      </c>
    </row>
    <row r="688" spans="1:5" ht="14.25" customHeight="1">
      <c r="A688" s="224">
        <v>44461</v>
      </c>
      <c r="B688" s="225">
        <v>9.74</v>
      </c>
      <c r="C688" s="225">
        <f t="shared" si="2"/>
        <v>148390</v>
      </c>
      <c r="E688" s="223" t="s">
        <v>1729</v>
      </c>
    </row>
    <row r="689" spans="1:5" ht="14.25" customHeight="1">
      <c r="A689" s="224">
        <v>44462</v>
      </c>
      <c r="B689" s="225">
        <v>9.85</v>
      </c>
      <c r="C689" s="225">
        <f t="shared" si="2"/>
        <v>63810</v>
      </c>
      <c r="E689" s="223" t="s">
        <v>1730</v>
      </c>
    </row>
    <row r="690" spans="1:5" ht="14.25" customHeight="1">
      <c r="A690" s="224">
        <v>44463</v>
      </c>
      <c r="B690" s="225">
        <v>9.77</v>
      </c>
      <c r="C690" s="225">
        <f t="shared" si="2"/>
        <v>327340</v>
      </c>
      <c r="E690" s="223" t="s">
        <v>1731</v>
      </c>
    </row>
    <row r="691" spans="1:5" ht="14.25" customHeight="1">
      <c r="A691" s="224">
        <v>44466</v>
      </c>
      <c r="B691" s="225">
        <v>9.91</v>
      </c>
      <c r="C691" s="225">
        <f t="shared" si="2"/>
        <v>366110</v>
      </c>
      <c r="E691" s="223" t="s">
        <v>1732</v>
      </c>
    </row>
    <row r="692" spans="1:5" ht="14.25" customHeight="1">
      <c r="A692" s="224">
        <v>44467</v>
      </c>
      <c r="B692" s="225">
        <v>9.76</v>
      </c>
      <c r="C692" s="225">
        <f t="shared" si="2"/>
        <v>117790</v>
      </c>
      <c r="E692" s="223" t="s">
        <v>1733</v>
      </c>
    </row>
    <row r="693" spans="1:5" ht="14.25" customHeight="1">
      <c r="A693" s="224">
        <v>44468</v>
      </c>
      <c r="B693" s="225">
        <v>9.61</v>
      </c>
      <c r="C693" s="225">
        <f t="shared" si="2"/>
        <v>88750</v>
      </c>
      <c r="E693" s="223" t="s">
        <v>1734</v>
      </c>
    </row>
    <row r="694" spans="1:5" ht="14.25" customHeight="1">
      <c r="A694" s="224">
        <v>44469</v>
      </c>
      <c r="B694" s="225">
        <v>9.58</v>
      </c>
      <c r="C694" s="225">
        <f t="shared" si="2"/>
        <v>82250</v>
      </c>
      <c r="E694" s="223" t="s">
        <v>1735</v>
      </c>
    </row>
    <row r="695" spans="1:5" ht="14.25" customHeight="1">
      <c r="A695" s="224">
        <v>44470</v>
      </c>
      <c r="B695" s="225">
        <v>9.59</v>
      </c>
      <c r="C695" s="225">
        <f t="shared" si="2"/>
        <v>109560</v>
      </c>
      <c r="E695" s="223" t="s">
        <v>1736</v>
      </c>
    </row>
    <row r="696" spans="1:5" ht="14.25" customHeight="1">
      <c r="A696" s="224">
        <v>44473</v>
      </c>
      <c r="B696" s="225">
        <v>9.64</v>
      </c>
      <c r="C696" s="225">
        <f t="shared" si="2"/>
        <v>65180.000000000007</v>
      </c>
      <c r="E696" s="223" t="s">
        <v>1737</v>
      </c>
    </row>
    <row r="697" spans="1:5" ht="14.25" customHeight="1">
      <c r="A697" s="224">
        <v>44474</v>
      </c>
      <c r="B697" s="225">
        <v>9.58</v>
      </c>
      <c r="C697" s="225">
        <f t="shared" si="2"/>
        <v>126170</v>
      </c>
      <c r="E697" s="223" t="s">
        <v>1738</v>
      </c>
    </row>
    <row r="698" spans="1:5" ht="14.25" customHeight="1">
      <c r="A698" s="224">
        <v>44475</v>
      </c>
      <c r="B698" s="225">
        <v>9.5</v>
      </c>
      <c r="C698" s="225">
        <f t="shared" si="2"/>
        <v>92560</v>
      </c>
      <c r="E698" s="223" t="s">
        <v>1739</v>
      </c>
    </row>
    <row r="699" spans="1:5" ht="14.25" customHeight="1">
      <c r="A699" s="224">
        <v>44476</v>
      </c>
      <c r="B699" s="225">
        <v>9.61</v>
      </c>
      <c r="C699" s="225">
        <f t="shared" si="2"/>
        <v>57910</v>
      </c>
      <c r="E699" s="223" t="s">
        <v>1740</v>
      </c>
    </row>
    <row r="700" spans="1:5" ht="14.25" customHeight="1">
      <c r="A700" s="224">
        <v>44477</v>
      </c>
      <c r="B700" s="225">
        <v>9.6199999999999992</v>
      </c>
      <c r="C700" s="225">
        <f t="shared" si="2"/>
        <v>45180</v>
      </c>
      <c r="E700" s="223" t="s">
        <v>1741</v>
      </c>
    </row>
    <row r="701" spans="1:5" ht="14.25" customHeight="1">
      <c r="A701" s="224">
        <v>44480</v>
      </c>
      <c r="B701" s="225">
        <v>9.4700000000000006</v>
      </c>
      <c r="C701" s="225">
        <f t="shared" si="2"/>
        <v>142480</v>
      </c>
      <c r="E701" s="223" t="s">
        <v>1742</v>
      </c>
    </row>
    <row r="702" spans="1:5" ht="14.25" customHeight="1">
      <c r="A702" s="224">
        <v>44481</v>
      </c>
      <c r="B702" s="225">
        <v>9.42</v>
      </c>
      <c r="C702" s="225">
        <f t="shared" si="2"/>
        <v>93790</v>
      </c>
      <c r="E702" s="223" t="s">
        <v>1743</v>
      </c>
    </row>
    <row r="703" spans="1:5" ht="14.25" customHeight="1">
      <c r="A703" s="224">
        <v>44482</v>
      </c>
      <c r="B703" s="225">
        <v>9.51</v>
      </c>
      <c r="C703" s="225">
        <f t="shared" si="2"/>
        <v>55400</v>
      </c>
      <c r="E703" s="223" t="s">
        <v>1744</v>
      </c>
    </row>
    <row r="704" spans="1:5" ht="14.25" customHeight="1">
      <c r="A704" s="224">
        <v>44483</v>
      </c>
      <c r="B704" s="225">
        <v>9.57</v>
      </c>
      <c r="C704" s="225">
        <f t="shared" si="2"/>
        <v>127670</v>
      </c>
      <c r="E704" s="223" t="s">
        <v>1745</v>
      </c>
    </row>
    <row r="705" spans="1:5" ht="14.25" customHeight="1">
      <c r="A705" s="224">
        <v>44484</v>
      </c>
      <c r="B705" s="225">
        <v>9.59</v>
      </c>
      <c r="C705" s="225">
        <f t="shared" si="2"/>
        <v>40390</v>
      </c>
      <c r="E705" s="223" t="s">
        <v>1656</v>
      </c>
    </row>
    <row r="706" spans="1:5" ht="14.25" customHeight="1">
      <c r="A706" s="224">
        <v>44487</v>
      </c>
      <c r="B706" s="225">
        <v>9.57</v>
      </c>
      <c r="C706" s="225">
        <f t="shared" si="2"/>
        <v>92120</v>
      </c>
      <c r="E706" s="223" t="s">
        <v>1746</v>
      </c>
    </row>
    <row r="707" spans="1:5" ht="14.25" customHeight="1">
      <c r="A707" s="224">
        <v>44488</v>
      </c>
      <c r="B707" s="225">
        <v>9.76</v>
      </c>
      <c r="C707" s="225">
        <f t="shared" si="2"/>
        <v>164280</v>
      </c>
      <c r="E707" s="223" t="s">
        <v>1747</v>
      </c>
    </row>
    <row r="708" spans="1:5" ht="14.25" customHeight="1">
      <c r="A708" s="224">
        <v>44489</v>
      </c>
      <c r="B708" s="225">
        <v>9.81</v>
      </c>
      <c r="C708" s="225">
        <f t="shared" si="2"/>
        <v>118700</v>
      </c>
      <c r="E708" s="223" t="s">
        <v>1748</v>
      </c>
    </row>
    <row r="709" spans="1:5" ht="14.25" customHeight="1">
      <c r="A709" s="224">
        <v>44490</v>
      </c>
      <c r="B709" s="225">
        <v>9.74</v>
      </c>
      <c r="C709" s="225">
        <f t="shared" si="2"/>
        <v>91520</v>
      </c>
      <c r="E709" s="223" t="s">
        <v>1749</v>
      </c>
    </row>
    <row r="710" spans="1:5" ht="14.25" customHeight="1">
      <c r="A710" s="224">
        <v>44491</v>
      </c>
      <c r="B710" s="225">
        <v>9.7899999999999991</v>
      </c>
      <c r="C710" s="225">
        <f t="shared" si="2"/>
        <v>64170</v>
      </c>
      <c r="E710" s="223" t="s">
        <v>1750</v>
      </c>
    </row>
    <row r="711" spans="1:5" ht="14.25" customHeight="1">
      <c r="A711" s="224">
        <v>44494</v>
      </c>
      <c r="B711" s="225">
        <v>9.8000000000000007</v>
      </c>
      <c r="C711" s="225">
        <f t="shared" si="2"/>
        <v>114380</v>
      </c>
      <c r="E711" s="223" t="s">
        <v>1751</v>
      </c>
    </row>
    <row r="712" spans="1:5" ht="14.25" customHeight="1">
      <c r="A712" s="224">
        <v>44495</v>
      </c>
      <c r="B712" s="225">
        <v>9.84</v>
      </c>
      <c r="C712" s="225">
        <f t="shared" si="2"/>
        <v>110740</v>
      </c>
      <c r="E712" s="223" t="s">
        <v>1752</v>
      </c>
    </row>
    <row r="713" spans="1:5" ht="14.25" customHeight="1">
      <c r="A713" s="224">
        <v>44496</v>
      </c>
      <c r="B713" s="225">
        <v>9.82</v>
      </c>
      <c r="C713" s="225">
        <f t="shared" si="2"/>
        <v>94990</v>
      </c>
      <c r="E713" s="223" t="s">
        <v>1753</v>
      </c>
    </row>
    <row r="714" spans="1:5" ht="14.25" customHeight="1">
      <c r="A714" s="224">
        <v>44497</v>
      </c>
      <c r="B714" s="225">
        <v>9.98</v>
      </c>
      <c r="C714" s="225">
        <f t="shared" si="2"/>
        <v>79230</v>
      </c>
      <c r="E714" s="223" t="s">
        <v>1754</v>
      </c>
    </row>
    <row r="715" spans="1:5" ht="14.25" customHeight="1">
      <c r="A715" s="224">
        <v>44498</v>
      </c>
      <c r="B715" s="225">
        <v>9.94</v>
      </c>
      <c r="C715" s="225">
        <f t="shared" si="2"/>
        <v>75530</v>
      </c>
      <c r="E715" s="223" t="s">
        <v>1755</v>
      </c>
    </row>
    <row r="716" spans="1:5" ht="14.25" customHeight="1">
      <c r="A716" s="224">
        <v>44501</v>
      </c>
      <c r="B716" s="225">
        <v>10.210000000000001</v>
      </c>
      <c r="C716" s="225">
        <f t="shared" si="2"/>
        <v>103750</v>
      </c>
      <c r="E716" s="223" t="s">
        <v>1756</v>
      </c>
    </row>
    <row r="717" spans="1:5" ht="14.25" customHeight="1">
      <c r="A717" s="224">
        <v>44502</v>
      </c>
      <c r="B717" s="225">
        <v>10.15</v>
      </c>
      <c r="C717" s="225">
        <f t="shared" si="2"/>
        <v>62620</v>
      </c>
      <c r="E717" s="223" t="s">
        <v>1757</v>
      </c>
    </row>
    <row r="718" spans="1:5" ht="14.25" customHeight="1">
      <c r="A718" s="224">
        <v>44503</v>
      </c>
      <c r="B718" s="225">
        <v>10.31</v>
      </c>
      <c r="C718" s="225">
        <f t="shared" si="2"/>
        <v>239960</v>
      </c>
      <c r="E718" s="223" t="s">
        <v>1758</v>
      </c>
    </row>
    <row r="719" spans="1:5" ht="14.25" customHeight="1">
      <c r="A719" s="224">
        <v>44504</v>
      </c>
      <c r="B719" s="225">
        <v>10.16</v>
      </c>
      <c r="C719" s="225">
        <f t="shared" si="2"/>
        <v>173900</v>
      </c>
      <c r="E719" s="223" t="s">
        <v>1759</v>
      </c>
    </row>
    <row r="720" spans="1:5" ht="14.25" customHeight="1">
      <c r="A720" s="224">
        <v>44505</v>
      </c>
      <c r="B720" s="225">
        <v>10.3</v>
      </c>
      <c r="C720" s="225">
        <f t="shared" si="2"/>
        <v>193200</v>
      </c>
      <c r="E720" s="223" t="s">
        <v>1760</v>
      </c>
    </row>
    <row r="721" spans="1:5" ht="14.25" customHeight="1">
      <c r="A721" s="224">
        <v>44508</v>
      </c>
      <c r="B721" s="225">
        <v>10.31</v>
      </c>
      <c r="C721" s="225">
        <f t="shared" si="2"/>
        <v>80610</v>
      </c>
      <c r="E721" s="223" t="s">
        <v>1761</v>
      </c>
    </row>
    <row r="722" spans="1:5" ht="14.25" customHeight="1">
      <c r="A722" s="224">
        <v>44509</v>
      </c>
      <c r="B722" s="225">
        <v>10.34</v>
      </c>
      <c r="C722" s="225">
        <f t="shared" si="2"/>
        <v>147530</v>
      </c>
      <c r="E722" s="223" t="s">
        <v>1762</v>
      </c>
    </row>
    <row r="723" spans="1:5" ht="14.25" customHeight="1">
      <c r="A723" s="224">
        <v>44510</v>
      </c>
      <c r="B723" s="225">
        <v>10.3</v>
      </c>
      <c r="C723" s="225">
        <f t="shared" si="2"/>
        <v>250390</v>
      </c>
      <c r="E723" s="223" t="s">
        <v>1763</v>
      </c>
    </row>
    <row r="724" spans="1:5" ht="14.25" customHeight="1">
      <c r="A724" s="224">
        <v>44511</v>
      </c>
      <c r="B724" s="225">
        <v>10.3</v>
      </c>
      <c r="C724" s="225">
        <f t="shared" si="2"/>
        <v>157250</v>
      </c>
      <c r="E724" s="223" t="s">
        <v>1764</v>
      </c>
    </row>
    <row r="725" spans="1:5" ht="14.25" customHeight="1">
      <c r="A725" s="224">
        <v>44512</v>
      </c>
      <c r="B725" s="225">
        <v>10.43</v>
      </c>
      <c r="C725" s="225">
        <f t="shared" si="2"/>
        <v>65290.000000000007</v>
      </c>
      <c r="E725" s="223" t="s">
        <v>1765</v>
      </c>
    </row>
    <row r="726" spans="1:5" ht="14.25" customHeight="1">
      <c r="A726" s="224">
        <v>44515</v>
      </c>
      <c r="B726" s="225">
        <v>10.33</v>
      </c>
      <c r="C726" s="225">
        <f t="shared" si="2"/>
        <v>106270</v>
      </c>
      <c r="E726" s="223" t="s">
        <v>1766</v>
      </c>
    </row>
    <row r="727" spans="1:5" ht="14.25" customHeight="1">
      <c r="A727" s="224">
        <v>44516</v>
      </c>
      <c r="B727" s="225">
        <v>10.31</v>
      </c>
      <c r="C727" s="225">
        <f t="shared" si="2"/>
        <v>84540</v>
      </c>
      <c r="E727" s="223" t="s">
        <v>1767</v>
      </c>
    </row>
    <row r="728" spans="1:5" ht="14.25" customHeight="1">
      <c r="A728" s="224">
        <v>44517</v>
      </c>
      <c r="B728" s="225">
        <v>10.41</v>
      </c>
      <c r="C728" s="225">
        <f t="shared" si="2"/>
        <v>49780</v>
      </c>
      <c r="E728" s="223" t="s">
        <v>1768</v>
      </c>
    </row>
    <row r="729" spans="1:5" ht="14.25" customHeight="1">
      <c r="A729" s="224">
        <v>44518</v>
      </c>
      <c r="B729" s="225">
        <v>10.18</v>
      </c>
      <c r="C729" s="225">
        <f t="shared" si="2"/>
        <v>178170</v>
      </c>
      <c r="E729" s="223" t="s">
        <v>1769</v>
      </c>
    </row>
    <row r="730" spans="1:5" ht="14.25" customHeight="1">
      <c r="A730" s="224">
        <v>44519</v>
      </c>
      <c r="B730" s="225">
        <v>9.99</v>
      </c>
      <c r="C730" s="225">
        <f t="shared" si="2"/>
        <v>87140</v>
      </c>
      <c r="E730" s="223" t="s">
        <v>1770</v>
      </c>
    </row>
    <row r="731" spans="1:5" ht="14.25" customHeight="1">
      <c r="A731" s="224">
        <v>44522</v>
      </c>
      <c r="B731" s="225">
        <v>9.8800000000000008</v>
      </c>
      <c r="C731" s="225">
        <f t="shared" si="2"/>
        <v>93600</v>
      </c>
      <c r="E731" s="223" t="s">
        <v>1098</v>
      </c>
    </row>
    <row r="732" spans="1:5" ht="14.25" customHeight="1">
      <c r="A732" s="224">
        <v>44523</v>
      </c>
      <c r="B732" s="225">
        <v>10.02</v>
      </c>
      <c r="C732" s="225">
        <f t="shared" si="2"/>
        <v>76370</v>
      </c>
      <c r="E732" s="223" t="s">
        <v>1771</v>
      </c>
    </row>
    <row r="733" spans="1:5" ht="14.25" customHeight="1">
      <c r="A733" s="224">
        <v>44524</v>
      </c>
      <c r="B733" s="225">
        <v>10.16</v>
      </c>
      <c r="C733" s="225">
        <f t="shared" si="2"/>
        <v>59430</v>
      </c>
      <c r="E733" s="223" t="s">
        <v>1772</v>
      </c>
    </row>
    <row r="734" spans="1:5" ht="14.25" customHeight="1">
      <c r="A734" s="224">
        <v>44526</v>
      </c>
      <c r="B734" s="225">
        <v>10</v>
      </c>
      <c r="C734" s="225">
        <f t="shared" si="2"/>
        <v>51620</v>
      </c>
      <c r="E734" s="223" t="s">
        <v>1773</v>
      </c>
    </row>
    <row r="735" spans="1:5" ht="14.25" customHeight="1">
      <c r="A735" s="224">
        <v>44529</v>
      </c>
      <c r="B735" s="225">
        <v>9.83</v>
      </c>
      <c r="C735" s="225">
        <f t="shared" si="2"/>
        <v>177550</v>
      </c>
      <c r="E735" s="223" t="s">
        <v>1774</v>
      </c>
    </row>
    <row r="736" spans="1:5" ht="14.25" customHeight="1">
      <c r="A736" s="224">
        <v>44530</v>
      </c>
      <c r="B736" s="225">
        <v>9.64</v>
      </c>
      <c r="C736" s="225">
        <f t="shared" si="2"/>
        <v>388600</v>
      </c>
      <c r="E736" s="223" t="s">
        <v>1775</v>
      </c>
    </row>
    <row r="737" spans="1:5" ht="14.25" customHeight="1">
      <c r="A737" s="224">
        <v>44531</v>
      </c>
      <c r="B737" s="225">
        <v>9.5</v>
      </c>
      <c r="C737" s="225">
        <f t="shared" si="2"/>
        <v>167090</v>
      </c>
      <c r="E737" s="223" t="s">
        <v>1776</v>
      </c>
    </row>
    <row r="738" spans="1:5" ht="14.25" customHeight="1">
      <c r="A738" s="224">
        <v>44532</v>
      </c>
      <c r="B738" s="225">
        <v>9.64</v>
      </c>
      <c r="C738" s="225">
        <f t="shared" si="2"/>
        <v>116120</v>
      </c>
      <c r="E738" s="223" t="s">
        <v>1777</v>
      </c>
    </row>
    <row r="739" spans="1:5" ht="14.25" customHeight="1">
      <c r="A739" s="224">
        <v>44533</v>
      </c>
      <c r="B739" s="225">
        <v>9.6199999999999992</v>
      </c>
      <c r="C739" s="225">
        <f t="shared" si="2"/>
        <v>71520</v>
      </c>
      <c r="E739" s="223" t="s">
        <v>1778</v>
      </c>
    </row>
    <row r="740" spans="1:5" ht="14.25" customHeight="1">
      <c r="A740" s="224">
        <v>44536</v>
      </c>
      <c r="B740" s="225">
        <v>9.7899999999999991</v>
      </c>
      <c r="C740" s="225">
        <f t="shared" si="2"/>
        <v>114930</v>
      </c>
      <c r="E740" s="223" t="s">
        <v>1779</v>
      </c>
    </row>
    <row r="741" spans="1:5" ht="14.25" customHeight="1">
      <c r="A741" s="224">
        <v>44537</v>
      </c>
      <c r="B741" s="225">
        <v>9.91</v>
      </c>
      <c r="C741" s="225">
        <f t="shared" si="2"/>
        <v>93720</v>
      </c>
      <c r="E741" s="223" t="s">
        <v>1780</v>
      </c>
    </row>
    <row r="742" spans="1:5" ht="14.25" customHeight="1">
      <c r="A742" s="224">
        <v>44538</v>
      </c>
      <c r="B742" s="225">
        <v>9.86</v>
      </c>
      <c r="C742" s="225">
        <f t="shared" si="2"/>
        <v>883770</v>
      </c>
      <c r="E742" s="223" t="s">
        <v>1781</v>
      </c>
    </row>
    <row r="743" spans="1:5" ht="14.25" customHeight="1">
      <c r="A743" s="224">
        <v>44539</v>
      </c>
      <c r="B743" s="225">
        <v>9.68</v>
      </c>
      <c r="C743" s="225">
        <f t="shared" si="2"/>
        <v>304350</v>
      </c>
      <c r="E743" s="223" t="s">
        <v>1782</v>
      </c>
    </row>
    <row r="744" spans="1:5" ht="14.25" customHeight="1">
      <c r="A744" s="224">
        <v>44540</v>
      </c>
      <c r="B744" s="225">
        <v>9.77</v>
      </c>
      <c r="C744" s="225">
        <f t="shared" si="2"/>
        <v>135630</v>
      </c>
      <c r="E744" s="223" t="s">
        <v>1783</v>
      </c>
    </row>
    <row r="745" spans="1:5" ht="14.25" customHeight="1">
      <c r="A745" s="224">
        <v>44543</v>
      </c>
      <c r="B745" s="225">
        <v>9.69</v>
      </c>
      <c r="C745" s="225">
        <f t="shared" si="2"/>
        <v>117570</v>
      </c>
      <c r="E745" s="223" t="s">
        <v>1784</v>
      </c>
    </row>
    <row r="746" spans="1:5" ht="14.25" customHeight="1">
      <c r="A746" s="224">
        <v>44544</v>
      </c>
      <c r="B746" s="225">
        <v>9.65</v>
      </c>
      <c r="C746" s="225">
        <f t="shared" si="2"/>
        <v>327930</v>
      </c>
      <c r="E746" s="223" t="s">
        <v>1785</v>
      </c>
    </row>
    <row r="747" spans="1:5" ht="14.25" customHeight="1">
      <c r="A747" s="224">
        <v>44545</v>
      </c>
      <c r="B747" s="225">
        <v>9.7200000000000006</v>
      </c>
      <c r="C747" s="225">
        <f t="shared" si="2"/>
        <v>91360</v>
      </c>
      <c r="E747" s="223" t="s">
        <v>1786</v>
      </c>
    </row>
    <row r="748" spans="1:5" ht="14.25" customHeight="1">
      <c r="A748" s="224">
        <v>44546</v>
      </c>
      <c r="B748" s="225">
        <v>9.7200000000000006</v>
      </c>
      <c r="C748" s="225">
        <f t="shared" si="2"/>
        <v>78450</v>
      </c>
      <c r="E748" s="223" t="s">
        <v>1787</v>
      </c>
    </row>
    <row r="749" spans="1:5" ht="14.25" customHeight="1">
      <c r="A749" s="224">
        <v>44547</v>
      </c>
      <c r="B749" s="225">
        <v>9.65</v>
      </c>
      <c r="C749" s="225">
        <f t="shared" si="2"/>
        <v>529480</v>
      </c>
      <c r="E749" s="223" t="s">
        <v>1788</v>
      </c>
    </row>
    <row r="750" spans="1:5" ht="14.25" customHeight="1">
      <c r="A750" s="224">
        <v>44550</v>
      </c>
      <c r="B750" s="225">
        <v>9.58</v>
      </c>
      <c r="C750" s="225">
        <f t="shared" si="2"/>
        <v>85190</v>
      </c>
      <c r="E750" s="223" t="s">
        <v>1789</v>
      </c>
    </row>
    <row r="751" spans="1:5" ht="14.25" customHeight="1">
      <c r="A751" s="224">
        <v>44551</v>
      </c>
      <c r="B751" s="225">
        <v>9.7100000000000009</v>
      </c>
      <c r="C751" s="225">
        <f t="shared" si="2"/>
        <v>115360</v>
      </c>
      <c r="E751" s="223" t="s">
        <v>1790</v>
      </c>
    </row>
    <row r="752" spans="1:5" ht="14.25" customHeight="1">
      <c r="A752" s="224">
        <v>44552</v>
      </c>
      <c r="B752" s="225">
        <v>9.8000000000000007</v>
      </c>
      <c r="C752" s="225">
        <f t="shared" si="2"/>
        <v>102130</v>
      </c>
      <c r="E752" s="223" t="s">
        <v>1791</v>
      </c>
    </row>
    <row r="753" spans="1:5" ht="14.25" customHeight="1">
      <c r="A753" s="224">
        <v>44553</v>
      </c>
      <c r="B753" s="225">
        <v>9.9600000000000009</v>
      </c>
      <c r="C753" s="225">
        <f t="shared" si="2"/>
        <v>108710</v>
      </c>
      <c r="E753" s="223" t="s">
        <v>1792</v>
      </c>
    </row>
    <row r="754" spans="1:5" ht="14.25" customHeight="1">
      <c r="A754" s="224">
        <v>44557</v>
      </c>
      <c r="B754" s="225">
        <v>10.09</v>
      </c>
      <c r="C754" s="225">
        <f t="shared" si="2"/>
        <v>161170</v>
      </c>
      <c r="E754" s="223" t="s">
        <v>1793</v>
      </c>
    </row>
    <row r="755" spans="1:5" ht="14.25" customHeight="1">
      <c r="A755" s="224">
        <v>44558</v>
      </c>
      <c r="B755" s="225">
        <v>10.09</v>
      </c>
      <c r="C755" s="225">
        <f t="shared" si="2"/>
        <v>86960</v>
      </c>
      <c r="E755" s="223" t="s">
        <v>1794</v>
      </c>
    </row>
    <row r="756" spans="1:5" ht="14.25" customHeight="1">
      <c r="A756" s="224">
        <v>44559</v>
      </c>
      <c r="B756" s="225">
        <v>10.18</v>
      </c>
      <c r="C756" s="225">
        <f t="shared" si="2"/>
        <v>41340</v>
      </c>
      <c r="E756" s="223" t="s">
        <v>1795</v>
      </c>
    </row>
    <row r="757" spans="1:5" ht="14.25" customHeight="1">
      <c r="A757" s="224">
        <v>44560</v>
      </c>
      <c r="B757" s="225">
        <v>10.11</v>
      </c>
      <c r="C757" s="225">
        <f t="shared" si="2"/>
        <v>42270</v>
      </c>
      <c r="E757" s="223" t="s">
        <v>1796</v>
      </c>
    </row>
    <row r="758" spans="1:5" ht="14.25" customHeight="1">
      <c r="A758" s="224">
        <v>44561</v>
      </c>
      <c r="B758" s="225">
        <v>10.09</v>
      </c>
      <c r="C758" s="225">
        <f t="shared" si="2"/>
        <v>62430</v>
      </c>
      <c r="E758" s="223" t="s">
        <v>1797</v>
      </c>
    </row>
    <row r="759" spans="1:5" ht="14.25" customHeight="1">
      <c r="A759" s="224">
        <v>44564</v>
      </c>
      <c r="B759" s="225">
        <v>10.210000000000001</v>
      </c>
      <c r="C759" s="225">
        <f t="shared" si="2"/>
        <v>154600</v>
      </c>
      <c r="E759" s="223" t="s">
        <v>1798</v>
      </c>
    </row>
    <row r="760" spans="1:5" ht="14.25" customHeight="1">
      <c r="A760" s="224">
        <v>44565</v>
      </c>
      <c r="B760" s="225">
        <v>10.47</v>
      </c>
      <c r="C760" s="225">
        <f t="shared" si="2"/>
        <v>180580</v>
      </c>
      <c r="E760" s="223" t="s">
        <v>1799</v>
      </c>
    </row>
    <row r="761" spans="1:5" ht="14.25" customHeight="1">
      <c r="A761" s="224">
        <v>44566</v>
      </c>
      <c r="B761" s="225">
        <v>10.43</v>
      </c>
      <c r="C761" s="225">
        <f t="shared" si="2"/>
        <v>84180</v>
      </c>
      <c r="E761" s="223" t="s">
        <v>1800</v>
      </c>
    </row>
    <row r="762" spans="1:5" ht="14.25" customHeight="1">
      <c r="A762" s="224">
        <v>44567</v>
      </c>
      <c r="B762" s="225">
        <v>10.4</v>
      </c>
      <c r="C762" s="225">
        <f t="shared" si="2"/>
        <v>78080</v>
      </c>
      <c r="E762" s="223" t="s">
        <v>1801</v>
      </c>
    </row>
    <row r="763" spans="1:5" ht="14.25" customHeight="1">
      <c r="A763" s="224">
        <v>44568</v>
      </c>
      <c r="B763" s="225">
        <v>10.5</v>
      </c>
      <c r="C763" s="225">
        <f t="shared" si="2"/>
        <v>87330</v>
      </c>
      <c r="E763" s="223" t="s">
        <v>1802</v>
      </c>
    </row>
    <row r="764" spans="1:5" ht="14.25" customHeight="1">
      <c r="A764" s="224">
        <v>44571</v>
      </c>
      <c r="B764" s="225">
        <v>10.49</v>
      </c>
      <c r="C764" s="225">
        <f t="shared" si="2"/>
        <v>646620</v>
      </c>
      <c r="E764" s="223" t="s">
        <v>1803</v>
      </c>
    </row>
    <row r="765" spans="1:5" ht="14.25" customHeight="1">
      <c r="A765" s="224">
        <v>44572</v>
      </c>
      <c r="B765" s="225">
        <v>10.96</v>
      </c>
      <c r="C765" s="225">
        <f t="shared" si="2"/>
        <v>72620</v>
      </c>
      <c r="E765" s="223" t="s">
        <v>1804</v>
      </c>
    </row>
    <row r="766" spans="1:5" ht="14.25" customHeight="1">
      <c r="A766" s="224">
        <v>44573</v>
      </c>
      <c r="B766" s="225">
        <v>11.29</v>
      </c>
      <c r="C766" s="225">
        <f t="shared" si="2"/>
        <v>82820</v>
      </c>
      <c r="E766" s="223" t="s">
        <v>1354</v>
      </c>
    </row>
    <row r="767" spans="1:5" ht="14.25" customHeight="1">
      <c r="A767" s="224">
        <v>44574</v>
      </c>
      <c r="B767" s="225">
        <v>11.32</v>
      </c>
      <c r="C767" s="225">
        <f t="shared" si="2"/>
        <v>63780</v>
      </c>
      <c r="E767" s="223" t="s">
        <v>1805</v>
      </c>
    </row>
    <row r="768" spans="1:5" ht="14.25" customHeight="1">
      <c r="A768" s="224">
        <v>44575</v>
      </c>
      <c r="B768" s="225">
        <v>11.39</v>
      </c>
      <c r="C768" s="225">
        <f t="shared" ref="C768:C871" si="3">IF(ISNUMBER(SEARCH("k",E768)),LEFT(E768,LEN(E768)-1)*IF(RIGHT(E768)="k",1000,1),E768)</f>
        <v>68460</v>
      </c>
      <c r="E768" s="223" t="s">
        <v>1806</v>
      </c>
    </row>
    <row r="769" spans="1:5" ht="14.25" customHeight="1">
      <c r="A769" s="224">
        <v>44579</v>
      </c>
      <c r="B769" s="225">
        <v>11.22</v>
      </c>
      <c r="C769" s="225">
        <f t="shared" si="3"/>
        <v>115690</v>
      </c>
      <c r="E769" s="223" t="s">
        <v>1807</v>
      </c>
    </row>
    <row r="770" spans="1:5" ht="14.25" customHeight="1">
      <c r="A770" s="224">
        <v>44580</v>
      </c>
      <c r="B770" s="225">
        <v>11.06</v>
      </c>
      <c r="C770" s="225">
        <f t="shared" si="3"/>
        <v>141360</v>
      </c>
      <c r="E770" s="223" t="s">
        <v>1808</v>
      </c>
    </row>
    <row r="771" spans="1:5" ht="14.25" customHeight="1">
      <c r="A771" s="224">
        <v>44581</v>
      </c>
      <c r="B771" s="225">
        <v>11.02</v>
      </c>
      <c r="C771" s="225">
        <f t="shared" si="3"/>
        <v>35850</v>
      </c>
      <c r="E771" s="223" t="s">
        <v>1809</v>
      </c>
    </row>
    <row r="772" spans="1:5" ht="14.25" customHeight="1">
      <c r="A772" s="224">
        <v>44582</v>
      </c>
      <c r="B772" s="225">
        <v>10.89</v>
      </c>
      <c r="C772" s="225">
        <f t="shared" si="3"/>
        <v>152780</v>
      </c>
      <c r="E772" s="223" t="s">
        <v>1810</v>
      </c>
    </row>
    <row r="773" spans="1:5" ht="14.25" customHeight="1">
      <c r="A773" s="224">
        <v>44585</v>
      </c>
      <c r="B773" s="225">
        <v>10.66</v>
      </c>
      <c r="C773" s="225">
        <f t="shared" si="3"/>
        <v>134090</v>
      </c>
      <c r="E773" s="223" t="s">
        <v>1811</v>
      </c>
    </row>
    <row r="774" spans="1:5" ht="14.25" customHeight="1">
      <c r="A774" s="224">
        <v>44586</v>
      </c>
      <c r="B774" s="225">
        <v>10.57</v>
      </c>
      <c r="C774" s="225">
        <f t="shared" si="3"/>
        <v>108750</v>
      </c>
      <c r="E774" s="223" t="s">
        <v>1812</v>
      </c>
    </row>
    <row r="775" spans="1:5" ht="14.25" customHeight="1">
      <c r="A775" s="224">
        <v>44587</v>
      </c>
      <c r="B775" s="225">
        <v>10.56</v>
      </c>
      <c r="C775" s="225">
        <f t="shared" si="3"/>
        <v>138370</v>
      </c>
      <c r="E775" s="223" t="s">
        <v>1813</v>
      </c>
    </row>
    <row r="776" spans="1:5" ht="14.25" customHeight="1">
      <c r="A776" s="224">
        <v>44588</v>
      </c>
      <c r="B776" s="225">
        <v>10.61</v>
      </c>
      <c r="C776" s="225">
        <f t="shared" si="3"/>
        <v>95350</v>
      </c>
      <c r="E776" s="223" t="s">
        <v>1814</v>
      </c>
    </row>
    <row r="777" spans="1:5" ht="14.25" customHeight="1">
      <c r="A777" s="224">
        <v>44589</v>
      </c>
      <c r="B777" s="225">
        <v>10.67</v>
      </c>
      <c r="C777" s="225">
        <f t="shared" si="3"/>
        <v>59010</v>
      </c>
      <c r="E777" s="223" t="s">
        <v>1815</v>
      </c>
    </row>
    <row r="778" spans="1:5" ht="14.25" customHeight="1">
      <c r="A778" s="224">
        <v>44592</v>
      </c>
      <c r="B778" s="225">
        <v>10.8</v>
      </c>
      <c r="C778" s="225">
        <f t="shared" si="3"/>
        <v>301000</v>
      </c>
      <c r="E778" s="223" t="s">
        <v>1816</v>
      </c>
    </row>
    <row r="779" spans="1:5" ht="14.25" customHeight="1">
      <c r="A779" s="224">
        <v>44593</v>
      </c>
      <c r="B779" s="225">
        <v>11.04</v>
      </c>
      <c r="C779" s="225">
        <f t="shared" si="3"/>
        <v>127430</v>
      </c>
      <c r="E779" s="223" t="s">
        <v>1817</v>
      </c>
    </row>
    <row r="780" spans="1:5" ht="14.25" customHeight="1">
      <c r="A780" s="224">
        <v>44594</v>
      </c>
      <c r="B780" s="225">
        <v>11.06</v>
      </c>
      <c r="C780" s="225">
        <f t="shared" si="3"/>
        <v>234570</v>
      </c>
      <c r="E780" s="223" t="s">
        <v>1818</v>
      </c>
    </row>
    <row r="781" spans="1:5" ht="14.25" customHeight="1">
      <c r="A781" s="224">
        <v>44595</v>
      </c>
      <c r="B781" s="225">
        <v>10.95</v>
      </c>
      <c r="C781" s="225">
        <f t="shared" si="3"/>
        <v>64739.999999999993</v>
      </c>
      <c r="E781" s="223" t="s">
        <v>1819</v>
      </c>
    </row>
    <row r="782" spans="1:5" ht="14.25" customHeight="1">
      <c r="A782" s="224">
        <v>44596</v>
      </c>
      <c r="B782" s="225">
        <v>10.82</v>
      </c>
      <c r="C782" s="225">
        <f t="shared" si="3"/>
        <v>72190</v>
      </c>
      <c r="E782" s="223" t="s">
        <v>1820</v>
      </c>
    </row>
    <row r="783" spans="1:5" ht="14.25" customHeight="1">
      <c r="A783" s="224">
        <v>44599</v>
      </c>
      <c r="B783" s="225">
        <v>10.88</v>
      </c>
      <c r="C783" s="225">
        <f t="shared" si="3"/>
        <v>91240</v>
      </c>
      <c r="E783" s="223" t="s">
        <v>1375</v>
      </c>
    </row>
    <row r="784" spans="1:5" ht="14.25" customHeight="1">
      <c r="A784" s="224">
        <v>44600</v>
      </c>
      <c r="B784" s="225">
        <v>10.96</v>
      </c>
      <c r="C784" s="225">
        <f t="shared" si="3"/>
        <v>99930</v>
      </c>
      <c r="E784" s="223" t="s">
        <v>1821</v>
      </c>
    </row>
    <row r="785" spans="1:5" ht="14.25" customHeight="1">
      <c r="A785" s="224">
        <v>44601</v>
      </c>
      <c r="B785" s="225">
        <v>11.15</v>
      </c>
      <c r="C785" s="225">
        <f t="shared" si="3"/>
        <v>60410</v>
      </c>
      <c r="E785" s="223" t="s">
        <v>1822</v>
      </c>
    </row>
    <row r="786" spans="1:5" ht="14.25" customHeight="1">
      <c r="A786" s="224">
        <v>44602</v>
      </c>
      <c r="B786" s="225">
        <v>11.04</v>
      </c>
      <c r="C786" s="225">
        <f t="shared" si="3"/>
        <v>93890</v>
      </c>
      <c r="E786" s="223" t="s">
        <v>1823</v>
      </c>
    </row>
    <row r="787" spans="1:5" ht="14.25" customHeight="1">
      <c r="A787" s="224">
        <v>44603</v>
      </c>
      <c r="B787" s="225">
        <v>10.98</v>
      </c>
      <c r="C787" s="225">
        <f t="shared" si="3"/>
        <v>116560</v>
      </c>
      <c r="E787" s="223" t="s">
        <v>1824</v>
      </c>
    </row>
    <row r="788" spans="1:5" ht="14.25" customHeight="1">
      <c r="A788" s="224">
        <v>44606</v>
      </c>
      <c r="B788" s="225">
        <v>10.91</v>
      </c>
      <c r="C788" s="225">
        <f t="shared" si="3"/>
        <v>58420</v>
      </c>
      <c r="E788" s="223" t="s">
        <v>1825</v>
      </c>
    </row>
    <row r="789" spans="1:5" ht="14.25" customHeight="1">
      <c r="A789" s="224">
        <v>44607</v>
      </c>
      <c r="B789" s="225">
        <v>11.08</v>
      </c>
      <c r="C789" s="225">
        <f t="shared" si="3"/>
        <v>87280</v>
      </c>
      <c r="E789" s="223" t="s">
        <v>1826</v>
      </c>
    </row>
    <row r="790" spans="1:5" ht="14.25" customHeight="1">
      <c r="A790" s="224">
        <v>44608</v>
      </c>
      <c r="B790" s="225">
        <v>11.2</v>
      </c>
      <c r="C790" s="225">
        <f t="shared" si="3"/>
        <v>37640</v>
      </c>
      <c r="E790" s="223" t="s">
        <v>1827</v>
      </c>
    </row>
    <row r="791" spans="1:5" ht="14.25" customHeight="1">
      <c r="A791" s="224">
        <v>44609</v>
      </c>
      <c r="B791" s="225">
        <v>10.94</v>
      </c>
      <c r="C791" s="225">
        <f t="shared" si="3"/>
        <v>159050</v>
      </c>
      <c r="E791" s="223" t="s">
        <v>1828</v>
      </c>
    </row>
    <row r="792" spans="1:5" ht="14.25" customHeight="1">
      <c r="A792" s="224">
        <v>44610</v>
      </c>
      <c r="B792" s="225">
        <v>10.84</v>
      </c>
      <c r="C792" s="225">
        <f t="shared" si="3"/>
        <v>85900</v>
      </c>
      <c r="E792" s="223" t="s">
        <v>1829</v>
      </c>
    </row>
    <row r="793" spans="1:5" ht="14.25" customHeight="1">
      <c r="A793" s="224">
        <v>44614</v>
      </c>
      <c r="B793" s="225">
        <v>10.54</v>
      </c>
      <c r="C793" s="225">
        <f t="shared" si="3"/>
        <v>89990</v>
      </c>
      <c r="E793" s="223" t="s">
        <v>1830</v>
      </c>
    </row>
    <row r="794" spans="1:5" ht="14.25" customHeight="1">
      <c r="A794" s="224">
        <v>44615</v>
      </c>
      <c r="B794" s="225">
        <v>10.28</v>
      </c>
      <c r="C794" s="225">
        <f t="shared" si="3"/>
        <v>150030</v>
      </c>
      <c r="E794" s="223" t="s">
        <v>1831</v>
      </c>
    </row>
    <row r="795" spans="1:5" ht="14.25" customHeight="1">
      <c r="A795" s="224">
        <v>44616</v>
      </c>
      <c r="B795" s="225">
        <v>9.94</v>
      </c>
      <c r="C795" s="225">
        <f t="shared" si="3"/>
        <v>259790.00000000003</v>
      </c>
      <c r="E795" s="223" t="s">
        <v>1832</v>
      </c>
    </row>
    <row r="796" spans="1:5" ht="14.25" customHeight="1">
      <c r="A796" s="224">
        <v>44617</v>
      </c>
      <c r="B796" s="225">
        <v>10.11</v>
      </c>
      <c r="C796" s="225">
        <f t="shared" si="3"/>
        <v>202160</v>
      </c>
      <c r="E796" s="223" t="s">
        <v>1833</v>
      </c>
    </row>
    <row r="797" spans="1:5" ht="14.25" customHeight="1">
      <c r="A797" s="224">
        <v>44620</v>
      </c>
      <c r="B797" s="225">
        <v>9.9</v>
      </c>
      <c r="C797" s="225">
        <f t="shared" si="3"/>
        <v>133200</v>
      </c>
      <c r="E797" s="223" t="s">
        <v>1834</v>
      </c>
    </row>
    <row r="798" spans="1:5" ht="14.25" customHeight="1">
      <c r="A798" s="224">
        <v>44621</v>
      </c>
      <c r="B798" s="225">
        <v>9.74</v>
      </c>
      <c r="C798" s="225">
        <f t="shared" si="3"/>
        <v>903060</v>
      </c>
      <c r="E798" s="223" t="s">
        <v>1835</v>
      </c>
    </row>
    <row r="799" spans="1:5" ht="14.25" customHeight="1">
      <c r="A799" s="224">
        <v>44622</v>
      </c>
      <c r="B799" s="225">
        <v>9.91</v>
      </c>
      <c r="C799" s="225">
        <f t="shared" si="3"/>
        <v>478500</v>
      </c>
      <c r="E799" s="223" t="s">
        <v>1836</v>
      </c>
    </row>
    <row r="800" spans="1:5" ht="14.25" customHeight="1">
      <c r="A800" s="224">
        <v>44623</v>
      </c>
      <c r="B800" s="225">
        <v>9.7100000000000009</v>
      </c>
      <c r="C800" s="225">
        <f t="shared" si="3"/>
        <v>399470</v>
      </c>
      <c r="E800" s="223" t="s">
        <v>1837</v>
      </c>
    </row>
    <row r="801" spans="1:5" ht="14.25" customHeight="1">
      <c r="A801" s="224">
        <v>44624</v>
      </c>
      <c r="B801" s="225">
        <v>9.1199999999999992</v>
      </c>
      <c r="C801" s="225">
        <f t="shared" si="3"/>
        <v>311830</v>
      </c>
      <c r="E801" s="223" t="s">
        <v>1838</v>
      </c>
    </row>
    <row r="802" spans="1:5" ht="14.25" customHeight="1">
      <c r="A802" s="224">
        <v>44627</v>
      </c>
      <c r="B802" s="225">
        <v>8.76</v>
      </c>
      <c r="C802" s="225">
        <f t="shared" si="3"/>
        <v>255990</v>
      </c>
      <c r="E802" s="223" t="s">
        <v>1839</v>
      </c>
    </row>
    <row r="803" spans="1:5" ht="14.25" customHeight="1">
      <c r="A803" s="224">
        <v>44628</v>
      </c>
      <c r="B803" s="225">
        <v>8.93</v>
      </c>
      <c r="C803" s="225">
        <f t="shared" si="3"/>
        <v>339610</v>
      </c>
      <c r="E803" s="223" t="s">
        <v>1840</v>
      </c>
    </row>
    <row r="804" spans="1:5" ht="14.25" customHeight="1">
      <c r="A804" s="224">
        <v>44629</v>
      </c>
      <c r="B804" s="225">
        <v>9.42</v>
      </c>
      <c r="C804" s="225">
        <f t="shared" si="3"/>
        <v>218350</v>
      </c>
      <c r="E804" s="223" t="s">
        <v>1841</v>
      </c>
    </row>
    <row r="805" spans="1:5" ht="14.25" customHeight="1">
      <c r="A805" s="224">
        <v>44630</v>
      </c>
      <c r="B805" s="225">
        <v>9.2899999999999991</v>
      </c>
      <c r="C805" s="225">
        <f t="shared" si="3"/>
        <v>200340</v>
      </c>
      <c r="E805" s="223" t="s">
        <v>1842</v>
      </c>
    </row>
    <row r="806" spans="1:5" ht="14.25" customHeight="1">
      <c r="A806" s="224">
        <v>44631</v>
      </c>
      <c r="B806" s="225">
        <v>9.2899999999999991</v>
      </c>
      <c r="C806" s="225">
        <f t="shared" si="3"/>
        <v>157860</v>
      </c>
      <c r="E806" s="223" t="s">
        <v>1843</v>
      </c>
    </row>
    <row r="807" spans="1:5" ht="14.25" customHeight="1">
      <c r="A807" s="224">
        <v>44634</v>
      </c>
      <c r="B807" s="225">
        <v>9.5399999999999991</v>
      </c>
      <c r="C807" s="225">
        <f t="shared" si="3"/>
        <v>133730</v>
      </c>
      <c r="E807" s="223" t="s">
        <v>1844</v>
      </c>
    </row>
    <row r="808" spans="1:5" ht="14.25" customHeight="1">
      <c r="A808" s="224">
        <v>44635</v>
      </c>
      <c r="B808" s="225">
        <v>9.56</v>
      </c>
      <c r="C808" s="225">
        <f t="shared" si="3"/>
        <v>252380</v>
      </c>
      <c r="E808" s="223" t="s">
        <v>1845</v>
      </c>
    </row>
    <row r="809" spans="1:5" ht="14.25" customHeight="1">
      <c r="A809" s="224">
        <v>44636</v>
      </c>
      <c r="B809" s="225">
        <v>9.74</v>
      </c>
      <c r="C809" s="225">
        <f t="shared" si="3"/>
        <v>258360</v>
      </c>
      <c r="E809" s="223" t="s">
        <v>1846</v>
      </c>
    </row>
    <row r="810" spans="1:5" ht="14.25" customHeight="1">
      <c r="A810" s="224">
        <v>44637</v>
      </c>
      <c r="B810" s="225">
        <v>9.86</v>
      </c>
      <c r="C810" s="225">
        <f t="shared" si="3"/>
        <v>89680</v>
      </c>
      <c r="E810" s="223" t="s">
        <v>1847</v>
      </c>
    </row>
    <row r="811" spans="1:5" ht="14.25" customHeight="1">
      <c r="A811" s="224">
        <v>44638</v>
      </c>
      <c r="B811" s="225">
        <v>9.99</v>
      </c>
      <c r="C811" s="225">
        <f t="shared" si="3"/>
        <v>154870</v>
      </c>
      <c r="E811" s="223" t="s">
        <v>1848</v>
      </c>
    </row>
    <row r="812" spans="1:5" ht="14.25" customHeight="1">
      <c r="A812" s="224">
        <v>44641</v>
      </c>
      <c r="B812" s="225">
        <v>9.86</v>
      </c>
      <c r="C812" s="225">
        <f t="shared" si="3"/>
        <v>114640</v>
      </c>
      <c r="E812" s="223" t="s">
        <v>1849</v>
      </c>
    </row>
    <row r="813" spans="1:5" ht="14.25" customHeight="1">
      <c r="A813" s="224">
        <v>44642</v>
      </c>
      <c r="B813" s="225">
        <v>9.8699999999999992</v>
      </c>
      <c r="C813" s="225">
        <f t="shared" si="3"/>
        <v>149310</v>
      </c>
      <c r="E813" s="223" t="s">
        <v>1850</v>
      </c>
    </row>
    <row r="814" spans="1:5" ht="14.25" customHeight="1">
      <c r="A814" s="224">
        <v>44643</v>
      </c>
      <c r="B814" s="225">
        <v>9.64</v>
      </c>
      <c r="C814" s="225">
        <f t="shared" si="3"/>
        <v>75630</v>
      </c>
      <c r="E814" s="223" t="s">
        <v>1851</v>
      </c>
    </row>
    <row r="815" spans="1:5" ht="14.25" customHeight="1">
      <c r="A815" s="224">
        <v>44644</v>
      </c>
      <c r="B815" s="225">
        <v>9.6</v>
      </c>
      <c r="C815" s="225">
        <f t="shared" si="3"/>
        <v>51080</v>
      </c>
      <c r="E815" s="223" t="s">
        <v>1852</v>
      </c>
    </row>
    <row r="816" spans="1:5" ht="14.25" customHeight="1">
      <c r="A816" s="224">
        <v>44645</v>
      </c>
      <c r="B816" s="225">
        <v>9.56</v>
      </c>
      <c r="C816" s="225">
        <f t="shared" si="3"/>
        <v>96540</v>
      </c>
      <c r="E816" s="223" t="s">
        <v>1853</v>
      </c>
    </row>
    <row r="817" spans="1:5" ht="14.25" customHeight="1">
      <c r="A817" s="224">
        <v>44648</v>
      </c>
      <c r="B817" s="225">
        <v>9.61</v>
      </c>
      <c r="C817" s="225">
        <f t="shared" si="3"/>
        <v>118550</v>
      </c>
      <c r="E817" s="223" t="s">
        <v>1854</v>
      </c>
    </row>
    <row r="818" spans="1:5" ht="14.25" customHeight="1">
      <c r="A818" s="224">
        <v>44649</v>
      </c>
      <c r="B818" s="225">
        <v>9.99</v>
      </c>
      <c r="C818" s="225">
        <f t="shared" si="3"/>
        <v>142090</v>
      </c>
      <c r="E818" s="223" t="s">
        <v>1855</v>
      </c>
    </row>
    <row r="819" spans="1:5" ht="14.25" customHeight="1">
      <c r="A819" s="224">
        <v>44650</v>
      </c>
      <c r="B819" s="225">
        <v>9.83</v>
      </c>
      <c r="C819" s="225">
        <f t="shared" si="3"/>
        <v>86150</v>
      </c>
      <c r="E819" s="223" t="s">
        <v>1856</v>
      </c>
    </row>
    <row r="820" spans="1:5" ht="14.25" customHeight="1">
      <c r="A820" s="224">
        <v>44651</v>
      </c>
      <c r="B820" s="225">
        <v>9.6999999999999993</v>
      </c>
      <c r="C820" s="225">
        <f t="shared" si="3"/>
        <v>243790</v>
      </c>
      <c r="E820" s="223" t="s">
        <v>1857</v>
      </c>
    </row>
    <row r="821" spans="1:5" ht="14.25" customHeight="1">
      <c r="A821" s="224">
        <v>44652</v>
      </c>
      <c r="B821" s="225">
        <v>9.76</v>
      </c>
      <c r="C821" s="225">
        <f t="shared" si="3"/>
        <v>120310</v>
      </c>
      <c r="E821" s="223" t="s">
        <v>1858</v>
      </c>
    </row>
    <row r="822" spans="1:5" ht="14.25" customHeight="1">
      <c r="A822" s="224">
        <v>44655</v>
      </c>
      <c r="B822" s="225">
        <v>9.7100000000000009</v>
      </c>
      <c r="C822" s="225">
        <f t="shared" si="3"/>
        <v>77230</v>
      </c>
      <c r="E822" s="223" t="s">
        <v>1859</v>
      </c>
    </row>
    <row r="823" spans="1:5" ht="14.25" customHeight="1">
      <c r="A823" s="224">
        <v>44656</v>
      </c>
      <c r="B823" s="225">
        <v>9.43</v>
      </c>
      <c r="C823" s="225">
        <f t="shared" si="3"/>
        <v>89260</v>
      </c>
      <c r="E823" s="223" t="s">
        <v>1860</v>
      </c>
    </row>
    <row r="824" spans="1:5" ht="14.25" customHeight="1">
      <c r="A824" s="224">
        <v>44657</v>
      </c>
      <c r="B824" s="225">
        <v>9.17</v>
      </c>
      <c r="C824" s="225">
        <f t="shared" si="3"/>
        <v>89190</v>
      </c>
      <c r="E824" s="223" t="s">
        <v>1861</v>
      </c>
    </row>
    <row r="825" spans="1:5" ht="14.25" customHeight="1">
      <c r="A825" s="224">
        <v>44658</v>
      </c>
      <c r="B825" s="225">
        <v>9.1300000000000008</v>
      </c>
      <c r="C825" s="225">
        <f t="shared" si="3"/>
        <v>118790</v>
      </c>
      <c r="E825" s="223" t="s">
        <v>1862</v>
      </c>
    </row>
    <row r="826" spans="1:5" ht="14.25" customHeight="1">
      <c r="A826" s="224">
        <v>44659</v>
      </c>
      <c r="B826" s="225">
        <v>9.1199999999999992</v>
      </c>
      <c r="C826" s="225">
        <f t="shared" si="3"/>
        <v>138090</v>
      </c>
      <c r="E826" s="223" t="s">
        <v>1863</v>
      </c>
    </row>
    <row r="827" spans="1:5" ht="14.25" customHeight="1">
      <c r="A827" s="224">
        <v>44662</v>
      </c>
      <c r="B827" s="225">
        <v>9.1300000000000008</v>
      </c>
      <c r="C827" s="225">
        <f t="shared" si="3"/>
        <v>100900</v>
      </c>
      <c r="E827" s="223" t="s">
        <v>1864</v>
      </c>
    </row>
    <row r="828" spans="1:5" ht="14.25" customHeight="1">
      <c r="A828" s="224">
        <v>44663</v>
      </c>
      <c r="B828" s="225">
        <v>9.0500000000000007</v>
      </c>
      <c r="C828" s="225">
        <f t="shared" si="3"/>
        <v>141370</v>
      </c>
      <c r="E828" s="223" t="s">
        <v>1865</v>
      </c>
    </row>
    <row r="829" spans="1:5" ht="14.25" customHeight="1">
      <c r="A829" s="224">
        <v>44664</v>
      </c>
      <c r="B829" s="225">
        <v>9.07</v>
      </c>
      <c r="C829" s="225">
        <f t="shared" si="3"/>
        <v>182410</v>
      </c>
      <c r="E829" s="223" t="s">
        <v>1866</v>
      </c>
    </row>
    <row r="830" spans="1:5" ht="14.25" customHeight="1">
      <c r="A830" s="224">
        <v>44665</v>
      </c>
      <c r="B830" s="225">
        <v>9.25</v>
      </c>
      <c r="C830" s="225">
        <f t="shared" si="3"/>
        <v>109180</v>
      </c>
      <c r="E830" s="223" t="s">
        <v>1867</v>
      </c>
    </row>
    <row r="831" spans="1:5" ht="14.25" customHeight="1">
      <c r="A831" s="224">
        <v>44669</v>
      </c>
      <c r="B831" s="225">
        <v>9.1999999999999993</v>
      </c>
      <c r="C831" s="225">
        <f t="shared" si="3"/>
        <v>97520</v>
      </c>
      <c r="E831" s="223" t="s">
        <v>1868</v>
      </c>
    </row>
    <row r="832" spans="1:5" ht="14.25" customHeight="1">
      <c r="A832" s="224">
        <v>44670</v>
      </c>
      <c r="B832" s="225">
        <v>9.24</v>
      </c>
      <c r="C832" s="225">
        <f t="shared" si="3"/>
        <v>130190</v>
      </c>
      <c r="E832" s="223" t="s">
        <v>1869</v>
      </c>
    </row>
    <row r="833" spans="1:5" ht="14.25" customHeight="1">
      <c r="A833" s="224">
        <v>44671</v>
      </c>
      <c r="B833" s="225">
        <v>9.39</v>
      </c>
      <c r="C833" s="225">
        <f t="shared" si="3"/>
        <v>73520</v>
      </c>
      <c r="E833" s="223" t="s">
        <v>1870</v>
      </c>
    </row>
    <row r="834" spans="1:5" ht="14.25" customHeight="1">
      <c r="A834" s="224">
        <v>44672</v>
      </c>
      <c r="B834" s="225">
        <v>9.5399999999999991</v>
      </c>
      <c r="C834" s="225">
        <f t="shared" si="3"/>
        <v>55670</v>
      </c>
      <c r="E834" s="223" t="s">
        <v>1871</v>
      </c>
    </row>
    <row r="835" spans="1:5" ht="14.25" customHeight="1">
      <c r="A835" s="224">
        <v>44673</v>
      </c>
      <c r="B835" s="225">
        <v>9.82</v>
      </c>
      <c r="C835" s="225">
        <f t="shared" si="3"/>
        <v>62150</v>
      </c>
      <c r="E835" s="223" t="s">
        <v>1872</v>
      </c>
    </row>
    <row r="836" spans="1:5" ht="14.25" customHeight="1">
      <c r="A836" s="224">
        <v>44676</v>
      </c>
      <c r="B836" s="225">
        <v>10.15</v>
      </c>
      <c r="C836" s="225">
        <f t="shared" si="3"/>
        <v>82680</v>
      </c>
      <c r="E836" s="223" t="s">
        <v>1873</v>
      </c>
    </row>
    <row r="837" spans="1:5" ht="14.25" customHeight="1">
      <c r="A837" s="224">
        <v>44677</v>
      </c>
      <c r="B837" s="225">
        <v>9.94</v>
      </c>
      <c r="C837" s="225">
        <f t="shared" si="3"/>
        <v>391850</v>
      </c>
      <c r="E837" s="223" t="s">
        <v>1874</v>
      </c>
    </row>
    <row r="838" spans="1:5" ht="14.25" customHeight="1">
      <c r="A838" s="224">
        <v>44678</v>
      </c>
      <c r="B838" s="225">
        <v>9.86</v>
      </c>
      <c r="C838" s="225">
        <f t="shared" si="3"/>
        <v>170050</v>
      </c>
      <c r="E838" s="223" t="s">
        <v>1875</v>
      </c>
    </row>
    <row r="839" spans="1:5" ht="14.25" customHeight="1">
      <c r="A839" s="224">
        <v>44679</v>
      </c>
      <c r="B839" s="225">
        <v>9.8699999999999992</v>
      </c>
      <c r="C839" s="225">
        <f t="shared" si="3"/>
        <v>213540</v>
      </c>
      <c r="E839" s="223" t="s">
        <v>1876</v>
      </c>
    </row>
    <row r="840" spans="1:5" ht="14.25" customHeight="1">
      <c r="A840" s="224">
        <v>44680</v>
      </c>
      <c r="B840" s="225">
        <v>9.7100000000000009</v>
      </c>
      <c r="C840" s="225">
        <f t="shared" si="3"/>
        <v>86960</v>
      </c>
      <c r="E840" s="223" t="s">
        <v>1794</v>
      </c>
    </row>
    <row r="841" spans="1:5" ht="14.25" customHeight="1">
      <c r="A841" s="224">
        <v>44683</v>
      </c>
      <c r="B841" s="225">
        <v>9.74</v>
      </c>
      <c r="C841" s="225">
        <f t="shared" si="3"/>
        <v>85600</v>
      </c>
      <c r="E841" s="223" t="s">
        <v>1877</v>
      </c>
    </row>
    <row r="842" spans="1:5" ht="14.25" customHeight="1">
      <c r="A842" s="224">
        <v>44684</v>
      </c>
      <c r="B842" s="225">
        <v>9.73</v>
      </c>
      <c r="C842" s="225">
        <f t="shared" si="3"/>
        <v>57560</v>
      </c>
      <c r="E842" s="223" t="s">
        <v>1878</v>
      </c>
    </row>
    <row r="843" spans="1:5" ht="14.25" customHeight="1">
      <c r="A843" s="224">
        <v>44685</v>
      </c>
      <c r="B843" s="225">
        <v>10.06</v>
      </c>
      <c r="C843" s="225">
        <f t="shared" si="3"/>
        <v>138620</v>
      </c>
      <c r="E843" s="223" t="s">
        <v>1879</v>
      </c>
    </row>
    <row r="844" spans="1:5" ht="14.25" customHeight="1">
      <c r="A844" s="224">
        <v>44686</v>
      </c>
      <c r="B844" s="225">
        <v>9.69</v>
      </c>
      <c r="C844" s="225">
        <f t="shared" si="3"/>
        <v>27990</v>
      </c>
      <c r="E844" s="223" t="s">
        <v>1880</v>
      </c>
    </row>
    <row r="845" spans="1:5" ht="14.25" customHeight="1">
      <c r="A845" s="224">
        <v>44687</v>
      </c>
      <c r="B845" s="225">
        <v>9.56</v>
      </c>
      <c r="C845" s="225">
        <f t="shared" si="3"/>
        <v>354470</v>
      </c>
      <c r="E845" s="223" t="s">
        <v>1881</v>
      </c>
    </row>
    <row r="846" spans="1:5" ht="14.25" customHeight="1">
      <c r="A846" s="224">
        <v>44690</v>
      </c>
      <c r="B846" s="225">
        <v>8.9600000000000009</v>
      </c>
      <c r="C846" s="225">
        <f t="shared" si="3"/>
        <v>206840</v>
      </c>
      <c r="E846" s="223" t="s">
        <v>1882</v>
      </c>
    </row>
    <row r="847" spans="1:5" ht="14.25" customHeight="1">
      <c r="A847" s="224">
        <v>44691</v>
      </c>
      <c r="B847" s="225">
        <v>9.2100000000000009</v>
      </c>
      <c r="C847" s="225">
        <f t="shared" si="3"/>
        <v>148620</v>
      </c>
      <c r="E847" s="223" t="s">
        <v>1883</v>
      </c>
    </row>
    <row r="848" spans="1:5" ht="14.25" customHeight="1">
      <c r="A848" s="224">
        <v>44692</v>
      </c>
      <c r="B848" s="225">
        <v>9.16</v>
      </c>
      <c r="C848" s="225">
        <f t="shared" si="3"/>
        <v>128770.00000000001</v>
      </c>
      <c r="E848" s="223" t="s">
        <v>1884</v>
      </c>
    </row>
    <row r="849" spans="1:5" ht="14.25" customHeight="1">
      <c r="A849" s="224">
        <v>44693</v>
      </c>
      <c r="B849" s="225">
        <v>9.1</v>
      </c>
      <c r="C849" s="225">
        <f t="shared" si="3"/>
        <v>99570</v>
      </c>
      <c r="E849" s="223" t="s">
        <v>1885</v>
      </c>
    </row>
    <row r="850" spans="1:5" ht="14.25" customHeight="1">
      <c r="A850" s="224">
        <v>44694</v>
      </c>
      <c r="B850" s="225">
        <v>9.4</v>
      </c>
      <c r="C850" s="225">
        <f t="shared" si="3"/>
        <v>62000</v>
      </c>
      <c r="E850" s="223" t="s">
        <v>1886</v>
      </c>
    </row>
    <row r="851" spans="1:5" ht="14.25" customHeight="1">
      <c r="A851" s="224">
        <v>44697</v>
      </c>
      <c r="B851" s="225">
        <v>9.31</v>
      </c>
      <c r="C851" s="225">
        <f t="shared" si="3"/>
        <v>134410</v>
      </c>
      <c r="E851" s="223" t="s">
        <v>1887</v>
      </c>
    </row>
    <row r="852" spans="1:5" ht="14.25" customHeight="1">
      <c r="A852" s="224">
        <v>44698</v>
      </c>
      <c r="B852" s="225">
        <v>9.6199999999999992</v>
      </c>
      <c r="C852" s="225">
        <f t="shared" si="3"/>
        <v>85600</v>
      </c>
      <c r="E852" s="223" t="s">
        <v>1877</v>
      </c>
    </row>
    <row r="853" spans="1:5" ht="14.25" customHeight="1">
      <c r="A853" s="224">
        <v>44699</v>
      </c>
      <c r="B853" s="225">
        <v>9.43</v>
      </c>
      <c r="C853" s="225">
        <f t="shared" si="3"/>
        <v>75490</v>
      </c>
      <c r="E853" s="223" t="s">
        <v>1888</v>
      </c>
    </row>
    <row r="854" spans="1:5" ht="14.25" customHeight="1">
      <c r="A854" s="224">
        <v>44700</v>
      </c>
      <c r="B854" s="225">
        <v>9.6199999999999992</v>
      </c>
      <c r="C854" s="225">
        <f t="shared" si="3"/>
        <v>73450</v>
      </c>
      <c r="E854" s="223" t="s">
        <v>1889</v>
      </c>
    </row>
    <row r="855" spans="1:5" ht="14.25" customHeight="1">
      <c r="A855" s="224">
        <v>44701</v>
      </c>
      <c r="B855" s="225">
        <v>9.52</v>
      </c>
      <c r="C855" s="225">
        <f t="shared" si="3"/>
        <v>110010</v>
      </c>
      <c r="E855" s="223" t="s">
        <v>1890</v>
      </c>
    </row>
    <row r="856" spans="1:5" ht="14.25" customHeight="1">
      <c r="A856" s="224">
        <v>44704</v>
      </c>
      <c r="B856" s="225">
        <v>9.69</v>
      </c>
      <c r="C856" s="225">
        <f t="shared" si="3"/>
        <v>122090</v>
      </c>
      <c r="E856" s="223" t="s">
        <v>1891</v>
      </c>
    </row>
    <row r="857" spans="1:5" ht="14.25" customHeight="1">
      <c r="A857" s="224">
        <v>44705</v>
      </c>
      <c r="B857" s="225">
        <v>9.77</v>
      </c>
      <c r="C857" s="225">
        <f t="shared" si="3"/>
        <v>132480</v>
      </c>
      <c r="E857" s="223" t="s">
        <v>1892</v>
      </c>
    </row>
    <row r="858" spans="1:5" ht="14.25" customHeight="1">
      <c r="A858" s="224">
        <v>44706</v>
      </c>
      <c r="B858" s="225">
        <v>9.8800000000000008</v>
      </c>
      <c r="C858" s="225">
        <f t="shared" si="3"/>
        <v>59150</v>
      </c>
      <c r="E858" s="223" t="s">
        <v>1893</v>
      </c>
    </row>
    <row r="859" spans="1:5" ht="14.25" customHeight="1">
      <c r="A859" s="224">
        <v>44707</v>
      </c>
      <c r="B859" s="225">
        <v>9.98</v>
      </c>
      <c r="C859" s="225">
        <f t="shared" si="3"/>
        <v>61840</v>
      </c>
      <c r="E859" s="223" t="s">
        <v>1894</v>
      </c>
    </row>
    <row r="860" spans="1:5" ht="14.25" customHeight="1">
      <c r="A860" s="224">
        <v>44708</v>
      </c>
      <c r="B860" s="225">
        <v>9.98</v>
      </c>
      <c r="C860" s="225">
        <f t="shared" si="3"/>
        <v>36380</v>
      </c>
      <c r="E860" s="223" t="s">
        <v>1400</v>
      </c>
    </row>
    <row r="861" spans="1:5" ht="14.25" customHeight="1">
      <c r="A861" s="224">
        <v>44712</v>
      </c>
      <c r="B861" s="225">
        <v>9.8800000000000008</v>
      </c>
      <c r="C861" s="225">
        <f t="shared" si="3"/>
        <v>105960</v>
      </c>
      <c r="E861" s="223" t="s">
        <v>1895</v>
      </c>
    </row>
    <row r="862" spans="1:5" ht="14.25" customHeight="1">
      <c r="A862" s="224">
        <v>44713</v>
      </c>
      <c r="B862" s="225">
        <v>9.77</v>
      </c>
      <c r="C862" s="225">
        <f t="shared" si="3"/>
        <v>135140</v>
      </c>
      <c r="E862" s="223" t="s">
        <v>1896</v>
      </c>
    </row>
    <row r="863" spans="1:5" ht="14.25" customHeight="1">
      <c r="A863" s="224">
        <v>44714</v>
      </c>
      <c r="B863" s="225">
        <v>9.9700000000000006</v>
      </c>
      <c r="C863" s="225">
        <f t="shared" si="3"/>
        <v>89520</v>
      </c>
      <c r="E863" s="223" t="s">
        <v>1897</v>
      </c>
    </row>
    <row r="864" spans="1:5" ht="14.25" customHeight="1">
      <c r="A864" s="224">
        <v>44715</v>
      </c>
      <c r="B864" s="225">
        <v>9.93</v>
      </c>
      <c r="C864" s="225">
        <f t="shared" si="3"/>
        <v>63840</v>
      </c>
      <c r="E864" s="223" t="s">
        <v>1898</v>
      </c>
    </row>
    <row r="865" spans="1:5" ht="14.25" customHeight="1">
      <c r="A865" s="224">
        <v>44718</v>
      </c>
      <c r="B865" s="225">
        <v>9.9499999999999993</v>
      </c>
      <c r="C865" s="225">
        <f t="shared" si="3"/>
        <v>28220</v>
      </c>
      <c r="E865" s="223" t="s">
        <v>723</v>
      </c>
    </row>
    <row r="866" spans="1:5" ht="14.25" customHeight="1">
      <c r="A866" s="224">
        <v>44719</v>
      </c>
      <c r="B866" s="225">
        <v>9.93</v>
      </c>
      <c r="C866" s="225">
        <f t="shared" si="3"/>
        <v>147060</v>
      </c>
      <c r="E866" s="223" t="s">
        <v>1899</v>
      </c>
    </row>
    <row r="867" spans="1:5" ht="14.25" customHeight="1">
      <c r="A867" s="224">
        <v>44720</v>
      </c>
      <c r="B867" s="225">
        <v>9.77</v>
      </c>
      <c r="C867" s="225">
        <f t="shared" si="3"/>
        <v>78270</v>
      </c>
      <c r="E867" s="223" t="s">
        <v>1900</v>
      </c>
    </row>
    <row r="868" spans="1:5" ht="14.25" customHeight="1">
      <c r="A868" s="224">
        <v>44721</v>
      </c>
      <c r="B868" s="225">
        <v>9.84</v>
      </c>
      <c r="C868" s="225">
        <f t="shared" si="3"/>
        <v>53560</v>
      </c>
      <c r="E868" s="223" t="s">
        <v>1901</v>
      </c>
    </row>
    <row r="869" spans="1:5" ht="14.25" customHeight="1">
      <c r="A869" s="224">
        <v>44722</v>
      </c>
      <c r="B869" s="225">
        <v>9.36</v>
      </c>
      <c r="C869" s="225">
        <f t="shared" si="3"/>
        <v>72630</v>
      </c>
      <c r="E869" s="223" t="s">
        <v>1641</v>
      </c>
    </row>
    <row r="870" spans="1:5" ht="14.25" customHeight="1">
      <c r="A870" s="224">
        <v>44725</v>
      </c>
      <c r="B870" s="225">
        <v>9.14</v>
      </c>
      <c r="C870" s="225">
        <f t="shared" si="3"/>
        <v>93720</v>
      </c>
      <c r="E870" s="223" t="s">
        <v>1780</v>
      </c>
    </row>
    <row r="871" spans="1:5" ht="14.25" customHeight="1">
      <c r="A871" s="224">
        <v>44726</v>
      </c>
      <c r="B871" s="225">
        <v>9.0500000000000007</v>
      </c>
      <c r="C871" s="225">
        <f t="shared" si="3"/>
        <v>208980</v>
      </c>
      <c r="E871" s="223" t="s">
        <v>1902</v>
      </c>
    </row>
    <row r="872" spans="1:5" ht="14.25" customHeight="1">
      <c r="A872" s="224">
        <v>44727</v>
      </c>
      <c r="B872" s="225">
        <v>9.2200000000000006</v>
      </c>
      <c r="C872" s="225">
        <f>IF(ISNUMBER(SEARCH("M",E872)),LEFT(E872,LEN(E872)-1)*IF(RIGHT(E872)="M",1000000,1),E872)</f>
        <v>1340000</v>
      </c>
      <c r="E872" s="223" t="s">
        <v>1903</v>
      </c>
    </row>
    <row r="873" spans="1:5" ht="14.25" customHeight="1">
      <c r="A873" s="224">
        <v>44728</v>
      </c>
      <c r="B873" s="225">
        <v>9.14</v>
      </c>
      <c r="C873" s="225">
        <f t="shared" ref="C873:C1127" si="4">IF(ISNUMBER(SEARCH("k",E873)),LEFT(E873,LEN(E873)-1)*IF(RIGHT(E873)="k",1000,1),E873)</f>
        <v>374800</v>
      </c>
      <c r="E873" s="223" t="s">
        <v>1904</v>
      </c>
    </row>
    <row r="874" spans="1:5" ht="14.25" customHeight="1">
      <c r="A874" s="224">
        <v>44729</v>
      </c>
      <c r="B874" s="225">
        <v>9.06</v>
      </c>
      <c r="C874" s="225">
        <f t="shared" si="4"/>
        <v>75910</v>
      </c>
      <c r="E874" s="223" t="s">
        <v>1905</v>
      </c>
    </row>
    <row r="875" spans="1:5" ht="14.25" customHeight="1">
      <c r="A875" s="224">
        <v>44733</v>
      </c>
      <c r="B875" s="225">
        <v>9.14</v>
      </c>
      <c r="C875" s="225">
        <f t="shared" si="4"/>
        <v>126200</v>
      </c>
      <c r="E875" s="223" t="s">
        <v>1906</v>
      </c>
    </row>
    <row r="876" spans="1:5" ht="14.25" customHeight="1">
      <c r="A876" s="224">
        <v>44734</v>
      </c>
      <c r="B876" s="225">
        <v>9.1</v>
      </c>
      <c r="C876" s="225">
        <f t="shared" si="4"/>
        <v>226930</v>
      </c>
      <c r="E876" s="223" t="s">
        <v>1907</v>
      </c>
    </row>
    <row r="877" spans="1:5" ht="14.25" customHeight="1">
      <c r="A877" s="224">
        <v>44735</v>
      </c>
      <c r="B877" s="225">
        <v>8.93</v>
      </c>
      <c r="C877" s="225">
        <f t="shared" si="4"/>
        <v>147770</v>
      </c>
      <c r="E877" s="223" t="s">
        <v>1908</v>
      </c>
    </row>
    <row r="878" spans="1:5" ht="14.25" customHeight="1">
      <c r="A878" s="224">
        <v>44736</v>
      </c>
      <c r="B878" s="225">
        <v>9.1199999999999992</v>
      </c>
      <c r="C878" s="225">
        <f t="shared" si="4"/>
        <v>79830</v>
      </c>
      <c r="E878" s="223" t="s">
        <v>1909</v>
      </c>
    </row>
    <row r="879" spans="1:5" ht="14.25" customHeight="1">
      <c r="A879" s="224">
        <v>44739</v>
      </c>
      <c r="B879" s="225">
        <v>8.8800000000000008</v>
      </c>
      <c r="C879" s="225">
        <f t="shared" si="4"/>
        <v>231720</v>
      </c>
      <c r="E879" s="223" t="s">
        <v>1910</v>
      </c>
    </row>
    <row r="880" spans="1:5" ht="14.25" customHeight="1">
      <c r="A880" s="224">
        <v>44740</v>
      </c>
      <c r="B880" s="225">
        <v>8.6999999999999993</v>
      </c>
      <c r="C880" s="225">
        <f t="shared" si="4"/>
        <v>202200</v>
      </c>
      <c r="E880" s="223" t="s">
        <v>1911</v>
      </c>
    </row>
    <row r="881" spans="1:5" ht="14.25" customHeight="1">
      <c r="A881" s="224">
        <v>44741</v>
      </c>
      <c r="B881" s="225">
        <v>8.64</v>
      </c>
      <c r="C881" s="225">
        <f t="shared" si="4"/>
        <v>142240</v>
      </c>
      <c r="E881" s="223" t="s">
        <v>1912</v>
      </c>
    </row>
    <row r="882" spans="1:5" ht="14.25" customHeight="1">
      <c r="A882" s="224">
        <v>44742</v>
      </c>
      <c r="B882" s="225">
        <v>8.51</v>
      </c>
      <c r="C882" s="225">
        <f t="shared" si="4"/>
        <v>74430</v>
      </c>
      <c r="E882" s="223" t="s">
        <v>1913</v>
      </c>
    </row>
    <row r="883" spans="1:5" ht="14.25" customHeight="1">
      <c r="A883" s="224">
        <v>44743</v>
      </c>
      <c r="B883" s="225">
        <v>8.48</v>
      </c>
      <c r="C883" s="225">
        <f t="shared" si="4"/>
        <v>112340</v>
      </c>
      <c r="E883" s="223" t="s">
        <v>1914</v>
      </c>
    </row>
    <row r="884" spans="1:5" ht="14.25" customHeight="1">
      <c r="A884" s="224">
        <v>44747</v>
      </c>
      <c r="B884" s="225">
        <v>8.17</v>
      </c>
      <c r="C884" s="225">
        <f t="shared" si="4"/>
        <v>170990</v>
      </c>
      <c r="E884" s="223" t="s">
        <v>1915</v>
      </c>
    </row>
    <row r="885" spans="1:5" ht="14.25" customHeight="1">
      <c r="A885" s="224">
        <v>44748</v>
      </c>
      <c r="B885" s="225">
        <v>8.08</v>
      </c>
      <c r="C885" s="225">
        <f t="shared" si="4"/>
        <v>416840</v>
      </c>
      <c r="E885" s="223" t="s">
        <v>1916</v>
      </c>
    </row>
    <row r="886" spans="1:5" ht="14.25" customHeight="1">
      <c r="A886" s="224">
        <v>44749</v>
      </c>
      <c r="B886" s="225">
        <v>8.19</v>
      </c>
      <c r="C886" s="225">
        <f t="shared" si="4"/>
        <v>351610</v>
      </c>
      <c r="E886" s="223" t="s">
        <v>1917</v>
      </c>
    </row>
    <row r="887" spans="1:5" ht="14.25" customHeight="1">
      <c r="A887" s="224">
        <v>44750</v>
      </c>
      <c r="B887" s="225">
        <v>8.42</v>
      </c>
      <c r="C887" s="225">
        <f t="shared" si="4"/>
        <v>105210</v>
      </c>
      <c r="E887" s="223" t="s">
        <v>1569</v>
      </c>
    </row>
    <row r="888" spans="1:5" ht="14.25" customHeight="1">
      <c r="A888" s="224">
        <v>44753</v>
      </c>
      <c r="B888" s="225">
        <v>8.24</v>
      </c>
      <c r="C888" s="225">
        <f t="shared" si="4"/>
        <v>328380</v>
      </c>
      <c r="E888" s="223" t="s">
        <v>1918</v>
      </c>
    </row>
    <row r="889" spans="1:5" ht="14.25" customHeight="1">
      <c r="A889" s="224">
        <v>44754</v>
      </c>
      <c r="B889" s="225">
        <v>8.35</v>
      </c>
      <c r="C889" s="225">
        <f t="shared" si="4"/>
        <v>266590</v>
      </c>
      <c r="E889" s="223" t="s">
        <v>1919</v>
      </c>
    </row>
    <row r="890" spans="1:5" ht="14.25" customHeight="1">
      <c r="A890" s="224">
        <v>44755</v>
      </c>
      <c r="B890" s="225">
        <v>8.34</v>
      </c>
      <c r="C890" s="225">
        <f t="shared" si="4"/>
        <v>104930</v>
      </c>
      <c r="E890" s="223" t="s">
        <v>1920</v>
      </c>
    </row>
    <row r="891" spans="1:5" ht="14.25" customHeight="1">
      <c r="A891" s="224">
        <v>44756</v>
      </c>
      <c r="B891" s="225">
        <v>8.2100000000000009</v>
      </c>
      <c r="C891" s="225">
        <f t="shared" si="4"/>
        <v>120550</v>
      </c>
      <c r="E891" s="223" t="s">
        <v>1921</v>
      </c>
    </row>
    <row r="892" spans="1:5" ht="14.25" customHeight="1">
      <c r="A892" s="224">
        <v>44757</v>
      </c>
      <c r="B892" s="225">
        <v>8.34</v>
      </c>
      <c r="C892" s="225">
        <f t="shared" si="4"/>
        <v>114930</v>
      </c>
      <c r="E892" s="223" t="s">
        <v>1779</v>
      </c>
    </row>
    <row r="893" spans="1:5" ht="14.25" customHeight="1">
      <c r="A893" s="224">
        <v>44760</v>
      </c>
      <c r="B893" s="225">
        <v>8.32</v>
      </c>
      <c r="C893" s="225">
        <f t="shared" si="4"/>
        <v>256140</v>
      </c>
      <c r="E893" s="223" t="s">
        <v>1922</v>
      </c>
    </row>
    <row r="894" spans="1:5" ht="14.25" customHeight="1">
      <c r="A894" s="224">
        <v>44761</v>
      </c>
      <c r="B894" s="225">
        <v>8.67</v>
      </c>
      <c r="C894" s="225">
        <f t="shared" si="4"/>
        <v>335890</v>
      </c>
      <c r="E894" s="223" t="s">
        <v>1923</v>
      </c>
    </row>
    <row r="895" spans="1:5" ht="14.25" customHeight="1">
      <c r="A895" s="224">
        <v>44762</v>
      </c>
      <c r="B895" s="225">
        <v>8.5500000000000007</v>
      </c>
      <c r="C895" s="225">
        <f t="shared" si="4"/>
        <v>121250</v>
      </c>
      <c r="E895" s="223" t="s">
        <v>1924</v>
      </c>
    </row>
    <row r="896" spans="1:5" ht="14.25" customHeight="1">
      <c r="A896" s="224">
        <v>44763</v>
      </c>
      <c r="B896" s="225">
        <v>8.6300000000000008</v>
      </c>
      <c r="C896" s="225">
        <f t="shared" si="4"/>
        <v>63500</v>
      </c>
      <c r="E896" s="223" t="s">
        <v>1925</v>
      </c>
    </row>
    <row r="897" spans="1:5" ht="14.25" customHeight="1">
      <c r="A897" s="224">
        <v>44764</v>
      </c>
      <c r="B897" s="225">
        <v>8.58</v>
      </c>
      <c r="C897" s="225">
        <f t="shared" si="4"/>
        <v>71890</v>
      </c>
      <c r="E897" s="223" t="s">
        <v>1926</v>
      </c>
    </row>
    <row r="898" spans="1:5" ht="14.25" customHeight="1">
      <c r="A898" s="224">
        <v>44767</v>
      </c>
      <c r="B898" s="225">
        <v>8.6300000000000008</v>
      </c>
      <c r="C898" s="225">
        <f t="shared" si="4"/>
        <v>197550</v>
      </c>
      <c r="E898" s="223" t="s">
        <v>1927</v>
      </c>
    </row>
    <row r="899" spans="1:5" ht="14.25" customHeight="1">
      <c r="A899" s="224">
        <v>44768</v>
      </c>
      <c r="B899" s="225">
        <v>8.52</v>
      </c>
      <c r="C899" s="225">
        <f t="shared" si="4"/>
        <v>210540</v>
      </c>
      <c r="E899" s="223" t="s">
        <v>1928</v>
      </c>
    </row>
    <row r="900" spans="1:5" ht="14.25" customHeight="1">
      <c r="A900" s="224">
        <v>44769</v>
      </c>
      <c r="B900" s="225">
        <v>8.99</v>
      </c>
      <c r="C900" s="225">
        <f t="shared" si="4"/>
        <v>116280</v>
      </c>
      <c r="E900" s="223" t="s">
        <v>1929</v>
      </c>
    </row>
    <row r="901" spans="1:5" ht="14.25" customHeight="1">
      <c r="A901" s="224">
        <v>44770</v>
      </c>
      <c r="B901" s="225">
        <v>9.09</v>
      </c>
      <c r="C901" s="225">
        <f t="shared" si="4"/>
        <v>96030</v>
      </c>
      <c r="E901" s="223" t="s">
        <v>1930</v>
      </c>
    </row>
    <row r="902" spans="1:5" ht="14.25" customHeight="1">
      <c r="A902" s="224">
        <v>44771</v>
      </c>
      <c r="B902" s="225">
        <v>9.31</v>
      </c>
      <c r="C902" s="225">
        <f t="shared" si="4"/>
        <v>57840</v>
      </c>
      <c r="E902" s="223" t="s">
        <v>1931</v>
      </c>
    </row>
    <row r="903" spans="1:5" ht="14.25" customHeight="1">
      <c r="A903" s="224">
        <v>44774</v>
      </c>
      <c r="B903" s="225">
        <v>9.2799999999999994</v>
      </c>
      <c r="C903" s="225">
        <f t="shared" si="4"/>
        <v>91380</v>
      </c>
      <c r="E903" s="223" t="s">
        <v>1932</v>
      </c>
    </row>
    <row r="904" spans="1:5" ht="14.25" customHeight="1">
      <c r="A904" s="224">
        <v>44775</v>
      </c>
      <c r="B904" s="225">
        <v>9.0399999999999991</v>
      </c>
      <c r="C904" s="225">
        <f t="shared" si="4"/>
        <v>144140</v>
      </c>
      <c r="E904" s="223" t="s">
        <v>1933</v>
      </c>
    </row>
    <row r="905" spans="1:5" ht="14.25" customHeight="1">
      <c r="A905" s="224">
        <v>44776</v>
      </c>
      <c r="B905" s="225">
        <v>9.15</v>
      </c>
      <c r="C905" s="225">
        <f t="shared" si="4"/>
        <v>47130</v>
      </c>
      <c r="E905" s="223" t="s">
        <v>1934</v>
      </c>
    </row>
    <row r="906" spans="1:5" ht="14.25" customHeight="1">
      <c r="A906" s="224">
        <v>44777</v>
      </c>
      <c r="B906" s="225">
        <v>9.2799999999999994</v>
      </c>
      <c r="C906" s="225">
        <f t="shared" si="4"/>
        <v>36280</v>
      </c>
      <c r="E906" s="223" t="s">
        <v>1935</v>
      </c>
    </row>
    <row r="907" spans="1:5" ht="14.25" customHeight="1">
      <c r="A907" s="224">
        <v>44778</v>
      </c>
      <c r="B907" s="225">
        <v>9.2799999999999994</v>
      </c>
      <c r="C907" s="225">
        <f t="shared" si="4"/>
        <v>43590</v>
      </c>
      <c r="E907" s="223" t="s">
        <v>1936</v>
      </c>
    </row>
    <row r="908" spans="1:5" ht="14.25" customHeight="1">
      <c r="A908" s="224">
        <v>44781</v>
      </c>
      <c r="B908" s="225">
        <v>9.3000000000000007</v>
      </c>
      <c r="C908" s="225">
        <f t="shared" si="4"/>
        <v>58830</v>
      </c>
      <c r="E908" s="223" t="s">
        <v>1937</v>
      </c>
    </row>
    <row r="909" spans="1:5" ht="14.25" customHeight="1">
      <c r="A909" s="224">
        <v>44782</v>
      </c>
      <c r="B909" s="225">
        <v>9.33</v>
      </c>
      <c r="C909" s="225">
        <f t="shared" si="4"/>
        <v>182540</v>
      </c>
      <c r="E909" s="223" t="s">
        <v>1938</v>
      </c>
    </row>
    <row r="910" spans="1:5" ht="14.25" customHeight="1">
      <c r="A910" s="224">
        <v>44783</v>
      </c>
      <c r="B910" s="225">
        <v>9.59</v>
      </c>
      <c r="C910" s="225">
        <f t="shared" si="4"/>
        <v>83760</v>
      </c>
      <c r="E910" s="223" t="s">
        <v>1939</v>
      </c>
    </row>
    <row r="911" spans="1:5" ht="14.25" customHeight="1">
      <c r="A911" s="224">
        <v>44784</v>
      </c>
      <c r="B911" s="225">
        <v>9.58</v>
      </c>
      <c r="C911" s="225">
        <f t="shared" si="4"/>
        <v>98900</v>
      </c>
      <c r="E911" s="223" t="s">
        <v>1940</v>
      </c>
    </row>
    <row r="912" spans="1:5" ht="14.25" customHeight="1">
      <c r="A912" s="224">
        <v>44785</v>
      </c>
      <c r="B912" s="225">
        <v>9.69</v>
      </c>
      <c r="C912" s="225">
        <f t="shared" si="4"/>
        <v>71500</v>
      </c>
      <c r="E912" s="223" t="s">
        <v>1941</v>
      </c>
    </row>
    <row r="913" spans="1:5" ht="14.25" customHeight="1">
      <c r="A913" s="224">
        <v>44788</v>
      </c>
      <c r="B913" s="225">
        <v>9.7100000000000009</v>
      </c>
      <c r="C913" s="225">
        <f t="shared" si="4"/>
        <v>112140</v>
      </c>
      <c r="E913" s="223" t="s">
        <v>1942</v>
      </c>
    </row>
    <row r="914" spans="1:5" ht="14.25" customHeight="1">
      <c r="A914" s="224">
        <v>44789</v>
      </c>
      <c r="B914" s="225">
        <v>9.74</v>
      </c>
      <c r="C914" s="225">
        <f t="shared" si="4"/>
        <v>52670</v>
      </c>
      <c r="E914" s="223" t="s">
        <v>1943</v>
      </c>
    </row>
    <row r="915" spans="1:5" ht="14.25" customHeight="1">
      <c r="A915" s="224">
        <v>44790</v>
      </c>
      <c r="B915" s="225">
        <v>9.58</v>
      </c>
      <c r="C915" s="225">
        <f t="shared" si="4"/>
        <v>118330</v>
      </c>
      <c r="E915" s="223" t="s">
        <v>1944</v>
      </c>
    </row>
    <row r="916" spans="1:5" ht="14.25" customHeight="1">
      <c r="A916" s="224">
        <v>44791</v>
      </c>
      <c r="B916" s="225">
        <v>9.51</v>
      </c>
      <c r="C916" s="225">
        <f t="shared" si="4"/>
        <v>61500</v>
      </c>
      <c r="E916" s="223" t="s">
        <v>1945</v>
      </c>
    </row>
    <row r="917" spans="1:5" ht="14.25" customHeight="1">
      <c r="A917" s="224">
        <v>44792</v>
      </c>
      <c r="B917" s="225">
        <v>9.43</v>
      </c>
      <c r="C917" s="225">
        <f t="shared" si="4"/>
        <v>38120</v>
      </c>
      <c r="E917" s="223" t="s">
        <v>1582</v>
      </c>
    </row>
    <row r="918" spans="1:5" ht="14.25" customHeight="1">
      <c r="A918" s="224">
        <v>44795</v>
      </c>
      <c r="B918" s="225">
        <v>9.2200000000000006</v>
      </c>
      <c r="C918" s="225">
        <f t="shared" si="4"/>
        <v>159090</v>
      </c>
      <c r="E918" s="223" t="s">
        <v>1946</v>
      </c>
    </row>
    <row r="919" spans="1:5" ht="14.25" customHeight="1">
      <c r="A919" s="224">
        <v>44796</v>
      </c>
      <c r="B919" s="225">
        <v>9.16</v>
      </c>
      <c r="C919" s="225">
        <f t="shared" si="4"/>
        <v>78350</v>
      </c>
      <c r="E919" s="223" t="s">
        <v>1947</v>
      </c>
    </row>
    <row r="920" spans="1:5" ht="14.25" customHeight="1">
      <c r="A920" s="224">
        <v>44797</v>
      </c>
      <c r="B920" s="225">
        <v>8.94</v>
      </c>
      <c r="C920" s="225">
        <f t="shared" si="4"/>
        <v>124780</v>
      </c>
      <c r="E920" s="223" t="s">
        <v>1948</v>
      </c>
    </row>
    <row r="921" spans="1:5" ht="14.25" customHeight="1">
      <c r="A921" s="224">
        <v>44798</v>
      </c>
      <c r="B921" s="225">
        <v>9.11</v>
      </c>
      <c r="C921" s="225">
        <f t="shared" si="4"/>
        <v>175080</v>
      </c>
      <c r="E921" s="223" t="s">
        <v>1949</v>
      </c>
    </row>
    <row r="922" spans="1:5" ht="14.25" customHeight="1">
      <c r="A922" s="224">
        <v>44799</v>
      </c>
      <c r="B922" s="225">
        <v>8.94</v>
      </c>
      <c r="C922" s="225">
        <f t="shared" si="4"/>
        <v>200530</v>
      </c>
      <c r="E922" s="223" t="s">
        <v>1950</v>
      </c>
    </row>
    <row r="923" spans="1:5" ht="14.25" customHeight="1">
      <c r="A923" s="224">
        <v>44802</v>
      </c>
      <c r="B923" s="225">
        <v>9.0299999999999994</v>
      </c>
      <c r="C923" s="225">
        <f t="shared" si="4"/>
        <v>109340</v>
      </c>
      <c r="E923" s="223" t="s">
        <v>1951</v>
      </c>
    </row>
    <row r="924" spans="1:5" ht="14.25" customHeight="1">
      <c r="A924" s="224">
        <v>44803</v>
      </c>
      <c r="B924" s="225">
        <v>8.89</v>
      </c>
      <c r="C924" s="225">
        <f t="shared" si="4"/>
        <v>170500</v>
      </c>
      <c r="E924" s="223" t="s">
        <v>1952</v>
      </c>
    </row>
    <row r="925" spans="1:5" ht="14.25" customHeight="1">
      <c r="A925" s="224">
        <v>44804</v>
      </c>
      <c r="B925" s="225">
        <v>8.81</v>
      </c>
      <c r="C925" s="225">
        <f t="shared" si="4"/>
        <v>74200</v>
      </c>
      <c r="E925" s="223" t="s">
        <v>1953</v>
      </c>
    </row>
    <row r="926" spans="1:5" ht="14.25" customHeight="1">
      <c r="A926" s="224">
        <v>44805</v>
      </c>
      <c r="B926" s="225">
        <v>8.73</v>
      </c>
      <c r="C926" s="225">
        <f t="shared" si="4"/>
        <v>132780</v>
      </c>
      <c r="E926" s="223" t="s">
        <v>1954</v>
      </c>
    </row>
    <row r="927" spans="1:5" ht="14.25" customHeight="1">
      <c r="A927" s="224">
        <v>44806</v>
      </c>
      <c r="B927" s="225">
        <v>8.94</v>
      </c>
      <c r="C927" s="225">
        <f t="shared" si="4"/>
        <v>126870</v>
      </c>
      <c r="E927" s="223" t="s">
        <v>1955</v>
      </c>
    </row>
    <row r="928" spans="1:5" ht="14.25" customHeight="1">
      <c r="A928" s="224">
        <v>44810</v>
      </c>
      <c r="B928" s="225">
        <v>8.9600000000000009</v>
      </c>
      <c r="C928" s="225">
        <f t="shared" si="4"/>
        <v>58820</v>
      </c>
      <c r="E928" s="223" t="s">
        <v>1956</v>
      </c>
    </row>
    <row r="929" spans="1:5" ht="14.25" customHeight="1">
      <c r="A929" s="224">
        <v>44811</v>
      </c>
      <c r="B929" s="225">
        <v>9.19</v>
      </c>
      <c r="C929" s="225">
        <f t="shared" si="4"/>
        <v>139090</v>
      </c>
      <c r="E929" s="223" t="s">
        <v>1957</v>
      </c>
    </row>
    <row r="930" spans="1:5" ht="14.25" customHeight="1">
      <c r="A930" s="224">
        <v>44812</v>
      </c>
      <c r="B930" s="225">
        <v>9.2100000000000009</v>
      </c>
      <c r="C930" s="225">
        <f t="shared" si="4"/>
        <v>93950</v>
      </c>
      <c r="E930" s="223" t="s">
        <v>1958</v>
      </c>
    </row>
    <row r="931" spans="1:5" ht="14.25" customHeight="1">
      <c r="A931" s="224">
        <v>44813</v>
      </c>
      <c r="B931" s="225">
        <v>9.4499999999999993</v>
      </c>
      <c r="C931" s="225">
        <f t="shared" si="4"/>
        <v>56030</v>
      </c>
      <c r="E931" s="223" t="s">
        <v>1959</v>
      </c>
    </row>
    <row r="932" spans="1:5" ht="14.25" customHeight="1">
      <c r="A932" s="224">
        <v>44816</v>
      </c>
      <c r="B932" s="225">
        <v>9.7100000000000009</v>
      </c>
      <c r="C932" s="225">
        <f t="shared" si="4"/>
        <v>133110</v>
      </c>
      <c r="E932" s="223" t="s">
        <v>1960</v>
      </c>
    </row>
    <row r="933" spans="1:5" ht="14.25" customHeight="1">
      <c r="A933" s="224">
        <v>44817</v>
      </c>
      <c r="B933" s="225">
        <v>9.4600000000000009</v>
      </c>
      <c r="C933" s="225">
        <f t="shared" si="4"/>
        <v>103930</v>
      </c>
      <c r="E933" s="223" t="s">
        <v>1961</v>
      </c>
    </row>
    <row r="934" spans="1:5" ht="14.25" customHeight="1">
      <c r="A934" s="224">
        <v>44818</v>
      </c>
      <c r="B934" s="225">
        <v>9.32</v>
      </c>
      <c r="C934" s="225">
        <f t="shared" si="4"/>
        <v>74370</v>
      </c>
      <c r="E934" s="223" t="s">
        <v>1962</v>
      </c>
    </row>
    <row r="935" spans="1:5" ht="14.25" customHeight="1">
      <c r="A935" s="224">
        <v>44819</v>
      </c>
      <c r="B935" s="225">
        <v>9.33</v>
      </c>
      <c r="C935" s="225">
        <f t="shared" si="4"/>
        <v>68550</v>
      </c>
      <c r="E935" s="223" t="s">
        <v>1963</v>
      </c>
    </row>
    <row r="936" spans="1:5" ht="14.25" customHeight="1">
      <c r="A936" s="224">
        <v>44820</v>
      </c>
      <c r="B936" s="225">
        <v>9.2100000000000009</v>
      </c>
      <c r="C936" s="225">
        <f t="shared" si="4"/>
        <v>60600</v>
      </c>
      <c r="E936" s="223" t="s">
        <v>1964</v>
      </c>
    </row>
    <row r="937" spans="1:5" ht="14.25" customHeight="1">
      <c r="A937" s="224">
        <v>44823</v>
      </c>
      <c r="B937" s="225">
        <v>9.19</v>
      </c>
      <c r="C937" s="225">
        <f t="shared" si="4"/>
        <v>97400</v>
      </c>
      <c r="E937" s="223" t="s">
        <v>1965</v>
      </c>
    </row>
    <row r="938" spans="1:5" ht="14.25" customHeight="1">
      <c r="A938" s="224">
        <v>44824</v>
      </c>
      <c r="B938" s="225">
        <v>8.98</v>
      </c>
      <c r="C938" s="225">
        <f t="shared" si="4"/>
        <v>132020</v>
      </c>
      <c r="E938" s="223" t="s">
        <v>1966</v>
      </c>
    </row>
    <row r="939" spans="1:5" ht="14.25" customHeight="1">
      <c r="A939" s="224">
        <v>44825</v>
      </c>
      <c r="B939" s="225">
        <v>8.85</v>
      </c>
      <c r="C939" s="225">
        <f t="shared" si="4"/>
        <v>128270.00000000001</v>
      </c>
      <c r="E939" s="223" t="s">
        <v>1967</v>
      </c>
    </row>
    <row r="940" spans="1:5" ht="14.25" customHeight="1">
      <c r="A940" s="224">
        <v>44826</v>
      </c>
      <c r="B940" s="225">
        <v>8.65</v>
      </c>
      <c r="C940" s="225">
        <f t="shared" si="4"/>
        <v>103310</v>
      </c>
      <c r="E940" s="223" t="s">
        <v>1968</v>
      </c>
    </row>
    <row r="941" spans="1:5" ht="14.25" customHeight="1">
      <c r="A941" s="224">
        <v>44827</v>
      </c>
      <c r="B941" s="225">
        <v>8.2899999999999991</v>
      </c>
      <c r="C941" s="225">
        <f t="shared" si="4"/>
        <v>141880</v>
      </c>
      <c r="E941" s="223" t="s">
        <v>1969</v>
      </c>
    </row>
    <row r="942" spans="1:5" ht="14.25" customHeight="1">
      <c r="A942" s="224">
        <v>44830</v>
      </c>
      <c r="B942" s="225">
        <v>8.19</v>
      </c>
      <c r="C942" s="225">
        <f t="shared" si="4"/>
        <v>166610</v>
      </c>
      <c r="E942" s="223" t="s">
        <v>1970</v>
      </c>
    </row>
    <row r="943" spans="1:5" ht="14.25" customHeight="1">
      <c r="A943" s="224">
        <v>44831</v>
      </c>
      <c r="B943" s="225">
        <v>8.18</v>
      </c>
      <c r="C943" s="225">
        <f t="shared" si="4"/>
        <v>530640</v>
      </c>
      <c r="E943" s="223" t="s">
        <v>1971</v>
      </c>
    </row>
    <row r="944" spans="1:5" ht="14.25" customHeight="1">
      <c r="A944" s="224">
        <v>44832</v>
      </c>
      <c r="B944" s="225">
        <v>8.35</v>
      </c>
      <c r="C944" s="225">
        <f t="shared" si="4"/>
        <v>225670</v>
      </c>
      <c r="E944" s="223" t="s">
        <v>1972</v>
      </c>
    </row>
    <row r="945" spans="1:5" ht="14.25" customHeight="1">
      <c r="A945" s="224">
        <v>44833</v>
      </c>
      <c r="B945" s="225">
        <v>8.17</v>
      </c>
      <c r="C945" s="225">
        <f t="shared" si="4"/>
        <v>285330</v>
      </c>
      <c r="E945" s="223" t="s">
        <v>1973</v>
      </c>
    </row>
    <row r="946" spans="1:5" ht="14.25" customHeight="1">
      <c r="A946" s="224">
        <v>44834</v>
      </c>
      <c r="B946" s="225">
        <v>8.18</v>
      </c>
      <c r="C946" s="225">
        <f t="shared" si="4"/>
        <v>110040</v>
      </c>
      <c r="E946" s="223" t="s">
        <v>1974</v>
      </c>
    </row>
    <row r="947" spans="1:5" ht="14.25" customHeight="1">
      <c r="A947" s="224">
        <v>44837</v>
      </c>
      <c r="B947" s="225">
        <v>8.27</v>
      </c>
      <c r="C947" s="225">
        <f t="shared" si="4"/>
        <v>175080</v>
      </c>
      <c r="E947" s="223" t="s">
        <v>1949</v>
      </c>
    </row>
    <row r="948" spans="1:5" ht="14.25" customHeight="1">
      <c r="A948" s="224">
        <v>44838</v>
      </c>
      <c r="B948" s="225">
        <v>8.65</v>
      </c>
      <c r="C948" s="225">
        <f t="shared" si="4"/>
        <v>371810</v>
      </c>
      <c r="E948" s="223" t="s">
        <v>1975</v>
      </c>
    </row>
    <row r="949" spans="1:5" ht="14.25" customHeight="1">
      <c r="A949" s="224">
        <v>44839</v>
      </c>
      <c r="B949" s="225">
        <v>8.59</v>
      </c>
      <c r="C949" s="225">
        <f t="shared" si="4"/>
        <v>80790</v>
      </c>
      <c r="E949" s="223" t="s">
        <v>1976</v>
      </c>
    </row>
    <row r="950" spans="1:5" ht="14.25" customHeight="1">
      <c r="A950" s="224">
        <v>44840</v>
      </c>
      <c r="B950" s="225">
        <v>8.3699999999999992</v>
      </c>
      <c r="C950" s="225">
        <f t="shared" si="4"/>
        <v>78380</v>
      </c>
      <c r="E950" s="223" t="s">
        <v>1977</v>
      </c>
    </row>
    <row r="951" spans="1:5" ht="14.25" customHeight="1">
      <c r="A951" s="224">
        <v>44841</v>
      </c>
      <c r="B951" s="225">
        <v>8.2100000000000009</v>
      </c>
      <c r="C951" s="225">
        <f t="shared" si="4"/>
        <v>57420</v>
      </c>
      <c r="E951" s="223" t="s">
        <v>1978</v>
      </c>
    </row>
    <row r="952" spans="1:5" ht="14.25" customHeight="1">
      <c r="A952" s="224">
        <v>44844</v>
      </c>
      <c r="B952" s="225">
        <v>8.24</v>
      </c>
      <c r="C952" s="225">
        <f t="shared" si="4"/>
        <v>174290</v>
      </c>
      <c r="E952" s="223" t="s">
        <v>1979</v>
      </c>
    </row>
    <row r="953" spans="1:5" ht="14.25" customHeight="1">
      <c r="A953" s="224">
        <v>44845</v>
      </c>
      <c r="B953" s="225">
        <v>8.0399999999999991</v>
      </c>
      <c r="C953" s="225">
        <f t="shared" si="4"/>
        <v>318590</v>
      </c>
      <c r="E953" s="223" t="s">
        <v>1980</v>
      </c>
    </row>
    <row r="954" spans="1:5" ht="14.25" customHeight="1">
      <c r="A954" s="224">
        <v>44846</v>
      </c>
      <c r="B954" s="225">
        <v>8.01</v>
      </c>
      <c r="C954" s="225">
        <f t="shared" si="4"/>
        <v>168460</v>
      </c>
      <c r="E954" s="223" t="s">
        <v>1981</v>
      </c>
    </row>
    <row r="955" spans="1:5" ht="14.25" customHeight="1">
      <c r="A955" s="224">
        <v>44847</v>
      </c>
      <c r="B955" s="225">
        <v>8.3000000000000007</v>
      </c>
      <c r="C955" s="225">
        <f t="shared" si="4"/>
        <v>220960</v>
      </c>
      <c r="E955" s="223" t="s">
        <v>1982</v>
      </c>
    </row>
    <row r="956" spans="1:5" ht="14.25" customHeight="1">
      <c r="A956" s="224">
        <v>44848</v>
      </c>
      <c r="B956" s="225">
        <v>8.0500000000000007</v>
      </c>
      <c r="C956" s="225">
        <f t="shared" si="4"/>
        <v>92200</v>
      </c>
      <c r="E956" s="223" t="s">
        <v>1983</v>
      </c>
    </row>
    <row r="957" spans="1:5" ht="14.25" customHeight="1">
      <c r="A957" s="224">
        <v>44851</v>
      </c>
      <c r="B957" s="225">
        <v>8.3000000000000007</v>
      </c>
      <c r="C957" s="225">
        <f t="shared" si="4"/>
        <v>133850</v>
      </c>
      <c r="E957" s="223" t="s">
        <v>1984</v>
      </c>
    </row>
    <row r="958" spans="1:5" ht="14.25" customHeight="1">
      <c r="A958" s="224">
        <v>44852</v>
      </c>
      <c r="B958" s="225">
        <v>8.57</v>
      </c>
      <c r="C958" s="225">
        <f t="shared" si="4"/>
        <v>349930</v>
      </c>
      <c r="E958" s="223" t="s">
        <v>1985</v>
      </c>
    </row>
    <row r="959" spans="1:5" ht="14.25" customHeight="1">
      <c r="A959" s="224">
        <v>44853</v>
      </c>
      <c r="B959" s="225">
        <v>8.3800000000000008</v>
      </c>
      <c r="C959" s="225">
        <f t="shared" si="4"/>
        <v>112090</v>
      </c>
      <c r="E959" s="223" t="s">
        <v>1986</v>
      </c>
    </row>
    <row r="960" spans="1:5" ht="14.25" customHeight="1">
      <c r="A960" s="224">
        <v>44854</v>
      </c>
      <c r="B960" s="225">
        <v>8.36</v>
      </c>
      <c r="C960" s="225">
        <f t="shared" si="4"/>
        <v>97520</v>
      </c>
      <c r="E960" s="223" t="s">
        <v>1868</v>
      </c>
    </row>
    <row r="961" spans="1:5" ht="14.25" customHeight="1">
      <c r="A961" s="224">
        <v>44855</v>
      </c>
      <c r="B961" s="225">
        <v>8.44</v>
      </c>
      <c r="C961" s="225">
        <f t="shared" si="4"/>
        <v>65750</v>
      </c>
      <c r="E961" s="223" t="s">
        <v>1987</v>
      </c>
    </row>
    <row r="962" spans="1:5" ht="14.25" customHeight="1">
      <c r="A962" s="224">
        <v>44858</v>
      </c>
      <c r="B962" s="225">
        <v>8.49</v>
      </c>
      <c r="C962" s="225">
        <f t="shared" si="4"/>
        <v>84500</v>
      </c>
      <c r="E962" s="223" t="s">
        <v>1988</v>
      </c>
    </row>
    <row r="963" spans="1:5" ht="14.25" customHeight="1">
      <c r="A963" s="224">
        <v>44859</v>
      </c>
      <c r="B963" s="225">
        <v>8.5500000000000007</v>
      </c>
      <c r="C963" s="225">
        <f t="shared" si="4"/>
        <v>213120</v>
      </c>
      <c r="E963" s="223" t="s">
        <v>1989</v>
      </c>
    </row>
    <row r="964" spans="1:5" ht="14.25" customHeight="1">
      <c r="A964" s="224">
        <v>44860</v>
      </c>
      <c r="B964" s="225">
        <v>8.65</v>
      </c>
      <c r="C964" s="225">
        <f t="shared" si="4"/>
        <v>200620</v>
      </c>
      <c r="E964" s="223" t="s">
        <v>1990</v>
      </c>
    </row>
    <row r="965" spans="1:5" ht="14.25" customHeight="1">
      <c r="A965" s="224">
        <v>44861</v>
      </c>
      <c r="B965" s="225">
        <v>8.68</v>
      </c>
      <c r="C965" s="225">
        <f t="shared" si="4"/>
        <v>56400</v>
      </c>
      <c r="E965" s="223" t="s">
        <v>1991</v>
      </c>
    </row>
    <row r="966" spans="1:5" ht="14.25" customHeight="1">
      <c r="A966" s="224">
        <v>44862</v>
      </c>
      <c r="B966" s="225">
        <v>9.0299999999999994</v>
      </c>
      <c r="C966" s="225">
        <f t="shared" si="4"/>
        <v>74880</v>
      </c>
      <c r="E966" s="223" t="s">
        <v>1992</v>
      </c>
    </row>
    <row r="967" spans="1:5" ht="14.25" customHeight="1">
      <c r="A967" s="224">
        <v>44865</v>
      </c>
      <c r="B967" s="225">
        <v>9.0399999999999991</v>
      </c>
      <c r="C967" s="225">
        <f t="shared" si="4"/>
        <v>85930</v>
      </c>
      <c r="E967" s="223" t="s">
        <v>1993</v>
      </c>
    </row>
    <row r="968" spans="1:5" ht="14.25" customHeight="1">
      <c r="A968" s="224">
        <v>44866</v>
      </c>
      <c r="B968" s="225">
        <v>9.07</v>
      </c>
      <c r="C968" s="225">
        <f t="shared" si="4"/>
        <v>80760</v>
      </c>
      <c r="E968" s="223" t="s">
        <v>1994</v>
      </c>
    </row>
    <row r="969" spans="1:5" ht="14.25" customHeight="1">
      <c r="A969" s="224">
        <v>44867</v>
      </c>
      <c r="B969" s="225">
        <v>8.8800000000000008</v>
      </c>
      <c r="C969" s="225">
        <f t="shared" si="4"/>
        <v>76760</v>
      </c>
      <c r="E969" s="223" t="s">
        <v>1407</v>
      </c>
    </row>
    <row r="970" spans="1:5" ht="14.25" customHeight="1">
      <c r="A970" s="224">
        <v>44868</v>
      </c>
      <c r="B970" s="225">
        <v>9.02</v>
      </c>
      <c r="C970" s="225">
        <f t="shared" si="4"/>
        <v>67300</v>
      </c>
      <c r="E970" s="223" t="s">
        <v>1995</v>
      </c>
    </row>
    <row r="971" spans="1:5" ht="14.25" customHeight="1">
      <c r="A971" s="224">
        <v>44869</v>
      </c>
      <c r="B971" s="225">
        <v>9.42</v>
      </c>
      <c r="C971" s="225">
        <f t="shared" si="4"/>
        <v>56130</v>
      </c>
      <c r="E971" s="223" t="s">
        <v>1996</v>
      </c>
    </row>
    <row r="972" spans="1:5" ht="14.25" customHeight="1">
      <c r="A972" s="224">
        <v>44872</v>
      </c>
      <c r="B972" s="225">
        <v>9.4600000000000009</v>
      </c>
      <c r="C972" s="225">
        <f t="shared" si="4"/>
        <v>57880</v>
      </c>
      <c r="E972" s="223" t="s">
        <v>1997</v>
      </c>
    </row>
    <row r="973" spans="1:5" ht="14.25" customHeight="1">
      <c r="A973" s="224">
        <v>44873</v>
      </c>
      <c r="B973" s="225">
        <v>9.5299999999999994</v>
      </c>
      <c r="C973" s="225">
        <f t="shared" si="4"/>
        <v>143510</v>
      </c>
      <c r="E973" s="223" t="s">
        <v>1998</v>
      </c>
    </row>
    <row r="974" spans="1:5" ht="14.25" customHeight="1">
      <c r="A974" s="224">
        <v>44874</v>
      </c>
      <c r="B974" s="225">
        <v>9.51</v>
      </c>
      <c r="C974" s="225">
        <f t="shared" si="4"/>
        <v>26720</v>
      </c>
      <c r="E974" s="223" t="s">
        <v>1999</v>
      </c>
    </row>
    <row r="975" spans="1:5" ht="14.25" customHeight="1">
      <c r="A975" s="224">
        <v>44875</v>
      </c>
      <c r="B975" s="225">
        <v>9.98</v>
      </c>
      <c r="C975" s="225">
        <f t="shared" si="4"/>
        <v>80230</v>
      </c>
      <c r="E975" s="223" t="s">
        <v>2000</v>
      </c>
    </row>
    <row r="976" spans="1:5" ht="14.25" customHeight="1">
      <c r="A976" s="224">
        <v>44876</v>
      </c>
      <c r="B976" s="225">
        <v>10.38</v>
      </c>
      <c r="C976" s="225">
        <f t="shared" si="4"/>
        <v>41020</v>
      </c>
      <c r="E976" s="223" t="s">
        <v>2001</v>
      </c>
    </row>
    <row r="977" spans="1:5" ht="14.25" customHeight="1">
      <c r="A977" s="224">
        <v>44879</v>
      </c>
      <c r="B977" s="225">
        <v>10.3</v>
      </c>
      <c r="C977" s="225">
        <f t="shared" si="4"/>
        <v>63920</v>
      </c>
      <c r="E977" s="223" t="s">
        <v>2002</v>
      </c>
    </row>
    <row r="978" spans="1:5" ht="14.25" customHeight="1">
      <c r="A978" s="224">
        <v>44880</v>
      </c>
      <c r="B978" s="225">
        <v>10.24</v>
      </c>
      <c r="C978" s="225">
        <f t="shared" si="4"/>
        <v>98120</v>
      </c>
      <c r="E978" s="223" t="s">
        <v>2003</v>
      </c>
    </row>
    <row r="979" spans="1:5" ht="14.25" customHeight="1">
      <c r="A979" s="224">
        <v>44881</v>
      </c>
      <c r="B979" s="225">
        <v>10.17</v>
      </c>
      <c r="C979" s="225">
        <f t="shared" si="4"/>
        <v>106250</v>
      </c>
      <c r="E979" s="223" t="s">
        <v>2004</v>
      </c>
    </row>
    <row r="980" spans="1:5" ht="14.25" customHeight="1">
      <c r="A980" s="224">
        <v>44882</v>
      </c>
      <c r="B980" s="225">
        <v>9.99</v>
      </c>
      <c r="C980" s="225">
        <f t="shared" si="4"/>
        <v>293220</v>
      </c>
      <c r="E980" s="223" t="s">
        <v>2005</v>
      </c>
    </row>
    <row r="981" spans="1:5" ht="14.25" customHeight="1">
      <c r="A981" s="224">
        <v>44883</v>
      </c>
      <c r="B981" s="225">
        <v>10.02</v>
      </c>
      <c r="C981" s="225">
        <f t="shared" si="4"/>
        <v>37870</v>
      </c>
      <c r="E981" s="223" t="s">
        <v>2006</v>
      </c>
    </row>
    <row r="982" spans="1:5" ht="14.25" customHeight="1">
      <c r="A982" s="224">
        <v>44886</v>
      </c>
      <c r="B982" s="225">
        <v>10.02</v>
      </c>
      <c r="C982" s="225">
        <f t="shared" si="4"/>
        <v>41560</v>
      </c>
      <c r="E982" s="223" t="s">
        <v>2007</v>
      </c>
    </row>
    <row r="983" spans="1:5" ht="14.25" customHeight="1">
      <c r="A983" s="224">
        <v>44887</v>
      </c>
      <c r="B983" s="225">
        <v>10.15</v>
      </c>
      <c r="C983" s="225">
        <f t="shared" si="4"/>
        <v>89050</v>
      </c>
      <c r="E983" s="223" t="s">
        <v>2008</v>
      </c>
    </row>
    <row r="984" spans="1:5" ht="14.25" customHeight="1">
      <c r="A984" s="224">
        <v>44888</v>
      </c>
      <c r="B984" s="225">
        <v>10.220000000000001</v>
      </c>
      <c r="C984" s="225">
        <f t="shared" si="4"/>
        <v>63340</v>
      </c>
      <c r="E984" s="223" t="s">
        <v>2009</v>
      </c>
    </row>
    <row r="985" spans="1:5" ht="14.25" customHeight="1">
      <c r="A985" s="224">
        <v>44890</v>
      </c>
      <c r="B985" s="225">
        <v>10.36</v>
      </c>
      <c r="C985" s="225">
        <f t="shared" si="4"/>
        <v>39320</v>
      </c>
      <c r="E985" s="223" t="s">
        <v>2010</v>
      </c>
    </row>
    <row r="986" spans="1:5" ht="14.25" customHeight="1">
      <c r="A986" s="224">
        <v>44893</v>
      </c>
      <c r="B986" s="225">
        <v>10.26</v>
      </c>
      <c r="C986" s="225">
        <f t="shared" si="4"/>
        <v>87950</v>
      </c>
      <c r="E986" s="223" t="s">
        <v>2011</v>
      </c>
    </row>
    <row r="987" spans="1:5" ht="14.25" customHeight="1">
      <c r="A987" s="224">
        <v>44894</v>
      </c>
      <c r="B987" s="225">
        <v>10.23</v>
      </c>
      <c r="C987" s="225">
        <f t="shared" si="4"/>
        <v>257019.99999999997</v>
      </c>
      <c r="E987" s="223" t="s">
        <v>2012</v>
      </c>
    </row>
    <row r="988" spans="1:5" ht="14.25" customHeight="1">
      <c r="A988" s="224">
        <v>44895</v>
      </c>
      <c r="B988" s="225">
        <v>10.3</v>
      </c>
      <c r="C988" s="225">
        <f t="shared" si="4"/>
        <v>63880</v>
      </c>
      <c r="E988" s="223" t="s">
        <v>2013</v>
      </c>
    </row>
    <row r="989" spans="1:5" ht="14.25" customHeight="1">
      <c r="A989" s="224">
        <v>44896</v>
      </c>
      <c r="B989" s="225">
        <v>10.41</v>
      </c>
      <c r="C989" s="225">
        <f t="shared" si="4"/>
        <v>53540</v>
      </c>
      <c r="E989" s="223" t="s">
        <v>2014</v>
      </c>
    </row>
    <row r="990" spans="1:5" ht="14.25" customHeight="1">
      <c r="A990" s="224">
        <v>44897</v>
      </c>
      <c r="B990" s="225">
        <v>10.42</v>
      </c>
      <c r="C990" s="225">
        <f t="shared" si="4"/>
        <v>100460</v>
      </c>
      <c r="E990" s="223" t="s">
        <v>2015</v>
      </c>
    </row>
    <row r="991" spans="1:5" ht="14.25" customHeight="1">
      <c r="A991" s="224">
        <v>44900</v>
      </c>
      <c r="B991" s="225">
        <v>10.23</v>
      </c>
      <c r="C991" s="225">
        <f t="shared" si="4"/>
        <v>43540</v>
      </c>
      <c r="E991" s="223" t="s">
        <v>2016</v>
      </c>
    </row>
    <row r="992" spans="1:5" ht="14.25" customHeight="1">
      <c r="A992" s="224">
        <v>44901</v>
      </c>
      <c r="B992" s="225">
        <v>10.220000000000001</v>
      </c>
      <c r="C992" s="225">
        <f t="shared" si="4"/>
        <v>29210</v>
      </c>
      <c r="E992" s="223" t="s">
        <v>2017</v>
      </c>
    </row>
    <row r="993" spans="1:5" ht="14.25" customHeight="1">
      <c r="A993" s="224">
        <v>44902</v>
      </c>
      <c r="B993" s="225">
        <v>10.23</v>
      </c>
      <c r="C993" s="225">
        <f t="shared" si="4"/>
        <v>42390</v>
      </c>
      <c r="E993" s="223" t="s">
        <v>1292</v>
      </c>
    </row>
    <row r="994" spans="1:5" ht="14.25" customHeight="1">
      <c r="A994" s="224">
        <v>44903</v>
      </c>
      <c r="B994" s="225">
        <v>10.27</v>
      </c>
      <c r="C994" s="225">
        <f t="shared" si="4"/>
        <v>15310</v>
      </c>
      <c r="E994" s="223" t="s">
        <v>2018</v>
      </c>
    </row>
    <row r="995" spans="1:5" ht="14.25" customHeight="1">
      <c r="A995" s="224">
        <v>44904</v>
      </c>
      <c r="B995" s="225">
        <v>10.34</v>
      </c>
      <c r="C995" s="225">
        <f t="shared" si="4"/>
        <v>25380</v>
      </c>
      <c r="E995" s="223" t="s">
        <v>2019</v>
      </c>
    </row>
    <row r="996" spans="1:5" ht="14.25" customHeight="1">
      <c r="A996" s="224">
        <v>44907</v>
      </c>
      <c r="B996" s="225">
        <v>10.31</v>
      </c>
      <c r="C996" s="225">
        <f t="shared" si="4"/>
        <v>27850</v>
      </c>
      <c r="E996" s="223" t="s">
        <v>2020</v>
      </c>
    </row>
    <row r="997" spans="1:5" ht="14.25" customHeight="1">
      <c r="A997" s="224">
        <v>44908</v>
      </c>
      <c r="B997" s="225">
        <v>10.4</v>
      </c>
      <c r="C997" s="225">
        <f t="shared" si="4"/>
        <v>48710</v>
      </c>
      <c r="E997" s="223" t="s">
        <v>2021</v>
      </c>
    </row>
    <row r="998" spans="1:5" ht="14.25" customHeight="1">
      <c r="A998" s="224">
        <v>44909</v>
      </c>
      <c r="B998" s="225">
        <v>10.45</v>
      </c>
      <c r="C998" s="225">
        <f t="shared" si="4"/>
        <v>20280</v>
      </c>
      <c r="E998" s="223" t="s">
        <v>2022</v>
      </c>
    </row>
    <row r="999" spans="1:5" ht="14.25" customHeight="1">
      <c r="A999" s="224">
        <v>44910</v>
      </c>
      <c r="B999" s="225">
        <v>10.050000000000001</v>
      </c>
      <c r="C999" s="225">
        <f t="shared" si="4"/>
        <v>69560</v>
      </c>
      <c r="E999" s="223" t="s">
        <v>2023</v>
      </c>
    </row>
    <row r="1000" spans="1:5" ht="14.25" customHeight="1">
      <c r="A1000" s="224">
        <v>44911</v>
      </c>
      <c r="B1000" s="225">
        <v>10.029999999999999</v>
      </c>
      <c r="C1000" s="225">
        <f t="shared" si="4"/>
        <v>34070</v>
      </c>
      <c r="E1000" s="223" t="s">
        <v>2024</v>
      </c>
    </row>
    <row r="1001" spans="1:5" ht="14.25" customHeight="1">
      <c r="A1001" s="224">
        <v>44914</v>
      </c>
      <c r="B1001" s="225">
        <v>10.11</v>
      </c>
      <c r="C1001" s="225">
        <f t="shared" si="4"/>
        <v>49440</v>
      </c>
      <c r="E1001" s="223" t="s">
        <v>2025</v>
      </c>
    </row>
    <row r="1002" spans="1:5" ht="14.25" customHeight="1">
      <c r="A1002" s="224">
        <v>44915</v>
      </c>
      <c r="B1002" s="225">
        <v>10.06</v>
      </c>
      <c r="C1002" s="225">
        <f t="shared" si="4"/>
        <v>45430</v>
      </c>
      <c r="E1002" s="223" t="s">
        <v>2026</v>
      </c>
    </row>
    <row r="1003" spans="1:5" ht="14.25" customHeight="1">
      <c r="A1003" s="224">
        <v>44916</v>
      </c>
      <c r="B1003" s="225">
        <v>10.24</v>
      </c>
      <c r="C1003" s="225">
        <f t="shared" si="4"/>
        <v>49930</v>
      </c>
      <c r="E1003" s="223" t="s">
        <v>2027</v>
      </c>
    </row>
    <row r="1004" spans="1:5" ht="14.25" customHeight="1">
      <c r="A1004" s="224">
        <v>44917</v>
      </c>
      <c r="B1004" s="225">
        <v>10.19</v>
      </c>
      <c r="C1004" s="225">
        <f t="shared" si="4"/>
        <v>70530</v>
      </c>
      <c r="E1004" s="223" t="s">
        <v>2028</v>
      </c>
    </row>
    <row r="1005" spans="1:5" ht="14.25" customHeight="1">
      <c r="A1005" s="224">
        <v>44918</v>
      </c>
      <c r="B1005" s="225">
        <v>10.28</v>
      </c>
      <c r="C1005" s="225">
        <f t="shared" si="4"/>
        <v>28370</v>
      </c>
      <c r="E1005" s="223" t="s">
        <v>2029</v>
      </c>
    </row>
    <row r="1006" spans="1:5" ht="14.25" customHeight="1">
      <c r="A1006" s="224">
        <v>44922</v>
      </c>
      <c r="B1006" s="225">
        <v>10.37</v>
      </c>
      <c r="C1006" s="225">
        <f t="shared" si="4"/>
        <v>17360</v>
      </c>
      <c r="E1006" s="223" t="s">
        <v>801</v>
      </c>
    </row>
    <row r="1007" spans="1:5" ht="14.25" customHeight="1">
      <c r="A1007" s="224">
        <v>44923</v>
      </c>
      <c r="B1007" s="225">
        <v>10.29</v>
      </c>
      <c r="C1007" s="225">
        <f t="shared" si="4"/>
        <v>40980</v>
      </c>
      <c r="E1007" s="223" t="s">
        <v>2030</v>
      </c>
    </row>
    <row r="1008" spans="1:5" ht="14.25" customHeight="1">
      <c r="A1008" s="224">
        <v>44924</v>
      </c>
      <c r="B1008" s="225">
        <v>10.39</v>
      </c>
      <c r="C1008" s="225">
        <f t="shared" si="4"/>
        <v>22940</v>
      </c>
      <c r="E1008" s="223" t="s">
        <v>1541</v>
      </c>
    </row>
    <row r="1009" spans="1:5" ht="14.25" customHeight="1">
      <c r="A1009" s="224">
        <v>44925</v>
      </c>
      <c r="B1009" s="225">
        <v>10.29</v>
      </c>
      <c r="C1009" s="225">
        <f t="shared" si="4"/>
        <v>37410</v>
      </c>
      <c r="E1009" s="223" t="s">
        <v>2031</v>
      </c>
    </row>
    <row r="1010" spans="1:5" ht="14.25" customHeight="1">
      <c r="A1010" s="224">
        <v>44929</v>
      </c>
      <c r="B1010" s="225">
        <v>10.44</v>
      </c>
      <c r="C1010" s="225">
        <f t="shared" si="4"/>
        <v>43970</v>
      </c>
      <c r="E1010" s="223" t="s">
        <v>2032</v>
      </c>
    </row>
    <row r="1011" spans="1:5" ht="14.25" customHeight="1">
      <c r="A1011" s="224">
        <v>44930</v>
      </c>
      <c r="B1011" s="225">
        <v>10.63</v>
      </c>
      <c r="C1011" s="225">
        <f t="shared" si="4"/>
        <v>62610</v>
      </c>
      <c r="E1011" s="223" t="s">
        <v>2033</v>
      </c>
    </row>
    <row r="1012" spans="1:5" ht="14.25" customHeight="1">
      <c r="A1012" s="224">
        <v>44931</v>
      </c>
      <c r="B1012" s="225">
        <v>10.59</v>
      </c>
      <c r="C1012" s="225">
        <f t="shared" si="4"/>
        <v>28500</v>
      </c>
      <c r="E1012" s="223" t="s">
        <v>2034</v>
      </c>
    </row>
    <row r="1013" spans="1:5" ht="14.25" customHeight="1">
      <c r="A1013" s="224">
        <v>44932</v>
      </c>
      <c r="B1013" s="225">
        <v>10.78</v>
      </c>
      <c r="C1013" s="225">
        <f t="shared" si="4"/>
        <v>31230</v>
      </c>
      <c r="E1013" s="223" t="s">
        <v>2035</v>
      </c>
    </row>
    <row r="1014" spans="1:5" ht="14.25" customHeight="1">
      <c r="A1014" s="224">
        <v>44935</v>
      </c>
      <c r="B1014" s="225">
        <v>10.96</v>
      </c>
      <c r="C1014" s="225">
        <f t="shared" si="4"/>
        <v>67850</v>
      </c>
      <c r="E1014" s="223" t="s">
        <v>2036</v>
      </c>
    </row>
    <row r="1015" spans="1:5" ht="14.25" customHeight="1">
      <c r="A1015" s="224">
        <v>44936</v>
      </c>
      <c r="B1015" s="225">
        <v>10.93</v>
      </c>
      <c r="C1015" s="225">
        <f t="shared" si="4"/>
        <v>12520</v>
      </c>
      <c r="E1015" s="223" t="s">
        <v>2037</v>
      </c>
    </row>
    <row r="1016" spans="1:5" ht="14.25" customHeight="1">
      <c r="A1016" s="224">
        <v>44937</v>
      </c>
      <c r="B1016" s="225">
        <v>10.9</v>
      </c>
      <c r="C1016" s="225">
        <f t="shared" si="4"/>
        <v>44820</v>
      </c>
      <c r="E1016" s="223" t="s">
        <v>2038</v>
      </c>
    </row>
    <row r="1017" spans="1:5" ht="14.25" customHeight="1">
      <c r="A1017" s="224">
        <v>44938</v>
      </c>
      <c r="B1017" s="225">
        <v>10.93</v>
      </c>
      <c r="C1017" s="225">
        <f t="shared" si="4"/>
        <v>19540</v>
      </c>
      <c r="E1017" s="223" t="s">
        <v>2039</v>
      </c>
    </row>
    <row r="1018" spans="1:5" ht="14.25" customHeight="1">
      <c r="A1018" s="224">
        <v>44939</v>
      </c>
      <c r="B1018" s="225">
        <v>10.91</v>
      </c>
      <c r="C1018" s="225">
        <f t="shared" si="4"/>
        <v>21490</v>
      </c>
      <c r="E1018" s="223" t="s">
        <v>2040</v>
      </c>
    </row>
    <row r="1019" spans="1:5" ht="14.25" customHeight="1">
      <c r="A1019" s="224">
        <v>44943</v>
      </c>
      <c r="B1019" s="225">
        <v>11.11</v>
      </c>
      <c r="C1019" s="225">
        <f t="shared" si="4"/>
        <v>21000</v>
      </c>
      <c r="E1019" s="223" t="s">
        <v>2041</v>
      </c>
    </row>
    <row r="1020" spans="1:5" ht="14.25" customHeight="1">
      <c r="A1020" s="224">
        <v>44944</v>
      </c>
      <c r="B1020" s="225">
        <v>11.22</v>
      </c>
      <c r="C1020" s="225">
        <f t="shared" si="4"/>
        <v>242940</v>
      </c>
      <c r="E1020" s="223" t="s">
        <v>2042</v>
      </c>
    </row>
    <row r="1021" spans="1:5" ht="14.25" customHeight="1">
      <c r="A1021" s="224">
        <v>44945</v>
      </c>
      <c r="B1021" s="225">
        <v>11.29</v>
      </c>
      <c r="C1021" s="225">
        <f t="shared" si="4"/>
        <v>32490.000000000004</v>
      </c>
      <c r="E1021" s="223" t="s">
        <v>1425</v>
      </c>
    </row>
    <row r="1022" spans="1:5" ht="14.25" customHeight="1">
      <c r="A1022" s="224">
        <v>44946</v>
      </c>
      <c r="B1022" s="225">
        <v>11.34</v>
      </c>
      <c r="C1022" s="225">
        <f t="shared" si="4"/>
        <v>21070</v>
      </c>
      <c r="E1022" s="223" t="s">
        <v>2043</v>
      </c>
    </row>
    <row r="1023" spans="1:5" ht="14.25" customHeight="1">
      <c r="A1023" s="224">
        <v>44949</v>
      </c>
      <c r="B1023" s="225">
        <v>11.39</v>
      </c>
      <c r="C1023" s="225">
        <f t="shared" si="4"/>
        <v>33340</v>
      </c>
      <c r="E1023" s="223" t="s">
        <v>2044</v>
      </c>
    </row>
    <row r="1024" spans="1:5" ht="14.25" customHeight="1">
      <c r="A1024" s="224">
        <v>44950</v>
      </c>
      <c r="B1024" s="225">
        <v>11.39</v>
      </c>
      <c r="C1024" s="225">
        <f t="shared" si="4"/>
        <v>22340</v>
      </c>
      <c r="E1024" s="223" t="s">
        <v>2045</v>
      </c>
    </row>
    <row r="1025" spans="1:5" ht="14.25" customHeight="1">
      <c r="A1025" s="224">
        <v>44951</v>
      </c>
      <c r="B1025" s="225">
        <v>11.56</v>
      </c>
      <c r="C1025" s="225">
        <f t="shared" si="4"/>
        <v>72120</v>
      </c>
      <c r="E1025" s="223" t="s">
        <v>2046</v>
      </c>
    </row>
    <row r="1026" spans="1:5" ht="14.25" customHeight="1">
      <c r="A1026" s="224">
        <v>44952</v>
      </c>
      <c r="B1026" s="225">
        <v>11.53</v>
      </c>
      <c r="C1026" s="225">
        <f t="shared" si="4"/>
        <v>30500</v>
      </c>
      <c r="E1026" s="223" t="s">
        <v>2047</v>
      </c>
    </row>
    <row r="1027" spans="1:5" ht="14.25" customHeight="1">
      <c r="A1027" s="224">
        <v>44953</v>
      </c>
      <c r="B1027" s="225">
        <v>11.75</v>
      </c>
      <c r="C1027" s="225">
        <f t="shared" si="4"/>
        <v>47780</v>
      </c>
      <c r="E1027" s="223" t="s">
        <v>2048</v>
      </c>
    </row>
    <row r="1028" spans="1:5" ht="14.25" customHeight="1">
      <c r="A1028" s="224">
        <v>44956</v>
      </c>
      <c r="B1028" s="225">
        <v>11.78</v>
      </c>
      <c r="C1028" s="225">
        <f t="shared" si="4"/>
        <v>31040</v>
      </c>
      <c r="E1028" s="223" t="s">
        <v>2049</v>
      </c>
    </row>
    <row r="1029" spans="1:5" ht="14.25" customHeight="1">
      <c r="A1029" s="224">
        <v>44957</v>
      </c>
      <c r="B1029" s="225">
        <v>11.88</v>
      </c>
      <c r="C1029" s="225">
        <f t="shared" si="4"/>
        <v>33430</v>
      </c>
      <c r="E1029" s="223" t="s">
        <v>2050</v>
      </c>
    </row>
    <row r="1030" spans="1:5" ht="14.25" customHeight="1">
      <c r="A1030" s="224">
        <v>44958</v>
      </c>
      <c r="B1030" s="225">
        <v>12.1</v>
      </c>
      <c r="C1030" s="225">
        <f t="shared" si="4"/>
        <v>71970</v>
      </c>
      <c r="E1030" s="223" t="s">
        <v>2051</v>
      </c>
    </row>
    <row r="1031" spans="1:5" ht="14.25" customHeight="1">
      <c r="A1031" s="224">
        <v>44959</v>
      </c>
      <c r="B1031" s="225">
        <v>12.11</v>
      </c>
      <c r="C1031" s="225">
        <f t="shared" si="4"/>
        <v>40980</v>
      </c>
      <c r="E1031" s="223" t="s">
        <v>2030</v>
      </c>
    </row>
    <row r="1032" spans="1:5" ht="14.25" customHeight="1">
      <c r="A1032" s="224">
        <v>44960</v>
      </c>
      <c r="B1032" s="225">
        <v>11.81</v>
      </c>
      <c r="C1032" s="225">
        <f t="shared" si="4"/>
        <v>119880</v>
      </c>
      <c r="E1032" s="223" t="s">
        <v>2052</v>
      </c>
    </row>
    <row r="1033" spans="1:5" ht="14.25" customHeight="1">
      <c r="A1033" s="224">
        <v>44963</v>
      </c>
      <c r="B1033" s="225">
        <v>11.76</v>
      </c>
      <c r="C1033" s="225">
        <f t="shared" si="4"/>
        <v>24220</v>
      </c>
      <c r="E1033" s="223" t="s">
        <v>1660</v>
      </c>
    </row>
    <row r="1034" spans="1:5" ht="14.25" customHeight="1">
      <c r="A1034" s="224">
        <v>44964</v>
      </c>
      <c r="B1034" s="225">
        <v>12</v>
      </c>
      <c r="C1034" s="225">
        <f t="shared" si="4"/>
        <v>76200</v>
      </c>
      <c r="E1034" s="223" t="s">
        <v>2053</v>
      </c>
    </row>
    <row r="1035" spans="1:5" ht="14.25" customHeight="1">
      <c r="A1035" s="224">
        <v>44965</v>
      </c>
      <c r="B1035" s="225">
        <v>11.91</v>
      </c>
      <c r="C1035" s="225">
        <f t="shared" si="4"/>
        <v>57760</v>
      </c>
      <c r="E1035" s="223" t="s">
        <v>2054</v>
      </c>
    </row>
    <row r="1036" spans="1:5" ht="14.25" customHeight="1">
      <c r="A1036" s="224">
        <v>44966</v>
      </c>
      <c r="B1036" s="225">
        <v>11.91</v>
      </c>
      <c r="C1036" s="225">
        <f t="shared" si="4"/>
        <v>46580</v>
      </c>
      <c r="E1036" s="223" t="s">
        <v>2055</v>
      </c>
    </row>
    <row r="1037" spans="1:5" ht="14.25" customHeight="1">
      <c r="A1037" s="224">
        <v>44967</v>
      </c>
      <c r="B1037" s="225">
        <v>11.83</v>
      </c>
      <c r="C1037" s="225">
        <f t="shared" si="4"/>
        <v>32540</v>
      </c>
      <c r="E1037" s="223" t="s">
        <v>2056</v>
      </c>
    </row>
    <row r="1038" spans="1:5" ht="14.25" customHeight="1">
      <c r="A1038" s="224">
        <v>44970</v>
      </c>
      <c r="B1038" s="225">
        <v>11.97</v>
      </c>
      <c r="C1038" s="225">
        <f t="shared" si="4"/>
        <v>39370</v>
      </c>
      <c r="E1038" s="223" t="s">
        <v>2057</v>
      </c>
    </row>
    <row r="1039" spans="1:5" ht="14.25" customHeight="1">
      <c r="A1039" s="224">
        <v>44971</v>
      </c>
      <c r="B1039" s="225">
        <v>12.1</v>
      </c>
      <c r="C1039" s="225">
        <f t="shared" si="4"/>
        <v>38170</v>
      </c>
      <c r="E1039" s="223" t="s">
        <v>2058</v>
      </c>
    </row>
    <row r="1040" spans="1:5" ht="14.25" customHeight="1">
      <c r="A1040" s="224">
        <v>44972</v>
      </c>
      <c r="B1040" s="225">
        <v>12.24</v>
      </c>
      <c r="C1040" s="225">
        <f t="shared" si="4"/>
        <v>28660</v>
      </c>
      <c r="E1040" s="223" t="s">
        <v>2059</v>
      </c>
    </row>
    <row r="1041" spans="1:5" ht="14.25" customHeight="1">
      <c r="A1041" s="224">
        <v>44973</v>
      </c>
      <c r="B1041" s="225">
        <v>12.19</v>
      </c>
      <c r="C1041" s="225">
        <f t="shared" si="4"/>
        <v>22900</v>
      </c>
      <c r="E1041" s="223" t="s">
        <v>2060</v>
      </c>
    </row>
    <row r="1042" spans="1:5" ht="14.25" customHeight="1">
      <c r="A1042" s="224">
        <v>44974</v>
      </c>
      <c r="B1042" s="225">
        <v>12.23</v>
      </c>
      <c r="C1042" s="225">
        <f t="shared" si="4"/>
        <v>25630</v>
      </c>
      <c r="E1042" s="223" t="s">
        <v>2061</v>
      </c>
    </row>
    <row r="1043" spans="1:5" ht="14.25" customHeight="1">
      <c r="A1043" s="224">
        <v>44978</v>
      </c>
      <c r="B1043" s="225">
        <v>12.31</v>
      </c>
      <c r="C1043" s="225">
        <f t="shared" si="4"/>
        <v>416670</v>
      </c>
      <c r="E1043" s="223" t="s">
        <v>2062</v>
      </c>
    </row>
    <row r="1044" spans="1:5" ht="14.25" customHeight="1">
      <c r="A1044" s="224">
        <v>44979</v>
      </c>
      <c r="B1044" s="225">
        <v>12.2</v>
      </c>
      <c r="C1044" s="225">
        <f t="shared" si="4"/>
        <v>28490</v>
      </c>
      <c r="E1044" s="223" t="s">
        <v>2063</v>
      </c>
    </row>
    <row r="1045" spans="1:5" ht="14.25" customHeight="1">
      <c r="A1045" s="224">
        <v>44980</v>
      </c>
      <c r="B1045" s="225">
        <v>12.2</v>
      </c>
      <c r="C1045" s="225">
        <f t="shared" si="4"/>
        <v>59670</v>
      </c>
      <c r="E1045" s="223" t="s">
        <v>2064</v>
      </c>
    </row>
    <row r="1046" spans="1:5" ht="14.25" customHeight="1">
      <c r="A1046" s="224">
        <v>44981</v>
      </c>
      <c r="B1046" s="225">
        <v>12.02</v>
      </c>
      <c r="C1046" s="225">
        <f t="shared" si="4"/>
        <v>24490</v>
      </c>
      <c r="E1046" s="223" t="s">
        <v>2065</v>
      </c>
    </row>
    <row r="1047" spans="1:5" ht="14.25" customHeight="1">
      <c r="A1047" s="224">
        <v>44984</v>
      </c>
      <c r="B1047" s="225">
        <v>12.32</v>
      </c>
      <c r="C1047" s="225">
        <f t="shared" si="4"/>
        <v>66430</v>
      </c>
      <c r="E1047" s="223" t="s">
        <v>2066</v>
      </c>
    </row>
    <row r="1048" spans="1:5" ht="14.25" customHeight="1">
      <c r="A1048" s="224">
        <v>44985</v>
      </c>
      <c r="B1048" s="225">
        <v>12.32</v>
      </c>
      <c r="C1048" s="225">
        <f t="shared" si="4"/>
        <v>35890</v>
      </c>
      <c r="E1048" s="223" t="s">
        <v>1633</v>
      </c>
    </row>
    <row r="1049" spans="1:5" ht="14.25" customHeight="1">
      <c r="A1049" s="224">
        <v>44986</v>
      </c>
      <c r="B1049" s="225">
        <v>12.27</v>
      </c>
      <c r="C1049" s="225">
        <f t="shared" si="4"/>
        <v>73980</v>
      </c>
      <c r="E1049" s="223" t="s">
        <v>2067</v>
      </c>
    </row>
    <row r="1050" spans="1:5" ht="14.25" customHeight="1">
      <c r="A1050" s="224">
        <v>44987</v>
      </c>
      <c r="B1050" s="225">
        <v>12.54</v>
      </c>
      <c r="C1050" s="225">
        <f t="shared" si="4"/>
        <v>194780</v>
      </c>
      <c r="E1050" s="223" t="s">
        <v>2068</v>
      </c>
    </row>
    <row r="1051" spans="1:5" ht="14.25" customHeight="1">
      <c r="A1051" s="224">
        <v>44988</v>
      </c>
      <c r="B1051" s="225">
        <v>12.68</v>
      </c>
      <c r="C1051" s="225">
        <f t="shared" si="4"/>
        <v>111840</v>
      </c>
      <c r="E1051" s="223" t="s">
        <v>2069</v>
      </c>
    </row>
    <row r="1052" spans="1:5" ht="14.25" customHeight="1">
      <c r="A1052" s="224">
        <v>44991</v>
      </c>
      <c r="B1052" s="225">
        <v>12.65</v>
      </c>
      <c r="C1052" s="225">
        <f t="shared" si="4"/>
        <v>50220</v>
      </c>
      <c r="E1052" s="223" t="s">
        <v>2070</v>
      </c>
    </row>
    <row r="1053" spans="1:5" ht="14.25" customHeight="1">
      <c r="A1053" s="224">
        <v>44992</v>
      </c>
      <c r="B1053" s="225">
        <v>12.51</v>
      </c>
      <c r="C1053" s="225">
        <f t="shared" si="4"/>
        <v>21080</v>
      </c>
      <c r="E1053" s="223" t="s">
        <v>2071</v>
      </c>
    </row>
    <row r="1054" spans="1:5" ht="14.25" customHeight="1">
      <c r="A1054" s="224">
        <v>44993</v>
      </c>
      <c r="B1054" s="225">
        <v>12.58</v>
      </c>
      <c r="C1054" s="225">
        <f t="shared" si="4"/>
        <v>30200</v>
      </c>
      <c r="E1054" s="223" t="s">
        <v>2072</v>
      </c>
    </row>
    <row r="1055" spans="1:5" ht="14.25" customHeight="1">
      <c r="A1055" s="224">
        <v>44994</v>
      </c>
      <c r="B1055" s="225">
        <v>12.44</v>
      </c>
      <c r="C1055" s="225">
        <f t="shared" si="4"/>
        <v>60110</v>
      </c>
      <c r="E1055" s="223" t="s">
        <v>2073</v>
      </c>
    </row>
    <row r="1056" spans="1:5" ht="14.25" customHeight="1">
      <c r="A1056" s="224">
        <v>44995</v>
      </c>
      <c r="B1056" s="225">
        <v>12.44</v>
      </c>
      <c r="C1056" s="225">
        <f t="shared" si="4"/>
        <v>56220</v>
      </c>
      <c r="E1056" s="223" t="s">
        <v>2074</v>
      </c>
    </row>
    <row r="1057" spans="1:5" ht="14.25" customHeight="1">
      <c r="A1057" s="224">
        <v>44998</v>
      </c>
      <c r="B1057" s="225">
        <v>12.2</v>
      </c>
      <c r="C1057" s="225">
        <f t="shared" si="4"/>
        <v>59440</v>
      </c>
      <c r="E1057" s="223" t="s">
        <v>2075</v>
      </c>
    </row>
    <row r="1058" spans="1:5" ht="14.25" customHeight="1">
      <c r="A1058" s="224">
        <v>44999</v>
      </c>
      <c r="B1058" s="225">
        <v>12.53</v>
      </c>
      <c r="C1058" s="225">
        <f t="shared" si="4"/>
        <v>51360</v>
      </c>
      <c r="E1058" s="223" t="s">
        <v>2076</v>
      </c>
    </row>
    <row r="1059" spans="1:5" ht="14.25" customHeight="1">
      <c r="A1059" s="224">
        <v>45000</v>
      </c>
      <c r="B1059" s="225">
        <v>11.95</v>
      </c>
      <c r="C1059" s="225">
        <f t="shared" si="4"/>
        <v>49060</v>
      </c>
      <c r="E1059" s="223" t="s">
        <v>2077</v>
      </c>
    </row>
    <row r="1060" spans="1:5" ht="14.25" customHeight="1">
      <c r="A1060" s="224">
        <v>45001</v>
      </c>
      <c r="B1060" s="225">
        <v>12.22</v>
      </c>
      <c r="C1060" s="225">
        <f t="shared" si="4"/>
        <v>45530</v>
      </c>
      <c r="E1060" s="223" t="s">
        <v>2078</v>
      </c>
    </row>
    <row r="1061" spans="1:5" ht="14.25" customHeight="1">
      <c r="A1061" s="224">
        <v>45002</v>
      </c>
      <c r="B1061" s="225">
        <v>12.03</v>
      </c>
      <c r="C1061" s="225">
        <f t="shared" si="4"/>
        <v>28190</v>
      </c>
      <c r="E1061" s="223" t="s">
        <v>2079</v>
      </c>
    </row>
    <row r="1062" spans="1:5" ht="14.25" customHeight="1">
      <c r="A1062" s="224">
        <v>45005</v>
      </c>
      <c r="B1062" s="225">
        <v>12.21</v>
      </c>
      <c r="C1062" s="225">
        <f t="shared" si="4"/>
        <v>18390</v>
      </c>
      <c r="E1062" s="223" t="s">
        <v>1505</v>
      </c>
    </row>
    <row r="1063" spans="1:5" ht="14.25" customHeight="1">
      <c r="A1063" s="224">
        <v>45006</v>
      </c>
      <c r="B1063" s="225">
        <v>12.61</v>
      </c>
      <c r="C1063" s="225">
        <f t="shared" si="4"/>
        <v>20120</v>
      </c>
      <c r="E1063" s="223" t="s">
        <v>2080</v>
      </c>
    </row>
    <row r="1064" spans="1:5" ht="14.25" customHeight="1">
      <c r="A1064" s="224">
        <v>45007</v>
      </c>
      <c r="B1064" s="225">
        <v>12.62</v>
      </c>
      <c r="C1064" s="225">
        <f t="shared" si="4"/>
        <v>37160</v>
      </c>
      <c r="E1064" s="223" t="s">
        <v>2081</v>
      </c>
    </row>
    <row r="1065" spans="1:5" ht="14.25" customHeight="1">
      <c r="A1065" s="224">
        <v>45008</v>
      </c>
      <c r="B1065" s="225">
        <v>12.45</v>
      </c>
      <c r="C1065" s="225">
        <f t="shared" si="4"/>
        <v>56320</v>
      </c>
      <c r="E1065" s="223" t="s">
        <v>2082</v>
      </c>
    </row>
    <row r="1066" spans="1:5" ht="14.25" customHeight="1">
      <c r="A1066" s="224">
        <v>45009</v>
      </c>
      <c r="B1066" s="225">
        <v>12.22</v>
      </c>
      <c r="C1066" s="225">
        <f t="shared" si="4"/>
        <v>84740</v>
      </c>
      <c r="E1066" s="223" t="s">
        <v>2083</v>
      </c>
    </row>
    <row r="1067" spans="1:5" ht="14.25" customHeight="1">
      <c r="A1067" s="224">
        <v>45012</v>
      </c>
      <c r="B1067" s="225">
        <v>12.37</v>
      </c>
      <c r="C1067" s="225">
        <f t="shared" si="4"/>
        <v>37880</v>
      </c>
      <c r="E1067" s="223" t="s">
        <v>2084</v>
      </c>
    </row>
    <row r="1068" spans="1:5" ht="14.25" customHeight="1">
      <c r="A1068" s="224">
        <v>45013</v>
      </c>
      <c r="B1068" s="225">
        <v>12.45</v>
      </c>
      <c r="C1068" s="225">
        <f t="shared" si="4"/>
        <v>54290</v>
      </c>
      <c r="E1068" s="223" t="s">
        <v>2085</v>
      </c>
    </row>
    <row r="1069" spans="1:5" ht="14.25" customHeight="1">
      <c r="A1069" s="224">
        <v>45014</v>
      </c>
      <c r="B1069" s="225">
        <v>12.58</v>
      </c>
      <c r="C1069" s="225">
        <f t="shared" si="4"/>
        <v>36860</v>
      </c>
      <c r="E1069" s="223" t="s">
        <v>2086</v>
      </c>
    </row>
    <row r="1070" spans="1:5" ht="14.25" customHeight="1">
      <c r="A1070" s="224">
        <v>45015</v>
      </c>
      <c r="B1070" s="225">
        <v>12.74</v>
      </c>
      <c r="C1070" s="225">
        <f t="shared" si="4"/>
        <v>29250</v>
      </c>
      <c r="E1070" s="223" t="s">
        <v>2087</v>
      </c>
    </row>
    <row r="1071" spans="1:5" ht="14.25" customHeight="1">
      <c r="A1071" s="224">
        <v>45016</v>
      </c>
      <c r="B1071" s="225">
        <v>12.84</v>
      </c>
      <c r="C1071" s="225">
        <f t="shared" si="4"/>
        <v>20280</v>
      </c>
      <c r="E1071" s="223" t="s">
        <v>2022</v>
      </c>
    </row>
    <row r="1072" spans="1:5" ht="14.25" customHeight="1">
      <c r="A1072" s="224">
        <v>45019</v>
      </c>
      <c r="B1072" s="225">
        <v>12.87</v>
      </c>
      <c r="C1072" s="225">
        <f t="shared" si="4"/>
        <v>36100</v>
      </c>
      <c r="E1072" s="223" t="s">
        <v>2088</v>
      </c>
    </row>
    <row r="1073" spans="1:5" ht="14.25" customHeight="1">
      <c r="A1073" s="224">
        <v>45020</v>
      </c>
      <c r="B1073" s="225">
        <v>12.8</v>
      </c>
      <c r="C1073" s="225">
        <f t="shared" si="4"/>
        <v>132870</v>
      </c>
      <c r="E1073" s="223" t="s">
        <v>2089</v>
      </c>
    </row>
    <row r="1074" spans="1:5" ht="14.25" customHeight="1">
      <c r="A1074" s="224">
        <v>45021</v>
      </c>
      <c r="B1074" s="225">
        <v>12.16</v>
      </c>
      <c r="C1074" s="225">
        <f t="shared" si="4"/>
        <v>40240</v>
      </c>
      <c r="E1074" s="223" t="s">
        <v>2090</v>
      </c>
    </row>
    <row r="1075" spans="1:5" ht="14.25" customHeight="1">
      <c r="A1075" s="224">
        <v>45022</v>
      </c>
      <c r="B1075" s="225">
        <v>12.24</v>
      </c>
      <c r="C1075" s="225">
        <f t="shared" si="4"/>
        <v>29250</v>
      </c>
      <c r="E1075" s="223" t="s">
        <v>2087</v>
      </c>
    </row>
    <row r="1076" spans="1:5" ht="14.25" customHeight="1">
      <c r="A1076" s="224">
        <v>45026</v>
      </c>
      <c r="B1076" s="225">
        <v>12.26</v>
      </c>
      <c r="C1076" s="225">
        <f t="shared" si="4"/>
        <v>88500</v>
      </c>
      <c r="E1076" s="223" t="s">
        <v>2091</v>
      </c>
    </row>
    <row r="1077" spans="1:5" ht="14.25" customHeight="1">
      <c r="A1077" s="224">
        <v>45027</v>
      </c>
      <c r="B1077" s="225">
        <v>12.45</v>
      </c>
      <c r="C1077" s="225">
        <f t="shared" si="4"/>
        <v>29920</v>
      </c>
      <c r="E1077" s="223" t="s">
        <v>2092</v>
      </c>
    </row>
    <row r="1078" spans="1:5" ht="14.25" customHeight="1">
      <c r="A1078" s="224">
        <v>45028</v>
      </c>
      <c r="B1078" s="225">
        <v>12.57</v>
      </c>
      <c r="C1078" s="225">
        <f t="shared" si="4"/>
        <v>27020</v>
      </c>
      <c r="E1078" s="223" t="s">
        <v>1619</v>
      </c>
    </row>
    <row r="1079" spans="1:5" ht="14.25" customHeight="1">
      <c r="A1079" s="224">
        <v>45029</v>
      </c>
      <c r="B1079" s="225">
        <v>12.82</v>
      </c>
      <c r="C1079" s="225">
        <f t="shared" si="4"/>
        <v>42990</v>
      </c>
      <c r="E1079" s="223" t="s">
        <v>2093</v>
      </c>
    </row>
    <row r="1080" spans="1:5" ht="14.25" customHeight="1">
      <c r="A1080" s="224">
        <v>45030</v>
      </c>
      <c r="B1080" s="225">
        <v>12.91</v>
      </c>
      <c r="C1080" s="225">
        <f t="shared" si="4"/>
        <v>29240</v>
      </c>
      <c r="E1080" s="223" t="s">
        <v>2094</v>
      </c>
    </row>
    <row r="1081" spans="1:5" ht="14.25" customHeight="1">
      <c r="A1081" s="224">
        <v>45033</v>
      </c>
      <c r="B1081" s="225">
        <v>12.98</v>
      </c>
      <c r="C1081" s="225">
        <f t="shared" si="4"/>
        <v>28450</v>
      </c>
      <c r="E1081" s="223" t="s">
        <v>2095</v>
      </c>
    </row>
    <row r="1082" spans="1:5" ht="14.25" customHeight="1">
      <c r="A1082" s="224">
        <v>45034</v>
      </c>
      <c r="B1082" s="225">
        <v>13.03</v>
      </c>
      <c r="C1082" s="225">
        <f t="shared" si="4"/>
        <v>165990</v>
      </c>
      <c r="E1082" s="223" t="s">
        <v>2096</v>
      </c>
    </row>
    <row r="1083" spans="1:5" ht="14.25" customHeight="1">
      <c r="A1083" s="224">
        <v>45035</v>
      </c>
      <c r="B1083" s="225">
        <v>13.02</v>
      </c>
      <c r="C1083" s="225">
        <f t="shared" si="4"/>
        <v>14610</v>
      </c>
      <c r="E1083" s="223" t="s">
        <v>2097</v>
      </c>
    </row>
    <row r="1084" spans="1:5" ht="14.25" customHeight="1">
      <c r="A1084" s="224">
        <v>45036</v>
      </c>
      <c r="B1084" s="225">
        <v>13.16</v>
      </c>
      <c r="C1084" s="225">
        <f t="shared" si="4"/>
        <v>24340</v>
      </c>
      <c r="E1084" s="223" t="s">
        <v>709</v>
      </c>
    </row>
    <row r="1085" spans="1:5" ht="14.25" customHeight="1">
      <c r="A1085" s="224">
        <v>45037</v>
      </c>
      <c r="B1085" s="225">
        <v>13.11</v>
      </c>
      <c r="C1085" s="225">
        <f t="shared" si="4"/>
        <v>13780</v>
      </c>
      <c r="E1085" s="223" t="s">
        <v>2098</v>
      </c>
    </row>
    <row r="1086" spans="1:5" ht="14.25" customHeight="1">
      <c r="A1086" s="224">
        <v>45040</v>
      </c>
      <c r="B1086" s="225">
        <v>13.35</v>
      </c>
      <c r="C1086" s="225">
        <f t="shared" si="4"/>
        <v>34770</v>
      </c>
      <c r="E1086" s="223" t="s">
        <v>2099</v>
      </c>
    </row>
    <row r="1087" spans="1:5" ht="14.25" customHeight="1">
      <c r="A1087" s="224">
        <v>45041</v>
      </c>
      <c r="B1087" s="225">
        <v>13.19</v>
      </c>
      <c r="C1087" s="225">
        <f t="shared" si="4"/>
        <v>47560</v>
      </c>
      <c r="E1087" s="223" t="s">
        <v>2100</v>
      </c>
    </row>
    <row r="1088" spans="1:5" ht="14.25" customHeight="1">
      <c r="A1088" s="224">
        <v>45042</v>
      </c>
      <c r="B1088" s="225">
        <v>13.08</v>
      </c>
      <c r="C1088" s="225">
        <f t="shared" si="4"/>
        <v>16690</v>
      </c>
      <c r="E1088" s="223" t="s">
        <v>2101</v>
      </c>
    </row>
    <row r="1089" spans="1:5" ht="14.25" customHeight="1">
      <c r="A1089" s="224">
        <v>45043</v>
      </c>
      <c r="B1089" s="225">
        <v>13.11</v>
      </c>
      <c r="C1089" s="225">
        <f t="shared" si="4"/>
        <v>46780</v>
      </c>
      <c r="E1089" s="223" t="s">
        <v>2102</v>
      </c>
    </row>
    <row r="1090" spans="1:5" ht="14.25" customHeight="1">
      <c r="A1090" s="224">
        <v>45044</v>
      </c>
      <c r="B1090" s="225">
        <v>13.12</v>
      </c>
      <c r="C1090" s="225">
        <f t="shared" si="4"/>
        <v>11290</v>
      </c>
      <c r="E1090" s="223" t="s">
        <v>2103</v>
      </c>
    </row>
    <row r="1091" spans="1:5" ht="14.25" customHeight="1">
      <c r="A1091" s="224">
        <v>45047</v>
      </c>
      <c r="B1091" s="225">
        <v>13.12</v>
      </c>
      <c r="C1091" s="225">
        <f t="shared" si="4"/>
        <v>21850</v>
      </c>
      <c r="E1091" s="223" t="s">
        <v>2104</v>
      </c>
    </row>
    <row r="1092" spans="1:5" ht="14.25" customHeight="1">
      <c r="A1092" s="224">
        <v>45048</v>
      </c>
      <c r="B1092" s="225">
        <v>13.12</v>
      </c>
      <c r="C1092" s="225">
        <f t="shared" si="4"/>
        <v>46740</v>
      </c>
      <c r="E1092" s="223" t="s">
        <v>2105</v>
      </c>
    </row>
    <row r="1093" spans="1:5" ht="14.25" customHeight="1">
      <c r="A1093" s="224">
        <v>45049</v>
      </c>
      <c r="B1093" s="225">
        <v>13.21</v>
      </c>
      <c r="C1093" s="225">
        <f t="shared" si="4"/>
        <v>38920</v>
      </c>
      <c r="E1093" s="223" t="s">
        <v>1301</v>
      </c>
    </row>
    <row r="1094" spans="1:5" ht="14.25" customHeight="1">
      <c r="A1094" s="224">
        <v>45050</v>
      </c>
      <c r="B1094" s="225">
        <v>13.26</v>
      </c>
      <c r="C1094" s="225">
        <f t="shared" si="4"/>
        <v>30600</v>
      </c>
      <c r="E1094" s="223" t="s">
        <v>2106</v>
      </c>
    </row>
    <row r="1095" spans="1:5" ht="14.25" customHeight="1">
      <c r="A1095" s="224">
        <v>45051</v>
      </c>
      <c r="B1095" s="225">
        <v>13.44</v>
      </c>
      <c r="C1095" s="225">
        <f t="shared" si="4"/>
        <v>27070</v>
      </c>
      <c r="E1095" s="223" t="s">
        <v>2107</v>
      </c>
    </row>
    <row r="1096" spans="1:5" ht="14.25" customHeight="1">
      <c r="A1096" s="224">
        <v>45054</v>
      </c>
      <c r="B1096" s="225">
        <v>13.4</v>
      </c>
      <c r="C1096" s="225">
        <f t="shared" si="4"/>
        <v>37600</v>
      </c>
      <c r="E1096" s="223" t="s">
        <v>2108</v>
      </c>
    </row>
    <row r="1097" spans="1:5" ht="14.25" customHeight="1">
      <c r="A1097" s="224">
        <v>45055</v>
      </c>
      <c r="B1097" s="225">
        <v>13.02</v>
      </c>
      <c r="C1097" s="225">
        <f t="shared" si="4"/>
        <v>17220</v>
      </c>
      <c r="E1097" s="223" t="s">
        <v>2109</v>
      </c>
    </row>
    <row r="1098" spans="1:5" ht="14.25" customHeight="1">
      <c r="A1098" s="224">
        <v>45056</v>
      </c>
      <c r="B1098" s="225">
        <v>12.91</v>
      </c>
      <c r="C1098" s="225">
        <f t="shared" si="4"/>
        <v>120850</v>
      </c>
      <c r="E1098" s="223" t="s">
        <v>2110</v>
      </c>
    </row>
    <row r="1099" spans="1:5" ht="14.25" customHeight="1">
      <c r="A1099" s="224">
        <v>45057</v>
      </c>
      <c r="B1099" s="225">
        <v>12.87</v>
      </c>
      <c r="C1099" s="225">
        <f t="shared" si="4"/>
        <v>31850</v>
      </c>
      <c r="E1099" s="223" t="s">
        <v>2111</v>
      </c>
    </row>
    <row r="1100" spans="1:5" ht="14.25" customHeight="1">
      <c r="A1100" s="224">
        <v>45058</v>
      </c>
      <c r="B1100" s="225">
        <v>12.95</v>
      </c>
      <c r="C1100" s="225">
        <f t="shared" si="4"/>
        <v>19480</v>
      </c>
      <c r="E1100" s="223" t="s">
        <v>2112</v>
      </c>
    </row>
    <row r="1101" spans="1:5" ht="14.25" customHeight="1">
      <c r="A1101" s="224">
        <v>45061</v>
      </c>
      <c r="B1101" s="225">
        <v>13.02</v>
      </c>
      <c r="C1101" s="225">
        <f t="shared" si="4"/>
        <v>18110</v>
      </c>
      <c r="E1101" s="223" t="s">
        <v>2113</v>
      </c>
    </row>
    <row r="1102" spans="1:5" ht="14.25" customHeight="1">
      <c r="A1102" s="224">
        <v>45062</v>
      </c>
      <c r="B1102" s="225">
        <v>13.01</v>
      </c>
      <c r="C1102" s="225">
        <f t="shared" si="4"/>
        <v>15320</v>
      </c>
      <c r="E1102" s="223" t="s">
        <v>2114</v>
      </c>
    </row>
    <row r="1103" spans="1:5" ht="14.25" customHeight="1">
      <c r="A1103" s="224">
        <v>45063</v>
      </c>
      <c r="B1103" s="225">
        <v>13.01</v>
      </c>
      <c r="C1103" s="225">
        <f t="shared" si="4"/>
        <v>68960</v>
      </c>
      <c r="E1103" s="223" t="s">
        <v>2115</v>
      </c>
    </row>
    <row r="1104" spans="1:5" ht="14.25" customHeight="1">
      <c r="A1104" s="224">
        <v>45064</v>
      </c>
      <c r="B1104" s="225">
        <v>12.96</v>
      </c>
      <c r="C1104" s="225">
        <f t="shared" si="4"/>
        <v>94720</v>
      </c>
      <c r="E1104" s="223" t="s">
        <v>2116</v>
      </c>
    </row>
    <row r="1105" spans="1:5" ht="14.25" customHeight="1">
      <c r="A1105" s="224">
        <v>45065</v>
      </c>
      <c r="B1105" s="225">
        <v>13.15</v>
      </c>
      <c r="C1105" s="225">
        <f t="shared" si="4"/>
        <v>138990</v>
      </c>
      <c r="E1105" s="223" t="s">
        <v>2117</v>
      </c>
    </row>
    <row r="1106" spans="1:5" ht="14.25" customHeight="1">
      <c r="A1106" s="224">
        <v>45068</v>
      </c>
      <c r="B1106" s="225">
        <v>13.09</v>
      </c>
      <c r="C1106" s="225">
        <f t="shared" si="4"/>
        <v>65820</v>
      </c>
      <c r="E1106" s="223" t="s">
        <v>2118</v>
      </c>
    </row>
    <row r="1107" spans="1:5" ht="14.25" customHeight="1">
      <c r="A1107" s="224">
        <v>45069</v>
      </c>
      <c r="B1107" s="225">
        <v>12.66</v>
      </c>
      <c r="C1107" s="225">
        <f t="shared" si="4"/>
        <v>38030</v>
      </c>
      <c r="E1107" s="223" t="s">
        <v>2119</v>
      </c>
    </row>
    <row r="1108" spans="1:5" ht="14.25" customHeight="1">
      <c r="A1108" s="224">
        <v>45070</v>
      </c>
      <c r="B1108" s="225">
        <v>12.44</v>
      </c>
      <c r="C1108" s="225">
        <f t="shared" si="4"/>
        <v>41640</v>
      </c>
      <c r="E1108" s="223" t="s">
        <v>765</v>
      </c>
    </row>
    <row r="1109" spans="1:5" ht="14.25" customHeight="1">
      <c r="A1109" s="224">
        <v>45071</v>
      </c>
      <c r="B1109" s="225">
        <v>12.46</v>
      </c>
      <c r="C1109" s="225">
        <f t="shared" si="4"/>
        <v>64489.999999999993</v>
      </c>
      <c r="E1109" s="223" t="s">
        <v>2120</v>
      </c>
    </row>
    <row r="1110" spans="1:5" ht="14.25" customHeight="1">
      <c r="A1110" s="224">
        <v>45072</v>
      </c>
      <c r="B1110" s="225">
        <v>12.49</v>
      </c>
      <c r="C1110" s="225">
        <f t="shared" si="4"/>
        <v>94270</v>
      </c>
      <c r="E1110" s="223" t="s">
        <v>2121</v>
      </c>
    </row>
    <row r="1111" spans="1:5" ht="14.25" customHeight="1">
      <c r="A1111" s="224">
        <v>45076</v>
      </c>
      <c r="B1111" s="225">
        <v>12.34</v>
      </c>
      <c r="C1111" s="225">
        <f t="shared" si="4"/>
        <v>37550</v>
      </c>
      <c r="E1111" s="223" t="s">
        <v>2122</v>
      </c>
    </row>
    <row r="1112" spans="1:5" ht="14.25" customHeight="1">
      <c r="A1112" s="224">
        <v>45077</v>
      </c>
      <c r="B1112" s="225">
        <v>12.32</v>
      </c>
      <c r="C1112" s="225">
        <f t="shared" si="4"/>
        <v>89260</v>
      </c>
      <c r="E1112" s="223" t="s">
        <v>1860</v>
      </c>
    </row>
    <row r="1113" spans="1:5" ht="14.25" customHeight="1">
      <c r="A1113" s="224">
        <v>45078</v>
      </c>
      <c r="B1113" s="225">
        <v>12.39</v>
      </c>
      <c r="C1113" s="225">
        <f t="shared" si="4"/>
        <v>67050</v>
      </c>
      <c r="E1113" s="223" t="s">
        <v>2123</v>
      </c>
    </row>
    <row r="1114" spans="1:5" ht="14.25" customHeight="1">
      <c r="A1114" s="224">
        <v>45079</v>
      </c>
      <c r="B1114" s="225">
        <v>12.55</v>
      </c>
      <c r="C1114" s="225">
        <f t="shared" si="4"/>
        <v>35300</v>
      </c>
      <c r="E1114" s="223" t="s">
        <v>2124</v>
      </c>
    </row>
    <row r="1115" spans="1:5" ht="14.25" customHeight="1">
      <c r="A1115" s="224">
        <v>45082</v>
      </c>
      <c r="B1115" s="225">
        <v>12.64</v>
      </c>
      <c r="C1115" s="225">
        <f t="shared" si="4"/>
        <v>31880</v>
      </c>
      <c r="E1115" s="223" t="s">
        <v>2125</v>
      </c>
    </row>
    <row r="1116" spans="1:5" ht="14.25" customHeight="1">
      <c r="A1116" s="224">
        <v>45083</v>
      </c>
      <c r="B1116" s="225">
        <v>12.66</v>
      </c>
      <c r="C1116" s="225">
        <f t="shared" si="4"/>
        <v>42050</v>
      </c>
      <c r="E1116" s="223" t="s">
        <v>2126</v>
      </c>
    </row>
    <row r="1117" spans="1:5" ht="14.25" customHeight="1">
      <c r="A1117" s="224">
        <v>45084</v>
      </c>
      <c r="B1117" s="225">
        <v>12.6</v>
      </c>
      <c r="C1117" s="225">
        <f t="shared" si="4"/>
        <v>40730</v>
      </c>
      <c r="E1117" s="223" t="s">
        <v>2127</v>
      </c>
    </row>
    <row r="1118" spans="1:5" ht="14.25" customHeight="1">
      <c r="A1118" s="224">
        <v>45085</v>
      </c>
      <c r="B1118" s="225">
        <v>12.97</v>
      </c>
      <c r="C1118" s="225">
        <f t="shared" si="4"/>
        <v>88680</v>
      </c>
      <c r="E1118" s="223" t="s">
        <v>2128</v>
      </c>
    </row>
    <row r="1119" spans="1:5" ht="14.25" customHeight="1">
      <c r="A1119" s="224">
        <v>45086</v>
      </c>
      <c r="B1119" s="225">
        <v>12.84</v>
      </c>
      <c r="C1119" s="225">
        <f t="shared" si="4"/>
        <v>28210</v>
      </c>
      <c r="E1119" s="223" t="s">
        <v>792</v>
      </c>
    </row>
    <row r="1120" spans="1:5" ht="14.25" customHeight="1">
      <c r="A1120" s="224">
        <v>45089</v>
      </c>
      <c r="B1120" s="225">
        <v>12.98</v>
      </c>
      <c r="C1120" s="225">
        <f t="shared" si="4"/>
        <v>32390</v>
      </c>
      <c r="E1120" s="223" t="s">
        <v>2129</v>
      </c>
    </row>
    <row r="1121" spans="1:5" ht="14.25" customHeight="1">
      <c r="A1121" s="224">
        <v>45090</v>
      </c>
      <c r="B1121" s="225">
        <v>13.1</v>
      </c>
      <c r="C1121" s="225">
        <f t="shared" si="4"/>
        <v>55310</v>
      </c>
      <c r="E1121" s="223" t="s">
        <v>2130</v>
      </c>
    </row>
    <row r="1122" spans="1:5" ht="14.25" customHeight="1">
      <c r="A1122" s="224">
        <v>45091</v>
      </c>
      <c r="B1122" s="225">
        <v>13.27</v>
      </c>
      <c r="C1122" s="225">
        <f t="shared" si="4"/>
        <v>119340</v>
      </c>
      <c r="E1122" s="223" t="s">
        <v>2131</v>
      </c>
    </row>
    <row r="1123" spans="1:5" ht="14.25" customHeight="1">
      <c r="A1123" s="224">
        <v>45092</v>
      </c>
      <c r="B1123" s="225">
        <v>13.31</v>
      </c>
      <c r="C1123" s="225">
        <f t="shared" si="4"/>
        <v>52380</v>
      </c>
      <c r="E1123" s="223" t="s">
        <v>2132</v>
      </c>
    </row>
    <row r="1124" spans="1:5" ht="14.25" customHeight="1">
      <c r="A1124" s="224">
        <v>45093</v>
      </c>
      <c r="B1124" s="225">
        <v>13.22</v>
      </c>
      <c r="C1124" s="225">
        <f t="shared" si="4"/>
        <v>45950</v>
      </c>
      <c r="E1124" s="223" t="s">
        <v>2133</v>
      </c>
    </row>
    <row r="1125" spans="1:5" ht="14.25" customHeight="1">
      <c r="A1125" s="224">
        <v>45097</v>
      </c>
      <c r="B1125" s="225">
        <v>13.15</v>
      </c>
      <c r="C1125" s="225">
        <f t="shared" si="4"/>
        <v>16580</v>
      </c>
      <c r="E1125" s="223" t="s">
        <v>1190</v>
      </c>
    </row>
    <row r="1126" spans="1:5" ht="14.25" customHeight="1">
      <c r="A1126" s="224">
        <v>45098</v>
      </c>
      <c r="B1126" s="225">
        <v>13.34</v>
      </c>
      <c r="C1126" s="225">
        <f t="shared" si="4"/>
        <v>88900</v>
      </c>
      <c r="E1126" s="223" t="s">
        <v>2134</v>
      </c>
    </row>
    <row r="1127" spans="1:5" ht="14.25" customHeight="1">
      <c r="A1127" s="224">
        <v>45099</v>
      </c>
      <c r="B1127" s="225">
        <v>13.29</v>
      </c>
      <c r="C1127" s="225">
        <f t="shared" si="4"/>
        <v>17820</v>
      </c>
      <c r="E1127" s="223" t="s">
        <v>2135</v>
      </c>
    </row>
    <row r="1128" spans="1:5" ht="14.25" customHeight="1">
      <c r="A1128" s="224">
        <v>45100</v>
      </c>
      <c r="B1128" s="225">
        <v>13.2</v>
      </c>
      <c r="C1128" s="225">
        <f t="shared" ref="C1128:C1259" si="5">IF(ISNUMBER(SEARCH("k",E1128)),LEFT(E1128,LEN(E1128)-1)*IF(RIGHT(E1128)="k",1000,1),E1128)</f>
        <v>37450</v>
      </c>
      <c r="E1128" s="223" t="s">
        <v>2136</v>
      </c>
    </row>
    <row r="1129" spans="1:5" ht="14.25" customHeight="1">
      <c r="A1129" s="224">
        <v>45103</v>
      </c>
      <c r="B1129" s="225">
        <v>13.25</v>
      </c>
      <c r="C1129" s="225">
        <f t="shared" si="5"/>
        <v>82160</v>
      </c>
      <c r="E1129" s="223" t="s">
        <v>2137</v>
      </c>
    </row>
    <row r="1130" spans="1:5" ht="14.25" customHeight="1">
      <c r="A1130" s="224">
        <v>45104</v>
      </c>
      <c r="B1130" s="225">
        <v>13.33</v>
      </c>
      <c r="C1130" s="225">
        <f t="shared" si="5"/>
        <v>47590</v>
      </c>
      <c r="E1130" s="223" t="s">
        <v>2138</v>
      </c>
    </row>
    <row r="1131" spans="1:5" ht="14.25" customHeight="1">
      <c r="A1131" s="224">
        <v>45105</v>
      </c>
      <c r="B1131" s="225">
        <v>13.35</v>
      </c>
      <c r="C1131" s="225">
        <f t="shared" si="5"/>
        <v>142310</v>
      </c>
      <c r="E1131" s="223" t="s">
        <v>2139</v>
      </c>
    </row>
    <row r="1132" spans="1:5" ht="14.25" customHeight="1">
      <c r="A1132" s="224">
        <v>45106</v>
      </c>
      <c r="B1132" s="225">
        <v>13.28</v>
      </c>
      <c r="C1132" s="225">
        <f t="shared" si="5"/>
        <v>24860</v>
      </c>
      <c r="E1132" s="223" t="s">
        <v>2140</v>
      </c>
    </row>
    <row r="1133" spans="1:5" ht="14.25" customHeight="1">
      <c r="A1133" s="224">
        <v>45107</v>
      </c>
      <c r="B1133" s="225">
        <v>13.5</v>
      </c>
      <c r="C1133" s="225">
        <f t="shared" si="5"/>
        <v>31520</v>
      </c>
      <c r="E1133" s="223" t="s">
        <v>2141</v>
      </c>
    </row>
    <row r="1134" spans="1:5" ht="14.25" customHeight="1">
      <c r="A1134" s="224">
        <v>45110</v>
      </c>
      <c r="B1134" s="225">
        <v>13.43</v>
      </c>
      <c r="C1134" s="225">
        <f t="shared" si="5"/>
        <v>31870</v>
      </c>
      <c r="E1134" s="223" t="s">
        <v>1094</v>
      </c>
    </row>
    <row r="1135" spans="1:5" ht="14.25" customHeight="1">
      <c r="A1135" s="224">
        <v>45112</v>
      </c>
      <c r="B1135" s="225">
        <v>13.04</v>
      </c>
      <c r="C1135" s="225">
        <f t="shared" si="5"/>
        <v>20170</v>
      </c>
      <c r="E1135" s="223" t="s">
        <v>2142</v>
      </c>
    </row>
    <row r="1136" spans="1:5" ht="14.25" customHeight="1">
      <c r="A1136" s="224">
        <v>45113</v>
      </c>
      <c r="B1136" s="225">
        <v>12.57</v>
      </c>
      <c r="C1136" s="225">
        <f t="shared" si="5"/>
        <v>37220</v>
      </c>
      <c r="E1136" s="223" t="s">
        <v>2143</v>
      </c>
    </row>
    <row r="1137" spans="1:5" ht="14.25" customHeight="1">
      <c r="A1137" s="224">
        <v>45114</v>
      </c>
      <c r="B1137" s="225">
        <v>12.62</v>
      </c>
      <c r="C1137" s="225">
        <f t="shared" si="5"/>
        <v>25910</v>
      </c>
      <c r="E1137" s="223" t="s">
        <v>2144</v>
      </c>
    </row>
    <row r="1138" spans="1:5" ht="14.25" customHeight="1">
      <c r="A1138" s="224">
        <v>45117</v>
      </c>
      <c r="B1138" s="225">
        <v>12.87</v>
      </c>
      <c r="C1138" s="225">
        <f t="shared" si="5"/>
        <v>32780</v>
      </c>
      <c r="E1138" s="223" t="s">
        <v>2145</v>
      </c>
    </row>
    <row r="1139" spans="1:5" ht="14.25" customHeight="1">
      <c r="A1139" s="224">
        <v>45118</v>
      </c>
      <c r="B1139" s="225">
        <v>13.17</v>
      </c>
      <c r="C1139" s="225">
        <f t="shared" si="5"/>
        <v>31820</v>
      </c>
      <c r="E1139" s="223" t="s">
        <v>2146</v>
      </c>
    </row>
    <row r="1140" spans="1:5" ht="14.25" customHeight="1">
      <c r="A1140" s="224">
        <v>45119</v>
      </c>
      <c r="B1140" s="225">
        <v>13.5</v>
      </c>
      <c r="C1140" s="225">
        <f t="shared" si="5"/>
        <v>75240</v>
      </c>
      <c r="E1140" s="223" t="s">
        <v>2147</v>
      </c>
    </row>
    <row r="1141" spans="1:5" ht="14.25" customHeight="1">
      <c r="A1141" s="224">
        <v>45120</v>
      </c>
      <c r="B1141" s="225">
        <v>13.71</v>
      </c>
      <c r="C1141" s="225">
        <f t="shared" si="5"/>
        <v>18260</v>
      </c>
      <c r="E1141" s="223" t="s">
        <v>877</v>
      </c>
    </row>
    <row r="1142" spans="1:5" ht="14.25" customHeight="1">
      <c r="A1142" s="224">
        <v>45121</v>
      </c>
      <c r="B1142" s="225">
        <v>13.63</v>
      </c>
      <c r="C1142" s="225">
        <f t="shared" si="5"/>
        <v>22890</v>
      </c>
      <c r="E1142" s="223" t="s">
        <v>2148</v>
      </c>
    </row>
    <row r="1143" spans="1:5" ht="14.25" customHeight="1">
      <c r="A1143" s="224">
        <v>45124</v>
      </c>
      <c r="B1143" s="225">
        <v>13.61</v>
      </c>
      <c r="C1143" s="225">
        <f t="shared" si="5"/>
        <v>23490</v>
      </c>
      <c r="E1143" s="223" t="s">
        <v>2149</v>
      </c>
    </row>
    <row r="1144" spans="1:5" ht="14.25" customHeight="1">
      <c r="A1144" s="224">
        <v>45125</v>
      </c>
      <c r="B1144" s="225">
        <v>13.73</v>
      </c>
      <c r="C1144" s="225">
        <f t="shared" si="5"/>
        <v>19870</v>
      </c>
      <c r="E1144" s="223" t="s">
        <v>2150</v>
      </c>
    </row>
    <row r="1145" spans="1:5" ht="14.25" customHeight="1">
      <c r="A1145" s="224">
        <v>45126</v>
      </c>
      <c r="B1145" s="225">
        <v>13.68</v>
      </c>
      <c r="C1145" s="225">
        <f t="shared" si="5"/>
        <v>22280</v>
      </c>
      <c r="E1145" s="223" t="s">
        <v>2151</v>
      </c>
    </row>
    <row r="1146" spans="1:5" ht="14.25" customHeight="1">
      <c r="A1146" s="224">
        <v>45127</v>
      </c>
      <c r="B1146" s="225">
        <v>13.71</v>
      </c>
      <c r="C1146" s="225">
        <f t="shared" si="5"/>
        <v>20100</v>
      </c>
      <c r="E1146" s="223" t="s">
        <v>2152</v>
      </c>
    </row>
    <row r="1147" spans="1:5" ht="14.25" customHeight="1">
      <c r="A1147" s="224">
        <v>45128</v>
      </c>
      <c r="B1147" s="225">
        <v>13.74</v>
      </c>
      <c r="C1147" s="225">
        <f t="shared" si="5"/>
        <v>14450</v>
      </c>
      <c r="E1147" s="223" t="s">
        <v>1163</v>
      </c>
    </row>
    <row r="1148" spans="1:5" ht="14.25" customHeight="1">
      <c r="A1148" s="224">
        <v>45131</v>
      </c>
      <c r="B1148" s="225">
        <v>13.55</v>
      </c>
      <c r="C1148" s="225">
        <f t="shared" si="5"/>
        <v>41320</v>
      </c>
      <c r="E1148" s="223" t="s">
        <v>2153</v>
      </c>
    </row>
    <row r="1149" spans="1:5" ht="14.25" customHeight="1">
      <c r="A1149" s="224">
        <v>45132</v>
      </c>
      <c r="B1149" s="225">
        <v>13.74</v>
      </c>
      <c r="C1149" s="225">
        <f t="shared" si="5"/>
        <v>37640</v>
      </c>
      <c r="E1149" s="223" t="s">
        <v>1827</v>
      </c>
    </row>
    <row r="1150" spans="1:5" ht="14.25" customHeight="1">
      <c r="A1150" s="224">
        <v>45133</v>
      </c>
      <c r="B1150" s="225">
        <v>13.89</v>
      </c>
      <c r="C1150" s="225">
        <f t="shared" si="5"/>
        <v>108480</v>
      </c>
      <c r="E1150" s="223" t="s">
        <v>2154</v>
      </c>
    </row>
    <row r="1151" spans="1:5" ht="14.25" customHeight="1">
      <c r="A1151" s="224">
        <v>45134</v>
      </c>
      <c r="B1151" s="225">
        <v>14.05</v>
      </c>
      <c r="C1151" s="225">
        <f t="shared" si="5"/>
        <v>24310</v>
      </c>
      <c r="E1151" s="223" t="s">
        <v>1342</v>
      </c>
    </row>
    <row r="1152" spans="1:5" ht="14.25" customHeight="1">
      <c r="A1152" s="224">
        <v>45135</v>
      </c>
      <c r="B1152" s="225">
        <v>14.17</v>
      </c>
      <c r="C1152" s="225">
        <f t="shared" si="5"/>
        <v>20670</v>
      </c>
      <c r="E1152" s="223" t="s">
        <v>2155</v>
      </c>
    </row>
    <row r="1153" spans="1:5" ht="14.25" customHeight="1">
      <c r="A1153" s="224">
        <v>45138</v>
      </c>
      <c r="B1153" s="225">
        <v>13.87</v>
      </c>
      <c r="C1153" s="225">
        <f t="shared" si="5"/>
        <v>33870</v>
      </c>
      <c r="E1153" s="223" t="s">
        <v>2156</v>
      </c>
    </row>
    <row r="1154" spans="1:5" ht="14.25" customHeight="1">
      <c r="A1154" s="224">
        <v>45139</v>
      </c>
      <c r="B1154" s="225">
        <v>13.76</v>
      </c>
      <c r="C1154" s="225">
        <f t="shared" si="5"/>
        <v>16940</v>
      </c>
      <c r="E1154" s="223" t="s">
        <v>2157</v>
      </c>
    </row>
    <row r="1155" spans="1:5" ht="14.25" customHeight="1">
      <c r="A1155" s="224">
        <v>45140</v>
      </c>
      <c r="B1155" s="225">
        <v>13.82</v>
      </c>
      <c r="C1155" s="225">
        <f t="shared" si="5"/>
        <v>55330</v>
      </c>
      <c r="E1155" s="223" t="s">
        <v>2158</v>
      </c>
    </row>
    <row r="1156" spans="1:5" ht="14.25" customHeight="1">
      <c r="A1156" s="224">
        <v>45141</v>
      </c>
      <c r="B1156" s="225">
        <v>13.8</v>
      </c>
      <c r="C1156" s="225">
        <f t="shared" si="5"/>
        <v>35860</v>
      </c>
      <c r="E1156" s="223" t="s">
        <v>2159</v>
      </c>
    </row>
    <row r="1157" spans="1:5" ht="14.25" customHeight="1">
      <c r="A1157" s="224">
        <v>45142</v>
      </c>
      <c r="B1157" s="225">
        <v>13.79</v>
      </c>
      <c r="C1157" s="225">
        <f t="shared" si="5"/>
        <v>110250</v>
      </c>
      <c r="E1157" s="223" t="s">
        <v>2160</v>
      </c>
    </row>
    <row r="1158" spans="1:5" ht="14.25" customHeight="1">
      <c r="A1158" s="224">
        <v>45145</v>
      </c>
      <c r="B1158" s="225">
        <v>13.91</v>
      </c>
      <c r="C1158" s="225">
        <f t="shared" si="5"/>
        <v>29180</v>
      </c>
      <c r="E1158" s="223" t="s">
        <v>2161</v>
      </c>
    </row>
    <row r="1159" spans="1:5" ht="14.25" customHeight="1">
      <c r="A1159" s="224">
        <v>45146</v>
      </c>
      <c r="B1159" s="225">
        <v>13.72</v>
      </c>
      <c r="C1159" s="225">
        <f t="shared" si="5"/>
        <v>41900</v>
      </c>
      <c r="E1159" s="223" t="s">
        <v>2162</v>
      </c>
    </row>
    <row r="1160" spans="1:5" ht="14.25" customHeight="1">
      <c r="A1160" s="224">
        <v>45147</v>
      </c>
      <c r="B1160" s="225">
        <v>13.66</v>
      </c>
      <c r="C1160" s="225">
        <f t="shared" si="5"/>
        <v>20230</v>
      </c>
      <c r="E1160" s="223" t="s">
        <v>2163</v>
      </c>
    </row>
    <row r="1161" spans="1:5" ht="14.25" customHeight="1">
      <c r="A1161" s="224">
        <v>45148</v>
      </c>
      <c r="B1161" s="225">
        <v>13.66</v>
      </c>
      <c r="C1161" s="225">
        <f t="shared" si="5"/>
        <v>21130</v>
      </c>
      <c r="E1161" s="223" t="s">
        <v>2164</v>
      </c>
    </row>
    <row r="1162" spans="1:5" ht="14.25" customHeight="1">
      <c r="A1162" s="224">
        <v>45149</v>
      </c>
      <c r="B1162" s="225">
        <v>13.61</v>
      </c>
      <c r="C1162" s="225">
        <f t="shared" si="5"/>
        <v>18700</v>
      </c>
      <c r="E1162" s="223" t="s">
        <v>1268</v>
      </c>
    </row>
    <row r="1163" spans="1:5" ht="14.25" customHeight="1">
      <c r="A1163" s="224">
        <v>45152</v>
      </c>
      <c r="B1163" s="225">
        <v>13.62</v>
      </c>
      <c r="C1163" s="225">
        <f t="shared" si="5"/>
        <v>23090</v>
      </c>
      <c r="E1163" s="223" t="s">
        <v>2165</v>
      </c>
    </row>
    <row r="1164" spans="1:5" ht="14.25" customHeight="1">
      <c r="A1164" s="224">
        <v>45153</v>
      </c>
      <c r="B1164" s="225">
        <v>13.59</v>
      </c>
      <c r="C1164" s="225">
        <f t="shared" si="5"/>
        <v>25860</v>
      </c>
      <c r="E1164" s="223" t="s">
        <v>1436</v>
      </c>
    </row>
    <row r="1165" spans="1:5" ht="14.25" customHeight="1">
      <c r="A1165" s="224">
        <v>45154</v>
      </c>
      <c r="B1165" s="225">
        <v>13.53</v>
      </c>
      <c r="C1165" s="225">
        <f t="shared" si="5"/>
        <v>41380</v>
      </c>
      <c r="E1165" s="223" t="s">
        <v>2166</v>
      </c>
    </row>
    <row r="1166" spans="1:5" ht="14.25" customHeight="1">
      <c r="A1166" s="224">
        <v>45155</v>
      </c>
      <c r="B1166" s="225">
        <v>13.45</v>
      </c>
      <c r="C1166" s="225">
        <f t="shared" si="5"/>
        <v>39040</v>
      </c>
      <c r="E1166" s="223" t="s">
        <v>2167</v>
      </c>
    </row>
    <row r="1167" spans="1:5" ht="14.25" customHeight="1">
      <c r="A1167" s="224">
        <v>45156</v>
      </c>
      <c r="B1167" s="225">
        <v>13.4</v>
      </c>
      <c r="C1167" s="225">
        <f t="shared" si="5"/>
        <v>52800</v>
      </c>
      <c r="E1167" s="223" t="s">
        <v>2168</v>
      </c>
    </row>
    <row r="1168" spans="1:5" ht="14.25" customHeight="1">
      <c r="A1168" s="224">
        <v>45159</v>
      </c>
      <c r="B1168" s="225">
        <v>13.28</v>
      </c>
      <c r="C1168" s="225">
        <f t="shared" si="5"/>
        <v>52840</v>
      </c>
      <c r="E1168" s="223" t="s">
        <v>2169</v>
      </c>
    </row>
    <row r="1169" spans="1:5" ht="14.25" customHeight="1">
      <c r="A1169" s="224">
        <v>45160</v>
      </c>
      <c r="B1169" s="225">
        <v>13.29</v>
      </c>
      <c r="C1169" s="225">
        <f t="shared" si="5"/>
        <v>51200</v>
      </c>
      <c r="E1169" s="223" t="s">
        <v>756</v>
      </c>
    </row>
    <row r="1170" spans="1:5" ht="14.25" customHeight="1">
      <c r="A1170" s="224">
        <v>45161</v>
      </c>
      <c r="B1170" s="225">
        <v>13.16</v>
      </c>
      <c r="C1170" s="225">
        <f t="shared" si="5"/>
        <v>30100</v>
      </c>
      <c r="E1170" s="223" t="s">
        <v>2170</v>
      </c>
    </row>
    <row r="1171" spans="1:5" ht="14.25" customHeight="1">
      <c r="A1171" s="224">
        <v>45162</v>
      </c>
      <c r="B1171" s="225">
        <v>12.95</v>
      </c>
      <c r="C1171" s="225">
        <f t="shared" si="5"/>
        <v>52570</v>
      </c>
      <c r="E1171" s="223" t="s">
        <v>2171</v>
      </c>
    </row>
    <row r="1172" spans="1:5" ht="14.25" customHeight="1">
      <c r="A1172" s="224">
        <v>45163</v>
      </c>
      <c r="B1172" s="225">
        <v>12.99</v>
      </c>
      <c r="C1172" s="225">
        <f t="shared" si="5"/>
        <v>34050</v>
      </c>
      <c r="E1172" s="223" t="s">
        <v>2172</v>
      </c>
    </row>
    <row r="1173" spans="1:5" ht="14.25" customHeight="1">
      <c r="A1173" s="224">
        <v>45166</v>
      </c>
      <c r="B1173" s="225">
        <v>13.13</v>
      </c>
      <c r="C1173" s="225">
        <f t="shared" si="5"/>
        <v>30380</v>
      </c>
      <c r="E1173" s="223" t="s">
        <v>1232</v>
      </c>
    </row>
    <row r="1174" spans="1:5" ht="14.25" customHeight="1">
      <c r="A1174" s="224">
        <v>45167</v>
      </c>
      <c r="B1174" s="225">
        <v>13.26</v>
      </c>
      <c r="C1174" s="225">
        <f t="shared" si="5"/>
        <v>40470</v>
      </c>
      <c r="E1174" s="223" t="s">
        <v>1404</v>
      </c>
    </row>
    <row r="1175" spans="1:5" ht="14.25" customHeight="1">
      <c r="A1175" s="224">
        <v>45168</v>
      </c>
      <c r="B1175" s="225">
        <v>13.18</v>
      </c>
      <c r="C1175" s="225">
        <f t="shared" si="5"/>
        <v>85140</v>
      </c>
      <c r="E1175" s="223" t="s">
        <v>2173</v>
      </c>
    </row>
    <row r="1176" spans="1:5" ht="14.25" customHeight="1">
      <c r="A1176" s="224">
        <v>45169</v>
      </c>
      <c r="B1176" s="225">
        <v>13.17</v>
      </c>
      <c r="C1176" s="225">
        <f t="shared" si="5"/>
        <v>123260</v>
      </c>
      <c r="E1176" s="223" t="s">
        <v>2174</v>
      </c>
    </row>
    <row r="1177" spans="1:5" ht="14.25" customHeight="1">
      <c r="A1177" s="224">
        <v>45170</v>
      </c>
      <c r="B1177" s="225">
        <v>13.09</v>
      </c>
      <c r="C1177" s="225">
        <f t="shared" si="5"/>
        <v>30550</v>
      </c>
      <c r="E1177" s="223" t="s">
        <v>2175</v>
      </c>
    </row>
    <row r="1178" spans="1:5" ht="14.25" customHeight="1">
      <c r="A1178" s="224">
        <v>45174</v>
      </c>
      <c r="B1178" s="225">
        <v>12.75</v>
      </c>
      <c r="C1178" s="225">
        <f t="shared" si="5"/>
        <v>47570</v>
      </c>
      <c r="E1178" s="223" t="s">
        <v>2176</v>
      </c>
    </row>
    <row r="1179" spans="1:5" ht="14.25" customHeight="1">
      <c r="A1179" s="224">
        <v>45175</v>
      </c>
      <c r="B1179" s="225">
        <v>12.77</v>
      </c>
      <c r="C1179" s="225">
        <f t="shared" si="5"/>
        <v>85160</v>
      </c>
      <c r="E1179" s="223" t="s">
        <v>2177</v>
      </c>
    </row>
    <row r="1180" spans="1:5" ht="14.25" customHeight="1">
      <c r="A1180" s="224">
        <v>45176</v>
      </c>
      <c r="B1180" s="225">
        <v>12.79</v>
      </c>
      <c r="C1180" s="225">
        <f t="shared" si="5"/>
        <v>314070</v>
      </c>
      <c r="E1180" s="223" t="s">
        <v>2178</v>
      </c>
    </row>
    <row r="1181" spans="1:5" ht="14.25" customHeight="1">
      <c r="A1181" s="224">
        <v>45177</v>
      </c>
      <c r="B1181" s="225">
        <v>12.64</v>
      </c>
      <c r="C1181" s="225">
        <f t="shared" si="5"/>
        <v>44490</v>
      </c>
      <c r="E1181" s="223" t="s">
        <v>2179</v>
      </c>
    </row>
    <row r="1182" spans="1:5" ht="14.25" customHeight="1">
      <c r="A1182" s="224">
        <v>45180</v>
      </c>
      <c r="B1182" s="225">
        <v>12.78</v>
      </c>
      <c r="C1182" s="225">
        <f t="shared" si="5"/>
        <v>127570</v>
      </c>
      <c r="E1182" s="223" t="s">
        <v>2180</v>
      </c>
    </row>
    <row r="1183" spans="1:5" ht="14.25" customHeight="1">
      <c r="A1183" s="224">
        <v>45181</v>
      </c>
      <c r="B1183" s="225">
        <v>12.79</v>
      </c>
      <c r="C1183" s="225">
        <f t="shared" si="5"/>
        <v>72430</v>
      </c>
      <c r="E1183" s="223" t="s">
        <v>2181</v>
      </c>
    </row>
    <row r="1184" spans="1:5" ht="14.25" customHeight="1">
      <c r="A1184" s="224">
        <v>45182</v>
      </c>
      <c r="B1184" s="225">
        <v>12.82</v>
      </c>
      <c r="C1184" s="225">
        <f t="shared" si="5"/>
        <v>55820</v>
      </c>
      <c r="E1184" s="223" t="s">
        <v>2182</v>
      </c>
    </row>
    <row r="1185" spans="1:5" ht="14.25" customHeight="1">
      <c r="A1185" s="224">
        <v>45183</v>
      </c>
      <c r="B1185" s="225">
        <v>13</v>
      </c>
      <c r="C1185" s="225">
        <f t="shared" si="5"/>
        <v>106220</v>
      </c>
      <c r="E1185" s="223" t="s">
        <v>2183</v>
      </c>
    </row>
    <row r="1186" spans="1:5" ht="14.25" customHeight="1">
      <c r="A1186" s="224">
        <v>45184</v>
      </c>
      <c r="B1186" s="225">
        <v>13.03</v>
      </c>
      <c r="C1186" s="225">
        <f t="shared" si="5"/>
        <v>73680</v>
      </c>
      <c r="E1186" s="223" t="s">
        <v>2184</v>
      </c>
    </row>
    <row r="1187" spans="1:5" ht="14.25" customHeight="1">
      <c r="A1187" s="224">
        <v>45187</v>
      </c>
      <c r="B1187" s="225">
        <v>12.95</v>
      </c>
      <c r="C1187" s="225">
        <f t="shared" si="5"/>
        <v>79560</v>
      </c>
      <c r="E1187" s="223" t="s">
        <v>2185</v>
      </c>
    </row>
    <row r="1188" spans="1:5" ht="14.25" customHeight="1">
      <c r="A1188" s="224">
        <v>45188</v>
      </c>
      <c r="B1188" s="225">
        <v>13.03</v>
      </c>
      <c r="C1188" s="225">
        <f t="shared" si="5"/>
        <v>79640</v>
      </c>
      <c r="E1188" s="223" t="s">
        <v>2186</v>
      </c>
    </row>
    <row r="1189" spans="1:5" ht="14.25" customHeight="1">
      <c r="A1189" s="224">
        <v>45189</v>
      </c>
      <c r="B1189" s="225">
        <v>13.18</v>
      </c>
      <c r="C1189" s="225">
        <f t="shared" si="5"/>
        <v>70120</v>
      </c>
      <c r="E1189" s="223" t="s">
        <v>2187</v>
      </c>
    </row>
    <row r="1190" spans="1:5" ht="14.25" customHeight="1">
      <c r="A1190" s="224">
        <v>45190</v>
      </c>
      <c r="B1190" s="225">
        <v>12.96</v>
      </c>
      <c r="C1190" s="225">
        <f t="shared" si="5"/>
        <v>41670</v>
      </c>
      <c r="E1190" s="223" t="s">
        <v>2188</v>
      </c>
    </row>
    <row r="1191" spans="1:5" ht="14.25" customHeight="1">
      <c r="A1191" s="224">
        <v>45191</v>
      </c>
      <c r="B1191" s="225">
        <v>12.74</v>
      </c>
      <c r="C1191" s="225">
        <f t="shared" si="5"/>
        <v>89390</v>
      </c>
      <c r="E1191" s="223" t="s">
        <v>2189</v>
      </c>
    </row>
    <row r="1192" spans="1:5" ht="14.25" customHeight="1">
      <c r="A1192" s="224">
        <v>45194</v>
      </c>
      <c r="B1192" s="225">
        <v>12.87</v>
      </c>
      <c r="C1192" s="225">
        <f t="shared" si="5"/>
        <v>125420</v>
      </c>
      <c r="E1192" s="223" t="s">
        <v>2190</v>
      </c>
    </row>
    <row r="1193" spans="1:5" ht="14.25" customHeight="1">
      <c r="A1193" s="224">
        <v>45195</v>
      </c>
      <c r="B1193" s="225">
        <v>12.78</v>
      </c>
      <c r="C1193" s="225">
        <f t="shared" si="5"/>
        <v>48930</v>
      </c>
      <c r="E1193" s="223" t="s">
        <v>2191</v>
      </c>
    </row>
    <row r="1194" spans="1:5" ht="14.25" customHeight="1">
      <c r="A1194" s="224">
        <v>45196</v>
      </c>
      <c r="B1194" s="225">
        <v>12.74</v>
      </c>
      <c r="C1194" s="225">
        <f t="shared" si="5"/>
        <v>112680</v>
      </c>
      <c r="E1194" s="223" t="s">
        <v>2192</v>
      </c>
    </row>
    <row r="1195" spans="1:5" ht="14.25" customHeight="1">
      <c r="A1195" s="224">
        <v>45197</v>
      </c>
      <c r="B1195" s="225">
        <v>12.79</v>
      </c>
      <c r="C1195" s="225">
        <f t="shared" si="5"/>
        <v>65430.000000000007</v>
      </c>
      <c r="E1195" s="223" t="s">
        <v>2193</v>
      </c>
    </row>
    <row r="1196" spans="1:5" ht="14.25" customHeight="1">
      <c r="A1196" s="224">
        <v>45198</v>
      </c>
      <c r="B1196" s="225">
        <v>12.76</v>
      </c>
      <c r="C1196" s="225">
        <f t="shared" si="5"/>
        <v>57300</v>
      </c>
      <c r="E1196" s="223" t="s">
        <v>2194</v>
      </c>
    </row>
    <row r="1197" spans="1:5" ht="14.25" customHeight="1">
      <c r="A1197" s="224">
        <v>45201</v>
      </c>
      <c r="B1197" s="225">
        <v>12.65</v>
      </c>
      <c r="C1197" s="225">
        <f t="shared" si="5"/>
        <v>257420.00000000003</v>
      </c>
      <c r="E1197" s="223" t="s">
        <v>2195</v>
      </c>
    </row>
    <row r="1198" spans="1:5" ht="14.25" customHeight="1">
      <c r="A1198" s="224">
        <v>45202</v>
      </c>
      <c r="B1198" s="225">
        <v>12.27</v>
      </c>
      <c r="C1198" s="225">
        <f t="shared" si="5"/>
        <v>67890</v>
      </c>
      <c r="E1198" s="223" t="s">
        <v>2196</v>
      </c>
    </row>
    <row r="1199" spans="1:5" ht="14.25" customHeight="1">
      <c r="A1199" s="224">
        <v>45203</v>
      </c>
      <c r="B1199" s="225">
        <v>12.38</v>
      </c>
      <c r="C1199" s="225">
        <f t="shared" si="5"/>
        <v>89760</v>
      </c>
      <c r="E1199" s="223" t="s">
        <v>2197</v>
      </c>
    </row>
    <row r="1200" spans="1:5" ht="14.25" customHeight="1">
      <c r="A1200" s="224">
        <v>45204</v>
      </c>
      <c r="B1200" s="225">
        <v>12.29</v>
      </c>
      <c r="C1200" s="225">
        <f t="shared" si="5"/>
        <v>93770</v>
      </c>
      <c r="E1200" s="223" t="s">
        <v>2198</v>
      </c>
    </row>
    <row r="1201" spans="1:5" ht="14.25" customHeight="1">
      <c r="A1201" s="224">
        <v>45205</v>
      </c>
      <c r="B1201" s="225">
        <v>12.54</v>
      </c>
      <c r="C1201" s="225">
        <f t="shared" si="5"/>
        <v>340990</v>
      </c>
      <c r="E1201" s="223" t="s">
        <v>2199</v>
      </c>
    </row>
    <row r="1202" spans="1:5" ht="14.25" customHeight="1">
      <c r="A1202" s="224">
        <v>45208</v>
      </c>
      <c r="B1202" s="225">
        <v>12.44</v>
      </c>
      <c r="C1202" s="225">
        <f t="shared" si="5"/>
        <v>45310</v>
      </c>
      <c r="E1202" s="223" t="s">
        <v>2200</v>
      </c>
    </row>
    <row r="1203" spans="1:5" ht="14.25" customHeight="1">
      <c r="A1203" s="224">
        <v>45209</v>
      </c>
      <c r="B1203" s="225">
        <v>12.73</v>
      </c>
      <c r="C1203" s="225">
        <f t="shared" si="5"/>
        <v>222330</v>
      </c>
      <c r="E1203" s="223" t="s">
        <v>2201</v>
      </c>
    </row>
    <row r="1204" spans="1:5" ht="14.25" customHeight="1">
      <c r="A1204" s="224">
        <v>45210</v>
      </c>
      <c r="B1204" s="225">
        <v>12.85</v>
      </c>
      <c r="C1204" s="225">
        <f t="shared" si="5"/>
        <v>70270</v>
      </c>
      <c r="E1204" s="223" t="s">
        <v>2202</v>
      </c>
    </row>
    <row r="1205" spans="1:5" ht="14.25" customHeight="1">
      <c r="A1205" s="224">
        <v>45211</v>
      </c>
      <c r="B1205" s="225">
        <v>12.74</v>
      </c>
      <c r="C1205" s="225">
        <f t="shared" si="5"/>
        <v>48220</v>
      </c>
      <c r="E1205" s="223" t="s">
        <v>2203</v>
      </c>
    </row>
    <row r="1206" spans="1:5" ht="14.25" customHeight="1">
      <c r="A1206" s="224">
        <v>45212</v>
      </c>
      <c r="B1206" s="225">
        <v>12.84</v>
      </c>
      <c r="C1206" s="225">
        <f t="shared" si="5"/>
        <v>37920</v>
      </c>
      <c r="E1206" s="223" t="s">
        <v>2204</v>
      </c>
    </row>
    <row r="1207" spans="1:5" ht="14.25" customHeight="1">
      <c r="A1207" s="224">
        <v>45215</v>
      </c>
      <c r="B1207" s="225">
        <v>12.85</v>
      </c>
      <c r="C1207" s="225">
        <f t="shared" si="5"/>
        <v>30340</v>
      </c>
      <c r="E1207" s="223" t="s">
        <v>2205</v>
      </c>
    </row>
    <row r="1208" spans="1:5" ht="14.25" customHeight="1">
      <c r="A1208" s="224">
        <v>45216</v>
      </c>
      <c r="B1208" s="225">
        <v>12.78</v>
      </c>
      <c r="C1208" s="225">
        <f t="shared" si="5"/>
        <v>52130</v>
      </c>
      <c r="E1208" s="223" t="s">
        <v>2206</v>
      </c>
    </row>
    <row r="1209" spans="1:5" ht="14.25" customHeight="1">
      <c r="A1209" s="224">
        <v>45217</v>
      </c>
      <c r="B1209" s="225">
        <v>12.54</v>
      </c>
      <c r="C1209" s="225">
        <f t="shared" si="5"/>
        <v>48170</v>
      </c>
      <c r="E1209" s="223" t="s">
        <v>2207</v>
      </c>
    </row>
    <row r="1210" spans="1:5" ht="14.25" customHeight="1">
      <c r="A1210" s="224">
        <v>45218</v>
      </c>
      <c r="B1210" s="225">
        <v>12.52</v>
      </c>
      <c r="C1210" s="225">
        <f t="shared" si="5"/>
        <v>61740</v>
      </c>
      <c r="E1210" s="223" t="s">
        <v>2208</v>
      </c>
    </row>
    <row r="1211" spans="1:5" ht="14.25" customHeight="1">
      <c r="A1211" s="224">
        <v>45219</v>
      </c>
      <c r="B1211" s="225">
        <v>12.27</v>
      </c>
      <c r="C1211" s="225">
        <f t="shared" si="5"/>
        <v>78880</v>
      </c>
      <c r="E1211" s="223" t="s">
        <v>2209</v>
      </c>
    </row>
    <row r="1212" spans="1:5" ht="14.25" customHeight="1">
      <c r="A1212" s="224">
        <v>45222</v>
      </c>
      <c r="B1212" s="225">
        <v>12.37</v>
      </c>
      <c r="C1212" s="225">
        <f t="shared" si="5"/>
        <v>88940</v>
      </c>
      <c r="E1212" s="223" t="s">
        <v>2210</v>
      </c>
    </row>
    <row r="1213" spans="1:5" ht="14.25" customHeight="1">
      <c r="A1213" s="224">
        <v>45223</v>
      </c>
      <c r="B1213" s="225">
        <v>12.29</v>
      </c>
      <c r="C1213" s="225">
        <f t="shared" si="5"/>
        <v>164660</v>
      </c>
      <c r="E1213" s="223" t="s">
        <v>2211</v>
      </c>
    </row>
    <row r="1214" spans="1:5" ht="14.25" customHeight="1">
      <c r="A1214" s="224">
        <v>45224</v>
      </c>
      <c r="B1214" s="225">
        <v>12.33</v>
      </c>
      <c r="C1214" s="225">
        <f t="shared" si="5"/>
        <v>254030</v>
      </c>
      <c r="E1214" s="223" t="s">
        <v>2212</v>
      </c>
    </row>
    <row r="1215" spans="1:5" ht="14.25" customHeight="1">
      <c r="A1215" s="224">
        <v>45225</v>
      </c>
      <c r="B1215" s="225">
        <v>12.38</v>
      </c>
      <c r="C1215" s="225">
        <f t="shared" si="5"/>
        <v>83910</v>
      </c>
      <c r="E1215" s="223" t="s">
        <v>2213</v>
      </c>
    </row>
    <row r="1216" spans="1:5" ht="14.25" customHeight="1">
      <c r="A1216" s="224">
        <v>45226</v>
      </c>
      <c r="B1216" s="225">
        <v>12.18</v>
      </c>
      <c r="C1216" s="225">
        <f t="shared" si="5"/>
        <v>71840</v>
      </c>
      <c r="E1216" s="223" t="s">
        <v>2214</v>
      </c>
    </row>
    <row r="1217" spans="1:5" ht="14.25" customHeight="1">
      <c r="A1217" s="224">
        <v>45229</v>
      </c>
      <c r="B1217" s="225">
        <v>12.4</v>
      </c>
      <c r="C1217" s="225">
        <f t="shared" si="5"/>
        <v>120060</v>
      </c>
      <c r="E1217" s="223" t="s">
        <v>2215</v>
      </c>
    </row>
    <row r="1218" spans="1:5" ht="14.25" customHeight="1">
      <c r="A1218" s="224">
        <v>45230</v>
      </c>
      <c r="B1218" s="225">
        <v>12.34</v>
      </c>
      <c r="C1218" s="225">
        <f t="shared" si="5"/>
        <v>142940</v>
      </c>
      <c r="E1218" s="223" t="s">
        <v>2216</v>
      </c>
    </row>
    <row r="1219" spans="1:5" ht="14.25" customHeight="1">
      <c r="A1219" s="224">
        <v>45231</v>
      </c>
      <c r="B1219" s="225">
        <v>12.67</v>
      </c>
      <c r="C1219" s="225">
        <f t="shared" si="5"/>
        <v>69670</v>
      </c>
      <c r="E1219" s="223" t="s">
        <v>2217</v>
      </c>
    </row>
    <row r="1220" spans="1:5" ht="14.25" customHeight="1">
      <c r="A1220" s="224">
        <v>45232</v>
      </c>
      <c r="B1220" s="225">
        <v>12.9</v>
      </c>
      <c r="C1220" s="225">
        <f t="shared" si="5"/>
        <v>51680</v>
      </c>
      <c r="E1220" s="223" t="s">
        <v>2218</v>
      </c>
    </row>
    <row r="1221" spans="1:5" ht="14.25" customHeight="1">
      <c r="A1221" s="224">
        <v>45233</v>
      </c>
      <c r="B1221" s="225">
        <v>13.06</v>
      </c>
      <c r="C1221" s="225">
        <f t="shared" si="5"/>
        <v>66770</v>
      </c>
      <c r="E1221" s="223" t="s">
        <v>2219</v>
      </c>
    </row>
    <row r="1222" spans="1:5" ht="14.25" customHeight="1">
      <c r="A1222" s="224">
        <v>45236</v>
      </c>
      <c r="B1222" s="225">
        <v>13.13</v>
      </c>
      <c r="C1222" s="225">
        <f t="shared" si="5"/>
        <v>86500</v>
      </c>
      <c r="E1222" s="223" t="s">
        <v>1577</v>
      </c>
    </row>
    <row r="1223" spans="1:5" ht="14.25" customHeight="1">
      <c r="A1223" s="224">
        <v>45237</v>
      </c>
      <c r="B1223" s="225">
        <v>13.06</v>
      </c>
      <c r="C1223" s="225">
        <f t="shared" si="5"/>
        <v>58970</v>
      </c>
      <c r="E1223" s="223" t="s">
        <v>2220</v>
      </c>
    </row>
    <row r="1224" spans="1:5" ht="14.25" customHeight="1">
      <c r="A1224" s="224">
        <v>45238</v>
      </c>
      <c r="B1224" s="225">
        <v>13.18</v>
      </c>
      <c r="C1224" s="225">
        <f t="shared" si="5"/>
        <v>54640</v>
      </c>
      <c r="E1224" s="223" t="s">
        <v>2221</v>
      </c>
    </row>
    <row r="1225" spans="1:5" ht="14.25" customHeight="1">
      <c r="A1225" s="224">
        <v>45239</v>
      </c>
      <c r="B1225" s="225">
        <v>13.07</v>
      </c>
      <c r="C1225" s="225">
        <f t="shared" si="5"/>
        <v>66740</v>
      </c>
      <c r="E1225" s="223" t="s">
        <v>2222</v>
      </c>
    </row>
    <row r="1226" spans="1:5" ht="14.25" customHeight="1">
      <c r="A1226" s="224">
        <v>45240</v>
      </c>
      <c r="B1226" s="225">
        <v>13.32</v>
      </c>
      <c r="C1226" s="225">
        <f t="shared" si="5"/>
        <v>51570</v>
      </c>
      <c r="E1226" s="223" t="s">
        <v>2223</v>
      </c>
    </row>
    <row r="1227" spans="1:5" ht="14.25" customHeight="1">
      <c r="A1227" s="224">
        <v>45243</v>
      </c>
      <c r="B1227" s="225">
        <v>13.47</v>
      </c>
      <c r="C1227" s="225">
        <f t="shared" si="5"/>
        <v>148730</v>
      </c>
      <c r="E1227" s="223" t="s">
        <v>2224</v>
      </c>
    </row>
    <row r="1228" spans="1:5" ht="14.25" customHeight="1">
      <c r="A1228" s="224">
        <v>45244</v>
      </c>
      <c r="B1228" s="225">
        <v>13.93</v>
      </c>
      <c r="C1228" s="225">
        <f t="shared" si="5"/>
        <v>64170</v>
      </c>
      <c r="E1228" s="223" t="s">
        <v>1750</v>
      </c>
    </row>
    <row r="1229" spans="1:5" ht="14.25" customHeight="1">
      <c r="A1229" s="224">
        <v>45245</v>
      </c>
      <c r="B1229" s="225">
        <v>13.84</v>
      </c>
      <c r="C1229" s="225">
        <f t="shared" si="5"/>
        <v>38060</v>
      </c>
      <c r="E1229" s="223" t="s">
        <v>2225</v>
      </c>
    </row>
    <row r="1230" spans="1:5" ht="14.25" customHeight="1">
      <c r="A1230" s="224">
        <v>45246</v>
      </c>
      <c r="B1230" s="225">
        <v>13.85</v>
      </c>
      <c r="C1230" s="225">
        <f t="shared" si="5"/>
        <v>24550</v>
      </c>
      <c r="E1230" s="223" t="s">
        <v>1132</v>
      </c>
    </row>
    <row r="1231" spans="1:5" ht="14.25" customHeight="1">
      <c r="A1231" s="224">
        <v>45247</v>
      </c>
      <c r="B1231" s="225">
        <v>13.91</v>
      </c>
      <c r="C1231" s="225">
        <f t="shared" si="5"/>
        <v>24190</v>
      </c>
      <c r="E1231" s="223" t="s">
        <v>1693</v>
      </c>
    </row>
    <row r="1232" spans="1:5" ht="14.25" customHeight="1">
      <c r="A1232" s="224">
        <v>45250</v>
      </c>
      <c r="B1232" s="225">
        <v>13.94</v>
      </c>
      <c r="C1232" s="225">
        <f t="shared" si="5"/>
        <v>64099.999999999993</v>
      </c>
      <c r="E1232" s="223" t="s">
        <v>2226</v>
      </c>
    </row>
    <row r="1233" spans="1:5" ht="14.25" customHeight="1">
      <c r="A1233" s="224">
        <v>45251</v>
      </c>
      <c r="B1233" s="225">
        <v>14.08</v>
      </c>
      <c r="C1233" s="225">
        <f t="shared" si="5"/>
        <v>89690</v>
      </c>
      <c r="E1233" s="223" t="s">
        <v>2227</v>
      </c>
    </row>
    <row r="1234" spans="1:5" ht="14.25" customHeight="1">
      <c r="A1234" s="224">
        <v>45252</v>
      </c>
      <c r="B1234" s="225">
        <v>14.13</v>
      </c>
      <c r="C1234" s="225">
        <f t="shared" si="5"/>
        <v>36810</v>
      </c>
      <c r="E1234" s="223" t="s">
        <v>1678</v>
      </c>
    </row>
    <row r="1235" spans="1:5" ht="14.25" customHeight="1">
      <c r="A1235" s="224">
        <v>45254</v>
      </c>
      <c r="B1235" s="225">
        <v>14.26</v>
      </c>
      <c r="C1235" s="225">
        <f t="shared" si="5"/>
        <v>14360</v>
      </c>
      <c r="E1235" s="223" t="s">
        <v>2228</v>
      </c>
    </row>
    <row r="1236" spans="1:5" ht="14.25" customHeight="1">
      <c r="A1236" s="224">
        <v>45257</v>
      </c>
      <c r="B1236" s="225">
        <v>14.23</v>
      </c>
      <c r="C1236" s="225">
        <f t="shared" si="5"/>
        <v>26180</v>
      </c>
      <c r="E1236" s="223" t="s">
        <v>2229</v>
      </c>
    </row>
    <row r="1237" spans="1:5" ht="14.25" customHeight="1">
      <c r="A1237" s="224">
        <v>45258</v>
      </c>
      <c r="B1237" s="225">
        <v>14.3</v>
      </c>
      <c r="C1237" s="225">
        <f t="shared" si="5"/>
        <v>89580</v>
      </c>
      <c r="E1237" s="223" t="s">
        <v>2230</v>
      </c>
    </row>
    <row r="1238" spans="1:5" ht="14.25" customHeight="1">
      <c r="A1238" s="224">
        <v>45259</v>
      </c>
      <c r="B1238" s="225">
        <v>14.55</v>
      </c>
      <c r="C1238" s="225">
        <f t="shared" si="5"/>
        <v>71040</v>
      </c>
      <c r="E1238" s="223" t="s">
        <v>2231</v>
      </c>
    </row>
    <row r="1239" spans="1:5" ht="14.25" customHeight="1">
      <c r="A1239" s="224">
        <v>45260</v>
      </c>
      <c r="B1239" s="225">
        <v>14.63</v>
      </c>
      <c r="C1239" s="225">
        <f t="shared" si="5"/>
        <v>36810</v>
      </c>
      <c r="E1239" s="223" t="s">
        <v>1678</v>
      </c>
    </row>
    <row r="1240" spans="1:5" ht="14.25" customHeight="1">
      <c r="A1240" s="224">
        <v>45261</v>
      </c>
      <c r="B1240" s="225">
        <v>15</v>
      </c>
      <c r="C1240" s="225">
        <f t="shared" si="5"/>
        <v>34330</v>
      </c>
      <c r="E1240" s="223" t="s">
        <v>2232</v>
      </c>
    </row>
    <row r="1241" spans="1:5" ht="14.25" customHeight="1">
      <c r="A1241" s="224">
        <v>45264</v>
      </c>
      <c r="B1241" s="225">
        <v>14.73</v>
      </c>
      <c r="C1241" s="225">
        <f t="shared" si="5"/>
        <v>120920</v>
      </c>
      <c r="E1241" s="223" t="s">
        <v>2233</v>
      </c>
    </row>
    <row r="1242" spans="1:5" ht="14.25" customHeight="1">
      <c r="A1242" s="224">
        <v>45265</v>
      </c>
      <c r="B1242" s="225">
        <v>14.75</v>
      </c>
      <c r="C1242" s="225">
        <f t="shared" si="5"/>
        <v>32570</v>
      </c>
      <c r="E1242" s="223" t="s">
        <v>2234</v>
      </c>
    </row>
    <row r="1243" spans="1:5" ht="14.25" customHeight="1">
      <c r="A1243" s="224">
        <v>45266</v>
      </c>
      <c r="B1243" s="225">
        <v>14.77</v>
      </c>
      <c r="C1243" s="225">
        <f t="shared" si="5"/>
        <v>25030</v>
      </c>
      <c r="E1243" s="223" t="s">
        <v>2235</v>
      </c>
    </row>
    <row r="1244" spans="1:5" ht="14.25" customHeight="1">
      <c r="A1244" s="224">
        <v>45267</v>
      </c>
      <c r="B1244" s="225">
        <v>14.84</v>
      </c>
      <c r="C1244" s="225">
        <f t="shared" si="5"/>
        <v>23950</v>
      </c>
      <c r="E1244" s="223" t="s">
        <v>2236</v>
      </c>
    </row>
    <row r="1245" spans="1:5" ht="14.25" customHeight="1">
      <c r="A1245" s="224">
        <v>45268</v>
      </c>
      <c r="B1245" s="225">
        <v>14.83</v>
      </c>
      <c r="C1245" s="225">
        <f t="shared" si="5"/>
        <v>23620</v>
      </c>
      <c r="E1245" s="223" t="s">
        <v>2237</v>
      </c>
    </row>
    <row r="1246" spans="1:5" ht="14.25" customHeight="1">
      <c r="A1246" s="224">
        <v>45271</v>
      </c>
      <c r="B1246" s="225">
        <v>14.86</v>
      </c>
      <c r="C1246" s="225">
        <f t="shared" si="5"/>
        <v>31650</v>
      </c>
      <c r="E1246" s="223" t="s">
        <v>2238</v>
      </c>
    </row>
    <row r="1247" spans="1:5" ht="14.25" customHeight="1">
      <c r="A1247" s="224">
        <v>45272</v>
      </c>
      <c r="B1247" s="225">
        <v>15.13</v>
      </c>
      <c r="C1247" s="225">
        <f t="shared" si="5"/>
        <v>30590</v>
      </c>
      <c r="E1247" s="223" t="s">
        <v>2239</v>
      </c>
    </row>
    <row r="1248" spans="1:5" ht="14.25" customHeight="1">
      <c r="A1248" s="224">
        <v>45273</v>
      </c>
      <c r="B1248" s="225">
        <v>15.32</v>
      </c>
      <c r="C1248" s="225">
        <f t="shared" si="5"/>
        <v>60810</v>
      </c>
      <c r="E1248" s="223" t="s">
        <v>2240</v>
      </c>
    </row>
    <row r="1249" spans="1:5" ht="14.25" customHeight="1">
      <c r="A1249" s="224">
        <v>45274</v>
      </c>
      <c r="B1249" s="225">
        <v>15.38</v>
      </c>
      <c r="C1249" s="225">
        <f t="shared" si="5"/>
        <v>61410</v>
      </c>
      <c r="E1249" s="223" t="s">
        <v>2241</v>
      </c>
    </row>
    <row r="1250" spans="1:5" ht="14.25" customHeight="1">
      <c r="A1250" s="224">
        <v>45275</v>
      </c>
      <c r="B1250" s="225">
        <v>15.42</v>
      </c>
      <c r="C1250" s="225">
        <f t="shared" si="5"/>
        <v>31140</v>
      </c>
      <c r="E1250" s="223" t="s">
        <v>2242</v>
      </c>
    </row>
    <row r="1251" spans="1:5" ht="14.25" customHeight="1">
      <c r="A1251" s="224">
        <v>45278</v>
      </c>
      <c r="B1251" s="225">
        <v>15.21</v>
      </c>
      <c r="C1251" s="225">
        <f t="shared" si="5"/>
        <v>72730</v>
      </c>
      <c r="E1251" s="223" t="s">
        <v>2243</v>
      </c>
    </row>
    <row r="1252" spans="1:5" ht="14.25" customHeight="1">
      <c r="A1252" s="224">
        <v>45279</v>
      </c>
      <c r="B1252" s="225">
        <v>15.54</v>
      </c>
      <c r="C1252" s="225">
        <f t="shared" si="5"/>
        <v>46410</v>
      </c>
      <c r="E1252" s="223" t="s">
        <v>2244</v>
      </c>
    </row>
    <row r="1253" spans="1:5" ht="14.25" customHeight="1">
      <c r="A1253" s="224">
        <v>45280</v>
      </c>
      <c r="B1253" s="225">
        <v>15.34</v>
      </c>
      <c r="C1253" s="225">
        <f t="shared" si="5"/>
        <v>80660</v>
      </c>
      <c r="E1253" s="223" t="s">
        <v>2245</v>
      </c>
    </row>
    <row r="1254" spans="1:5" ht="14.25" customHeight="1">
      <c r="A1254" s="224">
        <v>45281</v>
      </c>
      <c r="B1254" s="225">
        <v>15.49</v>
      </c>
      <c r="C1254" s="225">
        <f t="shared" si="5"/>
        <v>43520</v>
      </c>
      <c r="E1254" s="223" t="s">
        <v>2246</v>
      </c>
    </row>
    <row r="1255" spans="1:5" ht="14.25" customHeight="1">
      <c r="A1255" s="224">
        <v>45282</v>
      </c>
      <c r="B1255" s="225">
        <v>15.53</v>
      </c>
      <c r="C1255" s="225">
        <f t="shared" si="5"/>
        <v>30700</v>
      </c>
      <c r="E1255" s="223" t="s">
        <v>2247</v>
      </c>
    </row>
    <row r="1256" spans="1:5" ht="14.25" customHeight="1">
      <c r="A1256" s="224">
        <v>45286</v>
      </c>
      <c r="B1256" s="225">
        <v>15.65</v>
      </c>
      <c r="C1256" s="225">
        <f t="shared" si="5"/>
        <v>53910</v>
      </c>
      <c r="E1256" s="223" t="s">
        <v>2248</v>
      </c>
    </row>
    <row r="1257" spans="1:5" ht="14.25" customHeight="1">
      <c r="A1257" s="224">
        <v>45287</v>
      </c>
      <c r="B1257" s="225">
        <v>15.66</v>
      </c>
      <c r="C1257" s="225">
        <f t="shared" si="5"/>
        <v>48430</v>
      </c>
      <c r="E1257" s="223" t="s">
        <v>2249</v>
      </c>
    </row>
    <row r="1258" spans="1:5" ht="14.25" customHeight="1">
      <c r="A1258" s="224">
        <v>45288</v>
      </c>
      <c r="B1258" s="225">
        <v>15.59</v>
      </c>
      <c r="C1258" s="225">
        <f t="shared" si="5"/>
        <v>54430</v>
      </c>
      <c r="E1258" s="223" t="s">
        <v>2250</v>
      </c>
    </row>
    <row r="1259" spans="1:5" ht="14.25" customHeight="1">
      <c r="A1259" s="224">
        <v>45289</v>
      </c>
      <c r="B1259" s="225">
        <v>15.64</v>
      </c>
      <c r="C1259" s="225">
        <f t="shared" si="5"/>
        <v>22120</v>
      </c>
      <c r="E1259" s="223" t="s">
        <v>1263</v>
      </c>
    </row>
  </sheetData>
  <pageMargins left="0.7" right="0.7" top="0.75" bottom="0.75" header="0" footer="0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79BC25-791D-4335-8096-09898E54F9F6}">
  <sheetPr>
    <tabColor theme="7" tint="0.39997558519241921"/>
  </sheetPr>
  <dimension ref="A1:I1259"/>
  <sheetViews>
    <sheetView topLeftCell="D1" workbookViewId="0">
      <selection activeCell="C45" sqref="C45"/>
    </sheetView>
  </sheetViews>
  <sheetFormatPr defaultColWidth="14.42578125" defaultRowHeight="15" customHeight="1"/>
  <cols>
    <col min="1" max="1" width="10.42578125" style="222" customWidth="1"/>
    <col min="2" max="7" width="8.7109375" style="222" customWidth="1"/>
    <col min="8" max="8" width="9.7109375" style="222" customWidth="1"/>
    <col min="9" max="9" width="9" style="222" customWidth="1"/>
    <col min="10" max="21" width="8.7109375" style="222" customWidth="1"/>
    <col min="22" max="16384" width="14.42578125" style="222"/>
  </cols>
  <sheetData>
    <row r="1" spans="1:9" ht="14.25" customHeight="1">
      <c r="A1" s="221" t="s">
        <v>33</v>
      </c>
      <c r="B1" s="221" t="s">
        <v>1073</v>
      </c>
      <c r="C1" s="226" t="s">
        <v>1011</v>
      </c>
    </row>
    <row r="2" spans="1:9" ht="14.25" customHeight="1">
      <c r="A2" s="224">
        <v>43467</v>
      </c>
      <c r="B2" s="225">
        <v>8.18</v>
      </c>
    </row>
    <row r="3" spans="1:9" ht="14.25" customHeight="1">
      <c r="A3" s="224">
        <v>43468</v>
      </c>
      <c r="B3" s="225">
        <v>8</v>
      </c>
      <c r="C3" s="227">
        <f t="shared" ref="C3:C257" si="0">(B3/B2)-1</f>
        <v>-2.2004889975550057E-2</v>
      </c>
      <c r="E3" s="223" t="s">
        <v>987</v>
      </c>
      <c r="F3" s="228">
        <f>MAX($C$3:$C$1259)</f>
        <v>0.1359867330016582</v>
      </c>
      <c r="H3" s="223" t="s">
        <v>2251</v>
      </c>
      <c r="I3" s="229">
        <f>SKEW($C$3:$C$1259)</f>
        <v>-0.57625795962936532</v>
      </c>
    </row>
    <row r="4" spans="1:9" ht="14.25" customHeight="1">
      <c r="A4" s="224">
        <v>43469</v>
      </c>
      <c r="B4" s="225">
        <v>8.4600000000000009</v>
      </c>
      <c r="C4" s="227">
        <f t="shared" si="0"/>
        <v>5.7500000000000107E-2</v>
      </c>
      <c r="E4" s="223" t="s">
        <v>988</v>
      </c>
      <c r="F4" s="228">
        <f>MIN($C$3:$C$1259)</f>
        <v>-0.13365155131264927</v>
      </c>
      <c r="H4" s="223" t="s">
        <v>991</v>
      </c>
      <c r="I4" s="223">
        <f>KURT($C$3:$C$1259)</f>
        <v>9.6402805731522374</v>
      </c>
    </row>
    <row r="5" spans="1:9" ht="14.25" customHeight="1">
      <c r="A5" s="224">
        <v>43472</v>
      </c>
      <c r="B5" s="225">
        <v>8.43</v>
      </c>
      <c r="C5" s="227">
        <f t="shared" si="0"/>
        <v>-3.5460992907803135E-3</v>
      </c>
      <c r="E5" s="223" t="s">
        <v>989</v>
      </c>
      <c r="F5" s="228">
        <f>F3-F4</f>
        <v>0.26963828431430747</v>
      </c>
    </row>
    <row r="6" spans="1:9" ht="14.25" customHeight="1">
      <c r="A6" s="224">
        <v>43473</v>
      </c>
      <c r="B6" s="225">
        <v>8.52</v>
      </c>
      <c r="C6" s="227">
        <f t="shared" si="0"/>
        <v>1.067615658362997E-2</v>
      </c>
    </row>
    <row r="7" spans="1:9" ht="14.25" customHeight="1">
      <c r="A7" s="224">
        <v>43474</v>
      </c>
      <c r="B7" s="225">
        <v>8.81</v>
      </c>
      <c r="C7" s="227">
        <f t="shared" si="0"/>
        <v>3.4037558685446223E-2</v>
      </c>
      <c r="E7" s="223" t="s">
        <v>2252</v>
      </c>
      <c r="F7" s="223">
        <v>20</v>
      </c>
    </row>
    <row r="8" spans="1:9" ht="14.25" customHeight="1">
      <c r="A8" s="224">
        <v>43475</v>
      </c>
      <c r="B8" s="225">
        <v>8.8800000000000008</v>
      </c>
      <c r="C8" s="227">
        <f t="shared" si="0"/>
        <v>7.9455164585697791E-3</v>
      </c>
      <c r="E8" s="223" t="s">
        <v>993</v>
      </c>
      <c r="F8" s="228">
        <f>F5/F7</f>
        <v>1.3481914215715374E-2</v>
      </c>
    </row>
    <row r="9" spans="1:9" ht="14.25" customHeight="1">
      <c r="A9" s="224">
        <v>43476</v>
      </c>
      <c r="B9" s="225">
        <v>8.98</v>
      </c>
      <c r="C9" s="227">
        <f t="shared" si="0"/>
        <v>1.1261261261261257E-2</v>
      </c>
    </row>
    <row r="10" spans="1:9" ht="14.25" customHeight="1">
      <c r="A10" s="224">
        <v>43479</v>
      </c>
      <c r="B10" s="225">
        <v>9.1300000000000008</v>
      </c>
      <c r="C10" s="227">
        <f t="shared" si="0"/>
        <v>1.6703786191536896E-2</v>
      </c>
      <c r="F10" s="223" t="s">
        <v>2253</v>
      </c>
      <c r="G10" s="223" t="s">
        <v>995</v>
      </c>
    </row>
    <row r="11" spans="1:9" ht="14.25" customHeight="1">
      <c r="A11" s="224">
        <v>43480</v>
      </c>
      <c r="B11" s="225">
        <v>9.06</v>
      </c>
      <c r="C11" s="227">
        <f t="shared" si="0"/>
        <v>-7.6670317634173202E-3</v>
      </c>
      <c r="E11" s="223">
        <v>1</v>
      </c>
      <c r="F11" s="228">
        <f>F4</f>
        <v>-0.13365155131264927</v>
      </c>
      <c r="G11" s="223">
        <f t="array" ref="G11:G31">FREQUENCY(C3:C1259,F11:F31)</f>
        <v>1</v>
      </c>
    </row>
    <row r="12" spans="1:9" ht="14.25" customHeight="1">
      <c r="A12" s="224">
        <v>43481</v>
      </c>
      <c r="B12" s="225">
        <v>9.25</v>
      </c>
      <c r="C12" s="227">
        <f t="shared" si="0"/>
        <v>2.0971302428256067E-2</v>
      </c>
      <c r="E12" s="223">
        <v>2</v>
      </c>
      <c r="F12" s="228">
        <f t="shared" ref="F12:F31" si="1">F11+$F$8</f>
        <v>-0.1201696370969339</v>
      </c>
      <c r="G12" s="223">
        <v>1</v>
      </c>
    </row>
    <row r="13" spans="1:9" ht="14.25" customHeight="1">
      <c r="A13" s="224">
        <v>43482</v>
      </c>
      <c r="B13" s="225">
        <v>9.32</v>
      </c>
      <c r="C13" s="227">
        <f t="shared" si="0"/>
        <v>7.5675675675674903E-3</v>
      </c>
      <c r="E13" s="223">
        <v>3</v>
      </c>
      <c r="F13" s="228">
        <f t="shared" si="1"/>
        <v>-0.10668772288121853</v>
      </c>
      <c r="G13" s="223">
        <v>0</v>
      </c>
    </row>
    <row r="14" spans="1:9" ht="14.25" customHeight="1">
      <c r="A14" s="224">
        <v>43483</v>
      </c>
      <c r="B14" s="225">
        <v>9.51</v>
      </c>
      <c r="C14" s="227">
        <f t="shared" si="0"/>
        <v>2.0386266094420513E-2</v>
      </c>
      <c r="E14" s="223">
        <v>4</v>
      </c>
      <c r="F14" s="228">
        <f t="shared" si="1"/>
        <v>-9.3205808665503154E-2</v>
      </c>
      <c r="G14" s="223">
        <v>1</v>
      </c>
    </row>
    <row r="15" spans="1:9" ht="14.25" customHeight="1">
      <c r="A15" s="224">
        <v>43487</v>
      </c>
      <c r="B15" s="225">
        <v>9.34</v>
      </c>
      <c r="C15" s="227">
        <f t="shared" si="0"/>
        <v>-1.7875920084121977E-2</v>
      </c>
      <c r="E15" s="223">
        <v>5</v>
      </c>
      <c r="F15" s="228">
        <f t="shared" si="1"/>
        <v>-7.972389444978778E-2</v>
      </c>
      <c r="G15" s="223">
        <v>1</v>
      </c>
    </row>
    <row r="16" spans="1:9" ht="14.25" customHeight="1">
      <c r="A16" s="224">
        <v>43488</v>
      </c>
      <c r="B16" s="225">
        <v>9.1999999999999993</v>
      </c>
      <c r="C16" s="227">
        <f t="shared" si="0"/>
        <v>-1.4989293361884481E-2</v>
      </c>
      <c r="E16" s="223">
        <v>6</v>
      </c>
      <c r="F16" s="228">
        <f t="shared" si="1"/>
        <v>-6.6241980234072406E-2</v>
      </c>
      <c r="G16" s="223">
        <v>1</v>
      </c>
    </row>
    <row r="17" spans="1:7" ht="14.25" customHeight="1">
      <c r="A17" s="224">
        <v>43489</v>
      </c>
      <c r="B17" s="225">
        <v>9.0299999999999994</v>
      </c>
      <c r="C17" s="227">
        <f t="shared" si="0"/>
        <v>-1.8478260869565166E-2</v>
      </c>
      <c r="E17" s="223">
        <v>7</v>
      </c>
      <c r="F17" s="228">
        <f t="shared" si="1"/>
        <v>-5.2760066018357032E-2</v>
      </c>
      <c r="G17" s="223">
        <v>4</v>
      </c>
    </row>
    <row r="18" spans="1:7" ht="14.25" customHeight="1">
      <c r="A18" s="224">
        <v>43490</v>
      </c>
      <c r="B18" s="225">
        <v>9.26</v>
      </c>
      <c r="C18" s="227">
        <f t="shared" si="0"/>
        <v>2.5470653377630104E-2</v>
      </c>
      <c r="E18" s="223">
        <v>8</v>
      </c>
      <c r="F18" s="228">
        <f t="shared" si="1"/>
        <v>-3.9278151802641659E-2</v>
      </c>
      <c r="G18" s="223">
        <v>13</v>
      </c>
    </row>
    <row r="19" spans="1:7" ht="14.25" customHeight="1">
      <c r="A19" s="224">
        <v>43493</v>
      </c>
      <c r="B19" s="225">
        <v>9.26</v>
      </c>
      <c r="C19" s="227">
        <f t="shared" si="0"/>
        <v>0</v>
      </c>
      <c r="E19" s="223">
        <v>9</v>
      </c>
      <c r="F19" s="228">
        <f t="shared" si="1"/>
        <v>-2.5796237586926285E-2</v>
      </c>
      <c r="G19" s="223">
        <v>37</v>
      </c>
    </row>
    <row r="20" spans="1:7" ht="14.25" customHeight="1">
      <c r="A20" s="224">
        <v>43494</v>
      </c>
      <c r="B20" s="225">
        <v>9.3000000000000007</v>
      </c>
      <c r="C20" s="227">
        <f t="shared" si="0"/>
        <v>4.3196544276458138E-3</v>
      </c>
      <c r="E20" s="223">
        <v>10</v>
      </c>
      <c r="F20" s="228">
        <f t="shared" si="1"/>
        <v>-1.2314323371210911E-2</v>
      </c>
      <c r="G20" s="223">
        <v>146</v>
      </c>
    </row>
    <row r="21" spans="1:7" ht="14.25" customHeight="1">
      <c r="A21" s="224">
        <v>43495</v>
      </c>
      <c r="B21" s="225">
        <v>9.2899999999999991</v>
      </c>
      <c r="C21" s="227">
        <f t="shared" si="0"/>
        <v>-1.0752688172044333E-3</v>
      </c>
      <c r="E21" s="223">
        <v>11</v>
      </c>
      <c r="F21" s="228">
        <f t="shared" si="1"/>
        <v>1.1675908445044625E-3</v>
      </c>
      <c r="G21" s="223">
        <v>437</v>
      </c>
    </row>
    <row r="22" spans="1:7" ht="14.25" customHeight="1">
      <c r="A22" s="224">
        <v>43496</v>
      </c>
      <c r="B22" s="225">
        <v>9.3699999999999992</v>
      </c>
      <c r="C22" s="227">
        <f t="shared" si="0"/>
        <v>8.6114101184069369E-3</v>
      </c>
      <c r="E22" s="223">
        <v>12</v>
      </c>
      <c r="F22" s="228">
        <f t="shared" si="1"/>
        <v>1.4649505060219836E-2</v>
      </c>
      <c r="G22" s="223">
        <v>426</v>
      </c>
    </row>
    <row r="23" spans="1:7" ht="14.25" customHeight="1">
      <c r="A23" s="224">
        <v>43497</v>
      </c>
      <c r="B23" s="225">
        <v>9.44</v>
      </c>
      <c r="C23" s="227">
        <f t="shared" si="0"/>
        <v>7.4706510138740079E-3</v>
      </c>
      <c r="E23" s="223">
        <v>13</v>
      </c>
      <c r="F23" s="228">
        <f t="shared" si="1"/>
        <v>2.813141927593521E-2</v>
      </c>
      <c r="G23" s="223">
        <v>142</v>
      </c>
    </row>
    <row r="24" spans="1:7" ht="14.25" customHeight="1">
      <c r="A24" s="224">
        <v>43500</v>
      </c>
      <c r="B24" s="225">
        <v>9.4499999999999993</v>
      </c>
      <c r="C24" s="227">
        <f t="shared" si="0"/>
        <v>1.0593220338983578E-3</v>
      </c>
      <c r="E24" s="223">
        <v>14</v>
      </c>
      <c r="F24" s="228">
        <f t="shared" si="1"/>
        <v>4.1613333491650584E-2</v>
      </c>
      <c r="G24" s="223">
        <v>29</v>
      </c>
    </row>
    <row r="25" spans="1:7" ht="14.25" customHeight="1">
      <c r="A25" s="224">
        <v>43501</v>
      </c>
      <c r="B25" s="225">
        <v>9.68</v>
      </c>
      <c r="C25" s="227">
        <f t="shared" si="0"/>
        <v>2.4338624338624326E-2</v>
      </c>
      <c r="E25" s="223">
        <v>15</v>
      </c>
      <c r="F25" s="228">
        <f t="shared" si="1"/>
        <v>5.5095247707365957E-2</v>
      </c>
      <c r="G25" s="223">
        <v>13</v>
      </c>
    </row>
    <row r="26" spans="1:7" ht="14.25" customHeight="1">
      <c r="A26" s="224">
        <v>43502</v>
      </c>
      <c r="B26" s="225">
        <v>9.69</v>
      </c>
      <c r="C26" s="227">
        <f t="shared" si="0"/>
        <v>1.0330578512396382E-3</v>
      </c>
      <c r="E26" s="223">
        <v>16</v>
      </c>
      <c r="F26" s="228">
        <f t="shared" si="1"/>
        <v>6.8577161923081331E-2</v>
      </c>
      <c r="G26" s="223">
        <v>4</v>
      </c>
    </row>
    <row r="27" spans="1:7" ht="14.25" customHeight="1">
      <c r="A27" s="224">
        <v>43503</v>
      </c>
      <c r="B27" s="225">
        <v>9.4600000000000009</v>
      </c>
      <c r="C27" s="227">
        <f t="shared" si="0"/>
        <v>-2.3735810113518996E-2</v>
      </c>
      <c r="E27" s="223">
        <v>17</v>
      </c>
      <c r="F27" s="228">
        <f t="shared" si="1"/>
        <v>8.2059076138796705E-2</v>
      </c>
      <c r="G27" s="223">
        <v>0</v>
      </c>
    </row>
    <row r="28" spans="1:7" ht="14.25" customHeight="1">
      <c r="A28" s="224">
        <v>43504</v>
      </c>
      <c r="B28" s="225">
        <v>9.34</v>
      </c>
      <c r="C28" s="227">
        <f t="shared" si="0"/>
        <v>-1.2684989429175619E-2</v>
      </c>
      <c r="E28" s="223">
        <v>18</v>
      </c>
      <c r="F28" s="228">
        <f t="shared" si="1"/>
        <v>9.5540990354512079E-2</v>
      </c>
      <c r="G28" s="223">
        <v>0</v>
      </c>
    </row>
    <row r="29" spans="1:7" ht="14.25" customHeight="1">
      <c r="A29" s="224">
        <v>43507</v>
      </c>
      <c r="B29" s="225">
        <v>9.3000000000000007</v>
      </c>
      <c r="C29" s="227">
        <f t="shared" si="0"/>
        <v>-4.282655246252598E-3</v>
      </c>
      <c r="E29" s="223">
        <v>19</v>
      </c>
      <c r="F29" s="228">
        <f t="shared" si="1"/>
        <v>0.10902290457022745</v>
      </c>
      <c r="G29" s="223">
        <v>0</v>
      </c>
    </row>
    <row r="30" spans="1:7" ht="14.25" customHeight="1">
      <c r="A30" s="224">
        <v>43508</v>
      </c>
      <c r="B30" s="225">
        <v>9.3699999999999992</v>
      </c>
      <c r="C30" s="227">
        <f t="shared" si="0"/>
        <v>7.5268817204299232E-3</v>
      </c>
      <c r="E30" s="223">
        <v>20</v>
      </c>
      <c r="F30" s="228">
        <f t="shared" si="1"/>
        <v>0.12250481878594283</v>
      </c>
      <c r="G30" s="223">
        <v>0</v>
      </c>
    </row>
    <row r="31" spans="1:7" ht="14.25" customHeight="1">
      <c r="A31" s="224">
        <v>43509</v>
      </c>
      <c r="B31" s="225">
        <v>9.3800000000000008</v>
      </c>
      <c r="C31" s="227">
        <f t="shared" si="0"/>
        <v>1.0672358591250486E-3</v>
      </c>
      <c r="E31" s="223">
        <v>21</v>
      </c>
      <c r="F31" s="228">
        <f t="shared" si="1"/>
        <v>0.1359867330016582</v>
      </c>
      <c r="G31" s="223">
        <v>1</v>
      </c>
    </row>
    <row r="32" spans="1:7" ht="14.25" customHeight="1">
      <c r="A32" s="224">
        <v>43510</v>
      </c>
      <c r="B32" s="225">
        <v>9.3800000000000008</v>
      </c>
      <c r="C32" s="227">
        <f t="shared" si="0"/>
        <v>0</v>
      </c>
    </row>
    <row r="33" spans="1:3" ht="14.25" customHeight="1">
      <c r="A33" s="224">
        <v>43511</v>
      </c>
      <c r="B33" s="225">
        <v>9.49</v>
      </c>
      <c r="C33" s="227">
        <f t="shared" si="0"/>
        <v>1.1727078891258014E-2</v>
      </c>
    </row>
    <row r="34" spans="1:3" ht="14.25" customHeight="1">
      <c r="A34" s="224">
        <v>43515</v>
      </c>
      <c r="B34" s="225">
        <v>9.66</v>
      </c>
      <c r="C34" s="227">
        <f t="shared" si="0"/>
        <v>1.7913593256059013E-2</v>
      </c>
    </row>
    <row r="35" spans="1:3" ht="14.25" customHeight="1">
      <c r="A35" s="224">
        <v>43516</v>
      </c>
      <c r="B35" s="225">
        <v>9.74</v>
      </c>
      <c r="C35" s="227">
        <f t="shared" si="0"/>
        <v>8.2815734989647449E-3</v>
      </c>
    </row>
    <row r="36" spans="1:3" ht="14.25" customHeight="1">
      <c r="A36" s="224">
        <v>43517</v>
      </c>
      <c r="B36" s="225">
        <v>9.68</v>
      </c>
      <c r="C36" s="227">
        <f t="shared" si="0"/>
        <v>-6.1601642710472637E-3</v>
      </c>
    </row>
    <row r="37" spans="1:3" ht="14.25" customHeight="1">
      <c r="A37" s="224">
        <v>43518</v>
      </c>
      <c r="B37" s="225">
        <v>9.74</v>
      </c>
      <c r="C37" s="227">
        <f t="shared" si="0"/>
        <v>6.1983471074380514E-3</v>
      </c>
    </row>
    <row r="38" spans="1:3" ht="14.25" customHeight="1">
      <c r="A38" s="224">
        <v>43521</v>
      </c>
      <c r="B38" s="225">
        <v>9.7100000000000009</v>
      </c>
      <c r="C38" s="227">
        <f t="shared" si="0"/>
        <v>-3.0800821355235763E-3</v>
      </c>
    </row>
    <row r="39" spans="1:3" ht="14.25" customHeight="1">
      <c r="A39" s="224">
        <v>43522</v>
      </c>
      <c r="B39" s="225">
        <v>9.91</v>
      </c>
      <c r="C39" s="227">
        <f t="shared" si="0"/>
        <v>2.0597322348094638E-2</v>
      </c>
    </row>
    <row r="40" spans="1:3" ht="14.25" customHeight="1">
      <c r="A40" s="224">
        <v>43523</v>
      </c>
      <c r="B40" s="225">
        <v>9.89</v>
      </c>
      <c r="C40" s="227">
        <f t="shared" si="0"/>
        <v>-2.0181634712411745E-3</v>
      </c>
    </row>
    <row r="41" spans="1:3" ht="14.25" customHeight="1">
      <c r="A41" s="224">
        <v>43524</v>
      </c>
      <c r="B41" s="225">
        <v>9.85</v>
      </c>
      <c r="C41" s="227">
        <f t="shared" si="0"/>
        <v>-4.0444893832154438E-3</v>
      </c>
    </row>
    <row r="42" spans="1:3" ht="14.25" customHeight="1">
      <c r="A42" s="224">
        <v>43525</v>
      </c>
      <c r="B42" s="225">
        <v>9.85</v>
      </c>
      <c r="C42" s="227">
        <f t="shared" si="0"/>
        <v>0</v>
      </c>
    </row>
    <row r="43" spans="1:3" ht="14.25" customHeight="1">
      <c r="A43" s="224">
        <v>43528</v>
      </c>
      <c r="B43" s="225">
        <v>9.9600000000000009</v>
      </c>
      <c r="C43" s="227">
        <f t="shared" si="0"/>
        <v>1.116751269035543E-2</v>
      </c>
    </row>
    <row r="44" spans="1:3" ht="14.25" customHeight="1">
      <c r="A44" s="224">
        <v>43529</v>
      </c>
      <c r="B44" s="225">
        <v>9.86</v>
      </c>
      <c r="C44" s="227">
        <f t="shared" si="0"/>
        <v>-1.0040160642570406E-2</v>
      </c>
    </row>
    <row r="45" spans="1:3" ht="14.25" customHeight="1">
      <c r="A45" s="224">
        <v>43530</v>
      </c>
      <c r="B45" s="225">
        <v>9.7799999999999994</v>
      </c>
      <c r="C45" s="227">
        <f t="shared" si="0"/>
        <v>-8.113590263691739E-3</v>
      </c>
    </row>
    <row r="46" spans="1:3" ht="14.25" customHeight="1">
      <c r="A46" s="224">
        <v>43531</v>
      </c>
      <c r="B46" s="225">
        <v>9.59</v>
      </c>
      <c r="C46" s="227">
        <f t="shared" si="0"/>
        <v>-1.942740286298561E-2</v>
      </c>
    </row>
    <row r="47" spans="1:3" ht="14.25" customHeight="1">
      <c r="A47" s="224">
        <v>43532</v>
      </c>
      <c r="B47" s="225">
        <v>9.5399999999999991</v>
      </c>
      <c r="C47" s="227">
        <f t="shared" si="0"/>
        <v>-5.2137643378520337E-3</v>
      </c>
    </row>
    <row r="48" spans="1:3" ht="14.25" customHeight="1">
      <c r="A48" s="224">
        <v>43535</v>
      </c>
      <c r="B48" s="225">
        <v>9.8000000000000007</v>
      </c>
      <c r="C48" s="227">
        <f t="shared" si="0"/>
        <v>2.7253668763102867E-2</v>
      </c>
    </row>
    <row r="49" spans="1:3" ht="14.25" customHeight="1">
      <c r="A49" s="224">
        <v>43536</v>
      </c>
      <c r="B49" s="225">
        <v>9.83</v>
      </c>
      <c r="C49" s="227">
        <f t="shared" si="0"/>
        <v>3.0612244897958441E-3</v>
      </c>
    </row>
    <row r="50" spans="1:3" ht="14.25" customHeight="1">
      <c r="A50" s="224">
        <v>43537</v>
      </c>
      <c r="B50" s="225">
        <v>9.9499999999999993</v>
      </c>
      <c r="C50" s="227">
        <f t="shared" si="0"/>
        <v>1.2207527975584886E-2</v>
      </c>
    </row>
    <row r="51" spans="1:3" ht="14.25" customHeight="1">
      <c r="A51" s="224">
        <v>43538</v>
      </c>
      <c r="B51" s="225">
        <v>10.07</v>
      </c>
      <c r="C51" s="227">
        <f t="shared" si="0"/>
        <v>1.2060301507537785E-2</v>
      </c>
    </row>
    <row r="52" spans="1:3" ht="14.25" customHeight="1">
      <c r="A52" s="224">
        <v>43539</v>
      </c>
      <c r="B52" s="225">
        <v>10.14</v>
      </c>
      <c r="C52" s="227">
        <f t="shared" si="0"/>
        <v>6.9513406156902491E-3</v>
      </c>
    </row>
    <row r="53" spans="1:3" ht="14.25" customHeight="1">
      <c r="A53" s="224">
        <v>43542</v>
      </c>
      <c r="B53" s="225">
        <v>10.18</v>
      </c>
      <c r="C53" s="227">
        <f t="shared" si="0"/>
        <v>3.9447731755424265E-3</v>
      </c>
    </row>
    <row r="54" spans="1:3" ht="14.25" customHeight="1">
      <c r="A54" s="224">
        <v>43543</v>
      </c>
      <c r="B54" s="225">
        <v>10.199999999999999</v>
      </c>
      <c r="C54" s="227">
        <f t="shared" si="0"/>
        <v>1.9646365422396617E-3</v>
      </c>
    </row>
    <row r="55" spans="1:3" ht="14.25" customHeight="1">
      <c r="A55" s="224">
        <v>43544</v>
      </c>
      <c r="B55" s="225">
        <v>10.24</v>
      </c>
      <c r="C55" s="227">
        <f t="shared" si="0"/>
        <v>3.9215686274509665E-3</v>
      </c>
    </row>
    <row r="56" spans="1:3" ht="14.25" customHeight="1">
      <c r="A56" s="224">
        <v>43545</v>
      </c>
      <c r="B56" s="225">
        <v>10.16</v>
      </c>
      <c r="C56" s="227">
        <f t="shared" si="0"/>
        <v>-7.8125E-3</v>
      </c>
    </row>
    <row r="57" spans="1:3" ht="14.25" customHeight="1">
      <c r="A57" s="224">
        <v>43546</v>
      </c>
      <c r="B57" s="225">
        <v>9.77</v>
      </c>
      <c r="C57" s="227">
        <f t="shared" si="0"/>
        <v>-3.8385826771653586E-2</v>
      </c>
    </row>
    <row r="58" spans="1:3" ht="14.25" customHeight="1">
      <c r="A58" s="224">
        <v>43549</v>
      </c>
      <c r="B58" s="225">
        <v>9.7799999999999994</v>
      </c>
      <c r="C58" s="227">
        <f t="shared" si="0"/>
        <v>1.0235414534287557E-3</v>
      </c>
    </row>
    <row r="59" spans="1:3" ht="14.25" customHeight="1">
      <c r="A59" s="224">
        <v>43550</v>
      </c>
      <c r="B59" s="225">
        <v>9.7799999999999994</v>
      </c>
      <c r="C59" s="227">
        <f t="shared" si="0"/>
        <v>0</v>
      </c>
    </row>
    <row r="60" spans="1:3" ht="14.25" customHeight="1">
      <c r="A60" s="224">
        <v>43551</v>
      </c>
      <c r="B60" s="225">
        <v>9.77</v>
      </c>
      <c r="C60" s="227">
        <f t="shared" si="0"/>
        <v>-1.0224948875255935E-3</v>
      </c>
    </row>
    <row r="61" spans="1:3" ht="14.25" customHeight="1">
      <c r="A61" s="224">
        <v>43552</v>
      </c>
      <c r="B61" s="225">
        <v>9.8000000000000007</v>
      </c>
      <c r="C61" s="227">
        <f t="shared" si="0"/>
        <v>3.0706243602867112E-3</v>
      </c>
    </row>
    <row r="62" spans="1:3" ht="14.25" customHeight="1">
      <c r="A62" s="224">
        <v>43553</v>
      </c>
      <c r="B62" s="225">
        <v>9.82</v>
      </c>
      <c r="C62" s="227">
        <f t="shared" si="0"/>
        <v>2.0408163265306367E-3</v>
      </c>
    </row>
    <row r="63" spans="1:3" ht="14.25" customHeight="1">
      <c r="A63" s="224">
        <v>43556</v>
      </c>
      <c r="B63" s="225">
        <v>10.029999999999999</v>
      </c>
      <c r="C63" s="227">
        <f t="shared" si="0"/>
        <v>2.1384928716904117E-2</v>
      </c>
    </row>
    <row r="64" spans="1:3" ht="14.25" customHeight="1">
      <c r="A64" s="224">
        <v>43557</v>
      </c>
      <c r="B64" s="225">
        <v>10</v>
      </c>
      <c r="C64" s="227">
        <f t="shared" si="0"/>
        <v>-2.9910269192422456E-3</v>
      </c>
    </row>
    <row r="65" spans="1:3" ht="14.25" customHeight="1">
      <c r="A65" s="224">
        <v>43558</v>
      </c>
      <c r="B65" s="225">
        <v>10.15</v>
      </c>
      <c r="C65" s="227">
        <f t="shared" si="0"/>
        <v>1.5000000000000124E-2</v>
      </c>
    </row>
    <row r="66" spans="1:3" ht="14.25" customHeight="1">
      <c r="A66" s="224">
        <v>43559</v>
      </c>
      <c r="B66" s="225">
        <v>10.09</v>
      </c>
      <c r="C66" s="227">
        <f t="shared" si="0"/>
        <v>-5.9113300492611431E-3</v>
      </c>
    </row>
    <row r="67" spans="1:3" ht="14.25" customHeight="1">
      <c r="A67" s="224">
        <v>43560</v>
      </c>
      <c r="B67" s="225">
        <v>10.130000000000001</v>
      </c>
      <c r="C67" s="227">
        <f t="shared" si="0"/>
        <v>3.964321110009994E-3</v>
      </c>
    </row>
    <row r="68" spans="1:3" ht="14.25" customHeight="1">
      <c r="A68" s="224">
        <v>43563</v>
      </c>
      <c r="B68" s="225">
        <v>10.119999999999999</v>
      </c>
      <c r="C68" s="227">
        <f t="shared" si="0"/>
        <v>-9.8716683119459692E-4</v>
      </c>
    </row>
    <row r="69" spans="1:3" ht="14.25" customHeight="1">
      <c r="A69" s="224">
        <v>43564</v>
      </c>
      <c r="B69" s="225">
        <v>10.039999999999999</v>
      </c>
      <c r="C69" s="227">
        <f t="shared" si="0"/>
        <v>-7.905138339920903E-3</v>
      </c>
    </row>
    <row r="70" spans="1:3" ht="14.25" customHeight="1">
      <c r="A70" s="224">
        <v>43565</v>
      </c>
      <c r="B70" s="225">
        <v>10.210000000000001</v>
      </c>
      <c r="C70" s="227">
        <f t="shared" si="0"/>
        <v>1.6932270916334868E-2</v>
      </c>
    </row>
    <row r="71" spans="1:3" ht="14.25" customHeight="1">
      <c r="A71" s="224">
        <v>43566</v>
      </c>
      <c r="B71" s="225">
        <v>10.34</v>
      </c>
      <c r="C71" s="227">
        <f t="shared" si="0"/>
        <v>1.273261508325163E-2</v>
      </c>
    </row>
    <row r="72" spans="1:3" ht="14.25" customHeight="1">
      <c r="A72" s="224">
        <v>43567</v>
      </c>
      <c r="B72" s="225">
        <v>10.29</v>
      </c>
      <c r="C72" s="227">
        <f t="shared" si="0"/>
        <v>-4.8355899419729731E-3</v>
      </c>
    </row>
    <row r="73" spans="1:3" ht="14.25" customHeight="1">
      <c r="A73" s="224">
        <v>43570</v>
      </c>
      <c r="B73" s="225">
        <v>10.35</v>
      </c>
      <c r="C73" s="227">
        <f t="shared" si="0"/>
        <v>5.8309037900874383E-3</v>
      </c>
    </row>
    <row r="74" spans="1:3" ht="14.25" customHeight="1">
      <c r="A74" s="224">
        <v>43571</v>
      </c>
      <c r="B74" s="225">
        <v>10.3</v>
      </c>
      <c r="C74" s="227">
        <f t="shared" si="0"/>
        <v>-4.8309178743960457E-3</v>
      </c>
    </row>
    <row r="75" spans="1:3" ht="14.25" customHeight="1">
      <c r="A75" s="224">
        <v>43572</v>
      </c>
      <c r="B75" s="225">
        <v>10.32</v>
      </c>
      <c r="C75" s="227">
        <f t="shared" si="0"/>
        <v>1.9417475728153999E-3</v>
      </c>
    </row>
    <row r="76" spans="1:3" ht="14.25" customHeight="1">
      <c r="A76" s="224">
        <v>43573</v>
      </c>
      <c r="B76" s="225">
        <v>10.47</v>
      </c>
      <c r="C76" s="227">
        <f t="shared" si="0"/>
        <v>1.4534883720930258E-2</v>
      </c>
    </row>
    <row r="77" spans="1:3" ht="14.25" customHeight="1">
      <c r="A77" s="224">
        <v>43577</v>
      </c>
      <c r="B77" s="225">
        <v>10.4</v>
      </c>
      <c r="C77" s="227">
        <f t="shared" si="0"/>
        <v>-6.6857688634193169E-3</v>
      </c>
    </row>
    <row r="78" spans="1:3" ht="14.25" customHeight="1">
      <c r="A78" s="224">
        <v>43578</v>
      </c>
      <c r="B78" s="225">
        <v>10.35</v>
      </c>
      <c r="C78" s="227">
        <f t="shared" si="0"/>
        <v>-4.8076923076924016E-3</v>
      </c>
    </row>
    <row r="79" spans="1:3" ht="14.25" customHeight="1">
      <c r="A79" s="224">
        <v>43579</v>
      </c>
      <c r="B79" s="225">
        <v>10.27</v>
      </c>
      <c r="C79" s="227">
        <f t="shared" si="0"/>
        <v>-7.7294685990337841E-3</v>
      </c>
    </row>
    <row r="80" spans="1:3" ht="14.25" customHeight="1">
      <c r="A80" s="224">
        <v>43580</v>
      </c>
      <c r="B80" s="225">
        <v>10.16</v>
      </c>
      <c r="C80" s="227">
        <f t="shared" si="0"/>
        <v>-1.071080817916259E-2</v>
      </c>
    </row>
    <row r="81" spans="1:3" ht="14.25" customHeight="1">
      <c r="A81" s="224">
        <v>43581</v>
      </c>
      <c r="B81" s="225">
        <v>10.23</v>
      </c>
      <c r="C81" s="227">
        <f t="shared" si="0"/>
        <v>6.8897637795275468E-3</v>
      </c>
    </row>
    <row r="82" spans="1:3" ht="14.25" customHeight="1">
      <c r="A82" s="224">
        <v>43584</v>
      </c>
      <c r="B82" s="225">
        <v>10.26</v>
      </c>
      <c r="C82" s="227">
        <f t="shared" si="0"/>
        <v>2.9325513196480912E-3</v>
      </c>
    </row>
    <row r="83" spans="1:3" ht="14.25" customHeight="1">
      <c r="A83" s="224">
        <v>43585</v>
      </c>
      <c r="B83" s="225">
        <v>10.27</v>
      </c>
      <c r="C83" s="227">
        <f t="shared" si="0"/>
        <v>9.746588693957392E-4</v>
      </c>
    </row>
    <row r="84" spans="1:3" ht="14.25" customHeight="1">
      <c r="A84" s="224">
        <v>43586</v>
      </c>
      <c r="B84" s="225">
        <v>10.25</v>
      </c>
      <c r="C84" s="227">
        <f t="shared" si="0"/>
        <v>-1.9474196689386325E-3</v>
      </c>
    </row>
    <row r="85" spans="1:3" ht="14.25" customHeight="1">
      <c r="A85" s="224">
        <v>43587</v>
      </c>
      <c r="B85" s="225">
        <v>10.29</v>
      </c>
      <c r="C85" s="227">
        <f t="shared" si="0"/>
        <v>3.9024390243902474E-3</v>
      </c>
    </row>
    <row r="86" spans="1:3" ht="14.25" customHeight="1">
      <c r="A86" s="224">
        <v>43588</v>
      </c>
      <c r="B86" s="225">
        <v>10.36</v>
      </c>
      <c r="C86" s="227">
        <f t="shared" si="0"/>
        <v>6.8027210884353817E-3</v>
      </c>
    </row>
    <row r="87" spans="1:3" ht="14.25" customHeight="1">
      <c r="A87" s="224">
        <v>43591</v>
      </c>
      <c r="B87" s="225">
        <v>10.15</v>
      </c>
      <c r="C87" s="227">
        <f t="shared" si="0"/>
        <v>-2.0270270270270174E-2</v>
      </c>
    </row>
    <row r="88" spans="1:3" ht="14.25" customHeight="1">
      <c r="A88" s="224">
        <v>43592</v>
      </c>
      <c r="B88" s="225">
        <v>9.94</v>
      </c>
      <c r="C88" s="227">
        <f t="shared" si="0"/>
        <v>-2.0689655172413834E-2</v>
      </c>
    </row>
    <row r="89" spans="1:3" ht="14.25" customHeight="1">
      <c r="A89" s="224">
        <v>43593</v>
      </c>
      <c r="B89" s="225">
        <v>10.050000000000001</v>
      </c>
      <c r="C89" s="227">
        <f t="shared" si="0"/>
        <v>1.1066398390342069E-2</v>
      </c>
    </row>
    <row r="90" spans="1:3" ht="14.25" customHeight="1">
      <c r="A90" s="224">
        <v>43594</v>
      </c>
      <c r="B90" s="225">
        <v>9.94</v>
      </c>
      <c r="C90" s="227">
        <f t="shared" si="0"/>
        <v>-1.0945273631840946E-2</v>
      </c>
    </row>
    <row r="91" spans="1:3" ht="14.25" customHeight="1">
      <c r="A91" s="224">
        <v>43595</v>
      </c>
      <c r="B91" s="225">
        <v>10.25</v>
      </c>
      <c r="C91" s="227">
        <f t="shared" si="0"/>
        <v>3.118712273641866E-2</v>
      </c>
    </row>
    <row r="92" spans="1:3" ht="14.25" customHeight="1">
      <c r="A92" s="224">
        <v>43598</v>
      </c>
      <c r="B92" s="225">
        <v>9.9499999999999993</v>
      </c>
      <c r="C92" s="227">
        <f t="shared" si="0"/>
        <v>-2.9268292682926855E-2</v>
      </c>
    </row>
    <row r="93" spans="1:3" ht="14.25" customHeight="1">
      <c r="A93" s="224">
        <v>43599</v>
      </c>
      <c r="B93" s="225">
        <v>10.27</v>
      </c>
      <c r="C93" s="227">
        <f t="shared" si="0"/>
        <v>3.2160804020100464E-2</v>
      </c>
    </row>
    <row r="94" spans="1:3" ht="14.25" customHeight="1">
      <c r="A94" s="224">
        <v>43600</v>
      </c>
      <c r="B94" s="225">
        <v>10.58</v>
      </c>
      <c r="C94" s="227">
        <f t="shared" si="0"/>
        <v>3.0185004868549248E-2</v>
      </c>
    </row>
    <row r="95" spans="1:3" ht="14.25" customHeight="1">
      <c r="A95" s="224">
        <v>43601</v>
      </c>
      <c r="B95" s="225">
        <v>10.55</v>
      </c>
      <c r="C95" s="227">
        <f t="shared" si="0"/>
        <v>-2.835538752362865E-3</v>
      </c>
    </row>
    <row r="96" spans="1:3" ht="14.25" customHeight="1">
      <c r="A96" s="224">
        <v>43602</v>
      </c>
      <c r="B96" s="225">
        <v>10.5</v>
      </c>
      <c r="C96" s="227">
        <f t="shared" si="0"/>
        <v>-4.7393364928910442E-3</v>
      </c>
    </row>
    <row r="97" spans="1:3" ht="14.25" customHeight="1">
      <c r="A97" s="224">
        <v>43605</v>
      </c>
      <c r="B97" s="225">
        <v>10.07</v>
      </c>
      <c r="C97" s="227">
        <f t="shared" si="0"/>
        <v>-4.0952380952380962E-2</v>
      </c>
    </row>
    <row r="98" spans="1:3" ht="14.25" customHeight="1">
      <c r="A98" s="224">
        <v>43606</v>
      </c>
      <c r="B98" s="225">
        <v>10.210000000000001</v>
      </c>
      <c r="C98" s="227">
        <f t="shared" si="0"/>
        <v>1.3902681231380498E-2</v>
      </c>
    </row>
    <row r="99" spans="1:3" ht="14.25" customHeight="1">
      <c r="A99" s="224">
        <v>43607</v>
      </c>
      <c r="B99" s="225">
        <v>10.28</v>
      </c>
      <c r="C99" s="227">
        <f t="shared" si="0"/>
        <v>6.8560235063661601E-3</v>
      </c>
    </row>
    <row r="100" spans="1:3" ht="14.25" customHeight="1">
      <c r="A100" s="224">
        <v>43608</v>
      </c>
      <c r="B100" s="225">
        <v>9.93</v>
      </c>
      <c r="C100" s="227">
        <f t="shared" si="0"/>
        <v>-3.4046692607003881E-2</v>
      </c>
    </row>
    <row r="101" spans="1:3" ht="14.25" customHeight="1">
      <c r="A101" s="224">
        <v>43609</v>
      </c>
      <c r="B101" s="225">
        <v>10.01</v>
      </c>
      <c r="C101" s="227">
        <f t="shared" si="0"/>
        <v>8.0563947633434108E-3</v>
      </c>
    </row>
    <row r="102" spans="1:3" ht="14.25" customHeight="1">
      <c r="A102" s="224">
        <v>43613</v>
      </c>
      <c r="B102" s="225">
        <v>9.82</v>
      </c>
      <c r="C102" s="227">
        <f t="shared" si="0"/>
        <v>-1.8981018981018893E-2</v>
      </c>
    </row>
    <row r="103" spans="1:3" ht="14.25" customHeight="1">
      <c r="A103" s="224">
        <v>43614</v>
      </c>
      <c r="B103" s="225">
        <v>9.6199999999999992</v>
      </c>
      <c r="C103" s="227">
        <f t="shared" si="0"/>
        <v>-2.0366598778004175E-2</v>
      </c>
    </row>
    <row r="104" spans="1:3" ht="14.25" customHeight="1">
      <c r="A104" s="224">
        <v>43615</v>
      </c>
      <c r="B104" s="225">
        <v>9.66</v>
      </c>
      <c r="C104" s="227">
        <f t="shared" si="0"/>
        <v>4.1580041580042693E-3</v>
      </c>
    </row>
    <row r="105" spans="1:3" ht="14.25" customHeight="1">
      <c r="A105" s="224">
        <v>43616</v>
      </c>
      <c r="B105" s="225">
        <v>9.5299999999999994</v>
      </c>
      <c r="C105" s="227">
        <f t="shared" si="0"/>
        <v>-1.3457556935817849E-2</v>
      </c>
    </row>
    <row r="106" spans="1:3" ht="14.25" customHeight="1">
      <c r="A106" s="224">
        <v>43619</v>
      </c>
      <c r="B106" s="225">
        <v>9.61</v>
      </c>
      <c r="C106" s="227">
        <f t="shared" si="0"/>
        <v>8.394543546694555E-3</v>
      </c>
    </row>
    <row r="107" spans="1:3" ht="14.25" customHeight="1">
      <c r="A107" s="224">
        <v>43620</v>
      </c>
      <c r="B107" s="225">
        <v>9.7799999999999994</v>
      </c>
      <c r="C107" s="227">
        <f t="shared" si="0"/>
        <v>1.7689906347554629E-2</v>
      </c>
    </row>
    <row r="108" spans="1:3" ht="14.25" customHeight="1">
      <c r="A108" s="224">
        <v>43621</v>
      </c>
      <c r="B108" s="225">
        <v>9.9</v>
      </c>
      <c r="C108" s="227">
        <f t="shared" si="0"/>
        <v>1.22699386503069E-2</v>
      </c>
    </row>
    <row r="109" spans="1:3" ht="14.25" customHeight="1">
      <c r="A109" s="224">
        <v>43622</v>
      </c>
      <c r="B109" s="225">
        <v>9.85</v>
      </c>
      <c r="C109" s="227">
        <f t="shared" si="0"/>
        <v>-5.050505050505083E-3</v>
      </c>
    </row>
    <row r="110" spans="1:3" ht="14.25" customHeight="1">
      <c r="A110" s="224">
        <v>43623</v>
      </c>
      <c r="B110" s="225">
        <v>9.98</v>
      </c>
      <c r="C110" s="227">
        <f t="shared" si="0"/>
        <v>1.3197969543147225E-2</v>
      </c>
    </row>
    <row r="111" spans="1:3" ht="14.25" customHeight="1">
      <c r="A111" s="224">
        <v>43626</v>
      </c>
      <c r="B111" s="225">
        <v>10</v>
      </c>
      <c r="C111" s="227">
        <f t="shared" si="0"/>
        <v>2.0040080160319551E-3</v>
      </c>
    </row>
    <row r="112" spans="1:3" ht="14.25" customHeight="1">
      <c r="A112" s="224">
        <v>43627</v>
      </c>
      <c r="B112" s="225">
        <v>9.94</v>
      </c>
      <c r="C112" s="227">
        <f t="shared" si="0"/>
        <v>-6.0000000000000053E-3</v>
      </c>
    </row>
    <row r="113" spans="1:3" ht="14.25" customHeight="1">
      <c r="A113" s="224">
        <v>43628</v>
      </c>
      <c r="B113" s="225">
        <v>9.6300000000000008</v>
      </c>
      <c r="C113" s="227">
        <f t="shared" si="0"/>
        <v>-3.1187122736418438E-2</v>
      </c>
    </row>
    <row r="114" spans="1:3" ht="14.25" customHeight="1">
      <c r="A114" s="224">
        <v>43629</v>
      </c>
      <c r="B114" s="225">
        <v>9.7899999999999991</v>
      </c>
      <c r="C114" s="227">
        <f t="shared" si="0"/>
        <v>1.6614745586708057E-2</v>
      </c>
    </row>
    <row r="115" spans="1:3" ht="14.25" customHeight="1">
      <c r="A115" s="224">
        <v>43630</v>
      </c>
      <c r="B115" s="225">
        <v>9.7100000000000009</v>
      </c>
      <c r="C115" s="227">
        <f t="shared" si="0"/>
        <v>-8.1716036772214729E-3</v>
      </c>
    </row>
    <row r="116" spans="1:3" ht="14.25" customHeight="1">
      <c r="A116" s="224">
        <v>43633</v>
      </c>
      <c r="B116" s="225">
        <v>9.57</v>
      </c>
      <c r="C116" s="227">
        <f t="shared" si="0"/>
        <v>-1.4418125643666402E-2</v>
      </c>
    </row>
    <row r="117" spans="1:3" ht="14.25" customHeight="1">
      <c r="A117" s="224">
        <v>43634</v>
      </c>
      <c r="B117" s="225">
        <v>9.7100000000000009</v>
      </c>
      <c r="C117" s="227">
        <f t="shared" si="0"/>
        <v>1.4629049111807735E-2</v>
      </c>
    </row>
    <row r="118" spans="1:3" ht="14.25" customHeight="1">
      <c r="A118" s="224">
        <v>43635</v>
      </c>
      <c r="B118" s="225">
        <v>9.85</v>
      </c>
      <c r="C118" s="227">
        <f t="shared" si="0"/>
        <v>1.441812564366618E-2</v>
      </c>
    </row>
    <row r="119" spans="1:3" ht="14.25" customHeight="1">
      <c r="A119" s="224">
        <v>43636</v>
      </c>
      <c r="B119" s="225">
        <v>9.98</v>
      </c>
      <c r="C119" s="227">
        <f t="shared" si="0"/>
        <v>1.3197969543147225E-2</v>
      </c>
    </row>
    <row r="120" spans="1:3" ht="14.25" customHeight="1">
      <c r="A120" s="224">
        <v>43637</v>
      </c>
      <c r="B120" s="225">
        <v>9.8800000000000008</v>
      </c>
      <c r="C120" s="227">
        <f t="shared" si="0"/>
        <v>-1.0020040080160331E-2</v>
      </c>
    </row>
    <row r="121" spans="1:3" ht="14.25" customHeight="1">
      <c r="A121" s="224">
        <v>43640</v>
      </c>
      <c r="B121" s="225">
        <v>9.84</v>
      </c>
      <c r="C121" s="227">
        <f t="shared" si="0"/>
        <v>-4.0485829959514552E-3</v>
      </c>
    </row>
    <row r="122" spans="1:3" ht="14.25" customHeight="1">
      <c r="A122" s="224">
        <v>43641</v>
      </c>
      <c r="B122" s="225">
        <v>9.7200000000000006</v>
      </c>
      <c r="C122" s="227">
        <f t="shared" si="0"/>
        <v>-1.2195121951219412E-2</v>
      </c>
    </row>
    <row r="123" spans="1:3" ht="14.25" customHeight="1">
      <c r="A123" s="224">
        <v>43642</v>
      </c>
      <c r="B123" s="225">
        <v>9.74</v>
      </c>
      <c r="C123" s="227">
        <f t="shared" si="0"/>
        <v>2.057613168724215E-3</v>
      </c>
    </row>
    <row r="124" spans="1:3" ht="14.25" customHeight="1">
      <c r="A124" s="224">
        <v>43643</v>
      </c>
      <c r="B124" s="225">
        <v>9.76</v>
      </c>
      <c r="C124" s="227">
        <f t="shared" si="0"/>
        <v>2.0533880903490509E-3</v>
      </c>
    </row>
    <row r="125" spans="1:3" ht="14.25" customHeight="1">
      <c r="A125" s="224">
        <v>43644</v>
      </c>
      <c r="B125" s="225">
        <v>9.7200000000000006</v>
      </c>
      <c r="C125" s="227">
        <f t="shared" si="0"/>
        <v>-4.098360655737654E-3</v>
      </c>
    </row>
    <row r="126" spans="1:3" ht="14.25" customHeight="1">
      <c r="A126" s="224">
        <v>43647</v>
      </c>
      <c r="B126" s="225">
        <v>9.68</v>
      </c>
      <c r="C126" s="227">
        <f t="shared" si="0"/>
        <v>-4.115226337448652E-3</v>
      </c>
    </row>
    <row r="127" spans="1:3" ht="14.25" customHeight="1">
      <c r="A127" s="224">
        <v>43648</v>
      </c>
      <c r="B127" s="225">
        <v>9.61</v>
      </c>
      <c r="C127" s="227">
        <f t="shared" si="0"/>
        <v>-7.2314049586776896E-3</v>
      </c>
    </row>
    <row r="128" spans="1:3" ht="14.25" customHeight="1">
      <c r="A128" s="224">
        <v>43649</v>
      </c>
      <c r="B128" s="225">
        <v>9.75</v>
      </c>
      <c r="C128" s="227">
        <f t="shared" si="0"/>
        <v>1.4568158168574374E-2</v>
      </c>
    </row>
    <row r="129" spans="1:3" ht="14.25" customHeight="1">
      <c r="A129" s="224">
        <v>43651</v>
      </c>
      <c r="B129" s="225">
        <v>9.6999999999999993</v>
      </c>
      <c r="C129" s="227">
        <f t="shared" si="0"/>
        <v>-5.128205128205221E-3</v>
      </c>
    </row>
    <row r="130" spans="1:3" ht="14.25" customHeight="1">
      <c r="A130" s="224">
        <v>43654</v>
      </c>
      <c r="B130" s="225">
        <v>9.6199999999999992</v>
      </c>
      <c r="C130" s="227">
        <f t="shared" si="0"/>
        <v>-8.2474226804123418E-3</v>
      </c>
    </row>
    <row r="131" spans="1:3" ht="14.25" customHeight="1">
      <c r="A131" s="224">
        <v>43655</v>
      </c>
      <c r="B131" s="225">
        <v>9.61</v>
      </c>
      <c r="C131" s="227">
        <f t="shared" si="0"/>
        <v>-1.0395010395010118E-3</v>
      </c>
    </row>
    <row r="132" spans="1:3" ht="14.25" customHeight="1">
      <c r="A132" s="224">
        <v>43656</v>
      </c>
      <c r="B132" s="225">
        <v>9.7100000000000009</v>
      </c>
      <c r="C132" s="227">
        <f t="shared" si="0"/>
        <v>1.0405827263267664E-2</v>
      </c>
    </row>
    <row r="133" spans="1:3" ht="14.25" customHeight="1">
      <c r="A133" s="224">
        <v>43657</v>
      </c>
      <c r="B133" s="225">
        <v>9.6999999999999993</v>
      </c>
      <c r="C133" s="227">
        <f t="shared" si="0"/>
        <v>-1.029866117404854E-3</v>
      </c>
    </row>
    <row r="134" spans="1:3" ht="14.25" customHeight="1">
      <c r="A134" s="224">
        <v>43658</v>
      </c>
      <c r="B134" s="225">
        <v>9.83</v>
      </c>
      <c r="C134" s="227">
        <f t="shared" si="0"/>
        <v>1.3402061855670278E-2</v>
      </c>
    </row>
    <row r="135" spans="1:3" ht="14.25" customHeight="1">
      <c r="A135" s="224">
        <v>43661</v>
      </c>
      <c r="B135" s="225">
        <v>9.7899999999999991</v>
      </c>
      <c r="C135" s="227">
        <f t="shared" si="0"/>
        <v>-4.0691759918617398E-3</v>
      </c>
    </row>
    <row r="136" spans="1:3" ht="14.25" customHeight="1">
      <c r="A136" s="224">
        <v>43662</v>
      </c>
      <c r="B136" s="225">
        <v>9.8000000000000007</v>
      </c>
      <c r="C136" s="227">
        <f t="shared" si="0"/>
        <v>1.0214504596528506E-3</v>
      </c>
    </row>
    <row r="137" spans="1:3" ht="14.25" customHeight="1">
      <c r="A137" s="224">
        <v>43663</v>
      </c>
      <c r="B137" s="225">
        <v>9.8800000000000008</v>
      </c>
      <c r="C137" s="227">
        <f t="shared" si="0"/>
        <v>8.1632653061225469E-3</v>
      </c>
    </row>
    <row r="138" spans="1:3" ht="14.25" customHeight="1">
      <c r="A138" s="224">
        <v>43664</v>
      </c>
      <c r="B138" s="225">
        <v>9.99</v>
      </c>
      <c r="C138" s="227">
        <f t="shared" si="0"/>
        <v>1.1133603238866252E-2</v>
      </c>
    </row>
    <row r="139" spans="1:3" ht="14.25" customHeight="1">
      <c r="A139" s="224">
        <v>43665</v>
      </c>
      <c r="B139" s="225">
        <v>9.99</v>
      </c>
      <c r="C139" s="227">
        <f t="shared" si="0"/>
        <v>0</v>
      </c>
    </row>
    <row r="140" spans="1:3" ht="14.25" customHeight="1">
      <c r="A140" s="224">
        <v>43668</v>
      </c>
      <c r="B140" s="225">
        <v>10.029999999999999</v>
      </c>
      <c r="C140" s="227">
        <f t="shared" si="0"/>
        <v>4.0040040040039138E-3</v>
      </c>
    </row>
    <row r="141" spans="1:3" ht="14.25" customHeight="1">
      <c r="A141" s="224">
        <v>43669</v>
      </c>
      <c r="B141" s="225">
        <v>10.08</v>
      </c>
      <c r="C141" s="227">
        <f t="shared" si="0"/>
        <v>4.9850448654038537E-3</v>
      </c>
    </row>
    <row r="142" spans="1:3" ht="14.25" customHeight="1">
      <c r="A142" s="224">
        <v>43670</v>
      </c>
      <c r="B142" s="225">
        <v>10.11</v>
      </c>
      <c r="C142" s="227">
        <f t="shared" si="0"/>
        <v>2.9761904761904656E-3</v>
      </c>
    </row>
    <row r="143" spans="1:3" ht="14.25" customHeight="1">
      <c r="A143" s="224">
        <v>43671</v>
      </c>
      <c r="B143" s="225">
        <v>10.029999999999999</v>
      </c>
      <c r="C143" s="227">
        <f t="shared" si="0"/>
        <v>-7.9129574678535874E-3</v>
      </c>
    </row>
    <row r="144" spans="1:3" ht="14.25" customHeight="1">
      <c r="A144" s="224">
        <v>43672</v>
      </c>
      <c r="B144" s="225">
        <v>9.9700000000000006</v>
      </c>
      <c r="C144" s="227">
        <f t="shared" si="0"/>
        <v>-5.9820538384843802E-3</v>
      </c>
    </row>
    <row r="145" spans="1:3" ht="14.25" customHeight="1">
      <c r="A145" s="224">
        <v>43675</v>
      </c>
      <c r="B145" s="225">
        <v>10.050000000000001</v>
      </c>
      <c r="C145" s="227">
        <f t="shared" si="0"/>
        <v>8.0240722166500245E-3</v>
      </c>
    </row>
    <row r="146" spans="1:3" ht="14.25" customHeight="1">
      <c r="A146" s="224">
        <v>43676</v>
      </c>
      <c r="B146" s="225">
        <v>9.8699999999999992</v>
      </c>
      <c r="C146" s="227">
        <f t="shared" si="0"/>
        <v>-1.7910447761194215E-2</v>
      </c>
    </row>
    <row r="147" spans="1:3" ht="14.25" customHeight="1">
      <c r="A147" s="224">
        <v>43677</v>
      </c>
      <c r="B147" s="225">
        <v>9.81</v>
      </c>
      <c r="C147" s="227">
        <f t="shared" si="0"/>
        <v>-6.0790273556229346E-3</v>
      </c>
    </row>
    <row r="148" spans="1:3" ht="14.25" customHeight="1">
      <c r="A148" s="224">
        <v>43678</v>
      </c>
      <c r="B148" s="225">
        <v>9.98</v>
      </c>
      <c r="C148" s="227">
        <f t="shared" si="0"/>
        <v>1.7329255861366022E-2</v>
      </c>
    </row>
    <row r="149" spans="1:3" ht="14.25" customHeight="1">
      <c r="A149" s="224">
        <v>43679</v>
      </c>
      <c r="B149" s="225">
        <v>9.6300000000000008</v>
      </c>
      <c r="C149" s="227">
        <f t="shared" si="0"/>
        <v>-3.5070140280561102E-2</v>
      </c>
    </row>
    <row r="150" spans="1:3" ht="14.25" customHeight="1">
      <c r="A150" s="224">
        <v>43682</v>
      </c>
      <c r="B150" s="225">
        <v>9.3699999999999992</v>
      </c>
      <c r="C150" s="227">
        <f t="shared" si="0"/>
        <v>-2.6998961578400982E-2</v>
      </c>
    </row>
    <row r="151" spans="1:3" ht="14.25" customHeight="1">
      <c r="A151" s="224">
        <v>43683</v>
      </c>
      <c r="B151" s="225">
        <v>9.32</v>
      </c>
      <c r="C151" s="227">
        <f t="shared" si="0"/>
        <v>-5.3361792956242438E-3</v>
      </c>
    </row>
    <row r="152" spans="1:3" ht="14.25" customHeight="1">
      <c r="A152" s="224">
        <v>43684</v>
      </c>
      <c r="B152" s="225">
        <v>9.42</v>
      </c>
      <c r="C152" s="227">
        <f t="shared" si="0"/>
        <v>1.0729613733905463E-2</v>
      </c>
    </row>
    <row r="153" spans="1:3" ht="14.25" customHeight="1">
      <c r="A153" s="224">
        <v>43685</v>
      </c>
      <c r="B153" s="225">
        <v>9.61</v>
      </c>
      <c r="C153" s="227">
        <f t="shared" si="0"/>
        <v>2.0169851380042347E-2</v>
      </c>
    </row>
    <row r="154" spans="1:3" ht="14.25" customHeight="1">
      <c r="A154" s="224">
        <v>43686</v>
      </c>
      <c r="B154" s="225">
        <v>9.5</v>
      </c>
      <c r="C154" s="227">
        <f t="shared" si="0"/>
        <v>-1.144640998959412E-2</v>
      </c>
    </row>
    <row r="155" spans="1:3" ht="14.25" customHeight="1">
      <c r="A155" s="224">
        <v>43689</v>
      </c>
      <c r="B155" s="225">
        <v>9.52</v>
      </c>
      <c r="C155" s="227">
        <f t="shared" si="0"/>
        <v>2.1052631578946102E-3</v>
      </c>
    </row>
    <row r="156" spans="1:3" ht="14.25" customHeight="1">
      <c r="A156" s="224">
        <v>43690</v>
      </c>
      <c r="B156" s="225">
        <v>9.61</v>
      </c>
      <c r="C156" s="227">
        <f t="shared" si="0"/>
        <v>9.4537815126050084E-3</v>
      </c>
    </row>
    <row r="157" spans="1:3" ht="14.25" customHeight="1">
      <c r="A157" s="224">
        <v>43691</v>
      </c>
      <c r="B157" s="225">
        <v>9.26</v>
      </c>
      <c r="C157" s="227">
        <f t="shared" si="0"/>
        <v>-3.6420395421435936E-2</v>
      </c>
    </row>
    <row r="158" spans="1:3" ht="14.25" customHeight="1">
      <c r="A158" s="224">
        <v>43692</v>
      </c>
      <c r="B158" s="225">
        <v>9.34</v>
      </c>
      <c r="C158" s="227">
        <f t="shared" si="0"/>
        <v>8.6393088552916275E-3</v>
      </c>
    </row>
    <row r="159" spans="1:3" ht="14.25" customHeight="1">
      <c r="A159" s="224">
        <v>43693</v>
      </c>
      <c r="B159" s="225">
        <v>9.39</v>
      </c>
      <c r="C159" s="227">
        <f t="shared" si="0"/>
        <v>5.3533190578158862E-3</v>
      </c>
    </row>
    <row r="160" spans="1:3" ht="14.25" customHeight="1">
      <c r="A160" s="224">
        <v>43696</v>
      </c>
      <c r="B160" s="225">
        <v>9.56</v>
      </c>
      <c r="C160" s="227">
        <f t="shared" si="0"/>
        <v>1.8104366347177825E-2</v>
      </c>
    </row>
    <row r="161" spans="1:3" ht="14.25" customHeight="1">
      <c r="A161" s="224">
        <v>43697</v>
      </c>
      <c r="B161" s="225">
        <v>9.4600000000000009</v>
      </c>
      <c r="C161" s="227">
        <f t="shared" si="0"/>
        <v>-1.0460251046025104E-2</v>
      </c>
    </row>
    <row r="162" spans="1:3" ht="14.25" customHeight="1">
      <c r="A162" s="224">
        <v>43698</v>
      </c>
      <c r="B162" s="225">
        <v>9.51</v>
      </c>
      <c r="C162" s="227">
        <f t="shared" si="0"/>
        <v>5.285412262156397E-3</v>
      </c>
    </row>
    <row r="163" spans="1:3" ht="14.25" customHeight="1">
      <c r="A163" s="224">
        <v>43699</v>
      </c>
      <c r="B163" s="225">
        <v>9.52</v>
      </c>
      <c r="C163" s="227">
        <f t="shared" si="0"/>
        <v>1.051524710830698E-3</v>
      </c>
    </row>
    <row r="164" spans="1:3" ht="14.25" customHeight="1">
      <c r="A164" s="224">
        <v>43700</v>
      </c>
      <c r="B164" s="225">
        <v>9.25</v>
      </c>
      <c r="C164" s="227">
        <f t="shared" si="0"/>
        <v>-2.8361344537815136E-2</v>
      </c>
    </row>
    <row r="165" spans="1:3" ht="14.25" customHeight="1">
      <c r="A165" s="224">
        <v>43703</v>
      </c>
      <c r="B165" s="225">
        <v>9.31</v>
      </c>
      <c r="C165" s="227">
        <f t="shared" si="0"/>
        <v>6.4864864864866423E-3</v>
      </c>
    </row>
    <row r="166" spans="1:3" ht="14.25" customHeight="1">
      <c r="A166" s="224">
        <v>43704</v>
      </c>
      <c r="B166" s="225">
        <v>9.3699999999999992</v>
      </c>
      <c r="C166" s="227">
        <f t="shared" si="0"/>
        <v>6.4446831364122215E-3</v>
      </c>
    </row>
    <row r="167" spans="1:3" ht="14.25" customHeight="1">
      <c r="A167" s="224">
        <v>43705</v>
      </c>
      <c r="B167" s="225">
        <v>9.3000000000000007</v>
      </c>
      <c r="C167" s="227">
        <f t="shared" si="0"/>
        <v>-7.4706510138738969E-3</v>
      </c>
    </row>
    <row r="168" spans="1:3" ht="14.25" customHeight="1">
      <c r="A168" s="224">
        <v>43706</v>
      </c>
      <c r="B168" s="225">
        <v>9.43</v>
      </c>
      <c r="C168" s="227">
        <f t="shared" si="0"/>
        <v>1.3978494623655857E-2</v>
      </c>
    </row>
    <row r="169" spans="1:3" ht="14.25" customHeight="1">
      <c r="A169" s="224">
        <v>43707</v>
      </c>
      <c r="B169" s="225">
        <v>9.4499999999999993</v>
      </c>
      <c r="C169" s="227">
        <f t="shared" si="0"/>
        <v>2.1208907741250282E-3</v>
      </c>
    </row>
    <row r="170" spans="1:3" ht="14.25" customHeight="1">
      <c r="A170" s="224">
        <v>43711</v>
      </c>
      <c r="B170" s="225">
        <v>9.4</v>
      </c>
      <c r="C170" s="227">
        <f t="shared" si="0"/>
        <v>-5.2910052910051242E-3</v>
      </c>
    </row>
    <row r="171" spans="1:3" ht="14.25" customHeight="1">
      <c r="A171" s="224">
        <v>43712</v>
      </c>
      <c r="B171" s="225">
        <v>9.4600000000000009</v>
      </c>
      <c r="C171" s="227">
        <f t="shared" si="0"/>
        <v>6.382978723404209E-3</v>
      </c>
    </row>
    <row r="172" spans="1:3" ht="14.25" customHeight="1">
      <c r="A172" s="224">
        <v>43713</v>
      </c>
      <c r="B172" s="225">
        <v>9.4600000000000009</v>
      </c>
      <c r="C172" s="227">
        <f t="shared" si="0"/>
        <v>0</v>
      </c>
    </row>
    <row r="173" spans="1:3" ht="14.25" customHeight="1">
      <c r="A173" s="224">
        <v>43714</v>
      </c>
      <c r="B173" s="225">
        <v>9.48</v>
      </c>
      <c r="C173" s="227">
        <f t="shared" si="0"/>
        <v>2.1141649048626032E-3</v>
      </c>
    </row>
    <row r="174" spans="1:3" ht="14.25" customHeight="1">
      <c r="A174" s="224">
        <v>43717</v>
      </c>
      <c r="B174" s="225">
        <v>9.59</v>
      </c>
      <c r="C174" s="227">
        <f t="shared" si="0"/>
        <v>1.1603375527426074E-2</v>
      </c>
    </row>
    <row r="175" spans="1:3" ht="14.25" customHeight="1">
      <c r="A175" s="224">
        <v>43718</v>
      </c>
      <c r="B175" s="225">
        <v>9.81</v>
      </c>
      <c r="C175" s="227">
        <f t="shared" si="0"/>
        <v>2.294056308654846E-2</v>
      </c>
    </row>
    <row r="176" spans="1:3" ht="14.25" customHeight="1">
      <c r="A176" s="224">
        <v>43719</v>
      </c>
      <c r="B176" s="225">
        <v>9.74</v>
      </c>
      <c r="C176" s="227">
        <f t="shared" si="0"/>
        <v>-7.135575942915473E-3</v>
      </c>
    </row>
    <row r="177" spans="1:3" ht="14.25" customHeight="1">
      <c r="A177" s="224">
        <v>43720</v>
      </c>
      <c r="B177" s="225">
        <v>9.8800000000000008</v>
      </c>
      <c r="C177" s="227">
        <f t="shared" si="0"/>
        <v>1.4373716632443578E-2</v>
      </c>
    </row>
    <row r="178" spans="1:3" ht="14.25" customHeight="1">
      <c r="A178" s="224">
        <v>43721</v>
      </c>
      <c r="B178" s="225">
        <v>10</v>
      </c>
      <c r="C178" s="227">
        <f t="shared" si="0"/>
        <v>1.2145748987854255E-2</v>
      </c>
    </row>
    <row r="179" spans="1:3" ht="14.25" customHeight="1">
      <c r="A179" s="224">
        <v>43724</v>
      </c>
      <c r="B179" s="225">
        <v>9.8699999999999992</v>
      </c>
      <c r="C179" s="227">
        <f t="shared" si="0"/>
        <v>-1.3000000000000123E-2</v>
      </c>
    </row>
    <row r="180" spans="1:3" ht="14.25" customHeight="1">
      <c r="A180" s="224">
        <v>43725</v>
      </c>
      <c r="B180" s="225">
        <v>9.82</v>
      </c>
      <c r="C180" s="227">
        <f t="shared" si="0"/>
        <v>-5.0658561296857973E-3</v>
      </c>
    </row>
    <row r="181" spans="1:3" ht="14.25" customHeight="1">
      <c r="A181" s="224">
        <v>43726</v>
      </c>
      <c r="B181" s="225">
        <v>9.8800000000000008</v>
      </c>
      <c r="C181" s="227">
        <f t="shared" si="0"/>
        <v>6.109979633401208E-3</v>
      </c>
    </row>
    <row r="182" spans="1:3" ht="14.25" customHeight="1">
      <c r="A182" s="224">
        <v>43727</v>
      </c>
      <c r="B182" s="225">
        <v>9.94</v>
      </c>
      <c r="C182" s="227">
        <f t="shared" si="0"/>
        <v>6.0728744939269053E-3</v>
      </c>
    </row>
    <row r="183" spans="1:3" ht="14.25" customHeight="1">
      <c r="A183" s="224">
        <v>43728</v>
      </c>
      <c r="B183" s="225">
        <v>10</v>
      </c>
      <c r="C183" s="227">
        <f t="shared" si="0"/>
        <v>6.0362173038230882E-3</v>
      </c>
    </row>
    <row r="184" spans="1:3" ht="14.25" customHeight="1">
      <c r="A184" s="224">
        <v>43731</v>
      </c>
      <c r="B184" s="225">
        <v>9.93</v>
      </c>
      <c r="C184" s="227">
        <f t="shared" si="0"/>
        <v>-7.0000000000000062E-3</v>
      </c>
    </row>
    <row r="185" spans="1:3" ht="14.25" customHeight="1">
      <c r="A185" s="224">
        <v>43732</v>
      </c>
      <c r="B185" s="225">
        <v>9.84</v>
      </c>
      <c r="C185" s="227">
        <f t="shared" si="0"/>
        <v>-9.0634441087613649E-3</v>
      </c>
    </row>
    <row r="186" spans="1:3" ht="14.25" customHeight="1">
      <c r="A186" s="224">
        <v>43733</v>
      </c>
      <c r="B186" s="225">
        <v>9.7799999999999994</v>
      </c>
      <c r="C186" s="227">
        <f t="shared" si="0"/>
        <v>-6.0975609756097615E-3</v>
      </c>
    </row>
    <row r="187" spans="1:3" ht="14.25" customHeight="1">
      <c r="A187" s="224">
        <v>43734</v>
      </c>
      <c r="B187" s="225">
        <v>9.8699999999999992</v>
      </c>
      <c r="C187" s="227">
        <f t="shared" si="0"/>
        <v>9.2024539877300082E-3</v>
      </c>
    </row>
    <row r="188" spans="1:3" ht="14.25" customHeight="1">
      <c r="A188" s="224">
        <v>43735</v>
      </c>
      <c r="B188" s="225">
        <v>9.9</v>
      </c>
      <c r="C188" s="227">
        <f t="shared" si="0"/>
        <v>3.0395136778116338E-3</v>
      </c>
    </row>
    <row r="189" spans="1:3" ht="14.25" customHeight="1">
      <c r="A189" s="224">
        <v>43738</v>
      </c>
      <c r="B189" s="225">
        <v>9.7799999999999994</v>
      </c>
      <c r="C189" s="227">
        <f t="shared" si="0"/>
        <v>-1.2121212121212199E-2</v>
      </c>
    </row>
    <row r="190" spans="1:3" ht="14.25" customHeight="1">
      <c r="A190" s="224">
        <v>43739</v>
      </c>
      <c r="B190" s="225">
        <v>9.51</v>
      </c>
      <c r="C190" s="227">
        <f t="shared" si="0"/>
        <v>-2.7607361963190136E-2</v>
      </c>
    </row>
    <row r="191" spans="1:3" ht="14.25" customHeight="1">
      <c r="A191" s="224">
        <v>43740</v>
      </c>
      <c r="B191" s="225">
        <v>9.25</v>
      </c>
      <c r="C191" s="227">
        <f t="shared" si="0"/>
        <v>-2.7339642481598259E-2</v>
      </c>
    </row>
    <row r="192" spans="1:3" ht="14.25" customHeight="1">
      <c r="A192" s="224">
        <v>43741</v>
      </c>
      <c r="B192" s="225">
        <v>9.14</v>
      </c>
      <c r="C192" s="227">
        <f t="shared" si="0"/>
        <v>-1.1891891891891881E-2</v>
      </c>
    </row>
    <row r="193" spans="1:3" ht="14.25" customHeight="1">
      <c r="A193" s="224">
        <v>43742</v>
      </c>
      <c r="B193" s="225">
        <v>9.1999999999999993</v>
      </c>
      <c r="C193" s="227">
        <f t="shared" si="0"/>
        <v>6.5645514223193757E-3</v>
      </c>
    </row>
    <row r="194" spans="1:3" ht="14.25" customHeight="1">
      <c r="A194" s="224">
        <v>43745</v>
      </c>
      <c r="B194" s="225">
        <v>9.25</v>
      </c>
      <c r="C194" s="227">
        <f t="shared" si="0"/>
        <v>5.4347826086957873E-3</v>
      </c>
    </row>
    <row r="195" spans="1:3" ht="14.25" customHeight="1">
      <c r="A195" s="224">
        <v>43746</v>
      </c>
      <c r="B195" s="225">
        <v>9.08</v>
      </c>
      <c r="C195" s="227">
        <f t="shared" si="0"/>
        <v>-1.8378378378378413E-2</v>
      </c>
    </row>
    <row r="196" spans="1:3" ht="14.25" customHeight="1">
      <c r="A196" s="224">
        <v>43747</v>
      </c>
      <c r="B196" s="225">
        <v>9.1</v>
      </c>
      <c r="C196" s="227">
        <f t="shared" si="0"/>
        <v>2.2026431718060735E-3</v>
      </c>
    </row>
    <row r="197" spans="1:3" ht="14.25" customHeight="1">
      <c r="A197" s="224">
        <v>43748</v>
      </c>
      <c r="B197" s="225">
        <v>9.26</v>
      </c>
      <c r="C197" s="227">
        <f t="shared" si="0"/>
        <v>1.758241758241752E-2</v>
      </c>
    </row>
    <row r="198" spans="1:3" ht="14.25" customHeight="1">
      <c r="A198" s="224">
        <v>43749</v>
      </c>
      <c r="B198" s="225">
        <v>9.48</v>
      </c>
      <c r="C198" s="227">
        <f t="shared" si="0"/>
        <v>2.3758099352051865E-2</v>
      </c>
    </row>
    <row r="199" spans="1:3" ht="14.25" customHeight="1">
      <c r="A199" s="224">
        <v>43752</v>
      </c>
      <c r="B199" s="225">
        <v>9.43</v>
      </c>
      <c r="C199" s="227">
        <f t="shared" si="0"/>
        <v>-5.2742616033756295E-3</v>
      </c>
    </row>
    <row r="200" spans="1:3" ht="14.25" customHeight="1">
      <c r="A200" s="224">
        <v>43753</v>
      </c>
      <c r="B200" s="225">
        <v>9.5399999999999991</v>
      </c>
      <c r="C200" s="227">
        <f t="shared" si="0"/>
        <v>1.166489925768821E-2</v>
      </c>
    </row>
    <row r="201" spans="1:3" ht="14.25" customHeight="1">
      <c r="A201" s="224">
        <v>43754</v>
      </c>
      <c r="B201" s="225">
        <v>9.61</v>
      </c>
      <c r="C201" s="227">
        <f t="shared" si="0"/>
        <v>7.3375262054506951E-3</v>
      </c>
    </row>
    <row r="202" spans="1:3" ht="14.25" customHeight="1">
      <c r="A202" s="224">
        <v>43755</v>
      </c>
      <c r="B202" s="225">
        <v>9.73</v>
      </c>
      <c r="C202" s="227">
        <f t="shared" si="0"/>
        <v>1.2486992715921019E-2</v>
      </c>
    </row>
    <row r="203" spans="1:3" ht="14.25" customHeight="1">
      <c r="A203" s="224">
        <v>43756</v>
      </c>
      <c r="B203" s="225">
        <v>9.74</v>
      </c>
      <c r="C203" s="227">
        <f t="shared" si="0"/>
        <v>1.0277492291881352E-3</v>
      </c>
    </row>
    <row r="204" spans="1:3" ht="14.25" customHeight="1">
      <c r="A204" s="224">
        <v>43759</v>
      </c>
      <c r="B204" s="225">
        <v>9.9</v>
      </c>
      <c r="C204" s="227">
        <f t="shared" si="0"/>
        <v>1.6427104722792629E-2</v>
      </c>
    </row>
    <row r="205" spans="1:3" ht="14.25" customHeight="1">
      <c r="A205" s="224">
        <v>43760</v>
      </c>
      <c r="B205" s="225">
        <v>9.7200000000000006</v>
      </c>
      <c r="C205" s="227">
        <f t="shared" si="0"/>
        <v>-1.8181818181818188E-2</v>
      </c>
    </row>
    <row r="206" spans="1:3" ht="14.25" customHeight="1">
      <c r="A206" s="224">
        <v>43761</v>
      </c>
      <c r="B206" s="225">
        <v>9.7799999999999994</v>
      </c>
      <c r="C206" s="227">
        <f t="shared" si="0"/>
        <v>6.1728395061726449E-3</v>
      </c>
    </row>
    <row r="207" spans="1:3" ht="14.25" customHeight="1">
      <c r="A207" s="224">
        <v>43762</v>
      </c>
      <c r="B207" s="225">
        <v>9.6999999999999993</v>
      </c>
      <c r="C207" s="227">
        <f t="shared" si="0"/>
        <v>-8.1799591002045258E-3</v>
      </c>
    </row>
    <row r="208" spans="1:3" ht="14.25" customHeight="1">
      <c r="A208" s="224">
        <v>43763</v>
      </c>
      <c r="B208" s="225">
        <v>9.8800000000000008</v>
      </c>
      <c r="C208" s="227">
        <f t="shared" si="0"/>
        <v>1.8556701030927991E-2</v>
      </c>
    </row>
    <row r="209" spans="1:3" ht="14.25" customHeight="1">
      <c r="A209" s="224">
        <v>43766</v>
      </c>
      <c r="B209" s="225">
        <v>10.029999999999999</v>
      </c>
      <c r="C209" s="227">
        <f t="shared" si="0"/>
        <v>1.5182186234817596E-2</v>
      </c>
    </row>
    <row r="210" spans="1:3" ht="14.25" customHeight="1">
      <c r="A210" s="224">
        <v>43767</v>
      </c>
      <c r="B210" s="225">
        <v>10.23</v>
      </c>
      <c r="C210" s="227">
        <f t="shared" si="0"/>
        <v>1.9940179461615193E-2</v>
      </c>
    </row>
    <row r="211" spans="1:3" ht="14.25" customHeight="1">
      <c r="A211" s="224">
        <v>43768</v>
      </c>
      <c r="B211" s="225">
        <v>10.29</v>
      </c>
      <c r="C211" s="227">
        <f t="shared" si="0"/>
        <v>5.8651026392959604E-3</v>
      </c>
    </row>
    <row r="212" spans="1:3" ht="14.25" customHeight="1">
      <c r="A212" s="224">
        <v>43769</v>
      </c>
      <c r="B212" s="225">
        <v>10.28</v>
      </c>
      <c r="C212" s="227">
        <f t="shared" si="0"/>
        <v>-9.7181729834794339E-4</v>
      </c>
    </row>
    <row r="213" spans="1:3" ht="14.25" customHeight="1">
      <c r="A213" s="224">
        <v>43770</v>
      </c>
      <c r="B213" s="225">
        <v>10.38</v>
      </c>
      <c r="C213" s="227">
        <f t="shared" si="0"/>
        <v>9.7276264591441564E-3</v>
      </c>
    </row>
    <row r="214" spans="1:3" ht="14.25" customHeight="1">
      <c r="A214" s="224">
        <v>43773</v>
      </c>
      <c r="B214" s="225">
        <v>10.41</v>
      </c>
      <c r="C214" s="227">
        <f t="shared" si="0"/>
        <v>2.8901734104045396E-3</v>
      </c>
    </row>
    <row r="215" spans="1:3" ht="14.25" customHeight="1">
      <c r="A215" s="224">
        <v>43774</v>
      </c>
      <c r="B215" s="225">
        <v>10.42</v>
      </c>
      <c r="C215" s="227">
        <f t="shared" si="0"/>
        <v>9.6061479346776224E-4</v>
      </c>
    </row>
    <row r="216" spans="1:3" ht="14.25" customHeight="1">
      <c r="A216" s="224">
        <v>43775</v>
      </c>
      <c r="B216" s="225">
        <v>10.41</v>
      </c>
      <c r="C216" s="227">
        <f t="shared" si="0"/>
        <v>-9.5969289827257942E-4</v>
      </c>
    </row>
    <row r="217" spans="1:3" ht="14.25" customHeight="1">
      <c r="A217" s="224">
        <v>43776</v>
      </c>
      <c r="B217" s="225">
        <v>10.41</v>
      </c>
      <c r="C217" s="227">
        <f t="shared" si="0"/>
        <v>0</v>
      </c>
    </row>
    <row r="218" spans="1:3" ht="14.25" customHeight="1">
      <c r="A218" s="224">
        <v>43777</v>
      </c>
      <c r="B218" s="225">
        <v>10.36</v>
      </c>
      <c r="C218" s="227">
        <f t="shared" si="0"/>
        <v>-4.8030739673391443E-3</v>
      </c>
    </row>
    <row r="219" spans="1:3" ht="14.25" customHeight="1">
      <c r="A219" s="224">
        <v>43780</v>
      </c>
      <c r="B219" s="225">
        <v>10.34</v>
      </c>
      <c r="C219" s="227">
        <f t="shared" si="0"/>
        <v>-1.9305019305019266E-3</v>
      </c>
    </row>
    <row r="220" spans="1:3" ht="14.25" customHeight="1">
      <c r="A220" s="224">
        <v>43781</v>
      </c>
      <c r="B220" s="225">
        <v>10.41</v>
      </c>
      <c r="C220" s="227">
        <f t="shared" si="0"/>
        <v>6.7698259187620735E-3</v>
      </c>
    </row>
    <row r="221" spans="1:3" ht="14.25" customHeight="1">
      <c r="A221" s="224">
        <v>43782</v>
      </c>
      <c r="B221" s="225">
        <v>10.38</v>
      </c>
      <c r="C221" s="227">
        <f t="shared" si="0"/>
        <v>-2.8818443804033977E-3</v>
      </c>
    </row>
    <row r="222" spans="1:3" ht="14.25" customHeight="1">
      <c r="A222" s="224">
        <v>43783</v>
      </c>
      <c r="B222" s="225">
        <v>10.49</v>
      </c>
      <c r="C222" s="227">
        <f t="shared" si="0"/>
        <v>1.0597302504816941E-2</v>
      </c>
    </row>
    <row r="223" spans="1:3" ht="14.25" customHeight="1">
      <c r="A223" s="224">
        <v>43784</v>
      </c>
      <c r="B223" s="225">
        <v>10.45</v>
      </c>
      <c r="C223" s="227">
        <f t="shared" si="0"/>
        <v>-3.8131553860820677E-3</v>
      </c>
    </row>
    <row r="224" spans="1:3" ht="14.25" customHeight="1">
      <c r="A224" s="224">
        <v>43787</v>
      </c>
      <c r="B224" s="225">
        <v>10.42</v>
      </c>
      <c r="C224" s="227">
        <f t="shared" si="0"/>
        <v>-2.870813397129135E-3</v>
      </c>
    </row>
    <row r="225" spans="1:3" ht="14.25" customHeight="1">
      <c r="A225" s="224">
        <v>43788</v>
      </c>
      <c r="B225" s="225">
        <v>10.38</v>
      </c>
      <c r="C225" s="227">
        <f t="shared" si="0"/>
        <v>-3.8387715930900956E-3</v>
      </c>
    </row>
    <row r="226" spans="1:3" ht="14.25" customHeight="1">
      <c r="A226" s="224">
        <v>43789</v>
      </c>
      <c r="B226" s="225">
        <v>10.32</v>
      </c>
      <c r="C226" s="227">
        <f t="shared" si="0"/>
        <v>-5.7803468208093012E-3</v>
      </c>
    </row>
    <row r="227" spans="1:3" ht="14.25" customHeight="1">
      <c r="A227" s="224">
        <v>43790</v>
      </c>
      <c r="B227" s="225">
        <v>10.34</v>
      </c>
      <c r="C227" s="227">
        <f t="shared" si="0"/>
        <v>1.9379844961240345E-3</v>
      </c>
    </row>
    <row r="228" spans="1:3" ht="14.25" customHeight="1">
      <c r="A228" s="224">
        <v>43791</v>
      </c>
      <c r="B228" s="225">
        <v>10.31</v>
      </c>
      <c r="C228" s="227">
        <f t="shared" si="0"/>
        <v>-2.9013539651836506E-3</v>
      </c>
    </row>
    <row r="229" spans="1:3" ht="14.25" customHeight="1">
      <c r="A229" s="224">
        <v>43794</v>
      </c>
      <c r="B229" s="225">
        <v>10.37</v>
      </c>
      <c r="C229" s="227">
        <f t="shared" si="0"/>
        <v>5.819592628515835E-3</v>
      </c>
    </row>
    <row r="230" spans="1:3" ht="14.25" customHeight="1">
      <c r="A230" s="224">
        <v>43795</v>
      </c>
      <c r="B230" s="225">
        <v>10.38</v>
      </c>
      <c r="C230" s="227">
        <f t="shared" si="0"/>
        <v>9.6432015429126494E-4</v>
      </c>
    </row>
    <row r="231" spans="1:3" ht="14.25" customHeight="1">
      <c r="A231" s="224">
        <v>43796</v>
      </c>
      <c r="B231" s="225">
        <v>10.38</v>
      </c>
      <c r="C231" s="227">
        <f t="shared" si="0"/>
        <v>0</v>
      </c>
    </row>
    <row r="232" spans="1:3" ht="14.25" customHeight="1">
      <c r="A232" s="224">
        <v>43798</v>
      </c>
      <c r="B232" s="225">
        <v>10.28</v>
      </c>
      <c r="C232" s="227">
        <f t="shared" si="0"/>
        <v>-9.633911368015502E-3</v>
      </c>
    </row>
    <row r="233" spans="1:3" ht="14.25" customHeight="1">
      <c r="A233" s="224">
        <v>43801</v>
      </c>
      <c r="B233" s="225">
        <v>10.31</v>
      </c>
      <c r="C233" s="227">
        <f t="shared" si="0"/>
        <v>2.9182879377434023E-3</v>
      </c>
    </row>
    <row r="234" spans="1:3" ht="14.25" customHeight="1">
      <c r="A234" s="224">
        <v>43802</v>
      </c>
      <c r="B234" s="225">
        <v>10.25</v>
      </c>
      <c r="C234" s="227">
        <f t="shared" si="0"/>
        <v>-5.8195926285160571E-3</v>
      </c>
    </row>
    <row r="235" spans="1:3" ht="14.25" customHeight="1">
      <c r="A235" s="224">
        <v>43803</v>
      </c>
      <c r="B235" s="225">
        <v>10.31</v>
      </c>
      <c r="C235" s="227">
        <f t="shared" si="0"/>
        <v>5.8536585365853711E-3</v>
      </c>
    </row>
    <row r="236" spans="1:3" ht="14.25" customHeight="1">
      <c r="A236" s="224">
        <v>43804</v>
      </c>
      <c r="B236" s="225">
        <v>10.36</v>
      </c>
      <c r="C236" s="227">
        <f t="shared" si="0"/>
        <v>4.8496605237633439E-3</v>
      </c>
    </row>
    <row r="237" spans="1:3" ht="14.25" customHeight="1">
      <c r="A237" s="224">
        <v>43805</v>
      </c>
      <c r="B237" s="225">
        <v>10.39</v>
      </c>
      <c r="C237" s="227">
        <f t="shared" si="0"/>
        <v>2.8957528957529455E-3</v>
      </c>
    </row>
    <row r="238" spans="1:3" ht="14.25" customHeight="1">
      <c r="A238" s="224">
        <v>43808</v>
      </c>
      <c r="B238" s="225">
        <v>10.44</v>
      </c>
      <c r="C238" s="227">
        <f t="shared" si="0"/>
        <v>4.8123195380171957E-3</v>
      </c>
    </row>
    <row r="239" spans="1:3" ht="14.25" customHeight="1">
      <c r="A239" s="224">
        <v>43809</v>
      </c>
      <c r="B239" s="225">
        <v>10.43</v>
      </c>
      <c r="C239" s="227">
        <f t="shared" si="0"/>
        <v>-9.5785440613027628E-4</v>
      </c>
    </row>
    <row r="240" spans="1:3" ht="14.25" customHeight="1">
      <c r="A240" s="224">
        <v>43810</v>
      </c>
      <c r="B240" s="225">
        <v>10.49</v>
      </c>
      <c r="C240" s="227">
        <f t="shared" si="0"/>
        <v>5.7526366251199335E-3</v>
      </c>
    </row>
    <row r="241" spans="1:3" ht="14.25" customHeight="1">
      <c r="A241" s="224">
        <v>43811</v>
      </c>
      <c r="B241" s="225">
        <v>10.58</v>
      </c>
      <c r="C241" s="227">
        <f t="shared" si="0"/>
        <v>8.5795996186843748E-3</v>
      </c>
    </row>
    <row r="242" spans="1:3" ht="14.25" customHeight="1">
      <c r="A242" s="224">
        <v>43812</v>
      </c>
      <c r="B242" s="225">
        <v>10.67</v>
      </c>
      <c r="C242" s="227">
        <f t="shared" si="0"/>
        <v>8.5066162570888171E-3</v>
      </c>
    </row>
    <row r="243" spans="1:3" ht="14.25" customHeight="1">
      <c r="A243" s="224">
        <v>43815</v>
      </c>
      <c r="B243" s="225">
        <v>10.74</v>
      </c>
      <c r="C243" s="227">
        <f t="shared" si="0"/>
        <v>6.5604498594189486E-3</v>
      </c>
    </row>
    <row r="244" spans="1:3" ht="14.25" customHeight="1">
      <c r="A244" s="224">
        <v>43816</v>
      </c>
      <c r="B244" s="225">
        <v>10.76</v>
      </c>
      <c r="C244" s="227">
        <f t="shared" si="0"/>
        <v>1.8621973929235924E-3</v>
      </c>
    </row>
    <row r="245" spans="1:3" ht="14.25" customHeight="1">
      <c r="A245" s="224">
        <v>43817</v>
      </c>
      <c r="B245" s="225">
        <v>10.8</v>
      </c>
      <c r="C245" s="227">
        <f t="shared" si="0"/>
        <v>3.7174721189592308E-3</v>
      </c>
    </row>
    <row r="246" spans="1:3" ht="14.25" customHeight="1">
      <c r="A246" s="224">
        <v>43818</v>
      </c>
      <c r="B246" s="225">
        <v>10.79</v>
      </c>
      <c r="C246" s="227">
        <f t="shared" si="0"/>
        <v>-9.2592592592610767E-4</v>
      </c>
    </row>
    <row r="247" spans="1:3" ht="14.25" customHeight="1">
      <c r="A247" s="224">
        <v>43819</v>
      </c>
      <c r="B247" s="225">
        <v>10.86</v>
      </c>
      <c r="C247" s="227">
        <f t="shared" si="0"/>
        <v>6.4874884151993051E-3</v>
      </c>
    </row>
    <row r="248" spans="1:3" ht="14.25" customHeight="1">
      <c r="A248" s="224">
        <v>43822</v>
      </c>
      <c r="B248" s="225">
        <v>10.93</v>
      </c>
      <c r="C248" s="227">
        <f t="shared" si="0"/>
        <v>6.4456721915284731E-3</v>
      </c>
    </row>
    <row r="249" spans="1:3" ht="14.25" customHeight="1">
      <c r="A249" s="224">
        <v>43823</v>
      </c>
      <c r="B249" s="225">
        <v>10.8</v>
      </c>
      <c r="C249" s="227">
        <f t="shared" si="0"/>
        <v>-1.1893870082342106E-2</v>
      </c>
    </row>
    <row r="250" spans="1:3" ht="14.25" customHeight="1">
      <c r="A250" s="224">
        <v>43825</v>
      </c>
      <c r="B250" s="225">
        <v>10.94</v>
      </c>
      <c r="C250" s="227">
        <f t="shared" si="0"/>
        <v>1.2962962962962843E-2</v>
      </c>
    </row>
    <row r="251" spans="1:3" ht="14.25" customHeight="1">
      <c r="A251" s="224">
        <v>43826</v>
      </c>
      <c r="B251" s="225">
        <v>11</v>
      </c>
      <c r="C251" s="227">
        <f t="shared" si="0"/>
        <v>5.4844606946984342E-3</v>
      </c>
    </row>
    <row r="252" spans="1:3" ht="14.25" customHeight="1">
      <c r="A252" s="224">
        <v>43829</v>
      </c>
      <c r="B252" s="225">
        <v>11.03</v>
      </c>
      <c r="C252" s="227">
        <f t="shared" si="0"/>
        <v>2.7272727272726893E-3</v>
      </c>
    </row>
    <row r="253" spans="1:3" ht="14.25" customHeight="1">
      <c r="A253" s="224">
        <v>43830</v>
      </c>
      <c r="B253" s="225">
        <v>11.06</v>
      </c>
      <c r="C253" s="227">
        <f t="shared" si="0"/>
        <v>2.7198549410698547E-3</v>
      </c>
    </row>
    <row r="254" spans="1:3" ht="14.25" customHeight="1">
      <c r="A254" s="224">
        <v>43832</v>
      </c>
      <c r="B254" s="225">
        <v>11.18</v>
      </c>
      <c r="C254" s="227">
        <f t="shared" si="0"/>
        <v>1.0849909584086825E-2</v>
      </c>
    </row>
    <row r="255" spans="1:3" ht="14.25" customHeight="1">
      <c r="A255" s="224">
        <v>43833</v>
      </c>
      <c r="B255" s="225">
        <v>10.98</v>
      </c>
      <c r="C255" s="227">
        <f t="shared" si="0"/>
        <v>-1.7889087656529412E-2</v>
      </c>
    </row>
    <row r="256" spans="1:3" ht="14.25" customHeight="1">
      <c r="A256" s="224">
        <v>43836</v>
      </c>
      <c r="B256" s="225">
        <v>10.9</v>
      </c>
      <c r="C256" s="227">
        <f t="shared" si="0"/>
        <v>-7.2859744990892983E-3</v>
      </c>
    </row>
    <row r="257" spans="1:3" ht="14.25" customHeight="1">
      <c r="A257" s="224">
        <v>43837</v>
      </c>
      <c r="B257" s="225">
        <v>10.89</v>
      </c>
      <c r="C257" s="227">
        <f t="shared" si="0"/>
        <v>-9.1743119266052275E-4</v>
      </c>
    </row>
    <row r="258" spans="1:3" ht="14.25" customHeight="1">
      <c r="A258" s="224">
        <v>43838</v>
      </c>
      <c r="B258" s="225">
        <v>10.91</v>
      </c>
      <c r="C258" s="227">
        <f t="shared" ref="C258:C512" si="2">(B258/B257)-1</f>
        <v>1.8365472910926162E-3</v>
      </c>
    </row>
    <row r="259" spans="1:3" ht="14.25" customHeight="1">
      <c r="A259" s="224">
        <v>43839</v>
      </c>
      <c r="B259" s="225">
        <v>10.88</v>
      </c>
      <c r="C259" s="227">
        <f t="shared" si="2"/>
        <v>-2.74977085242889E-3</v>
      </c>
    </row>
    <row r="260" spans="1:3" ht="14.25" customHeight="1">
      <c r="A260" s="224">
        <v>43840</v>
      </c>
      <c r="B260" s="225">
        <v>10.75</v>
      </c>
      <c r="C260" s="227">
        <f t="shared" si="2"/>
        <v>-1.194852941176483E-2</v>
      </c>
    </row>
    <row r="261" spans="1:3" ht="14.25" customHeight="1">
      <c r="A261" s="224">
        <v>43843</v>
      </c>
      <c r="B261" s="225">
        <v>10.79</v>
      </c>
      <c r="C261" s="227">
        <f t="shared" si="2"/>
        <v>3.7209302325580396E-3</v>
      </c>
    </row>
    <row r="262" spans="1:3" ht="14.25" customHeight="1">
      <c r="A262" s="224">
        <v>43844</v>
      </c>
      <c r="B262" s="225">
        <v>10.81</v>
      </c>
      <c r="C262" s="227">
        <f t="shared" si="2"/>
        <v>1.853568118628468E-3</v>
      </c>
    </row>
    <row r="263" spans="1:3" ht="14.25" customHeight="1">
      <c r="A263" s="224">
        <v>43845</v>
      </c>
      <c r="B263" s="225">
        <v>10.77</v>
      </c>
      <c r="C263" s="227">
        <f t="shared" si="2"/>
        <v>-3.7002775208141436E-3</v>
      </c>
    </row>
    <row r="264" spans="1:3" ht="14.25" customHeight="1">
      <c r="A264" s="224">
        <v>43846</v>
      </c>
      <c r="B264" s="225">
        <v>10.79</v>
      </c>
      <c r="C264" s="227">
        <f t="shared" si="2"/>
        <v>1.8570102135562205E-3</v>
      </c>
    </row>
    <row r="265" spans="1:3" ht="14.25" customHeight="1">
      <c r="A265" s="224">
        <v>43847</v>
      </c>
      <c r="B265" s="225">
        <v>10.84</v>
      </c>
      <c r="C265" s="227">
        <f t="shared" si="2"/>
        <v>4.6339202965710591E-3</v>
      </c>
    </row>
    <row r="266" spans="1:3" ht="14.25" customHeight="1">
      <c r="A266" s="224">
        <v>43851</v>
      </c>
      <c r="B266" s="225">
        <v>10.81</v>
      </c>
      <c r="C266" s="227">
        <f t="shared" si="2"/>
        <v>-2.7675276752766598E-3</v>
      </c>
    </row>
    <row r="267" spans="1:3" ht="14.25" customHeight="1">
      <c r="A267" s="224">
        <v>43852</v>
      </c>
      <c r="B267" s="225">
        <v>10.68</v>
      </c>
      <c r="C267" s="227">
        <f t="shared" si="2"/>
        <v>-1.2025901942645745E-2</v>
      </c>
    </row>
    <row r="268" spans="1:3" ht="14.25" customHeight="1">
      <c r="A268" s="224">
        <v>43853</v>
      </c>
      <c r="B268" s="225">
        <v>10.69</v>
      </c>
      <c r="C268" s="227">
        <f t="shared" si="2"/>
        <v>9.3632958801492805E-4</v>
      </c>
    </row>
    <row r="269" spans="1:3" ht="14.25" customHeight="1">
      <c r="A269" s="224">
        <v>43854</v>
      </c>
      <c r="B269" s="225">
        <v>10.62</v>
      </c>
      <c r="C269" s="227">
        <f t="shared" si="2"/>
        <v>-6.5481758652946587E-3</v>
      </c>
    </row>
    <row r="270" spans="1:3" ht="14.25" customHeight="1">
      <c r="A270" s="224">
        <v>43857</v>
      </c>
      <c r="B270" s="225">
        <v>10.31</v>
      </c>
      <c r="C270" s="227">
        <f t="shared" si="2"/>
        <v>-2.9190207156308712E-2</v>
      </c>
    </row>
    <row r="271" spans="1:3" ht="14.25" customHeight="1">
      <c r="A271" s="224">
        <v>43858</v>
      </c>
      <c r="B271" s="225">
        <v>10.3</v>
      </c>
      <c r="C271" s="227">
        <f t="shared" si="2"/>
        <v>-9.6993210475260216E-4</v>
      </c>
    </row>
    <row r="272" spans="1:3" ht="14.25" customHeight="1">
      <c r="A272" s="224">
        <v>43859</v>
      </c>
      <c r="B272" s="225">
        <v>10.31</v>
      </c>
      <c r="C272" s="227">
        <f t="shared" si="2"/>
        <v>9.7087378640781097E-4</v>
      </c>
    </row>
    <row r="273" spans="1:3" ht="14.25" customHeight="1">
      <c r="A273" s="224">
        <v>43860</v>
      </c>
      <c r="B273" s="225">
        <v>10.31</v>
      </c>
      <c r="C273" s="227">
        <f t="shared" si="2"/>
        <v>0</v>
      </c>
    </row>
    <row r="274" spans="1:3" ht="14.25" customHeight="1">
      <c r="A274" s="224">
        <v>43861</v>
      </c>
      <c r="B274" s="225">
        <v>10.11</v>
      </c>
      <c r="C274" s="227">
        <f t="shared" si="2"/>
        <v>-1.9398642095053487E-2</v>
      </c>
    </row>
    <row r="275" spans="1:3" ht="14.25" customHeight="1">
      <c r="A275" s="224">
        <v>43864</v>
      </c>
      <c r="B275" s="225">
        <v>10.039999999999999</v>
      </c>
      <c r="C275" s="227">
        <f t="shared" si="2"/>
        <v>-6.923837784371889E-3</v>
      </c>
    </row>
    <row r="276" spans="1:3" ht="14.25" customHeight="1">
      <c r="A276" s="224">
        <v>43865</v>
      </c>
      <c r="B276" s="225">
        <v>10.06</v>
      </c>
      <c r="C276" s="227">
        <f t="shared" si="2"/>
        <v>1.9920318725101804E-3</v>
      </c>
    </row>
    <row r="277" spans="1:3" ht="14.25" customHeight="1">
      <c r="A277" s="224">
        <v>43866</v>
      </c>
      <c r="B277" s="225">
        <v>10.19</v>
      </c>
      <c r="C277" s="227">
        <f t="shared" si="2"/>
        <v>1.2922465208747402E-2</v>
      </c>
    </row>
    <row r="278" spans="1:3" ht="14.25" customHeight="1">
      <c r="A278" s="224">
        <v>43867</v>
      </c>
      <c r="B278" s="225">
        <v>10.18</v>
      </c>
      <c r="C278" s="227">
        <f t="shared" si="2"/>
        <v>-9.8135426889101041E-4</v>
      </c>
    </row>
    <row r="279" spans="1:3" ht="14.25" customHeight="1">
      <c r="A279" s="224">
        <v>43868</v>
      </c>
      <c r="B279" s="225">
        <v>10.029999999999999</v>
      </c>
      <c r="C279" s="227">
        <f t="shared" si="2"/>
        <v>-1.4734774066797685E-2</v>
      </c>
    </row>
    <row r="280" spans="1:3" ht="14.25" customHeight="1">
      <c r="A280" s="224">
        <v>43871</v>
      </c>
      <c r="B280" s="225">
        <v>10.02</v>
      </c>
      <c r="C280" s="227">
        <f t="shared" si="2"/>
        <v>-9.9700897308074854E-4</v>
      </c>
    </row>
    <row r="281" spans="1:3" ht="14.25" customHeight="1">
      <c r="A281" s="224">
        <v>43872</v>
      </c>
      <c r="B281" s="225">
        <v>10.11</v>
      </c>
      <c r="C281" s="227">
        <f t="shared" si="2"/>
        <v>8.9820359281436168E-3</v>
      </c>
    </row>
    <row r="282" spans="1:3" ht="14.25" customHeight="1">
      <c r="A282" s="224">
        <v>43873</v>
      </c>
      <c r="B282" s="225">
        <v>10.119999999999999</v>
      </c>
      <c r="C282" s="227">
        <f t="shared" si="2"/>
        <v>9.8911968348169843E-4</v>
      </c>
    </row>
    <row r="283" spans="1:3" ht="14.25" customHeight="1">
      <c r="A283" s="224">
        <v>43874</v>
      </c>
      <c r="B283" s="225">
        <v>10.07</v>
      </c>
      <c r="C283" s="227">
        <f t="shared" si="2"/>
        <v>-4.9407114624504533E-3</v>
      </c>
    </row>
    <row r="284" spans="1:3" ht="14.25" customHeight="1">
      <c r="A284" s="224">
        <v>43875</v>
      </c>
      <c r="B284" s="225">
        <v>10.07</v>
      </c>
      <c r="C284" s="227">
        <f t="shared" si="2"/>
        <v>0</v>
      </c>
    </row>
    <row r="285" spans="1:3" ht="14.25" customHeight="1">
      <c r="A285" s="224">
        <v>43879</v>
      </c>
      <c r="B285" s="225">
        <v>9.9499999999999993</v>
      </c>
      <c r="C285" s="227">
        <f t="shared" si="2"/>
        <v>-1.1916583912611856E-2</v>
      </c>
    </row>
    <row r="286" spans="1:3" ht="14.25" customHeight="1">
      <c r="A286" s="224">
        <v>43880</v>
      </c>
      <c r="B286" s="225">
        <v>9.9700000000000006</v>
      </c>
      <c r="C286" s="227">
        <f t="shared" si="2"/>
        <v>2.0100502512563345E-3</v>
      </c>
    </row>
    <row r="287" spans="1:3" ht="14.25" customHeight="1">
      <c r="A287" s="224">
        <v>43881</v>
      </c>
      <c r="B287" s="225">
        <v>9.94</v>
      </c>
      <c r="C287" s="227">
        <f t="shared" si="2"/>
        <v>-3.0090270812438424E-3</v>
      </c>
    </row>
    <row r="288" spans="1:3" ht="14.25" customHeight="1">
      <c r="A288" s="224">
        <v>43882</v>
      </c>
      <c r="B288" s="225">
        <v>9.91</v>
      </c>
      <c r="C288" s="227">
        <f t="shared" si="2"/>
        <v>-3.0181086519114331E-3</v>
      </c>
    </row>
    <row r="289" spans="1:3" ht="14.25" customHeight="1">
      <c r="A289" s="224">
        <v>43885</v>
      </c>
      <c r="B289" s="225">
        <v>9.4600000000000009</v>
      </c>
      <c r="C289" s="227">
        <f t="shared" si="2"/>
        <v>-4.5408678102926259E-2</v>
      </c>
    </row>
    <row r="290" spans="1:3" ht="14.25" customHeight="1">
      <c r="A290" s="224">
        <v>43886</v>
      </c>
      <c r="B290" s="225">
        <v>9.26</v>
      </c>
      <c r="C290" s="227">
        <f t="shared" si="2"/>
        <v>-2.1141649048625921E-2</v>
      </c>
    </row>
    <row r="291" spans="1:3" ht="14.25" customHeight="1">
      <c r="A291" s="224">
        <v>43887</v>
      </c>
      <c r="B291" s="225">
        <v>9.32</v>
      </c>
      <c r="C291" s="227">
        <f t="shared" si="2"/>
        <v>6.4794816414688317E-3</v>
      </c>
    </row>
    <row r="292" spans="1:3" ht="14.25" customHeight="1">
      <c r="A292" s="224">
        <v>43888</v>
      </c>
      <c r="B292" s="225">
        <v>9.35</v>
      </c>
      <c r="C292" s="227">
        <f t="shared" si="2"/>
        <v>3.2188841201716833E-3</v>
      </c>
    </row>
    <row r="293" spans="1:3" ht="14.25" customHeight="1">
      <c r="A293" s="224">
        <v>43889</v>
      </c>
      <c r="B293" s="225">
        <v>9.24</v>
      </c>
      <c r="C293" s="227">
        <f t="shared" si="2"/>
        <v>-1.1764705882352899E-2</v>
      </c>
    </row>
    <row r="294" spans="1:3" ht="14.25" customHeight="1">
      <c r="A294" s="224">
        <v>43892</v>
      </c>
      <c r="B294" s="225">
        <v>9.5</v>
      </c>
      <c r="C294" s="227">
        <f t="shared" si="2"/>
        <v>2.8138528138528018E-2</v>
      </c>
    </row>
    <row r="295" spans="1:3" ht="14.25" customHeight="1">
      <c r="A295" s="224">
        <v>43893</v>
      </c>
      <c r="B295" s="225">
        <v>9.4700000000000006</v>
      </c>
      <c r="C295" s="227">
        <f t="shared" si="2"/>
        <v>-3.1578947368420263E-3</v>
      </c>
    </row>
    <row r="296" spans="1:3" ht="14.25" customHeight="1">
      <c r="A296" s="224">
        <v>43894</v>
      </c>
      <c r="B296" s="225">
        <v>9.77</v>
      </c>
      <c r="C296" s="227">
        <f t="shared" si="2"/>
        <v>3.1678986272439147E-2</v>
      </c>
    </row>
    <row r="297" spans="1:3" ht="14.25" customHeight="1">
      <c r="A297" s="224">
        <v>43895</v>
      </c>
      <c r="B297" s="225">
        <v>9.5399999999999991</v>
      </c>
      <c r="C297" s="227">
        <f t="shared" si="2"/>
        <v>-2.3541453428863934E-2</v>
      </c>
    </row>
    <row r="298" spans="1:3" ht="14.25" customHeight="1">
      <c r="A298" s="224">
        <v>43896</v>
      </c>
      <c r="B298" s="225">
        <v>9.3699999999999992</v>
      </c>
      <c r="C298" s="227">
        <f t="shared" si="2"/>
        <v>-1.7819706498951815E-2</v>
      </c>
    </row>
    <row r="299" spans="1:3" ht="14.25" customHeight="1">
      <c r="A299" s="224">
        <v>43899</v>
      </c>
      <c r="B299" s="225">
        <v>8.5399999999999991</v>
      </c>
      <c r="C299" s="227">
        <f t="shared" si="2"/>
        <v>-8.8580576307363934E-2</v>
      </c>
    </row>
    <row r="300" spans="1:3" ht="14.25" customHeight="1">
      <c r="A300" s="224">
        <v>43900</v>
      </c>
      <c r="B300" s="225">
        <v>8.7799999999999994</v>
      </c>
      <c r="C300" s="227">
        <f t="shared" si="2"/>
        <v>2.8103044496487151E-2</v>
      </c>
    </row>
    <row r="301" spans="1:3" ht="14.25" customHeight="1">
      <c r="A301" s="224">
        <v>43901</v>
      </c>
      <c r="B301" s="225">
        <v>8.3800000000000008</v>
      </c>
      <c r="C301" s="227">
        <f t="shared" si="2"/>
        <v>-4.5558086560364308E-2</v>
      </c>
    </row>
    <row r="302" spans="1:3" ht="14.25" customHeight="1">
      <c r="A302" s="224">
        <v>43902</v>
      </c>
      <c r="B302" s="225">
        <v>7.26</v>
      </c>
      <c r="C302" s="227">
        <f t="shared" si="2"/>
        <v>-0.13365155131264927</v>
      </c>
    </row>
    <row r="303" spans="1:3" ht="14.25" customHeight="1">
      <c r="A303" s="224">
        <v>43903</v>
      </c>
      <c r="B303" s="225">
        <v>7.33</v>
      </c>
      <c r="C303" s="227">
        <f t="shared" si="2"/>
        <v>9.6418732782368455E-3</v>
      </c>
    </row>
    <row r="304" spans="1:3" ht="14.25" customHeight="1">
      <c r="A304" s="224">
        <v>43906</v>
      </c>
      <c r="B304" s="225">
        <v>6.43</v>
      </c>
      <c r="C304" s="227">
        <f t="shared" si="2"/>
        <v>-0.12278308321964537</v>
      </c>
    </row>
    <row r="305" spans="1:3" ht="14.25" customHeight="1">
      <c r="A305" s="224">
        <v>43907</v>
      </c>
      <c r="B305" s="225">
        <v>6.54</v>
      </c>
      <c r="C305" s="227">
        <f t="shared" si="2"/>
        <v>1.7107309486780853E-2</v>
      </c>
    </row>
    <row r="306" spans="1:3" ht="14.25" customHeight="1">
      <c r="A306" s="224">
        <v>43908</v>
      </c>
      <c r="B306" s="225">
        <v>5.87</v>
      </c>
      <c r="C306" s="227">
        <f t="shared" si="2"/>
        <v>-0.10244648318042815</v>
      </c>
    </row>
    <row r="307" spans="1:3" ht="14.25" customHeight="1">
      <c r="A307" s="224">
        <v>43909</v>
      </c>
      <c r="B307" s="225">
        <v>6.09</v>
      </c>
      <c r="C307" s="227">
        <f t="shared" si="2"/>
        <v>3.7478705281090319E-2</v>
      </c>
    </row>
    <row r="308" spans="1:3" ht="14.25" customHeight="1">
      <c r="A308" s="224">
        <v>43910</v>
      </c>
      <c r="B308" s="225">
        <v>6.33</v>
      </c>
      <c r="C308" s="227">
        <f t="shared" si="2"/>
        <v>3.9408866995073843E-2</v>
      </c>
    </row>
    <row r="309" spans="1:3" ht="14.25" customHeight="1">
      <c r="A309" s="224">
        <v>43913</v>
      </c>
      <c r="B309" s="225">
        <v>6.03</v>
      </c>
      <c r="C309" s="227">
        <f t="shared" si="2"/>
        <v>-4.7393364928909887E-2</v>
      </c>
    </row>
    <row r="310" spans="1:3" ht="14.25" customHeight="1">
      <c r="A310" s="224">
        <v>43914</v>
      </c>
      <c r="B310" s="225">
        <v>6.85</v>
      </c>
      <c r="C310" s="227">
        <f t="shared" si="2"/>
        <v>0.1359867330016582</v>
      </c>
    </row>
    <row r="311" spans="1:3" ht="14.25" customHeight="1">
      <c r="A311" s="224">
        <v>43915</v>
      </c>
      <c r="B311" s="225">
        <v>7.02</v>
      </c>
      <c r="C311" s="227">
        <f t="shared" si="2"/>
        <v>2.481751824817513E-2</v>
      </c>
    </row>
    <row r="312" spans="1:3" ht="14.25" customHeight="1">
      <c r="A312" s="224">
        <v>43916</v>
      </c>
      <c r="B312" s="225">
        <v>7.46</v>
      </c>
      <c r="C312" s="227">
        <f t="shared" si="2"/>
        <v>6.2678062678062751E-2</v>
      </c>
    </row>
    <row r="313" spans="1:3" ht="14.25" customHeight="1">
      <c r="A313" s="224">
        <v>43917</v>
      </c>
      <c r="B313" s="225">
        <v>7.07</v>
      </c>
      <c r="C313" s="227">
        <f t="shared" si="2"/>
        <v>-5.2278820375335044E-2</v>
      </c>
    </row>
    <row r="314" spans="1:3" ht="14.25" customHeight="1">
      <c r="A314" s="224">
        <v>43920</v>
      </c>
      <c r="B314" s="225">
        <v>7.08</v>
      </c>
      <c r="C314" s="227">
        <f t="shared" si="2"/>
        <v>1.4144271570013522E-3</v>
      </c>
    </row>
    <row r="315" spans="1:3" ht="14.25" customHeight="1">
      <c r="A315" s="224">
        <v>43921</v>
      </c>
      <c r="B315" s="225">
        <v>7.21</v>
      </c>
      <c r="C315" s="227">
        <f t="shared" si="2"/>
        <v>1.836158192090398E-2</v>
      </c>
    </row>
    <row r="316" spans="1:3" ht="14.25" customHeight="1">
      <c r="A316" s="224">
        <v>43922</v>
      </c>
      <c r="B316" s="225">
        <v>7.05</v>
      </c>
      <c r="C316" s="227">
        <f t="shared" si="2"/>
        <v>-2.2191400832177521E-2</v>
      </c>
    </row>
    <row r="317" spans="1:3" ht="14.25" customHeight="1">
      <c r="A317" s="224">
        <v>43923</v>
      </c>
      <c r="B317" s="225">
        <v>7.08</v>
      </c>
      <c r="C317" s="227">
        <f t="shared" si="2"/>
        <v>4.2553191489362874E-3</v>
      </c>
    </row>
    <row r="318" spans="1:3" ht="14.25" customHeight="1">
      <c r="A318" s="224">
        <v>43924</v>
      </c>
      <c r="B318" s="225">
        <v>6.94</v>
      </c>
      <c r="C318" s="227">
        <f t="shared" si="2"/>
        <v>-1.9774011299435013E-2</v>
      </c>
    </row>
    <row r="319" spans="1:3" ht="14.25" customHeight="1">
      <c r="A319" s="224">
        <v>43927</v>
      </c>
      <c r="B319" s="225">
        <v>7.4</v>
      </c>
      <c r="C319" s="227">
        <f t="shared" si="2"/>
        <v>6.6282420749279591E-2</v>
      </c>
    </row>
    <row r="320" spans="1:3" ht="14.25" customHeight="1">
      <c r="A320" s="224">
        <v>43928</v>
      </c>
      <c r="B320" s="225">
        <v>7.57</v>
      </c>
      <c r="C320" s="227">
        <f t="shared" si="2"/>
        <v>2.2972972972973071E-2</v>
      </c>
    </row>
    <row r="321" spans="1:3" ht="14.25" customHeight="1">
      <c r="A321" s="224">
        <v>43929</v>
      </c>
      <c r="B321" s="225">
        <v>7.53</v>
      </c>
      <c r="C321" s="227">
        <f t="shared" si="2"/>
        <v>-5.2840158520475189E-3</v>
      </c>
    </row>
    <row r="322" spans="1:3" ht="14.25" customHeight="1">
      <c r="A322" s="224">
        <v>43930</v>
      </c>
      <c r="B322" s="225">
        <v>7.72</v>
      </c>
      <c r="C322" s="227">
        <f t="shared" si="2"/>
        <v>2.5232403718459473E-2</v>
      </c>
    </row>
    <row r="323" spans="1:3" ht="14.25" customHeight="1">
      <c r="A323" s="224">
        <v>43934</v>
      </c>
      <c r="B323" s="225">
        <v>7.72</v>
      </c>
      <c r="C323" s="227">
        <f t="shared" si="2"/>
        <v>0</v>
      </c>
    </row>
    <row r="324" spans="1:3" ht="14.25" customHeight="1">
      <c r="A324" s="224">
        <v>43935</v>
      </c>
      <c r="B324" s="225">
        <v>7.67</v>
      </c>
      <c r="C324" s="227">
        <f t="shared" si="2"/>
        <v>-6.4766839378238572E-3</v>
      </c>
    </row>
    <row r="325" spans="1:3" ht="14.25" customHeight="1">
      <c r="A325" s="224">
        <v>43936</v>
      </c>
      <c r="B325" s="225">
        <v>7.34</v>
      </c>
      <c r="C325" s="227">
        <f t="shared" si="2"/>
        <v>-4.3024771838331199E-2</v>
      </c>
    </row>
    <row r="326" spans="1:3" ht="14.25" customHeight="1">
      <c r="A326" s="224">
        <v>43937</v>
      </c>
      <c r="B326" s="225">
        <v>7.3</v>
      </c>
      <c r="C326" s="227">
        <f t="shared" si="2"/>
        <v>-5.4495912806539204E-3</v>
      </c>
    </row>
    <row r="327" spans="1:3" ht="14.25" customHeight="1">
      <c r="A327" s="224">
        <v>43938</v>
      </c>
      <c r="B327" s="225">
        <v>7.64</v>
      </c>
      <c r="C327" s="227">
        <f t="shared" si="2"/>
        <v>4.6575342465753344E-2</v>
      </c>
    </row>
    <row r="328" spans="1:3" ht="14.25" customHeight="1">
      <c r="A328" s="224">
        <v>43941</v>
      </c>
      <c r="B328" s="225">
        <v>7.52</v>
      </c>
      <c r="C328" s="227">
        <f t="shared" si="2"/>
        <v>-1.5706806282722474E-2</v>
      </c>
    </row>
    <row r="329" spans="1:3" ht="14.25" customHeight="1">
      <c r="A329" s="224">
        <v>43942</v>
      </c>
      <c r="B329" s="225">
        <v>7.36</v>
      </c>
      <c r="C329" s="227">
        <f t="shared" si="2"/>
        <v>-2.1276595744680771E-2</v>
      </c>
    </row>
    <row r="330" spans="1:3" ht="14.25" customHeight="1">
      <c r="A330" s="224">
        <v>43943</v>
      </c>
      <c r="B330" s="225">
        <v>7.42</v>
      </c>
      <c r="C330" s="227">
        <f t="shared" si="2"/>
        <v>8.152173913043459E-3</v>
      </c>
    </row>
    <row r="331" spans="1:3" ht="14.25" customHeight="1">
      <c r="A331" s="224">
        <v>43944</v>
      </c>
      <c r="B331" s="225">
        <v>7.38</v>
      </c>
      <c r="C331" s="227">
        <f t="shared" si="2"/>
        <v>-5.3908355795148077E-3</v>
      </c>
    </row>
    <row r="332" spans="1:3" ht="14.25" customHeight="1">
      <c r="A332" s="224">
        <v>43945</v>
      </c>
      <c r="B332" s="225">
        <v>7.44</v>
      </c>
      <c r="C332" s="227">
        <f t="shared" si="2"/>
        <v>8.1300813008131634E-3</v>
      </c>
    </row>
    <row r="333" spans="1:3" ht="14.25" customHeight="1">
      <c r="A333" s="224">
        <v>43948</v>
      </c>
      <c r="B333" s="225">
        <v>7.67</v>
      </c>
      <c r="C333" s="227">
        <f t="shared" si="2"/>
        <v>3.0913978494623517E-2</v>
      </c>
    </row>
    <row r="334" spans="1:3" ht="14.25" customHeight="1">
      <c r="A334" s="224">
        <v>43949</v>
      </c>
      <c r="B334" s="225">
        <v>7.93</v>
      </c>
      <c r="C334" s="227">
        <f t="shared" si="2"/>
        <v>3.3898305084745672E-2</v>
      </c>
    </row>
    <row r="335" spans="1:3" ht="14.25" customHeight="1">
      <c r="A335" s="224">
        <v>43950</v>
      </c>
      <c r="B335" s="225">
        <v>8.36</v>
      </c>
      <c r="C335" s="227">
        <f t="shared" si="2"/>
        <v>5.4224464060529609E-2</v>
      </c>
    </row>
    <row r="336" spans="1:3" ht="14.25" customHeight="1">
      <c r="A336" s="224">
        <v>43951</v>
      </c>
      <c r="B336" s="225">
        <v>8.1999999999999993</v>
      </c>
      <c r="C336" s="227">
        <f t="shared" si="2"/>
        <v>-1.9138755980861233E-2</v>
      </c>
    </row>
    <row r="337" spans="1:3" ht="14.25" customHeight="1">
      <c r="A337" s="224">
        <v>43952</v>
      </c>
      <c r="B337" s="225">
        <v>8.15</v>
      </c>
      <c r="C337" s="227">
        <f t="shared" si="2"/>
        <v>-6.0975609756096505E-3</v>
      </c>
    </row>
    <row r="338" spans="1:3" ht="14.25" customHeight="1">
      <c r="A338" s="224">
        <v>43955</v>
      </c>
      <c r="B338" s="225">
        <v>7.89</v>
      </c>
      <c r="C338" s="227">
        <f t="shared" si="2"/>
        <v>-3.1901840490797584E-2</v>
      </c>
    </row>
    <row r="339" spans="1:3" ht="14.25" customHeight="1">
      <c r="A339" s="224">
        <v>43956</v>
      </c>
      <c r="B339" s="225">
        <v>7.75</v>
      </c>
      <c r="C339" s="227">
        <f t="shared" si="2"/>
        <v>-1.7743979721166037E-2</v>
      </c>
    </row>
    <row r="340" spans="1:3" ht="14.25" customHeight="1">
      <c r="A340" s="224">
        <v>43957</v>
      </c>
      <c r="B340" s="225">
        <v>7.79</v>
      </c>
      <c r="C340" s="227">
        <f t="shared" si="2"/>
        <v>5.1612903225806139E-3</v>
      </c>
    </row>
    <row r="341" spans="1:3" ht="14.25" customHeight="1">
      <c r="A341" s="224">
        <v>43958</v>
      </c>
      <c r="B341" s="225">
        <v>7.94</v>
      </c>
      <c r="C341" s="227">
        <f t="shared" si="2"/>
        <v>1.9255455712451797E-2</v>
      </c>
    </row>
    <row r="342" spans="1:3" ht="14.25" customHeight="1">
      <c r="A342" s="224">
        <v>43959</v>
      </c>
      <c r="B342" s="225">
        <v>8.1199999999999992</v>
      </c>
      <c r="C342" s="227">
        <f t="shared" si="2"/>
        <v>2.2670025188916698E-2</v>
      </c>
    </row>
    <row r="343" spans="1:3" ht="14.25" customHeight="1">
      <c r="A343" s="224">
        <v>43962</v>
      </c>
      <c r="B343" s="225">
        <v>7.98</v>
      </c>
      <c r="C343" s="227">
        <f t="shared" si="2"/>
        <v>-1.724137931034464E-2</v>
      </c>
    </row>
    <row r="344" spans="1:3" ht="14.25" customHeight="1">
      <c r="A344" s="224">
        <v>43963</v>
      </c>
      <c r="B344" s="225">
        <v>7.82</v>
      </c>
      <c r="C344" s="227">
        <f t="shared" si="2"/>
        <v>-2.0050125313283207E-2</v>
      </c>
    </row>
    <row r="345" spans="1:3" ht="14.25" customHeight="1">
      <c r="A345" s="224">
        <v>43964</v>
      </c>
      <c r="B345" s="225">
        <v>7.72</v>
      </c>
      <c r="C345" s="227">
        <f t="shared" si="2"/>
        <v>-1.2787723785166349E-2</v>
      </c>
    </row>
    <row r="346" spans="1:3" ht="14.25" customHeight="1">
      <c r="A346" s="224">
        <v>43965</v>
      </c>
      <c r="B346" s="225">
        <v>7.71</v>
      </c>
      <c r="C346" s="227">
        <f t="shared" si="2"/>
        <v>-1.2953367875647714E-3</v>
      </c>
    </row>
    <row r="347" spans="1:3" ht="14.25" customHeight="1">
      <c r="A347" s="224">
        <v>43966</v>
      </c>
      <c r="B347" s="225">
        <v>7.29</v>
      </c>
      <c r="C347" s="227">
        <f t="shared" si="2"/>
        <v>-5.4474708171206254E-2</v>
      </c>
    </row>
    <row r="348" spans="1:3" ht="14.25" customHeight="1">
      <c r="A348" s="224">
        <v>43969</v>
      </c>
      <c r="B348" s="225">
        <v>7.67</v>
      </c>
      <c r="C348" s="227">
        <f t="shared" si="2"/>
        <v>5.2126200274348333E-2</v>
      </c>
    </row>
    <row r="349" spans="1:3" ht="14.25" customHeight="1">
      <c r="A349" s="224">
        <v>43970</v>
      </c>
      <c r="B349" s="225">
        <v>7.63</v>
      </c>
      <c r="C349" s="227">
        <f t="shared" si="2"/>
        <v>-5.2151238591916504E-3</v>
      </c>
    </row>
    <row r="350" spans="1:3" ht="14.25" customHeight="1">
      <c r="A350" s="224">
        <v>43971</v>
      </c>
      <c r="B350" s="225">
        <v>7.7</v>
      </c>
      <c r="C350" s="227">
        <f t="shared" si="2"/>
        <v>9.1743119266054496E-3</v>
      </c>
    </row>
    <row r="351" spans="1:3" ht="14.25" customHeight="1">
      <c r="A351" s="224">
        <v>43972</v>
      </c>
      <c r="B351" s="225">
        <v>7.63</v>
      </c>
      <c r="C351" s="227">
        <f t="shared" si="2"/>
        <v>-9.0909090909091494E-3</v>
      </c>
    </row>
    <row r="352" spans="1:3" ht="14.25" customHeight="1">
      <c r="A352" s="224">
        <v>43973</v>
      </c>
      <c r="B352" s="225">
        <v>7.56</v>
      </c>
      <c r="C352" s="227">
        <f t="shared" si="2"/>
        <v>-9.1743119266055606E-3</v>
      </c>
    </row>
    <row r="353" spans="1:3" ht="14.25" customHeight="1">
      <c r="A353" s="224">
        <v>43977</v>
      </c>
      <c r="B353" s="225">
        <v>7.92</v>
      </c>
      <c r="C353" s="227">
        <f t="shared" si="2"/>
        <v>4.7619047619047672E-2</v>
      </c>
    </row>
    <row r="354" spans="1:3" ht="14.25" customHeight="1">
      <c r="A354" s="224">
        <v>43978</v>
      </c>
      <c r="B354" s="225">
        <v>8.07</v>
      </c>
      <c r="C354" s="227">
        <f t="shared" si="2"/>
        <v>1.8939393939394034E-2</v>
      </c>
    </row>
    <row r="355" spans="1:3" ht="14.25" customHeight="1">
      <c r="A355" s="224">
        <v>43979</v>
      </c>
      <c r="B355" s="225">
        <v>8.18</v>
      </c>
      <c r="C355" s="227">
        <f t="shared" si="2"/>
        <v>1.3630731102850069E-2</v>
      </c>
    </row>
    <row r="356" spans="1:3" ht="14.25" customHeight="1">
      <c r="A356" s="224">
        <v>43980</v>
      </c>
      <c r="B356" s="225">
        <v>8.19</v>
      </c>
      <c r="C356" s="227">
        <f t="shared" si="2"/>
        <v>1.2224938875304847E-3</v>
      </c>
    </row>
    <row r="357" spans="1:3" ht="14.25" customHeight="1">
      <c r="A357" s="224">
        <v>43983</v>
      </c>
      <c r="B357" s="225">
        <v>8.31</v>
      </c>
      <c r="C357" s="227">
        <f t="shared" si="2"/>
        <v>1.4652014652014822E-2</v>
      </c>
    </row>
    <row r="358" spans="1:3" ht="14.25" customHeight="1">
      <c r="A358" s="224">
        <v>43984</v>
      </c>
      <c r="B358" s="225">
        <v>8.44</v>
      </c>
      <c r="C358" s="227">
        <f t="shared" si="2"/>
        <v>1.5643802647412608E-2</v>
      </c>
    </row>
    <row r="359" spans="1:3" ht="14.25" customHeight="1">
      <c r="A359" s="224">
        <v>43985</v>
      </c>
      <c r="B359" s="225">
        <v>8.89</v>
      </c>
      <c r="C359" s="227">
        <f t="shared" si="2"/>
        <v>5.331753554502372E-2</v>
      </c>
    </row>
    <row r="360" spans="1:3" ht="14.25" customHeight="1">
      <c r="A360" s="224">
        <v>43986</v>
      </c>
      <c r="B360" s="225">
        <v>8.9</v>
      </c>
      <c r="C360" s="227">
        <f t="shared" si="2"/>
        <v>1.1248593925758943E-3</v>
      </c>
    </row>
    <row r="361" spans="1:3" ht="14.25" customHeight="1">
      <c r="A361" s="224">
        <v>43987</v>
      </c>
      <c r="B361" s="225">
        <v>8.98</v>
      </c>
      <c r="C361" s="227">
        <f t="shared" si="2"/>
        <v>8.9887640449437534E-3</v>
      </c>
    </row>
    <row r="362" spans="1:3" ht="14.25" customHeight="1">
      <c r="A362" s="224">
        <v>43990</v>
      </c>
      <c r="B362" s="225">
        <v>9.09</v>
      </c>
      <c r="C362" s="227">
        <f t="shared" si="2"/>
        <v>1.2249443207126953E-2</v>
      </c>
    </row>
    <row r="363" spans="1:3" ht="14.25" customHeight="1">
      <c r="A363" s="224">
        <v>43991</v>
      </c>
      <c r="B363" s="225">
        <v>8.93</v>
      </c>
      <c r="C363" s="227">
        <f t="shared" si="2"/>
        <v>-1.7601760176017667E-2</v>
      </c>
    </row>
    <row r="364" spans="1:3" ht="14.25" customHeight="1">
      <c r="A364" s="224">
        <v>43992</v>
      </c>
      <c r="B364" s="225">
        <v>8.94</v>
      </c>
      <c r="C364" s="227">
        <f t="shared" si="2"/>
        <v>1.1198208286673506E-3</v>
      </c>
    </row>
    <row r="365" spans="1:3" ht="14.25" customHeight="1">
      <c r="A365" s="224">
        <v>43993</v>
      </c>
      <c r="B365" s="225">
        <v>8.43</v>
      </c>
      <c r="C365" s="227">
        <f t="shared" si="2"/>
        <v>-5.7046979865771785E-2</v>
      </c>
    </row>
    <row r="366" spans="1:3" ht="14.25" customHeight="1">
      <c r="A366" s="224">
        <v>43994</v>
      </c>
      <c r="B366" s="225">
        <v>8.3800000000000008</v>
      </c>
      <c r="C366" s="227">
        <f t="shared" si="2"/>
        <v>-5.9311981020164772E-3</v>
      </c>
    </row>
    <row r="367" spans="1:3" ht="14.25" customHeight="1">
      <c r="A367" s="224">
        <v>43997</v>
      </c>
      <c r="B367" s="225">
        <v>8.5399999999999991</v>
      </c>
      <c r="C367" s="227">
        <f t="shared" si="2"/>
        <v>1.9093078758949611E-2</v>
      </c>
    </row>
    <row r="368" spans="1:3" ht="14.25" customHeight="1">
      <c r="A368" s="224">
        <v>43998</v>
      </c>
      <c r="B368" s="225">
        <v>8.7799999999999994</v>
      </c>
      <c r="C368" s="227">
        <f t="shared" si="2"/>
        <v>2.8103044496487151E-2</v>
      </c>
    </row>
    <row r="369" spans="1:3" ht="14.25" customHeight="1">
      <c r="A369" s="224">
        <v>43999</v>
      </c>
      <c r="B369" s="225">
        <v>8.74</v>
      </c>
      <c r="C369" s="227">
        <f t="shared" si="2"/>
        <v>-4.5558086560363309E-3</v>
      </c>
    </row>
    <row r="370" spans="1:3" ht="14.25" customHeight="1">
      <c r="A370" s="224">
        <v>44000</v>
      </c>
      <c r="B370" s="225">
        <v>8.68</v>
      </c>
      <c r="C370" s="227">
        <f t="shared" si="2"/>
        <v>-6.8649885583524917E-3</v>
      </c>
    </row>
    <row r="371" spans="1:3" ht="14.25" customHeight="1">
      <c r="A371" s="224">
        <v>44001</v>
      </c>
      <c r="B371" s="225">
        <v>8.69</v>
      </c>
      <c r="C371" s="227">
        <f t="shared" si="2"/>
        <v>1.1520737327188613E-3</v>
      </c>
    </row>
    <row r="372" spans="1:3" ht="14.25" customHeight="1">
      <c r="A372" s="224">
        <v>44004</v>
      </c>
      <c r="B372" s="225">
        <v>8.68</v>
      </c>
      <c r="C372" s="227">
        <f t="shared" si="2"/>
        <v>-1.1507479861909697E-3</v>
      </c>
    </row>
    <row r="373" spans="1:3" ht="14.25" customHeight="1">
      <c r="A373" s="224">
        <v>44005</v>
      </c>
      <c r="B373" s="225">
        <v>8.64</v>
      </c>
      <c r="C373" s="227">
        <f t="shared" si="2"/>
        <v>-4.6082949308754451E-3</v>
      </c>
    </row>
    <row r="374" spans="1:3" ht="14.25" customHeight="1">
      <c r="A374" s="224">
        <v>44006</v>
      </c>
      <c r="B374" s="225">
        <v>8.5</v>
      </c>
      <c r="C374" s="227">
        <f t="shared" si="2"/>
        <v>-1.620370370370372E-2</v>
      </c>
    </row>
    <row r="375" spans="1:3" ht="14.25" customHeight="1">
      <c r="A375" s="224">
        <v>44007</v>
      </c>
      <c r="B375" s="225">
        <v>8.5</v>
      </c>
      <c r="C375" s="227">
        <f t="shared" si="2"/>
        <v>0</v>
      </c>
    </row>
    <row r="376" spans="1:3" ht="14.25" customHeight="1">
      <c r="A376" s="224">
        <v>44008</v>
      </c>
      <c r="B376" s="225">
        <v>8.5</v>
      </c>
      <c r="C376" s="227">
        <f t="shared" si="2"/>
        <v>0</v>
      </c>
    </row>
    <row r="377" spans="1:3" ht="14.25" customHeight="1">
      <c r="A377" s="224">
        <v>44011</v>
      </c>
      <c r="B377" s="225">
        <v>8.6199999999999992</v>
      </c>
      <c r="C377" s="227">
        <f t="shared" si="2"/>
        <v>1.4117647058823346E-2</v>
      </c>
    </row>
    <row r="378" spans="1:3" ht="14.25" customHeight="1">
      <c r="A378" s="224">
        <v>44012</v>
      </c>
      <c r="B378" s="225">
        <v>8.6999999999999993</v>
      </c>
      <c r="C378" s="227">
        <f t="shared" si="2"/>
        <v>9.2807424593968069E-3</v>
      </c>
    </row>
    <row r="379" spans="1:3" ht="14.25" customHeight="1">
      <c r="A379" s="224">
        <v>44013</v>
      </c>
      <c r="B379" s="225">
        <v>8.69</v>
      </c>
      <c r="C379" s="227">
        <f t="shared" si="2"/>
        <v>-1.1494252873562871E-3</v>
      </c>
    </row>
    <row r="380" spans="1:3" ht="14.25" customHeight="1">
      <c r="A380" s="224">
        <v>44014</v>
      </c>
      <c r="B380" s="225">
        <v>8.93</v>
      </c>
      <c r="C380" s="227">
        <f t="shared" si="2"/>
        <v>2.7617951668584606E-2</v>
      </c>
    </row>
    <row r="381" spans="1:3" ht="14.25" customHeight="1">
      <c r="A381" s="224">
        <v>44018</v>
      </c>
      <c r="B381" s="225">
        <v>9.09</v>
      </c>
      <c r="C381" s="227">
        <f t="shared" si="2"/>
        <v>1.7917133258678719E-2</v>
      </c>
    </row>
    <row r="382" spans="1:3" ht="14.25" customHeight="1">
      <c r="A382" s="224">
        <v>44019</v>
      </c>
      <c r="B382" s="225">
        <v>9.0299999999999994</v>
      </c>
      <c r="C382" s="227">
        <f t="shared" si="2"/>
        <v>-6.6006600660066805E-3</v>
      </c>
    </row>
    <row r="383" spans="1:3" ht="14.25" customHeight="1">
      <c r="A383" s="224">
        <v>44020</v>
      </c>
      <c r="B383" s="225">
        <v>8.9700000000000006</v>
      </c>
      <c r="C383" s="227">
        <f t="shared" si="2"/>
        <v>-6.6445182724250706E-3</v>
      </c>
    </row>
    <row r="384" spans="1:3" ht="14.25" customHeight="1">
      <c r="A384" s="224">
        <v>44021</v>
      </c>
      <c r="B384" s="225">
        <v>8.85</v>
      </c>
      <c r="C384" s="227">
        <f t="shared" si="2"/>
        <v>-1.3377926421404784E-2</v>
      </c>
    </row>
    <row r="385" spans="1:3" ht="14.25" customHeight="1">
      <c r="A385" s="224">
        <v>44022</v>
      </c>
      <c r="B385" s="225">
        <v>9.01</v>
      </c>
      <c r="C385" s="227">
        <f t="shared" si="2"/>
        <v>1.8079096045197751E-2</v>
      </c>
    </row>
    <row r="386" spans="1:3" ht="14.25" customHeight="1">
      <c r="A386" s="224">
        <v>44025</v>
      </c>
      <c r="B386" s="225">
        <v>8.92</v>
      </c>
      <c r="C386" s="227">
        <f t="shared" si="2"/>
        <v>-9.9889012208657091E-3</v>
      </c>
    </row>
    <row r="387" spans="1:3" ht="14.25" customHeight="1">
      <c r="A387" s="224">
        <v>44026</v>
      </c>
      <c r="B387" s="225">
        <v>9.11</v>
      </c>
      <c r="C387" s="227">
        <f t="shared" si="2"/>
        <v>2.130044843049328E-2</v>
      </c>
    </row>
    <row r="388" spans="1:3" ht="14.25" customHeight="1">
      <c r="A388" s="224">
        <v>44027</v>
      </c>
      <c r="B388" s="225">
        <v>9.26</v>
      </c>
      <c r="C388" s="227">
        <f t="shared" si="2"/>
        <v>1.6465422612513825E-2</v>
      </c>
    </row>
    <row r="389" spans="1:3" ht="14.25" customHeight="1">
      <c r="A389" s="224">
        <v>44028</v>
      </c>
      <c r="B389" s="225">
        <v>9.27</v>
      </c>
      <c r="C389" s="227">
        <f t="shared" si="2"/>
        <v>1.0799136069115089E-3</v>
      </c>
    </row>
    <row r="390" spans="1:3" ht="14.25" customHeight="1">
      <c r="A390" s="224">
        <v>44029</v>
      </c>
      <c r="B390" s="225">
        <v>9.36</v>
      </c>
      <c r="C390" s="227">
        <f t="shared" si="2"/>
        <v>9.7087378640776656E-3</v>
      </c>
    </row>
    <row r="391" spans="1:3" ht="14.25" customHeight="1">
      <c r="A391" s="224">
        <v>44032</v>
      </c>
      <c r="B391" s="225">
        <v>9.43</v>
      </c>
      <c r="C391" s="227">
        <f t="shared" si="2"/>
        <v>7.4786324786324521E-3</v>
      </c>
    </row>
    <row r="392" spans="1:3" ht="14.25" customHeight="1">
      <c r="A392" s="224">
        <v>44033</v>
      </c>
      <c r="B392" s="225">
        <v>9.49</v>
      </c>
      <c r="C392" s="227">
        <f t="shared" si="2"/>
        <v>6.3626723223755288E-3</v>
      </c>
    </row>
    <row r="393" spans="1:3" ht="14.25" customHeight="1">
      <c r="A393" s="224">
        <v>44034</v>
      </c>
      <c r="B393" s="225">
        <v>9.6</v>
      </c>
      <c r="C393" s="227">
        <f t="shared" si="2"/>
        <v>1.1591148577449806E-2</v>
      </c>
    </row>
    <row r="394" spans="1:3" ht="14.25" customHeight="1">
      <c r="A394" s="224">
        <v>44035</v>
      </c>
      <c r="B394" s="225">
        <v>9.58</v>
      </c>
      <c r="C394" s="227">
        <f t="shared" si="2"/>
        <v>-2.0833333333333259E-3</v>
      </c>
    </row>
    <row r="395" spans="1:3" ht="14.25" customHeight="1">
      <c r="A395" s="224">
        <v>44036</v>
      </c>
      <c r="B395" s="225">
        <v>9.51</v>
      </c>
      <c r="C395" s="227">
        <f t="shared" si="2"/>
        <v>-7.3068893528184242E-3</v>
      </c>
    </row>
    <row r="396" spans="1:3" ht="14.25" customHeight="1">
      <c r="A396" s="224">
        <v>44039</v>
      </c>
      <c r="B396" s="225">
        <v>9.61</v>
      </c>
      <c r="C396" s="227">
        <f t="shared" si="2"/>
        <v>1.051524710830698E-2</v>
      </c>
    </row>
    <row r="397" spans="1:3" ht="14.25" customHeight="1">
      <c r="A397" s="224">
        <v>44040</v>
      </c>
      <c r="B397" s="225">
        <v>9.56</v>
      </c>
      <c r="C397" s="227">
        <f t="shared" si="2"/>
        <v>-5.20291363163361E-3</v>
      </c>
    </row>
    <row r="398" spans="1:3" ht="14.25" customHeight="1">
      <c r="A398" s="224">
        <v>44041</v>
      </c>
      <c r="B398" s="225">
        <v>9.6999999999999993</v>
      </c>
      <c r="C398" s="227">
        <f t="shared" si="2"/>
        <v>1.464435146443499E-2</v>
      </c>
    </row>
    <row r="399" spans="1:3" ht="14.25" customHeight="1">
      <c r="A399" s="224">
        <v>44042</v>
      </c>
      <c r="B399" s="225">
        <v>9.49</v>
      </c>
      <c r="C399" s="227">
        <f t="shared" si="2"/>
        <v>-2.1649484536082397E-2</v>
      </c>
    </row>
    <row r="400" spans="1:3" ht="14.25" customHeight="1">
      <c r="A400" s="224">
        <v>44043</v>
      </c>
      <c r="B400" s="225">
        <v>9.35</v>
      </c>
      <c r="C400" s="227">
        <f t="shared" si="2"/>
        <v>-1.475237091675452E-2</v>
      </c>
    </row>
    <row r="401" spans="1:3" ht="14.25" customHeight="1">
      <c r="A401" s="224">
        <v>44046</v>
      </c>
      <c r="B401" s="225">
        <v>9.4700000000000006</v>
      </c>
      <c r="C401" s="227">
        <f t="shared" si="2"/>
        <v>1.2834224598930577E-2</v>
      </c>
    </row>
    <row r="402" spans="1:3" ht="14.25" customHeight="1">
      <c r="A402" s="224">
        <v>44047</v>
      </c>
      <c r="B402" s="225">
        <v>9.49</v>
      </c>
      <c r="C402" s="227">
        <f t="shared" si="2"/>
        <v>2.1119324181626542E-3</v>
      </c>
    </row>
    <row r="403" spans="1:3" ht="14.25" customHeight="1">
      <c r="A403" s="224">
        <v>44048</v>
      </c>
      <c r="B403" s="225">
        <v>9.56</v>
      </c>
      <c r="C403" s="227">
        <f t="shared" si="2"/>
        <v>7.3761854583773712E-3</v>
      </c>
    </row>
    <row r="404" spans="1:3" ht="14.25" customHeight="1">
      <c r="A404" s="224">
        <v>44049</v>
      </c>
      <c r="B404" s="225">
        <v>9.5399999999999991</v>
      </c>
      <c r="C404" s="227">
        <f t="shared" si="2"/>
        <v>-2.0920502092051096E-3</v>
      </c>
    </row>
    <row r="405" spans="1:3" ht="14.25" customHeight="1">
      <c r="A405" s="224">
        <v>44050</v>
      </c>
      <c r="B405" s="225">
        <v>9.4700000000000006</v>
      </c>
      <c r="C405" s="227">
        <f t="shared" si="2"/>
        <v>-7.3375262054505841E-3</v>
      </c>
    </row>
    <row r="406" spans="1:3" ht="14.25" customHeight="1">
      <c r="A406" s="224">
        <v>44053</v>
      </c>
      <c r="B406" s="225">
        <v>9.56</v>
      </c>
      <c r="C406" s="227">
        <f t="shared" si="2"/>
        <v>9.5036958817318329E-3</v>
      </c>
    </row>
    <row r="407" spans="1:3" ht="14.25" customHeight="1">
      <c r="A407" s="224">
        <v>44054</v>
      </c>
      <c r="B407" s="225">
        <v>9.57</v>
      </c>
      <c r="C407" s="227">
        <f t="shared" si="2"/>
        <v>1.0460251046024993E-3</v>
      </c>
    </row>
    <row r="408" spans="1:3" ht="14.25" customHeight="1">
      <c r="A408" s="224">
        <v>44055</v>
      </c>
      <c r="B408" s="225">
        <v>9.7100000000000009</v>
      </c>
      <c r="C408" s="227">
        <f t="shared" si="2"/>
        <v>1.4629049111807735E-2</v>
      </c>
    </row>
    <row r="409" spans="1:3" ht="14.25" customHeight="1">
      <c r="A409" s="224">
        <v>44056</v>
      </c>
      <c r="B409" s="225">
        <v>9.6999999999999993</v>
      </c>
      <c r="C409" s="227">
        <f t="shared" si="2"/>
        <v>-1.029866117404854E-3</v>
      </c>
    </row>
    <row r="410" spans="1:3" ht="14.25" customHeight="1">
      <c r="A410" s="224">
        <v>44057</v>
      </c>
      <c r="B410" s="225">
        <v>9.61</v>
      </c>
      <c r="C410" s="227">
        <f t="shared" si="2"/>
        <v>-9.2783505154638846E-3</v>
      </c>
    </row>
    <row r="411" spans="1:3" ht="14.25" customHeight="1">
      <c r="A411" s="224">
        <v>44060</v>
      </c>
      <c r="B411" s="225">
        <v>9.6300000000000008</v>
      </c>
      <c r="C411" s="227">
        <f t="shared" si="2"/>
        <v>2.0811654526535772E-3</v>
      </c>
    </row>
    <row r="412" spans="1:3" ht="14.25" customHeight="1">
      <c r="A412" s="224">
        <v>44061</v>
      </c>
      <c r="B412" s="225">
        <v>9.59</v>
      </c>
      <c r="C412" s="227">
        <f t="shared" si="2"/>
        <v>-4.1536863966771254E-3</v>
      </c>
    </row>
    <row r="413" spans="1:3" ht="14.25" customHeight="1">
      <c r="A413" s="224">
        <v>44062</v>
      </c>
      <c r="B413" s="225">
        <v>9.48</v>
      </c>
      <c r="C413" s="227">
        <f t="shared" si="2"/>
        <v>-1.147028154327423E-2</v>
      </c>
    </row>
    <row r="414" spans="1:3" ht="14.25" customHeight="1">
      <c r="A414" s="224">
        <v>44063</v>
      </c>
      <c r="B414" s="225">
        <v>9.51</v>
      </c>
      <c r="C414" s="227">
        <f t="shared" si="2"/>
        <v>3.1645569620253333E-3</v>
      </c>
    </row>
    <row r="415" spans="1:3" ht="14.25" customHeight="1">
      <c r="A415" s="224">
        <v>44064</v>
      </c>
      <c r="B415" s="225">
        <v>9.4600000000000009</v>
      </c>
      <c r="C415" s="227">
        <f t="shared" si="2"/>
        <v>-5.2576235541533789E-3</v>
      </c>
    </row>
    <row r="416" spans="1:3" ht="14.25" customHeight="1">
      <c r="A416" s="224">
        <v>44067</v>
      </c>
      <c r="B416" s="225">
        <v>9.6199999999999992</v>
      </c>
      <c r="C416" s="227">
        <f t="shared" si="2"/>
        <v>1.6913319238900382E-2</v>
      </c>
    </row>
    <row r="417" spans="1:3" ht="14.25" customHeight="1">
      <c r="A417" s="224">
        <v>44068</v>
      </c>
      <c r="B417" s="225">
        <v>9.5</v>
      </c>
      <c r="C417" s="227">
        <f t="shared" si="2"/>
        <v>-1.2474012474012364E-2</v>
      </c>
    </row>
    <row r="418" spans="1:3" ht="14.25" customHeight="1">
      <c r="A418" s="224">
        <v>44069</v>
      </c>
      <c r="B418" s="225">
        <v>9.56</v>
      </c>
      <c r="C418" s="227">
        <f t="shared" si="2"/>
        <v>6.3157894736842746E-3</v>
      </c>
    </row>
    <row r="419" spans="1:3" ht="14.25" customHeight="1">
      <c r="A419" s="224">
        <v>44070</v>
      </c>
      <c r="B419" s="225">
        <v>9.41</v>
      </c>
      <c r="C419" s="227">
        <f t="shared" si="2"/>
        <v>-1.5690376569037712E-2</v>
      </c>
    </row>
    <row r="420" spans="1:3" ht="14.25" customHeight="1">
      <c r="A420" s="224">
        <v>44071</v>
      </c>
      <c r="B420" s="225">
        <v>9.4600000000000009</v>
      </c>
      <c r="C420" s="227">
        <f t="shared" si="2"/>
        <v>5.3134962805527763E-3</v>
      </c>
    </row>
    <row r="421" spans="1:3" ht="14.25" customHeight="1">
      <c r="A421" s="224">
        <v>44074</v>
      </c>
      <c r="B421" s="225">
        <v>9.44</v>
      </c>
      <c r="C421" s="227">
        <f t="shared" si="2"/>
        <v>-2.1141649048627142E-3</v>
      </c>
    </row>
    <row r="422" spans="1:3" ht="14.25" customHeight="1">
      <c r="A422" s="224">
        <v>44075</v>
      </c>
      <c r="B422" s="225">
        <v>9.43</v>
      </c>
      <c r="C422" s="227">
        <f t="shared" si="2"/>
        <v>-1.0593220338982468E-3</v>
      </c>
    </row>
    <row r="423" spans="1:3" ht="14.25" customHeight="1">
      <c r="A423" s="224">
        <v>44076</v>
      </c>
      <c r="B423" s="225">
        <v>9.5</v>
      </c>
      <c r="C423" s="227">
        <f t="shared" si="2"/>
        <v>7.4231177094379319E-3</v>
      </c>
    </row>
    <row r="424" spans="1:3" ht="14.25" customHeight="1">
      <c r="A424" s="224">
        <v>44077</v>
      </c>
      <c r="B424" s="225">
        <v>9.1999999999999993</v>
      </c>
      <c r="C424" s="227">
        <f t="shared" si="2"/>
        <v>-3.1578947368421151E-2</v>
      </c>
    </row>
    <row r="425" spans="1:3" ht="14.25" customHeight="1">
      <c r="A425" s="224">
        <v>44078</v>
      </c>
      <c r="B425" s="225">
        <v>9.2100000000000009</v>
      </c>
      <c r="C425" s="227">
        <f t="shared" si="2"/>
        <v>1.0869565217392907E-3</v>
      </c>
    </row>
    <row r="426" spans="1:3" ht="14.25" customHeight="1">
      <c r="A426" s="224">
        <v>44082</v>
      </c>
      <c r="B426" s="225">
        <v>9.2200000000000006</v>
      </c>
      <c r="C426" s="227">
        <f t="shared" si="2"/>
        <v>1.0857763300760048E-3</v>
      </c>
    </row>
    <row r="427" spans="1:3" ht="14.25" customHeight="1">
      <c r="A427" s="224">
        <v>44083</v>
      </c>
      <c r="B427" s="225">
        <v>9.4700000000000006</v>
      </c>
      <c r="C427" s="227">
        <f t="shared" si="2"/>
        <v>2.7114967462039008E-2</v>
      </c>
    </row>
    <row r="428" spans="1:3" ht="14.25" customHeight="1">
      <c r="A428" s="224">
        <v>44084</v>
      </c>
      <c r="B428" s="225">
        <v>9.48</v>
      </c>
      <c r="C428" s="227">
        <f t="shared" si="2"/>
        <v>1.0559662090812161E-3</v>
      </c>
    </row>
    <row r="429" spans="1:3" ht="14.25" customHeight="1">
      <c r="A429" s="224">
        <v>44085</v>
      </c>
      <c r="B429" s="225">
        <v>9.6199999999999992</v>
      </c>
      <c r="C429" s="227">
        <f t="shared" si="2"/>
        <v>1.4767932489451407E-2</v>
      </c>
    </row>
    <row r="430" spans="1:3" ht="14.25" customHeight="1">
      <c r="A430" s="224">
        <v>44088</v>
      </c>
      <c r="B430" s="225">
        <v>9.6</v>
      </c>
      <c r="C430" s="227">
        <f t="shared" si="2"/>
        <v>-2.0790020790020236E-3</v>
      </c>
    </row>
    <row r="431" spans="1:3" ht="14.25" customHeight="1">
      <c r="A431" s="224">
        <v>44089</v>
      </c>
      <c r="B431" s="225">
        <v>9.6199999999999992</v>
      </c>
      <c r="C431" s="227">
        <f t="shared" si="2"/>
        <v>2.0833333333332149E-3</v>
      </c>
    </row>
    <row r="432" spans="1:3" ht="14.25" customHeight="1">
      <c r="A432" s="224">
        <v>44090</v>
      </c>
      <c r="B432" s="225">
        <v>9.59</v>
      </c>
      <c r="C432" s="227">
        <f t="shared" si="2"/>
        <v>-3.1185031185030354E-3</v>
      </c>
    </row>
    <row r="433" spans="1:3" ht="14.25" customHeight="1">
      <c r="A433" s="224">
        <v>44091</v>
      </c>
      <c r="B433" s="225">
        <v>9.57</v>
      </c>
      <c r="C433" s="227">
        <f t="shared" si="2"/>
        <v>-2.0855057351407691E-3</v>
      </c>
    </row>
    <row r="434" spans="1:3" ht="14.25" customHeight="1">
      <c r="A434" s="224">
        <v>44092</v>
      </c>
      <c r="B434" s="225">
        <v>9.51</v>
      </c>
      <c r="C434" s="227">
        <f t="shared" si="2"/>
        <v>-6.2695924764890609E-3</v>
      </c>
    </row>
    <row r="435" spans="1:3" ht="14.25" customHeight="1">
      <c r="A435" s="224">
        <v>44095</v>
      </c>
      <c r="B435" s="225">
        <v>9.1</v>
      </c>
      <c r="C435" s="227">
        <f t="shared" si="2"/>
        <v>-4.311251314405895E-2</v>
      </c>
    </row>
    <row r="436" spans="1:3" ht="14.25" customHeight="1">
      <c r="A436" s="224">
        <v>44096</v>
      </c>
      <c r="B436" s="225">
        <v>9.09</v>
      </c>
      <c r="C436" s="227">
        <f t="shared" si="2"/>
        <v>-1.098901098901095E-3</v>
      </c>
    </row>
    <row r="437" spans="1:3" ht="14.25" customHeight="1">
      <c r="A437" s="224">
        <v>44097</v>
      </c>
      <c r="B437" s="225">
        <v>8.9700000000000006</v>
      </c>
      <c r="C437" s="227">
        <f t="shared" si="2"/>
        <v>-1.3201320132013139E-2</v>
      </c>
    </row>
    <row r="438" spans="1:3" ht="14.25" customHeight="1">
      <c r="A438" s="224">
        <v>44098</v>
      </c>
      <c r="B438" s="225">
        <v>8.7799999999999994</v>
      </c>
      <c r="C438" s="227">
        <f t="shared" si="2"/>
        <v>-2.1181716833890918E-2</v>
      </c>
    </row>
    <row r="439" spans="1:3" ht="14.25" customHeight="1">
      <c r="A439" s="224">
        <v>44099</v>
      </c>
      <c r="B439" s="225">
        <v>8.89</v>
      </c>
      <c r="C439" s="227">
        <f t="shared" si="2"/>
        <v>1.2528473804100271E-2</v>
      </c>
    </row>
    <row r="440" spans="1:3" ht="14.25" customHeight="1">
      <c r="A440" s="224">
        <v>44102</v>
      </c>
      <c r="B440" s="225">
        <v>9.08</v>
      </c>
      <c r="C440" s="227">
        <f t="shared" si="2"/>
        <v>2.1372328458942658E-2</v>
      </c>
    </row>
    <row r="441" spans="1:3" ht="14.25" customHeight="1">
      <c r="A441" s="224">
        <v>44103</v>
      </c>
      <c r="B441" s="225">
        <v>9.01</v>
      </c>
      <c r="C441" s="227">
        <f t="shared" si="2"/>
        <v>-7.7092511013215903E-3</v>
      </c>
    </row>
    <row r="442" spans="1:3" ht="14.25" customHeight="1">
      <c r="A442" s="224">
        <v>44104</v>
      </c>
      <c r="B442" s="225">
        <v>9.08</v>
      </c>
      <c r="C442" s="227">
        <f t="shared" si="2"/>
        <v>7.769145394006749E-3</v>
      </c>
    </row>
    <row r="443" spans="1:3" ht="14.25" customHeight="1">
      <c r="A443" s="224">
        <v>44105</v>
      </c>
      <c r="B443" s="225">
        <v>9.0399999999999991</v>
      </c>
      <c r="C443" s="227">
        <f t="shared" si="2"/>
        <v>-4.4052863436124801E-3</v>
      </c>
    </row>
    <row r="444" spans="1:3" ht="14.25" customHeight="1">
      <c r="A444" s="224">
        <v>44106</v>
      </c>
      <c r="B444" s="225">
        <v>9.0299999999999994</v>
      </c>
      <c r="C444" s="227">
        <f t="shared" si="2"/>
        <v>-1.1061946902655162E-3</v>
      </c>
    </row>
    <row r="445" spans="1:3" ht="14.25" customHeight="1">
      <c r="A445" s="224">
        <v>44109</v>
      </c>
      <c r="B445" s="225">
        <v>9.18</v>
      </c>
      <c r="C445" s="227">
        <f t="shared" si="2"/>
        <v>1.6611295681063121E-2</v>
      </c>
    </row>
    <row r="446" spans="1:3" ht="14.25" customHeight="1">
      <c r="A446" s="224">
        <v>44110</v>
      </c>
      <c r="B446" s="225">
        <v>9.1999999999999993</v>
      </c>
      <c r="C446" s="227">
        <f t="shared" si="2"/>
        <v>2.1786492374726851E-3</v>
      </c>
    </row>
    <row r="447" spans="1:3" ht="14.25" customHeight="1">
      <c r="A447" s="224">
        <v>44111</v>
      </c>
      <c r="B447" s="225">
        <v>9.32</v>
      </c>
      <c r="C447" s="227">
        <f t="shared" si="2"/>
        <v>1.3043478260869712E-2</v>
      </c>
    </row>
    <row r="448" spans="1:3" ht="14.25" customHeight="1">
      <c r="A448" s="224">
        <v>44112</v>
      </c>
      <c r="B448" s="225">
        <v>9.5299999999999994</v>
      </c>
      <c r="C448" s="227">
        <f t="shared" si="2"/>
        <v>2.2532188841201561E-2</v>
      </c>
    </row>
    <row r="449" spans="1:3" ht="14.25" customHeight="1">
      <c r="A449" s="224">
        <v>44113</v>
      </c>
      <c r="B449" s="225">
        <v>9.5</v>
      </c>
      <c r="C449" s="227">
        <f t="shared" si="2"/>
        <v>-3.1479538300104304E-3</v>
      </c>
    </row>
    <row r="450" spans="1:3" ht="14.25" customHeight="1">
      <c r="A450" s="224">
        <v>44116</v>
      </c>
      <c r="B450" s="225">
        <v>9.57</v>
      </c>
      <c r="C450" s="227">
        <f t="shared" si="2"/>
        <v>7.3684210526316907E-3</v>
      </c>
    </row>
    <row r="451" spans="1:3" ht="14.25" customHeight="1">
      <c r="A451" s="224">
        <v>44117</v>
      </c>
      <c r="B451" s="225">
        <v>9.4</v>
      </c>
      <c r="C451" s="227">
        <f t="shared" si="2"/>
        <v>-1.7763845350052265E-2</v>
      </c>
    </row>
    <row r="452" spans="1:3" ht="14.25" customHeight="1">
      <c r="A452" s="224">
        <v>44118</v>
      </c>
      <c r="B452" s="225">
        <v>9.35</v>
      </c>
      <c r="C452" s="227">
        <f t="shared" si="2"/>
        <v>-5.3191489361702482E-3</v>
      </c>
    </row>
    <row r="453" spans="1:3" ht="14.25" customHeight="1">
      <c r="A453" s="224">
        <v>44119</v>
      </c>
      <c r="B453" s="225">
        <v>9.2200000000000006</v>
      </c>
      <c r="C453" s="227">
        <f t="shared" si="2"/>
        <v>-1.3903743315507922E-2</v>
      </c>
    </row>
    <row r="454" spans="1:3" ht="14.25" customHeight="1">
      <c r="A454" s="224">
        <v>44120</v>
      </c>
      <c r="B454" s="225">
        <v>9.43</v>
      </c>
      <c r="C454" s="227">
        <f t="shared" si="2"/>
        <v>2.2776572668112616E-2</v>
      </c>
    </row>
    <row r="455" spans="1:3" ht="14.25" customHeight="1">
      <c r="A455" s="224">
        <v>44123</v>
      </c>
      <c r="B455" s="225">
        <v>9.33</v>
      </c>
      <c r="C455" s="227">
        <f t="shared" si="2"/>
        <v>-1.0604453870625585E-2</v>
      </c>
    </row>
    <row r="456" spans="1:3" ht="14.25" customHeight="1">
      <c r="A456" s="224">
        <v>44124</v>
      </c>
      <c r="B456" s="225">
        <v>9.4600000000000009</v>
      </c>
      <c r="C456" s="227">
        <f t="shared" si="2"/>
        <v>1.393354769560573E-2</v>
      </c>
    </row>
    <row r="457" spans="1:3" ht="14.25" customHeight="1">
      <c r="A457" s="224">
        <v>44125</v>
      </c>
      <c r="B457" s="225">
        <v>9.2899999999999991</v>
      </c>
      <c r="C457" s="227">
        <f t="shared" si="2"/>
        <v>-1.7970401691332127E-2</v>
      </c>
    </row>
    <row r="458" spans="1:3" ht="14.25" customHeight="1">
      <c r="A458" s="224">
        <v>44126</v>
      </c>
      <c r="B458" s="225">
        <v>9.2100000000000009</v>
      </c>
      <c r="C458" s="227">
        <f t="shared" si="2"/>
        <v>-8.6114101184067149E-3</v>
      </c>
    </row>
    <row r="459" spans="1:3" ht="14.25" customHeight="1">
      <c r="A459" s="224">
        <v>44127</v>
      </c>
      <c r="B459" s="225">
        <v>9.36</v>
      </c>
      <c r="C459" s="227">
        <f t="shared" si="2"/>
        <v>1.628664495113985E-2</v>
      </c>
    </row>
    <row r="460" spans="1:3" ht="14.25" customHeight="1">
      <c r="A460" s="224">
        <v>44130</v>
      </c>
      <c r="B460" s="225">
        <v>9.01</v>
      </c>
      <c r="C460" s="227">
        <f t="shared" si="2"/>
        <v>-3.7393162393162371E-2</v>
      </c>
    </row>
    <row r="461" spans="1:3" ht="14.25" customHeight="1">
      <c r="A461" s="224">
        <v>44131</v>
      </c>
      <c r="B461" s="225">
        <v>8.7899999999999991</v>
      </c>
      <c r="C461" s="227">
        <f t="shared" si="2"/>
        <v>-2.441731409544956E-2</v>
      </c>
    </row>
    <row r="462" spans="1:3" ht="14.25" customHeight="1">
      <c r="A462" s="224">
        <v>44132</v>
      </c>
      <c r="B462" s="225">
        <v>8.43</v>
      </c>
      <c r="C462" s="227">
        <f t="shared" si="2"/>
        <v>-4.0955631399317349E-2</v>
      </c>
    </row>
    <row r="463" spans="1:3" ht="14.25" customHeight="1">
      <c r="A463" s="224">
        <v>44133</v>
      </c>
      <c r="B463" s="225">
        <v>8.3800000000000008</v>
      </c>
      <c r="C463" s="227">
        <f t="shared" si="2"/>
        <v>-5.9311981020164772E-3</v>
      </c>
    </row>
    <row r="464" spans="1:3" ht="14.25" customHeight="1">
      <c r="A464" s="224">
        <v>44134</v>
      </c>
      <c r="B464" s="225">
        <v>8.5500000000000007</v>
      </c>
      <c r="C464" s="227">
        <f t="shared" si="2"/>
        <v>2.028639618138417E-2</v>
      </c>
    </row>
    <row r="465" spans="1:3" ht="14.25" customHeight="1">
      <c r="A465" s="224">
        <v>44137</v>
      </c>
      <c r="B465" s="225">
        <v>8.86</v>
      </c>
      <c r="C465" s="227">
        <f t="shared" si="2"/>
        <v>3.625730994152021E-2</v>
      </c>
    </row>
    <row r="466" spans="1:3" ht="14.25" customHeight="1">
      <c r="A466" s="224">
        <v>44138</v>
      </c>
      <c r="B466" s="225">
        <v>9.31</v>
      </c>
      <c r="C466" s="227">
        <f t="shared" si="2"/>
        <v>5.0790067720090315E-2</v>
      </c>
    </row>
    <row r="467" spans="1:3" ht="14.25" customHeight="1">
      <c r="A467" s="224">
        <v>44139</v>
      </c>
      <c r="B467" s="225">
        <v>9.2200000000000006</v>
      </c>
      <c r="C467" s="227">
        <f t="shared" si="2"/>
        <v>-9.6670247046186653E-3</v>
      </c>
    </row>
    <row r="468" spans="1:3" ht="14.25" customHeight="1">
      <c r="A468" s="224">
        <v>44140</v>
      </c>
      <c r="B468" s="225">
        <v>9.4</v>
      </c>
      <c r="C468" s="227">
        <f t="shared" si="2"/>
        <v>1.9522776572667988E-2</v>
      </c>
    </row>
    <row r="469" spans="1:3" ht="14.25" customHeight="1">
      <c r="A469" s="224">
        <v>44141</v>
      </c>
      <c r="B469" s="225">
        <v>9.5</v>
      </c>
      <c r="C469" s="227">
        <f t="shared" si="2"/>
        <v>1.0638297872340496E-2</v>
      </c>
    </row>
    <row r="470" spans="1:3" ht="14.25" customHeight="1">
      <c r="A470" s="224">
        <v>44144</v>
      </c>
      <c r="B470" s="225">
        <v>9.73</v>
      </c>
      <c r="C470" s="227">
        <f t="shared" si="2"/>
        <v>2.421052631578946E-2</v>
      </c>
    </row>
    <row r="471" spans="1:3" ht="14.25" customHeight="1">
      <c r="A471" s="224">
        <v>44145</v>
      </c>
      <c r="B471" s="225">
        <v>10.1</v>
      </c>
      <c r="C471" s="227">
        <f t="shared" si="2"/>
        <v>3.802672147995878E-2</v>
      </c>
    </row>
    <row r="472" spans="1:3" ht="14.25" customHeight="1">
      <c r="A472" s="224">
        <v>44146</v>
      </c>
      <c r="B472" s="225">
        <v>9.99</v>
      </c>
      <c r="C472" s="227">
        <f t="shared" si="2"/>
        <v>-1.089108910891079E-2</v>
      </c>
    </row>
    <row r="473" spans="1:3" ht="14.25" customHeight="1">
      <c r="A473" s="224">
        <v>44147</v>
      </c>
      <c r="B473" s="225">
        <v>9.9</v>
      </c>
      <c r="C473" s="227">
        <f t="shared" si="2"/>
        <v>-9.009009009009028E-3</v>
      </c>
    </row>
    <row r="474" spans="1:3" ht="14.25" customHeight="1">
      <c r="A474" s="224">
        <v>44148</v>
      </c>
      <c r="B474" s="225">
        <v>10.01</v>
      </c>
      <c r="C474" s="227">
        <f t="shared" si="2"/>
        <v>1.1111111111111072E-2</v>
      </c>
    </row>
    <row r="475" spans="1:3" ht="14.25" customHeight="1">
      <c r="A475" s="224">
        <v>44151</v>
      </c>
      <c r="B475" s="225">
        <v>10.23</v>
      </c>
      <c r="C475" s="227">
        <f t="shared" si="2"/>
        <v>2.1978021978022122E-2</v>
      </c>
    </row>
    <row r="476" spans="1:3" ht="14.25" customHeight="1">
      <c r="A476" s="224">
        <v>44152</v>
      </c>
      <c r="B476" s="225">
        <v>10.25</v>
      </c>
      <c r="C476" s="227">
        <f t="shared" si="2"/>
        <v>1.9550342130987275E-3</v>
      </c>
    </row>
    <row r="477" spans="1:3" ht="14.25" customHeight="1">
      <c r="A477" s="224">
        <v>44153</v>
      </c>
      <c r="B477" s="225">
        <v>10.27</v>
      </c>
      <c r="C477" s="227">
        <f t="shared" si="2"/>
        <v>1.9512195121951237E-3</v>
      </c>
    </row>
    <row r="478" spans="1:3" ht="14.25" customHeight="1">
      <c r="A478" s="224">
        <v>44154</v>
      </c>
      <c r="B478" s="225">
        <v>10.15</v>
      </c>
      <c r="C478" s="227">
        <f t="shared" si="2"/>
        <v>-1.1684518013631906E-2</v>
      </c>
    </row>
    <row r="479" spans="1:3" ht="14.25" customHeight="1">
      <c r="A479" s="224">
        <v>44155</v>
      </c>
      <c r="B479" s="225">
        <v>10.19</v>
      </c>
      <c r="C479" s="227">
        <f t="shared" si="2"/>
        <v>3.9408866995072067E-3</v>
      </c>
    </row>
    <row r="480" spans="1:3" ht="14.25" customHeight="1">
      <c r="A480" s="224">
        <v>44158</v>
      </c>
      <c r="B480" s="225">
        <v>10.23</v>
      </c>
      <c r="C480" s="227">
        <f t="shared" si="2"/>
        <v>3.9254170755642637E-3</v>
      </c>
    </row>
    <row r="481" spans="1:3" ht="14.25" customHeight="1">
      <c r="A481" s="224">
        <v>44159</v>
      </c>
      <c r="B481" s="225">
        <v>10.5</v>
      </c>
      <c r="C481" s="227">
        <f t="shared" si="2"/>
        <v>2.6392961876832821E-2</v>
      </c>
    </row>
    <row r="482" spans="1:3" ht="14.25" customHeight="1">
      <c r="A482" s="224">
        <v>44160</v>
      </c>
      <c r="B482" s="225">
        <v>10.58</v>
      </c>
      <c r="C482" s="227">
        <f t="shared" si="2"/>
        <v>7.6190476190476364E-3</v>
      </c>
    </row>
    <row r="483" spans="1:3" ht="14.25" customHeight="1">
      <c r="A483" s="224">
        <v>44162</v>
      </c>
      <c r="B483" s="225">
        <v>10.55</v>
      </c>
      <c r="C483" s="227">
        <f t="shared" si="2"/>
        <v>-2.835538752362865E-3</v>
      </c>
    </row>
    <row r="484" spans="1:3" ht="14.25" customHeight="1">
      <c r="A484" s="224">
        <v>44165</v>
      </c>
      <c r="B484" s="225">
        <v>10.39</v>
      </c>
      <c r="C484" s="227">
        <f t="shared" si="2"/>
        <v>-1.516587677725123E-2</v>
      </c>
    </row>
    <row r="485" spans="1:3" ht="14.25" customHeight="1">
      <c r="A485" s="224">
        <v>44166</v>
      </c>
      <c r="B485" s="225">
        <v>10.74</v>
      </c>
      <c r="C485" s="227">
        <f t="shared" si="2"/>
        <v>3.3686236766121258E-2</v>
      </c>
    </row>
    <row r="486" spans="1:3" ht="14.25" customHeight="1">
      <c r="A486" s="224">
        <v>44167</v>
      </c>
      <c r="B486" s="225">
        <v>10.72</v>
      </c>
      <c r="C486" s="227">
        <f t="shared" si="2"/>
        <v>-1.8621973929235924E-3</v>
      </c>
    </row>
    <row r="487" spans="1:3" ht="14.25" customHeight="1">
      <c r="A487" s="224">
        <v>44168</v>
      </c>
      <c r="B487" s="225">
        <v>10.73</v>
      </c>
      <c r="C487" s="227">
        <f t="shared" si="2"/>
        <v>9.3283582089553896E-4</v>
      </c>
    </row>
    <row r="488" spans="1:3" ht="14.25" customHeight="1">
      <c r="A488" s="224">
        <v>44169</v>
      </c>
      <c r="B488" s="225">
        <v>10.89</v>
      </c>
      <c r="C488" s="227">
        <f t="shared" si="2"/>
        <v>1.491146318732528E-2</v>
      </c>
    </row>
    <row r="489" spans="1:3" ht="14.25" customHeight="1">
      <c r="A489" s="224">
        <v>44172</v>
      </c>
      <c r="B489" s="225">
        <v>10.69</v>
      </c>
      <c r="C489" s="227">
        <f t="shared" si="2"/>
        <v>-1.8365472910927605E-2</v>
      </c>
    </row>
    <row r="490" spans="1:3" ht="14.25" customHeight="1">
      <c r="A490" s="224">
        <v>44173</v>
      </c>
      <c r="B490" s="225">
        <v>10.75</v>
      </c>
      <c r="C490" s="227">
        <f t="shared" si="2"/>
        <v>5.6127221702526597E-3</v>
      </c>
    </row>
    <row r="491" spans="1:3" ht="14.25" customHeight="1">
      <c r="A491" s="224">
        <v>44174</v>
      </c>
      <c r="B491" s="225">
        <v>10.62</v>
      </c>
      <c r="C491" s="227">
        <f t="shared" si="2"/>
        <v>-1.2093023255814073E-2</v>
      </c>
    </row>
    <row r="492" spans="1:3" ht="14.25" customHeight="1">
      <c r="A492" s="224">
        <v>44175</v>
      </c>
      <c r="B492" s="225">
        <v>10.47</v>
      </c>
      <c r="C492" s="227">
        <f t="shared" si="2"/>
        <v>-1.4124293785310549E-2</v>
      </c>
    </row>
    <row r="493" spans="1:3" ht="14.25" customHeight="1">
      <c r="A493" s="224">
        <v>44176</v>
      </c>
      <c r="B493" s="225">
        <v>10.31</v>
      </c>
      <c r="C493" s="227">
        <f t="shared" si="2"/>
        <v>-1.5281757402101248E-2</v>
      </c>
    </row>
    <row r="494" spans="1:3" ht="14.25" customHeight="1">
      <c r="A494" s="224">
        <v>44179</v>
      </c>
      <c r="B494" s="225">
        <v>10.39</v>
      </c>
      <c r="C494" s="227">
        <f t="shared" si="2"/>
        <v>7.7594568380212614E-3</v>
      </c>
    </row>
    <row r="495" spans="1:3" ht="14.25" customHeight="1">
      <c r="A495" s="224">
        <v>44180</v>
      </c>
      <c r="B495" s="225">
        <v>10.54</v>
      </c>
      <c r="C495" s="227">
        <f t="shared" si="2"/>
        <v>1.4436958614051809E-2</v>
      </c>
    </row>
    <row r="496" spans="1:3" ht="14.25" customHeight="1">
      <c r="A496" s="224">
        <v>44181</v>
      </c>
      <c r="B496" s="225">
        <v>10.64</v>
      </c>
      <c r="C496" s="227">
        <f t="shared" si="2"/>
        <v>9.4876660341556285E-3</v>
      </c>
    </row>
    <row r="497" spans="1:3" ht="14.25" customHeight="1">
      <c r="A497" s="224">
        <v>44182</v>
      </c>
      <c r="B497" s="225">
        <v>10.77</v>
      </c>
      <c r="C497" s="227">
        <f t="shared" si="2"/>
        <v>1.2218045112781795E-2</v>
      </c>
    </row>
    <row r="498" spans="1:3" ht="14.25" customHeight="1">
      <c r="A498" s="224">
        <v>44183</v>
      </c>
      <c r="B498" s="225">
        <v>10.79</v>
      </c>
      <c r="C498" s="227">
        <f t="shared" si="2"/>
        <v>1.8570102135562205E-3</v>
      </c>
    </row>
    <row r="499" spans="1:3" ht="14.25" customHeight="1">
      <c r="A499" s="224">
        <v>44186</v>
      </c>
      <c r="B499" s="225">
        <v>10.51</v>
      </c>
      <c r="C499" s="227">
        <f t="shared" si="2"/>
        <v>-2.5949953660796998E-2</v>
      </c>
    </row>
    <row r="500" spans="1:3" ht="14.25" customHeight="1">
      <c r="A500" s="224">
        <v>44187</v>
      </c>
      <c r="B500" s="225">
        <v>10.65</v>
      </c>
      <c r="C500" s="227">
        <f t="shared" si="2"/>
        <v>1.3320647002854402E-2</v>
      </c>
    </row>
    <row r="501" spans="1:3" ht="14.25" customHeight="1">
      <c r="A501" s="224">
        <v>44188</v>
      </c>
      <c r="B501" s="225">
        <v>10.76</v>
      </c>
      <c r="C501" s="227">
        <f t="shared" si="2"/>
        <v>1.032863849765242E-2</v>
      </c>
    </row>
    <row r="502" spans="1:3" ht="14.25" customHeight="1">
      <c r="A502" s="224">
        <v>44189</v>
      </c>
      <c r="B502" s="225">
        <v>10.73</v>
      </c>
      <c r="C502" s="227">
        <f t="shared" si="2"/>
        <v>-2.7881040892192566E-3</v>
      </c>
    </row>
    <row r="503" spans="1:3" ht="14.25" customHeight="1">
      <c r="A503" s="224">
        <v>44193</v>
      </c>
      <c r="B503" s="225">
        <v>10.83</v>
      </c>
      <c r="C503" s="227">
        <f t="shared" si="2"/>
        <v>9.3196644920783278E-3</v>
      </c>
    </row>
    <row r="504" spans="1:3" ht="14.25" customHeight="1">
      <c r="A504" s="224">
        <v>44194</v>
      </c>
      <c r="B504" s="225">
        <v>10.89</v>
      </c>
      <c r="C504" s="227">
        <f t="shared" si="2"/>
        <v>5.5401662049860967E-3</v>
      </c>
    </row>
    <row r="505" spans="1:3" ht="14.25" customHeight="1">
      <c r="A505" s="224">
        <v>44195</v>
      </c>
      <c r="B505" s="225">
        <v>10.97</v>
      </c>
      <c r="C505" s="227">
        <f t="shared" si="2"/>
        <v>7.3461891643709087E-3</v>
      </c>
    </row>
    <row r="506" spans="1:3" ht="14.25" customHeight="1">
      <c r="A506" s="224">
        <v>44196</v>
      </c>
      <c r="B506" s="225">
        <v>10.84</v>
      </c>
      <c r="C506" s="227">
        <f t="shared" si="2"/>
        <v>-1.1850501367365651E-2</v>
      </c>
    </row>
    <row r="507" spans="1:3" ht="14.25" customHeight="1">
      <c r="A507" s="224">
        <v>44200</v>
      </c>
      <c r="B507" s="225">
        <v>11.02</v>
      </c>
      <c r="C507" s="227">
        <f t="shared" si="2"/>
        <v>1.6605166051660403E-2</v>
      </c>
    </row>
    <row r="508" spans="1:3" ht="14.25" customHeight="1">
      <c r="A508" s="224">
        <v>44201</v>
      </c>
      <c r="B508" s="225">
        <v>11.16</v>
      </c>
      <c r="C508" s="227">
        <f t="shared" si="2"/>
        <v>1.2704174228675091E-2</v>
      </c>
    </row>
    <row r="509" spans="1:3" ht="14.25" customHeight="1">
      <c r="A509" s="224">
        <v>44202</v>
      </c>
      <c r="B509" s="225">
        <v>11.63</v>
      </c>
      <c r="C509" s="227">
        <f t="shared" si="2"/>
        <v>4.2114695340501829E-2</v>
      </c>
    </row>
    <row r="510" spans="1:3" ht="14.25" customHeight="1">
      <c r="A510" s="224">
        <v>44203</v>
      </c>
      <c r="B510" s="225">
        <v>11.87</v>
      </c>
      <c r="C510" s="227">
        <f t="shared" si="2"/>
        <v>2.0636285468615512E-2</v>
      </c>
    </row>
    <row r="511" spans="1:3" ht="14.25" customHeight="1">
      <c r="A511" s="224">
        <v>44204</v>
      </c>
      <c r="B511" s="225">
        <v>11.83</v>
      </c>
      <c r="C511" s="227">
        <f t="shared" si="2"/>
        <v>-3.3698399326030914E-3</v>
      </c>
    </row>
    <row r="512" spans="1:3" ht="14.25" customHeight="1">
      <c r="A512" s="224">
        <v>44207</v>
      </c>
      <c r="B512" s="225">
        <v>11.59</v>
      </c>
      <c r="C512" s="227">
        <f t="shared" si="2"/>
        <v>-2.0287404902789574E-2</v>
      </c>
    </row>
    <row r="513" spans="1:3" ht="14.25" customHeight="1">
      <c r="A513" s="224">
        <v>44208</v>
      </c>
      <c r="B513" s="225">
        <v>11.66</v>
      </c>
      <c r="C513" s="227">
        <f t="shared" ref="C513:C767" si="3">(B513/B512)-1</f>
        <v>6.0396893874030688E-3</v>
      </c>
    </row>
    <row r="514" spans="1:3" ht="14.25" customHeight="1">
      <c r="A514" s="224">
        <v>44209</v>
      </c>
      <c r="B514" s="225">
        <v>11.59</v>
      </c>
      <c r="C514" s="227">
        <f t="shared" si="3"/>
        <v>-6.0034305317324677E-3</v>
      </c>
    </row>
    <row r="515" spans="1:3" ht="14.25" customHeight="1">
      <c r="A515" s="224">
        <v>44210</v>
      </c>
      <c r="B515" s="225">
        <v>11.64</v>
      </c>
      <c r="C515" s="227">
        <f t="shared" si="3"/>
        <v>4.3140638481449223E-3</v>
      </c>
    </row>
    <row r="516" spans="1:3" ht="14.25" customHeight="1">
      <c r="A516" s="224">
        <v>44211</v>
      </c>
      <c r="B516" s="225">
        <v>11.45</v>
      </c>
      <c r="C516" s="227">
        <f t="shared" si="3"/>
        <v>-1.6323024054982982E-2</v>
      </c>
    </row>
    <row r="517" spans="1:3" ht="14.25" customHeight="1">
      <c r="A517" s="224">
        <v>44215</v>
      </c>
      <c r="B517" s="225">
        <v>11.39</v>
      </c>
      <c r="C517" s="227">
        <f t="shared" si="3"/>
        <v>-5.2401746724889398E-3</v>
      </c>
    </row>
    <row r="518" spans="1:3" ht="14.25" customHeight="1">
      <c r="A518" s="224">
        <v>44216</v>
      </c>
      <c r="B518" s="225">
        <v>11.42</v>
      </c>
      <c r="C518" s="227">
        <f t="shared" si="3"/>
        <v>2.6338893766462146E-3</v>
      </c>
    </row>
    <row r="519" spans="1:3" ht="14.25" customHeight="1">
      <c r="A519" s="224">
        <v>44217</v>
      </c>
      <c r="B519" s="225">
        <v>11.49</v>
      </c>
      <c r="C519" s="227">
        <f t="shared" si="3"/>
        <v>6.1295971978985175E-3</v>
      </c>
    </row>
    <row r="520" spans="1:3" ht="14.25" customHeight="1">
      <c r="A520" s="224">
        <v>44218</v>
      </c>
      <c r="B520" s="225">
        <v>11.32</v>
      </c>
      <c r="C520" s="227">
        <f t="shared" si="3"/>
        <v>-1.4795474325500435E-2</v>
      </c>
    </row>
    <row r="521" spans="1:3" ht="14.25" customHeight="1">
      <c r="A521" s="224">
        <v>44221</v>
      </c>
      <c r="B521" s="225">
        <v>11.04</v>
      </c>
      <c r="C521" s="227">
        <f t="shared" si="3"/>
        <v>-2.4734982332155542E-2</v>
      </c>
    </row>
    <row r="522" spans="1:3" ht="14.25" customHeight="1">
      <c r="A522" s="224">
        <v>44222</v>
      </c>
      <c r="B522" s="225">
        <v>11.07</v>
      </c>
      <c r="C522" s="227">
        <f t="shared" si="3"/>
        <v>2.7173913043478937E-3</v>
      </c>
    </row>
    <row r="523" spans="1:3" ht="14.25" customHeight="1">
      <c r="A523" s="224">
        <v>44223</v>
      </c>
      <c r="B523" s="225">
        <v>10.79</v>
      </c>
      <c r="C523" s="227">
        <f t="shared" si="3"/>
        <v>-2.5293586269196089E-2</v>
      </c>
    </row>
    <row r="524" spans="1:3" ht="14.25" customHeight="1">
      <c r="A524" s="224">
        <v>44224</v>
      </c>
      <c r="B524" s="225">
        <v>10.86</v>
      </c>
      <c r="C524" s="227">
        <f t="shared" si="3"/>
        <v>6.4874884151993051E-3</v>
      </c>
    </row>
    <row r="525" spans="1:3" ht="14.25" customHeight="1">
      <c r="A525" s="224">
        <v>44225</v>
      </c>
      <c r="B525" s="225">
        <v>10.77</v>
      </c>
      <c r="C525" s="227">
        <f t="shared" si="3"/>
        <v>-8.2872928176795924E-3</v>
      </c>
    </row>
    <row r="526" spans="1:3" ht="14.25" customHeight="1">
      <c r="A526" s="224">
        <v>44228</v>
      </c>
      <c r="B526" s="225">
        <v>10.89</v>
      </c>
      <c r="C526" s="227">
        <f t="shared" si="3"/>
        <v>1.1142061281337101E-2</v>
      </c>
    </row>
    <row r="527" spans="1:3" ht="14.25" customHeight="1">
      <c r="A527" s="224">
        <v>44229</v>
      </c>
      <c r="B527" s="225">
        <v>11.08</v>
      </c>
      <c r="C527" s="227">
        <f t="shared" si="3"/>
        <v>1.7447199265381075E-2</v>
      </c>
    </row>
    <row r="528" spans="1:3" ht="14.25" customHeight="1">
      <c r="A528" s="224">
        <v>44230</v>
      </c>
      <c r="B528" s="225">
        <v>11.07</v>
      </c>
      <c r="C528" s="227">
        <f t="shared" si="3"/>
        <v>-9.0252707581228719E-4</v>
      </c>
    </row>
    <row r="529" spans="1:3" ht="14.25" customHeight="1">
      <c r="A529" s="224">
        <v>44231</v>
      </c>
      <c r="B529" s="225">
        <v>10.95</v>
      </c>
      <c r="C529" s="227">
        <f t="shared" si="3"/>
        <v>-1.084010840108407E-2</v>
      </c>
    </row>
    <row r="530" spans="1:3" ht="14.25" customHeight="1">
      <c r="A530" s="224">
        <v>44232</v>
      </c>
      <c r="B530" s="225">
        <v>11.06</v>
      </c>
      <c r="C530" s="227">
        <f t="shared" si="3"/>
        <v>1.0045662100456765E-2</v>
      </c>
    </row>
    <row r="531" spans="1:3" ht="14.25" customHeight="1">
      <c r="A531" s="224">
        <v>44235</v>
      </c>
      <c r="B531" s="225">
        <v>11.14</v>
      </c>
      <c r="C531" s="227">
        <f t="shared" si="3"/>
        <v>7.2332730560578096E-3</v>
      </c>
    </row>
    <row r="532" spans="1:3" ht="14.25" customHeight="1">
      <c r="A532" s="224">
        <v>44236</v>
      </c>
      <c r="B532" s="225">
        <v>11.12</v>
      </c>
      <c r="C532" s="227">
        <f t="shared" si="3"/>
        <v>-1.7953321364453378E-3</v>
      </c>
    </row>
    <row r="533" spans="1:3" ht="14.25" customHeight="1">
      <c r="A533" s="224">
        <v>44237</v>
      </c>
      <c r="B533" s="225">
        <v>11.15</v>
      </c>
      <c r="C533" s="227">
        <f t="shared" si="3"/>
        <v>2.6978417266187993E-3</v>
      </c>
    </row>
    <row r="534" spans="1:3" ht="14.25" customHeight="1">
      <c r="A534" s="224">
        <v>44238</v>
      </c>
      <c r="B534" s="225">
        <v>11.19</v>
      </c>
      <c r="C534" s="227">
        <f t="shared" si="3"/>
        <v>3.5874439461882623E-3</v>
      </c>
    </row>
    <row r="535" spans="1:3" ht="14.25" customHeight="1">
      <c r="A535" s="224">
        <v>44239</v>
      </c>
      <c r="B535" s="225">
        <v>11.16</v>
      </c>
      <c r="C535" s="227">
        <f t="shared" si="3"/>
        <v>-2.6809651474529739E-3</v>
      </c>
    </row>
    <row r="536" spans="1:3" ht="14.25" customHeight="1">
      <c r="A536" s="224">
        <v>44243</v>
      </c>
      <c r="B536" s="225">
        <v>11.26</v>
      </c>
      <c r="C536" s="227">
        <f t="shared" si="3"/>
        <v>8.960573476702427E-3</v>
      </c>
    </row>
    <row r="537" spans="1:3" ht="14.25" customHeight="1">
      <c r="A537" s="224">
        <v>44244</v>
      </c>
      <c r="B537" s="225">
        <v>10.98</v>
      </c>
      <c r="C537" s="227">
        <f t="shared" si="3"/>
        <v>-2.4866785079928899E-2</v>
      </c>
    </row>
    <row r="538" spans="1:3" ht="14.25" customHeight="1">
      <c r="A538" s="224">
        <v>44245</v>
      </c>
      <c r="B538" s="225">
        <v>10.95</v>
      </c>
      <c r="C538" s="227">
        <f t="shared" si="3"/>
        <v>-2.732240437158584E-3</v>
      </c>
    </row>
    <row r="539" spans="1:3" ht="14.25" customHeight="1">
      <c r="A539" s="224">
        <v>44246</v>
      </c>
      <c r="B539" s="225">
        <v>11.09</v>
      </c>
      <c r="C539" s="227">
        <f t="shared" si="3"/>
        <v>1.2785388127853903E-2</v>
      </c>
    </row>
    <row r="540" spans="1:3" ht="14.25" customHeight="1">
      <c r="A540" s="224">
        <v>44249</v>
      </c>
      <c r="B540" s="225">
        <v>11.14</v>
      </c>
      <c r="C540" s="227">
        <f t="shared" si="3"/>
        <v>4.5085662759243306E-3</v>
      </c>
    </row>
    <row r="541" spans="1:3" ht="14.25" customHeight="1">
      <c r="A541" s="224">
        <v>44250</v>
      </c>
      <c r="B541" s="225">
        <v>11.12</v>
      </c>
      <c r="C541" s="227">
        <f t="shared" si="3"/>
        <v>-1.7953321364453378E-3</v>
      </c>
    </row>
    <row r="542" spans="1:3" ht="14.25" customHeight="1">
      <c r="A542" s="224">
        <v>44251</v>
      </c>
      <c r="B542" s="225">
        <v>11.36</v>
      </c>
      <c r="C542" s="227">
        <f t="shared" si="3"/>
        <v>2.1582733812949728E-2</v>
      </c>
    </row>
    <row r="543" spans="1:3" ht="14.25" customHeight="1">
      <c r="A543" s="224">
        <v>44252</v>
      </c>
      <c r="B543" s="225">
        <v>11.3</v>
      </c>
      <c r="C543" s="227">
        <f t="shared" si="3"/>
        <v>-5.2816901408450079E-3</v>
      </c>
    </row>
    <row r="544" spans="1:3" ht="14.25" customHeight="1">
      <c r="A544" s="224">
        <v>44253</v>
      </c>
      <c r="B544" s="225">
        <v>10.99</v>
      </c>
      <c r="C544" s="227">
        <f t="shared" si="3"/>
        <v>-2.7433628318584091E-2</v>
      </c>
    </row>
    <row r="545" spans="1:3" ht="14.25" customHeight="1">
      <c r="A545" s="224">
        <v>44256</v>
      </c>
      <c r="B545" s="225">
        <v>11.31</v>
      </c>
      <c r="C545" s="227">
        <f t="shared" si="3"/>
        <v>2.9117379435850799E-2</v>
      </c>
    </row>
    <row r="546" spans="1:3" ht="14.25" customHeight="1">
      <c r="A546" s="224">
        <v>44257</v>
      </c>
      <c r="B546" s="225">
        <v>11.5</v>
      </c>
      <c r="C546" s="227">
        <f t="shared" si="3"/>
        <v>1.6799292661361598E-2</v>
      </c>
    </row>
    <row r="547" spans="1:3" ht="14.25" customHeight="1">
      <c r="A547" s="224">
        <v>44258</v>
      </c>
      <c r="B547" s="225">
        <v>11.45</v>
      </c>
      <c r="C547" s="227">
        <f t="shared" si="3"/>
        <v>-4.3478260869566077E-3</v>
      </c>
    </row>
    <row r="548" spans="1:3" ht="14.25" customHeight="1">
      <c r="A548" s="224">
        <v>44259</v>
      </c>
      <c r="B548" s="225">
        <v>11.38</v>
      </c>
      <c r="C548" s="227">
        <f t="shared" si="3"/>
        <v>-6.1135371179038556E-3</v>
      </c>
    </row>
    <row r="549" spans="1:3" ht="14.25" customHeight="1">
      <c r="A549" s="224">
        <v>44260</v>
      </c>
      <c r="B549" s="225">
        <v>11.37</v>
      </c>
      <c r="C549" s="227">
        <f t="shared" si="3"/>
        <v>-8.7873462214427267E-4</v>
      </c>
    </row>
    <row r="550" spans="1:3" ht="14.25" customHeight="1">
      <c r="A550" s="224">
        <v>44263</v>
      </c>
      <c r="B550" s="225">
        <v>11.43</v>
      </c>
      <c r="C550" s="227">
        <f t="shared" si="3"/>
        <v>5.2770448548813409E-3</v>
      </c>
    </row>
    <row r="551" spans="1:3" ht="14.25" customHeight="1">
      <c r="A551" s="224">
        <v>44264</v>
      </c>
      <c r="B551" s="225">
        <v>11.51</v>
      </c>
      <c r="C551" s="227">
        <f t="shared" si="3"/>
        <v>6.9991251093612927E-3</v>
      </c>
    </row>
    <row r="552" spans="1:3" ht="14.25" customHeight="1">
      <c r="A552" s="224">
        <v>44265</v>
      </c>
      <c r="B552" s="225">
        <v>11.47</v>
      </c>
      <c r="C552" s="227">
        <f t="shared" si="3"/>
        <v>-3.4752389226758718E-3</v>
      </c>
    </row>
    <row r="553" spans="1:3" ht="14.25" customHeight="1">
      <c r="A553" s="224">
        <v>44266</v>
      </c>
      <c r="B553" s="225">
        <v>11.63</v>
      </c>
      <c r="C553" s="227">
        <f t="shared" si="3"/>
        <v>1.3949433304272008E-2</v>
      </c>
    </row>
    <row r="554" spans="1:3" ht="14.25" customHeight="1">
      <c r="A554" s="224">
        <v>44267</v>
      </c>
      <c r="B554" s="225">
        <v>11.7</v>
      </c>
      <c r="C554" s="227">
        <f t="shared" si="3"/>
        <v>6.0189165950128576E-3</v>
      </c>
    </row>
    <row r="555" spans="1:3" ht="14.25" customHeight="1">
      <c r="A555" s="224">
        <v>44270</v>
      </c>
      <c r="B555" s="225">
        <v>11.54</v>
      </c>
      <c r="C555" s="227">
        <f t="shared" si="3"/>
        <v>-1.3675213675213738E-2</v>
      </c>
    </row>
    <row r="556" spans="1:3" ht="14.25" customHeight="1">
      <c r="A556" s="224">
        <v>44271</v>
      </c>
      <c r="B556" s="225">
        <v>11.5</v>
      </c>
      <c r="C556" s="227">
        <f t="shared" si="3"/>
        <v>-3.4662045060658286E-3</v>
      </c>
    </row>
    <row r="557" spans="1:3" ht="14.25" customHeight="1">
      <c r="A557" s="224">
        <v>44272</v>
      </c>
      <c r="B557" s="225">
        <v>11.44</v>
      </c>
      <c r="C557" s="227">
        <f t="shared" si="3"/>
        <v>-5.2173913043478404E-3</v>
      </c>
    </row>
    <row r="558" spans="1:3" ht="14.25" customHeight="1">
      <c r="A558" s="224">
        <v>44273</v>
      </c>
      <c r="B558" s="225">
        <v>11.32</v>
      </c>
      <c r="C558" s="227">
        <f t="shared" si="3"/>
        <v>-1.0489510489510412E-2</v>
      </c>
    </row>
    <row r="559" spans="1:3" ht="14.25" customHeight="1">
      <c r="A559" s="224">
        <v>44274</v>
      </c>
      <c r="B559" s="225">
        <v>11.34</v>
      </c>
      <c r="C559" s="227">
        <f t="shared" si="3"/>
        <v>1.7667844522968323E-3</v>
      </c>
    </row>
    <row r="560" spans="1:3" ht="14.25" customHeight="1">
      <c r="A560" s="224">
        <v>44277</v>
      </c>
      <c r="B560" s="225">
        <v>11.39</v>
      </c>
      <c r="C560" s="227">
        <f t="shared" si="3"/>
        <v>4.4091710758378255E-3</v>
      </c>
    </row>
    <row r="561" spans="1:3" ht="14.25" customHeight="1">
      <c r="A561" s="224">
        <v>44278</v>
      </c>
      <c r="B561" s="225">
        <v>11.22</v>
      </c>
      <c r="C561" s="227">
        <f t="shared" si="3"/>
        <v>-1.4925373134328401E-2</v>
      </c>
    </row>
    <row r="562" spans="1:3" ht="14.25" customHeight="1">
      <c r="A562" s="224">
        <v>44279</v>
      </c>
      <c r="B562" s="225">
        <v>11.46</v>
      </c>
      <c r="C562" s="227">
        <f t="shared" si="3"/>
        <v>2.1390374331550888E-2</v>
      </c>
    </row>
    <row r="563" spans="1:3" ht="14.25" customHeight="1">
      <c r="A563" s="224">
        <v>44280</v>
      </c>
      <c r="B563" s="225">
        <v>11.56</v>
      </c>
      <c r="C563" s="227">
        <f t="shared" si="3"/>
        <v>8.7260034904013128E-3</v>
      </c>
    </row>
    <row r="564" spans="1:3" ht="14.25" customHeight="1">
      <c r="A564" s="224">
        <v>44281</v>
      </c>
      <c r="B564" s="225">
        <v>11.73</v>
      </c>
      <c r="C564" s="227">
        <f t="shared" si="3"/>
        <v>1.4705882352941124E-2</v>
      </c>
    </row>
    <row r="565" spans="1:3" ht="14.25" customHeight="1">
      <c r="A565" s="224">
        <v>44284</v>
      </c>
      <c r="B565" s="225">
        <v>11.72</v>
      </c>
      <c r="C565" s="227">
        <f t="shared" si="3"/>
        <v>-8.5251491901106036E-4</v>
      </c>
    </row>
    <row r="566" spans="1:3" ht="14.25" customHeight="1">
      <c r="A566" s="224">
        <v>44285</v>
      </c>
      <c r="B566" s="225">
        <v>11.84</v>
      </c>
      <c r="C566" s="227">
        <f t="shared" si="3"/>
        <v>1.0238907849829282E-2</v>
      </c>
    </row>
    <row r="567" spans="1:3" ht="14.25" customHeight="1">
      <c r="A567" s="224">
        <v>44286</v>
      </c>
      <c r="B567" s="225">
        <v>11.73</v>
      </c>
      <c r="C567" s="227">
        <f t="shared" si="3"/>
        <v>-9.2905405405404595E-3</v>
      </c>
    </row>
    <row r="568" spans="1:3" ht="14.25" customHeight="1">
      <c r="A568" s="224">
        <v>44287</v>
      </c>
      <c r="B568" s="225">
        <v>11.78</v>
      </c>
      <c r="C568" s="227">
        <f t="shared" si="3"/>
        <v>4.2625745950553018E-3</v>
      </c>
    </row>
    <row r="569" spans="1:3" ht="14.25" customHeight="1">
      <c r="A569" s="224">
        <v>44291</v>
      </c>
      <c r="B569" s="225">
        <v>12.05</v>
      </c>
      <c r="C569" s="227">
        <f t="shared" si="3"/>
        <v>2.2920203735144362E-2</v>
      </c>
    </row>
    <row r="570" spans="1:3" ht="14.25" customHeight="1">
      <c r="A570" s="224">
        <v>44292</v>
      </c>
      <c r="B570" s="225">
        <v>12.09</v>
      </c>
      <c r="C570" s="227">
        <f t="shared" si="3"/>
        <v>3.3195020746887849E-3</v>
      </c>
    </row>
    <row r="571" spans="1:3" ht="14.25" customHeight="1">
      <c r="A571" s="224">
        <v>44293</v>
      </c>
      <c r="B571" s="225">
        <v>12.21</v>
      </c>
      <c r="C571" s="227">
        <f t="shared" si="3"/>
        <v>9.9255583126551805E-3</v>
      </c>
    </row>
    <row r="572" spans="1:3" ht="14.25" customHeight="1">
      <c r="A572" s="224">
        <v>44294</v>
      </c>
      <c r="B572" s="225">
        <v>12.2</v>
      </c>
      <c r="C572" s="227">
        <f t="shared" si="3"/>
        <v>-8.1900081900099231E-4</v>
      </c>
    </row>
    <row r="573" spans="1:3" ht="14.25" customHeight="1">
      <c r="A573" s="224">
        <v>44295</v>
      </c>
      <c r="B573" s="225">
        <v>12.34</v>
      </c>
      <c r="C573" s="227">
        <f t="shared" si="3"/>
        <v>1.1475409836065653E-2</v>
      </c>
    </row>
    <row r="574" spans="1:3" ht="14.25" customHeight="1">
      <c r="A574" s="224">
        <v>44298</v>
      </c>
      <c r="B574" s="225">
        <v>12.32</v>
      </c>
      <c r="C574" s="227">
        <f t="shared" si="3"/>
        <v>-1.6207455429497752E-3</v>
      </c>
    </row>
    <row r="575" spans="1:3" ht="14.25" customHeight="1">
      <c r="A575" s="224">
        <v>44299</v>
      </c>
      <c r="B575" s="225">
        <v>12.36</v>
      </c>
      <c r="C575" s="227">
        <f t="shared" si="3"/>
        <v>3.2467532467532756E-3</v>
      </c>
    </row>
    <row r="576" spans="1:3" ht="14.25" customHeight="1">
      <c r="A576" s="224">
        <v>44300</v>
      </c>
      <c r="B576" s="225">
        <v>12.43</v>
      </c>
      <c r="C576" s="227">
        <f t="shared" si="3"/>
        <v>5.6634304207119346E-3</v>
      </c>
    </row>
    <row r="577" spans="1:3" ht="14.25" customHeight="1">
      <c r="A577" s="224">
        <v>44301</v>
      </c>
      <c r="B577" s="225">
        <v>12.43</v>
      </c>
      <c r="C577" s="227">
        <f t="shared" si="3"/>
        <v>0</v>
      </c>
    </row>
    <row r="578" spans="1:3" ht="14.25" customHeight="1">
      <c r="A578" s="224">
        <v>44302</v>
      </c>
      <c r="B578" s="225">
        <v>12.67</v>
      </c>
      <c r="C578" s="227">
        <f t="shared" si="3"/>
        <v>1.9308125502815798E-2</v>
      </c>
    </row>
    <row r="579" spans="1:3" ht="14.25" customHeight="1">
      <c r="A579" s="224">
        <v>44305</v>
      </c>
      <c r="B579" s="225">
        <v>12.6</v>
      </c>
      <c r="C579" s="227">
        <f t="shared" si="3"/>
        <v>-5.5248618784530246E-3</v>
      </c>
    </row>
    <row r="580" spans="1:3" ht="14.25" customHeight="1">
      <c r="A580" s="224">
        <v>44306</v>
      </c>
      <c r="B580" s="225">
        <v>12.33</v>
      </c>
      <c r="C580" s="227">
        <f t="shared" si="3"/>
        <v>-2.1428571428571352E-2</v>
      </c>
    </row>
    <row r="581" spans="1:3" ht="14.25" customHeight="1">
      <c r="A581" s="224">
        <v>44307</v>
      </c>
      <c r="B581" s="225">
        <v>12.41</v>
      </c>
      <c r="C581" s="227">
        <f t="shared" si="3"/>
        <v>6.4882400648824667E-3</v>
      </c>
    </row>
    <row r="582" spans="1:3" ht="14.25" customHeight="1">
      <c r="A582" s="224">
        <v>44308</v>
      </c>
      <c r="B582" s="225">
        <v>12.3</v>
      </c>
      <c r="C582" s="227">
        <f t="shared" si="3"/>
        <v>-8.8638195004028253E-3</v>
      </c>
    </row>
    <row r="583" spans="1:3" ht="14.25" customHeight="1">
      <c r="A583" s="224">
        <v>44309</v>
      </c>
      <c r="B583" s="225">
        <v>12.45</v>
      </c>
      <c r="C583" s="227">
        <f t="shared" si="3"/>
        <v>1.2195121951219301E-2</v>
      </c>
    </row>
    <row r="584" spans="1:3" ht="14.25" customHeight="1">
      <c r="A584" s="224">
        <v>44312</v>
      </c>
      <c r="B584" s="225">
        <v>12.48</v>
      </c>
      <c r="C584" s="227">
        <f t="shared" si="3"/>
        <v>2.4096385542169418E-3</v>
      </c>
    </row>
    <row r="585" spans="1:3" ht="14.25" customHeight="1">
      <c r="A585" s="224">
        <v>44313</v>
      </c>
      <c r="B585" s="225">
        <v>12.33</v>
      </c>
      <c r="C585" s="227">
        <f t="shared" si="3"/>
        <v>-1.2019230769230838E-2</v>
      </c>
    </row>
    <row r="586" spans="1:3" ht="14.25" customHeight="1">
      <c r="A586" s="224">
        <v>44314</v>
      </c>
      <c r="B586" s="225">
        <v>12.49</v>
      </c>
      <c r="C586" s="227">
        <f t="shared" si="3"/>
        <v>1.2976480129764711E-2</v>
      </c>
    </row>
    <row r="587" spans="1:3" ht="14.25" customHeight="1">
      <c r="A587" s="224">
        <v>44315</v>
      </c>
      <c r="B587" s="225">
        <v>12.4</v>
      </c>
      <c r="C587" s="227">
        <f t="shared" si="3"/>
        <v>-7.2057646116893137E-3</v>
      </c>
    </row>
    <row r="588" spans="1:3" ht="14.25" customHeight="1">
      <c r="A588" s="224">
        <v>44316</v>
      </c>
      <c r="B588" s="225">
        <v>12.26</v>
      </c>
      <c r="C588" s="227">
        <f t="shared" si="3"/>
        <v>-1.1290322580645218E-2</v>
      </c>
    </row>
    <row r="589" spans="1:3" ht="14.25" customHeight="1">
      <c r="A589" s="224">
        <v>44319</v>
      </c>
      <c r="B589" s="225">
        <v>12.43</v>
      </c>
      <c r="C589" s="227">
        <f t="shared" si="3"/>
        <v>1.3866231647634564E-2</v>
      </c>
    </row>
    <row r="590" spans="1:3" ht="14.25" customHeight="1">
      <c r="A590" s="224">
        <v>44320</v>
      </c>
      <c r="B590" s="225">
        <v>12.36</v>
      </c>
      <c r="C590" s="227">
        <f t="shared" si="3"/>
        <v>-5.6315366049879412E-3</v>
      </c>
    </row>
    <row r="591" spans="1:3" ht="14.25" customHeight="1">
      <c r="A591" s="224">
        <v>44321</v>
      </c>
      <c r="B591" s="225">
        <v>12.62</v>
      </c>
      <c r="C591" s="227">
        <f t="shared" si="3"/>
        <v>2.1035598705501535E-2</v>
      </c>
    </row>
    <row r="592" spans="1:3" ht="14.25" customHeight="1">
      <c r="A592" s="224">
        <v>44322</v>
      </c>
      <c r="B592" s="225">
        <v>12.67</v>
      </c>
      <c r="C592" s="227">
        <f t="shared" si="3"/>
        <v>3.961965134706924E-3</v>
      </c>
    </row>
    <row r="593" spans="1:3" ht="14.25" customHeight="1">
      <c r="A593" s="224">
        <v>44323</v>
      </c>
      <c r="B593" s="225">
        <v>12.29</v>
      </c>
      <c r="C593" s="227">
        <f t="shared" si="3"/>
        <v>-2.9992107340173657E-2</v>
      </c>
    </row>
    <row r="594" spans="1:3" ht="14.25" customHeight="1">
      <c r="A594" s="224">
        <v>44326</v>
      </c>
      <c r="B594" s="225">
        <v>12.2</v>
      </c>
      <c r="C594" s="227">
        <f t="shared" si="3"/>
        <v>-7.3230268510984242E-3</v>
      </c>
    </row>
    <row r="595" spans="1:3" ht="14.25" customHeight="1">
      <c r="A595" s="224">
        <v>44327</v>
      </c>
      <c r="B595" s="225">
        <v>11.94</v>
      </c>
      <c r="C595" s="227">
        <f t="shared" si="3"/>
        <v>-2.1311475409836023E-2</v>
      </c>
    </row>
    <row r="596" spans="1:3" ht="14.25" customHeight="1">
      <c r="A596" s="224">
        <v>44328</v>
      </c>
      <c r="B596" s="225">
        <v>11.8</v>
      </c>
      <c r="C596" s="227">
        <f t="shared" si="3"/>
        <v>-1.1725293132328174E-2</v>
      </c>
    </row>
    <row r="597" spans="1:3" ht="14.25" customHeight="1">
      <c r="A597" s="224">
        <v>44329</v>
      </c>
      <c r="B597" s="225">
        <v>11.92</v>
      </c>
      <c r="C597" s="227">
        <f t="shared" si="3"/>
        <v>1.0169491525423568E-2</v>
      </c>
    </row>
    <row r="598" spans="1:3" ht="14.25" customHeight="1">
      <c r="A598" s="224">
        <v>44330</v>
      </c>
      <c r="B598" s="225">
        <v>11.91</v>
      </c>
      <c r="C598" s="227">
        <f t="shared" si="3"/>
        <v>-8.3892617449665696E-4</v>
      </c>
    </row>
    <row r="599" spans="1:3" ht="14.25" customHeight="1">
      <c r="A599" s="224">
        <v>44333</v>
      </c>
      <c r="B599" s="225">
        <v>11.96</v>
      </c>
      <c r="C599" s="227">
        <f t="shared" si="3"/>
        <v>4.198152812762368E-3</v>
      </c>
    </row>
    <row r="600" spans="1:3" ht="14.25" customHeight="1">
      <c r="A600" s="224">
        <v>44334</v>
      </c>
      <c r="B600" s="225">
        <v>12.11</v>
      </c>
      <c r="C600" s="227">
        <f t="shared" si="3"/>
        <v>1.2541806020066826E-2</v>
      </c>
    </row>
    <row r="601" spans="1:3" ht="14.25" customHeight="1">
      <c r="A601" s="224">
        <v>44335</v>
      </c>
      <c r="B601" s="225">
        <v>11.74</v>
      </c>
      <c r="C601" s="227">
        <f t="shared" si="3"/>
        <v>-3.0553261767134576E-2</v>
      </c>
    </row>
    <row r="602" spans="1:3" ht="14.25" customHeight="1">
      <c r="A602" s="224">
        <v>44336</v>
      </c>
      <c r="B602" s="225">
        <v>11.77</v>
      </c>
      <c r="C602" s="227">
        <f t="shared" si="3"/>
        <v>2.5553662691650825E-3</v>
      </c>
    </row>
    <row r="603" spans="1:3" ht="14.25" customHeight="1">
      <c r="A603" s="224">
        <v>44337</v>
      </c>
      <c r="B603" s="225">
        <v>11.78</v>
      </c>
      <c r="C603" s="227">
        <f t="shared" si="3"/>
        <v>8.4961767204760896E-4</v>
      </c>
    </row>
    <row r="604" spans="1:3" ht="14.25" customHeight="1">
      <c r="A604" s="224">
        <v>44340</v>
      </c>
      <c r="B604" s="225">
        <v>11.86</v>
      </c>
      <c r="C604" s="227">
        <f t="shared" si="3"/>
        <v>6.7911714770798604E-3</v>
      </c>
    </row>
    <row r="605" spans="1:3" ht="14.25" customHeight="1">
      <c r="A605" s="224">
        <v>44341</v>
      </c>
      <c r="B605" s="225">
        <v>11.88</v>
      </c>
      <c r="C605" s="227">
        <f t="shared" si="3"/>
        <v>1.686340640809636E-3</v>
      </c>
    </row>
    <row r="606" spans="1:3" ht="14.25" customHeight="1">
      <c r="A606" s="224">
        <v>44342</v>
      </c>
      <c r="B606" s="225">
        <v>11.87</v>
      </c>
      <c r="C606" s="227">
        <f t="shared" si="3"/>
        <v>-8.417508417509767E-4</v>
      </c>
    </row>
    <row r="607" spans="1:3" ht="14.25" customHeight="1">
      <c r="A607" s="224">
        <v>44343</v>
      </c>
      <c r="B607" s="225">
        <v>11.86</v>
      </c>
      <c r="C607" s="227">
        <f t="shared" si="3"/>
        <v>-8.4245998315080062E-4</v>
      </c>
    </row>
    <row r="608" spans="1:3" ht="14.25" customHeight="1">
      <c r="A608" s="224">
        <v>44344</v>
      </c>
      <c r="B608" s="225">
        <v>12.01</v>
      </c>
      <c r="C608" s="227">
        <f t="shared" si="3"/>
        <v>1.2647554806070938E-2</v>
      </c>
    </row>
    <row r="609" spans="1:3" ht="14.25" customHeight="1">
      <c r="A609" s="224">
        <v>44348</v>
      </c>
      <c r="B609" s="225">
        <v>12.21</v>
      </c>
      <c r="C609" s="227">
        <f t="shared" si="3"/>
        <v>1.6652789342214813E-2</v>
      </c>
    </row>
    <row r="610" spans="1:3" ht="14.25" customHeight="1">
      <c r="A610" s="224">
        <v>44349</v>
      </c>
      <c r="B610" s="225">
        <v>12.22</v>
      </c>
      <c r="C610" s="227">
        <f t="shared" si="3"/>
        <v>8.1900081900077026E-4</v>
      </c>
    </row>
    <row r="611" spans="1:3" ht="14.25" customHeight="1">
      <c r="A611" s="224">
        <v>44350</v>
      </c>
      <c r="B611" s="225">
        <v>12.12</v>
      </c>
      <c r="C611" s="227">
        <f t="shared" si="3"/>
        <v>-8.1833060556465442E-3</v>
      </c>
    </row>
    <row r="612" spans="1:3" ht="14.25" customHeight="1">
      <c r="A612" s="224">
        <v>44351</v>
      </c>
      <c r="B612" s="225">
        <v>12.06</v>
      </c>
      <c r="C612" s="227">
        <f t="shared" si="3"/>
        <v>-4.9504950495048439E-3</v>
      </c>
    </row>
    <row r="613" spans="1:3" ht="14.25" customHeight="1">
      <c r="A613" s="224">
        <v>44354</v>
      </c>
      <c r="B613" s="225">
        <v>12.15</v>
      </c>
      <c r="C613" s="227">
        <f t="shared" si="3"/>
        <v>7.4626865671640896E-3</v>
      </c>
    </row>
    <row r="614" spans="1:3" ht="14.25" customHeight="1">
      <c r="A614" s="224">
        <v>44355</v>
      </c>
      <c r="B614" s="225">
        <v>12.17</v>
      </c>
      <c r="C614" s="227">
        <f t="shared" si="3"/>
        <v>1.6460905349793276E-3</v>
      </c>
    </row>
    <row r="615" spans="1:3" ht="14.25" customHeight="1">
      <c r="A615" s="224">
        <v>44356</v>
      </c>
      <c r="B615" s="225">
        <v>12.3</v>
      </c>
      <c r="C615" s="227">
        <f t="shared" si="3"/>
        <v>1.0682004930156141E-2</v>
      </c>
    </row>
    <row r="616" spans="1:3" ht="14.25" customHeight="1">
      <c r="A616" s="224">
        <v>44357</v>
      </c>
      <c r="B616" s="225">
        <v>12.51</v>
      </c>
      <c r="C616" s="227">
        <f t="shared" si="3"/>
        <v>1.7073170731707332E-2</v>
      </c>
    </row>
    <row r="617" spans="1:3" ht="14.25" customHeight="1">
      <c r="A617" s="224">
        <v>44358</v>
      </c>
      <c r="B617" s="225">
        <v>12.51</v>
      </c>
      <c r="C617" s="227">
        <f t="shared" si="3"/>
        <v>0</v>
      </c>
    </row>
    <row r="618" spans="1:3" ht="14.25" customHeight="1">
      <c r="A618" s="224">
        <v>44361</v>
      </c>
      <c r="B618" s="225">
        <v>12.5</v>
      </c>
      <c r="C618" s="227">
        <f t="shared" si="3"/>
        <v>-7.9936051159068544E-4</v>
      </c>
    </row>
    <row r="619" spans="1:3" ht="14.25" customHeight="1">
      <c r="A619" s="224">
        <v>44362</v>
      </c>
      <c r="B619" s="225">
        <v>12.52</v>
      </c>
      <c r="C619" s="227">
        <f t="shared" si="3"/>
        <v>1.6000000000000458E-3</v>
      </c>
    </row>
    <row r="620" spans="1:3" ht="14.25" customHeight="1">
      <c r="A620" s="224">
        <v>44363</v>
      </c>
      <c r="B620" s="225">
        <v>12.45</v>
      </c>
      <c r="C620" s="227">
        <f t="shared" si="3"/>
        <v>-5.5910543130990309E-3</v>
      </c>
    </row>
    <row r="621" spans="1:3" ht="14.25" customHeight="1">
      <c r="A621" s="224">
        <v>44364</v>
      </c>
      <c r="B621" s="225">
        <v>12.18</v>
      </c>
      <c r="C621" s="227">
        <f t="shared" si="3"/>
        <v>-2.168674698795181E-2</v>
      </c>
    </row>
    <row r="622" spans="1:3" ht="14.25" customHeight="1">
      <c r="A622" s="224">
        <v>44365</v>
      </c>
      <c r="B622" s="225">
        <v>11.91</v>
      </c>
      <c r="C622" s="227">
        <f t="shared" si="3"/>
        <v>-2.2167487684728981E-2</v>
      </c>
    </row>
    <row r="623" spans="1:3" ht="14.25" customHeight="1">
      <c r="A623" s="224">
        <v>44368</v>
      </c>
      <c r="B623" s="225">
        <v>12.09</v>
      </c>
      <c r="C623" s="227">
        <f t="shared" si="3"/>
        <v>1.5113350125944613E-2</v>
      </c>
    </row>
    <row r="624" spans="1:3" ht="14.25" customHeight="1">
      <c r="A624" s="224">
        <v>44369</v>
      </c>
      <c r="B624" s="225">
        <v>12.17</v>
      </c>
      <c r="C624" s="227">
        <f t="shared" si="3"/>
        <v>6.6170388751034537E-3</v>
      </c>
    </row>
    <row r="625" spans="1:3" ht="14.25" customHeight="1">
      <c r="A625" s="224">
        <v>44370</v>
      </c>
      <c r="B625" s="225">
        <v>11.98</v>
      </c>
      <c r="C625" s="227">
        <f t="shared" si="3"/>
        <v>-1.5612161051766549E-2</v>
      </c>
    </row>
    <row r="626" spans="1:3" ht="14.25" customHeight="1">
      <c r="A626" s="224">
        <v>44371</v>
      </c>
      <c r="B626" s="225">
        <v>12.21</v>
      </c>
      <c r="C626" s="227">
        <f t="shared" si="3"/>
        <v>1.9198664440734703E-2</v>
      </c>
    </row>
    <row r="627" spans="1:3" ht="14.25" customHeight="1">
      <c r="A627" s="224">
        <v>44372</v>
      </c>
      <c r="B627" s="225">
        <v>12.35</v>
      </c>
      <c r="C627" s="227">
        <f t="shared" si="3"/>
        <v>1.146601146601145E-2</v>
      </c>
    </row>
    <row r="628" spans="1:3" ht="14.25" customHeight="1">
      <c r="A628" s="224">
        <v>44375</v>
      </c>
      <c r="B628" s="225">
        <v>12.08</v>
      </c>
      <c r="C628" s="227">
        <f t="shared" si="3"/>
        <v>-2.1862348178137592E-2</v>
      </c>
    </row>
    <row r="629" spans="1:3" ht="14.25" customHeight="1">
      <c r="A629" s="224">
        <v>44376</v>
      </c>
      <c r="B629" s="225">
        <v>12.07</v>
      </c>
      <c r="C629" s="227">
        <f t="shared" si="3"/>
        <v>-8.2781456953640031E-4</v>
      </c>
    </row>
    <row r="630" spans="1:3" ht="14.25" customHeight="1">
      <c r="A630" s="224">
        <v>44377</v>
      </c>
      <c r="B630" s="225">
        <v>11.98</v>
      </c>
      <c r="C630" s="227">
        <f t="shared" si="3"/>
        <v>-7.4565037282519064E-3</v>
      </c>
    </row>
    <row r="631" spans="1:3" ht="14.25" customHeight="1">
      <c r="A631" s="224">
        <v>44378</v>
      </c>
      <c r="B631" s="225">
        <v>11.92</v>
      </c>
      <c r="C631" s="227">
        <f t="shared" si="3"/>
        <v>-5.008347245409106E-3</v>
      </c>
    </row>
    <row r="632" spans="1:3" ht="14.25" customHeight="1">
      <c r="A632" s="224">
        <v>44379</v>
      </c>
      <c r="B632" s="225">
        <v>11.94</v>
      </c>
      <c r="C632" s="227">
        <f t="shared" si="3"/>
        <v>1.6778523489933139E-3</v>
      </c>
    </row>
    <row r="633" spans="1:3" ht="14.25" customHeight="1">
      <c r="A633" s="224">
        <v>44383</v>
      </c>
      <c r="B633" s="225">
        <v>11.63</v>
      </c>
      <c r="C633" s="227">
        <f t="shared" si="3"/>
        <v>-2.5963149078726877E-2</v>
      </c>
    </row>
    <row r="634" spans="1:3" ht="14.25" customHeight="1">
      <c r="A634" s="224">
        <v>44384</v>
      </c>
      <c r="B634" s="225">
        <v>11.67</v>
      </c>
      <c r="C634" s="227">
        <f t="shared" si="3"/>
        <v>3.4393809114359186E-3</v>
      </c>
    </row>
    <row r="635" spans="1:3" ht="14.25" customHeight="1">
      <c r="A635" s="224">
        <v>44385</v>
      </c>
      <c r="B635" s="225">
        <v>11.55</v>
      </c>
      <c r="C635" s="227">
        <f t="shared" si="3"/>
        <v>-1.0282776349614275E-2</v>
      </c>
    </row>
    <row r="636" spans="1:3" ht="14.25" customHeight="1">
      <c r="A636" s="224">
        <v>44386</v>
      </c>
      <c r="B636" s="225">
        <v>11.69</v>
      </c>
      <c r="C636" s="227">
        <f t="shared" si="3"/>
        <v>1.2121212121211977E-2</v>
      </c>
    </row>
    <row r="637" spans="1:3" ht="14.25" customHeight="1">
      <c r="A637" s="224">
        <v>44389</v>
      </c>
      <c r="B637" s="225">
        <v>11.7</v>
      </c>
      <c r="C637" s="227">
        <f t="shared" si="3"/>
        <v>8.554319931566301E-4</v>
      </c>
    </row>
    <row r="638" spans="1:3" ht="14.25" customHeight="1">
      <c r="A638" s="224">
        <v>44390</v>
      </c>
      <c r="B638" s="225">
        <v>11.64</v>
      </c>
      <c r="C638" s="227">
        <f t="shared" si="3"/>
        <v>-5.128205128204999E-3</v>
      </c>
    </row>
    <row r="639" spans="1:3" ht="14.25" customHeight="1">
      <c r="A639" s="224">
        <v>44391</v>
      </c>
      <c r="B639" s="225">
        <v>11.72</v>
      </c>
      <c r="C639" s="227">
        <f t="shared" si="3"/>
        <v>6.8728522336769515E-3</v>
      </c>
    </row>
    <row r="640" spans="1:3" ht="14.25" customHeight="1">
      <c r="A640" s="224">
        <v>44392</v>
      </c>
      <c r="B640" s="225">
        <v>11.57</v>
      </c>
      <c r="C640" s="227">
        <f t="shared" si="3"/>
        <v>-1.2798634812286713E-2</v>
      </c>
    </row>
    <row r="641" spans="1:3" ht="14.25" customHeight="1">
      <c r="A641" s="224">
        <v>44393</v>
      </c>
      <c r="B641" s="225">
        <v>11.35</v>
      </c>
      <c r="C641" s="227">
        <f t="shared" si="3"/>
        <v>-1.9014693171996555E-2</v>
      </c>
    </row>
    <row r="642" spans="1:3" ht="14.25" customHeight="1">
      <c r="A642" s="224">
        <v>44396</v>
      </c>
      <c r="B642" s="225">
        <v>10.99</v>
      </c>
      <c r="C642" s="227">
        <f t="shared" si="3"/>
        <v>-3.1718061674008813E-2</v>
      </c>
    </row>
    <row r="643" spans="1:3" ht="14.25" customHeight="1">
      <c r="A643" s="224">
        <v>44397</v>
      </c>
      <c r="B643" s="225">
        <v>11.21</v>
      </c>
      <c r="C643" s="227">
        <f t="shared" si="3"/>
        <v>2.0018198362147466E-2</v>
      </c>
    </row>
    <row r="644" spans="1:3" ht="14.25" customHeight="1">
      <c r="A644" s="224">
        <v>44398</v>
      </c>
      <c r="B644" s="225">
        <v>11.5</v>
      </c>
      <c r="C644" s="227">
        <f t="shared" si="3"/>
        <v>2.5869759143621662E-2</v>
      </c>
    </row>
    <row r="645" spans="1:3" ht="14.25" customHeight="1">
      <c r="A645" s="224">
        <v>44399</v>
      </c>
      <c r="B645" s="225">
        <v>11.48</v>
      </c>
      <c r="C645" s="227">
        <f t="shared" si="3"/>
        <v>-1.7391304347825765E-3</v>
      </c>
    </row>
    <row r="646" spans="1:3" ht="14.25" customHeight="1">
      <c r="A646" s="224">
        <v>44400</v>
      </c>
      <c r="B646" s="225">
        <v>11.53</v>
      </c>
      <c r="C646" s="227">
        <f t="shared" si="3"/>
        <v>4.3554006968640202E-3</v>
      </c>
    </row>
    <row r="647" spans="1:3" ht="14.25" customHeight="1">
      <c r="A647" s="224">
        <v>44403</v>
      </c>
      <c r="B647" s="225">
        <v>11.67</v>
      </c>
      <c r="C647" s="227">
        <f t="shared" si="3"/>
        <v>1.2142237640936804E-2</v>
      </c>
    </row>
    <row r="648" spans="1:3" ht="14.25" customHeight="1">
      <c r="A648" s="224">
        <v>44404</v>
      </c>
      <c r="B648" s="225">
        <v>11.6</v>
      </c>
      <c r="C648" s="227">
        <f t="shared" si="3"/>
        <v>-5.9982862039417162E-3</v>
      </c>
    </row>
    <row r="649" spans="1:3" ht="14.25" customHeight="1">
      <c r="A649" s="224">
        <v>44405</v>
      </c>
      <c r="B649" s="225">
        <v>11.71</v>
      </c>
      <c r="C649" s="227">
        <f t="shared" si="3"/>
        <v>9.4827586206898129E-3</v>
      </c>
    </row>
    <row r="650" spans="1:3" ht="14.25" customHeight="1">
      <c r="A650" s="224">
        <v>44406</v>
      </c>
      <c r="B650" s="225">
        <v>11.85</v>
      </c>
      <c r="C650" s="227">
        <f t="shared" si="3"/>
        <v>1.1955593509820561E-2</v>
      </c>
    </row>
    <row r="651" spans="1:3" ht="14.25" customHeight="1">
      <c r="A651" s="224">
        <v>44407</v>
      </c>
      <c r="B651" s="225">
        <v>11.62</v>
      </c>
      <c r="C651" s="227">
        <f t="shared" si="3"/>
        <v>-1.940928270042197E-2</v>
      </c>
    </row>
    <row r="652" spans="1:3" ht="14.25" customHeight="1">
      <c r="A652" s="224">
        <v>44410</v>
      </c>
      <c r="B652" s="225">
        <v>11.7</v>
      </c>
      <c r="C652" s="227">
        <f t="shared" si="3"/>
        <v>6.8846815834768815E-3</v>
      </c>
    </row>
    <row r="653" spans="1:3" ht="14.25" customHeight="1">
      <c r="A653" s="224">
        <v>44411</v>
      </c>
      <c r="B653" s="225">
        <v>11.75</v>
      </c>
      <c r="C653" s="227">
        <f t="shared" si="3"/>
        <v>4.2735042735042583E-3</v>
      </c>
    </row>
    <row r="654" spans="1:3" ht="14.25" customHeight="1">
      <c r="A654" s="224">
        <v>44412</v>
      </c>
      <c r="B654" s="225">
        <v>11.62</v>
      </c>
      <c r="C654" s="227">
        <f t="shared" si="3"/>
        <v>-1.1063829787234081E-2</v>
      </c>
    </row>
    <row r="655" spans="1:3" ht="14.25" customHeight="1">
      <c r="A655" s="224">
        <v>44413</v>
      </c>
      <c r="B655" s="225">
        <v>11.54</v>
      </c>
      <c r="C655" s="227">
        <f t="shared" si="3"/>
        <v>-6.8846815834767705E-3</v>
      </c>
    </row>
    <row r="656" spans="1:3" ht="14.25" customHeight="1">
      <c r="A656" s="224">
        <v>44414</v>
      </c>
      <c r="B656" s="225">
        <v>11.49</v>
      </c>
      <c r="C656" s="227">
        <f t="shared" si="3"/>
        <v>-4.3327556325822858E-3</v>
      </c>
    </row>
    <row r="657" spans="1:3" ht="14.25" customHeight="1">
      <c r="A657" s="224">
        <v>44417</v>
      </c>
      <c r="B657" s="225">
        <v>11.41</v>
      </c>
      <c r="C657" s="227">
        <f t="shared" si="3"/>
        <v>-6.9625761531766361E-3</v>
      </c>
    </row>
    <row r="658" spans="1:3" ht="14.25" customHeight="1">
      <c r="A658" s="224">
        <v>44418</v>
      </c>
      <c r="B658" s="225">
        <v>11.46</v>
      </c>
      <c r="C658" s="227">
        <f t="shared" si="3"/>
        <v>4.382120946538226E-3</v>
      </c>
    </row>
    <row r="659" spans="1:3" ht="14.25" customHeight="1">
      <c r="A659" s="224">
        <v>44419</v>
      </c>
      <c r="B659" s="225">
        <v>11.66</v>
      </c>
      <c r="C659" s="227">
        <f t="shared" si="3"/>
        <v>1.7452006980802626E-2</v>
      </c>
    </row>
    <row r="660" spans="1:3" ht="14.25" customHeight="1">
      <c r="A660" s="224">
        <v>44420</v>
      </c>
      <c r="B660" s="225">
        <v>11.7</v>
      </c>
      <c r="C660" s="227">
        <f t="shared" si="3"/>
        <v>3.4305317324183626E-3</v>
      </c>
    </row>
    <row r="661" spans="1:3" ht="14.25" customHeight="1">
      <c r="A661" s="224">
        <v>44421</v>
      </c>
      <c r="B661" s="225">
        <v>11.74</v>
      </c>
      <c r="C661" s="227">
        <f t="shared" si="3"/>
        <v>3.4188034188034067E-3</v>
      </c>
    </row>
    <row r="662" spans="1:3" ht="14.25" customHeight="1">
      <c r="A662" s="224">
        <v>44424</v>
      </c>
      <c r="B662" s="225">
        <v>11.59</v>
      </c>
      <c r="C662" s="227">
        <f t="shared" si="3"/>
        <v>-1.2776831345826301E-2</v>
      </c>
    </row>
    <row r="663" spans="1:3" ht="14.25" customHeight="1">
      <c r="A663" s="224">
        <v>44425</v>
      </c>
      <c r="B663" s="225">
        <v>11.45</v>
      </c>
      <c r="C663" s="227">
        <f t="shared" si="3"/>
        <v>-1.2079378774805916E-2</v>
      </c>
    </row>
    <row r="664" spans="1:3" ht="14.25" customHeight="1">
      <c r="A664" s="224">
        <v>44426</v>
      </c>
      <c r="B664" s="225">
        <v>11.4</v>
      </c>
      <c r="C664" s="227">
        <f t="shared" si="3"/>
        <v>-4.366812227074135E-3</v>
      </c>
    </row>
    <row r="665" spans="1:3" ht="14.25" customHeight="1">
      <c r="A665" s="224">
        <v>44427</v>
      </c>
      <c r="B665" s="225">
        <v>11.18</v>
      </c>
      <c r="C665" s="227">
        <f t="shared" si="3"/>
        <v>-1.9298245614035148E-2</v>
      </c>
    </row>
    <row r="666" spans="1:3" ht="14.25" customHeight="1">
      <c r="A666" s="224">
        <v>44428</v>
      </c>
      <c r="B666" s="225">
        <v>11.2</v>
      </c>
      <c r="C666" s="227">
        <f t="shared" si="3"/>
        <v>1.7889087656528524E-3</v>
      </c>
    </row>
    <row r="667" spans="1:3" ht="14.25" customHeight="1">
      <c r="A667" s="224">
        <v>44431</v>
      </c>
      <c r="B667" s="225">
        <v>11.36</v>
      </c>
      <c r="C667" s="227">
        <f t="shared" si="3"/>
        <v>1.4285714285714235E-2</v>
      </c>
    </row>
    <row r="668" spans="1:3" ht="14.25" customHeight="1">
      <c r="A668" s="224">
        <v>44432</v>
      </c>
      <c r="B668" s="225">
        <v>11.42</v>
      </c>
      <c r="C668" s="227">
        <f t="shared" si="3"/>
        <v>5.2816901408450079E-3</v>
      </c>
    </row>
    <row r="669" spans="1:3" ht="14.25" customHeight="1">
      <c r="A669" s="224">
        <v>44433</v>
      </c>
      <c r="B669" s="225">
        <v>11.36</v>
      </c>
      <c r="C669" s="227">
        <f t="shared" si="3"/>
        <v>-5.2539404553415547E-3</v>
      </c>
    </row>
    <row r="670" spans="1:3" ht="14.25" customHeight="1">
      <c r="A670" s="224">
        <v>44434</v>
      </c>
      <c r="B670" s="225">
        <v>11.33</v>
      </c>
      <c r="C670" s="227">
        <f t="shared" si="3"/>
        <v>-2.6408450704225039E-3</v>
      </c>
    </row>
    <row r="671" spans="1:3" ht="14.25" customHeight="1">
      <c r="A671" s="224">
        <v>44435</v>
      </c>
      <c r="B671" s="225">
        <v>11.53</v>
      </c>
      <c r="C671" s="227">
        <f t="shared" si="3"/>
        <v>1.7652250661959412E-2</v>
      </c>
    </row>
    <row r="672" spans="1:3" ht="14.25" customHeight="1">
      <c r="A672" s="224">
        <v>44438</v>
      </c>
      <c r="B672" s="225">
        <v>11.42</v>
      </c>
      <c r="C672" s="227">
        <f t="shared" si="3"/>
        <v>-9.5403295750216E-3</v>
      </c>
    </row>
    <row r="673" spans="1:3" ht="14.25" customHeight="1">
      <c r="A673" s="224">
        <v>44439</v>
      </c>
      <c r="B673" s="225">
        <v>11.34</v>
      </c>
      <c r="C673" s="227">
        <f t="shared" si="3"/>
        <v>-7.0052539404553693E-3</v>
      </c>
    </row>
    <row r="674" spans="1:3" ht="14.25" customHeight="1">
      <c r="A674" s="224">
        <v>44440</v>
      </c>
      <c r="B674" s="225">
        <v>11.4</v>
      </c>
      <c r="C674" s="227">
        <f t="shared" si="3"/>
        <v>5.2910052910053462E-3</v>
      </c>
    </row>
    <row r="675" spans="1:3" ht="14.25" customHeight="1">
      <c r="A675" s="224">
        <v>44441</v>
      </c>
      <c r="B675" s="225">
        <v>11.35</v>
      </c>
      <c r="C675" s="227">
        <f t="shared" si="3"/>
        <v>-4.3859649122807154E-3</v>
      </c>
    </row>
    <row r="676" spans="1:3" ht="14.25" customHeight="1">
      <c r="A676" s="224">
        <v>44442</v>
      </c>
      <c r="B676" s="225">
        <v>11.35</v>
      </c>
      <c r="C676" s="227">
        <f t="shared" si="3"/>
        <v>0</v>
      </c>
    </row>
    <row r="677" spans="1:3" ht="14.25" customHeight="1">
      <c r="A677" s="224">
        <v>44446</v>
      </c>
      <c r="B677" s="225">
        <v>10.49</v>
      </c>
      <c r="C677" s="227">
        <f t="shared" si="3"/>
        <v>-7.5770925110132059E-2</v>
      </c>
    </row>
    <row r="678" spans="1:3" ht="14.25" customHeight="1">
      <c r="A678" s="224">
        <v>44447</v>
      </c>
      <c r="B678" s="225">
        <v>10.24</v>
      </c>
      <c r="C678" s="227">
        <f t="shared" si="3"/>
        <v>-2.3832221163012424E-2</v>
      </c>
    </row>
    <row r="679" spans="1:3" ht="14.25" customHeight="1">
      <c r="A679" s="224">
        <v>44448</v>
      </c>
      <c r="B679" s="225">
        <v>10.37</v>
      </c>
      <c r="C679" s="227">
        <f t="shared" si="3"/>
        <v>1.26953125E-2</v>
      </c>
    </row>
    <row r="680" spans="1:3" ht="14.25" customHeight="1">
      <c r="A680" s="224">
        <v>44449</v>
      </c>
      <c r="B680" s="225">
        <v>10.36</v>
      </c>
      <c r="C680" s="227">
        <f t="shared" si="3"/>
        <v>-9.6432015429115392E-4</v>
      </c>
    </row>
    <row r="681" spans="1:3" ht="14.25" customHeight="1">
      <c r="A681" s="224">
        <v>44452</v>
      </c>
      <c r="B681" s="225">
        <v>10.45</v>
      </c>
      <c r="C681" s="227">
        <f t="shared" si="3"/>
        <v>8.6872586872586144E-3</v>
      </c>
    </row>
    <row r="682" spans="1:3" ht="14.25" customHeight="1">
      <c r="A682" s="224">
        <v>44453</v>
      </c>
      <c r="B682" s="225">
        <v>10.47</v>
      </c>
      <c r="C682" s="227">
        <f t="shared" si="3"/>
        <v>1.913875598086312E-3</v>
      </c>
    </row>
    <row r="683" spans="1:3" ht="14.25" customHeight="1">
      <c r="A683" s="224">
        <v>44454</v>
      </c>
      <c r="B683" s="225">
        <v>10.4</v>
      </c>
      <c r="C683" s="227">
        <f t="shared" si="3"/>
        <v>-6.6857688634193169E-3</v>
      </c>
    </row>
    <row r="684" spans="1:3" ht="14.25" customHeight="1">
      <c r="A684" s="224">
        <v>44455</v>
      </c>
      <c r="B684" s="225">
        <v>10.27</v>
      </c>
      <c r="C684" s="227">
        <f t="shared" si="3"/>
        <v>-1.2500000000000067E-2</v>
      </c>
    </row>
    <row r="685" spans="1:3" ht="14.25" customHeight="1">
      <c r="A685" s="224">
        <v>44456</v>
      </c>
      <c r="B685" s="225">
        <v>10.039999999999999</v>
      </c>
      <c r="C685" s="227">
        <f t="shared" si="3"/>
        <v>-2.2395326192794607E-2</v>
      </c>
    </row>
    <row r="686" spans="1:3" ht="14.25" customHeight="1">
      <c r="A686" s="224">
        <v>44459</v>
      </c>
      <c r="B686" s="225">
        <v>9.7200000000000006</v>
      </c>
      <c r="C686" s="227">
        <f t="shared" si="3"/>
        <v>-3.1872509960159223E-2</v>
      </c>
    </row>
    <row r="687" spans="1:3" ht="14.25" customHeight="1">
      <c r="A687" s="224">
        <v>44460</v>
      </c>
      <c r="B687" s="225">
        <v>9.61</v>
      </c>
      <c r="C687" s="227">
        <f t="shared" si="3"/>
        <v>-1.1316872427983626E-2</v>
      </c>
    </row>
    <row r="688" spans="1:3" ht="14.25" customHeight="1">
      <c r="A688" s="224">
        <v>44461</v>
      </c>
      <c r="B688" s="225">
        <v>9.74</v>
      </c>
      <c r="C688" s="227">
        <f t="shared" si="3"/>
        <v>1.3527575442247697E-2</v>
      </c>
    </row>
    <row r="689" spans="1:3" ht="14.25" customHeight="1">
      <c r="A689" s="224">
        <v>44462</v>
      </c>
      <c r="B689" s="225">
        <v>9.85</v>
      </c>
      <c r="C689" s="227">
        <f t="shared" si="3"/>
        <v>1.1293634496919891E-2</v>
      </c>
    </row>
    <row r="690" spans="1:3" ht="14.25" customHeight="1">
      <c r="A690" s="224">
        <v>44463</v>
      </c>
      <c r="B690" s="225">
        <v>9.77</v>
      </c>
      <c r="C690" s="227">
        <f t="shared" si="3"/>
        <v>-8.1218274111675148E-3</v>
      </c>
    </row>
    <row r="691" spans="1:3" ht="14.25" customHeight="1">
      <c r="A691" s="224">
        <v>44466</v>
      </c>
      <c r="B691" s="225">
        <v>9.91</v>
      </c>
      <c r="C691" s="227">
        <f t="shared" si="3"/>
        <v>1.4329580348004134E-2</v>
      </c>
    </row>
    <row r="692" spans="1:3" ht="14.25" customHeight="1">
      <c r="A692" s="224">
        <v>44467</v>
      </c>
      <c r="B692" s="225">
        <v>9.76</v>
      </c>
      <c r="C692" s="227">
        <f t="shared" si="3"/>
        <v>-1.5136226034308864E-2</v>
      </c>
    </row>
    <row r="693" spans="1:3" ht="14.25" customHeight="1">
      <c r="A693" s="224">
        <v>44468</v>
      </c>
      <c r="B693" s="225">
        <v>9.61</v>
      </c>
      <c r="C693" s="227">
        <f t="shared" si="3"/>
        <v>-1.5368852459016424E-2</v>
      </c>
    </row>
    <row r="694" spans="1:3" ht="14.25" customHeight="1">
      <c r="A694" s="224">
        <v>44469</v>
      </c>
      <c r="B694" s="225">
        <v>9.58</v>
      </c>
      <c r="C694" s="227">
        <f t="shared" si="3"/>
        <v>-3.1217481789801438E-3</v>
      </c>
    </row>
    <row r="695" spans="1:3" ht="14.25" customHeight="1">
      <c r="A695" s="224">
        <v>44470</v>
      </c>
      <c r="B695" s="225">
        <v>9.59</v>
      </c>
      <c r="C695" s="227">
        <f t="shared" si="3"/>
        <v>1.0438413361169019E-3</v>
      </c>
    </row>
    <row r="696" spans="1:3" ht="14.25" customHeight="1">
      <c r="A696" s="224">
        <v>44473</v>
      </c>
      <c r="B696" s="225">
        <v>9.64</v>
      </c>
      <c r="C696" s="227">
        <f t="shared" si="3"/>
        <v>5.2137643378520337E-3</v>
      </c>
    </row>
    <row r="697" spans="1:3" ht="14.25" customHeight="1">
      <c r="A697" s="224">
        <v>44474</v>
      </c>
      <c r="B697" s="225">
        <v>9.58</v>
      </c>
      <c r="C697" s="227">
        <f t="shared" si="3"/>
        <v>-6.2240663900415827E-3</v>
      </c>
    </row>
    <row r="698" spans="1:3" ht="14.25" customHeight="1">
      <c r="A698" s="224">
        <v>44475</v>
      </c>
      <c r="B698" s="225">
        <v>9.5</v>
      </c>
      <c r="C698" s="227">
        <f t="shared" si="3"/>
        <v>-8.3507306889353261E-3</v>
      </c>
    </row>
    <row r="699" spans="1:3" ht="14.25" customHeight="1">
      <c r="A699" s="224">
        <v>44476</v>
      </c>
      <c r="B699" s="225">
        <v>9.61</v>
      </c>
      <c r="C699" s="227">
        <f t="shared" si="3"/>
        <v>1.1578947368420911E-2</v>
      </c>
    </row>
    <row r="700" spans="1:3" ht="14.25" customHeight="1">
      <c r="A700" s="224">
        <v>44477</v>
      </c>
      <c r="B700" s="225">
        <v>9.6199999999999992</v>
      </c>
      <c r="C700" s="227">
        <f t="shared" si="3"/>
        <v>1.0405827263266776E-3</v>
      </c>
    </row>
    <row r="701" spans="1:3" ht="14.25" customHeight="1">
      <c r="A701" s="224">
        <v>44480</v>
      </c>
      <c r="B701" s="225">
        <v>9.4700000000000006</v>
      </c>
      <c r="C701" s="227">
        <f t="shared" si="3"/>
        <v>-1.5592515592515399E-2</v>
      </c>
    </row>
    <row r="702" spans="1:3" ht="14.25" customHeight="1">
      <c r="A702" s="224">
        <v>44481</v>
      </c>
      <c r="B702" s="225">
        <v>9.42</v>
      </c>
      <c r="C702" s="227">
        <f t="shared" si="3"/>
        <v>-5.2798310454066355E-3</v>
      </c>
    </row>
    <row r="703" spans="1:3" ht="14.25" customHeight="1">
      <c r="A703" s="224">
        <v>44482</v>
      </c>
      <c r="B703" s="225">
        <v>9.51</v>
      </c>
      <c r="C703" s="227">
        <f t="shared" si="3"/>
        <v>9.5541401273884219E-3</v>
      </c>
    </row>
    <row r="704" spans="1:3" ht="14.25" customHeight="1">
      <c r="A704" s="224">
        <v>44483</v>
      </c>
      <c r="B704" s="225">
        <v>9.57</v>
      </c>
      <c r="C704" s="227">
        <f t="shared" si="3"/>
        <v>6.3091482649841879E-3</v>
      </c>
    </row>
    <row r="705" spans="1:3" ht="14.25" customHeight="1">
      <c r="A705" s="224">
        <v>44484</v>
      </c>
      <c r="B705" s="225">
        <v>9.59</v>
      </c>
      <c r="C705" s="227">
        <f t="shared" si="3"/>
        <v>2.089864158829613E-3</v>
      </c>
    </row>
    <row r="706" spans="1:3" ht="14.25" customHeight="1">
      <c r="A706" s="224">
        <v>44487</v>
      </c>
      <c r="B706" s="225">
        <v>9.57</v>
      </c>
      <c r="C706" s="227">
        <f t="shared" si="3"/>
        <v>-2.0855057351407691E-3</v>
      </c>
    </row>
    <row r="707" spans="1:3" ht="14.25" customHeight="1">
      <c r="A707" s="224">
        <v>44488</v>
      </c>
      <c r="B707" s="225">
        <v>9.76</v>
      </c>
      <c r="C707" s="227">
        <f t="shared" si="3"/>
        <v>1.9853709508881767E-2</v>
      </c>
    </row>
    <row r="708" spans="1:3" ht="14.25" customHeight="1">
      <c r="A708" s="224">
        <v>44489</v>
      </c>
      <c r="B708" s="225">
        <v>9.81</v>
      </c>
      <c r="C708" s="227">
        <f t="shared" si="3"/>
        <v>5.1229508196721785E-3</v>
      </c>
    </row>
    <row r="709" spans="1:3" ht="14.25" customHeight="1">
      <c r="A709" s="224">
        <v>44490</v>
      </c>
      <c r="B709" s="225">
        <v>9.74</v>
      </c>
      <c r="C709" s="227">
        <f t="shared" si="3"/>
        <v>-7.135575942915473E-3</v>
      </c>
    </row>
    <row r="710" spans="1:3" ht="14.25" customHeight="1">
      <c r="A710" s="224">
        <v>44491</v>
      </c>
      <c r="B710" s="225">
        <v>9.7899999999999991</v>
      </c>
      <c r="C710" s="227">
        <f t="shared" si="3"/>
        <v>5.1334702258725162E-3</v>
      </c>
    </row>
    <row r="711" spans="1:3" ht="14.25" customHeight="1">
      <c r="A711" s="224">
        <v>44494</v>
      </c>
      <c r="B711" s="225">
        <v>9.8000000000000007</v>
      </c>
      <c r="C711" s="227">
        <f t="shared" si="3"/>
        <v>1.0214504596528506E-3</v>
      </c>
    </row>
    <row r="712" spans="1:3" ht="14.25" customHeight="1">
      <c r="A712" s="224">
        <v>44495</v>
      </c>
      <c r="B712" s="225">
        <v>9.84</v>
      </c>
      <c r="C712" s="227">
        <f t="shared" si="3"/>
        <v>4.0816326530610514E-3</v>
      </c>
    </row>
    <row r="713" spans="1:3" ht="14.25" customHeight="1">
      <c r="A713" s="224">
        <v>44496</v>
      </c>
      <c r="B713" s="225">
        <v>9.82</v>
      </c>
      <c r="C713" s="227">
        <f t="shared" si="3"/>
        <v>-2.0325203252031798E-3</v>
      </c>
    </row>
    <row r="714" spans="1:3" ht="14.25" customHeight="1">
      <c r="A714" s="224">
        <v>44497</v>
      </c>
      <c r="B714" s="225">
        <v>9.98</v>
      </c>
      <c r="C714" s="227">
        <f t="shared" si="3"/>
        <v>1.6293279022403295E-2</v>
      </c>
    </row>
    <row r="715" spans="1:3" ht="14.25" customHeight="1">
      <c r="A715" s="224">
        <v>44498</v>
      </c>
      <c r="B715" s="225">
        <v>9.94</v>
      </c>
      <c r="C715" s="227">
        <f t="shared" si="3"/>
        <v>-4.0080160320642433E-3</v>
      </c>
    </row>
    <row r="716" spans="1:3" ht="14.25" customHeight="1">
      <c r="A716" s="224">
        <v>44501</v>
      </c>
      <c r="B716" s="225">
        <v>10.210000000000001</v>
      </c>
      <c r="C716" s="227">
        <f t="shared" si="3"/>
        <v>2.7162977867203342E-2</v>
      </c>
    </row>
    <row r="717" spans="1:3" ht="14.25" customHeight="1">
      <c r="A717" s="224">
        <v>44502</v>
      </c>
      <c r="B717" s="225">
        <v>10.15</v>
      </c>
      <c r="C717" s="227">
        <f t="shared" si="3"/>
        <v>-5.8765915768854704E-3</v>
      </c>
    </row>
    <row r="718" spans="1:3" ht="14.25" customHeight="1">
      <c r="A718" s="224">
        <v>44503</v>
      </c>
      <c r="B718" s="225">
        <v>10.31</v>
      </c>
      <c r="C718" s="227">
        <f t="shared" si="3"/>
        <v>1.5763546798029493E-2</v>
      </c>
    </row>
    <row r="719" spans="1:3" ht="14.25" customHeight="1">
      <c r="A719" s="224">
        <v>44504</v>
      </c>
      <c r="B719" s="225">
        <v>10.16</v>
      </c>
      <c r="C719" s="227">
        <f t="shared" si="3"/>
        <v>-1.4548981571290032E-2</v>
      </c>
    </row>
    <row r="720" spans="1:3" ht="14.25" customHeight="1">
      <c r="A720" s="224">
        <v>44505</v>
      </c>
      <c r="B720" s="225">
        <v>10.3</v>
      </c>
      <c r="C720" s="227">
        <f t="shared" si="3"/>
        <v>1.3779527559055094E-2</v>
      </c>
    </row>
    <row r="721" spans="1:3" ht="14.25" customHeight="1">
      <c r="A721" s="224">
        <v>44508</v>
      </c>
      <c r="B721" s="225">
        <v>10.31</v>
      </c>
      <c r="C721" s="227">
        <f t="shared" si="3"/>
        <v>9.7087378640781097E-4</v>
      </c>
    </row>
    <row r="722" spans="1:3" ht="14.25" customHeight="1">
      <c r="A722" s="224">
        <v>44509</v>
      </c>
      <c r="B722" s="225">
        <v>10.34</v>
      </c>
      <c r="C722" s="227">
        <f t="shared" si="3"/>
        <v>2.9097963142579175E-3</v>
      </c>
    </row>
    <row r="723" spans="1:3" ht="14.25" customHeight="1">
      <c r="A723" s="224">
        <v>44510</v>
      </c>
      <c r="B723" s="225">
        <v>10.3</v>
      </c>
      <c r="C723" s="227">
        <f t="shared" si="3"/>
        <v>-3.8684719535782008E-3</v>
      </c>
    </row>
    <row r="724" spans="1:3" ht="14.25" customHeight="1">
      <c r="A724" s="224">
        <v>44511</v>
      </c>
      <c r="B724" s="225">
        <v>10.3</v>
      </c>
      <c r="C724" s="227">
        <f t="shared" si="3"/>
        <v>0</v>
      </c>
    </row>
    <row r="725" spans="1:3" ht="14.25" customHeight="1">
      <c r="A725" s="224">
        <v>44512</v>
      </c>
      <c r="B725" s="225">
        <v>10.43</v>
      </c>
      <c r="C725" s="227">
        <f t="shared" si="3"/>
        <v>1.2621359223300876E-2</v>
      </c>
    </row>
    <row r="726" spans="1:3" ht="14.25" customHeight="1">
      <c r="A726" s="224">
        <v>44515</v>
      </c>
      <c r="B726" s="225">
        <v>10.33</v>
      </c>
      <c r="C726" s="227">
        <f t="shared" si="3"/>
        <v>-9.5877277085330004E-3</v>
      </c>
    </row>
    <row r="727" spans="1:3" ht="14.25" customHeight="1">
      <c r="A727" s="224">
        <v>44516</v>
      </c>
      <c r="B727" s="225">
        <v>10.31</v>
      </c>
      <c r="C727" s="227">
        <f t="shared" si="3"/>
        <v>-1.9361084220715918E-3</v>
      </c>
    </row>
    <row r="728" spans="1:3" ht="14.25" customHeight="1">
      <c r="A728" s="224">
        <v>44517</v>
      </c>
      <c r="B728" s="225">
        <v>10.41</v>
      </c>
      <c r="C728" s="227">
        <f t="shared" si="3"/>
        <v>9.6993210475266878E-3</v>
      </c>
    </row>
    <row r="729" spans="1:3" ht="14.25" customHeight="1">
      <c r="A729" s="224">
        <v>44518</v>
      </c>
      <c r="B729" s="225">
        <v>10.18</v>
      </c>
      <c r="C729" s="227">
        <f t="shared" si="3"/>
        <v>-2.2094140249759864E-2</v>
      </c>
    </row>
    <row r="730" spans="1:3" ht="14.25" customHeight="1">
      <c r="A730" s="224">
        <v>44519</v>
      </c>
      <c r="B730" s="225">
        <v>9.99</v>
      </c>
      <c r="C730" s="227">
        <f t="shared" si="3"/>
        <v>-1.8664047151277008E-2</v>
      </c>
    </row>
    <row r="731" spans="1:3" ht="14.25" customHeight="1">
      <c r="A731" s="224">
        <v>44522</v>
      </c>
      <c r="B731" s="225">
        <v>9.8800000000000008</v>
      </c>
      <c r="C731" s="227">
        <f t="shared" si="3"/>
        <v>-1.1011011011010985E-2</v>
      </c>
    </row>
    <row r="732" spans="1:3" ht="14.25" customHeight="1">
      <c r="A732" s="224">
        <v>44523</v>
      </c>
      <c r="B732" s="225">
        <v>10.02</v>
      </c>
      <c r="C732" s="227">
        <f t="shared" si="3"/>
        <v>1.4170040485829816E-2</v>
      </c>
    </row>
    <row r="733" spans="1:3" ht="14.25" customHeight="1">
      <c r="A733" s="224">
        <v>44524</v>
      </c>
      <c r="B733" s="225">
        <v>10.16</v>
      </c>
      <c r="C733" s="227">
        <f t="shared" si="3"/>
        <v>1.39720558882237E-2</v>
      </c>
    </row>
    <row r="734" spans="1:3" ht="14.25" customHeight="1">
      <c r="A734" s="224">
        <v>44526</v>
      </c>
      <c r="B734" s="225">
        <v>10</v>
      </c>
      <c r="C734" s="227">
        <f t="shared" si="3"/>
        <v>-1.5748031496062964E-2</v>
      </c>
    </row>
    <row r="735" spans="1:3" ht="14.25" customHeight="1">
      <c r="A735" s="224">
        <v>44529</v>
      </c>
      <c r="B735" s="225">
        <v>9.83</v>
      </c>
      <c r="C735" s="227">
        <f t="shared" si="3"/>
        <v>-1.7000000000000015E-2</v>
      </c>
    </row>
    <row r="736" spans="1:3" ht="14.25" customHeight="1">
      <c r="A736" s="224">
        <v>44530</v>
      </c>
      <c r="B736" s="225">
        <v>9.64</v>
      </c>
      <c r="C736" s="227">
        <f t="shared" si="3"/>
        <v>-1.9328585961342792E-2</v>
      </c>
    </row>
    <row r="737" spans="1:3" ht="14.25" customHeight="1">
      <c r="A737" s="224">
        <v>44531</v>
      </c>
      <c r="B737" s="225">
        <v>9.5</v>
      </c>
      <c r="C737" s="227">
        <f t="shared" si="3"/>
        <v>-1.4522821576763545E-2</v>
      </c>
    </row>
    <row r="738" spans="1:3" ht="14.25" customHeight="1">
      <c r="A738" s="224">
        <v>44532</v>
      </c>
      <c r="B738" s="225">
        <v>9.64</v>
      </c>
      <c r="C738" s="227">
        <f t="shared" si="3"/>
        <v>1.4736842105263159E-2</v>
      </c>
    </row>
    <row r="739" spans="1:3" ht="14.25" customHeight="1">
      <c r="A739" s="224">
        <v>44533</v>
      </c>
      <c r="B739" s="225">
        <v>9.6199999999999992</v>
      </c>
      <c r="C739" s="227">
        <f t="shared" si="3"/>
        <v>-2.0746887966806016E-3</v>
      </c>
    </row>
    <row r="740" spans="1:3" ht="14.25" customHeight="1">
      <c r="A740" s="224">
        <v>44536</v>
      </c>
      <c r="B740" s="225">
        <v>9.7899999999999991</v>
      </c>
      <c r="C740" s="227">
        <f t="shared" si="3"/>
        <v>1.7671517671517645E-2</v>
      </c>
    </row>
    <row r="741" spans="1:3" ht="14.25" customHeight="1">
      <c r="A741" s="224">
        <v>44537</v>
      </c>
      <c r="B741" s="225">
        <v>9.91</v>
      </c>
      <c r="C741" s="227">
        <f t="shared" si="3"/>
        <v>1.2257405515832653E-2</v>
      </c>
    </row>
    <row r="742" spans="1:3" ht="14.25" customHeight="1">
      <c r="A742" s="224">
        <v>44538</v>
      </c>
      <c r="B742" s="225">
        <v>9.86</v>
      </c>
      <c r="C742" s="227">
        <f t="shared" si="3"/>
        <v>-5.0454086781029917E-3</v>
      </c>
    </row>
    <row r="743" spans="1:3" ht="14.25" customHeight="1">
      <c r="A743" s="224">
        <v>44539</v>
      </c>
      <c r="B743" s="225">
        <v>9.68</v>
      </c>
      <c r="C743" s="227">
        <f t="shared" si="3"/>
        <v>-1.8255578093306246E-2</v>
      </c>
    </row>
    <row r="744" spans="1:3" ht="14.25" customHeight="1">
      <c r="A744" s="224">
        <v>44540</v>
      </c>
      <c r="B744" s="225">
        <v>9.77</v>
      </c>
      <c r="C744" s="227">
        <f t="shared" si="3"/>
        <v>9.2975206611569661E-3</v>
      </c>
    </row>
    <row r="745" spans="1:3" ht="14.25" customHeight="1">
      <c r="A745" s="224">
        <v>44543</v>
      </c>
      <c r="B745" s="225">
        <v>9.69</v>
      </c>
      <c r="C745" s="227">
        <f t="shared" si="3"/>
        <v>-8.1883316274309337E-3</v>
      </c>
    </row>
    <row r="746" spans="1:3" ht="14.25" customHeight="1">
      <c r="A746" s="224">
        <v>44544</v>
      </c>
      <c r="B746" s="225">
        <v>9.65</v>
      </c>
      <c r="C746" s="227">
        <f t="shared" si="3"/>
        <v>-4.1279669762640525E-3</v>
      </c>
    </row>
    <row r="747" spans="1:3" ht="14.25" customHeight="1">
      <c r="A747" s="224">
        <v>44545</v>
      </c>
      <c r="B747" s="225">
        <v>9.7200000000000006</v>
      </c>
      <c r="C747" s="227">
        <f t="shared" si="3"/>
        <v>7.2538860103628089E-3</v>
      </c>
    </row>
    <row r="748" spans="1:3" ht="14.25" customHeight="1">
      <c r="A748" s="224">
        <v>44546</v>
      </c>
      <c r="B748" s="225">
        <v>9.7200000000000006</v>
      </c>
      <c r="C748" s="227">
        <f t="shared" si="3"/>
        <v>0</v>
      </c>
    </row>
    <row r="749" spans="1:3" ht="14.25" customHeight="1">
      <c r="A749" s="224">
        <v>44547</v>
      </c>
      <c r="B749" s="225">
        <v>9.65</v>
      </c>
      <c r="C749" s="227">
        <f t="shared" si="3"/>
        <v>-7.2016460905349744E-3</v>
      </c>
    </row>
    <row r="750" spans="1:3" ht="14.25" customHeight="1">
      <c r="A750" s="224">
        <v>44550</v>
      </c>
      <c r="B750" s="225">
        <v>9.58</v>
      </c>
      <c r="C750" s="227">
        <f t="shared" si="3"/>
        <v>-7.2538860103626979E-3</v>
      </c>
    </row>
    <row r="751" spans="1:3" ht="14.25" customHeight="1">
      <c r="A751" s="224">
        <v>44551</v>
      </c>
      <c r="B751" s="225">
        <v>9.7100000000000009</v>
      </c>
      <c r="C751" s="227">
        <f t="shared" si="3"/>
        <v>1.3569937369519947E-2</v>
      </c>
    </row>
    <row r="752" spans="1:3" ht="14.25" customHeight="1">
      <c r="A752" s="224">
        <v>44552</v>
      </c>
      <c r="B752" s="225">
        <v>9.8000000000000007</v>
      </c>
      <c r="C752" s="227">
        <f t="shared" si="3"/>
        <v>9.2687950566425759E-3</v>
      </c>
    </row>
    <row r="753" spans="1:3" ht="14.25" customHeight="1">
      <c r="A753" s="224">
        <v>44553</v>
      </c>
      <c r="B753" s="225">
        <v>9.9600000000000009</v>
      </c>
      <c r="C753" s="227">
        <f t="shared" si="3"/>
        <v>1.6326530612244872E-2</v>
      </c>
    </row>
    <row r="754" spans="1:3" ht="14.25" customHeight="1">
      <c r="A754" s="224">
        <v>44557</v>
      </c>
      <c r="B754" s="225">
        <v>10.09</v>
      </c>
      <c r="C754" s="227">
        <f t="shared" si="3"/>
        <v>1.3052208835341306E-2</v>
      </c>
    </row>
    <row r="755" spans="1:3" ht="14.25" customHeight="1">
      <c r="A755" s="224">
        <v>44558</v>
      </c>
      <c r="B755" s="225">
        <v>10.09</v>
      </c>
      <c r="C755" s="227">
        <f t="shared" si="3"/>
        <v>0</v>
      </c>
    </row>
    <row r="756" spans="1:3" ht="14.25" customHeight="1">
      <c r="A756" s="224">
        <v>44559</v>
      </c>
      <c r="B756" s="225">
        <v>10.18</v>
      </c>
      <c r="C756" s="227">
        <f t="shared" si="3"/>
        <v>8.9197224975223754E-3</v>
      </c>
    </row>
    <row r="757" spans="1:3" ht="14.25" customHeight="1">
      <c r="A757" s="224">
        <v>44560</v>
      </c>
      <c r="B757" s="225">
        <v>10.11</v>
      </c>
      <c r="C757" s="227">
        <f t="shared" si="3"/>
        <v>-6.8762278978389269E-3</v>
      </c>
    </row>
    <row r="758" spans="1:3" ht="14.25" customHeight="1">
      <c r="A758" s="224">
        <v>44561</v>
      </c>
      <c r="B758" s="225">
        <v>10.09</v>
      </c>
      <c r="C758" s="227">
        <f t="shared" si="3"/>
        <v>-1.9782393669633969E-3</v>
      </c>
    </row>
    <row r="759" spans="1:3" ht="14.25" customHeight="1">
      <c r="A759" s="224">
        <v>44564</v>
      </c>
      <c r="B759" s="225">
        <v>10.210000000000001</v>
      </c>
      <c r="C759" s="227">
        <f t="shared" si="3"/>
        <v>1.189296333002976E-2</v>
      </c>
    </row>
    <row r="760" spans="1:3" ht="14.25" customHeight="1">
      <c r="A760" s="224">
        <v>44565</v>
      </c>
      <c r="B760" s="225">
        <v>10.47</v>
      </c>
      <c r="C760" s="227">
        <f t="shared" si="3"/>
        <v>2.5465230166503483E-2</v>
      </c>
    </row>
    <row r="761" spans="1:3" ht="14.25" customHeight="1">
      <c r="A761" s="224">
        <v>44566</v>
      </c>
      <c r="B761" s="225">
        <v>10.43</v>
      </c>
      <c r="C761" s="227">
        <f t="shared" si="3"/>
        <v>-3.8204393505254508E-3</v>
      </c>
    </row>
    <row r="762" spans="1:3" ht="14.25" customHeight="1">
      <c r="A762" s="224">
        <v>44567</v>
      </c>
      <c r="B762" s="225">
        <v>10.4</v>
      </c>
      <c r="C762" s="227">
        <f t="shared" si="3"/>
        <v>-2.8763183125598557E-3</v>
      </c>
    </row>
    <row r="763" spans="1:3" ht="14.25" customHeight="1">
      <c r="A763" s="224">
        <v>44568</v>
      </c>
      <c r="B763" s="225">
        <v>10.5</v>
      </c>
      <c r="C763" s="227">
        <f t="shared" si="3"/>
        <v>9.6153846153845812E-3</v>
      </c>
    </row>
    <row r="764" spans="1:3" ht="14.25" customHeight="1">
      <c r="A764" s="224">
        <v>44571</v>
      </c>
      <c r="B764" s="225">
        <v>10.49</v>
      </c>
      <c r="C764" s="227">
        <f t="shared" si="3"/>
        <v>-9.5238095238092679E-4</v>
      </c>
    </row>
    <row r="765" spans="1:3" ht="14.25" customHeight="1">
      <c r="A765" s="224">
        <v>44572</v>
      </c>
      <c r="B765" s="225">
        <v>10.96</v>
      </c>
      <c r="C765" s="227">
        <f t="shared" si="3"/>
        <v>4.4804575786463463E-2</v>
      </c>
    </row>
    <row r="766" spans="1:3" ht="14.25" customHeight="1">
      <c r="A766" s="224">
        <v>44573</v>
      </c>
      <c r="B766" s="225">
        <v>11.29</v>
      </c>
      <c r="C766" s="227">
        <f t="shared" si="3"/>
        <v>3.0109489051094673E-2</v>
      </c>
    </row>
    <row r="767" spans="1:3" ht="14.25" customHeight="1">
      <c r="A767" s="224">
        <v>44574</v>
      </c>
      <c r="B767" s="225">
        <v>11.32</v>
      </c>
      <c r="C767" s="227">
        <f t="shared" si="3"/>
        <v>2.6572187776794376E-3</v>
      </c>
    </row>
    <row r="768" spans="1:3" ht="14.25" customHeight="1">
      <c r="A768" s="224">
        <v>44575</v>
      </c>
      <c r="B768" s="225">
        <v>11.39</v>
      </c>
      <c r="C768" s="227">
        <f t="shared" ref="C768:C1022" si="4">(B768/B767)-1</f>
        <v>6.1837455830389132E-3</v>
      </c>
    </row>
    <row r="769" spans="1:3" ht="14.25" customHeight="1">
      <c r="A769" s="224">
        <v>44579</v>
      </c>
      <c r="B769" s="225">
        <v>11.22</v>
      </c>
      <c r="C769" s="227">
        <f t="shared" si="4"/>
        <v>-1.4925373134328401E-2</v>
      </c>
    </row>
    <row r="770" spans="1:3" ht="14.25" customHeight="1">
      <c r="A770" s="224">
        <v>44580</v>
      </c>
      <c r="B770" s="225">
        <v>11.06</v>
      </c>
      <c r="C770" s="227">
        <f t="shared" si="4"/>
        <v>-1.4260249554367221E-2</v>
      </c>
    </row>
    <row r="771" spans="1:3" ht="14.25" customHeight="1">
      <c r="A771" s="224">
        <v>44581</v>
      </c>
      <c r="B771" s="225">
        <v>11.02</v>
      </c>
      <c r="C771" s="227">
        <f t="shared" si="4"/>
        <v>-3.6166365280290158E-3</v>
      </c>
    </row>
    <row r="772" spans="1:3" ht="14.25" customHeight="1">
      <c r="A772" s="224">
        <v>44582</v>
      </c>
      <c r="B772" s="225">
        <v>10.89</v>
      </c>
      <c r="C772" s="227">
        <f t="shared" si="4"/>
        <v>-1.1796733212341093E-2</v>
      </c>
    </row>
    <row r="773" spans="1:3" ht="14.25" customHeight="1">
      <c r="A773" s="224">
        <v>44585</v>
      </c>
      <c r="B773" s="225">
        <v>10.66</v>
      </c>
      <c r="C773" s="227">
        <f t="shared" si="4"/>
        <v>-2.112029384756664E-2</v>
      </c>
    </row>
    <row r="774" spans="1:3" ht="14.25" customHeight="1">
      <c r="A774" s="224">
        <v>44586</v>
      </c>
      <c r="B774" s="225">
        <v>10.57</v>
      </c>
      <c r="C774" s="227">
        <f t="shared" si="4"/>
        <v>-8.4427767354596783E-3</v>
      </c>
    </row>
    <row r="775" spans="1:3" ht="14.25" customHeight="1">
      <c r="A775" s="224">
        <v>44587</v>
      </c>
      <c r="B775" s="225">
        <v>10.56</v>
      </c>
      <c r="C775" s="227">
        <f t="shared" si="4"/>
        <v>-9.4607379375588607E-4</v>
      </c>
    </row>
    <row r="776" spans="1:3" ht="14.25" customHeight="1">
      <c r="A776" s="224">
        <v>44588</v>
      </c>
      <c r="B776" s="225">
        <v>10.61</v>
      </c>
      <c r="C776" s="227">
        <f t="shared" si="4"/>
        <v>4.7348484848483974E-3</v>
      </c>
    </row>
    <row r="777" spans="1:3" ht="14.25" customHeight="1">
      <c r="A777" s="224">
        <v>44589</v>
      </c>
      <c r="B777" s="225">
        <v>10.67</v>
      </c>
      <c r="C777" s="227">
        <f t="shared" si="4"/>
        <v>5.655042412818112E-3</v>
      </c>
    </row>
    <row r="778" spans="1:3" ht="14.25" customHeight="1">
      <c r="A778" s="224">
        <v>44592</v>
      </c>
      <c r="B778" s="225">
        <v>10.8</v>
      </c>
      <c r="C778" s="227">
        <f t="shared" si="4"/>
        <v>1.2183692596063889E-2</v>
      </c>
    </row>
    <row r="779" spans="1:3" ht="14.25" customHeight="1">
      <c r="A779" s="224">
        <v>44593</v>
      </c>
      <c r="B779" s="225">
        <v>11.04</v>
      </c>
      <c r="C779" s="227">
        <f t="shared" si="4"/>
        <v>2.2222222222222143E-2</v>
      </c>
    </row>
    <row r="780" spans="1:3" ht="14.25" customHeight="1">
      <c r="A780" s="224">
        <v>44594</v>
      </c>
      <c r="B780" s="225">
        <v>11.06</v>
      </c>
      <c r="C780" s="227">
        <f t="shared" si="4"/>
        <v>1.8115942028986698E-3</v>
      </c>
    </row>
    <row r="781" spans="1:3" ht="14.25" customHeight="1">
      <c r="A781" s="224">
        <v>44595</v>
      </c>
      <c r="B781" s="225">
        <v>10.95</v>
      </c>
      <c r="C781" s="227">
        <f t="shared" si="4"/>
        <v>-9.9457504520796824E-3</v>
      </c>
    </row>
    <row r="782" spans="1:3" ht="14.25" customHeight="1">
      <c r="A782" s="224">
        <v>44596</v>
      </c>
      <c r="B782" s="225">
        <v>10.82</v>
      </c>
      <c r="C782" s="227">
        <f t="shared" si="4"/>
        <v>-1.1872146118721338E-2</v>
      </c>
    </row>
    <row r="783" spans="1:3" ht="14.25" customHeight="1">
      <c r="A783" s="224">
        <v>44599</v>
      </c>
      <c r="B783" s="225">
        <v>10.88</v>
      </c>
      <c r="C783" s="227">
        <f t="shared" si="4"/>
        <v>5.5452865064695711E-3</v>
      </c>
    </row>
    <row r="784" spans="1:3" ht="14.25" customHeight="1">
      <c r="A784" s="224">
        <v>44600</v>
      </c>
      <c r="B784" s="225">
        <v>10.96</v>
      </c>
      <c r="C784" s="227">
        <f t="shared" si="4"/>
        <v>7.3529411764705621E-3</v>
      </c>
    </row>
    <row r="785" spans="1:3" ht="14.25" customHeight="1">
      <c r="A785" s="224">
        <v>44601</v>
      </c>
      <c r="B785" s="225">
        <v>11.15</v>
      </c>
      <c r="C785" s="227">
        <f t="shared" si="4"/>
        <v>1.7335766423357546E-2</v>
      </c>
    </row>
    <row r="786" spans="1:3" ht="14.25" customHeight="1">
      <c r="A786" s="224">
        <v>44602</v>
      </c>
      <c r="B786" s="225">
        <v>11.04</v>
      </c>
      <c r="C786" s="227">
        <f t="shared" si="4"/>
        <v>-9.8654708520180545E-3</v>
      </c>
    </row>
    <row r="787" spans="1:3" ht="14.25" customHeight="1">
      <c r="A787" s="224">
        <v>44603</v>
      </c>
      <c r="B787" s="225">
        <v>10.98</v>
      </c>
      <c r="C787" s="227">
        <f t="shared" si="4"/>
        <v>-5.4347826086955653E-3</v>
      </c>
    </row>
    <row r="788" spans="1:3" ht="14.25" customHeight="1">
      <c r="A788" s="224">
        <v>44606</v>
      </c>
      <c r="B788" s="225">
        <v>10.91</v>
      </c>
      <c r="C788" s="227">
        <f t="shared" si="4"/>
        <v>-6.3752276867031776E-3</v>
      </c>
    </row>
    <row r="789" spans="1:3" ht="14.25" customHeight="1">
      <c r="A789" s="224">
        <v>44607</v>
      </c>
      <c r="B789" s="225">
        <v>11.08</v>
      </c>
      <c r="C789" s="227">
        <f t="shared" si="4"/>
        <v>1.5582034830430747E-2</v>
      </c>
    </row>
    <row r="790" spans="1:3" ht="14.25" customHeight="1">
      <c r="A790" s="224">
        <v>44608</v>
      </c>
      <c r="B790" s="225">
        <v>11.2</v>
      </c>
      <c r="C790" s="227">
        <f t="shared" si="4"/>
        <v>1.0830324909747224E-2</v>
      </c>
    </row>
    <row r="791" spans="1:3" ht="14.25" customHeight="1">
      <c r="A791" s="224">
        <v>44609</v>
      </c>
      <c r="B791" s="225">
        <v>10.94</v>
      </c>
      <c r="C791" s="227">
        <f t="shared" si="4"/>
        <v>-2.3214285714285743E-2</v>
      </c>
    </row>
    <row r="792" spans="1:3" ht="14.25" customHeight="1">
      <c r="A792" s="224">
        <v>44610</v>
      </c>
      <c r="B792" s="225">
        <v>10.84</v>
      </c>
      <c r="C792" s="227">
        <f t="shared" si="4"/>
        <v>-9.1407678244972423E-3</v>
      </c>
    </row>
    <row r="793" spans="1:3" ht="14.25" customHeight="1">
      <c r="A793" s="224">
        <v>44614</v>
      </c>
      <c r="B793" s="225">
        <v>10.54</v>
      </c>
      <c r="C793" s="227">
        <f t="shared" si="4"/>
        <v>-2.7675276752767597E-2</v>
      </c>
    </row>
    <row r="794" spans="1:3" ht="14.25" customHeight="1">
      <c r="A794" s="224">
        <v>44615</v>
      </c>
      <c r="B794" s="225">
        <v>10.28</v>
      </c>
      <c r="C794" s="227">
        <f t="shared" si="4"/>
        <v>-2.4667931688804545E-2</v>
      </c>
    </row>
    <row r="795" spans="1:3" ht="14.25" customHeight="1">
      <c r="A795" s="224">
        <v>44616</v>
      </c>
      <c r="B795" s="225">
        <v>9.94</v>
      </c>
      <c r="C795" s="227">
        <f t="shared" si="4"/>
        <v>-3.3073929961089488E-2</v>
      </c>
    </row>
    <row r="796" spans="1:3" ht="14.25" customHeight="1">
      <c r="A796" s="224">
        <v>44617</v>
      </c>
      <c r="B796" s="225">
        <v>10.11</v>
      </c>
      <c r="C796" s="227">
        <f t="shared" si="4"/>
        <v>1.7102615694164935E-2</v>
      </c>
    </row>
    <row r="797" spans="1:3" ht="14.25" customHeight="1">
      <c r="A797" s="224">
        <v>44620</v>
      </c>
      <c r="B797" s="225">
        <v>9.9</v>
      </c>
      <c r="C797" s="227">
        <f t="shared" si="4"/>
        <v>-2.0771513353115667E-2</v>
      </c>
    </row>
    <row r="798" spans="1:3" ht="14.25" customHeight="1">
      <c r="A798" s="224">
        <v>44621</v>
      </c>
      <c r="B798" s="225">
        <v>9.74</v>
      </c>
      <c r="C798" s="227">
        <f t="shared" si="4"/>
        <v>-1.6161616161616155E-2</v>
      </c>
    </row>
    <row r="799" spans="1:3" ht="14.25" customHeight="1">
      <c r="A799" s="224">
        <v>44622</v>
      </c>
      <c r="B799" s="225">
        <v>9.91</v>
      </c>
      <c r="C799" s="227">
        <f t="shared" si="4"/>
        <v>1.7453798767967044E-2</v>
      </c>
    </row>
    <row r="800" spans="1:3" ht="14.25" customHeight="1">
      <c r="A800" s="224">
        <v>44623</v>
      </c>
      <c r="B800" s="225">
        <v>9.7100000000000009</v>
      </c>
      <c r="C800" s="227">
        <f t="shared" si="4"/>
        <v>-2.0181634712411634E-2</v>
      </c>
    </row>
    <row r="801" spans="1:3" ht="14.25" customHeight="1">
      <c r="A801" s="224">
        <v>44624</v>
      </c>
      <c r="B801" s="225">
        <v>9.1199999999999992</v>
      </c>
      <c r="C801" s="227">
        <f t="shared" si="4"/>
        <v>-6.0762100926879614E-2</v>
      </c>
    </row>
    <row r="802" spans="1:3" ht="14.25" customHeight="1">
      <c r="A802" s="224">
        <v>44627</v>
      </c>
      <c r="B802" s="225">
        <v>8.76</v>
      </c>
      <c r="C802" s="227">
        <f t="shared" si="4"/>
        <v>-3.9473684210526216E-2</v>
      </c>
    </row>
    <row r="803" spans="1:3" ht="14.25" customHeight="1">
      <c r="A803" s="224">
        <v>44628</v>
      </c>
      <c r="B803" s="225">
        <v>8.93</v>
      </c>
      <c r="C803" s="227">
        <f t="shared" si="4"/>
        <v>1.9406392694063967E-2</v>
      </c>
    </row>
    <row r="804" spans="1:3" ht="14.25" customHeight="1">
      <c r="A804" s="224">
        <v>44629</v>
      </c>
      <c r="B804" s="225">
        <v>9.42</v>
      </c>
      <c r="C804" s="227">
        <f t="shared" si="4"/>
        <v>5.4871220604703286E-2</v>
      </c>
    </row>
    <row r="805" spans="1:3" ht="14.25" customHeight="1">
      <c r="A805" s="224">
        <v>44630</v>
      </c>
      <c r="B805" s="225">
        <v>9.2899999999999991</v>
      </c>
      <c r="C805" s="227">
        <f t="shared" si="4"/>
        <v>-1.3800424628450214E-2</v>
      </c>
    </row>
    <row r="806" spans="1:3" ht="14.25" customHeight="1">
      <c r="A806" s="224">
        <v>44631</v>
      </c>
      <c r="B806" s="225">
        <v>9.2899999999999991</v>
      </c>
      <c r="C806" s="227">
        <f t="shared" si="4"/>
        <v>0</v>
      </c>
    </row>
    <row r="807" spans="1:3" ht="14.25" customHeight="1">
      <c r="A807" s="224">
        <v>44634</v>
      </c>
      <c r="B807" s="225">
        <v>9.5399999999999991</v>
      </c>
      <c r="C807" s="227">
        <f t="shared" si="4"/>
        <v>2.6910656620021456E-2</v>
      </c>
    </row>
    <row r="808" spans="1:3" ht="14.25" customHeight="1">
      <c r="A808" s="224">
        <v>44635</v>
      </c>
      <c r="B808" s="225">
        <v>9.56</v>
      </c>
      <c r="C808" s="227">
        <f t="shared" si="4"/>
        <v>2.0964360587003572E-3</v>
      </c>
    </row>
    <row r="809" spans="1:3" ht="14.25" customHeight="1">
      <c r="A809" s="224">
        <v>44636</v>
      </c>
      <c r="B809" s="225">
        <v>9.74</v>
      </c>
      <c r="C809" s="227">
        <f t="shared" si="4"/>
        <v>1.882845188284521E-2</v>
      </c>
    </row>
    <row r="810" spans="1:3" ht="14.25" customHeight="1">
      <c r="A810" s="224">
        <v>44637</v>
      </c>
      <c r="B810" s="225">
        <v>9.86</v>
      </c>
      <c r="C810" s="227">
        <f t="shared" si="4"/>
        <v>1.2320328542094305E-2</v>
      </c>
    </row>
    <row r="811" spans="1:3" ht="14.25" customHeight="1">
      <c r="A811" s="224">
        <v>44638</v>
      </c>
      <c r="B811" s="225">
        <v>9.99</v>
      </c>
      <c r="C811" s="227">
        <f t="shared" si="4"/>
        <v>1.3184584178498993E-2</v>
      </c>
    </row>
    <row r="812" spans="1:3" ht="14.25" customHeight="1">
      <c r="A812" s="224">
        <v>44641</v>
      </c>
      <c r="B812" s="225">
        <v>9.86</v>
      </c>
      <c r="C812" s="227">
        <f t="shared" si="4"/>
        <v>-1.3013013013013053E-2</v>
      </c>
    </row>
    <row r="813" spans="1:3" ht="14.25" customHeight="1">
      <c r="A813" s="224">
        <v>44642</v>
      </c>
      <c r="B813" s="225">
        <v>9.8699999999999992</v>
      </c>
      <c r="C813" s="227">
        <f t="shared" si="4"/>
        <v>1.0141987829614951E-3</v>
      </c>
    </row>
    <row r="814" spans="1:3" ht="14.25" customHeight="1">
      <c r="A814" s="224">
        <v>44643</v>
      </c>
      <c r="B814" s="225">
        <v>9.64</v>
      </c>
      <c r="C814" s="227">
        <f t="shared" si="4"/>
        <v>-2.3302938196555045E-2</v>
      </c>
    </row>
    <row r="815" spans="1:3" ht="14.25" customHeight="1">
      <c r="A815" s="224">
        <v>44644</v>
      </c>
      <c r="B815" s="225">
        <v>9.6</v>
      </c>
      <c r="C815" s="227">
        <f t="shared" si="4"/>
        <v>-4.1493775933610921E-3</v>
      </c>
    </row>
    <row r="816" spans="1:3" ht="14.25" customHeight="1">
      <c r="A816" s="224">
        <v>44645</v>
      </c>
      <c r="B816" s="225">
        <v>9.56</v>
      </c>
      <c r="C816" s="227">
        <f t="shared" si="4"/>
        <v>-4.1666666666665408E-3</v>
      </c>
    </row>
    <row r="817" spans="1:3" ht="14.25" customHeight="1">
      <c r="A817" s="224">
        <v>44648</v>
      </c>
      <c r="B817" s="225">
        <v>9.61</v>
      </c>
      <c r="C817" s="227">
        <f t="shared" si="4"/>
        <v>5.2301255230124966E-3</v>
      </c>
    </row>
    <row r="818" spans="1:3" ht="14.25" customHeight="1">
      <c r="A818" s="224">
        <v>44649</v>
      </c>
      <c r="B818" s="225">
        <v>9.99</v>
      </c>
      <c r="C818" s="227">
        <f t="shared" si="4"/>
        <v>3.9542143600416413E-2</v>
      </c>
    </row>
    <row r="819" spans="1:3" ht="14.25" customHeight="1">
      <c r="A819" s="224">
        <v>44650</v>
      </c>
      <c r="B819" s="225">
        <v>9.83</v>
      </c>
      <c r="C819" s="227">
        <f t="shared" si="4"/>
        <v>-1.6016016016015988E-2</v>
      </c>
    </row>
    <row r="820" spans="1:3" ht="14.25" customHeight="1">
      <c r="A820" s="224">
        <v>44651</v>
      </c>
      <c r="B820" s="225">
        <v>9.6999999999999993</v>
      </c>
      <c r="C820" s="227">
        <f t="shared" si="4"/>
        <v>-1.322482197355046E-2</v>
      </c>
    </row>
    <row r="821" spans="1:3" ht="14.25" customHeight="1">
      <c r="A821" s="224">
        <v>44652</v>
      </c>
      <c r="B821" s="225">
        <v>9.76</v>
      </c>
      <c r="C821" s="227">
        <f t="shared" si="4"/>
        <v>6.1855670103092564E-3</v>
      </c>
    </row>
    <row r="822" spans="1:3" ht="14.25" customHeight="1">
      <c r="A822" s="224">
        <v>44655</v>
      </c>
      <c r="B822" s="225">
        <v>9.7100000000000009</v>
      </c>
      <c r="C822" s="227">
        <f t="shared" si="4"/>
        <v>-5.1229508196720674E-3</v>
      </c>
    </row>
    <row r="823" spans="1:3" ht="14.25" customHeight="1">
      <c r="A823" s="224">
        <v>44656</v>
      </c>
      <c r="B823" s="225">
        <v>9.43</v>
      </c>
      <c r="C823" s="227">
        <f t="shared" si="4"/>
        <v>-2.8836251287332804E-2</v>
      </c>
    </row>
    <row r="824" spans="1:3" ht="14.25" customHeight="1">
      <c r="A824" s="224">
        <v>44657</v>
      </c>
      <c r="B824" s="225">
        <v>9.17</v>
      </c>
      <c r="C824" s="227">
        <f t="shared" si="4"/>
        <v>-2.7571580063626699E-2</v>
      </c>
    </row>
    <row r="825" spans="1:3" ht="14.25" customHeight="1">
      <c r="A825" s="224">
        <v>44658</v>
      </c>
      <c r="B825" s="225">
        <v>9.1300000000000008</v>
      </c>
      <c r="C825" s="227">
        <f t="shared" si="4"/>
        <v>-4.362050163576825E-3</v>
      </c>
    </row>
    <row r="826" spans="1:3" ht="14.25" customHeight="1">
      <c r="A826" s="224">
        <v>44659</v>
      </c>
      <c r="B826" s="225">
        <v>9.1199999999999992</v>
      </c>
      <c r="C826" s="227">
        <f t="shared" si="4"/>
        <v>-1.0952902519169028E-3</v>
      </c>
    </row>
    <row r="827" spans="1:3" ht="14.25" customHeight="1">
      <c r="A827" s="224">
        <v>44662</v>
      </c>
      <c r="B827" s="225">
        <v>9.1300000000000008</v>
      </c>
      <c r="C827" s="227">
        <f t="shared" si="4"/>
        <v>1.0964912280704286E-3</v>
      </c>
    </row>
    <row r="828" spans="1:3" ht="14.25" customHeight="1">
      <c r="A828" s="224">
        <v>44663</v>
      </c>
      <c r="B828" s="225">
        <v>9.0500000000000007</v>
      </c>
      <c r="C828" s="227">
        <f t="shared" si="4"/>
        <v>-8.7623220153341119E-3</v>
      </c>
    </row>
    <row r="829" spans="1:3" ht="14.25" customHeight="1">
      <c r="A829" s="224">
        <v>44664</v>
      </c>
      <c r="B829" s="225">
        <v>9.07</v>
      </c>
      <c r="C829" s="227">
        <f t="shared" si="4"/>
        <v>2.2099447513812542E-3</v>
      </c>
    </row>
    <row r="830" spans="1:3" ht="14.25" customHeight="1">
      <c r="A830" s="224">
        <v>44665</v>
      </c>
      <c r="B830" s="225">
        <v>9.25</v>
      </c>
      <c r="C830" s="227">
        <f t="shared" si="4"/>
        <v>1.9845644983461863E-2</v>
      </c>
    </row>
    <row r="831" spans="1:3" ht="14.25" customHeight="1">
      <c r="A831" s="224">
        <v>44669</v>
      </c>
      <c r="B831" s="225">
        <v>9.1999999999999993</v>
      </c>
      <c r="C831" s="227">
        <f t="shared" si="4"/>
        <v>-5.4054054054054612E-3</v>
      </c>
    </row>
    <row r="832" spans="1:3" ht="14.25" customHeight="1">
      <c r="A832" s="224">
        <v>44670</v>
      </c>
      <c r="B832" s="225">
        <v>9.24</v>
      </c>
      <c r="C832" s="227">
        <f t="shared" si="4"/>
        <v>4.3478260869567187E-3</v>
      </c>
    </row>
    <row r="833" spans="1:3" ht="14.25" customHeight="1">
      <c r="A833" s="224">
        <v>44671</v>
      </c>
      <c r="B833" s="225">
        <v>9.39</v>
      </c>
      <c r="C833" s="227">
        <f t="shared" si="4"/>
        <v>1.6233766233766378E-2</v>
      </c>
    </row>
    <row r="834" spans="1:3" ht="14.25" customHeight="1">
      <c r="A834" s="224">
        <v>44672</v>
      </c>
      <c r="B834" s="225">
        <v>9.5399999999999991</v>
      </c>
      <c r="C834" s="227">
        <f t="shared" si="4"/>
        <v>1.5974440894568565E-2</v>
      </c>
    </row>
    <row r="835" spans="1:3" ht="14.25" customHeight="1">
      <c r="A835" s="224">
        <v>44673</v>
      </c>
      <c r="B835" s="225">
        <v>9.82</v>
      </c>
      <c r="C835" s="227">
        <f t="shared" si="4"/>
        <v>2.9350104821803003E-2</v>
      </c>
    </row>
    <row r="836" spans="1:3" ht="14.25" customHeight="1">
      <c r="A836" s="224">
        <v>44676</v>
      </c>
      <c r="B836" s="225">
        <v>10.15</v>
      </c>
      <c r="C836" s="227">
        <f t="shared" si="4"/>
        <v>3.3604887983706755E-2</v>
      </c>
    </row>
    <row r="837" spans="1:3" ht="14.25" customHeight="1">
      <c r="A837" s="224">
        <v>44677</v>
      </c>
      <c r="B837" s="225">
        <v>9.94</v>
      </c>
      <c r="C837" s="227">
        <f t="shared" si="4"/>
        <v>-2.0689655172413834E-2</v>
      </c>
    </row>
    <row r="838" spans="1:3" ht="14.25" customHeight="1">
      <c r="A838" s="224">
        <v>44678</v>
      </c>
      <c r="B838" s="225">
        <v>9.86</v>
      </c>
      <c r="C838" s="227">
        <f t="shared" si="4"/>
        <v>-8.0482897384306362E-3</v>
      </c>
    </row>
    <row r="839" spans="1:3" ht="14.25" customHeight="1">
      <c r="A839" s="224">
        <v>44679</v>
      </c>
      <c r="B839" s="225">
        <v>9.8699999999999992</v>
      </c>
      <c r="C839" s="227">
        <f t="shared" si="4"/>
        <v>1.0141987829614951E-3</v>
      </c>
    </row>
    <row r="840" spans="1:3" ht="14.25" customHeight="1">
      <c r="A840" s="224">
        <v>44680</v>
      </c>
      <c r="B840" s="225">
        <v>9.7100000000000009</v>
      </c>
      <c r="C840" s="227">
        <f t="shared" si="4"/>
        <v>-1.6210739614994751E-2</v>
      </c>
    </row>
    <row r="841" spans="1:3" ht="14.25" customHeight="1">
      <c r="A841" s="224">
        <v>44683</v>
      </c>
      <c r="B841" s="225">
        <v>9.74</v>
      </c>
      <c r="C841" s="227">
        <f t="shared" si="4"/>
        <v>3.0895983522141179E-3</v>
      </c>
    </row>
    <row r="842" spans="1:3" ht="14.25" customHeight="1">
      <c r="A842" s="224">
        <v>44684</v>
      </c>
      <c r="B842" s="225">
        <v>9.73</v>
      </c>
      <c r="C842" s="227">
        <f t="shared" si="4"/>
        <v>-1.0266940451745254E-3</v>
      </c>
    </row>
    <row r="843" spans="1:3" ht="14.25" customHeight="1">
      <c r="A843" s="224">
        <v>44685</v>
      </c>
      <c r="B843" s="225">
        <v>10.06</v>
      </c>
      <c r="C843" s="227">
        <f t="shared" si="4"/>
        <v>3.3915724563206684E-2</v>
      </c>
    </row>
    <row r="844" spans="1:3" ht="14.25" customHeight="1">
      <c r="A844" s="224">
        <v>44686</v>
      </c>
      <c r="B844" s="225">
        <v>9.69</v>
      </c>
      <c r="C844" s="227">
        <f t="shared" si="4"/>
        <v>-3.6779324055666085E-2</v>
      </c>
    </row>
    <row r="845" spans="1:3" ht="14.25" customHeight="1">
      <c r="A845" s="224">
        <v>44687</v>
      </c>
      <c r="B845" s="225">
        <v>9.56</v>
      </c>
      <c r="C845" s="227">
        <f t="shared" si="4"/>
        <v>-1.3415892672858476E-2</v>
      </c>
    </row>
    <row r="846" spans="1:3" ht="14.25" customHeight="1">
      <c r="A846" s="224">
        <v>44690</v>
      </c>
      <c r="B846" s="225">
        <v>8.9600000000000009</v>
      </c>
      <c r="C846" s="227">
        <f t="shared" si="4"/>
        <v>-6.2761506276150625E-2</v>
      </c>
    </row>
    <row r="847" spans="1:3" ht="14.25" customHeight="1">
      <c r="A847" s="224">
        <v>44691</v>
      </c>
      <c r="B847" s="225">
        <v>9.2100000000000009</v>
      </c>
      <c r="C847" s="227">
        <f t="shared" si="4"/>
        <v>2.7901785714285809E-2</v>
      </c>
    </row>
    <row r="848" spans="1:3" ht="14.25" customHeight="1">
      <c r="A848" s="224">
        <v>44692</v>
      </c>
      <c r="B848" s="225">
        <v>9.16</v>
      </c>
      <c r="C848" s="227">
        <f t="shared" si="4"/>
        <v>-5.4288816503801351E-3</v>
      </c>
    </row>
    <row r="849" spans="1:3" ht="14.25" customHeight="1">
      <c r="A849" s="224">
        <v>44693</v>
      </c>
      <c r="B849" s="225">
        <v>9.1</v>
      </c>
      <c r="C849" s="227">
        <f t="shared" si="4"/>
        <v>-6.5502183406114245E-3</v>
      </c>
    </row>
    <row r="850" spans="1:3" ht="14.25" customHeight="1">
      <c r="A850" s="224">
        <v>44694</v>
      </c>
      <c r="B850" s="225">
        <v>9.4</v>
      </c>
      <c r="C850" s="227">
        <f t="shared" si="4"/>
        <v>3.2967032967033072E-2</v>
      </c>
    </row>
    <row r="851" spans="1:3" ht="14.25" customHeight="1">
      <c r="A851" s="224">
        <v>44697</v>
      </c>
      <c r="B851" s="225">
        <v>9.31</v>
      </c>
      <c r="C851" s="227">
        <f t="shared" si="4"/>
        <v>-9.5744680851063135E-3</v>
      </c>
    </row>
    <row r="852" spans="1:3" ht="14.25" customHeight="1">
      <c r="A852" s="224">
        <v>44698</v>
      </c>
      <c r="B852" s="225">
        <v>9.6199999999999992</v>
      </c>
      <c r="C852" s="227">
        <f t="shared" si="4"/>
        <v>3.329752953813081E-2</v>
      </c>
    </row>
    <row r="853" spans="1:3" ht="14.25" customHeight="1">
      <c r="A853" s="224">
        <v>44699</v>
      </c>
      <c r="B853" s="225">
        <v>9.43</v>
      </c>
      <c r="C853" s="227">
        <f t="shared" si="4"/>
        <v>-1.9750519750519668E-2</v>
      </c>
    </row>
    <row r="854" spans="1:3" ht="14.25" customHeight="1">
      <c r="A854" s="224">
        <v>44700</v>
      </c>
      <c r="B854" s="225">
        <v>9.6199999999999992</v>
      </c>
      <c r="C854" s="227">
        <f t="shared" si="4"/>
        <v>2.0148462354188768E-2</v>
      </c>
    </row>
    <row r="855" spans="1:3" ht="14.25" customHeight="1">
      <c r="A855" s="224">
        <v>44701</v>
      </c>
      <c r="B855" s="225">
        <v>9.52</v>
      </c>
      <c r="C855" s="227">
        <f t="shared" si="4"/>
        <v>-1.039501039501034E-2</v>
      </c>
    </row>
    <row r="856" spans="1:3" ht="14.25" customHeight="1">
      <c r="A856" s="224">
        <v>44704</v>
      </c>
      <c r="B856" s="225">
        <v>9.69</v>
      </c>
      <c r="C856" s="227">
        <f t="shared" si="4"/>
        <v>1.7857142857142794E-2</v>
      </c>
    </row>
    <row r="857" spans="1:3" ht="14.25" customHeight="1">
      <c r="A857" s="224">
        <v>44705</v>
      </c>
      <c r="B857" s="225">
        <v>9.77</v>
      </c>
      <c r="C857" s="227">
        <f t="shared" si="4"/>
        <v>8.2559339525283271E-3</v>
      </c>
    </row>
    <row r="858" spans="1:3" ht="14.25" customHeight="1">
      <c r="A858" s="224">
        <v>44706</v>
      </c>
      <c r="B858" s="225">
        <v>9.8800000000000008</v>
      </c>
      <c r="C858" s="227">
        <f t="shared" si="4"/>
        <v>1.1258955987717645E-2</v>
      </c>
    </row>
    <row r="859" spans="1:3" ht="14.25" customHeight="1">
      <c r="A859" s="224">
        <v>44707</v>
      </c>
      <c r="B859" s="225">
        <v>9.98</v>
      </c>
      <c r="C859" s="227">
        <f t="shared" si="4"/>
        <v>1.0121457489878471E-2</v>
      </c>
    </row>
    <row r="860" spans="1:3" ht="14.25" customHeight="1">
      <c r="A860" s="224">
        <v>44708</v>
      </c>
      <c r="B860" s="225">
        <v>9.98</v>
      </c>
      <c r="C860" s="227">
        <f t="shared" si="4"/>
        <v>0</v>
      </c>
    </row>
    <row r="861" spans="1:3" ht="14.25" customHeight="1">
      <c r="A861" s="224">
        <v>44712</v>
      </c>
      <c r="B861" s="225">
        <v>9.8800000000000008</v>
      </c>
      <c r="C861" s="227">
        <f t="shared" si="4"/>
        <v>-1.0020040080160331E-2</v>
      </c>
    </row>
    <row r="862" spans="1:3" ht="14.25" customHeight="1">
      <c r="A862" s="224">
        <v>44713</v>
      </c>
      <c r="B862" s="225">
        <v>9.77</v>
      </c>
      <c r="C862" s="227">
        <f t="shared" si="4"/>
        <v>-1.1133603238866474E-2</v>
      </c>
    </row>
    <row r="863" spans="1:3" ht="14.25" customHeight="1">
      <c r="A863" s="224">
        <v>44714</v>
      </c>
      <c r="B863" s="225">
        <v>9.9700000000000006</v>
      </c>
      <c r="C863" s="227">
        <f t="shared" si="4"/>
        <v>2.0470829068577334E-2</v>
      </c>
    </row>
    <row r="864" spans="1:3" ht="14.25" customHeight="1">
      <c r="A864" s="224">
        <v>44715</v>
      </c>
      <c r="B864" s="225">
        <v>9.93</v>
      </c>
      <c r="C864" s="227">
        <f t="shared" si="4"/>
        <v>-4.0120361083250122E-3</v>
      </c>
    </row>
    <row r="865" spans="1:3" ht="14.25" customHeight="1">
      <c r="A865" s="224">
        <v>44718</v>
      </c>
      <c r="B865" s="225">
        <v>9.9499999999999993</v>
      </c>
      <c r="C865" s="227">
        <f t="shared" si="4"/>
        <v>2.0140986908359082E-3</v>
      </c>
    </row>
    <row r="866" spans="1:3" ht="14.25" customHeight="1">
      <c r="A866" s="224">
        <v>44719</v>
      </c>
      <c r="B866" s="225">
        <v>9.93</v>
      </c>
      <c r="C866" s="227">
        <f t="shared" si="4"/>
        <v>-2.0100502512562235E-3</v>
      </c>
    </row>
    <row r="867" spans="1:3" ht="14.25" customHeight="1">
      <c r="A867" s="224">
        <v>44720</v>
      </c>
      <c r="B867" s="225">
        <v>9.77</v>
      </c>
      <c r="C867" s="227">
        <f t="shared" si="4"/>
        <v>-1.6112789526686822E-2</v>
      </c>
    </row>
    <row r="868" spans="1:3" ht="14.25" customHeight="1">
      <c r="A868" s="224">
        <v>44721</v>
      </c>
      <c r="B868" s="225">
        <v>9.84</v>
      </c>
      <c r="C868" s="227">
        <f t="shared" si="4"/>
        <v>7.164790174002178E-3</v>
      </c>
    </row>
    <row r="869" spans="1:3" ht="14.25" customHeight="1">
      <c r="A869" s="224">
        <v>44722</v>
      </c>
      <c r="B869" s="225">
        <v>9.36</v>
      </c>
      <c r="C869" s="227">
        <f t="shared" si="4"/>
        <v>-4.8780487804878092E-2</v>
      </c>
    </row>
    <row r="870" spans="1:3" ht="14.25" customHeight="1">
      <c r="A870" s="224">
        <v>44725</v>
      </c>
      <c r="B870" s="225">
        <v>9.14</v>
      </c>
      <c r="C870" s="227">
        <f t="shared" si="4"/>
        <v>-2.3504273504273421E-2</v>
      </c>
    </row>
    <row r="871" spans="1:3" ht="14.25" customHeight="1">
      <c r="A871" s="224">
        <v>44726</v>
      </c>
      <c r="B871" s="225">
        <v>9.0500000000000007</v>
      </c>
      <c r="C871" s="227">
        <f t="shared" si="4"/>
        <v>-9.8468271334791746E-3</v>
      </c>
    </row>
    <row r="872" spans="1:3" ht="14.25" customHeight="1">
      <c r="A872" s="224">
        <v>44727</v>
      </c>
      <c r="B872" s="225">
        <v>9.2200000000000006</v>
      </c>
      <c r="C872" s="227">
        <f t="shared" si="4"/>
        <v>1.8784530386740217E-2</v>
      </c>
    </row>
    <row r="873" spans="1:3" ht="14.25" customHeight="1">
      <c r="A873" s="224">
        <v>44728</v>
      </c>
      <c r="B873" s="225">
        <v>9.14</v>
      </c>
      <c r="C873" s="227">
        <f t="shared" si="4"/>
        <v>-8.6767895878524515E-3</v>
      </c>
    </row>
    <row r="874" spans="1:3" ht="14.25" customHeight="1">
      <c r="A874" s="224">
        <v>44729</v>
      </c>
      <c r="B874" s="225">
        <v>9.06</v>
      </c>
      <c r="C874" s="227">
        <f t="shared" si="4"/>
        <v>-8.7527352297592786E-3</v>
      </c>
    </row>
    <row r="875" spans="1:3" ht="14.25" customHeight="1">
      <c r="A875" s="224">
        <v>44733</v>
      </c>
      <c r="B875" s="225">
        <v>9.14</v>
      </c>
      <c r="C875" s="227">
        <f t="shared" si="4"/>
        <v>8.8300220750552327E-3</v>
      </c>
    </row>
    <row r="876" spans="1:3" ht="14.25" customHeight="1">
      <c r="A876" s="224">
        <v>44734</v>
      </c>
      <c r="B876" s="225">
        <v>9.1</v>
      </c>
      <c r="C876" s="227">
        <f t="shared" si="4"/>
        <v>-4.3763676148798059E-3</v>
      </c>
    </row>
    <row r="877" spans="1:3" ht="14.25" customHeight="1">
      <c r="A877" s="224">
        <v>44735</v>
      </c>
      <c r="B877" s="225">
        <v>8.93</v>
      </c>
      <c r="C877" s="227">
        <f t="shared" si="4"/>
        <v>-1.8681318681318726E-2</v>
      </c>
    </row>
    <row r="878" spans="1:3" ht="14.25" customHeight="1">
      <c r="A878" s="224">
        <v>44736</v>
      </c>
      <c r="B878" s="225">
        <v>9.1199999999999992</v>
      </c>
      <c r="C878" s="227">
        <f t="shared" si="4"/>
        <v>2.1276595744680771E-2</v>
      </c>
    </row>
    <row r="879" spans="1:3" ht="14.25" customHeight="1">
      <c r="A879" s="224">
        <v>44739</v>
      </c>
      <c r="B879" s="225">
        <v>8.8800000000000008</v>
      </c>
      <c r="C879" s="227">
        <f t="shared" si="4"/>
        <v>-2.631578947368407E-2</v>
      </c>
    </row>
    <row r="880" spans="1:3" ht="14.25" customHeight="1">
      <c r="A880" s="224">
        <v>44740</v>
      </c>
      <c r="B880" s="225">
        <v>8.6999999999999993</v>
      </c>
      <c r="C880" s="227">
        <f t="shared" si="4"/>
        <v>-2.0270270270270396E-2</v>
      </c>
    </row>
    <row r="881" spans="1:3" ht="14.25" customHeight="1">
      <c r="A881" s="224">
        <v>44741</v>
      </c>
      <c r="B881" s="225">
        <v>8.64</v>
      </c>
      <c r="C881" s="227">
        <f t="shared" si="4"/>
        <v>-6.8965517241378338E-3</v>
      </c>
    </row>
    <row r="882" spans="1:3" ht="14.25" customHeight="1">
      <c r="A882" s="224">
        <v>44742</v>
      </c>
      <c r="B882" s="225">
        <v>8.51</v>
      </c>
      <c r="C882" s="227">
        <f t="shared" si="4"/>
        <v>-1.5046296296296391E-2</v>
      </c>
    </row>
    <row r="883" spans="1:3" ht="14.25" customHeight="1">
      <c r="A883" s="224">
        <v>44743</v>
      </c>
      <c r="B883" s="225">
        <v>8.48</v>
      </c>
      <c r="C883" s="227">
        <f t="shared" si="4"/>
        <v>-3.5252643948295859E-3</v>
      </c>
    </row>
    <row r="884" spans="1:3" ht="14.25" customHeight="1">
      <c r="A884" s="224">
        <v>44747</v>
      </c>
      <c r="B884" s="225">
        <v>8.17</v>
      </c>
      <c r="C884" s="227">
        <f t="shared" si="4"/>
        <v>-3.6556603773584939E-2</v>
      </c>
    </row>
    <row r="885" spans="1:3" ht="14.25" customHeight="1">
      <c r="A885" s="224">
        <v>44748</v>
      </c>
      <c r="B885" s="225">
        <v>8.08</v>
      </c>
      <c r="C885" s="227">
        <f t="shared" si="4"/>
        <v>-1.1015911872705009E-2</v>
      </c>
    </row>
    <row r="886" spans="1:3" ht="14.25" customHeight="1">
      <c r="A886" s="224">
        <v>44749</v>
      </c>
      <c r="B886" s="225">
        <v>8.19</v>
      </c>
      <c r="C886" s="227">
        <f t="shared" si="4"/>
        <v>1.3613861386138515E-2</v>
      </c>
    </row>
    <row r="887" spans="1:3" ht="14.25" customHeight="1">
      <c r="A887" s="224">
        <v>44750</v>
      </c>
      <c r="B887" s="225">
        <v>8.42</v>
      </c>
      <c r="C887" s="227">
        <f t="shared" si="4"/>
        <v>2.8083028083028205E-2</v>
      </c>
    </row>
    <row r="888" spans="1:3" ht="14.25" customHeight="1">
      <c r="A888" s="224">
        <v>44753</v>
      </c>
      <c r="B888" s="225">
        <v>8.24</v>
      </c>
      <c r="C888" s="227">
        <f t="shared" si="4"/>
        <v>-2.1377672209026088E-2</v>
      </c>
    </row>
    <row r="889" spans="1:3" ht="14.25" customHeight="1">
      <c r="A889" s="224">
        <v>44754</v>
      </c>
      <c r="B889" s="225">
        <v>8.35</v>
      </c>
      <c r="C889" s="227">
        <f t="shared" si="4"/>
        <v>1.3349514563106624E-2</v>
      </c>
    </row>
    <row r="890" spans="1:3" ht="14.25" customHeight="1">
      <c r="A890" s="224">
        <v>44755</v>
      </c>
      <c r="B890" s="225">
        <v>8.34</v>
      </c>
      <c r="C890" s="227">
        <f t="shared" si="4"/>
        <v>-1.1976047904190823E-3</v>
      </c>
    </row>
    <row r="891" spans="1:3" ht="14.25" customHeight="1">
      <c r="A891" s="224">
        <v>44756</v>
      </c>
      <c r="B891" s="225">
        <v>8.2100000000000009</v>
      </c>
      <c r="C891" s="227">
        <f t="shared" si="4"/>
        <v>-1.5587529976019088E-2</v>
      </c>
    </row>
    <row r="892" spans="1:3" ht="14.25" customHeight="1">
      <c r="A892" s="224">
        <v>44757</v>
      </c>
      <c r="B892" s="225">
        <v>8.34</v>
      </c>
      <c r="C892" s="227">
        <f t="shared" si="4"/>
        <v>1.5834348355663774E-2</v>
      </c>
    </row>
    <row r="893" spans="1:3" ht="14.25" customHeight="1">
      <c r="A893" s="224">
        <v>44760</v>
      </c>
      <c r="B893" s="225">
        <v>8.32</v>
      </c>
      <c r="C893" s="227">
        <f t="shared" si="4"/>
        <v>-2.3980815347721673E-3</v>
      </c>
    </row>
    <row r="894" spans="1:3" ht="14.25" customHeight="1">
      <c r="A894" s="224">
        <v>44761</v>
      </c>
      <c r="B894" s="225">
        <v>8.67</v>
      </c>
      <c r="C894" s="227">
        <f t="shared" si="4"/>
        <v>4.2067307692307709E-2</v>
      </c>
    </row>
    <row r="895" spans="1:3" ht="14.25" customHeight="1">
      <c r="A895" s="224">
        <v>44762</v>
      </c>
      <c r="B895" s="225">
        <v>8.5500000000000007</v>
      </c>
      <c r="C895" s="227">
        <f t="shared" si="4"/>
        <v>-1.3840830449826869E-2</v>
      </c>
    </row>
    <row r="896" spans="1:3" ht="14.25" customHeight="1">
      <c r="A896" s="224">
        <v>44763</v>
      </c>
      <c r="B896" s="225">
        <v>8.6300000000000008</v>
      </c>
      <c r="C896" s="227">
        <f t="shared" si="4"/>
        <v>9.3567251461987855E-3</v>
      </c>
    </row>
    <row r="897" spans="1:3" ht="14.25" customHeight="1">
      <c r="A897" s="224">
        <v>44764</v>
      </c>
      <c r="B897" s="225">
        <v>8.58</v>
      </c>
      <c r="C897" s="227">
        <f t="shared" si="4"/>
        <v>-5.7937427578216294E-3</v>
      </c>
    </row>
    <row r="898" spans="1:3" ht="14.25" customHeight="1">
      <c r="A898" s="224">
        <v>44767</v>
      </c>
      <c r="B898" s="225">
        <v>8.6300000000000008</v>
      </c>
      <c r="C898" s="227">
        <f t="shared" si="4"/>
        <v>5.8275058275059077E-3</v>
      </c>
    </row>
    <row r="899" spans="1:3" ht="14.25" customHeight="1">
      <c r="A899" s="224">
        <v>44768</v>
      </c>
      <c r="B899" s="225">
        <v>8.52</v>
      </c>
      <c r="C899" s="227">
        <f t="shared" si="4"/>
        <v>-1.274623406720754E-2</v>
      </c>
    </row>
    <row r="900" spans="1:3" ht="14.25" customHeight="1">
      <c r="A900" s="224">
        <v>44769</v>
      </c>
      <c r="B900" s="225">
        <v>8.99</v>
      </c>
      <c r="C900" s="227">
        <f t="shared" si="4"/>
        <v>5.5164319248826477E-2</v>
      </c>
    </row>
    <row r="901" spans="1:3" ht="14.25" customHeight="1">
      <c r="A901" s="224">
        <v>44770</v>
      </c>
      <c r="B901" s="225">
        <v>9.09</v>
      </c>
      <c r="C901" s="227">
        <f t="shared" si="4"/>
        <v>1.1123470522803158E-2</v>
      </c>
    </row>
    <row r="902" spans="1:3" ht="14.25" customHeight="1">
      <c r="A902" s="224">
        <v>44771</v>
      </c>
      <c r="B902" s="225">
        <v>9.31</v>
      </c>
      <c r="C902" s="227">
        <f t="shared" si="4"/>
        <v>2.4202420242024347E-2</v>
      </c>
    </row>
    <row r="903" spans="1:3" ht="14.25" customHeight="1">
      <c r="A903" s="224">
        <v>44774</v>
      </c>
      <c r="B903" s="225">
        <v>9.2799999999999994</v>
      </c>
      <c r="C903" s="227">
        <f t="shared" si="4"/>
        <v>-3.2223415682063328E-3</v>
      </c>
    </row>
    <row r="904" spans="1:3" ht="14.25" customHeight="1">
      <c r="A904" s="224">
        <v>44775</v>
      </c>
      <c r="B904" s="225">
        <v>9.0399999999999991</v>
      </c>
      <c r="C904" s="227">
        <f t="shared" si="4"/>
        <v>-2.5862068965517238E-2</v>
      </c>
    </row>
    <row r="905" spans="1:3" ht="14.25" customHeight="1">
      <c r="A905" s="224">
        <v>44776</v>
      </c>
      <c r="B905" s="225">
        <v>9.15</v>
      </c>
      <c r="C905" s="227">
        <f t="shared" si="4"/>
        <v>1.2168141592920456E-2</v>
      </c>
    </row>
    <row r="906" spans="1:3" ht="14.25" customHeight="1">
      <c r="A906" s="224">
        <v>44777</v>
      </c>
      <c r="B906" s="225">
        <v>9.2799999999999994</v>
      </c>
      <c r="C906" s="227">
        <f t="shared" si="4"/>
        <v>1.4207650273224015E-2</v>
      </c>
    </row>
    <row r="907" spans="1:3" ht="14.25" customHeight="1">
      <c r="A907" s="224">
        <v>44778</v>
      </c>
      <c r="B907" s="225">
        <v>9.2799999999999994</v>
      </c>
      <c r="C907" s="227">
        <f t="shared" si="4"/>
        <v>0</v>
      </c>
    </row>
    <row r="908" spans="1:3" ht="14.25" customHeight="1">
      <c r="A908" s="224">
        <v>44781</v>
      </c>
      <c r="B908" s="225">
        <v>9.3000000000000007</v>
      </c>
      <c r="C908" s="227">
        <f t="shared" si="4"/>
        <v>2.1551724137931494E-3</v>
      </c>
    </row>
    <row r="909" spans="1:3" ht="14.25" customHeight="1">
      <c r="A909" s="224">
        <v>44782</v>
      </c>
      <c r="B909" s="225">
        <v>9.33</v>
      </c>
      <c r="C909" s="227">
        <f t="shared" si="4"/>
        <v>3.225806451612856E-3</v>
      </c>
    </row>
    <row r="910" spans="1:3" ht="14.25" customHeight="1">
      <c r="A910" s="224">
        <v>44783</v>
      </c>
      <c r="B910" s="225">
        <v>9.59</v>
      </c>
      <c r="C910" s="227">
        <f t="shared" si="4"/>
        <v>2.7867095391211016E-2</v>
      </c>
    </row>
    <row r="911" spans="1:3" ht="14.25" customHeight="1">
      <c r="A911" s="224">
        <v>44784</v>
      </c>
      <c r="B911" s="225">
        <v>9.58</v>
      </c>
      <c r="C911" s="227">
        <f t="shared" si="4"/>
        <v>-1.0427528675703845E-3</v>
      </c>
    </row>
    <row r="912" spans="1:3" ht="14.25" customHeight="1">
      <c r="A912" s="224">
        <v>44785</v>
      </c>
      <c r="B912" s="225">
        <v>9.69</v>
      </c>
      <c r="C912" s="227">
        <f t="shared" si="4"/>
        <v>1.1482254697285921E-2</v>
      </c>
    </row>
    <row r="913" spans="1:3" ht="14.25" customHeight="1">
      <c r="A913" s="224">
        <v>44788</v>
      </c>
      <c r="B913" s="225">
        <v>9.7100000000000009</v>
      </c>
      <c r="C913" s="227">
        <f t="shared" si="4"/>
        <v>2.0639834881321928E-3</v>
      </c>
    </row>
    <row r="914" spans="1:3" ht="14.25" customHeight="1">
      <c r="A914" s="224">
        <v>44789</v>
      </c>
      <c r="B914" s="225">
        <v>9.74</v>
      </c>
      <c r="C914" s="227">
        <f t="shared" si="4"/>
        <v>3.0895983522141179E-3</v>
      </c>
    </row>
    <row r="915" spans="1:3" ht="14.25" customHeight="1">
      <c r="A915" s="224">
        <v>44790</v>
      </c>
      <c r="B915" s="225">
        <v>9.58</v>
      </c>
      <c r="C915" s="227">
        <f t="shared" si="4"/>
        <v>-1.6427104722792629E-2</v>
      </c>
    </row>
    <row r="916" spans="1:3" ht="14.25" customHeight="1">
      <c r="A916" s="224">
        <v>44791</v>
      </c>
      <c r="B916" s="225">
        <v>9.51</v>
      </c>
      <c r="C916" s="227">
        <f t="shared" si="4"/>
        <v>-7.3068893528184242E-3</v>
      </c>
    </row>
    <row r="917" spans="1:3" ht="14.25" customHeight="1">
      <c r="A917" s="224">
        <v>44792</v>
      </c>
      <c r="B917" s="225">
        <v>9.43</v>
      </c>
      <c r="C917" s="227">
        <f t="shared" si="4"/>
        <v>-8.4121976866456949E-3</v>
      </c>
    </row>
    <row r="918" spans="1:3" ht="14.25" customHeight="1">
      <c r="A918" s="224">
        <v>44795</v>
      </c>
      <c r="B918" s="225">
        <v>9.2200000000000006</v>
      </c>
      <c r="C918" s="227">
        <f t="shared" si="4"/>
        <v>-2.2269353128313796E-2</v>
      </c>
    </row>
    <row r="919" spans="1:3" ht="14.25" customHeight="1">
      <c r="A919" s="224">
        <v>44796</v>
      </c>
      <c r="B919" s="225">
        <v>9.16</v>
      </c>
      <c r="C919" s="227">
        <f t="shared" si="4"/>
        <v>-6.5075921908894774E-3</v>
      </c>
    </row>
    <row r="920" spans="1:3" ht="14.25" customHeight="1">
      <c r="A920" s="224">
        <v>44797</v>
      </c>
      <c r="B920" s="225">
        <v>8.94</v>
      </c>
      <c r="C920" s="227">
        <f t="shared" si="4"/>
        <v>-2.4017467248908408E-2</v>
      </c>
    </row>
    <row r="921" spans="1:3" ht="14.25" customHeight="1">
      <c r="A921" s="224">
        <v>44798</v>
      </c>
      <c r="B921" s="225">
        <v>9.11</v>
      </c>
      <c r="C921" s="227">
        <f t="shared" si="4"/>
        <v>1.9015659955257336E-2</v>
      </c>
    </row>
    <row r="922" spans="1:3" ht="14.25" customHeight="1">
      <c r="A922" s="224">
        <v>44799</v>
      </c>
      <c r="B922" s="225">
        <v>8.94</v>
      </c>
      <c r="C922" s="227">
        <f t="shared" si="4"/>
        <v>-1.8660812294182261E-2</v>
      </c>
    </row>
    <row r="923" spans="1:3" ht="14.25" customHeight="1">
      <c r="A923" s="224">
        <v>44802</v>
      </c>
      <c r="B923" s="225">
        <v>9.0299999999999994</v>
      </c>
      <c r="C923" s="227">
        <f t="shared" si="4"/>
        <v>1.0067114093959662E-2</v>
      </c>
    </row>
    <row r="924" spans="1:3" ht="14.25" customHeight="1">
      <c r="A924" s="224">
        <v>44803</v>
      </c>
      <c r="B924" s="225">
        <v>8.89</v>
      </c>
      <c r="C924" s="227">
        <f t="shared" si="4"/>
        <v>-1.5503875968992165E-2</v>
      </c>
    </row>
    <row r="925" spans="1:3" ht="14.25" customHeight="1">
      <c r="A925" s="224">
        <v>44804</v>
      </c>
      <c r="B925" s="225">
        <v>8.81</v>
      </c>
      <c r="C925" s="227">
        <f t="shared" si="4"/>
        <v>-8.9988751406073764E-3</v>
      </c>
    </row>
    <row r="926" spans="1:3" ht="14.25" customHeight="1">
      <c r="A926" s="224">
        <v>44805</v>
      </c>
      <c r="B926" s="225">
        <v>8.73</v>
      </c>
      <c r="C926" s="227">
        <f t="shared" si="4"/>
        <v>-9.0805902383654935E-3</v>
      </c>
    </row>
    <row r="927" spans="1:3" ht="14.25" customHeight="1">
      <c r="A927" s="224">
        <v>44806</v>
      </c>
      <c r="B927" s="225">
        <v>8.94</v>
      </c>
      <c r="C927" s="227">
        <f t="shared" si="4"/>
        <v>2.405498281786933E-2</v>
      </c>
    </row>
    <row r="928" spans="1:3" ht="14.25" customHeight="1">
      <c r="A928" s="224">
        <v>44810</v>
      </c>
      <c r="B928" s="225">
        <v>8.9600000000000009</v>
      </c>
      <c r="C928" s="227">
        <f t="shared" si="4"/>
        <v>2.2371364653246406E-3</v>
      </c>
    </row>
    <row r="929" spans="1:3" ht="14.25" customHeight="1">
      <c r="A929" s="224">
        <v>44811</v>
      </c>
      <c r="B929" s="225">
        <v>9.19</v>
      </c>
      <c r="C929" s="227">
        <f t="shared" si="4"/>
        <v>2.5669642857142794E-2</v>
      </c>
    </row>
    <row r="930" spans="1:3" ht="14.25" customHeight="1">
      <c r="A930" s="224">
        <v>44812</v>
      </c>
      <c r="B930" s="225">
        <v>9.2100000000000009</v>
      </c>
      <c r="C930" s="227">
        <f t="shared" si="4"/>
        <v>2.1762785636563198E-3</v>
      </c>
    </row>
    <row r="931" spans="1:3" ht="14.25" customHeight="1">
      <c r="A931" s="224">
        <v>44813</v>
      </c>
      <c r="B931" s="225">
        <v>9.4499999999999993</v>
      </c>
      <c r="C931" s="227">
        <f t="shared" si="4"/>
        <v>2.6058631921823894E-2</v>
      </c>
    </row>
    <row r="932" spans="1:3" ht="14.25" customHeight="1">
      <c r="A932" s="224">
        <v>44816</v>
      </c>
      <c r="B932" s="225">
        <v>9.7100000000000009</v>
      </c>
      <c r="C932" s="227">
        <f t="shared" si="4"/>
        <v>2.7513227513227712E-2</v>
      </c>
    </row>
    <row r="933" spans="1:3" ht="14.25" customHeight="1">
      <c r="A933" s="224">
        <v>44817</v>
      </c>
      <c r="B933" s="225">
        <v>9.4600000000000009</v>
      </c>
      <c r="C933" s="227">
        <f t="shared" si="4"/>
        <v>-2.5746652935118464E-2</v>
      </c>
    </row>
    <row r="934" spans="1:3" ht="14.25" customHeight="1">
      <c r="A934" s="224">
        <v>44818</v>
      </c>
      <c r="B934" s="225">
        <v>9.32</v>
      </c>
      <c r="C934" s="227">
        <f t="shared" si="4"/>
        <v>-1.4799154334038112E-2</v>
      </c>
    </row>
    <row r="935" spans="1:3" ht="14.25" customHeight="1">
      <c r="A935" s="224">
        <v>44819</v>
      </c>
      <c r="B935" s="225">
        <v>9.33</v>
      </c>
      <c r="C935" s="227">
        <f t="shared" si="4"/>
        <v>1.0729613733906351E-3</v>
      </c>
    </row>
    <row r="936" spans="1:3" ht="14.25" customHeight="1">
      <c r="A936" s="224">
        <v>44820</v>
      </c>
      <c r="B936" s="225">
        <v>9.2100000000000009</v>
      </c>
      <c r="C936" s="227">
        <f t="shared" si="4"/>
        <v>-1.2861736334405016E-2</v>
      </c>
    </row>
    <row r="937" spans="1:3" ht="14.25" customHeight="1">
      <c r="A937" s="224">
        <v>44823</v>
      </c>
      <c r="B937" s="225">
        <v>9.19</v>
      </c>
      <c r="C937" s="227">
        <f t="shared" si="4"/>
        <v>-2.1715526601521207E-3</v>
      </c>
    </row>
    <row r="938" spans="1:3" ht="14.25" customHeight="1">
      <c r="A938" s="224">
        <v>44824</v>
      </c>
      <c r="B938" s="225">
        <v>8.98</v>
      </c>
      <c r="C938" s="227">
        <f t="shared" si="4"/>
        <v>-2.285092491838947E-2</v>
      </c>
    </row>
    <row r="939" spans="1:3" ht="14.25" customHeight="1">
      <c r="A939" s="224">
        <v>44825</v>
      </c>
      <c r="B939" s="225">
        <v>8.85</v>
      </c>
      <c r="C939" s="227">
        <f t="shared" si="4"/>
        <v>-1.4476614699331924E-2</v>
      </c>
    </row>
    <row r="940" spans="1:3" ht="14.25" customHeight="1">
      <c r="A940" s="224">
        <v>44826</v>
      </c>
      <c r="B940" s="225">
        <v>8.65</v>
      </c>
      <c r="C940" s="227">
        <f t="shared" si="4"/>
        <v>-2.2598870056497078E-2</v>
      </c>
    </row>
    <row r="941" spans="1:3" ht="14.25" customHeight="1">
      <c r="A941" s="224">
        <v>44827</v>
      </c>
      <c r="B941" s="225">
        <v>8.2899999999999991</v>
      </c>
      <c r="C941" s="227">
        <f t="shared" si="4"/>
        <v>-4.161849710982668E-2</v>
      </c>
    </row>
    <row r="942" spans="1:3" ht="14.25" customHeight="1">
      <c r="A942" s="224">
        <v>44830</v>
      </c>
      <c r="B942" s="225">
        <v>8.19</v>
      </c>
      <c r="C942" s="227">
        <f t="shared" si="4"/>
        <v>-1.2062726176115812E-2</v>
      </c>
    </row>
    <row r="943" spans="1:3" ht="14.25" customHeight="1">
      <c r="A943" s="224">
        <v>44831</v>
      </c>
      <c r="B943" s="225">
        <v>8.18</v>
      </c>
      <c r="C943" s="227">
        <f t="shared" si="4"/>
        <v>-1.2210012210012167E-3</v>
      </c>
    </row>
    <row r="944" spans="1:3" ht="14.25" customHeight="1">
      <c r="A944" s="224">
        <v>44832</v>
      </c>
      <c r="B944" s="225">
        <v>8.35</v>
      </c>
      <c r="C944" s="227">
        <f t="shared" si="4"/>
        <v>2.0782396088019572E-2</v>
      </c>
    </row>
    <row r="945" spans="1:3" ht="14.25" customHeight="1">
      <c r="A945" s="224">
        <v>44833</v>
      </c>
      <c r="B945" s="225">
        <v>8.17</v>
      </c>
      <c r="C945" s="227">
        <f t="shared" si="4"/>
        <v>-2.1556886227544925E-2</v>
      </c>
    </row>
    <row r="946" spans="1:3" ht="14.25" customHeight="1">
      <c r="A946" s="224">
        <v>44834</v>
      </c>
      <c r="B946" s="225">
        <v>8.18</v>
      </c>
      <c r="C946" s="227">
        <f t="shared" si="4"/>
        <v>1.223990208078396E-3</v>
      </c>
    </row>
    <row r="947" spans="1:3" ht="14.25" customHeight="1">
      <c r="A947" s="224">
        <v>44837</v>
      </c>
      <c r="B947" s="225">
        <v>8.27</v>
      </c>
      <c r="C947" s="227">
        <f t="shared" si="4"/>
        <v>1.1002444987775029E-2</v>
      </c>
    </row>
    <row r="948" spans="1:3" ht="14.25" customHeight="1">
      <c r="A948" s="224">
        <v>44838</v>
      </c>
      <c r="B948" s="225">
        <v>8.65</v>
      </c>
      <c r="C948" s="227">
        <f t="shared" si="4"/>
        <v>4.5949214026602236E-2</v>
      </c>
    </row>
    <row r="949" spans="1:3" ht="14.25" customHeight="1">
      <c r="A949" s="224">
        <v>44839</v>
      </c>
      <c r="B949" s="225">
        <v>8.59</v>
      </c>
      <c r="C949" s="227">
        <f t="shared" si="4"/>
        <v>-6.9364161849712058E-3</v>
      </c>
    </row>
    <row r="950" spans="1:3" ht="14.25" customHeight="1">
      <c r="A950" s="224">
        <v>44840</v>
      </c>
      <c r="B950" s="225">
        <v>8.3699999999999992</v>
      </c>
      <c r="C950" s="227">
        <f t="shared" si="4"/>
        <v>-2.5611175785797524E-2</v>
      </c>
    </row>
    <row r="951" spans="1:3" ht="14.25" customHeight="1">
      <c r="A951" s="224">
        <v>44841</v>
      </c>
      <c r="B951" s="225">
        <v>8.2100000000000009</v>
      </c>
      <c r="C951" s="227">
        <f t="shared" si="4"/>
        <v>-1.9115890083631792E-2</v>
      </c>
    </row>
    <row r="952" spans="1:3" ht="14.25" customHeight="1">
      <c r="A952" s="224">
        <v>44844</v>
      </c>
      <c r="B952" s="225">
        <v>8.24</v>
      </c>
      <c r="C952" s="227">
        <f t="shared" si="4"/>
        <v>3.6540803897684437E-3</v>
      </c>
    </row>
    <row r="953" spans="1:3" ht="14.25" customHeight="1">
      <c r="A953" s="224">
        <v>44845</v>
      </c>
      <c r="B953" s="225">
        <v>8.0399999999999991</v>
      </c>
      <c r="C953" s="227">
        <f t="shared" si="4"/>
        <v>-2.4271844660194275E-2</v>
      </c>
    </row>
    <row r="954" spans="1:3" ht="14.25" customHeight="1">
      <c r="A954" s="224">
        <v>44846</v>
      </c>
      <c r="B954" s="225">
        <v>8.01</v>
      </c>
      <c r="C954" s="227">
        <f t="shared" si="4"/>
        <v>-3.7313432835820448E-3</v>
      </c>
    </row>
    <row r="955" spans="1:3" ht="14.25" customHeight="1">
      <c r="A955" s="224">
        <v>44847</v>
      </c>
      <c r="B955" s="225">
        <v>8.3000000000000007</v>
      </c>
      <c r="C955" s="227">
        <f t="shared" si="4"/>
        <v>3.6204744069912698E-2</v>
      </c>
    </row>
    <row r="956" spans="1:3" ht="14.25" customHeight="1">
      <c r="A956" s="224">
        <v>44848</v>
      </c>
      <c r="B956" s="225">
        <v>8.0500000000000007</v>
      </c>
      <c r="C956" s="227">
        <f t="shared" si="4"/>
        <v>-3.0120481927710885E-2</v>
      </c>
    </row>
    <row r="957" spans="1:3" ht="14.25" customHeight="1">
      <c r="A957" s="224">
        <v>44851</v>
      </c>
      <c r="B957" s="225">
        <v>8.3000000000000007</v>
      </c>
      <c r="C957" s="227">
        <f t="shared" si="4"/>
        <v>3.105590062111796E-2</v>
      </c>
    </row>
    <row r="958" spans="1:3" ht="14.25" customHeight="1">
      <c r="A958" s="224">
        <v>44852</v>
      </c>
      <c r="B958" s="225">
        <v>8.57</v>
      </c>
      <c r="C958" s="227">
        <f t="shared" si="4"/>
        <v>3.2530120481927716E-2</v>
      </c>
    </row>
    <row r="959" spans="1:3" ht="14.25" customHeight="1">
      <c r="A959" s="224">
        <v>44853</v>
      </c>
      <c r="B959" s="225">
        <v>8.3800000000000008</v>
      </c>
      <c r="C959" s="227">
        <f t="shared" si="4"/>
        <v>-2.2170361726954413E-2</v>
      </c>
    </row>
    <row r="960" spans="1:3" ht="14.25" customHeight="1">
      <c r="A960" s="224">
        <v>44854</v>
      </c>
      <c r="B960" s="225">
        <v>8.36</v>
      </c>
      <c r="C960" s="227">
        <f t="shared" si="4"/>
        <v>-2.3866348448688957E-3</v>
      </c>
    </row>
    <row r="961" spans="1:3" ht="14.25" customHeight="1">
      <c r="A961" s="224">
        <v>44855</v>
      </c>
      <c r="B961" s="225">
        <v>8.44</v>
      </c>
      <c r="C961" s="227">
        <f t="shared" si="4"/>
        <v>9.5693779904306719E-3</v>
      </c>
    </row>
    <row r="962" spans="1:3" ht="14.25" customHeight="1">
      <c r="A962" s="224">
        <v>44858</v>
      </c>
      <c r="B962" s="225">
        <v>8.49</v>
      </c>
      <c r="C962" s="227">
        <f t="shared" si="4"/>
        <v>5.924170616113722E-3</v>
      </c>
    </row>
    <row r="963" spans="1:3" ht="14.25" customHeight="1">
      <c r="A963" s="224">
        <v>44859</v>
      </c>
      <c r="B963" s="225">
        <v>8.5500000000000007</v>
      </c>
      <c r="C963" s="227">
        <f t="shared" si="4"/>
        <v>7.0671378091873294E-3</v>
      </c>
    </row>
    <row r="964" spans="1:3" ht="14.25" customHeight="1">
      <c r="A964" s="224">
        <v>44860</v>
      </c>
      <c r="B964" s="225">
        <v>8.65</v>
      </c>
      <c r="C964" s="227">
        <f t="shared" si="4"/>
        <v>1.1695906432748426E-2</v>
      </c>
    </row>
    <row r="965" spans="1:3" ht="14.25" customHeight="1">
      <c r="A965" s="224">
        <v>44861</v>
      </c>
      <c r="B965" s="225">
        <v>8.68</v>
      </c>
      <c r="C965" s="227">
        <f t="shared" si="4"/>
        <v>3.4682080924854919E-3</v>
      </c>
    </row>
    <row r="966" spans="1:3" ht="14.25" customHeight="1">
      <c r="A966" s="224">
        <v>44862</v>
      </c>
      <c r="B966" s="225">
        <v>9.0299999999999994</v>
      </c>
      <c r="C966" s="227">
        <f t="shared" si="4"/>
        <v>4.0322580645161255E-2</v>
      </c>
    </row>
    <row r="967" spans="1:3" ht="14.25" customHeight="1">
      <c r="A967" s="224">
        <v>44865</v>
      </c>
      <c r="B967" s="225">
        <v>9.0399999999999991</v>
      </c>
      <c r="C967" s="227">
        <f t="shared" si="4"/>
        <v>1.1074197120708451E-3</v>
      </c>
    </row>
    <row r="968" spans="1:3" ht="14.25" customHeight="1">
      <c r="A968" s="224">
        <v>44866</v>
      </c>
      <c r="B968" s="225">
        <v>9.07</v>
      </c>
      <c r="C968" s="227">
        <f t="shared" si="4"/>
        <v>3.3185840707965486E-3</v>
      </c>
    </row>
    <row r="969" spans="1:3" ht="14.25" customHeight="1">
      <c r="A969" s="224">
        <v>44867</v>
      </c>
      <c r="B969" s="225">
        <v>8.8800000000000008</v>
      </c>
      <c r="C969" s="227">
        <f t="shared" si="4"/>
        <v>-2.094818081587646E-2</v>
      </c>
    </row>
    <row r="970" spans="1:3" ht="14.25" customHeight="1">
      <c r="A970" s="224">
        <v>44868</v>
      </c>
      <c r="B970" s="225">
        <v>9.02</v>
      </c>
      <c r="C970" s="227">
        <f t="shared" si="4"/>
        <v>1.5765765765765716E-2</v>
      </c>
    </row>
    <row r="971" spans="1:3" ht="14.25" customHeight="1">
      <c r="A971" s="224">
        <v>44869</v>
      </c>
      <c r="B971" s="225">
        <v>9.42</v>
      </c>
      <c r="C971" s="227">
        <f t="shared" si="4"/>
        <v>4.434589800443467E-2</v>
      </c>
    </row>
    <row r="972" spans="1:3" ht="14.25" customHeight="1">
      <c r="A972" s="224">
        <v>44872</v>
      </c>
      <c r="B972" s="225">
        <v>9.4600000000000009</v>
      </c>
      <c r="C972" s="227">
        <f t="shared" si="4"/>
        <v>4.2462845010615702E-3</v>
      </c>
    </row>
    <row r="973" spans="1:3" ht="14.25" customHeight="1">
      <c r="A973" s="224">
        <v>44873</v>
      </c>
      <c r="B973" s="225">
        <v>9.5299999999999994</v>
      </c>
      <c r="C973" s="227">
        <f t="shared" si="4"/>
        <v>7.3995771670187782E-3</v>
      </c>
    </row>
    <row r="974" spans="1:3" ht="14.25" customHeight="1">
      <c r="A974" s="224">
        <v>44874</v>
      </c>
      <c r="B974" s="225">
        <v>9.51</v>
      </c>
      <c r="C974" s="227">
        <f t="shared" si="4"/>
        <v>-2.0986358866735833E-3</v>
      </c>
    </row>
    <row r="975" spans="1:3" ht="14.25" customHeight="1">
      <c r="A975" s="224">
        <v>44875</v>
      </c>
      <c r="B975" s="225">
        <v>9.98</v>
      </c>
      <c r="C975" s="227">
        <f t="shared" si="4"/>
        <v>4.9421661409043249E-2</v>
      </c>
    </row>
    <row r="976" spans="1:3" ht="14.25" customHeight="1">
      <c r="A976" s="224">
        <v>44876</v>
      </c>
      <c r="B976" s="225">
        <v>10.38</v>
      </c>
      <c r="C976" s="227">
        <f t="shared" si="4"/>
        <v>4.0080160320641323E-2</v>
      </c>
    </row>
    <row r="977" spans="1:3" ht="14.25" customHeight="1">
      <c r="A977" s="224">
        <v>44879</v>
      </c>
      <c r="B977" s="225">
        <v>10.3</v>
      </c>
      <c r="C977" s="227">
        <f t="shared" si="4"/>
        <v>-7.7071290944122905E-3</v>
      </c>
    </row>
    <row r="978" spans="1:3" ht="14.25" customHeight="1">
      <c r="A978" s="224">
        <v>44880</v>
      </c>
      <c r="B978" s="225">
        <v>10.24</v>
      </c>
      <c r="C978" s="227">
        <f t="shared" si="4"/>
        <v>-5.8252427184466438E-3</v>
      </c>
    </row>
    <row r="979" spans="1:3" ht="14.25" customHeight="1">
      <c r="A979" s="224">
        <v>44881</v>
      </c>
      <c r="B979" s="225">
        <v>10.17</v>
      </c>
      <c r="C979" s="227">
        <f t="shared" si="4"/>
        <v>-6.8359375E-3</v>
      </c>
    </row>
    <row r="980" spans="1:3" ht="14.25" customHeight="1">
      <c r="A980" s="224">
        <v>44882</v>
      </c>
      <c r="B980" s="225">
        <v>9.99</v>
      </c>
      <c r="C980" s="227">
        <f t="shared" si="4"/>
        <v>-1.7699115044247815E-2</v>
      </c>
    </row>
    <row r="981" spans="1:3" ht="14.25" customHeight="1">
      <c r="A981" s="224">
        <v>44883</v>
      </c>
      <c r="B981" s="225">
        <v>10.02</v>
      </c>
      <c r="C981" s="227">
        <f t="shared" si="4"/>
        <v>3.0030030030030463E-3</v>
      </c>
    </row>
    <row r="982" spans="1:3" ht="14.25" customHeight="1">
      <c r="A982" s="224">
        <v>44886</v>
      </c>
      <c r="B982" s="225">
        <v>10.02</v>
      </c>
      <c r="C982" s="227">
        <f t="shared" si="4"/>
        <v>0</v>
      </c>
    </row>
    <row r="983" spans="1:3" ht="14.25" customHeight="1">
      <c r="A983" s="224">
        <v>44887</v>
      </c>
      <c r="B983" s="225">
        <v>10.15</v>
      </c>
      <c r="C983" s="227">
        <f t="shared" si="4"/>
        <v>1.2974051896207595E-2</v>
      </c>
    </row>
    <row r="984" spans="1:3" ht="14.25" customHeight="1">
      <c r="A984" s="224">
        <v>44888</v>
      </c>
      <c r="B984" s="225">
        <v>10.220000000000001</v>
      </c>
      <c r="C984" s="227">
        <f t="shared" si="4"/>
        <v>6.8965517241379448E-3</v>
      </c>
    </row>
    <row r="985" spans="1:3" ht="14.25" customHeight="1">
      <c r="A985" s="224">
        <v>44890</v>
      </c>
      <c r="B985" s="225">
        <v>10.36</v>
      </c>
      <c r="C985" s="227">
        <f t="shared" si="4"/>
        <v>1.3698630136986134E-2</v>
      </c>
    </row>
    <row r="986" spans="1:3" ht="14.25" customHeight="1">
      <c r="A986" s="224">
        <v>44893</v>
      </c>
      <c r="B986" s="225">
        <v>10.26</v>
      </c>
      <c r="C986" s="227">
        <f t="shared" si="4"/>
        <v>-9.6525096525096332E-3</v>
      </c>
    </row>
    <row r="987" spans="1:3" ht="14.25" customHeight="1">
      <c r="A987" s="224">
        <v>44894</v>
      </c>
      <c r="B987" s="225">
        <v>10.23</v>
      </c>
      <c r="C987" s="227">
        <f t="shared" si="4"/>
        <v>-2.9239766081871066E-3</v>
      </c>
    </row>
    <row r="988" spans="1:3" ht="14.25" customHeight="1">
      <c r="A988" s="224">
        <v>44895</v>
      </c>
      <c r="B988" s="225">
        <v>10.3</v>
      </c>
      <c r="C988" s="227">
        <f t="shared" si="4"/>
        <v>6.8426197458455462E-3</v>
      </c>
    </row>
    <row r="989" spans="1:3" ht="14.25" customHeight="1">
      <c r="A989" s="224">
        <v>44896</v>
      </c>
      <c r="B989" s="225">
        <v>10.41</v>
      </c>
      <c r="C989" s="227">
        <f t="shared" si="4"/>
        <v>1.0679611650485477E-2</v>
      </c>
    </row>
    <row r="990" spans="1:3" ht="14.25" customHeight="1">
      <c r="A990" s="224">
        <v>44897</v>
      </c>
      <c r="B990" s="225">
        <v>10.42</v>
      </c>
      <c r="C990" s="227">
        <f t="shared" si="4"/>
        <v>9.6061479346776224E-4</v>
      </c>
    </row>
    <row r="991" spans="1:3" ht="14.25" customHeight="1">
      <c r="A991" s="224">
        <v>44900</v>
      </c>
      <c r="B991" s="225">
        <v>10.23</v>
      </c>
      <c r="C991" s="227">
        <f t="shared" si="4"/>
        <v>-1.8234165067178454E-2</v>
      </c>
    </row>
    <row r="992" spans="1:3" ht="14.25" customHeight="1">
      <c r="A992" s="224">
        <v>44901</v>
      </c>
      <c r="B992" s="225">
        <v>10.220000000000001</v>
      </c>
      <c r="C992" s="227">
        <f t="shared" si="4"/>
        <v>-9.7751710654936375E-4</v>
      </c>
    </row>
    <row r="993" spans="1:3" ht="14.25" customHeight="1">
      <c r="A993" s="224">
        <v>44902</v>
      </c>
      <c r="B993" s="225">
        <v>10.23</v>
      </c>
      <c r="C993" s="227">
        <f t="shared" si="4"/>
        <v>9.7847358121327943E-4</v>
      </c>
    </row>
    <row r="994" spans="1:3" ht="14.25" customHeight="1">
      <c r="A994" s="224">
        <v>44903</v>
      </c>
      <c r="B994" s="225">
        <v>10.27</v>
      </c>
      <c r="C994" s="227">
        <f t="shared" si="4"/>
        <v>3.910068426197455E-3</v>
      </c>
    </row>
    <row r="995" spans="1:3" ht="14.25" customHeight="1">
      <c r="A995" s="224">
        <v>44904</v>
      </c>
      <c r="B995" s="225">
        <v>10.34</v>
      </c>
      <c r="C995" s="227">
        <f t="shared" si="4"/>
        <v>6.8159688412854358E-3</v>
      </c>
    </row>
    <row r="996" spans="1:3" ht="14.25" customHeight="1">
      <c r="A996" s="224">
        <v>44907</v>
      </c>
      <c r="B996" s="225">
        <v>10.31</v>
      </c>
      <c r="C996" s="227">
        <f t="shared" si="4"/>
        <v>-2.9013539651836506E-3</v>
      </c>
    </row>
    <row r="997" spans="1:3" ht="14.25" customHeight="1">
      <c r="A997" s="224">
        <v>44908</v>
      </c>
      <c r="B997" s="225">
        <v>10.4</v>
      </c>
      <c r="C997" s="227">
        <f t="shared" si="4"/>
        <v>8.7293889427739746E-3</v>
      </c>
    </row>
    <row r="998" spans="1:3" ht="14.25" customHeight="1">
      <c r="A998" s="224">
        <v>44909</v>
      </c>
      <c r="B998" s="225">
        <v>10.45</v>
      </c>
      <c r="C998" s="227">
        <f t="shared" si="4"/>
        <v>4.8076923076922906E-3</v>
      </c>
    </row>
    <row r="999" spans="1:3" ht="14.25" customHeight="1">
      <c r="A999" s="224">
        <v>44910</v>
      </c>
      <c r="B999" s="225">
        <v>10.050000000000001</v>
      </c>
      <c r="C999" s="227">
        <f t="shared" si="4"/>
        <v>-3.8277511961722355E-2</v>
      </c>
    </row>
    <row r="1000" spans="1:3" ht="14.25" customHeight="1">
      <c r="A1000" s="224">
        <v>44911</v>
      </c>
      <c r="B1000" s="225">
        <v>10.029999999999999</v>
      </c>
      <c r="C1000" s="227">
        <f t="shared" si="4"/>
        <v>-1.9900497512439497E-3</v>
      </c>
    </row>
    <row r="1001" spans="1:3" ht="14.25" customHeight="1">
      <c r="A1001" s="224">
        <v>44914</v>
      </c>
      <c r="B1001" s="225">
        <v>10.11</v>
      </c>
      <c r="C1001" s="227">
        <f t="shared" si="4"/>
        <v>7.9760717846459883E-3</v>
      </c>
    </row>
    <row r="1002" spans="1:3" ht="14.25" customHeight="1">
      <c r="A1002" s="224">
        <v>44915</v>
      </c>
      <c r="B1002" s="225">
        <v>10.06</v>
      </c>
      <c r="C1002" s="227">
        <f t="shared" si="4"/>
        <v>-4.9455984174083811E-3</v>
      </c>
    </row>
    <row r="1003" spans="1:3" ht="14.25" customHeight="1">
      <c r="A1003" s="224">
        <v>44916</v>
      </c>
      <c r="B1003" s="225">
        <v>10.24</v>
      </c>
      <c r="C1003" s="227">
        <f t="shared" si="4"/>
        <v>1.7892644135188762E-2</v>
      </c>
    </row>
    <row r="1004" spans="1:3" ht="14.25" customHeight="1">
      <c r="A1004" s="224">
        <v>44917</v>
      </c>
      <c r="B1004" s="225">
        <v>10.19</v>
      </c>
      <c r="C1004" s="227">
        <f t="shared" si="4"/>
        <v>-4.882812500000111E-3</v>
      </c>
    </row>
    <row r="1005" spans="1:3" ht="14.25" customHeight="1">
      <c r="A1005" s="224">
        <v>44918</v>
      </c>
      <c r="B1005" s="225">
        <v>10.28</v>
      </c>
      <c r="C1005" s="227">
        <f t="shared" si="4"/>
        <v>8.8321884200195377E-3</v>
      </c>
    </row>
    <row r="1006" spans="1:3" ht="14.25" customHeight="1">
      <c r="A1006" s="224">
        <v>44922</v>
      </c>
      <c r="B1006" s="225">
        <v>10.37</v>
      </c>
      <c r="C1006" s="227">
        <f t="shared" si="4"/>
        <v>8.7548638132295409E-3</v>
      </c>
    </row>
    <row r="1007" spans="1:3" ht="14.25" customHeight="1">
      <c r="A1007" s="224">
        <v>44923</v>
      </c>
      <c r="B1007" s="225">
        <v>10.29</v>
      </c>
      <c r="C1007" s="227">
        <f t="shared" si="4"/>
        <v>-7.7145612343297865E-3</v>
      </c>
    </row>
    <row r="1008" spans="1:3" ht="14.25" customHeight="1">
      <c r="A1008" s="224">
        <v>44924</v>
      </c>
      <c r="B1008" s="225">
        <v>10.39</v>
      </c>
      <c r="C1008" s="227">
        <f t="shared" si="4"/>
        <v>9.7181729834792119E-3</v>
      </c>
    </row>
    <row r="1009" spans="1:3" ht="14.25" customHeight="1">
      <c r="A1009" s="224">
        <v>44925</v>
      </c>
      <c r="B1009" s="225">
        <v>10.29</v>
      </c>
      <c r="C1009" s="227">
        <f t="shared" si="4"/>
        <v>-9.6246390760348355E-3</v>
      </c>
    </row>
    <row r="1010" spans="1:3" ht="14.25" customHeight="1">
      <c r="A1010" s="224">
        <v>44929</v>
      </c>
      <c r="B1010" s="225">
        <v>10.44</v>
      </c>
      <c r="C1010" s="227">
        <f t="shared" si="4"/>
        <v>1.4577259475218707E-2</v>
      </c>
    </row>
    <row r="1011" spans="1:3" ht="14.25" customHeight="1">
      <c r="A1011" s="224">
        <v>44930</v>
      </c>
      <c r="B1011" s="225">
        <v>10.63</v>
      </c>
      <c r="C1011" s="227">
        <f t="shared" si="4"/>
        <v>1.8199233716475138E-2</v>
      </c>
    </row>
    <row r="1012" spans="1:3" ht="14.25" customHeight="1">
      <c r="A1012" s="224">
        <v>44931</v>
      </c>
      <c r="B1012" s="225">
        <v>10.59</v>
      </c>
      <c r="C1012" s="227">
        <f t="shared" si="4"/>
        <v>-3.7629350893697566E-3</v>
      </c>
    </row>
    <row r="1013" spans="1:3" ht="14.25" customHeight="1">
      <c r="A1013" s="224">
        <v>44932</v>
      </c>
      <c r="B1013" s="225">
        <v>10.78</v>
      </c>
      <c r="C1013" s="227">
        <f t="shared" si="4"/>
        <v>1.7941454202077489E-2</v>
      </c>
    </row>
    <row r="1014" spans="1:3" ht="14.25" customHeight="1">
      <c r="A1014" s="224">
        <v>44935</v>
      </c>
      <c r="B1014" s="225">
        <v>10.96</v>
      </c>
      <c r="C1014" s="227">
        <f t="shared" si="4"/>
        <v>1.6697588126159735E-2</v>
      </c>
    </row>
    <row r="1015" spans="1:3" ht="14.25" customHeight="1">
      <c r="A1015" s="224">
        <v>44936</v>
      </c>
      <c r="B1015" s="225">
        <v>10.93</v>
      </c>
      <c r="C1015" s="227">
        <f t="shared" si="4"/>
        <v>-2.7372262773723843E-3</v>
      </c>
    </row>
    <row r="1016" spans="1:3" ht="14.25" customHeight="1">
      <c r="A1016" s="224">
        <v>44937</v>
      </c>
      <c r="B1016" s="225">
        <v>10.9</v>
      </c>
      <c r="C1016" s="227">
        <f t="shared" si="4"/>
        <v>-2.7447392497712553E-3</v>
      </c>
    </row>
    <row r="1017" spans="1:3" ht="14.25" customHeight="1">
      <c r="A1017" s="224">
        <v>44938</v>
      </c>
      <c r="B1017" s="225">
        <v>10.93</v>
      </c>
      <c r="C1017" s="227">
        <f t="shared" si="4"/>
        <v>2.7522935779815683E-3</v>
      </c>
    </row>
    <row r="1018" spans="1:3" ht="14.25" customHeight="1">
      <c r="A1018" s="224">
        <v>44939</v>
      </c>
      <c r="B1018" s="225">
        <v>10.91</v>
      </c>
      <c r="C1018" s="227">
        <f t="shared" si="4"/>
        <v>-1.8298261665141702E-3</v>
      </c>
    </row>
    <row r="1019" spans="1:3" ht="14.25" customHeight="1">
      <c r="A1019" s="224">
        <v>44943</v>
      </c>
      <c r="B1019" s="225">
        <v>11.11</v>
      </c>
      <c r="C1019" s="227">
        <f t="shared" si="4"/>
        <v>1.8331805682859637E-2</v>
      </c>
    </row>
    <row r="1020" spans="1:3" ht="14.25" customHeight="1">
      <c r="A1020" s="224">
        <v>44944</v>
      </c>
      <c r="B1020" s="225">
        <v>11.22</v>
      </c>
      <c r="C1020" s="227">
        <f t="shared" si="4"/>
        <v>9.9009900990099098E-3</v>
      </c>
    </row>
    <row r="1021" spans="1:3" ht="14.25" customHeight="1">
      <c r="A1021" s="224">
        <v>44945</v>
      </c>
      <c r="B1021" s="225">
        <v>11.29</v>
      </c>
      <c r="C1021" s="227">
        <f t="shared" si="4"/>
        <v>6.2388591800355275E-3</v>
      </c>
    </row>
    <row r="1022" spans="1:3" ht="14.25" customHeight="1">
      <c r="A1022" s="224">
        <v>44946</v>
      </c>
      <c r="B1022" s="225">
        <v>11.34</v>
      </c>
      <c r="C1022" s="227">
        <f t="shared" si="4"/>
        <v>4.4286979627989886E-3</v>
      </c>
    </row>
    <row r="1023" spans="1:3" ht="14.25" customHeight="1">
      <c r="A1023" s="224">
        <v>44949</v>
      </c>
      <c r="B1023" s="225">
        <v>11.39</v>
      </c>
      <c r="C1023" s="227">
        <f t="shared" ref="C1023:C1259" si="5">(B1023/B1022)-1</f>
        <v>4.4091710758378255E-3</v>
      </c>
    </row>
    <row r="1024" spans="1:3" ht="14.25" customHeight="1">
      <c r="A1024" s="224">
        <v>44950</v>
      </c>
      <c r="B1024" s="225">
        <v>11.39</v>
      </c>
      <c r="C1024" s="227">
        <f t="shared" si="5"/>
        <v>0</v>
      </c>
    </row>
    <row r="1025" spans="1:3" ht="14.25" customHeight="1">
      <c r="A1025" s="224">
        <v>44951</v>
      </c>
      <c r="B1025" s="225">
        <v>11.56</v>
      </c>
      <c r="C1025" s="227">
        <f t="shared" si="5"/>
        <v>1.4925373134328401E-2</v>
      </c>
    </row>
    <row r="1026" spans="1:3" ht="14.25" customHeight="1">
      <c r="A1026" s="224">
        <v>44952</v>
      </c>
      <c r="B1026" s="225">
        <v>11.53</v>
      </c>
      <c r="C1026" s="227">
        <f t="shared" si="5"/>
        <v>-2.5951557093426558E-3</v>
      </c>
    </row>
    <row r="1027" spans="1:3" ht="14.25" customHeight="1">
      <c r="A1027" s="224">
        <v>44953</v>
      </c>
      <c r="B1027" s="225">
        <v>11.75</v>
      </c>
      <c r="C1027" s="227">
        <f t="shared" si="5"/>
        <v>1.9080659150043422E-2</v>
      </c>
    </row>
    <row r="1028" spans="1:3" ht="14.25" customHeight="1">
      <c r="A1028" s="224">
        <v>44956</v>
      </c>
      <c r="B1028" s="225">
        <v>11.78</v>
      </c>
      <c r="C1028" s="227">
        <f t="shared" si="5"/>
        <v>2.553191489361728E-3</v>
      </c>
    </row>
    <row r="1029" spans="1:3" ht="14.25" customHeight="1">
      <c r="A1029" s="224">
        <v>44957</v>
      </c>
      <c r="B1029" s="225">
        <v>11.88</v>
      </c>
      <c r="C1029" s="227">
        <f t="shared" si="5"/>
        <v>8.4889643463499365E-3</v>
      </c>
    </row>
    <row r="1030" spans="1:3" ht="14.25" customHeight="1">
      <c r="A1030" s="224">
        <v>44958</v>
      </c>
      <c r="B1030" s="225">
        <v>12.1</v>
      </c>
      <c r="C1030" s="227">
        <f t="shared" si="5"/>
        <v>1.8518518518518379E-2</v>
      </c>
    </row>
    <row r="1031" spans="1:3" ht="14.25" customHeight="1">
      <c r="A1031" s="224">
        <v>44959</v>
      </c>
      <c r="B1031" s="225">
        <v>12.11</v>
      </c>
      <c r="C1031" s="227">
        <f t="shared" si="5"/>
        <v>8.2644628099171058E-4</v>
      </c>
    </row>
    <row r="1032" spans="1:3" ht="14.25" customHeight="1">
      <c r="A1032" s="224">
        <v>44960</v>
      </c>
      <c r="B1032" s="225">
        <v>11.81</v>
      </c>
      <c r="C1032" s="227">
        <f t="shared" si="5"/>
        <v>-2.4772914946325275E-2</v>
      </c>
    </row>
    <row r="1033" spans="1:3" ht="14.25" customHeight="1">
      <c r="A1033" s="224">
        <v>44963</v>
      </c>
      <c r="B1033" s="225">
        <v>11.76</v>
      </c>
      <c r="C1033" s="227">
        <f t="shared" si="5"/>
        <v>-4.2337002540220325E-3</v>
      </c>
    </row>
    <row r="1034" spans="1:3" ht="14.25" customHeight="1">
      <c r="A1034" s="224">
        <v>44964</v>
      </c>
      <c r="B1034" s="225">
        <v>12</v>
      </c>
      <c r="C1034" s="227">
        <f t="shared" si="5"/>
        <v>2.0408163265306145E-2</v>
      </c>
    </row>
    <row r="1035" spans="1:3" ht="14.25" customHeight="1">
      <c r="A1035" s="224">
        <v>44965</v>
      </c>
      <c r="B1035" s="225">
        <v>11.91</v>
      </c>
      <c r="C1035" s="227">
        <f t="shared" si="5"/>
        <v>-7.4999999999999512E-3</v>
      </c>
    </row>
    <row r="1036" spans="1:3" ht="14.25" customHeight="1">
      <c r="A1036" s="224">
        <v>44966</v>
      </c>
      <c r="B1036" s="225">
        <v>11.91</v>
      </c>
      <c r="C1036" s="227">
        <f t="shared" si="5"/>
        <v>0</v>
      </c>
    </row>
    <row r="1037" spans="1:3" ht="14.25" customHeight="1">
      <c r="A1037" s="224">
        <v>44967</v>
      </c>
      <c r="B1037" s="225">
        <v>11.83</v>
      </c>
      <c r="C1037" s="227">
        <f t="shared" si="5"/>
        <v>-6.7170445004197665E-3</v>
      </c>
    </row>
    <row r="1038" spans="1:3" ht="14.25" customHeight="1">
      <c r="A1038" s="224">
        <v>44970</v>
      </c>
      <c r="B1038" s="225">
        <v>11.97</v>
      </c>
      <c r="C1038" s="227">
        <f t="shared" si="5"/>
        <v>1.1834319526627279E-2</v>
      </c>
    </row>
    <row r="1039" spans="1:3" ht="14.25" customHeight="1">
      <c r="A1039" s="224">
        <v>44971</v>
      </c>
      <c r="B1039" s="225">
        <v>12.1</v>
      </c>
      <c r="C1039" s="227">
        <f t="shared" si="5"/>
        <v>1.0860484544694904E-2</v>
      </c>
    </row>
    <row r="1040" spans="1:3" ht="14.25" customHeight="1">
      <c r="A1040" s="224">
        <v>44972</v>
      </c>
      <c r="B1040" s="225">
        <v>12.24</v>
      </c>
      <c r="C1040" s="227">
        <f t="shared" si="5"/>
        <v>1.1570247933884392E-2</v>
      </c>
    </row>
    <row r="1041" spans="1:3" ht="14.25" customHeight="1">
      <c r="A1041" s="224">
        <v>44973</v>
      </c>
      <c r="B1041" s="225">
        <v>12.19</v>
      </c>
      <c r="C1041" s="227">
        <f t="shared" si="5"/>
        <v>-4.0849673202615344E-3</v>
      </c>
    </row>
    <row r="1042" spans="1:3" ht="14.25" customHeight="1">
      <c r="A1042" s="224">
        <v>44974</v>
      </c>
      <c r="B1042" s="225">
        <v>12.23</v>
      </c>
      <c r="C1042" s="227">
        <f t="shared" si="5"/>
        <v>3.2813781788352259E-3</v>
      </c>
    </row>
    <row r="1043" spans="1:3" ht="14.25" customHeight="1">
      <c r="A1043" s="224">
        <v>44978</v>
      </c>
      <c r="B1043" s="225">
        <v>12.31</v>
      </c>
      <c r="C1043" s="227">
        <f t="shared" si="5"/>
        <v>6.5412919051512919E-3</v>
      </c>
    </row>
    <row r="1044" spans="1:3" ht="14.25" customHeight="1">
      <c r="A1044" s="224">
        <v>44979</v>
      </c>
      <c r="B1044" s="225">
        <v>12.2</v>
      </c>
      <c r="C1044" s="227">
        <f t="shared" si="5"/>
        <v>-8.9358245329002051E-3</v>
      </c>
    </row>
    <row r="1045" spans="1:3" ht="14.25" customHeight="1">
      <c r="A1045" s="224">
        <v>44980</v>
      </c>
      <c r="B1045" s="225">
        <v>12.2</v>
      </c>
      <c r="C1045" s="227">
        <f t="shared" si="5"/>
        <v>0</v>
      </c>
    </row>
    <row r="1046" spans="1:3" ht="14.25" customHeight="1">
      <c r="A1046" s="224">
        <v>44981</v>
      </c>
      <c r="B1046" s="225">
        <v>12.02</v>
      </c>
      <c r="C1046" s="227">
        <f t="shared" si="5"/>
        <v>-1.4754098360655665E-2</v>
      </c>
    </row>
    <row r="1047" spans="1:3" ht="14.25" customHeight="1">
      <c r="A1047" s="224">
        <v>44984</v>
      </c>
      <c r="B1047" s="225">
        <v>12.32</v>
      </c>
      <c r="C1047" s="227">
        <f t="shared" si="5"/>
        <v>2.4958402662229595E-2</v>
      </c>
    </row>
    <row r="1048" spans="1:3" ht="14.25" customHeight="1">
      <c r="A1048" s="224">
        <v>44985</v>
      </c>
      <c r="B1048" s="225">
        <v>12.32</v>
      </c>
      <c r="C1048" s="227">
        <f t="shared" si="5"/>
        <v>0</v>
      </c>
    </row>
    <row r="1049" spans="1:3" ht="14.25" customHeight="1">
      <c r="A1049" s="224">
        <v>44986</v>
      </c>
      <c r="B1049" s="225">
        <v>12.27</v>
      </c>
      <c r="C1049" s="227">
        <f t="shared" si="5"/>
        <v>-4.0584415584415945E-3</v>
      </c>
    </row>
    <row r="1050" spans="1:3" ht="14.25" customHeight="1">
      <c r="A1050" s="224">
        <v>44987</v>
      </c>
      <c r="B1050" s="225">
        <v>12.54</v>
      </c>
      <c r="C1050" s="227">
        <f t="shared" si="5"/>
        <v>2.2004889975550057E-2</v>
      </c>
    </row>
    <row r="1051" spans="1:3" ht="14.25" customHeight="1">
      <c r="A1051" s="224">
        <v>44988</v>
      </c>
      <c r="B1051" s="225">
        <v>12.68</v>
      </c>
      <c r="C1051" s="227">
        <f t="shared" si="5"/>
        <v>1.1164274322169154E-2</v>
      </c>
    </row>
    <row r="1052" spans="1:3" ht="14.25" customHeight="1">
      <c r="A1052" s="224">
        <v>44991</v>
      </c>
      <c r="B1052" s="225">
        <v>12.65</v>
      </c>
      <c r="C1052" s="227">
        <f t="shared" si="5"/>
        <v>-2.3659305993690705E-3</v>
      </c>
    </row>
    <row r="1053" spans="1:3" ht="14.25" customHeight="1">
      <c r="A1053" s="224">
        <v>44992</v>
      </c>
      <c r="B1053" s="225">
        <v>12.51</v>
      </c>
      <c r="C1053" s="227">
        <f t="shared" si="5"/>
        <v>-1.1067193675889375E-2</v>
      </c>
    </row>
    <row r="1054" spans="1:3" ht="14.25" customHeight="1">
      <c r="A1054" s="224">
        <v>44993</v>
      </c>
      <c r="B1054" s="225">
        <v>12.58</v>
      </c>
      <c r="C1054" s="227">
        <f t="shared" si="5"/>
        <v>5.5955235811351312E-3</v>
      </c>
    </row>
    <row r="1055" spans="1:3" ht="14.25" customHeight="1">
      <c r="A1055" s="224">
        <v>44994</v>
      </c>
      <c r="B1055" s="225">
        <v>12.44</v>
      </c>
      <c r="C1055" s="227">
        <f t="shared" si="5"/>
        <v>-1.1128775834658211E-2</v>
      </c>
    </row>
    <row r="1056" spans="1:3" ht="14.25" customHeight="1">
      <c r="A1056" s="224">
        <v>44995</v>
      </c>
      <c r="B1056" s="225">
        <v>12.44</v>
      </c>
      <c r="C1056" s="227">
        <f t="shared" si="5"/>
        <v>0</v>
      </c>
    </row>
    <row r="1057" spans="1:3" ht="14.25" customHeight="1">
      <c r="A1057" s="224">
        <v>44998</v>
      </c>
      <c r="B1057" s="225">
        <v>12.2</v>
      </c>
      <c r="C1057" s="227">
        <f t="shared" si="5"/>
        <v>-1.9292604501607746E-2</v>
      </c>
    </row>
    <row r="1058" spans="1:3" ht="14.25" customHeight="1">
      <c r="A1058" s="224">
        <v>44999</v>
      </c>
      <c r="B1058" s="225">
        <v>12.53</v>
      </c>
      <c r="C1058" s="227">
        <f t="shared" si="5"/>
        <v>2.704918032786896E-2</v>
      </c>
    </row>
    <row r="1059" spans="1:3" ht="14.25" customHeight="1">
      <c r="A1059" s="224">
        <v>45000</v>
      </c>
      <c r="B1059" s="225">
        <v>11.95</v>
      </c>
      <c r="C1059" s="227">
        <f t="shared" si="5"/>
        <v>-4.6288906624102122E-2</v>
      </c>
    </row>
    <row r="1060" spans="1:3" ht="14.25" customHeight="1">
      <c r="A1060" s="224">
        <v>45001</v>
      </c>
      <c r="B1060" s="225">
        <v>12.22</v>
      </c>
      <c r="C1060" s="227">
        <f t="shared" si="5"/>
        <v>2.2594142259414252E-2</v>
      </c>
    </row>
    <row r="1061" spans="1:3" ht="14.25" customHeight="1">
      <c r="A1061" s="224">
        <v>45002</v>
      </c>
      <c r="B1061" s="225">
        <v>12.03</v>
      </c>
      <c r="C1061" s="227">
        <f t="shared" si="5"/>
        <v>-1.5548281505728401E-2</v>
      </c>
    </row>
    <row r="1062" spans="1:3" ht="14.25" customHeight="1">
      <c r="A1062" s="224">
        <v>45005</v>
      </c>
      <c r="B1062" s="225">
        <v>12.21</v>
      </c>
      <c r="C1062" s="227">
        <f t="shared" si="5"/>
        <v>1.4962593516209655E-2</v>
      </c>
    </row>
    <row r="1063" spans="1:3" ht="14.25" customHeight="1">
      <c r="A1063" s="224">
        <v>45006</v>
      </c>
      <c r="B1063" s="225">
        <v>12.61</v>
      </c>
      <c r="C1063" s="227">
        <f t="shared" si="5"/>
        <v>3.2760032760032587E-2</v>
      </c>
    </row>
    <row r="1064" spans="1:3" ht="14.25" customHeight="1">
      <c r="A1064" s="224">
        <v>45007</v>
      </c>
      <c r="B1064" s="225">
        <v>12.62</v>
      </c>
      <c r="C1064" s="227">
        <f t="shared" si="5"/>
        <v>7.9302141157810979E-4</v>
      </c>
    </row>
    <row r="1065" spans="1:3" ht="14.25" customHeight="1">
      <c r="A1065" s="224">
        <v>45008</v>
      </c>
      <c r="B1065" s="225">
        <v>12.45</v>
      </c>
      <c r="C1065" s="227">
        <f t="shared" si="5"/>
        <v>-1.347068145800312E-2</v>
      </c>
    </row>
    <row r="1066" spans="1:3" ht="14.25" customHeight="1">
      <c r="A1066" s="224">
        <v>45009</v>
      </c>
      <c r="B1066" s="225">
        <v>12.22</v>
      </c>
      <c r="C1066" s="227">
        <f t="shared" si="5"/>
        <v>-1.8473895582329258E-2</v>
      </c>
    </row>
    <row r="1067" spans="1:3" ht="14.25" customHeight="1">
      <c r="A1067" s="224">
        <v>45012</v>
      </c>
      <c r="B1067" s="225">
        <v>12.37</v>
      </c>
      <c r="C1067" s="227">
        <f t="shared" si="5"/>
        <v>1.227495908346965E-2</v>
      </c>
    </row>
    <row r="1068" spans="1:3" ht="14.25" customHeight="1">
      <c r="A1068" s="224">
        <v>45013</v>
      </c>
      <c r="B1068" s="225">
        <v>12.45</v>
      </c>
      <c r="C1068" s="227">
        <f t="shared" si="5"/>
        <v>6.4672594987873477E-3</v>
      </c>
    </row>
    <row r="1069" spans="1:3" ht="14.25" customHeight="1">
      <c r="A1069" s="224">
        <v>45014</v>
      </c>
      <c r="B1069" s="225">
        <v>12.58</v>
      </c>
      <c r="C1069" s="227">
        <f t="shared" si="5"/>
        <v>1.0441767068273267E-2</v>
      </c>
    </row>
    <row r="1070" spans="1:3" ht="14.25" customHeight="1">
      <c r="A1070" s="224">
        <v>45015</v>
      </c>
      <c r="B1070" s="225">
        <v>12.74</v>
      </c>
      <c r="C1070" s="227">
        <f t="shared" si="5"/>
        <v>1.2718600953895098E-2</v>
      </c>
    </row>
    <row r="1071" spans="1:3" ht="14.25" customHeight="1">
      <c r="A1071" s="224">
        <v>45016</v>
      </c>
      <c r="B1071" s="225">
        <v>12.84</v>
      </c>
      <c r="C1071" s="227">
        <f t="shared" si="5"/>
        <v>7.8492935635792183E-3</v>
      </c>
    </row>
    <row r="1072" spans="1:3" ht="14.25" customHeight="1">
      <c r="A1072" s="224">
        <v>45019</v>
      </c>
      <c r="B1072" s="225">
        <v>12.87</v>
      </c>
      <c r="C1072" s="227">
        <f t="shared" si="5"/>
        <v>2.3364485981307581E-3</v>
      </c>
    </row>
    <row r="1073" spans="1:3" ht="14.25" customHeight="1">
      <c r="A1073" s="224">
        <v>45020</v>
      </c>
      <c r="B1073" s="225">
        <v>12.8</v>
      </c>
      <c r="C1073" s="227">
        <f t="shared" si="5"/>
        <v>-5.4390054390053288E-3</v>
      </c>
    </row>
    <row r="1074" spans="1:3" ht="14.25" customHeight="1">
      <c r="A1074" s="224">
        <v>45021</v>
      </c>
      <c r="B1074" s="225">
        <v>12.16</v>
      </c>
      <c r="C1074" s="227">
        <f t="shared" si="5"/>
        <v>-5.0000000000000044E-2</v>
      </c>
    </row>
    <row r="1075" spans="1:3" ht="14.25" customHeight="1">
      <c r="A1075" s="224">
        <v>45022</v>
      </c>
      <c r="B1075" s="225">
        <v>12.24</v>
      </c>
      <c r="C1075" s="227">
        <f t="shared" si="5"/>
        <v>6.5789473684210176E-3</v>
      </c>
    </row>
    <row r="1076" spans="1:3" ht="14.25" customHeight="1">
      <c r="A1076" s="224">
        <v>45026</v>
      </c>
      <c r="B1076" s="225">
        <v>12.26</v>
      </c>
      <c r="C1076" s="227">
        <f t="shared" si="5"/>
        <v>1.6339869281045694E-3</v>
      </c>
    </row>
    <row r="1077" spans="1:3" ht="14.25" customHeight="1">
      <c r="A1077" s="224">
        <v>45027</v>
      </c>
      <c r="B1077" s="225">
        <v>12.45</v>
      </c>
      <c r="C1077" s="227">
        <f t="shared" si="5"/>
        <v>1.5497553017944421E-2</v>
      </c>
    </row>
    <row r="1078" spans="1:3" ht="14.25" customHeight="1">
      <c r="A1078" s="224">
        <v>45028</v>
      </c>
      <c r="B1078" s="225">
        <v>12.57</v>
      </c>
      <c r="C1078" s="227">
        <f t="shared" si="5"/>
        <v>9.6385542168675453E-3</v>
      </c>
    </row>
    <row r="1079" spans="1:3" ht="14.25" customHeight="1">
      <c r="A1079" s="224">
        <v>45029</v>
      </c>
      <c r="B1079" s="225">
        <v>12.82</v>
      </c>
      <c r="C1079" s="227">
        <f t="shared" si="5"/>
        <v>1.9888623707239539E-2</v>
      </c>
    </row>
    <row r="1080" spans="1:3" ht="14.25" customHeight="1">
      <c r="A1080" s="224">
        <v>45030</v>
      </c>
      <c r="B1080" s="225">
        <v>12.91</v>
      </c>
      <c r="C1080" s="227">
        <f t="shared" si="5"/>
        <v>7.0202808112325155E-3</v>
      </c>
    </row>
    <row r="1081" spans="1:3" ht="14.25" customHeight="1">
      <c r="A1081" s="224">
        <v>45033</v>
      </c>
      <c r="B1081" s="225">
        <v>12.98</v>
      </c>
      <c r="C1081" s="227">
        <f t="shared" si="5"/>
        <v>5.422153369481153E-3</v>
      </c>
    </row>
    <row r="1082" spans="1:3" ht="14.25" customHeight="1">
      <c r="A1082" s="224">
        <v>45034</v>
      </c>
      <c r="B1082" s="225">
        <v>13.03</v>
      </c>
      <c r="C1082" s="227">
        <f t="shared" si="5"/>
        <v>3.8520801232664326E-3</v>
      </c>
    </row>
    <row r="1083" spans="1:3" ht="14.25" customHeight="1">
      <c r="A1083" s="224">
        <v>45035</v>
      </c>
      <c r="B1083" s="225">
        <v>13.02</v>
      </c>
      <c r="C1083" s="227">
        <f t="shared" si="5"/>
        <v>-7.6745970836533672E-4</v>
      </c>
    </row>
    <row r="1084" spans="1:3" ht="14.25" customHeight="1">
      <c r="A1084" s="224">
        <v>45036</v>
      </c>
      <c r="B1084" s="225">
        <v>13.16</v>
      </c>
      <c r="C1084" s="227">
        <f t="shared" si="5"/>
        <v>1.0752688172043001E-2</v>
      </c>
    </row>
    <row r="1085" spans="1:3" ht="14.25" customHeight="1">
      <c r="A1085" s="224">
        <v>45037</v>
      </c>
      <c r="B1085" s="225">
        <v>13.11</v>
      </c>
      <c r="C1085" s="227">
        <f t="shared" si="5"/>
        <v>-3.7993920972645423E-3</v>
      </c>
    </row>
    <row r="1086" spans="1:3" ht="14.25" customHeight="1">
      <c r="A1086" s="224">
        <v>45040</v>
      </c>
      <c r="B1086" s="225">
        <v>13.35</v>
      </c>
      <c r="C1086" s="227">
        <f t="shared" si="5"/>
        <v>1.8306636155606348E-2</v>
      </c>
    </row>
    <row r="1087" spans="1:3" ht="14.25" customHeight="1">
      <c r="A1087" s="224">
        <v>45041</v>
      </c>
      <c r="B1087" s="225">
        <v>13.19</v>
      </c>
      <c r="C1087" s="227">
        <f t="shared" si="5"/>
        <v>-1.1985018726591745E-2</v>
      </c>
    </row>
    <row r="1088" spans="1:3" ht="14.25" customHeight="1">
      <c r="A1088" s="224">
        <v>45042</v>
      </c>
      <c r="B1088" s="225">
        <v>13.08</v>
      </c>
      <c r="C1088" s="227">
        <f t="shared" si="5"/>
        <v>-8.3396512509475995E-3</v>
      </c>
    </row>
    <row r="1089" spans="1:3" ht="14.25" customHeight="1">
      <c r="A1089" s="224">
        <v>45043</v>
      </c>
      <c r="B1089" s="225">
        <v>13.11</v>
      </c>
      <c r="C1089" s="227">
        <f t="shared" si="5"/>
        <v>2.2935779816513069E-3</v>
      </c>
    </row>
    <row r="1090" spans="1:3" ht="14.25" customHeight="1">
      <c r="A1090" s="224">
        <v>45044</v>
      </c>
      <c r="B1090" s="225">
        <v>13.12</v>
      </c>
      <c r="C1090" s="227">
        <f t="shared" si="5"/>
        <v>7.6277650648348683E-4</v>
      </c>
    </row>
    <row r="1091" spans="1:3" ht="14.25" customHeight="1">
      <c r="A1091" s="224">
        <v>45047</v>
      </c>
      <c r="B1091" s="225">
        <v>13.12</v>
      </c>
      <c r="C1091" s="227">
        <f t="shared" si="5"/>
        <v>0</v>
      </c>
    </row>
    <row r="1092" spans="1:3" ht="14.25" customHeight="1">
      <c r="A1092" s="224">
        <v>45048</v>
      </c>
      <c r="B1092" s="225">
        <v>13.12</v>
      </c>
      <c r="C1092" s="227">
        <f t="shared" si="5"/>
        <v>0</v>
      </c>
    </row>
    <row r="1093" spans="1:3" ht="14.25" customHeight="1">
      <c r="A1093" s="224">
        <v>45049</v>
      </c>
      <c r="B1093" s="225">
        <v>13.21</v>
      </c>
      <c r="C1093" s="227">
        <f t="shared" si="5"/>
        <v>6.859756097561176E-3</v>
      </c>
    </row>
    <row r="1094" spans="1:3" ht="14.25" customHeight="1">
      <c r="A1094" s="224">
        <v>45050</v>
      </c>
      <c r="B1094" s="225">
        <v>13.26</v>
      </c>
      <c r="C1094" s="227">
        <f t="shared" si="5"/>
        <v>3.7850113550339515E-3</v>
      </c>
    </row>
    <row r="1095" spans="1:3" ht="14.25" customHeight="1">
      <c r="A1095" s="224">
        <v>45051</v>
      </c>
      <c r="B1095" s="225">
        <v>13.44</v>
      </c>
      <c r="C1095" s="227">
        <f t="shared" si="5"/>
        <v>1.3574660633484115E-2</v>
      </c>
    </row>
    <row r="1096" spans="1:3" ht="14.25" customHeight="1">
      <c r="A1096" s="224">
        <v>45054</v>
      </c>
      <c r="B1096" s="225">
        <v>13.4</v>
      </c>
      <c r="C1096" s="227">
        <f t="shared" si="5"/>
        <v>-2.9761904761904656E-3</v>
      </c>
    </row>
    <row r="1097" spans="1:3" ht="14.25" customHeight="1">
      <c r="A1097" s="224">
        <v>45055</v>
      </c>
      <c r="B1097" s="225">
        <v>13.02</v>
      </c>
      <c r="C1097" s="227">
        <f t="shared" si="5"/>
        <v>-2.8358208955223896E-2</v>
      </c>
    </row>
    <row r="1098" spans="1:3" ht="14.25" customHeight="1">
      <c r="A1098" s="224">
        <v>45056</v>
      </c>
      <c r="B1098" s="225">
        <v>12.91</v>
      </c>
      <c r="C1098" s="227">
        <f t="shared" si="5"/>
        <v>-8.4485407066051676E-3</v>
      </c>
    </row>
    <row r="1099" spans="1:3" ht="14.25" customHeight="1">
      <c r="A1099" s="224">
        <v>45057</v>
      </c>
      <c r="B1099" s="225">
        <v>12.87</v>
      </c>
      <c r="C1099" s="227">
        <f t="shared" si="5"/>
        <v>-3.0983733539892144E-3</v>
      </c>
    </row>
    <row r="1100" spans="1:3" ht="14.25" customHeight="1">
      <c r="A1100" s="224">
        <v>45058</v>
      </c>
      <c r="B1100" s="225">
        <v>12.95</v>
      </c>
      <c r="C1100" s="227">
        <f t="shared" si="5"/>
        <v>6.2160062160061536E-3</v>
      </c>
    </row>
    <row r="1101" spans="1:3" ht="14.25" customHeight="1">
      <c r="A1101" s="224">
        <v>45061</v>
      </c>
      <c r="B1101" s="225">
        <v>13.02</v>
      </c>
      <c r="C1101" s="227">
        <f t="shared" si="5"/>
        <v>5.4054054054053502E-3</v>
      </c>
    </row>
    <row r="1102" spans="1:3" ht="14.25" customHeight="1">
      <c r="A1102" s="224">
        <v>45062</v>
      </c>
      <c r="B1102" s="225">
        <v>13.01</v>
      </c>
      <c r="C1102" s="227">
        <f t="shared" si="5"/>
        <v>-7.6804915514594452E-4</v>
      </c>
    </row>
    <row r="1103" spans="1:3" ht="14.25" customHeight="1">
      <c r="A1103" s="224">
        <v>45063</v>
      </c>
      <c r="B1103" s="225">
        <v>13.01</v>
      </c>
      <c r="C1103" s="227">
        <f t="shared" si="5"/>
        <v>0</v>
      </c>
    </row>
    <row r="1104" spans="1:3" ht="14.25" customHeight="1">
      <c r="A1104" s="224">
        <v>45064</v>
      </c>
      <c r="B1104" s="225">
        <v>12.96</v>
      </c>
      <c r="C1104" s="227">
        <f t="shared" si="5"/>
        <v>-3.8431975403534491E-3</v>
      </c>
    </row>
    <row r="1105" spans="1:3" ht="14.25" customHeight="1">
      <c r="A1105" s="224">
        <v>45065</v>
      </c>
      <c r="B1105" s="225">
        <v>13.15</v>
      </c>
      <c r="C1105" s="227">
        <f t="shared" si="5"/>
        <v>1.4660493827160392E-2</v>
      </c>
    </row>
    <row r="1106" spans="1:3" ht="14.25" customHeight="1">
      <c r="A1106" s="224">
        <v>45068</v>
      </c>
      <c r="B1106" s="225">
        <v>13.09</v>
      </c>
      <c r="C1106" s="227">
        <f t="shared" si="5"/>
        <v>-4.5627376425856347E-3</v>
      </c>
    </row>
    <row r="1107" spans="1:3" ht="14.25" customHeight="1">
      <c r="A1107" s="224">
        <v>45069</v>
      </c>
      <c r="B1107" s="225">
        <v>12.66</v>
      </c>
      <c r="C1107" s="227">
        <f t="shared" si="5"/>
        <v>-3.2849503437738736E-2</v>
      </c>
    </row>
    <row r="1108" spans="1:3" ht="14.25" customHeight="1">
      <c r="A1108" s="224">
        <v>45070</v>
      </c>
      <c r="B1108" s="225">
        <v>12.44</v>
      </c>
      <c r="C1108" s="227">
        <f t="shared" si="5"/>
        <v>-1.7377567140600347E-2</v>
      </c>
    </row>
    <row r="1109" spans="1:3" ht="14.25" customHeight="1">
      <c r="A1109" s="224">
        <v>45071</v>
      </c>
      <c r="B1109" s="225">
        <v>12.46</v>
      </c>
      <c r="C1109" s="227">
        <f t="shared" si="5"/>
        <v>1.607717041800738E-3</v>
      </c>
    </row>
    <row r="1110" spans="1:3" ht="14.25" customHeight="1">
      <c r="A1110" s="224">
        <v>45072</v>
      </c>
      <c r="B1110" s="225">
        <v>12.49</v>
      </c>
      <c r="C1110" s="227">
        <f t="shared" si="5"/>
        <v>2.4077046548955927E-3</v>
      </c>
    </row>
    <row r="1111" spans="1:3" ht="14.25" customHeight="1">
      <c r="A1111" s="224">
        <v>45076</v>
      </c>
      <c r="B1111" s="225">
        <v>12.34</v>
      </c>
      <c r="C1111" s="227">
        <f t="shared" si="5"/>
        <v>-1.2009607686148893E-2</v>
      </c>
    </row>
    <row r="1112" spans="1:3" ht="14.25" customHeight="1">
      <c r="A1112" s="224">
        <v>45077</v>
      </c>
      <c r="B1112" s="225">
        <v>12.32</v>
      </c>
      <c r="C1112" s="227">
        <f t="shared" si="5"/>
        <v>-1.6207455429497752E-3</v>
      </c>
    </row>
    <row r="1113" spans="1:3" ht="14.25" customHeight="1">
      <c r="A1113" s="224">
        <v>45078</v>
      </c>
      <c r="B1113" s="225">
        <v>12.39</v>
      </c>
      <c r="C1113" s="227">
        <f t="shared" si="5"/>
        <v>5.6818181818181213E-3</v>
      </c>
    </row>
    <row r="1114" spans="1:3" ht="14.25" customHeight="1">
      <c r="A1114" s="224">
        <v>45079</v>
      </c>
      <c r="B1114" s="225">
        <v>12.55</v>
      </c>
      <c r="C1114" s="227">
        <f t="shared" si="5"/>
        <v>1.2913640032284013E-2</v>
      </c>
    </row>
    <row r="1115" spans="1:3" ht="14.25" customHeight="1">
      <c r="A1115" s="224">
        <v>45082</v>
      </c>
      <c r="B1115" s="225">
        <v>12.64</v>
      </c>
      <c r="C1115" s="227">
        <f t="shared" si="5"/>
        <v>7.171314741035939E-3</v>
      </c>
    </row>
    <row r="1116" spans="1:3" ht="14.25" customHeight="1">
      <c r="A1116" s="224">
        <v>45083</v>
      </c>
      <c r="B1116" s="225">
        <v>12.66</v>
      </c>
      <c r="C1116" s="227">
        <f t="shared" si="5"/>
        <v>1.5822784810126667E-3</v>
      </c>
    </row>
    <row r="1117" spans="1:3" ht="14.25" customHeight="1">
      <c r="A1117" s="224">
        <v>45084</v>
      </c>
      <c r="B1117" s="225">
        <v>12.6</v>
      </c>
      <c r="C1117" s="227">
        <f t="shared" si="5"/>
        <v>-4.7393364928910442E-3</v>
      </c>
    </row>
    <row r="1118" spans="1:3" ht="14.25" customHeight="1">
      <c r="A1118" s="224">
        <v>45085</v>
      </c>
      <c r="B1118" s="225">
        <v>12.97</v>
      </c>
      <c r="C1118" s="227">
        <f t="shared" si="5"/>
        <v>2.9365079365079483E-2</v>
      </c>
    </row>
    <row r="1119" spans="1:3" ht="14.25" customHeight="1">
      <c r="A1119" s="224">
        <v>45086</v>
      </c>
      <c r="B1119" s="225">
        <v>12.84</v>
      </c>
      <c r="C1119" s="227">
        <f t="shared" si="5"/>
        <v>-1.0023130300694016E-2</v>
      </c>
    </row>
    <row r="1120" spans="1:3" ht="14.25" customHeight="1">
      <c r="A1120" s="224">
        <v>45089</v>
      </c>
      <c r="B1120" s="225">
        <v>12.98</v>
      </c>
      <c r="C1120" s="227">
        <f t="shared" si="5"/>
        <v>1.0903426791277315E-2</v>
      </c>
    </row>
    <row r="1121" spans="1:3" ht="14.25" customHeight="1">
      <c r="A1121" s="224">
        <v>45090</v>
      </c>
      <c r="B1121" s="225">
        <v>13.1</v>
      </c>
      <c r="C1121" s="227">
        <f t="shared" si="5"/>
        <v>9.244992295839749E-3</v>
      </c>
    </row>
    <row r="1122" spans="1:3" ht="14.25" customHeight="1">
      <c r="A1122" s="224">
        <v>45091</v>
      </c>
      <c r="B1122" s="225">
        <v>13.27</v>
      </c>
      <c r="C1122" s="227">
        <f t="shared" si="5"/>
        <v>1.2977099236641143E-2</v>
      </c>
    </row>
    <row r="1123" spans="1:3" ht="14.25" customHeight="1">
      <c r="A1123" s="224">
        <v>45092</v>
      </c>
      <c r="B1123" s="225">
        <v>13.31</v>
      </c>
      <c r="C1123" s="227">
        <f t="shared" si="5"/>
        <v>3.0143180105501877E-3</v>
      </c>
    </row>
    <row r="1124" spans="1:3" ht="14.25" customHeight="1">
      <c r="A1124" s="224">
        <v>45093</v>
      </c>
      <c r="B1124" s="225">
        <v>13.22</v>
      </c>
      <c r="C1124" s="227">
        <f t="shared" si="5"/>
        <v>-6.7618332081141874E-3</v>
      </c>
    </row>
    <row r="1125" spans="1:3" ht="14.25" customHeight="1">
      <c r="A1125" s="224">
        <v>45097</v>
      </c>
      <c r="B1125" s="225">
        <v>13.15</v>
      </c>
      <c r="C1125" s="227">
        <f t="shared" si="5"/>
        <v>-5.2950075642965722E-3</v>
      </c>
    </row>
    <row r="1126" spans="1:3" ht="14.25" customHeight="1">
      <c r="A1126" s="224">
        <v>45098</v>
      </c>
      <c r="B1126" s="225">
        <v>13.34</v>
      </c>
      <c r="C1126" s="227">
        <f t="shared" si="5"/>
        <v>1.4448669201520881E-2</v>
      </c>
    </row>
    <row r="1127" spans="1:3" ht="14.25" customHeight="1">
      <c r="A1127" s="224">
        <v>45099</v>
      </c>
      <c r="B1127" s="225">
        <v>13.29</v>
      </c>
      <c r="C1127" s="227">
        <f t="shared" si="5"/>
        <v>-3.7481259370315545E-3</v>
      </c>
    </row>
    <row r="1128" spans="1:3" ht="14.25" customHeight="1">
      <c r="A1128" s="224">
        <v>45100</v>
      </c>
      <c r="B1128" s="225">
        <v>13.2</v>
      </c>
      <c r="C1128" s="227">
        <f t="shared" si="5"/>
        <v>-6.7720090293453827E-3</v>
      </c>
    </row>
    <row r="1129" spans="1:3" ht="14.25" customHeight="1">
      <c r="A1129" s="224">
        <v>45103</v>
      </c>
      <c r="B1129" s="225">
        <v>13.25</v>
      </c>
      <c r="C1129" s="227">
        <f t="shared" si="5"/>
        <v>3.7878787878788955E-3</v>
      </c>
    </row>
    <row r="1130" spans="1:3" ht="14.25" customHeight="1">
      <c r="A1130" s="224">
        <v>45104</v>
      </c>
      <c r="B1130" s="225">
        <v>13.33</v>
      </c>
      <c r="C1130" s="227">
        <f t="shared" si="5"/>
        <v>6.0377358490566468E-3</v>
      </c>
    </row>
    <row r="1131" spans="1:3" ht="14.25" customHeight="1">
      <c r="A1131" s="224">
        <v>45105</v>
      </c>
      <c r="B1131" s="225">
        <v>13.35</v>
      </c>
      <c r="C1131" s="227">
        <f t="shared" si="5"/>
        <v>1.5003750937734317E-3</v>
      </c>
    </row>
    <row r="1132" spans="1:3" ht="14.25" customHeight="1">
      <c r="A1132" s="224">
        <v>45106</v>
      </c>
      <c r="B1132" s="225">
        <v>13.28</v>
      </c>
      <c r="C1132" s="227">
        <f t="shared" si="5"/>
        <v>-5.2434456928839301E-3</v>
      </c>
    </row>
    <row r="1133" spans="1:3" ht="14.25" customHeight="1">
      <c r="A1133" s="224">
        <v>45107</v>
      </c>
      <c r="B1133" s="225">
        <v>13.5</v>
      </c>
      <c r="C1133" s="227">
        <f t="shared" si="5"/>
        <v>1.6566265060240948E-2</v>
      </c>
    </row>
    <row r="1134" spans="1:3" ht="14.25" customHeight="1">
      <c r="A1134" s="224">
        <v>45110</v>
      </c>
      <c r="B1134" s="225">
        <v>13.43</v>
      </c>
      <c r="C1134" s="227">
        <f t="shared" si="5"/>
        <v>-5.1851851851851816E-3</v>
      </c>
    </row>
    <row r="1135" spans="1:3" ht="14.25" customHeight="1">
      <c r="A1135" s="224">
        <v>45112</v>
      </c>
      <c r="B1135" s="225">
        <v>13.04</v>
      </c>
      <c r="C1135" s="227">
        <f t="shared" si="5"/>
        <v>-2.9039463886820549E-2</v>
      </c>
    </row>
    <row r="1136" spans="1:3" ht="14.25" customHeight="1">
      <c r="A1136" s="224">
        <v>45113</v>
      </c>
      <c r="B1136" s="225">
        <v>12.57</v>
      </c>
      <c r="C1136" s="227">
        <f t="shared" si="5"/>
        <v>-3.6042944785276032E-2</v>
      </c>
    </row>
    <row r="1137" spans="1:3" ht="14.25" customHeight="1">
      <c r="A1137" s="224">
        <v>45114</v>
      </c>
      <c r="B1137" s="225">
        <v>12.62</v>
      </c>
      <c r="C1137" s="227">
        <f t="shared" si="5"/>
        <v>3.9777247414478634E-3</v>
      </c>
    </row>
    <row r="1138" spans="1:3" ht="14.25" customHeight="1">
      <c r="A1138" s="224">
        <v>45117</v>
      </c>
      <c r="B1138" s="225">
        <v>12.87</v>
      </c>
      <c r="C1138" s="227">
        <f t="shared" si="5"/>
        <v>1.9809825673534176E-2</v>
      </c>
    </row>
    <row r="1139" spans="1:3" ht="14.25" customHeight="1">
      <c r="A1139" s="224">
        <v>45118</v>
      </c>
      <c r="B1139" s="225">
        <v>13.17</v>
      </c>
      <c r="C1139" s="227">
        <f t="shared" si="5"/>
        <v>2.3310023310023409E-2</v>
      </c>
    </row>
    <row r="1140" spans="1:3" ht="14.25" customHeight="1">
      <c r="A1140" s="224">
        <v>45119</v>
      </c>
      <c r="B1140" s="225">
        <v>13.5</v>
      </c>
      <c r="C1140" s="227">
        <f t="shared" si="5"/>
        <v>2.5056947608200542E-2</v>
      </c>
    </row>
    <row r="1141" spans="1:3" ht="14.25" customHeight="1">
      <c r="A1141" s="224">
        <v>45120</v>
      </c>
      <c r="B1141" s="225">
        <v>13.71</v>
      </c>
      <c r="C1141" s="227">
        <f t="shared" si="5"/>
        <v>1.5555555555555545E-2</v>
      </c>
    </row>
    <row r="1142" spans="1:3" ht="14.25" customHeight="1">
      <c r="A1142" s="224">
        <v>45121</v>
      </c>
      <c r="B1142" s="225">
        <v>13.63</v>
      </c>
      <c r="C1142" s="227">
        <f t="shared" si="5"/>
        <v>-5.8351568198395931E-3</v>
      </c>
    </row>
    <row r="1143" spans="1:3" ht="14.25" customHeight="1">
      <c r="A1143" s="224">
        <v>45124</v>
      </c>
      <c r="B1143" s="225">
        <v>13.61</v>
      </c>
      <c r="C1143" s="227">
        <f t="shared" si="5"/>
        <v>-1.4673514306677848E-3</v>
      </c>
    </row>
    <row r="1144" spans="1:3" ht="14.25" customHeight="1">
      <c r="A1144" s="224">
        <v>45125</v>
      </c>
      <c r="B1144" s="225">
        <v>13.73</v>
      </c>
      <c r="C1144" s="227">
        <f t="shared" si="5"/>
        <v>8.8170462894932022E-3</v>
      </c>
    </row>
    <row r="1145" spans="1:3" ht="14.25" customHeight="1">
      <c r="A1145" s="224">
        <v>45126</v>
      </c>
      <c r="B1145" s="225">
        <v>13.68</v>
      </c>
      <c r="C1145" s="227">
        <f t="shared" si="5"/>
        <v>-3.6416605972323657E-3</v>
      </c>
    </row>
    <row r="1146" spans="1:3" ht="14.25" customHeight="1">
      <c r="A1146" s="224">
        <v>45127</v>
      </c>
      <c r="B1146" s="225">
        <v>13.71</v>
      </c>
      <c r="C1146" s="227">
        <f t="shared" si="5"/>
        <v>2.1929824561404132E-3</v>
      </c>
    </row>
    <row r="1147" spans="1:3" ht="14.25" customHeight="1">
      <c r="A1147" s="224">
        <v>45128</v>
      </c>
      <c r="B1147" s="225">
        <v>13.74</v>
      </c>
      <c r="C1147" s="227">
        <f t="shared" si="5"/>
        <v>2.1881838074397919E-3</v>
      </c>
    </row>
    <row r="1148" spans="1:3" ht="14.25" customHeight="1">
      <c r="A1148" s="224">
        <v>45131</v>
      </c>
      <c r="B1148" s="225">
        <v>13.55</v>
      </c>
      <c r="C1148" s="227">
        <f t="shared" si="5"/>
        <v>-1.3828238719068353E-2</v>
      </c>
    </row>
    <row r="1149" spans="1:3" ht="14.25" customHeight="1">
      <c r="A1149" s="224">
        <v>45132</v>
      </c>
      <c r="B1149" s="225">
        <v>13.74</v>
      </c>
      <c r="C1149" s="227">
        <f t="shared" si="5"/>
        <v>1.4022140221402246E-2</v>
      </c>
    </row>
    <row r="1150" spans="1:3" ht="14.25" customHeight="1">
      <c r="A1150" s="224">
        <v>45133</v>
      </c>
      <c r="B1150" s="225">
        <v>13.89</v>
      </c>
      <c r="C1150" s="227">
        <f t="shared" si="5"/>
        <v>1.0917030567685559E-2</v>
      </c>
    </row>
    <row r="1151" spans="1:3" ht="14.25" customHeight="1">
      <c r="A1151" s="224">
        <v>45134</v>
      </c>
      <c r="B1151" s="225">
        <v>14.05</v>
      </c>
      <c r="C1151" s="227">
        <f t="shared" si="5"/>
        <v>1.1519078473722022E-2</v>
      </c>
    </row>
    <row r="1152" spans="1:3" ht="14.25" customHeight="1">
      <c r="A1152" s="224">
        <v>45135</v>
      </c>
      <c r="B1152" s="225">
        <v>14.17</v>
      </c>
      <c r="C1152" s="227">
        <f t="shared" si="5"/>
        <v>8.5409252669037539E-3</v>
      </c>
    </row>
    <row r="1153" spans="1:3" ht="14.25" customHeight="1">
      <c r="A1153" s="224">
        <v>45138</v>
      </c>
      <c r="B1153" s="225">
        <v>13.87</v>
      </c>
      <c r="C1153" s="227">
        <f t="shared" si="5"/>
        <v>-2.1171489061397319E-2</v>
      </c>
    </row>
    <row r="1154" spans="1:3" ht="14.25" customHeight="1">
      <c r="A1154" s="224">
        <v>45139</v>
      </c>
      <c r="B1154" s="225">
        <v>13.76</v>
      </c>
      <c r="C1154" s="227">
        <f t="shared" si="5"/>
        <v>-7.9307858687814869E-3</v>
      </c>
    </row>
    <row r="1155" spans="1:3" ht="14.25" customHeight="1">
      <c r="A1155" s="224">
        <v>45140</v>
      </c>
      <c r="B1155" s="225">
        <v>13.82</v>
      </c>
      <c r="C1155" s="227">
        <f t="shared" si="5"/>
        <v>4.3604651162791885E-3</v>
      </c>
    </row>
    <row r="1156" spans="1:3" ht="14.25" customHeight="1">
      <c r="A1156" s="224">
        <v>45141</v>
      </c>
      <c r="B1156" s="225">
        <v>13.8</v>
      </c>
      <c r="C1156" s="227">
        <f t="shared" si="5"/>
        <v>-1.4471780028942893E-3</v>
      </c>
    </row>
    <row r="1157" spans="1:3" ht="14.25" customHeight="1">
      <c r="A1157" s="224">
        <v>45142</v>
      </c>
      <c r="B1157" s="225">
        <v>13.79</v>
      </c>
      <c r="C1157" s="227">
        <f t="shared" si="5"/>
        <v>-7.2463768115949012E-4</v>
      </c>
    </row>
    <row r="1158" spans="1:3" ht="14.25" customHeight="1">
      <c r="A1158" s="224">
        <v>45145</v>
      </c>
      <c r="B1158" s="225">
        <v>13.91</v>
      </c>
      <c r="C1158" s="227">
        <f t="shared" si="5"/>
        <v>8.701957940536742E-3</v>
      </c>
    </row>
    <row r="1159" spans="1:3" ht="14.25" customHeight="1">
      <c r="A1159" s="224">
        <v>45146</v>
      </c>
      <c r="B1159" s="225">
        <v>13.72</v>
      </c>
      <c r="C1159" s="227">
        <f t="shared" si="5"/>
        <v>-1.3659237958303372E-2</v>
      </c>
    </row>
    <row r="1160" spans="1:3" ht="14.25" customHeight="1">
      <c r="A1160" s="224">
        <v>45147</v>
      </c>
      <c r="B1160" s="225">
        <v>13.66</v>
      </c>
      <c r="C1160" s="227">
        <f t="shared" si="5"/>
        <v>-4.3731778425656342E-3</v>
      </c>
    </row>
    <row r="1161" spans="1:3" ht="14.25" customHeight="1">
      <c r="A1161" s="224">
        <v>45148</v>
      </c>
      <c r="B1161" s="225">
        <v>13.66</v>
      </c>
      <c r="C1161" s="227">
        <f t="shared" si="5"/>
        <v>0</v>
      </c>
    </row>
    <row r="1162" spans="1:3" ht="14.25" customHeight="1">
      <c r="A1162" s="224">
        <v>45149</v>
      </c>
      <c r="B1162" s="225">
        <v>13.61</v>
      </c>
      <c r="C1162" s="227">
        <f t="shared" si="5"/>
        <v>-3.6603221083455484E-3</v>
      </c>
    </row>
    <row r="1163" spans="1:3" ht="14.25" customHeight="1">
      <c r="A1163" s="224">
        <v>45152</v>
      </c>
      <c r="B1163" s="225">
        <v>13.62</v>
      </c>
      <c r="C1163" s="227">
        <f t="shared" si="5"/>
        <v>7.3475385745780386E-4</v>
      </c>
    </row>
    <row r="1164" spans="1:3" ht="14.25" customHeight="1">
      <c r="A1164" s="224">
        <v>45153</v>
      </c>
      <c r="B1164" s="225">
        <v>13.59</v>
      </c>
      <c r="C1164" s="227">
        <f t="shared" si="5"/>
        <v>-2.2026431718060735E-3</v>
      </c>
    </row>
    <row r="1165" spans="1:3" ht="14.25" customHeight="1">
      <c r="A1165" s="224">
        <v>45154</v>
      </c>
      <c r="B1165" s="225">
        <v>13.53</v>
      </c>
      <c r="C1165" s="227">
        <f t="shared" si="5"/>
        <v>-4.4150110375276164E-3</v>
      </c>
    </row>
    <row r="1166" spans="1:3" ht="14.25" customHeight="1">
      <c r="A1166" s="224">
        <v>45155</v>
      </c>
      <c r="B1166" s="225">
        <v>13.45</v>
      </c>
      <c r="C1166" s="227">
        <f t="shared" si="5"/>
        <v>-5.9127864005912301E-3</v>
      </c>
    </row>
    <row r="1167" spans="1:3" ht="14.25" customHeight="1">
      <c r="A1167" s="224">
        <v>45156</v>
      </c>
      <c r="B1167" s="225">
        <v>13.4</v>
      </c>
      <c r="C1167" s="227">
        <f t="shared" si="5"/>
        <v>-3.7174721189590088E-3</v>
      </c>
    </row>
    <row r="1168" spans="1:3" ht="14.25" customHeight="1">
      <c r="A1168" s="224">
        <v>45159</v>
      </c>
      <c r="B1168" s="225">
        <v>13.28</v>
      </c>
      <c r="C1168" s="227">
        <f t="shared" si="5"/>
        <v>-8.9552238805971074E-3</v>
      </c>
    </row>
    <row r="1169" spans="1:3" ht="14.25" customHeight="1">
      <c r="A1169" s="224">
        <v>45160</v>
      </c>
      <c r="B1169" s="225">
        <v>13.29</v>
      </c>
      <c r="C1169" s="227">
        <f t="shared" si="5"/>
        <v>7.5301204819266943E-4</v>
      </c>
    </row>
    <row r="1170" spans="1:3" ht="14.25" customHeight="1">
      <c r="A1170" s="224">
        <v>45161</v>
      </c>
      <c r="B1170" s="225">
        <v>13.16</v>
      </c>
      <c r="C1170" s="227">
        <f t="shared" si="5"/>
        <v>-9.7817908201655035E-3</v>
      </c>
    </row>
    <row r="1171" spans="1:3" ht="14.25" customHeight="1">
      <c r="A1171" s="224">
        <v>45162</v>
      </c>
      <c r="B1171" s="225">
        <v>12.95</v>
      </c>
      <c r="C1171" s="227">
        <f t="shared" si="5"/>
        <v>-1.5957446808510745E-2</v>
      </c>
    </row>
    <row r="1172" spans="1:3" ht="14.25" customHeight="1">
      <c r="A1172" s="224">
        <v>45163</v>
      </c>
      <c r="B1172" s="225">
        <v>12.99</v>
      </c>
      <c r="C1172" s="227">
        <f t="shared" si="5"/>
        <v>3.0888030888032159E-3</v>
      </c>
    </row>
    <row r="1173" spans="1:3" ht="14.25" customHeight="1">
      <c r="A1173" s="224">
        <v>45166</v>
      </c>
      <c r="B1173" s="225">
        <v>13.13</v>
      </c>
      <c r="C1173" s="227">
        <f t="shared" si="5"/>
        <v>1.0777521170130866E-2</v>
      </c>
    </row>
    <row r="1174" spans="1:3" ht="14.25" customHeight="1">
      <c r="A1174" s="224">
        <v>45167</v>
      </c>
      <c r="B1174" s="225">
        <v>13.26</v>
      </c>
      <c r="C1174" s="227">
        <f t="shared" si="5"/>
        <v>9.9009900990099098E-3</v>
      </c>
    </row>
    <row r="1175" spans="1:3" ht="14.25" customHeight="1">
      <c r="A1175" s="224">
        <v>45168</v>
      </c>
      <c r="B1175" s="225">
        <v>13.18</v>
      </c>
      <c r="C1175" s="227">
        <f t="shared" si="5"/>
        <v>-6.0331825037707176E-3</v>
      </c>
    </row>
    <row r="1176" spans="1:3" ht="14.25" customHeight="1">
      <c r="A1176" s="224">
        <v>45169</v>
      </c>
      <c r="B1176" s="225">
        <v>13.17</v>
      </c>
      <c r="C1176" s="227">
        <f t="shared" si="5"/>
        <v>-7.587253414264028E-4</v>
      </c>
    </row>
    <row r="1177" spans="1:3" ht="14.25" customHeight="1">
      <c r="A1177" s="224">
        <v>45170</v>
      </c>
      <c r="B1177" s="225">
        <v>13.09</v>
      </c>
      <c r="C1177" s="227">
        <f t="shared" si="5"/>
        <v>-6.0744115413818855E-3</v>
      </c>
    </row>
    <row r="1178" spans="1:3" ht="14.25" customHeight="1">
      <c r="A1178" s="224">
        <v>45174</v>
      </c>
      <c r="B1178" s="225">
        <v>12.75</v>
      </c>
      <c r="C1178" s="227">
        <f t="shared" si="5"/>
        <v>-2.5974025974025983E-2</v>
      </c>
    </row>
    <row r="1179" spans="1:3" ht="14.25" customHeight="1">
      <c r="A1179" s="224">
        <v>45175</v>
      </c>
      <c r="B1179" s="225">
        <v>12.77</v>
      </c>
      <c r="C1179" s="227">
        <f t="shared" si="5"/>
        <v>1.5686274509802978E-3</v>
      </c>
    </row>
    <row r="1180" spans="1:3" ht="14.25" customHeight="1">
      <c r="A1180" s="224">
        <v>45176</v>
      </c>
      <c r="B1180" s="225">
        <v>12.79</v>
      </c>
      <c r="C1180" s="227">
        <f t="shared" si="5"/>
        <v>1.5661707126075619E-3</v>
      </c>
    </row>
    <row r="1181" spans="1:3" ht="14.25" customHeight="1">
      <c r="A1181" s="224">
        <v>45177</v>
      </c>
      <c r="B1181" s="225">
        <v>12.64</v>
      </c>
      <c r="C1181" s="227">
        <f t="shared" si="5"/>
        <v>-1.1727912431587106E-2</v>
      </c>
    </row>
    <row r="1182" spans="1:3" ht="14.25" customHeight="1">
      <c r="A1182" s="224">
        <v>45180</v>
      </c>
      <c r="B1182" s="225">
        <v>12.78</v>
      </c>
      <c r="C1182" s="227">
        <f t="shared" si="5"/>
        <v>1.1075949367088445E-2</v>
      </c>
    </row>
    <row r="1183" spans="1:3" ht="14.25" customHeight="1">
      <c r="A1183" s="224">
        <v>45181</v>
      </c>
      <c r="B1183" s="225">
        <v>12.79</v>
      </c>
      <c r="C1183" s="227">
        <f t="shared" si="5"/>
        <v>7.8247261345842922E-4</v>
      </c>
    </row>
    <row r="1184" spans="1:3" ht="14.25" customHeight="1">
      <c r="A1184" s="224">
        <v>45182</v>
      </c>
      <c r="B1184" s="225">
        <v>12.82</v>
      </c>
      <c r="C1184" s="227">
        <f t="shared" si="5"/>
        <v>2.3455824863174435E-3</v>
      </c>
    </row>
    <row r="1185" spans="1:3" ht="14.25" customHeight="1">
      <c r="A1185" s="224">
        <v>45183</v>
      </c>
      <c r="B1185" s="225">
        <v>13</v>
      </c>
      <c r="C1185" s="227">
        <f t="shared" si="5"/>
        <v>1.4040561622464809E-2</v>
      </c>
    </row>
    <row r="1186" spans="1:3" ht="14.25" customHeight="1">
      <c r="A1186" s="224">
        <v>45184</v>
      </c>
      <c r="B1186" s="225">
        <v>13.03</v>
      </c>
      <c r="C1186" s="227">
        <f t="shared" si="5"/>
        <v>2.3076923076923439E-3</v>
      </c>
    </row>
    <row r="1187" spans="1:3" ht="14.25" customHeight="1">
      <c r="A1187" s="224">
        <v>45187</v>
      </c>
      <c r="B1187" s="225">
        <v>12.95</v>
      </c>
      <c r="C1187" s="227">
        <f t="shared" si="5"/>
        <v>-6.1396776669224717E-3</v>
      </c>
    </row>
    <row r="1188" spans="1:3" ht="14.25" customHeight="1">
      <c r="A1188" s="224">
        <v>45188</v>
      </c>
      <c r="B1188" s="225">
        <v>13.03</v>
      </c>
      <c r="C1188" s="227">
        <f t="shared" si="5"/>
        <v>6.1776061776062097E-3</v>
      </c>
    </row>
    <row r="1189" spans="1:3" ht="14.25" customHeight="1">
      <c r="A1189" s="224">
        <v>45189</v>
      </c>
      <c r="B1189" s="225">
        <v>13.18</v>
      </c>
      <c r="C1189" s="227">
        <f t="shared" si="5"/>
        <v>1.1511895625479607E-2</v>
      </c>
    </row>
    <row r="1190" spans="1:3" ht="14.25" customHeight="1">
      <c r="A1190" s="224">
        <v>45190</v>
      </c>
      <c r="B1190" s="225">
        <v>12.96</v>
      </c>
      <c r="C1190" s="227">
        <f t="shared" si="5"/>
        <v>-1.6691957511380751E-2</v>
      </c>
    </row>
    <row r="1191" spans="1:3" ht="14.25" customHeight="1">
      <c r="A1191" s="224">
        <v>45191</v>
      </c>
      <c r="B1191" s="225">
        <v>12.74</v>
      </c>
      <c r="C1191" s="227">
        <f t="shared" si="5"/>
        <v>-1.6975308641975384E-2</v>
      </c>
    </row>
    <row r="1192" spans="1:3" ht="14.25" customHeight="1">
      <c r="A1192" s="224">
        <v>45194</v>
      </c>
      <c r="B1192" s="225">
        <v>12.87</v>
      </c>
      <c r="C1192" s="227">
        <f t="shared" si="5"/>
        <v>1.0204081632652962E-2</v>
      </c>
    </row>
    <row r="1193" spans="1:3" ht="14.25" customHeight="1">
      <c r="A1193" s="224">
        <v>45195</v>
      </c>
      <c r="B1193" s="225">
        <v>12.78</v>
      </c>
      <c r="C1193" s="227">
        <f t="shared" si="5"/>
        <v>-6.9930069930069783E-3</v>
      </c>
    </row>
    <row r="1194" spans="1:3" ht="14.25" customHeight="1">
      <c r="A1194" s="224">
        <v>45196</v>
      </c>
      <c r="B1194" s="225">
        <v>12.74</v>
      </c>
      <c r="C1194" s="227">
        <f t="shared" si="5"/>
        <v>-3.12989045383405E-3</v>
      </c>
    </row>
    <row r="1195" spans="1:3" ht="14.25" customHeight="1">
      <c r="A1195" s="224">
        <v>45197</v>
      </c>
      <c r="B1195" s="225">
        <v>12.79</v>
      </c>
      <c r="C1195" s="227">
        <f t="shared" si="5"/>
        <v>3.9246467817894981E-3</v>
      </c>
    </row>
    <row r="1196" spans="1:3" ht="14.25" customHeight="1">
      <c r="A1196" s="224">
        <v>45198</v>
      </c>
      <c r="B1196" s="225">
        <v>12.76</v>
      </c>
      <c r="C1196" s="227">
        <f t="shared" si="5"/>
        <v>-2.3455824863173325E-3</v>
      </c>
    </row>
    <row r="1197" spans="1:3" ht="14.25" customHeight="1">
      <c r="A1197" s="224">
        <v>45201</v>
      </c>
      <c r="B1197" s="225">
        <v>12.65</v>
      </c>
      <c r="C1197" s="227">
        <f t="shared" si="5"/>
        <v>-8.6206896551723755E-3</v>
      </c>
    </row>
    <row r="1198" spans="1:3" ht="14.25" customHeight="1">
      <c r="A1198" s="224">
        <v>45202</v>
      </c>
      <c r="B1198" s="225">
        <v>12.27</v>
      </c>
      <c r="C1198" s="227">
        <f t="shared" si="5"/>
        <v>-3.0039525691699653E-2</v>
      </c>
    </row>
    <row r="1199" spans="1:3" ht="14.25" customHeight="1">
      <c r="A1199" s="224">
        <v>45203</v>
      </c>
      <c r="B1199" s="225">
        <v>12.38</v>
      </c>
      <c r="C1199" s="227">
        <f t="shared" si="5"/>
        <v>8.9649551752242207E-3</v>
      </c>
    </row>
    <row r="1200" spans="1:3" ht="14.25" customHeight="1">
      <c r="A1200" s="224">
        <v>45204</v>
      </c>
      <c r="B1200" s="225">
        <v>12.29</v>
      </c>
      <c r="C1200" s="227">
        <f t="shared" si="5"/>
        <v>-7.2697899838450875E-3</v>
      </c>
    </row>
    <row r="1201" spans="1:3" ht="14.25" customHeight="1">
      <c r="A1201" s="224">
        <v>45205</v>
      </c>
      <c r="B1201" s="225">
        <v>12.54</v>
      </c>
      <c r="C1201" s="227">
        <f t="shared" si="5"/>
        <v>2.0341741253051326E-2</v>
      </c>
    </row>
    <row r="1202" spans="1:3" ht="14.25" customHeight="1">
      <c r="A1202" s="224">
        <v>45208</v>
      </c>
      <c r="B1202" s="225">
        <v>12.44</v>
      </c>
      <c r="C1202" s="227">
        <f t="shared" si="5"/>
        <v>-7.9744816586921896E-3</v>
      </c>
    </row>
    <row r="1203" spans="1:3" ht="14.25" customHeight="1">
      <c r="A1203" s="224">
        <v>45209</v>
      </c>
      <c r="B1203" s="225">
        <v>12.73</v>
      </c>
      <c r="C1203" s="227">
        <f t="shared" si="5"/>
        <v>2.331189710610948E-2</v>
      </c>
    </row>
    <row r="1204" spans="1:3" ht="14.25" customHeight="1">
      <c r="A1204" s="224">
        <v>45210</v>
      </c>
      <c r="B1204" s="225">
        <v>12.85</v>
      </c>
      <c r="C1204" s="227">
        <f t="shared" si="5"/>
        <v>9.4265514532598793E-3</v>
      </c>
    </row>
    <row r="1205" spans="1:3" ht="14.25" customHeight="1">
      <c r="A1205" s="224">
        <v>45211</v>
      </c>
      <c r="B1205" s="225">
        <v>12.74</v>
      </c>
      <c r="C1205" s="227">
        <f t="shared" si="5"/>
        <v>-8.5603112840466622E-3</v>
      </c>
    </row>
    <row r="1206" spans="1:3" ht="14.25" customHeight="1">
      <c r="A1206" s="224">
        <v>45212</v>
      </c>
      <c r="B1206" s="225">
        <v>12.84</v>
      </c>
      <c r="C1206" s="227">
        <f t="shared" si="5"/>
        <v>7.8492935635792183E-3</v>
      </c>
    </row>
    <row r="1207" spans="1:3" ht="14.25" customHeight="1">
      <c r="A1207" s="224">
        <v>45215</v>
      </c>
      <c r="B1207" s="225">
        <v>12.85</v>
      </c>
      <c r="C1207" s="227">
        <f t="shared" si="5"/>
        <v>7.7881619937691937E-4</v>
      </c>
    </row>
    <row r="1208" spans="1:3" ht="14.25" customHeight="1">
      <c r="A1208" s="224">
        <v>45216</v>
      </c>
      <c r="B1208" s="225">
        <v>12.78</v>
      </c>
      <c r="C1208" s="227">
        <f t="shared" si="5"/>
        <v>-5.4474708171206032E-3</v>
      </c>
    </row>
    <row r="1209" spans="1:3" ht="14.25" customHeight="1">
      <c r="A1209" s="224">
        <v>45217</v>
      </c>
      <c r="B1209" s="225">
        <v>12.54</v>
      </c>
      <c r="C1209" s="227">
        <f t="shared" si="5"/>
        <v>-1.8779342723004744E-2</v>
      </c>
    </row>
    <row r="1210" spans="1:3" ht="14.25" customHeight="1">
      <c r="A1210" s="224">
        <v>45218</v>
      </c>
      <c r="B1210" s="225">
        <v>12.52</v>
      </c>
      <c r="C1210" s="227">
        <f t="shared" si="5"/>
        <v>-1.5948963317383713E-3</v>
      </c>
    </row>
    <row r="1211" spans="1:3" ht="14.25" customHeight="1">
      <c r="A1211" s="224">
        <v>45219</v>
      </c>
      <c r="B1211" s="225">
        <v>12.27</v>
      </c>
      <c r="C1211" s="227">
        <f t="shared" si="5"/>
        <v>-1.9968051118210872E-2</v>
      </c>
    </row>
    <row r="1212" spans="1:3" ht="14.25" customHeight="1">
      <c r="A1212" s="224">
        <v>45222</v>
      </c>
      <c r="B1212" s="225">
        <v>12.37</v>
      </c>
      <c r="C1212" s="227">
        <f t="shared" si="5"/>
        <v>8.1499592502036755E-3</v>
      </c>
    </row>
    <row r="1213" spans="1:3" ht="14.25" customHeight="1">
      <c r="A1213" s="224">
        <v>45223</v>
      </c>
      <c r="B1213" s="225">
        <v>12.29</v>
      </c>
      <c r="C1213" s="227">
        <f t="shared" si="5"/>
        <v>-6.4672594987873477E-3</v>
      </c>
    </row>
    <row r="1214" spans="1:3" ht="14.25" customHeight="1">
      <c r="A1214" s="224">
        <v>45224</v>
      </c>
      <c r="B1214" s="225">
        <v>12.33</v>
      </c>
      <c r="C1214" s="227">
        <f t="shared" si="5"/>
        <v>3.2546786004883366E-3</v>
      </c>
    </row>
    <row r="1215" spans="1:3" ht="14.25" customHeight="1">
      <c r="A1215" s="224">
        <v>45225</v>
      </c>
      <c r="B1215" s="225">
        <v>12.38</v>
      </c>
      <c r="C1215" s="227">
        <f t="shared" si="5"/>
        <v>4.0551500405514584E-3</v>
      </c>
    </row>
    <row r="1216" spans="1:3" ht="14.25" customHeight="1">
      <c r="A1216" s="224">
        <v>45226</v>
      </c>
      <c r="B1216" s="225">
        <v>12.18</v>
      </c>
      <c r="C1216" s="227">
        <f t="shared" si="5"/>
        <v>-1.6155088852988775E-2</v>
      </c>
    </row>
    <row r="1217" spans="1:3" ht="14.25" customHeight="1">
      <c r="A1217" s="224">
        <v>45229</v>
      </c>
      <c r="B1217" s="225">
        <v>12.4</v>
      </c>
      <c r="C1217" s="227">
        <f t="shared" si="5"/>
        <v>1.8062397372742289E-2</v>
      </c>
    </row>
    <row r="1218" spans="1:3" ht="14.25" customHeight="1">
      <c r="A1218" s="224">
        <v>45230</v>
      </c>
      <c r="B1218" s="225">
        <v>12.34</v>
      </c>
      <c r="C1218" s="227">
        <f t="shared" si="5"/>
        <v>-4.8387096774193949E-3</v>
      </c>
    </row>
    <row r="1219" spans="1:3" ht="14.25" customHeight="1">
      <c r="A1219" s="224">
        <v>45231</v>
      </c>
      <c r="B1219" s="225">
        <v>12.67</v>
      </c>
      <c r="C1219" s="227">
        <f t="shared" si="5"/>
        <v>2.6742301458670958E-2</v>
      </c>
    </row>
    <row r="1220" spans="1:3" ht="14.25" customHeight="1">
      <c r="A1220" s="224">
        <v>45232</v>
      </c>
      <c r="B1220" s="225">
        <v>12.9</v>
      </c>
      <c r="C1220" s="227">
        <f t="shared" si="5"/>
        <v>1.8153117600631541E-2</v>
      </c>
    </row>
    <row r="1221" spans="1:3" ht="14.25" customHeight="1">
      <c r="A1221" s="224">
        <v>45233</v>
      </c>
      <c r="B1221" s="225">
        <v>13.06</v>
      </c>
      <c r="C1221" s="227">
        <f t="shared" si="5"/>
        <v>1.2403100775193909E-2</v>
      </c>
    </row>
    <row r="1222" spans="1:3" ht="14.25" customHeight="1">
      <c r="A1222" s="224">
        <v>45236</v>
      </c>
      <c r="B1222" s="225">
        <v>13.13</v>
      </c>
      <c r="C1222" s="227">
        <f t="shared" si="5"/>
        <v>5.3598774885146305E-3</v>
      </c>
    </row>
    <row r="1223" spans="1:3" ht="14.25" customHeight="1">
      <c r="A1223" s="224">
        <v>45237</v>
      </c>
      <c r="B1223" s="225">
        <v>13.06</v>
      </c>
      <c r="C1223" s="227">
        <f t="shared" si="5"/>
        <v>-5.331302361005319E-3</v>
      </c>
    </row>
    <row r="1224" spans="1:3" ht="14.25" customHeight="1">
      <c r="A1224" s="224">
        <v>45238</v>
      </c>
      <c r="B1224" s="225">
        <v>13.18</v>
      </c>
      <c r="C1224" s="227">
        <f t="shared" si="5"/>
        <v>9.1883614088821286E-3</v>
      </c>
    </row>
    <row r="1225" spans="1:3" ht="14.25" customHeight="1">
      <c r="A1225" s="224">
        <v>45239</v>
      </c>
      <c r="B1225" s="225">
        <v>13.07</v>
      </c>
      <c r="C1225" s="227">
        <f t="shared" si="5"/>
        <v>-8.3459787556904308E-3</v>
      </c>
    </row>
    <row r="1226" spans="1:3" ht="14.25" customHeight="1">
      <c r="A1226" s="224">
        <v>45240</v>
      </c>
      <c r="B1226" s="225">
        <v>13.32</v>
      </c>
      <c r="C1226" s="227">
        <f t="shared" si="5"/>
        <v>1.9127773527161329E-2</v>
      </c>
    </row>
    <row r="1227" spans="1:3" ht="14.25" customHeight="1">
      <c r="A1227" s="224">
        <v>45243</v>
      </c>
      <c r="B1227" s="225">
        <v>13.47</v>
      </c>
      <c r="C1227" s="227">
        <f t="shared" si="5"/>
        <v>1.1261261261261257E-2</v>
      </c>
    </row>
    <row r="1228" spans="1:3" ht="14.25" customHeight="1">
      <c r="A1228" s="224">
        <v>45244</v>
      </c>
      <c r="B1228" s="225">
        <v>13.93</v>
      </c>
      <c r="C1228" s="227">
        <f t="shared" si="5"/>
        <v>3.4149962880475115E-2</v>
      </c>
    </row>
    <row r="1229" spans="1:3" ht="14.25" customHeight="1">
      <c r="A1229" s="224">
        <v>45245</v>
      </c>
      <c r="B1229" s="225">
        <v>13.84</v>
      </c>
      <c r="C1229" s="227">
        <f t="shared" si="5"/>
        <v>-6.4608758076094563E-3</v>
      </c>
    </row>
    <row r="1230" spans="1:3" ht="14.25" customHeight="1">
      <c r="A1230" s="224">
        <v>45246</v>
      </c>
      <c r="B1230" s="225">
        <v>13.85</v>
      </c>
      <c r="C1230" s="227">
        <f t="shared" si="5"/>
        <v>7.2254335260124591E-4</v>
      </c>
    </row>
    <row r="1231" spans="1:3" ht="14.25" customHeight="1">
      <c r="A1231" s="224">
        <v>45247</v>
      </c>
      <c r="B1231" s="225">
        <v>13.91</v>
      </c>
      <c r="C1231" s="227">
        <f t="shared" si="5"/>
        <v>4.3321299638989785E-3</v>
      </c>
    </row>
    <row r="1232" spans="1:3" ht="14.25" customHeight="1">
      <c r="A1232" s="224">
        <v>45250</v>
      </c>
      <c r="B1232" s="225">
        <v>13.94</v>
      </c>
      <c r="C1232" s="227">
        <f t="shared" si="5"/>
        <v>2.1567217828899476E-3</v>
      </c>
    </row>
    <row r="1233" spans="1:3" ht="14.25" customHeight="1">
      <c r="A1233" s="224">
        <v>45251</v>
      </c>
      <c r="B1233" s="225">
        <v>14.08</v>
      </c>
      <c r="C1233" s="227">
        <f t="shared" si="5"/>
        <v>1.0043041606886627E-2</v>
      </c>
    </row>
    <row r="1234" spans="1:3" ht="14.25" customHeight="1">
      <c r="A1234" s="224">
        <v>45252</v>
      </c>
      <c r="B1234" s="225">
        <v>14.13</v>
      </c>
      <c r="C1234" s="227">
        <f t="shared" si="5"/>
        <v>3.5511363636364646E-3</v>
      </c>
    </row>
    <row r="1235" spans="1:3" ht="14.25" customHeight="1">
      <c r="A1235" s="224">
        <v>45254</v>
      </c>
      <c r="B1235" s="225">
        <v>14.26</v>
      </c>
      <c r="C1235" s="227">
        <f t="shared" si="5"/>
        <v>9.200283085633254E-3</v>
      </c>
    </row>
    <row r="1236" spans="1:3" ht="14.25" customHeight="1">
      <c r="A1236" s="224">
        <v>45257</v>
      </c>
      <c r="B1236" s="225">
        <v>14.23</v>
      </c>
      <c r="C1236" s="227">
        <f t="shared" si="5"/>
        <v>-2.1037868162692153E-3</v>
      </c>
    </row>
    <row r="1237" spans="1:3" ht="14.25" customHeight="1">
      <c r="A1237" s="224">
        <v>45258</v>
      </c>
      <c r="B1237" s="225">
        <v>14.3</v>
      </c>
      <c r="C1237" s="227">
        <f t="shared" si="5"/>
        <v>4.9191848208012257E-3</v>
      </c>
    </row>
    <row r="1238" spans="1:3" ht="14.25" customHeight="1">
      <c r="A1238" s="224">
        <v>45259</v>
      </c>
      <c r="B1238" s="225">
        <v>14.55</v>
      </c>
      <c r="C1238" s="227">
        <f t="shared" si="5"/>
        <v>1.7482517482517501E-2</v>
      </c>
    </row>
    <row r="1239" spans="1:3" ht="14.25" customHeight="1">
      <c r="A1239" s="224">
        <v>45260</v>
      </c>
      <c r="B1239" s="225">
        <v>14.63</v>
      </c>
      <c r="C1239" s="227">
        <f t="shared" si="5"/>
        <v>5.4982817869415612E-3</v>
      </c>
    </row>
    <row r="1240" spans="1:3" ht="14.25" customHeight="1">
      <c r="A1240" s="224">
        <v>45261</v>
      </c>
      <c r="B1240" s="225">
        <v>15</v>
      </c>
      <c r="C1240" s="227">
        <f t="shared" si="5"/>
        <v>2.5290498974709363E-2</v>
      </c>
    </row>
    <row r="1241" spans="1:3" ht="14.25" customHeight="1">
      <c r="A1241" s="224">
        <v>45264</v>
      </c>
      <c r="B1241" s="225">
        <v>14.73</v>
      </c>
      <c r="C1241" s="227">
        <f t="shared" si="5"/>
        <v>-1.8000000000000016E-2</v>
      </c>
    </row>
    <row r="1242" spans="1:3" ht="14.25" customHeight="1">
      <c r="A1242" s="224">
        <v>45265</v>
      </c>
      <c r="B1242" s="225">
        <v>14.75</v>
      </c>
      <c r="C1242" s="227">
        <f t="shared" si="5"/>
        <v>1.3577732518668117E-3</v>
      </c>
    </row>
    <row r="1243" spans="1:3" ht="14.25" customHeight="1">
      <c r="A1243" s="224">
        <v>45266</v>
      </c>
      <c r="B1243" s="225">
        <v>14.77</v>
      </c>
      <c r="C1243" s="227">
        <f t="shared" si="5"/>
        <v>1.3559322033898091E-3</v>
      </c>
    </row>
    <row r="1244" spans="1:3" ht="14.25" customHeight="1">
      <c r="A1244" s="224">
        <v>45267</v>
      </c>
      <c r="B1244" s="225">
        <v>14.84</v>
      </c>
      <c r="C1244" s="227">
        <f t="shared" si="5"/>
        <v>4.7393364928909332E-3</v>
      </c>
    </row>
    <row r="1245" spans="1:3" ht="14.25" customHeight="1">
      <c r="A1245" s="224">
        <v>45268</v>
      </c>
      <c r="B1245" s="225">
        <v>14.83</v>
      </c>
      <c r="C1245" s="227">
        <f t="shared" si="5"/>
        <v>-6.738544474393926E-4</v>
      </c>
    </row>
    <row r="1246" spans="1:3" ht="14.25" customHeight="1">
      <c r="A1246" s="224">
        <v>45271</v>
      </c>
      <c r="B1246" s="225">
        <v>14.86</v>
      </c>
      <c r="C1246" s="227">
        <f t="shared" si="5"/>
        <v>2.0229265003370855E-3</v>
      </c>
    </row>
    <row r="1247" spans="1:3" ht="14.25" customHeight="1">
      <c r="A1247" s="224">
        <v>45272</v>
      </c>
      <c r="B1247" s="225">
        <v>15.13</v>
      </c>
      <c r="C1247" s="227">
        <f t="shared" si="5"/>
        <v>1.816958277254388E-2</v>
      </c>
    </row>
    <row r="1248" spans="1:3" ht="14.25" customHeight="1">
      <c r="A1248" s="224">
        <v>45273</v>
      </c>
      <c r="B1248" s="225">
        <v>15.32</v>
      </c>
      <c r="C1248" s="227">
        <f t="shared" si="5"/>
        <v>1.2557832121612655E-2</v>
      </c>
    </row>
    <row r="1249" spans="1:3" ht="14.25" customHeight="1">
      <c r="A1249" s="224">
        <v>45274</v>
      </c>
      <c r="B1249" s="225">
        <v>15.38</v>
      </c>
      <c r="C1249" s="227">
        <f t="shared" si="5"/>
        <v>3.916449086161844E-3</v>
      </c>
    </row>
    <row r="1250" spans="1:3" ht="14.25" customHeight="1">
      <c r="A1250" s="224">
        <v>45275</v>
      </c>
      <c r="B1250" s="225">
        <v>15.42</v>
      </c>
      <c r="C1250" s="227">
        <f t="shared" si="5"/>
        <v>2.6007802340701769E-3</v>
      </c>
    </row>
    <row r="1251" spans="1:3" ht="14.25" customHeight="1">
      <c r="A1251" s="224">
        <v>45278</v>
      </c>
      <c r="B1251" s="225">
        <v>15.21</v>
      </c>
      <c r="C1251" s="227">
        <f t="shared" si="5"/>
        <v>-1.3618677042801508E-2</v>
      </c>
    </row>
    <row r="1252" spans="1:3" ht="14.25" customHeight="1">
      <c r="A1252" s="224">
        <v>45279</v>
      </c>
      <c r="B1252" s="225">
        <v>15.54</v>
      </c>
      <c r="C1252" s="227">
        <f t="shared" si="5"/>
        <v>2.1696252465483123E-2</v>
      </c>
    </row>
    <row r="1253" spans="1:3" ht="14.25" customHeight="1">
      <c r="A1253" s="224">
        <v>45280</v>
      </c>
      <c r="B1253" s="225">
        <v>15.34</v>
      </c>
      <c r="C1253" s="227">
        <f t="shared" si="5"/>
        <v>-1.287001287001277E-2</v>
      </c>
    </row>
    <row r="1254" spans="1:3" ht="14.25" customHeight="1">
      <c r="A1254" s="224">
        <v>45281</v>
      </c>
      <c r="B1254" s="225">
        <v>15.49</v>
      </c>
      <c r="C1254" s="227">
        <f t="shared" si="5"/>
        <v>9.778357235984414E-3</v>
      </c>
    </row>
    <row r="1255" spans="1:3" ht="14.25" customHeight="1">
      <c r="A1255" s="224">
        <v>45282</v>
      </c>
      <c r="B1255" s="225">
        <v>15.53</v>
      </c>
      <c r="C1255" s="227">
        <f t="shared" si="5"/>
        <v>2.5823111684957212E-3</v>
      </c>
    </row>
    <row r="1256" spans="1:3" ht="14.25" customHeight="1">
      <c r="A1256" s="224">
        <v>45286</v>
      </c>
      <c r="B1256" s="225">
        <v>15.65</v>
      </c>
      <c r="C1256" s="227">
        <f t="shared" si="5"/>
        <v>7.726980038635034E-3</v>
      </c>
    </row>
    <row r="1257" spans="1:3" ht="14.25" customHeight="1">
      <c r="A1257" s="224">
        <v>45287</v>
      </c>
      <c r="B1257" s="225">
        <v>15.66</v>
      </c>
      <c r="C1257" s="227">
        <f t="shared" si="5"/>
        <v>6.3897763578268929E-4</v>
      </c>
    </row>
    <row r="1258" spans="1:3" ht="14.25" customHeight="1">
      <c r="A1258" s="224">
        <v>45288</v>
      </c>
      <c r="B1258" s="225">
        <v>15.59</v>
      </c>
      <c r="C1258" s="227">
        <f t="shared" si="5"/>
        <v>-4.469987228607919E-3</v>
      </c>
    </row>
    <row r="1259" spans="1:3" ht="14.25" customHeight="1">
      <c r="A1259" s="224">
        <v>45289</v>
      </c>
      <c r="B1259" s="225">
        <v>15.64</v>
      </c>
      <c r="C1259" s="227">
        <f t="shared" si="5"/>
        <v>3.207184092366866E-3</v>
      </c>
    </row>
  </sheetData>
  <pageMargins left="0.7" right="0.7" top="0.75" bottom="0.75" header="0" footer="0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5CA96F-DAA5-472D-8B27-4C91C5CFDBB8}">
  <sheetPr>
    <tabColor theme="7" tint="0.39997558519241921"/>
  </sheetPr>
  <dimension ref="A1:I1000"/>
  <sheetViews>
    <sheetView workbookViewId="0">
      <selection activeCell="C45" sqref="C45"/>
    </sheetView>
  </sheetViews>
  <sheetFormatPr defaultColWidth="14.42578125" defaultRowHeight="15" customHeight="1"/>
  <cols>
    <col min="1" max="1" width="10.42578125" style="222" customWidth="1"/>
    <col min="2" max="2" width="8.7109375" style="222" customWidth="1"/>
    <col min="3" max="3" width="4.7109375" style="222" customWidth="1"/>
    <col min="4" max="26" width="8.7109375" style="222" customWidth="1"/>
    <col min="27" max="16384" width="14.42578125" style="222"/>
  </cols>
  <sheetData>
    <row r="1" spans="1:9" ht="14.25" customHeight="1">
      <c r="A1" s="223" t="s">
        <v>33</v>
      </c>
      <c r="B1" s="223" t="s">
        <v>999</v>
      </c>
      <c r="C1" s="223" t="s">
        <v>1073</v>
      </c>
      <c r="E1" s="223" t="s">
        <v>2254</v>
      </c>
      <c r="F1" s="223" t="s">
        <v>2255</v>
      </c>
    </row>
    <row r="2" spans="1:9" ht="14.25" customHeight="1">
      <c r="A2" s="230">
        <v>43471</v>
      </c>
      <c r="B2" s="231">
        <v>5797.3</v>
      </c>
      <c r="C2" s="223">
        <v>46.6</v>
      </c>
      <c r="E2" s="228"/>
    </row>
    <row r="3" spans="1:9" ht="14.25" customHeight="1">
      <c r="A3" s="230">
        <v>43478</v>
      </c>
      <c r="B3" s="231">
        <v>5825.57</v>
      </c>
      <c r="C3" s="223">
        <v>45.6</v>
      </c>
      <c r="E3" s="232">
        <f t="shared" ref="E3:E248" si="0">(C3-C2)/C2</f>
        <v>-2.1459227467811159E-2</v>
      </c>
      <c r="F3" s="232">
        <f t="shared" ref="F3:F248" si="1">(B3-B2)/B2</f>
        <v>4.8764079830264997E-3</v>
      </c>
      <c r="H3" s="226" t="s">
        <v>1006</v>
      </c>
      <c r="I3" s="226">
        <f>SLOPE(E3:E248,F3:F248)</f>
        <v>1.5101660497347198</v>
      </c>
    </row>
    <row r="4" spans="1:9" ht="14.25" customHeight="1">
      <c r="A4" s="230">
        <v>43485</v>
      </c>
      <c r="B4" s="231">
        <v>5950.01</v>
      </c>
      <c r="C4" s="223">
        <v>45.9</v>
      </c>
      <c r="E4" s="232">
        <f t="shared" si="0"/>
        <v>6.5789473684209898E-3</v>
      </c>
      <c r="F4" s="232">
        <f t="shared" si="1"/>
        <v>2.1360999867824183E-2</v>
      </c>
    </row>
    <row r="5" spans="1:9" ht="14.25" customHeight="1">
      <c r="A5" s="230">
        <v>43492</v>
      </c>
      <c r="B5" s="231">
        <v>5821.01</v>
      </c>
      <c r="C5" s="223">
        <v>44.1</v>
      </c>
      <c r="E5" s="232">
        <f t="shared" si="0"/>
        <v>-3.9215686274509741E-2</v>
      </c>
      <c r="F5" s="232">
        <f t="shared" si="1"/>
        <v>-2.1680635830864148E-2</v>
      </c>
    </row>
    <row r="6" spans="1:9" ht="14.25" customHeight="1">
      <c r="A6" s="230">
        <v>43499</v>
      </c>
      <c r="B6" s="231">
        <v>5811.92</v>
      </c>
      <c r="C6" s="223">
        <v>43.2</v>
      </c>
      <c r="E6" s="232">
        <f t="shared" si="0"/>
        <v>-2.040816326530609E-2</v>
      </c>
      <c r="F6" s="232">
        <f t="shared" si="1"/>
        <v>-1.561584673450165E-3</v>
      </c>
    </row>
    <row r="7" spans="1:9" ht="14.25" customHeight="1">
      <c r="A7" s="230">
        <v>43506</v>
      </c>
      <c r="B7" s="231">
        <v>5750.29</v>
      </c>
      <c r="C7" s="223">
        <v>41.7</v>
      </c>
      <c r="E7" s="232">
        <f t="shared" si="0"/>
        <v>-3.4722222222222217E-2</v>
      </c>
      <c r="F7" s="232">
        <f t="shared" si="1"/>
        <v>-1.0604068879131184E-2</v>
      </c>
    </row>
    <row r="8" spans="1:9" ht="14.25" customHeight="1">
      <c r="A8" s="230">
        <v>43513</v>
      </c>
      <c r="B8" s="231">
        <v>5745.83</v>
      </c>
      <c r="C8" s="223">
        <v>41</v>
      </c>
      <c r="E8" s="232">
        <f t="shared" si="0"/>
        <v>-1.6786570743405341E-2</v>
      </c>
      <c r="F8" s="232">
        <f t="shared" si="1"/>
        <v>-7.7561305603718008E-4</v>
      </c>
    </row>
    <row r="9" spans="1:9" ht="14.25" customHeight="1">
      <c r="A9" s="230">
        <v>43520</v>
      </c>
      <c r="B9" s="231">
        <v>5711.82</v>
      </c>
      <c r="C9" s="223">
        <v>40.799999999999997</v>
      </c>
      <c r="E9" s="232">
        <f t="shared" si="0"/>
        <v>-4.8780487804878743E-3</v>
      </c>
      <c r="F9" s="232">
        <f t="shared" si="1"/>
        <v>-5.9190752249892913E-3</v>
      </c>
    </row>
    <row r="10" spans="1:9" ht="14.25" customHeight="1">
      <c r="A10" s="230">
        <v>43527</v>
      </c>
      <c r="B10" s="231">
        <v>5688.45</v>
      </c>
      <c r="C10" s="223">
        <v>42.7</v>
      </c>
      <c r="E10" s="232">
        <f t="shared" si="0"/>
        <v>4.6568627450980532E-2</v>
      </c>
      <c r="F10" s="232">
        <f t="shared" si="1"/>
        <v>-4.0915154889334558E-3</v>
      </c>
    </row>
    <row r="11" spans="1:9" ht="14.25" customHeight="1">
      <c r="A11" s="230">
        <v>43534</v>
      </c>
      <c r="B11" s="231">
        <v>5655.81</v>
      </c>
      <c r="C11" s="223">
        <v>45.7</v>
      </c>
      <c r="E11" s="232">
        <f t="shared" si="0"/>
        <v>7.0257611241217793E-2</v>
      </c>
      <c r="F11" s="232">
        <f t="shared" si="1"/>
        <v>-5.7379426733116081E-3</v>
      </c>
    </row>
    <row r="12" spans="1:9" ht="14.25" customHeight="1">
      <c r="A12" s="230">
        <v>43541</v>
      </c>
      <c r="B12" s="231">
        <v>5570.15</v>
      </c>
      <c r="C12" s="223">
        <v>44.5</v>
      </c>
      <c r="E12" s="232">
        <f t="shared" si="0"/>
        <v>-2.6258205689277961E-2</v>
      </c>
      <c r="F12" s="232">
        <f t="shared" si="1"/>
        <v>-1.5145487560579433E-2</v>
      </c>
    </row>
    <row r="13" spans="1:9" ht="14.25" customHeight="1">
      <c r="A13" s="230">
        <v>43548</v>
      </c>
      <c r="B13" s="231">
        <v>5505.49</v>
      </c>
      <c r="C13" s="223">
        <v>41.7</v>
      </c>
      <c r="E13" s="232">
        <f t="shared" si="0"/>
        <v>-6.2921348314606676E-2</v>
      </c>
      <c r="F13" s="232">
        <f t="shared" si="1"/>
        <v>-1.1608304982810132E-2</v>
      </c>
    </row>
    <row r="14" spans="1:9" ht="14.25" customHeight="1">
      <c r="A14" s="230">
        <v>43555</v>
      </c>
      <c r="B14" s="231">
        <v>5459.91</v>
      </c>
      <c r="C14" s="223">
        <v>41.2</v>
      </c>
      <c r="E14" s="232">
        <f t="shared" si="0"/>
        <v>-1.1990407673860911E-2</v>
      </c>
      <c r="F14" s="232">
        <f t="shared" si="1"/>
        <v>-8.2790087712446905E-3</v>
      </c>
    </row>
    <row r="15" spans="1:9" ht="14.25" customHeight="1">
      <c r="A15" s="230">
        <v>43562</v>
      </c>
      <c r="B15" s="231">
        <v>5326.39</v>
      </c>
      <c r="C15" s="223">
        <v>41.1</v>
      </c>
      <c r="E15" s="232">
        <f t="shared" si="0"/>
        <v>-2.427184466019452E-3</v>
      </c>
      <c r="F15" s="232">
        <f t="shared" si="1"/>
        <v>-2.4454615552270922E-2</v>
      </c>
    </row>
    <row r="16" spans="1:9" ht="14.25" customHeight="1">
      <c r="A16" s="230">
        <v>43569</v>
      </c>
      <c r="B16" s="231">
        <v>5321.41</v>
      </c>
      <c r="C16" s="223">
        <v>40.5</v>
      </c>
      <c r="E16" s="232">
        <f t="shared" si="0"/>
        <v>-1.4598540145985436E-2</v>
      </c>
      <c r="F16" s="232">
        <f t="shared" si="1"/>
        <v>-9.3496721043717656E-4</v>
      </c>
    </row>
    <row r="17" spans="1:6" ht="14.25" customHeight="1">
      <c r="A17" s="230">
        <v>43576</v>
      </c>
      <c r="B17" s="231">
        <v>5266.17</v>
      </c>
      <c r="C17" s="223">
        <v>39.700000000000003</v>
      </c>
      <c r="E17" s="232">
        <f t="shared" si="0"/>
        <v>-1.9753086419753017E-2</v>
      </c>
      <c r="F17" s="232">
        <f t="shared" si="1"/>
        <v>-1.0380707368911583E-2</v>
      </c>
    </row>
    <row r="18" spans="1:6" ht="14.25" customHeight="1">
      <c r="A18" s="230">
        <v>43583</v>
      </c>
      <c r="B18" s="231">
        <v>5286.75</v>
      </c>
      <c r="C18" s="223">
        <v>39.9</v>
      </c>
      <c r="E18" s="232">
        <f t="shared" si="0"/>
        <v>5.0377833753147538E-3</v>
      </c>
      <c r="F18" s="232">
        <f t="shared" si="1"/>
        <v>3.9079634725046721E-3</v>
      </c>
    </row>
    <row r="19" spans="1:6" ht="14.25" customHeight="1">
      <c r="A19" s="230">
        <v>43590</v>
      </c>
      <c r="B19" s="231">
        <v>5275.83</v>
      </c>
      <c r="C19" s="223">
        <v>41.4</v>
      </c>
      <c r="E19" s="232">
        <f t="shared" si="0"/>
        <v>3.7593984962406013E-2</v>
      </c>
      <c r="F19" s="232">
        <f t="shared" si="1"/>
        <v>-2.0655412115193781E-3</v>
      </c>
    </row>
    <row r="20" spans="1:6" ht="14.25" customHeight="1">
      <c r="A20" s="230">
        <v>43597</v>
      </c>
      <c r="B20" s="231">
        <v>5230.78</v>
      </c>
      <c r="C20" s="223">
        <v>40.4</v>
      </c>
      <c r="E20" s="232">
        <f t="shared" si="0"/>
        <v>-2.4154589371980676E-2</v>
      </c>
      <c r="F20" s="232">
        <f t="shared" si="1"/>
        <v>-8.5389407922545242E-3</v>
      </c>
    </row>
    <row r="21" spans="1:6" ht="14.25" customHeight="1">
      <c r="A21" s="230">
        <v>43604</v>
      </c>
      <c r="B21" s="231">
        <v>5250.59</v>
      </c>
      <c r="C21" s="223">
        <v>39.5</v>
      </c>
      <c r="E21" s="232">
        <f t="shared" si="0"/>
        <v>-2.2277227722772242E-2</v>
      </c>
      <c r="F21" s="232">
        <f t="shared" si="1"/>
        <v>3.7871980851804897E-3</v>
      </c>
    </row>
    <row r="22" spans="1:6" ht="14.25" customHeight="1">
      <c r="A22" s="230">
        <v>43611</v>
      </c>
      <c r="B22" s="231">
        <v>5377.74</v>
      </c>
      <c r="C22" s="223">
        <v>40</v>
      </c>
      <c r="E22" s="232">
        <f t="shared" si="0"/>
        <v>1.2658227848101266E-2</v>
      </c>
      <c r="F22" s="232">
        <f t="shared" si="1"/>
        <v>2.4216326165249932E-2</v>
      </c>
    </row>
    <row r="23" spans="1:6" ht="14.25" customHeight="1">
      <c r="A23" s="230">
        <v>43653</v>
      </c>
      <c r="B23" s="231">
        <v>5222.3</v>
      </c>
      <c r="C23" s="223">
        <v>36.4</v>
      </c>
      <c r="E23" s="232">
        <f t="shared" si="0"/>
        <v>-9.0000000000000038E-2</v>
      </c>
      <c r="F23" s="232">
        <f t="shared" si="1"/>
        <v>-2.8904335278388246E-2</v>
      </c>
    </row>
    <row r="24" spans="1:6" ht="14.25" customHeight="1">
      <c r="A24" s="230">
        <v>43660</v>
      </c>
      <c r="B24" s="231">
        <v>5130.6899999999996</v>
      </c>
      <c r="C24" s="223">
        <v>37.6</v>
      </c>
      <c r="E24" s="232">
        <f t="shared" si="0"/>
        <v>3.2967032967033044E-2</v>
      </c>
      <c r="F24" s="232">
        <f t="shared" si="1"/>
        <v>-1.7542079160523253E-2</v>
      </c>
    </row>
    <row r="25" spans="1:6" ht="14.25" customHeight="1">
      <c r="A25" s="230">
        <v>43667</v>
      </c>
      <c r="B25" s="231">
        <v>5133.25</v>
      </c>
      <c r="C25" s="223">
        <v>38.4</v>
      </c>
      <c r="E25" s="232">
        <f t="shared" si="0"/>
        <v>2.1276595744680774E-2</v>
      </c>
      <c r="F25" s="232">
        <f t="shared" si="1"/>
        <v>4.989582297898334E-4</v>
      </c>
    </row>
    <row r="26" spans="1:6" ht="14.25" customHeight="1">
      <c r="A26" s="230">
        <v>43674</v>
      </c>
      <c r="B26" s="231">
        <v>5169.7299999999996</v>
      </c>
      <c r="C26" s="223">
        <v>39.700000000000003</v>
      </c>
      <c r="E26" s="232">
        <f t="shared" si="0"/>
        <v>3.3854166666666782E-2</v>
      </c>
      <c r="F26" s="232">
        <f t="shared" si="1"/>
        <v>7.1066088735205887E-3</v>
      </c>
    </row>
    <row r="27" spans="1:6" ht="14.25" customHeight="1">
      <c r="A27" s="230">
        <v>43681</v>
      </c>
      <c r="B27" s="231">
        <v>5201.42</v>
      </c>
      <c r="C27" s="223">
        <v>40.200000000000003</v>
      </c>
      <c r="E27" s="232">
        <f t="shared" si="0"/>
        <v>1.2594458438287152E-2</v>
      </c>
      <c r="F27" s="232">
        <f t="shared" si="1"/>
        <v>6.1299139413471329E-3</v>
      </c>
    </row>
    <row r="28" spans="1:6" ht="14.25" customHeight="1">
      <c r="A28" s="230">
        <v>43695</v>
      </c>
      <c r="B28" s="231">
        <v>5236.8500000000004</v>
      </c>
      <c r="C28" s="223">
        <v>39.9</v>
      </c>
      <c r="E28" s="232">
        <f t="shared" si="0"/>
        <v>-7.4626865671642848E-3</v>
      </c>
      <c r="F28" s="232">
        <f t="shared" si="1"/>
        <v>6.8116014472971399E-3</v>
      </c>
    </row>
    <row r="29" spans="1:6" ht="14.25" customHeight="1">
      <c r="A29" s="230">
        <v>43702</v>
      </c>
      <c r="B29" s="231">
        <v>5095.7700000000004</v>
      </c>
      <c r="C29" s="223">
        <v>38.6</v>
      </c>
      <c r="E29" s="232">
        <f t="shared" si="0"/>
        <v>-3.2581453634085142E-2</v>
      </c>
      <c r="F29" s="232">
        <f t="shared" si="1"/>
        <v>-2.6939858884634831E-2</v>
      </c>
    </row>
    <row r="30" spans="1:6" ht="14.25" customHeight="1">
      <c r="A30" s="230">
        <v>43709</v>
      </c>
      <c r="B30" s="231">
        <v>5013.01</v>
      </c>
      <c r="C30" s="223">
        <v>37.5</v>
      </c>
      <c r="E30" s="232">
        <f t="shared" si="0"/>
        <v>-2.8497409326424906E-2</v>
      </c>
      <c r="F30" s="232">
        <f t="shared" si="1"/>
        <v>-1.6240921391664109E-2</v>
      </c>
    </row>
    <row r="31" spans="1:6" ht="14.25" customHeight="1">
      <c r="A31" s="230">
        <v>43716</v>
      </c>
      <c r="B31" s="231">
        <v>4933.8900000000003</v>
      </c>
      <c r="C31" s="223">
        <v>37.1</v>
      </c>
      <c r="E31" s="232">
        <f t="shared" si="0"/>
        <v>-1.0666666666666628E-2</v>
      </c>
      <c r="F31" s="232">
        <f t="shared" si="1"/>
        <v>-1.5782932808831397E-2</v>
      </c>
    </row>
    <row r="32" spans="1:6" ht="14.25" customHeight="1">
      <c r="A32" s="230">
        <v>43723</v>
      </c>
      <c r="B32" s="231">
        <v>4855.9799999999996</v>
      </c>
      <c r="C32" s="223">
        <v>36.700000000000003</v>
      </c>
      <c r="E32" s="232">
        <f t="shared" si="0"/>
        <v>-1.078167115902961E-2</v>
      </c>
      <c r="F32" s="232">
        <f t="shared" si="1"/>
        <v>-1.5790785769443736E-2</v>
      </c>
    </row>
    <row r="33" spans="1:6" ht="14.25" customHeight="1">
      <c r="A33" s="230">
        <v>43730</v>
      </c>
      <c r="B33" s="231">
        <v>4968.46</v>
      </c>
      <c r="C33" s="223">
        <v>36.700000000000003</v>
      </c>
      <c r="E33" s="232">
        <f t="shared" si="0"/>
        <v>0</v>
      </c>
      <c r="F33" s="232">
        <f t="shared" si="1"/>
        <v>2.3163192599640132E-2</v>
      </c>
    </row>
    <row r="34" spans="1:6" ht="14.25" customHeight="1">
      <c r="A34" s="230">
        <v>43737</v>
      </c>
      <c r="B34" s="231">
        <v>4937.82</v>
      </c>
      <c r="C34" s="223">
        <v>36</v>
      </c>
      <c r="E34" s="232">
        <f t="shared" si="0"/>
        <v>-1.9073569482288905E-2</v>
      </c>
      <c r="F34" s="232">
        <f t="shared" si="1"/>
        <v>-6.1669008103115101E-3</v>
      </c>
    </row>
    <row r="35" spans="1:6" ht="14.25" customHeight="1">
      <c r="A35" s="230">
        <v>43744</v>
      </c>
      <c r="B35" s="231">
        <v>4810.21</v>
      </c>
      <c r="C35" s="223">
        <v>34.700000000000003</v>
      </c>
      <c r="E35" s="232">
        <f t="shared" si="0"/>
        <v>-3.6111111111111031E-2</v>
      </c>
      <c r="F35" s="232">
        <f t="shared" si="1"/>
        <v>-2.584338837786709E-2</v>
      </c>
    </row>
    <row r="36" spans="1:6" ht="14.25" customHeight="1">
      <c r="A36" s="230">
        <v>43751</v>
      </c>
      <c r="B36" s="231">
        <v>4770.99</v>
      </c>
      <c r="C36" s="223">
        <v>32</v>
      </c>
      <c r="E36" s="232">
        <f t="shared" si="0"/>
        <v>-7.7809798270893446E-2</v>
      </c>
      <c r="F36" s="232">
        <f t="shared" si="1"/>
        <v>-8.1534901802624536E-3</v>
      </c>
    </row>
    <row r="37" spans="1:6" ht="14.25" customHeight="1">
      <c r="A37" s="230">
        <v>43758</v>
      </c>
      <c r="B37" s="231">
        <v>4772</v>
      </c>
      <c r="C37" s="223">
        <v>33.6</v>
      </c>
      <c r="E37" s="232">
        <f t="shared" si="0"/>
        <v>5.0000000000000044E-2</v>
      </c>
      <c r="F37" s="232">
        <f t="shared" si="1"/>
        <v>2.1169610500131384E-4</v>
      </c>
    </row>
    <row r="38" spans="1:6" ht="14.25" customHeight="1">
      <c r="A38" s="230">
        <v>43765</v>
      </c>
      <c r="B38" s="231">
        <v>4682.8999999999996</v>
      </c>
      <c r="C38" s="223">
        <v>32.5</v>
      </c>
      <c r="E38" s="232">
        <f t="shared" si="0"/>
        <v>-3.2738095238095281E-2</v>
      </c>
      <c r="F38" s="232">
        <f t="shared" si="1"/>
        <v>-1.867141659681483E-2</v>
      </c>
    </row>
    <row r="39" spans="1:6" ht="14.25" customHeight="1">
      <c r="A39" s="230">
        <v>43772</v>
      </c>
      <c r="B39" s="231">
        <v>4771.91</v>
      </c>
      <c r="C39" s="223">
        <v>32.4</v>
      </c>
      <c r="E39" s="232">
        <f t="shared" si="0"/>
        <v>-3.0769230769231207E-3</v>
      </c>
      <c r="F39" s="232">
        <f t="shared" si="1"/>
        <v>1.9007452646864171E-2</v>
      </c>
    </row>
    <row r="40" spans="1:6" ht="14.25" customHeight="1">
      <c r="A40" s="230">
        <v>43779</v>
      </c>
      <c r="B40" s="231">
        <v>4710.3599999999997</v>
      </c>
      <c r="C40" s="223">
        <v>32.1</v>
      </c>
      <c r="E40" s="232">
        <f t="shared" si="0"/>
        <v>-9.259259259259172E-3</v>
      </c>
      <c r="F40" s="232">
        <f t="shared" si="1"/>
        <v>-1.2898399173496606E-2</v>
      </c>
    </row>
    <row r="41" spans="1:6" ht="14.25" customHeight="1">
      <c r="A41" s="230">
        <v>43786</v>
      </c>
      <c r="B41" s="231">
        <v>4706.66</v>
      </c>
      <c r="C41" s="223">
        <v>31.6</v>
      </c>
      <c r="E41" s="232">
        <f t="shared" si="0"/>
        <v>-1.5576323987538941E-2</v>
      </c>
      <c r="F41" s="232">
        <f t="shared" si="1"/>
        <v>-7.8550259428150258E-4</v>
      </c>
    </row>
    <row r="42" spans="1:6" ht="14.25" customHeight="1">
      <c r="A42" s="230">
        <v>43793</v>
      </c>
      <c r="B42" s="231">
        <v>4731.43</v>
      </c>
      <c r="C42" s="223">
        <v>38.5</v>
      </c>
      <c r="E42" s="232">
        <f t="shared" si="0"/>
        <v>0.21835443037974678</v>
      </c>
      <c r="F42" s="232">
        <f t="shared" si="1"/>
        <v>5.2627553296818626E-3</v>
      </c>
    </row>
    <row r="43" spans="1:6" ht="14.25" customHeight="1">
      <c r="A43" s="230">
        <v>43800</v>
      </c>
      <c r="B43" s="231">
        <v>4671.33</v>
      </c>
      <c r="C43" s="223">
        <v>36.200000000000003</v>
      </c>
      <c r="E43" s="232">
        <f t="shared" si="0"/>
        <v>-5.9740259740259663E-2</v>
      </c>
      <c r="F43" s="232">
        <f t="shared" si="1"/>
        <v>-1.2702290850757669E-2</v>
      </c>
    </row>
    <row r="44" spans="1:6" ht="14.25" customHeight="1">
      <c r="A44" s="230">
        <v>43807</v>
      </c>
      <c r="B44" s="231">
        <v>4514.4399999999996</v>
      </c>
      <c r="C44" s="223">
        <v>36.700000000000003</v>
      </c>
      <c r="E44" s="232">
        <f t="shared" si="0"/>
        <v>1.3812154696132596E-2</v>
      </c>
      <c r="F44" s="232">
        <f t="shared" si="1"/>
        <v>-3.358572398010852E-2</v>
      </c>
    </row>
    <row r="45" spans="1:6" ht="14.25" customHeight="1">
      <c r="A45" s="230">
        <v>43814</v>
      </c>
      <c r="B45" s="231">
        <v>4456.83</v>
      </c>
      <c r="C45" s="223">
        <v>34.799999999999997</v>
      </c>
      <c r="E45" s="232">
        <f t="shared" si="0"/>
        <v>-5.1771117166212688E-2</v>
      </c>
      <c r="F45" s="232">
        <f t="shared" si="1"/>
        <v>-1.2761272715995711E-2</v>
      </c>
    </row>
    <row r="46" spans="1:6" ht="14.25" customHeight="1">
      <c r="A46" s="230">
        <v>43821</v>
      </c>
      <c r="B46" s="231">
        <v>4418.83</v>
      </c>
      <c r="C46" s="223">
        <v>33.9</v>
      </c>
      <c r="E46" s="232">
        <f t="shared" si="0"/>
        <v>-2.5862068965517203E-2</v>
      </c>
      <c r="F46" s="232">
        <f t="shared" si="1"/>
        <v>-8.5262395020676129E-3</v>
      </c>
    </row>
    <row r="47" spans="1:6" ht="14.25" customHeight="1">
      <c r="A47" s="230">
        <v>43828</v>
      </c>
      <c r="B47" s="231">
        <v>4459.29</v>
      </c>
      <c r="C47" s="223">
        <v>36.700000000000003</v>
      </c>
      <c r="E47" s="232">
        <f t="shared" si="0"/>
        <v>8.2595870206489799E-2</v>
      </c>
      <c r="F47" s="232">
        <f t="shared" si="1"/>
        <v>9.156269872341782E-3</v>
      </c>
    </row>
    <row r="48" spans="1:6" ht="14.25" customHeight="1">
      <c r="A48" s="230">
        <v>43835</v>
      </c>
      <c r="B48" s="231">
        <v>4197.3900000000003</v>
      </c>
      <c r="C48" s="223">
        <v>40.5</v>
      </c>
      <c r="E48" s="232">
        <f t="shared" si="0"/>
        <v>0.10354223433242499</v>
      </c>
      <c r="F48" s="232">
        <f t="shared" si="1"/>
        <v>-5.8731322699353404E-2</v>
      </c>
    </row>
    <row r="49" spans="1:6" ht="14.25" customHeight="1">
      <c r="A49" s="230">
        <v>43842</v>
      </c>
      <c r="B49" s="231">
        <v>4149.82</v>
      </c>
      <c r="C49" s="223">
        <v>38.700000000000003</v>
      </c>
      <c r="E49" s="232">
        <f t="shared" si="0"/>
        <v>-4.4444444444444377E-2</v>
      </c>
      <c r="F49" s="232">
        <f t="shared" si="1"/>
        <v>-1.1333233271151981E-2</v>
      </c>
    </row>
    <row r="50" spans="1:6" ht="14.25" customHeight="1">
      <c r="A50" s="230">
        <v>43849</v>
      </c>
      <c r="B50" s="231">
        <v>4513.8900000000003</v>
      </c>
      <c r="C50" s="223">
        <v>44.8</v>
      </c>
      <c r="E50" s="232">
        <f t="shared" si="0"/>
        <v>0.15762273901808771</v>
      </c>
      <c r="F50" s="232">
        <f t="shared" si="1"/>
        <v>8.7731516065757228E-2</v>
      </c>
    </row>
    <row r="51" spans="1:6" ht="14.25" customHeight="1">
      <c r="A51" s="230">
        <v>43856</v>
      </c>
      <c r="B51" s="231">
        <v>4469.6499999999996</v>
      </c>
      <c r="C51" s="223">
        <v>50.3</v>
      </c>
      <c r="E51" s="232">
        <f t="shared" si="0"/>
        <v>0.12276785714285715</v>
      </c>
      <c r="F51" s="232">
        <f t="shared" si="1"/>
        <v>-9.8008591259425206E-3</v>
      </c>
    </row>
    <row r="52" spans="1:6" ht="14.25" customHeight="1">
      <c r="A52" s="230">
        <v>43863</v>
      </c>
      <c r="B52" s="231">
        <v>4452.96</v>
      </c>
      <c r="C52" s="223">
        <v>46.6</v>
      </c>
      <c r="E52" s="232">
        <f t="shared" si="0"/>
        <v>-7.3558648111331934E-2</v>
      </c>
      <c r="F52" s="232">
        <f t="shared" si="1"/>
        <v>-3.734073137717629E-3</v>
      </c>
    </row>
    <row r="53" spans="1:6" ht="14.25" customHeight="1">
      <c r="A53" s="230">
        <v>43870</v>
      </c>
      <c r="B53" s="231">
        <v>4564.6099999999997</v>
      </c>
      <c r="C53" s="223">
        <v>48.5</v>
      </c>
      <c r="E53" s="232">
        <f t="shared" si="0"/>
        <v>4.0772532188841172E-2</v>
      </c>
      <c r="F53" s="232">
        <f t="shared" si="1"/>
        <v>2.5073209730156937E-2</v>
      </c>
    </row>
    <row r="54" spans="1:6" ht="14.25" customHeight="1">
      <c r="A54" s="230">
        <v>43877</v>
      </c>
      <c r="B54" s="231">
        <v>4733.1400000000003</v>
      </c>
      <c r="C54" s="223">
        <v>47.3</v>
      </c>
      <c r="E54" s="232">
        <f t="shared" si="0"/>
        <v>-2.4742268041237171E-2</v>
      </c>
      <c r="F54" s="232">
        <f t="shared" si="1"/>
        <v>3.6921007490234796E-2</v>
      </c>
    </row>
    <row r="55" spans="1:6" ht="14.25" customHeight="1">
      <c r="A55" s="230">
        <v>43884</v>
      </c>
      <c r="B55" s="231">
        <v>4480.22</v>
      </c>
      <c r="C55" s="223">
        <v>44.1</v>
      </c>
      <c r="E55" s="232">
        <f t="shared" si="0"/>
        <v>-6.7653276955602457E-2</v>
      </c>
      <c r="F55" s="232">
        <f t="shared" si="1"/>
        <v>-5.3435985413488735E-2</v>
      </c>
    </row>
    <row r="56" spans="1:6" ht="14.25" customHeight="1">
      <c r="A56" s="230">
        <v>43891</v>
      </c>
      <c r="B56" s="231">
        <v>4384.4799999999996</v>
      </c>
      <c r="C56" s="223">
        <v>42.3</v>
      </c>
      <c r="E56" s="232">
        <f t="shared" si="0"/>
        <v>-4.0816326530612339E-2</v>
      </c>
      <c r="F56" s="232">
        <f t="shared" si="1"/>
        <v>-2.1369486319868375E-2</v>
      </c>
    </row>
    <row r="57" spans="1:6" ht="14.25" customHeight="1">
      <c r="A57" s="230">
        <v>43898</v>
      </c>
      <c r="B57" s="231">
        <v>4129.96</v>
      </c>
      <c r="C57" s="223">
        <v>37.6</v>
      </c>
      <c r="E57" s="232">
        <f t="shared" si="0"/>
        <v>-0.11111111111111102</v>
      </c>
      <c r="F57" s="232">
        <f t="shared" si="1"/>
        <v>-5.8050213480275781E-2</v>
      </c>
    </row>
    <row r="58" spans="1:6" ht="14.25" customHeight="1">
      <c r="A58" s="230">
        <v>43905</v>
      </c>
      <c r="B58" s="231">
        <v>3974.96</v>
      </c>
      <c r="C58" s="223">
        <v>36.5</v>
      </c>
      <c r="E58" s="232">
        <f t="shared" si="0"/>
        <v>-2.9255319148936205E-2</v>
      </c>
      <c r="F58" s="232">
        <f t="shared" si="1"/>
        <v>-3.7530629836608584E-2</v>
      </c>
    </row>
    <row r="59" spans="1:6" ht="14.25" customHeight="1">
      <c r="A59" s="230">
        <v>43912</v>
      </c>
      <c r="B59" s="231">
        <v>4008.28</v>
      </c>
      <c r="C59" s="223">
        <v>37</v>
      </c>
      <c r="E59" s="232">
        <f t="shared" si="0"/>
        <v>1.3698630136986301E-2</v>
      </c>
      <c r="F59" s="232">
        <f t="shared" si="1"/>
        <v>8.3824742890494901E-3</v>
      </c>
    </row>
    <row r="60" spans="1:6" ht="14.25" customHeight="1">
      <c r="A60" s="230">
        <v>43919</v>
      </c>
      <c r="B60" s="231">
        <v>4008.28</v>
      </c>
      <c r="C60" s="223">
        <v>37</v>
      </c>
      <c r="E60" s="232">
        <f t="shared" si="0"/>
        <v>0</v>
      </c>
      <c r="F60" s="232">
        <f t="shared" si="1"/>
        <v>0</v>
      </c>
    </row>
    <row r="61" spans="1:6" ht="14.25" customHeight="1">
      <c r="A61" s="230">
        <v>43982</v>
      </c>
      <c r="B61" s="231">
        <v>3953.38</v>
      </c>
      <c r="C61" s="223">
        <v>35.9</v>
      </c>
      <c r="E61" s="232">
        <f t="shared" si="0"/>
        <v>-2.972972972972977E-2</v>
      </c>
      <c r="F61" s="232">
        <f t="shared" si="1"/>
        <v>-1.3696647938766775E-2</v>
      </c>
    </row>
    <row r="62" spans="1:6" ht="14.25" customHeight="1">
      <c r="A62" s="230">
        <v>43989</v>
      </c>
      <c r="B62" s="231">
        <v>3967.31</v>
      </c>
      <c r="C62" s="223">
        <v>35.9</v>
      </c>
      <c r="E62" s="232">
        <f t="shared" si="0"/>
        <v>0</v>
      </c>
      <c r="F62" s="232">
        <f t="shared" si="1"/>
        <v>3.523567175429591E-3</v>
      </c>
    </row>
    <row r="63" spans="1:6" ht="14.25" customHeight="1">
      <c r="A63" s="230">
        <v>43996</v>
      </c>
      <c r="B63" s="231">
        <v>3960.57</v>
      </c>
      <c r="C63" s="223">
        <v>35.9</v>
      </c>
      <c r="E63" s="232">
        <f t="shared" si="0"/>
        <v>0</v>
      </c>
      <c r="F63" s="232">
        <f t="shared" si="1"/>
        <v>-1.6988841305569219E-3</v>
      </c>
    </row>
    <row r="64" spans="1:6" ht="14.25" customHeight="1">
      <c r="A64" s="230">
        <v>44003</v>
      </c>
      <c r="B64" s="231">
        <v>3969.28</v>
      </c>
      <c r="C64" s="223">
        <v>35.9</v>
      </c>
      <c r="E64" s="232">
        <f t="shared" si="0"/>
        <v>0</v>
      </c>
      <c r="F64" s="232">
        <f t="shared" si="1"/>
        <v>2.1991784010887412E-3</v>
      </c>
    </row>
    <row r="65" spans="1:6" ht="14.25" customHeight="1">
      <c r="A65" s="230">
        <v>44010</v>
      </c>
      <c r="B65" s="231">
        <v>3986.73</v>
      </c>
      <c r="C65" s="223">
        <v>35.9</v>
      </c>
      <c r="E65" s="232">
        <f t="shared" si="0"/>
        <v>0</v>
      </c>
      <c r="F65" s="232">
        <f t="shared" si="1"/>
        <v>4.3962633021605475E-3</v>
      </c>
    </row>
    <row r="66" spans="1:6" ht="14.25" customHeight="1">
      <c r="A66" s="230">
        <v>44017</v>
      </c>
      <c r="B66" s="231">
        <v>4061.56</v>
      </c>
      <c r="C66" s="223">
        <v>35.9</v>
      </c>
      <c r="E66" s="232">
        <f t="shared" si="0"/>
        <v>0</v>
      </c>
      <c r="F66" s="232">
        <f t="shared" si="1"/>
        <v>1.8769768707687737E-2</v>
      </c>
    </row>
    <row r="67" spans="1:6" ht="14.25" customHeight="1">
      <c r="A67" s="230">
        <v>44024</v>
      </c>
      <c r="B67" s="231">
        <v>4069.11</v>
      </c>
      <c r="C67" s="223">
        <v>35.9</v>
      </c>
      <c r="E67" s="232">
        <f t="shared" si="0"/>
        <v>0</v>
      </c>
      <c r="F67" s="232">
        <f t="shared" si="1"/>
        <v>1.8588916573927707E-3</v>
      </c>
    </row>
    <row r="68" spans="1:6" ht="14.25" customHeight="1">
      <c r="A68" s="230">
        <v>44031</v>
      </c>
      <c r="B68" s="231">
        <v>4080.93</v>
      </c>
      <c r="C68" s="223">
        <v>35.9</v>
      </c>
      <c r="E68" s="232">
        <f t="shared" si="0"/>
        <v>0</v>
      </c>
      <c r="F68" s="232">
        <f t="shared" si="1"/>
        <v>2.9048121087903028E-3</v>
      </c>
    </row>
    <row r="69" spans="1:6" ht="14.25" customHeight="1">
      <c r="A69" s="230">
        <v>44038</v>
      </c>
      <c r="B69" s="231">
        <v>4214.42</v>
      </c>
      <c r="C69" s="223">
        <v>35.9</v>
      </c>
      <c r="E69" s="232">
        <f t="shared" si="0"/>
        <v>0</v>
      </c>
      <c r="F69" s="232">
        <f t="shared" si="1"/>
        <v>3.2710681143758955E-2</v>
      </c>
    </row>
    <row r="70" spans="1:6" ht="14.25" customHeight="1">
      <c r="A70" s="230">
        <v>44045</v>
      </c>
      <c r="B70" s="231">
        <v>4364.83</v>
      </c>
      <c r="C70" s="223">
        <v>37.5</v>
      </c>
      <c r="E70" s="232">
        <f t="shared" si="0"/>
        <v>4.4568245125348231E-2</v>
      </c>
      <c r="F70" s="232">
        <f t="shared" si="1"/>
        <v>3.5689371253932893E-2</v>
      </c>
    </row>
    <row r="71" spans="1:6" ht="14.25" customHeight="1">
      <c r="A71" s="230">
        <v>44052</v>
      </c>
      <c r="B71" s="231">
        <v>4703.32</v>
      </c>
      <c r="C71" s="223">
        <v>41.4</v>
      </c>
      <c r="E71" s="232">
        <f t="shared" si="0"/>
        <v>0.10399999999999997</v>
      </c>
      <c r="F71" s="232">
        <f t="shared" si="1"/>
        <v>7.7549412004591201E-2</v>
      </c>
    </row>
    <row r="72" spans="1:6" ht="14.25" customHeight="1">
      <c r="A72" s="230">
        <v>44059</v>
      </c>
      <c r="B72" s="231">
        <v>4794.0600000000004</v>
      </c>
      <c r="C72" s="223">
        <v>42.9</v>
      </c>
      <c r="E72" s="232">
        <f t="shared" si="0"/>
        <v>3.6231884057971016E-2</v>
      </c>
      <c r="F72" s="232">
        <f t="shared" si="1"/>
        <v>1.9292754905045947E-2</v>
      </c>
    </row>
    <row r="73" spans="1:6" ht="14.25" customHeight="1">
      <c r="A73" s="230">
        <v>44066</v>
      </c>
      <c r="B73" s="231">
        <v>4873.17</v>
      </c>
      <c r="C73" s="223">
        <v>45.4</v>
      </c>
      <c r="E73" s="232">
        <f t="shared" si="0"/>
        <v>5.8275058275058279E-2</v>
      </c>
      <c r="F73" s="232">
        <f t="shared" si="1"/>
        <v>1.6501670817636756E-2</v>
      </c>
    </row>
    <row r="74" spans="1:6" ht="14.25" customHeight="1">
      <c r="A74" s="230">
        <v>44073</v>
      </c>
      <c r="B74" s="231">
        <v>4927.82</v>
      </c>
      <c r="C74" s="223">
        <v>43.5</v>
      </c>
      <c r="E74" s="232">
        <f t="shared" si="0"/>
        <v>-4.1850220264317152E-2</v>
      </c>
      <c r="F74" s="232">
        <f t="shared" si="1"/>
        <v>1.1214466148318166E-2</v>
      </c>
    </row>
    <row r="75" spans="1:6" ht="14.25" customHeight="1">
      <c r="A75" s="230">
        <v>44080</v>
      </c>
      <c r="B75" s="231">
        <v>5011.29</v>
      </c>
      <c r="C75" s="223">
        <v>43.7</v>
      </c>
      <c r="E75" s="232">
        <f t="shared" si="0"/>
        <v>4.5977011494253523E-3</v>
      </c>
      <c r="F75" s="232">
        <f t="shared" si="1"/>
        <v>1.6938524540263292E-2</v>
      </c>
    </row>
    <row r="76" spans="1:6" ht="14.25" customHeight="1">
      <c r="A76" s="230">
        <v>44087</v>
      </c>
      <c r="B76" s="231">
        <v>5104.6499999999996</v>
      </c>
      <c r="C76" s="223">
        <v>43.7</v>
      </c>
      <c r="E76" s="232">
        <f t="shared" si="0"/>
        <v>0</v>
      </c>
      <c r="F76" s="232">
        <f t="shared" si="1"/>
        <v>1.862993360990876E-2</v>
      </c>
    </row>
    <row r="77" spans="1:6" ht="14.25" customHeight="1">
      <c r="A77" s="230">
        <v>44094</v>
      </c>
      <c r="B77" s="231">
        <v>4978.7700000000004</v>
      </c>
      <c r="C77" s="223">
        <v>42.7</v>
      </c>
      <c r="E77" s="232">
        <f t="shared" si="0"/>
        <v>-2.2883295194508008E-2</v>
      </c>
      <c r="F77" s="232">
        <f t="shared" si="1"/>
        <v>-2.4659868943022384E-2</v>
      </c>
    </row>
    <row r="78" spans="1:6" ht="14.25" customHeight="1">
      <c r="A78" s="230">
        <v>44101</v>
      </c>
      <c r="B78" s="231">
        <v>4995.3100000000004</v>
      </c>
      <c r="C78" s="223">
        <v>40.4</v>
      </c>
      <c r="E78" s="232">
        <f t="shared" si="0"/>
        <v>-5.3864168618267073E-2</v>
      </c>
      <c r="F78" s="232">
        <f t="shared" si="1"/>
        <v>3.3221056606350489E-3</v>
      </c>
    </row>
    <row r="79" spans="1:6" ht="14.25" customHeight="1">
      <c r="A79" s="230">
        <v>44108</v>
      </c>
      <c r="B79" s="231">
        <v>4916.97</v>
      </c>
      <c r="C79" s="223">
        <v>39.700000000000003</v>
      </c>
      <c r="E79" s="232">
        <f t="shared" si="0"/>
        <v>-1.7326732673267221E-2</v>
      </c>
      <c r="F79" s="232">
        <f t="shared" si="1"/>
        <v>-1.5682710382338663E-2</v>
      </c>
    </row>
    <row r="80" spans="1:6" ht="14.25" customHeight="1">
      <c r="A80" s="230">
        <v>44115</v>
      </c>
      <c r="B80" s="231">
        <v>4872.29</v>
      </c>
      <c r="C80" s="223">
        <v>39.6</v>
      </c>
      <c r="E80" s="232">
        <f t="shared" si="0"/>
        <v>-2.5188916876574662E-3</v>
      </c>
      <c r="F80" s="232">
        <f t="shared" si="1"/>
        <v>-9.0868970117776379E-3</v>
      </c>
    </row>
    <row r="81" spans="1:6" ht="14.25" customHeight="1">
      <c r="A81" s="230">
        <v>44122</v>
      </c>
      <c r="B81" s="231">
        <v>4914.03</v>
      </c>
      <c r="C81" s="223">
        <v>41.4</v>
      </c>
      <c r="E81" s="232">
        <f t="shared" si="0"/>
        <v>4.5454545454545379E-2</v>
      </c>
      <c r="F81" s="232">
        <f t="shared" si="1"/>
        <v>8.56681355173846E-3</v>
      </c>
    </row>
    <row r="82" spans="1:6" ht="14.25" customHeight="1">
      <c r="A82" s="230">
        <v>44129</v>
      </c>
      <c r="B82" s="231">
        <v>4846.1000000000004</v>
      </c>
      <c r="C82" s="223">
        <v>39.299999999999997</v>
      </c>
      <c r="E82" s="232">
        <f t="shared" si="0"/>
        <v>-5.0724637681159458E-2</v>
      </c>
      <c r="F82" s="232">
        <f t="shared" si="1"/>
        <v>-1.382368443009086E-2</v>
      </c>
    </row>
    <row r="83" spans="1:6" ht="14.25" customHeight="1">
      <c r="A83" s="230">
        <v>44136</v>
      </c>
      <c r="B83" s="231">
        <v>4942.12</v>
      </c>
      <c r="C83" s="223">
        <v>38.200000000000003</v>
      </c>
      <c r="E83" s="232">
        <f t="shared" si="0"/>
        <v>-2.7989821882951512E-2</v>
      </c>
      <c r="F83" s="232">
        <f t="shared" si="1"/>
        <v>1.9813870947772337E-2</v>
      </c>
    </row>
    <row r="84" spans="1:6" ht="14.25" customHeight="1">
      <c r="A84" s="230">
        <v>44143</v>
      </c>
      <c r="B84" s="231">
        <v>4905.03</v>
      </c>
      <c r="C84" s="223">
        <v>37.5</v>
      </c>
      <c r="E84" s="232">
        <f t="shared" si="0"/>
        <v>-1.8324607329843003E-2</v>
      </c>
      <c r="F84" s="232">
        <f t="shared" si="1"/>
        <v>-7.5048764497827143E-3</v>
      </c>
    </row>
    <row r="85" spans="1:6" ht="14.25" customHeight="1">
      <c r="A85" s="230">
        <v>44150</v>
      </c>
      <c r="B85" s="231">
        <v>4879.96</v>
      </c>
      <c r="C85" s="223">
        <v>36.799999999999997</v>
      </c>
      <c r="E85" s="232">
        <f t="shared" si="0"/>
        <v>-1.8666666666666741E-2</v>
      </c>
      <c r="F85" s="232">
        <f t="shared" si="1"/>
        <v>-5.1110798506838308E-3</v>
      </c>
    </row>
    <row r="86" spans="1:6" ht="14.25" customHeight="1">
      <c r="A86" s="230">
        <v>44157</v>
      </c>
      <c r="B86" s="231">
        <v>4869.09</v>
      </c>
      <c r="C86" s="223">
        <v>36.5</v>
      </c>
      <c r="E86" s="232">
        <f t="shared" si="0"/>
        <v>-8.1521739130434017E-3</v>
      </c>
      <c r="F86" s="232">
        <f t="shared" si="1"/>
        <v>-2.2274772744038662E-3</v>
      </c>
    </row>
    <row r="87" spans="1:6" ht="14.25" customHeight="1">
      <c r="A87" s="230">
        <v>44164</v>
      </c>
      <c r="B87" s="231">
        <v>4974.83</v>
      </c>
      <c r="C87" s="223">
        <v>39.9</v>
      </c>
      <c r="E87" s="232">
        <f t="shared" si="0"/>
        <v>9.3150684931506814E-2</v>
      </c>
      <c r="F87" s="232">
        <f t="shared" si="1"/>
        <v>2.1716583591595097E-2</v>
      </c>
    </row>
    <row r="88" spans="1:6" ht="14.25" customHeight="1">
      <c r="A88" s="230">
        <v>44171</v>
      </c>
      <c r="B88" s="231">
        <v>5094.66</v>
      </c>
      <c r="C88" s="223">
        <v>41.2</v>
      </c>
      <c r="E88" s="232">
        <f t="shared" si="0"/>
        <v>3.2581453634085322E-2</v>
      </c>
      <c r="F88" s="232">
        <f t="shared" si="1"/>
        <v>2.4087255242892708E-2</v>
      </c>
    </row>
    <row r="89" spans="1:6" ht="14.25" customHeight="1">
      <c r="A89" s="230">
        <v>44178</v>
      </c>
      <c r="B89" s="231">
        <v>5108.03</v>
      </c>
      <c r="C89" s="223">
        <v>42</v>
      </c>
      <c r="E89" s="232">
        <f t="shared" si="0"/>
        <v>1.9417475728155269E-2</v>
      </c>
      <c r="F89" s="232">
        <f t="shared" si="1"/>
        <v>2.6243164411363842E-3</v>
      </c>
    </row>
    <row r="90" spans="1:6" ht="14.25" customHeight="1">
      <c r="A90" s="230">
        <v>44185</v>
      </c>
      <c r="B90" s="231">
        <v>5218.3599999999997</v>
      </c>
      <c r="C90" s="223">
        <v>47.8</v>
      </c>
      <c r="E90" s="232">
        <f t="shared" si="0"/>
        <v>0.13809523809523802</v>
      </c>
      <c r="F90" s="232">
        <f t="shared" si="1"/>
        <v>2.1599324984387314E-2</v>
      </c>
    </row>
    <row r="91" spans="1:6" ht="14.25" customHeight="1">
      <c r="A91" s="230">
        <v>44192</v>
      </c>
      <c r="B91" s="231">
        <v>5402.06</v>
      </c>
      <c r="C91" s="223">
        <v>47.8</v>
      </c>
      <c r="E91" s="232">
        <f t="shared" si="0"/>
        <v>0</v>
      </c>
      <c r="F91" s="232">
        <f t="shared" si="1"/>
        <v>3.5202630711564695E-2</v>
      </c>
    </row>
    <row r="92" spans="1:6" ht="14.25" customHeight="1">
      <c r="A92" s="230">
        <v>44199</v>
      </c>
      <c r="B92" s="231">
        <v>5621.76</v>
      </c>
      <c r="C92" s="223">
        <v>54.1</v>
      </c>
      <c r="E92" s="232">
        <f t="shared" si="0"/>
        <v>0.13179916317991641</v>
      </c>
      <c r="F92" s="232">
        <f t="shared" si="1"/>
        <v>4.0669670459047069E-2</v>
      </c>
    </row>
    <row r="93" spans="1:6" ht="14.25" customHeight="1">
      <c r="A93" s="230">
        <v>44206</v>
      </c>
      <c r="B93" s="231">
        <v>5909.3</v>
      </c>
      <c r="C93" s="223">
        <v>68.5</v>
      </c>
      <c r="E93" s="232">
        <f t="shared" si="0"/>
        <v>0.26617375231053603</v>
      </c>
      <c r="F93" s="232">
        <f t="shared" si="1"/>
        <v>5.1147683287795981E-2</v>
      </c>
    </row>
    <row r="94" spans="1:6" ht="14.25" customHeight="1">
      <c r="A94" s="230">
        <v>44213</v>
      </c>
      <c r="B94" s="231">
        <v>5836.18</v>
      </c>
      <c r="C94" s="223">
        <v>58</v>
      </c>
      <c r="E94" s="232">
        <f t="shared" si="0"/>
        <v>-0.15328467153284672</v>
      </c>
      <c r="F94" s="232">
        <f t="shared" si="1"/>
        <v>-1.2373716006972043E-2</v>
      </c>
    </row>
    <row r="95" spans="1:6" ht="14.25" customHeight="1">
      <c r="A95" s="230">
        <v>44220</v>
      </c>
      <c r="B95" s="231">
        <v>5724.35</v>
      </c>
      <c r="C95" s="223">
        <v>53.4</v>
      </c>
      <c r="E95" s="232">
        <f t="shared" si="0"/>
        <v>-7.9310344827586227E-2</v>
      </c>
      <c r="F95" s="232">
        <f t="shared" si="1"/>
        <v>-1.9161506327769178E-2</v>
      </c>
    </row>
    <row r="96" spans="1:6" ht="14.25" customHeight="1">
      <c r="A96" s="230">
        <v>44227</v>
      </c>
      <c r="B96" s="231">
        <v>5647.67</v>
      </c>
      <c r="C96" s="223">
        <v>54.7</v>
      </c>
      <c r="E96" s="232">
        <f t="shared" si="0"/>
        <v>2.4344569288389593E-2</v>
      </c>
      <c r="F96" s="232">
        <f t="shared" si="1"/>
        <v>-1.3395407338824545E-2</v>
      </c>
    </row>
    <row r="97" spans="1:6" ht="14.25" customHeight="1">
      <c r="A97" s="230">
        <v>44234</v>
      </c>
      <c r="B97" s="231">
        <v>5485.01</v>
      </c>
      <c r="C97" s="223">
        <v>50.8</v>
      </c>
      <c r="E97" s="232">
        <f t="shared" si="0"/>
        <v>-7.1297989031078715E-2</v>
      </c>
      <c r="F97" s="232">
        <f t="shared" si="1"/>
        <v>-2.8801257863862416E-2</v>
      </c>
    </row>
    <row r="98" spans="1:6" ht="14.25" customHeight="1">
      <c r="A98" s="230">
        <v>44241</v>
      </c>
      <c r="B98" s="231">
        <v>5475.98</v>
      </c>
      <c r="C98" s="223">
        <v>50.9</v>
      </c>
      <c r="E98" s="232">
        <f t="shared" si="0"/>
        <v>1.9685039370079022E-3</v>
      </c>
      <c r="F98" s="232">
        <f t="shared" si="1"/>
        <v>-1.6463051115678284E-3</v>
      </c>
    </row>
    <row r="99" spans="1:6" ht="14.25" customHeight="1">
      <c r="A99" s="230">
        <v>44248</v>
      </c>
      <c r="B99" s="231">
        <v>5416.39</v>
      </c>
      <c r="C99" s="223">
        <v>52.8</v>
      </c>
      <c r="E99" s="232">
        <f t="shared" si="0"/>
        <v>3.7328094302554002E-2</v>
      </c>
      <c r="F99" s="232">
        <f t="shared" si="1"/>
        <v>-1.0882070423923982E-2</v>
      </c>
    </row>
    <row r="100" spans="1:6" ht="14.25" customHeight="1">
      <c r="A100" s="230">
        <v>44255</v>
      </c>
      <c r="B100" s="231">
        <v>5515.78</v>
      </c>
      <c r="C100" s="223">
        <v>52.6</v>
      </c>
      <c r="E100" s="232">
        <f t="shared" si="0"/>
        <v>-3.7878787878787073E-3</v>
      </c>
      <c r="F100" s="232">
        <f t="shared" si="1"/>
        <v>1.8349860331327583E-2</v>
      </c>
    </row>
    <row r="101" spans="1:6" ht="14.25" customHeight="1">
      <c r="A101" s="230">
        <v>44262</v>
      </c>
      <c r="B101" s="231">
        <v>5568.85</v>
      </c>
      <c r="C101" s="223">
        <v>59.3</v>
      </c>
      <c r="E101" s="232">
        <f t="shared" si="0"/>
        <v>0.12737642585551323</v>
      </c>
      <c r="F101" s="232">
        <f t="shared" si="1"/>
        <v>9.6214859911020051E-3</v>
      </c>
    </row>
    <row r="102" spans="1:6" ht="14.25" customHeight="1">
      <c r="A102" s="230">
        <v>44269</v>
      </c>
      <c r="B102" s="231">
        <v>5434.69</v>
      </c>
      <c r="C102" s="223">
        <v>53.8</v>
      </c>
      <c r="E102" s="232">
        <f t="shared" si="0"/>
        <v>-9.2748735244519404E-2</v>
      </c>
      <c r="F102" s="232">
        <f t="shared" si="1"/>
        <v>-2.4091149878341267E-2</v>
      </c>
    </row>
    <row r="103" spans="1:6" ht="14.25" customHeight="1">
      <c r="A103" s="230">
        <v>44276</v>
      </c>
      <c r="B103" s="231">
        <v>5327.21</v>
      </c>
      <c r="C103" s="223">
        <v>50.6</v>
      </c>
      <c r="E103" s="232">
        <f t="shared" si="0"/>
        <v>-5.9479553903345646E-2</v>
      </c>
      <c r="F103" s="232">
        <f t="shared" si="1"/>
        <v>-1.9776656994235104E-2</v>
      </c>
    </row>
    <row r="104" spans="1:6" ht="14.25" customHeight="1">
      <c r="A104" s="230">
        <v>44283</v>
      </c>
      <c r="B104" s="231">
        <v>5270.53</v>
      </c>
      <c r="C104" s="223">
        <v>48.6</v>
      </c>
      <c r="E104" s="232">
        <f t="shared" si="0"/>
        <v>-3.9525691699604744E-2</v>
      </c>
      <c r="F104" s="232">
        <f t="shared" si="1"/>
        <v>-1.0639715723615229E-2</v>
      </c>
    </row>
    <row r="105" spans="1:6" ht="14.25" customHeight="1">
      <c r="A105" s="230">
        <v>44290</v>
      </c>
      <c r="B105" s="231">
        <v>5254.77</v>
      </c>
      <c r="C105" s="223">
        <v>48.6</v>
      </c>
      <c r="E105" s="232">
        <f t="shared" si="0"/>
        <v>0</v>
      </c>
      <c r="F105" s="232">
        <f t="shared" si="1"/>
        <v>-2.9902116105969059E-3</v>
      </c>
    </row>
    <row r="106" spans="1:6" ht="14.25" customHeight="1">
      <c r="A106" s="230">
        <v>44297</v>
      </c>
      <c r="B106" s="231">
        <v>5310.18</v>
      </c>
      <c r="C106" s="223">
        <v>52.9</v>
      </c>
      <c r="E106" s="232">
        <f t="shared" si="0"/>
        <v>8.8477366255143977E-2</v>
      </c>
      <c r="F106" s="232">
        <f t="shared" si="1"/>
        <v>1.0544705096512282E-2</v>
      </c>
    </row>
    <row r="107" spans="1:6" ht="14.25" customHeight="1">
      <c r="A107" s="230">
        <v>44304</v>
      </c>
      <c r="B107" s="231">
        <v>5435.03</v>
      </c>
      <c r="C107" s="223">
        <v>57.7</v>
      </c>
      <c r="E107" s="232">
        <f t="shared" si="0"/>
        <v>9.0737240075614456E-2</v>
      </c>
      <c r="F107" s="232">
        <f t="shared" si="1"/>
        <v>2.3511444056510223E-2</v>
      </c>
    </row>
    <row r="108" spans="1:6" ht="14.25" customHeight="1">
      <c r="A108" s="230">
        <v>44311</v>
      </c>
      <c r="B108" s="231">
        <v>5479.61</v>
      </c>
      <c r="C108" s="223">
        <v>61.7</v>
      </c>
      <c r="E108" s="232">
        <f t="shared" si="0"/>
        <v>6.9324090121317156E-2</v>
      </c>
      <c r="F108" s="232">
        <f t="shared" si="1"/>
        <v>8.2023466291814267E-3</v>
      </c>
    </row>
    <row r="109" spans="1:6" ht="14.25" customHeight="1">
      <c r="A109" s="230">
        <v>44318</v>
      </c>
      <c r="B109" s="231">
        <v>5606.01</v>
      </c>
      <c r="C109" s="223">
        <v>58.2</v>
      </c>
      <c r="E109" s="232">
        <f t="shared" si="0"/>
        <v>-5.6726094003241488E-2</v>
      </c>
      <c r="F109" s="232">
        <f t="shared" si="1"/>
        <v>2.3067335084066304E-2</v>
      </c>
    </row>
    <row r="110" spans="1:6" ht="14.25" customHeight="1">
      <c r="A110" s="230">
        <v>44325</v>
      </c>
      <c r="B110" s="231">
        <v>5750.49</v>
      </c>
      <c r="C110" s="223">
        <v>58.5</v>
      </c>
      <c r="E110" s="232">
        <f t="shared" si="0"/>
        <v>5.1546391752576833E-3</v>
      </c>
      <c r="F110" s="232">
        <f t="shared" si="1"/>
        <v>2.5772340755724581E-2</v>
      </c>
    </row>
    <row r="111" spans="1:6" ht="14.25" customHeight="1">
      <c r="A111" s="230">
        <v>44332</v>
      </c>
      <c r="B111" s="231">
        <v>5813.06</v>
      </c>
      <c r="C111" s="223">
        <v>56.8</v>
      </c>
      <c r="E111" s="232">
        <f t="shared" si="0"/>
        <v>-2.9059829059829109E-2</v>
      </c>
      <c r="F111" s="232">
        <f t="shared" si="1"/>
        <v>1.0880811896029838E-2</v>
      </c>
    </row>
    <row r="112" spans="1:6" ht="14.25" customHeight="1">
      <c r="A112" s="230">
        <v>44339</v>
      </c>
      <c r="B112" s="231">
        <v>5985.81</v>
      </c>
      <c r="C112" s="223">
        <v>57.7</v>
      </c>
      <c r="E112" s="232">
        <f t="shared" si="0"/>
        <v>1.5845070422535312E-2</v>
      </c>
      <c r="F112" s="232">
        <f t="shared" si="1"/>
        <v>2.9717566995695898E-2</v>
      </c>
    </row>
    <row r="113" spans="1:6" ht="14.25" customHeight="1">
      <c r="A113" s="230">
        <v>44346</v>
      </c>
      <c r="B113" s="231">
        <v>6053.42</v>
      </c>
      <c r="C113" s="223">
        <v>59.5</v>
      </c>
      <c r="E113" s="232">
        <f t="shared" si="0"/>
        <v>3.1195840554592669E-2</v>
      </c>
      <c r="F113" s="232">
        <f t="shared" si="1"/>
        <v>1.1295046117400931E-2</v>
      </c>
    </row>
    <row r="114" spans="1:6" ht="14.25" customHeight="1">
      <c r="A114" s="230">
        <v>44353</v>
      </c>
      <c r="B114" s="231">
        <v>6066.64</v>
      </c>
      <c r="C114" s="223">
        <v>57.8</v>
      </c>
      <c r="E114" s="232">
        <f t="shared" si="0"/>
        <v>-2.8571428571428619E-2</v>
      </c>
      <c r="F114" s="232">
        <f t="shared" si="1"/>
        <v>2.1838894377063304E-3</v>
      </c>
    </row>
    <row r="115" spans="1:6" ht="14.25" customHeight="1">
      <c r="A115" s="230">
        <v>44360</v>
      </c>
      <c r="B115" s="231">
        <v>6052.75</v>
      </c>
      <c r="C115" s="223">
        <v>57.7</v>
      </c>
      <c r="E115" s="232">
        <f t="shared" si="0"/>
        <v>-1.7301038062282755E-3</v>
      </c>
      <c r="F115" s="232">
        <f t="shared" si="1"/>
        <v>-2.2895705036066632E-3</v>
      </c>
    </row>
    <row r="116" spans="1:6" ht="14.25" customHeight="1">
      <c r="A116" s="230">
        <v>44367</v>
      </c>
      <c r="B116" s="231">
        <v>6092.83</v>
      </c>
      <c r="C116" s="223">
        <v>57.3</v>
      </c>
      <c r="E116" s="232">
        <f t="shared" si="0"/>
        <v>-6.9324090121318143E-3</v>
      </c>
      <c r="F116" s="232">
        <f t="shared" si="1"/>
        <v>6.621783486844811E-3</v>
      </c>
    </row>
    <row r="117" spans="1:6" ht="14.25" customHeight="1">
      <c r="A117" s="230">
        <v>44374</v>
      </c>
      <c r="B117" s="231">
        <v>6150.48</v>
      </c>
      <c r="C117" s="223">
        <v>59.3</v>
      </c>
      <c r="E117" s="232">
        <f t="shared" si="0"/>
        <v>3.4904013961605584E-2</v>
      </c>
      <c r="F117" s="232">
        <f t="shared" si="1"/>
        <v>9.4619413310398671E-3</v>
      </c>
    </row>
    <row r="118" spans="1:6" ht="14.25" customHeight="1">
      <c r="A118" s="230">
        <v>44381</v>
      </c>
      <c r="B118" s="231">
        <v>6212.76</v>
      </c>
      <c r="C118" s="223">
        <v>64.2</v>
      </c>
      <c r="E118" s="232">
        <f t="shared" si="0"/>
        <v>8.2630691399662837E-2</v>
      </c>
      <c r="F118" s="232">
        <f t="shared" si="1"/>
        <v>1.0126038943302093E-2</v>
      </c>
    </row>
    <row r="119" spans="1:6" ht="14.25" customHeight="1">
      <c r="A119" s="230">
        <v>44388</v>
      </c>
      <c r="B119" s="231">
        <v>6307.35</v>
      </c>
      <c r="C119" s="223">
        <v>63.6</v>
      </c>
      <c r="E119" s="232">
        <f t="shared" si="0"/>
        <v>-9.3457943925233863E-3</v>
      </c>
      <c r="F119" s="232">
        <f t="shared" si="1"/>
        <v>1.5225117339153636E-2</v>
      </c>
    </row>
    <row r="120" spans="1:6" ht="14.25" customHeight="1">
      <c r="A120" s="230">
        <v>44395</v>
      </c>
      <c r="B120" s="231">
        <v>6405.04</v>
      </c>
      <c r="C120" s="223">
        <v>63.8</v>
      </c>
      <c r="E120" s="232">
        <f t="shared" si="0"/>
        <v>3.1446540880502474E-3</v>
      </c>
      <c r="F120" s="232">
        <f t="shared" si="1"/>
        <v>1.5488279546877785E-2</v>
      </c>
    </row>
    <row r="121" spans="1:6" ht="14.25" customHeight="1">
      <c r="A121" s="230">
        <v>44402</v>
      </c>
      <c r="B121" s="231">
        <v>6425.25</v>
      </c>
      <c r="C121" s="223">
        <v>62.6</v>
      </c>
      <c r="E121" s="232">
        <f t="shared" si="0"/>
        <v>-1.880877742946702E-2</v>
      </c>
      <c r="F121" s="232">
        <f t="shared" si="1"/>
        <v>3.1553276794524369E-3</v>
      </c>
    </row>
    <row r="122" spans="1:6" ht="14.25" customHeight="1">
      <c r="A122" s="230">
        <v>44409</v>
      </c>
      <c r="B122" s="231">
        <v>6596.07</v>
      </c>
      <c r="C122" s="223">
        <v>64.5</v>
      </c>
      <c r="E122" s="232">
        <f t="shared" si="0"/>
        <v>3.0351437699680489E-2</v>
      </c>
      <c r="F122" s="232">
        <f t="shared" si="1"/>
        <v>2.6585735963581138E-2</v>
      </c>
    </row>
    <row r="123" spans="1:6" ht="14.25" customHeight="1">
      <c r="A123" s="230">
        <v>44416</v>
      </c>
      <c r="B123" s="231">
        <v>6699.39</v>
      </c>
      <c r="C123" s="223">
        <v>67.900000000000006</v>
      </c>
      <c r="E123" s="232">
        <f t="shared" si="0"/>
        <v>5.2713178294573733E-2</v>
      </c>
      <c r="F123" s="232">
        <f t="shared" si="1"/>
        <v>1.5663872578671939E-2</v>
      </c>
    </row>
    <row r="124" spans="1:6" ht="14.25" customHeight="1">
      <c r="A124" s="230">
        <v>44423</v>
      </c>
      <c r="B124" s="231">
        <v>6760.61</v>
      </c>
      <c r="C124" s="223">
        <v>71.900000000000006</v>
      </c>
      <c r="E124" s="232">
        <f t="shared" si="0"/>
        <v>5.89101620029455E-2</v>
      </c>
      <c r="F124" s="232">
        <f t="shared" si="1"/>
        <v>9.138145413239018E-3</v>
      </c>
    </row>
    <row r="125" spans="1:6" ht="14.25" customHeight="1">
      <c r="A125" s="230">
        <v>44430</v>
      </c>
      <c r="B125" s="231">
        <v>6851.32</v>
      </c>
      <c r="C125" s="223">
        <v>73.599999999999994</v>
      </c>
      <c r="E125" s="232">
        <f t="shared" si="0"/>
        <v>2.3643949930458812E-2</v>
      </c>
      <c r="F125" s="232">
        <f t="shared" si="1"/>
        <v>1.3417428308983959E-2</v>
      </c>
    </row>
    <row r="126" spans="1:6" ht="14.25" customHeight="1">
      <c r="A126" s="230">
        <v>44437</v>
      </c>
      <c r="B126" s="231">
        <v>6981.05</v>
      </c>
      <c r="C126" s="223">
        <v>78.7</v>
      </c>
      <c r="E126" s="232">
        <f t="shared" si="0"/>
        <v>6.9293478260869693E-2</v>
      </c>
      <c r="F126" s="232">
        <f t="shared" si="1"/>
        <v>1.8935037335871114E-2</v>
      </c>
    </row>
    <row r="127" spans="1:6" ht="14.25" customHeight="1">
      <c r="A127" s="230">
        <v>44444</v>
      </c>
      <c r="B127" s="231">
        <v>7258.74</v>
      </c>
      <c r="C127" s="223">
        <v>79.400000000000006</v>
      </c>
      <c r="E127" s="232">
        <f t="shared" si="0"/>
        <v>8.8945362134689055E-3</v>
      </c>
      <c r="F127" s="232">
        <f t="shared" si="1"/>
        <v>3.9777683872769795E-2</v>
      </c>
    </row>
    <row r="128" spans="1:6" ht="14.25" customHeight="1">
      <c r="A128" s="230">
        <v>44451</v>
      </c>
      <c r="B128" s="231">
        <v>7228.31</v>
      </c>
      <c r="C128" s="223">
        <v>76.8</v>
      </c>
      <c r="E128" s="232">
        <f t="shared" si="0"/>
        <v>-3.2745591939546702E-2</v>
      </c>
      <c r="F128" s="232">
        <f t="shared" si="1"/>
        <v>-4.1921876248494066E-3</v>
      </c>
    </row>
    <row r="129" spans="1:6" ht="14.25" customHeight="1">
      <c r="A129" s="230">
        <v>44458</v>
      </c>
      <c r="B129" s="231">
        <v>7250.6</v>
      </c>
      <c r="C129" s="223">
        <v>78.5</v>
      </c>
      <c r="E129" s="232">
        <f t="shared" si="0"/>
        <v>2.2135416666666706E-2</v>
      </c>
      <c r="F129" s="232">
        <f t="shared" si="1"/>
        <v>3.0837083633657053E-3</v>
      </c>
    </row>
    <row r="130" spans="1:6" ht="14.25" customHeight="1">
      <c r="A130" s="230">
        <v>44465</v>
      </c>
      <c r="B130" s="231">
        <v>7329.03</v>
      </c>
      <c r="C130" s="223">
        <v>92.4</v>
      </c>
      <c r="E130" s="232">
        <f t="shared" si="0"/>
        <v>0.17707006369426759</v>
      </c>
      <c r="F130" s="232">
        <f t="shared" si="1"/>
        <v>1.0817035831517306E-2</v>
      </c>
    </row>
    <row r="131" spans="1:6" ht="14.25" customHeight="1">
      <c r="A131" s="230">
        <v>44472</v>
      </c>
      <c r="B131" s="231">
        <v>7342.96</v>
      </c>
      <c r="C131" s="223">
        <v>97.6</v>
      </c>
      <c r="E131" s="232">
        <f t="shared" si="0"/>
        <v>5.6277056277056148E-2</v>
      </c>
      <c r="F131" s="232">
        <f t="shared" si="1"/>
        <v>1.90066079685856E-3</v>
      </c>
    </row>
    <row r="132" spans="1:6" ht="14.25" customHeight="1">
      <c r="A132" s="230">
        <v>44479</v>
      </c>
      <c r="B132" s="231">
        <v>7243.26</v>
      </c>
      <c r="C132" s="223">
        <v>95.9</v>
      </c>
      <c r="E132" s="232">
        <f t="shared" si="0"/>
        <v>-1.741803278688513E-2</v>
      </c>
      <c r="F132" s="232">
        <f t="shared" si="1"/>
        <v>-1.3577630819179162E-2</v>
      </c>
    </row>
    <row r="133" spans="1:6" ht="14.25" customHeight="1">
      <c r="A133" s="230">
        <v>44486</v>
      </c>
      <c r="B133" s="231">
        <v>7076.23</v>
      </c>
      <c r="C133" s="223">
        <v>88.2</v>
      </c>
      <c r="E133" s="232">
        <f t="shared" si="0"/>
        <v>-8.0291970802919735E-2</v>
      </c>
      <c r="F133" s="232">
        <f t="shared" si="1"/>
        <v>-2.3060058592401855E-2</v>
      </c>
    </row>
    <row r="134" spans="1:6" ht="14.25" customHeight="1">
      <c r="A134" s="230">
        <v>44493</v>
      </c>
      <c r="B134" s="231">
        <v>7062.35</v>
      </c>
      <c r="C134" s="223">
        <v>82.8</v>
      </c>
      <c r="E134" s="232">
        <f t="shared" si="0"/>
        <v>-6.1224489795918428E-2</v>
      </c>
      <c r="F134" s="232">
        <f t="shared" si="1"/>
        <v>-1.9614964465540551E-3</v>
      </c>
    </row>
    <row r="135" spans="1:6" ht="14.25" customHeight="1">
      <c r="A135" s="230">
        <v>44500</v>
      </c>
      <c r="B135" s="231">
        <v>6906.71</v>
      </c>
      <c r="C135" s="223">
        <v>81.400000000000006</v>
      </c>
      <c r="E135" s="232">
        <f t="shared" si="0"/>
        <v>-1.6908212560386372E-2</v>
      </c>
      <c r="F135" s="232">
        <f t="shared" si="1"/>
        <v>-2.2037990187402257E-2</v>
      </c>
    </row>
    <row r="136" spans="1:6" ht="14.25" customHeight="1">
      <c r="A136" s="230">
        <v>44507</v>
      </c>
      <c r="B136" s="231">
        <v>6995.92</v>
      </c>
      <c r="C136" s="223">
        <v>82.6</v>
      </c>
      <c r="E136" s="232">
        <f t="shared" si="0"/>
        <v>1.4742014742014602E-2</v>
      </c>
      <c r="F136" s="232">
        <f t="shared" si="1"/>
        <v>1.291642475216131E-2</v>
      </c>
    </row>
    <row r="137" spans="1:6" ht="14.25" customHeight="1">
      <c r="A137" s="230">
        <v>44514</v>
      </c>
      <c r="B137" s="231">
        <v>7091.81</v>
      </c>
      <c r="C137" s="223">
        <v>82.6</v>
      </c>
      <c r="E137" s="232">
        <f t="shared" si="0"/>
        <v>0</v>
      </c>
      <c r="F137" s="232">
        <f t="shared" si="1"/>
        <v>1.3706560395201822E-2</v>
      </c>
    </row>
    <row r="138" spans="1:6" ht="14.25" customHeight="1">
      <c r="A138" s="230">
        <v>44521</v>
      </c>
      <c r="B138" s="231">
        <v>6852.08</v>
      </c>
      <c r="C138" s="223">
        <v>75.599999999999994</v>
      </c>
      <c r="E138" s="232">
        <f t="shared" si="0"/>
        <v>-8.4745762711864417E-2</v>
      </c>
      <c r="F138" s="232">
        <f t="shared" si="1"/>
        <v>-3.380378210922183E-2</v>
      </c>
    </row>
    <row r="139" spans="1:6" ht="14.25" customHeight="1">
      <c r="A139" s="230">
        <v>44528</v>
      </c>
      <c r="B139" s="231">
        <v>6936.2</v>
      </c>
      <c r="C139" s="223">
        <v>76.7</v>
      </c>
      <c r="E139" s="232">
        <f t="shared" si="0"/>
        <v>1.4550264550264664E-2</v>
      </c>
      <c r="F139" s="232">
        <f t="shared" si="1"/>
        <v>1.2276564196565115E-2</v>
      </c>
    </row>
    <row r="140" spans="1:6" ht="14.25" customHeight="1">
      <c r="A140" s="230">
        <v>44535</v>
      </c>
      <c r="B140" s="231">
        <v>6984.74</v>
      </c>
      <c r="C140" s="223">
        <v>77</v>
      </c>
      <c r="E140" s="232">
        <f t="shared" si="0"/>
        <v>3.9113428943937049E-3</v>
      </c>
      <c r="F140" s="232">
        <f t="shared" si="1"/>
        <v>6.9980681064559791E-3</v>
      </c>
    </row>
    <row r="141" spans="1:6" ht="14.25" customHeight="1">
      <c r="A141" s="230">
        <v>44542</v>
      </c>
      <c r="B141" s="231">
        <v>6868.17</v>
      </c>
      <c r="C141" s="223">
        <v>76.599999999999994</v>
      </c>
      <c r="E141" s="232">
        <f t="shared" si="0"/>
        <v>-5.1948051948052685E-3</v>
      </c>
      <c r="F141" s="232">
        <f t="shared" si="1"/>
        <v>-1.6689239685371213E-2</v>
      </c>
    </row>
    <row r="142" spans="1:6" ht="14.25" customHeight="1">
      <c r="A142" s="230">
        <v>44549</v>
      </c>
      <c r="B142" s="231">
        <v>6702.61</v>
      </c>
      <c r="C142" s="223">
        <v>71.099999999999994</v>
      </c>
      <c r="E142" s="232">
        <f t="shared" si="0"/>
        <v>-7.1801566579634477E-2</v>
      </c>
      <c r="F142" s="232">
        <f t="shared" si="1"/>
        <v>-2.4105402166807229E-2</v>
      </c>
    </row>
    <row r="143" spans="1:6" ht="14.25" customHeight="1">
      <c r="A143" s="230">
        <v>44556</v>
      </c>
      <c r="B143" s="231">
        <v>6756.65</v>
      </c>
      <c r="C143" s="223">
        <v>71.099999999999994</v>
      </c>
      <c r="E143" s="232">
        <f t="shared" si="0"/>
        <v>0</v>
      </c>
      <c r="F143" s="232">
        <f t="shared" si="1"/>
        <v>8.0625308648421979E-3</v>
      </c>
    </row>
    <row r="144" spans="1:6" ht="14.25" customHeight="1">
      <c r="A144" s="230">
        <v>44563</v>
      </c>
      <c r="B144" s="231">
        <v>6987.45</v>
      </c>
      <c r="C144" s="223">
        <v>81.5</v>
      </c>
      <c r="E144" s="232">
        <f t="shared" si="0"/>
        <v>0.14627285513361471</v>
      </c>
      <c r="F144" s="232">
        <f t="shared" si="1"/>
        <v>3.415893971124747E-2</v>
      </c>
    </row>
    <row r="145" spans="1:6" ht="14.25" customHeight="1">
      <c r="A145" s="230">
        <v>44570</v>
      </c>
      <c r="B145" s="231">
        <v>7017.22</v>
      </c>
      <c r="C145" s="223">
        <v>80.5</v>
      </c>
      <c r="E145" s="232">
        <f t="shared" si="0"/>
        <v>-1.2269938650306749E-2</v>
      </c>
      <c r="F145" s="232">
        <f t="shared" si="1"/>
        <v>4.2604956028308525E-3</v>
      </c>
    </row>
    <row r="146" spans="1:6" ht="14.25" customHeight="1">
      <c r="A146" s="230">
        <v>44577</v>
      </c>
      <c r="B146" s="231">
        <v>7105.69</v>
      </c>
      <c r="C146" s="223">
        <v>77</v>
      </c>
      <c r="E146" s="232">
        <f t="shared" si="0"/>
        <v>-4.3478260869565216E-2</v>
      </c>
      <c r="F146" s="232">
        <f t="shared" si="1"/>
        <v>1.2607556838748014E-2</v>
      </c>
    </row>
    <row r="147" spans="1:6" ht="14.25" customHeight="1">
      <c r="A147" s="230">
        <v>44584</v>
      </c>
      <c r="B147" s="231">
        <v>7027.55</v>
      </c>
      <c r="C147" s="223">
        <v>75.3</v>
      </c>
      <c r="E147" s="232">
        <f t="shared" si="0"/>
        <v>-2.2077922077922117E-2</v>
      </c>
      <c r="F147" s="232">
        <f t="shared" si="1"/>
        <v>-1.0996820857650618E-2</v>
      </c>
    </row>
    <row r="148" spans="1:6" ht="14.25" customHeight="1">
      <c r="A148" s="230">
        <v>44591</v>
      </c>
      <c r="B148" s="231">
        <v>7023.52</v>
      </c>
      <c r="C148" s="223">
        <v>78</v>
      </c>
      <c r="E148" s="232">
        <f t="shared" si="0"/>
        <v>3.585657370517932E-2</v>
      </c>
      <c r="F148" s="232">
        <f t="shared" si="1"/>
        <v>-5.7345732154161059E-4</v>
      </c>
    </row>
    <row r="149" spans="1:6" ht="14.25" customHeight="1">
      <c r="A149" s="230">
        <v>44598</v>
      </c>
      <c r="B149" s="231">
        <v>7085.94</v>
      </c>
      <c r="C149" s="223">
        <v>79.099999999999994</v>
      </c>
      <c r="E149" s="232">
        <f t="shared" si="0"/>
        <v>1.410256410256403E-2</v>
      </c>
      <c r="F149" s="232">
        <f t="shared" si="1"/>
        <v>8.8872815909969878E-3</v>
      </c>
    </row>
    <row r="150" spans="1:6" ht="14.25" customHeight="1">
      <c r="A150" s="230">
        <v>44605</v>
      </c>
      <c r="B150" s="231">
        <v>6991.35</v>
      </c>
      <c r="C150" s="223">
        <v>77.5</v>
      </c>
      <c r="E150" s="232">
        <f t="shared" si="0"/>
        <v>-2.0227560050568829E-2</v>
      </c>
      <c r="F150" s="232">
        <f t="shared" si="1"/>
        <v>-1.3348969932006091E-2</v>
      </c>
    </row>
    <row r="151" spans="1:6" ht="14.25" customHeight="1">
      <c r="A151" s="230">
        <v>44612</v>
      </c>
      <c r="B151" s="231">
        <v>6839.44</v>
      </c>
      <c r="C151" s="223">
        <v>71.900000000000006</v>
      </c>
      <c r="E151" s="232">
        <f t="shared" si="0"/>
        <v>-7.2258064516128956E-2</v>
      </c>
      <c r="F151" s="232">
        <f t="shared" si="1"/>
        <v>-2.172827851559438E-2</v>
      </c>
    </row>
    <row r="152" spans="1:6" ht="14.25" customHeight="1">
      <c r="A152" s="230">
        <v>44619</v>
      </c>
      <c r="B152" s="231">
        <v>6696.52</v>
      </c>
      <c r="C152" s="223">
        <v>67.8</v>
      </c>
      <c r="E152" s="232">
        <f t="shared" si="0"/>
        <v>-5.7023643949930571E-2</v>
      </c>
      <c r="F152" s="232">
        <f t="shared" si="1"/>
        <v>-2.0896447662381596E-2</v>
      </c>
    </row>
    <row r="153" spans="1:6" ht="14.25" customHeight="1">
      <c r="A153" s="230">
        <v>44626</v>
      </c>
      <c r="B153" s="231">
        <v>6668.14</v>
      </c>
      <c r="C153" s="223">
        <v>67</v>
      </c>
      <c r="E153" s="232">
        <f t="shared" si="0"/>
        <v>-1.1799410029498483E-2</v>
      </c>
      <c r="F153" s="232">
        <f t="shared" si="1"/>
        <v>-4.2380221368711075E-3</v>
      </c>
    </row>
    <row r="154" spans="1:6" ht="14.25" customHeight="1">
      <c r="A154" s="230">
        <v>44633</v>
      </c>
      <c r="B154" s="231">
        <v>6765.58</v>
      </c>
      <c r="C154" s="223">
        <v>69.599999999999994</v>
      </c>
      <c r="E154" s="232">
        <f t="shared" si="0"/>
        <v>3.8805970149253646E-2</v>
      </c>
      <c r="F154" s="232">
        <f t="shared" si="1"/>
        <v>1.4612770577702267E-2</v>
      </c>
    </row>
    <row r="155" spans="1:6" ht="14.25" customHeight="1">
      <c r="A155" s="230">
        <v>44640</v>
      </c>
      <c r="B155" s="231">
        <v>6752.87</v>
      </c>
      <c r="C155" s="223">
        <v>72.099999999999994</v>
      </c>
      <c r="E155" s="232">
        <f t="shared" si="0"/>
        <v>3.5919540229885062E-2</v>
      </c>
      <c r="F155" s="232">
        <f t="shared" si="1"/>
        <v>-1.8786268139612623E-3</v>
      </c>
    </row>
    <row r="156" spans="1:6" ht="14.25" customHeight="1">
      <c r="A156" s="230">
        <v>44647</v>
      </c>
      <c r="B156" s="231">
        <v>6757.83</v>
      </c>
      <c r="C156" s="223">
        <v>75</v>
      </c>
      <c r="E156" s="232">
        <f t="shared" si="0"/>
        <v>4.0221914008321855E-2</v>
      </c>
      <c r="F156" s="232">
        <f t="shared" si="1"/>
        <v>7.3450251522686448E-4</v>
      </c>
    </row>
    <row r="157" spans="1:6" ht="14.25" customHeight="1">
      <c r="A157" s="230">
        <v>44654</v>
      </c>
      <c r="B157" s="231">
        <v>6641.23</v>
      </c>
      <c r="C157" s="223">
        <v>78.900000000000006</v>
      </c>
      <c r="E157" s="232">
        <f t="shared" si="0"/>
        <v>5.2000000000000074E-2</v>
      </c>
      <c r="F157" s="232">
        <f t="shared" si="1"/>
        <v>-1.7254059365210486E-2</v>
      </c>
    </row>
    <row r="158" spans="1:6" ht="14.25" customHeight="1">
      <c r="A158" s="230">
        <v>44661</v>
      </c>
      <c r="B158" s="231">
        <v>6584.97</v>
      </c>
      <c r="C158" s="223">
        <v>77.599999999999994</v>
      </c>
      <c r="E158" s="232">
        <f t="shared" si="0"/>
        <v>-1.6476552598225745E-2</v>
      </c>
      <c r="F158" s="232">
        <f t="shared" si="1"/>
        <v>-8.4713223303513521E-3</v>
      </c>
    </row>
    <row r="159" spans="1:6" ht="14.25" customHeight="1">
      <c r="A159" s="230">
        <v>44668</v>
      </c>
      <c r="B159" s="231">
        <v>6662.36</v>
      </c>
      <c r="C159" s="223">
        <v>78</v>
      </c>
      <c r="E159" s="232">
        <f t="shared" si="0"/>
        <v>5.1546391752578056E-3</v>
      </c>
      <c r="F159" s="232">
        <f t="shared" si="1"/>
        <v>1.1752521271926738E-2</v>
      </c>
    </row>
    <row r="160" spans="1:6" ht="14.25" customHeight="1">
      <c r="A160" s="230">
        <v>44675</v>
      </c>
      <c r="B160" s="231">
        <v>6655.66</v>
      </c>
      <c r="C160" s="223">
        <v>78.599999999999994</v>
      </c>
      <c r="E160" s="232">
        <f t="shared" si="0"/>
        <v>7.692307692307619E-3</v>
      </c>
      <c r="F160" s="232">
        <f t="shared" si="1"/>
        <v>-1.005649649673662E-3</v>
      </c>
    </row>
    <row r="161" spans="1:6" ht="14.25" customHeight="1">
      <c r="A161" s="230">
        <v>44682</v>
      </c>
      <c r="B161" s="231">
        <v>6643.16</v>
      </c>
      <c r="C161" s="223">
        <v>77.5</v>
      </c>
      <c r="E161" s="232">
        <f t="shared" si="0"/>
        <v>-1.3994910941475756E-2</v>
      </c>
      <c r="F161" s="232">
        <f t="shared" si="1"/>
        <v>-1.8781007443288871E-3</v>
      </c>
    </row>
    <row r="162" spans="1:6" ht="14.25" customHeight="1">
      <c r="A162" s="230">
        <v>44689</v>
      </c>
      <c r="B162" s="231">
        <v>6565.47</v>
      </c>
      <c r="C162" s="223">
        <v>74.599999999999994</v>
      </c>
      <c r="E162" s="232">
        <f t="shared" si="0"/>
        <v>-3.7419354838709749E-2</v>
      </c>
      <c r="F162" s="232">
        <f t="shared" si="1"/>
        <v>-1.1694735637859031E-2</v>
      </c>
    </row>
    <row r="163" spans="1:6" ht="14.25" customHeight="1">
      <c r="A163" s="230">
        <v>44696</v>
      </c>
      <c r="B163" s="231">
        <v>6258.24</v>
      </c>
      <c r="C163" s="223">
        <v>73.099999999999994</v>
      </c>
      <c r="E163" s="232">
        <f t="shared" si="0"/>
        <v>-2.0107238605898126E-2</v>
      </c>
      <c r="F163" s="232">
        <f t="shared" si="1"/>
        <v>-4.6794822000557533E-2</v>
      </c>
    </row>
    <row r="164" spans="1:6" ht="14.25" customHeight="1">
      <c r="A164" s="230">
        <v>44703</v>
      </c>
      <c r="B164" s="231">
        <v>6237.97</v>
      </c>
      <c r="C164" s="223">
        <v>72.5</v>
      </c>
      <c r="E164" s="232">
        <f t="shared" si="0"/>
        <v>-8.2079343365252314E-3</v>
      </c>
      <c r="F164" s="232">
        <f t="shared" si="1"/>
        <v>-3.2389297949582513E-3</v>
      </c>
    </row>
    <row r="165" spans="1:6" ht="14.25" customHeight="1">
      <c r="A165" s="230">
        <v>44710</v>
      </c>
      <c r="B165" s="231">
        <v>6451.53</v>
      </c>
      <c r="C165" s="223">
        <v>72.7</v>
      </c>
      <c r="E165" s="232">
        <f t="shared" si="0"/>
        <v>2.7586206896552117E-3</v>
      </c>
      <c r="F165" s="232">
        <f t="shared" si="1"/>
        <v>3.4235496483631611E-2</v>
      </c>
    </row>
    <row r="166" spans="1:6" ht="14.25" customHeight="1">
      <c r="A166" s="230">
        <v>44717</v>
      </c>
      <c r="B166" s="231">
        <v>6480.3</v>
      </c>
      <c r="C166" s="223">
        <v>72.900000000000006</v>
      </c>
      <c r="E166" s="232">
        <f t="shared" si="0"/>
        <v>2.751031636863863E-3</v>
      </c>
      <c r="F166" s="232">
        <f t="shared" si="1"/>
        <v>4.4594073033839164E-3</v>
      </c>
    </row>
    <row r="167" spans="1:6" ht="14.25" customHeight="1">
      <c r="A167" s="230">
        <v>44724</v>
      </c>
      <c r="B167" s="231">
        <v>6425.73</v>
      </c>
      <c r="C167" s="223">
        <v>71.8</v>
      </c>
      <c r="E167" s="232">
        <f t="shared" si="0"/>
        <v>-1.5089163237311501E-2</v>
      </c>
      <c r="F167" s="232">
        <f t="shared" si="1"/>
        <v>-8.4209064395167847E-3</v>
      </c>
    </row>
    <row r="168" spans="1:6" ht="14.25" customHeight="1">
      <c r="A168" s="230">
        <v>44731</v>
      </c>
      <c r="B168" s="231">
        <v>6327.65</v>
      </c>
      <c r="C168" s="223">
        <v>69</v>
      </c>
      <c r="E168" s="232">
        <f t="shared" si="0"/>
        <v>-3.8997214484679625E-2</v>
      </c>
      <c r="F168" s="232">
        <f t="shared" si="1"/>
        <v>-1.5263635415742638E-2</v>
      </c>
    </row>
    <row r="169" spans="1:6" ht="14.25" customHeight="1">
      <c r="A169" s="230">
        <v>44738</v>
      </c>
      <c r="B169" s="231">
        <v>6376.94</v>
      </c>
      <c r="C169" s="223">
        <v>68.400000000000006</v>
      </c>
      <c r="E169" s="232">
        <f t="shared" si="0"/>
        <v>-8.6956521739129603E-3</v>
      </c>
      <c r="F169" s="232">
        <f t="shared" si="1"/>
        <v>7.7896217395083426E-3</v>
      </c>
    </row>
    <row r="170" spans="1:6" ht="14.25" customHeight="1">
      <c r="A170" s="230">
        <v>44745</v>
      </c>
      <c r="B170" s="231">
        <v>6366.95</v>
      </c>
      <c r="C170" s="223">
        <v>69.7</v>
      </c>
      <c r="E170" s="232">
        <f t="shared" si="0"/>
        <v>1.9005847953216332E-2</v>
      </c>
      <c r="F170" s="232">
        <f t="shared" si="1"/>
        <v>-1.5665820910969496E-3</v>
      </c>
    </row>
    <row r="171" spans="1:6" ht="14.25" customHeight="1">
      <c r="A171" s="230">
        <v>44752</v>
      </c>
      <c r="B171" s="231">
        <v>6324.5</v>
      </c>
      <c r="C171" s="223">
        <v>68.5</v>
      </c>
      <c r="E171" s="232">
        <f t="shared" si="0"/>
        <v>-1.7216642754662882E-2</v>
      </c>
      <c r="F171" s="232">
        <f t="shared" si="1"/>
        <v>-6.6672425572683654E-3</v>
      </c>
    </row>
    <row r="172" spans="1:6" ht="14.25" customHeight="1">
      <c r="A172" s="230">
        <v>44759</v>
      </c>
      <c r="B172" s="231">
        <v>6126.52</v>
      </c>
      <c r="C172" s="223">
        <v>66.8</v>
      </c>
      <c r="E172" s="232">
        <f t="shared" si="0"/>
        <v>-2.4817518248175224E-2</v>
      </c>
      <c r="F172" s="232">
        <f t="shared" si="1"/>
        <v>-3.1303660368408502E-2</v>
      </c>
    </row>
    <row r="173" spans="1:6" ht="14.25" customHeight="1">
      <c r="A173" s="230">
        <v>44766</v>
      </c>
      <c r="B173" s="231">
        <v>5980.51</v>
      </c>
      <c r="C173" s="223">
        <v>63.5</v>
      </c>
      <c r="E173" s="232">
        <f t="shared" si="0"/>
        <v>-4.9401197604790378E-2</v>
      </c>
      <c r="F173" s="232">
        <f t="shared" si="1"/>
        <v>-2.3832453007580193E-2</v>
      </c>
    </row>
    <row r="174" spans="1:6" ht="14.25" customHeight="1">
      <c r="A174" s="230">
        <v>44773</v>
      </c>
      <c r="B174" s="231">
        <v>6312.25</v>
      </c>
      <c r="C174" s="223">
        <v>70.099999999999994</v>
      </c>
      <c r="E174" s="232">
        <f t="shared" si="0"/>
        <v>0.10393700787401566</v>
      </c>
      <c r="F174" s="232">
        <f t="shared" si="1"/>
        <v>5.5470185653062998E-2</v>
      </c>
    </row>
    <row r="175" spans="1:6" ht="14.25" customHeight="1">
      <c r="A175" s="230">
        <v>44780</v>
      </c>
      <c r="B175" s="231">
        <v>6148.77</v>
      </c>
      <c r="C175" s="223">
        <v>69.900000000000006</v>
      </c>
      <c r="E175" s="232">
        <f t="shared" si="0"/>
        <v>-2.8530670470754442E-3</v>
      </c>
      <c r="F175" s="232">
        <f t="shared" si="1"/>
        <v>-2.5898847479108013E-2</v>
      </c>
    </row>
    <row r="176" spans="1:6" ht="14.25" customHeight="1">
      <c r="A176" s="230">
        <v>44787</v>
      </c>
      <c r="B176" s="231">
        <v>6241.44</v>
      </c>
      <c r="C176" s="223">
        <v>73.900000000000006</v>
      </c>
      <c r="E176" s="232">
        <f t="shared" si="0"/>
        <v>5.722460658082975E-2</v>
      </c>
      <c r="F176" s="232">
        <f t="shared" si="1"/>
        <v>1.5071306944315556E-2</v>
      </c>
    </row>
    <row r="177" spans="1:6" ht="14.25" customHeight="1">
      <c r="A177" s="230">
        <v>44794</v>
      </c>
      <c r="B177" s="231">
        <v>6355.07</v>
      </c>
      <c r="C177" s="223">
        <v>74.900000000000006</v>
      </c>
      <c r="E177" s="232">
        <f t="shared" si="0"/>
        <v>1.3531799729364004E-2</v>
      </c>
      <c r="F177" s="232">
        <f t="shared" si="1"/>
        <v>1.8205734574072669E-2</v>
      </c>
    </row>
    <row r="178" spans="1:6" ht="14.25" customHeight="1">
      <c r="A178" s="230">
        <v>44801</v>
      </c>
      <c r="B178" s="231">
        <v>6508.61</v>
      </c>
      <c r="C178" s="223">
        <v>78.900000000000006</v>
      </c>
      <c r="E178" s="232">
        <f t="shared" si="0"/>
        <v>5.3404539385847792E-2</v>
      </c>
      <c r="F178" s="232">
        <f t="shared" si="1"/>
        <v>2.4160237416739699E-2</v>
      </c>
    </row>
    <row r="179" spans="1:6" ht="14.25" customHeight="1">
      <c r="A179" s="230">
        <v>44808</v>
      </c>
      <c r="B179" s="231">
        <v>6560.02</v>
      </c>
      <c r="C179" s="223">
        <v>82.8</v>
      </c>
      <c r="E179" s="232">
        <f t="shared" si="0"/>
        <v>4.9429657794676694E-2</v>
      </c>
      <c r="F179" s="232">
        <f t="shared" si="1"/>
        <v>7.8987679396984554E-3</v>
      </c>
    </row>
    <row r="180" spans="1:6" ht="14.25" customHeight="1">
      <c r="A180" s="230">
        <v>44815</v>
      </c>
      <c r="B180" s="231">
        <v>6515.01</v>
      </c>
      <c r="C180" s="223">
        <v>77.8</v>
      </c>
      <c r="E180" s="232">
        <f t="shared" si="0"/>
        <v>-6.0386473429951695E-2</v>
      </c>
      <c r="F180" s="232">
        <f t="shared" si="1"/>
        <v>-6.8612595693306145E-3</v>
      </c>
    </row>
    <row r="181" spans="1:6" ht="14.25" customHeight="1">
      <c r="A181" s="230">
        <v>44822</v>
      </c>
      <c r="B181" s="231">
        <v>6564</v>
      </c>
      <c r="C181" s="223">
        <v>77.3</v>
      </c>
      <c r="E181" s="232">
        <f t="shared" si="0"/>
        <v>-6.4267352185089976E-3</v>
      </c>
      <c r="F181" s="232">
        <f t="shared" si="1"/>
        <v>7.5195586806466579E-3</v>
      </c>
    </row>
    <row r="182" spans="1:6" ht="14.25" customHeight="1">
      <c r="A182" s="230">
        <v>44829</v>
      </c>
      <c r="B182" s="231">
        <v>6515.11</v>
      </c>
      <c r="C182" s="223">
        <v>75.3</v>
      </c>
      <c r="E182" s="232">
        <f t="shared" si="0"/>
        <v>-2.5873221216041398E-2</v>
      </c>
      <c r="F182" s="232">
        <f t="shared" si="1"/>
        <v>-7.4482023156612325E-3</v>
      </c>
    </row>
    <row r="183" spans="1:6" ht="14.25" customHeight="1">
      <c r="A183" s="230">
        <v>44836</v>
      </c>
      <c r="B183" s="231">
        <v>6569.51</v>
      </c>
      <c r="C183" s="223">
        <v>74</v>
      </c>
      <c r="E183" s="232">
        <f t="shared" si="0"/>
        <v>-1.7264276228419619E-2</v>
      </c>
      <c r="F183" s="232">
        <f t="shared" si="1"/>
        <v>8.3498206476944441E-3</v>
      </c>
    </row>
    <row r="184" spans="1:6" ht="14.25" customHeight="1">
      <c r="A184" s="230">
        <v>44843</v>
      </c>
      <c r="B184" s="231">
        <v>6494.25</v>
      </c>
      <c r="C184" s="223">
        <v>71.8</v>
      </c>
      <c r="E184" s="232">
        <f t="shared" si="0"/>
        <v>-2.972972972972977E-2</v>
      </c>
      <c r="F184" s="232">
        <f t="shared" si="1"/>
        <v>-1.1455953335941373E-2</v>
      </c>
    </row>
    <row r="185" spans="1:6" ht="14.25" customHeight="1">
      <c r="A185" s="230">
        <v>44850</v>
      </c>
      <c r="B185" s="231">
        <v>6392.3</v>
      </c>
      <c r="C185" s="223">
        <v>65.7</v>
      </c>
      <c r="E185" s="232">
        <f t="shared" si="0"/>
        <v>-8.4958217270194911E-2</v>
      </c>
      <c r="F185" s="232">
        <f t="shared" si="1"/>
        <v>-1.5698502521461266E-2</v>
      </c>
    </row>
    <row r="186" spans="1:6" ht="14.25" customHeight="1">
      <c r="A186" s="230">
        <v>44857</v>
      </c>
      <c r="B186" s="231">
        <v>6378</v>
      </c>
      <c r="C186" s="223">
        <v>65.400000000000006</v>
      </c>
      <c r="E186" s="232">
        <f t="shared" si="0"/>
        <v>-4.5662100456620568E-3</v>
      </c>
      <c r="F186" s="232">
        <f t="shared" si="1"/>
        <v>-2.2370664705974657E-3</v>
      </c>
    </row>
    <row r="187" spans="1:6" ht="14.25" customHeight="1">
      <c r="A187" s="230">
        <v>44864</v>
      </c>
      <c r="B187" s="231">
        <v>6410.67</v>
      </c>
      <c r="C187" s="223">
        <v>66</v>
      </c>
      <c r="E187" s="232">
        <f t="shared" si="0"/>
        <v>9.1743119266054166E-3</v>
      </c>
      <c r="F187" s="232">
        <f t="shared" si="1"/>
        <v>5.1222953904045271E-3</v>
      </c>
    </row>
    <row r="188" spans="1:6" ht="14.25" customHeight="1">
      <c r="A188" s="230">
        <v>44871</v>
      </c>
      <c r="B188" s="231">
        <v>6353.77</v>
      </c>
      <c r="C188" s="223">
        <v>67.099999999999994</v>
      </c>
      <c r="E188" s="232">
        <f t="shared" si="0"/>
        <v>1.666666666666658E-2</v>
      </c>
      <c r="F188" s="232">
        <f t="shared" si="1"/>
        <v>-8.8758273316205064E-3</v>
      </c>
    </row>
    <row r="189" spans="1:6" ht="14.25" customHeight="1">
      <c r="A189" s="230">
        <v>44878</v>
      </c>
      <c r="B189" s="231">
        <v>6265.99</v>
      </c>
      <c r="C189" s="223">
        <v>67.8</v>
      </c>
      <c r="E189" s="232">
        <f t="shared" si="0"/>
        <v>1.0432190760059655E-2</v>
      </c>
      <c r="F189" s="232">
        <f t="shared" si="1"/>
        <v>-1.381541982161782E-2</v>
      </c>
    </row>
    <row r="190" spans="1:6" ht="14.25" customHeight="1">
      <c r="A190" s="230">
        <v>44885</v>
      </c>
      <c r="B190" s="231">
        <v>6215.12</v>
      </c>
      <c r="C190" s="223">
        <v>65.2</v>
      </c>
      <c r="E190" s="232">
        <f t="shared" si="0"/>
        <v>-3.8348082595870123E-2</v>
      </c>
      <c r="F190" s="232">
        <f t="shared" si="1"/>
        <v>-8.118429809176186E-3</v>
      </c>
    </row>
    <row r="191" spans="1:6" ht="14.25" customHeight="1">
      <c r="A191" s="230">
        <v>44892</v>
      </c>
      <c r="B191" s="231">
        <v>6245.38</v>
      </c>
      <c r="C191" s="223">
        <v>66.5</v>
      </c>
      <c r="E191" s="232">
        <f t="shared" si="0"/>
        <v>1.9938650306748421E-2</v>
      </c>
      <c r="F191" s="232">
        <f t="shared" si="1"/>
        <v>4.8687716407728602E-3</v>
      </c>
    </row>
    <row r="192" spans="1:6" ht="14.25" customHeight="1">
      <c r="A192" s="230">
        <v>44899</v>
      </c>
      <c r="B192" s="231">
        <v>6227.82</v>
      </c>
      <c r="C192" s="223">
        <v>64.8</v>
      </c>
      <c r="E192" s="232">
        <f t="shared" si="0"/>
        <v>-2.5563909774436133E-2</v>
      </c>
      <c r="F192" s="232">
        <f t="shared" si="1"/>
        <v>-2.811678392667924E-3</v>
      </c>
    </row>
    <row r="193" spans="1:6" ht="14.25" customHeight="1">
      <c r="A193" s="230">
        <v>44906</v>
      </c>
      <c r="B193" s="231">
        <v>6256.83</v>
      </c>
      <c r="C193" s="223">
        <v>64.8</v>
      </c>
      <c r="E193" s="232">
        <f t="shared" si="0"/>
        <v>0</v>
      </c>
      <c r="F193" s="232">
        <f t="shared" si="1"/>
        <v>4.6581307744925542E-3</v>
      </c>
    </row>
    <row r="194" spans="1:6" ht="14.25" customHeight="1">
      <c r="A194" s="230">
        <v>44913</v>
      </c>
      <c r="B194" s="231">
        <v>6202.21</v>
      </c>
      <c r="C194" s="223">
        <v>64.8</v>
      </c>
      <c r="E194" s="232">
        <f t="shared" si="0"/>
        <v>0</v>
      </c>
      <c r="F194" s="232">
        <f t="shared" si="1"/>
        <v>-8.7296602273035859E-3</v>
      </c>
    </row>
    <row r="195" spans="1:6" ht="14.25" customHeight="1">
      <c r="A195" s="230">
        <v>44920</v>
      </c>
      <c r="B195" s="231">
        <v>6206.81</v>
      </c>
      <c r="C195" s="223">
        <v>64.8</v>
      </c>
      <c r="E195" s="232">
        <f t="shared" si="0"/>
        <v>0</v>
      </c>
      <c r="F195" s="232">
        <f t="shared" si="1"/>
        <v>7.4167111400619517E-4</v>
      </c>
    </row>
    <row r="196" spans="1:6" ht="14.25" customHeight="1">
      <c r="A196" s="230">
        <v>44927</v>
      </c>
      <c r="B196" s="231">
        <v>6193.96</v>
      </c>
      <c r="C196" s="223">
        <v>64.8</v>
      </c>
      <c r="E196" s="232">
        <f t="shared" si="0"/>
        <v>0</v>
      </c>
      <c r="F196" s="232">
        <f t="shared" si="1"/>
        <v>-2.0703066470538589E-3</v>
      </c>
    </row>
    <row r="197" spans="1:6" ht="14.25" customHeight="1">
      <c r="A197" s="230">
        <v>44934</v>
      </c>
      <c r="B197" s="231">
        <v>6207.29</v>
      </c>
      <c r="C197" s="223">
        <v>64.8</v>
      </c>
      <c r="E197" s="232">
        <f t="shared" si="0"/>
        <v>0</v>
      </c>
      <c r="F197" s="232">
        <f t="shared" si="1"/>
        <v>2.1520965585828658E-3</v>
      </c>
    </row>
    <row r="198" spans="1:6" ht="14.25" customHeight="1">
      <c r="A198" s="230">
        <v>44941</v>
      </c>
      <c r="B198" s="231">
        <v>6265.44</v>
      </c>
      <c r="C198" s="223">
        <v>66.2</v>
      </c>
      <c r="E198" s="232">
        <f t="shared" si="0"/>
        <v>2.1604938271605027E-2</v>
      </c>
      <c r="F198" s="232">
        <f t="shared" si="1"/>
        <v>9.3680172829043971E-3</v>
      </c>
    </row>
    <row r="199" spans="1:6" ht="14.25" customHeight="1">
      <c r="A199" s="230">
        <v>44948</v>
      </c>
      <c r="B199" s="231">
        <v>6296.26</v>
      </c>
      <c r="C199" s="223">
        <v>64.8</v>
      </c>
      <c r="E199" s="232">
        <f t="shared" si="0"/>
        <v>-2.1148036253776519E-2</v>
      </c>
      <c r="F199" s="232">
        <f t="shared" si="1"/>
        <v>4.9190479838607699E-3</v>
      </c>
    </row>
    <row r="200" spans="1:6" ht="14.25" customHeight="1">
      <c r="A200" s="230">
        <v>44955</v>
      </c>
      <c r="B200" s="231">
        <v>6294.73</v>
      </c>
      <c r="C200" s="223">
        <v>65.5</v>
      </c>
      <c r="E200" s="232">
        <f t="shared" si="0"/>
        <v>1.0802469135802514E-2</v>
      </c>
      <c r="F200" s="232">
        <f t="shared" si="1"/>
        <v>-2.4300140083170879E-4</v>
      </c>
    </row>
    <row r="201" spans="1:6" ht="14.25" customHeight="1">
      <c r="A201" s="230">
        <v>44962</v>
      </c>
      <c r="B201" s="231">
        <v>6283.31</v>
      </c>
      <c r="C201" s="223">
        <v>64.8</v>
      </c>
      <c r="E201" s="232">
        <f t="shared" si="0"/>
        <v>-1.0687022900763402E-2</v>
      </c>
      <c r="F201" s="232">
        <f t="shared" si="1"/>
        <v>-1.8142160187965431E-3</v>
      </c>
    </row>
    <row r="202" spans="1:6" ht="14.25" customHeight="1">
      <c r="A202" s="230">
        <v>44969</v>
      </c>
      <c r="B202" s="231">
        <v>6246.21</v>
      </c>
      <c r="C202" s="223">
        <v>64.8</v>
      </c>
      <c r="E202" s="232">
        <f t="shared" si="0"/>
        <v>0</v>
      </c>
      <c r="F202" s="232">
        <f t="shared" si="1"/>
        <v>-5.9045312104607861E-3</v>
      </c>
    </row>
    <row r="203" spans="1:6" ht="14.25" customHeight="1">
      <c r="A203" s="230">
        <v>44976</v>
      </c>
      <c r="B203" s="231">
        <v>6205.12</v>
      </c>
      <c r="C203" s="223">
        <v>64.8</v>
      </c>
      <c r="E203" s="232">
        <f t="shared" si="0"/>
        <v>0</v>
      </c>
      <c r="F203" s="232">
        <f t="shared" si="1"/>
        <v>-6.5783891351715914E-3</v>
      </c>
    </row>
    <row r="204" spans="1:6" ht="14.25" customHeight="1">
      <c r="A204" s="230">
        <v>44983</v>
      </c>
      <c r="B204" s="231">
        <v>6213.74</v>
      </c>
      <c r="C204" s="223">
        <v>64.8</v>
      </c>
      <c r="E204" s="232">
        <f t="shared" si="0"/>
        <v>0</v>
      </c>
      <c r="F204" s="232">
        <f t="shared" si="1"/>
        <v>1.389175390645127E-3</v>
      </c>
    </row>
    <row r="205" spans="1:6" ht="14.25" customHeight="1">
      <c r="A205" s="230">
        <v>44990</v>
      </c>
      <c r="B205" s="231">
        <v>6260.18</v>
      </c>
      <c r="C205" s="223">
        <v>64.8</v>
      </c>
      <c r="E205" s="232">
        <f t="shared" si="0"/>
        <v>0</v>
      </c>
      <c r="F205" s="232">
        <f t="shared" si="1"/>
        <v>7.4737597646506795E-3</v>
      </c>
    </row>
    <row r="206" spans="1:6" ht="14.25" customHeight="1">
      <c r="A206" s="230">
        <v>44997</v>
      </c>
      <c r="B206" s="231">
        <v>6220.24</v>
      </c>
      <c r="C206" s="223">
        <v>64.8</v>
      </c>
      <c r="E206" s="232">
        <f t="shared" si="0"/>
        <v>0</v>
      </c>
      <c r="F206" s="232">
        <f t="shared" si="1"/>
        <v>-6.3800082425745754E-3</v>
      </c>
    </row>
    <row r="207" spans="1:6" ht="14.25" customHeight="1">
      <c r="A207" s="230">
        <v>45004</v>
      </c>
      <c r="B207" s="231">
        <v>6215.3</v>
      </c>
      <c r="C207" s="223">
        <v>64.8</v>
      </c>
      <c r="E207" s="232">
        <f t="shared" si="0"/>
        <v>0</v>
      </c>
      <c r="F207" s="232">
        <f t="shared" si="1"/>
        <v>-7.9418157498739594E-4</v>
      </c>
    </row>
    <row r="208" spans="1:6" ht="14.25" customHeight="1">
      <c r="A208" s="230">
        <v>45011</v>
      </c>
      <c r="B208" s="231">
        <v>6206.8</v>
      </c>
      <c r="C208" s="223">
        <v>64.8</v>
      </c>
      <c r="E208" s="232">
        <f t="shared" si="0"/>
        <v>0</v>
      </c>
      <c r="F208" s="232">
        <f t="shared" si="1"/>
        <v>-1.3675928756455842E-3</v>
      </c>
    </row>
    <row r="209" spans="1:6" ht="14.25" customHeight="1">
      <c r="A209" s="230">
        <v>45018</v>
      </c>
      <c r="B209" s="231">
        <v>6214.2</v>
      </c>
      <c r="C209" s="223">
        <v>64.8</v>
      </c>
      <c r="E209" s="232">
        <f t="shared" si="0"/>
        <v>0</v>
      </c>
      <c r="F209" s="232">
        <f t="shared" si="1"/>
        <v>1.1922407681896688E-3</v>
      </c>
    </row>
    <row r="210" spans="1:6" ht="14.25" customHeight="1">
      <c r="A210" s="230">
        <v>45025</v>
      </c>
      <c r="B210" s="231">
        <v>6215.18</v>
      </c>
      <c r="C210" s="223">
        <v>64.8</v>
      </c>
      <c r="E210" s="232">
        <f t="shared" si="0"/>
        <v>0</v>
      </c>
      <c r="F210" s="232">
        <f t="shared" si="1"/>
        <v>1.5770332464363441E-4</v>
      </c>
    </row>
    <row r="211" spans="1:6" ht="14.25" customHeight="1">
      <c r="A211" s="230">
        <v>45032</v>
      </c>
      <c r="B211" s="231">
        <v>6228.65</v>
      </c>
      <c r="C211" s="223">
        <v>64.8</v>
      </c>
      <c r="E211" s="232">
        <f t="shared" si="0"/>
        <v>0</v>
      </c>
      <c r="F211" s="232">
        <f t="shared" si="1"/>
        <v>2.1672743186841484E-3</v>
      </c>
    </row>
    <row r="212" spans="1:6" ht="14.25" customHeight="1">
      <c r="A212" s="230">
        <v>45039</v>
      </c>
      <c r="B212" s="231">
        <v>6274.06</v>
      </c>
      <c r="C212" s="223">
        <v>64.8</v>
      </c>
      <c r="E212" s="232">
        <f t="shared" si="0"/>
        <v>0</v>
      </c>
      <c r="F212" s="232">
        <f t="shared" si="1"/>
        <v>7.2905043629038022E-3</v>
      </c>
    </row>
    <row r="213" spans="1:6" ht="14.25" customHeight="1">
      <c r="A213" s="230">
        <v>45046</v>
      </c>
      <c r="B213" s="231">
        <v>6269.16</v>
      </c>
      <c r="C213" s="223">
        <v>67.2</v>
      </c>
      <c r="E213" s="232">
        <f t="shared" si="0"/>
        <v>3.7037037037037125E-2</v>
      </c>
      <c r="F213" s="232">
        <f t="shared" si="1"/>
        <v>-7.8099348747071994E-4</v>
      </c>
    </row>
    <row r="214" spans="1:6" ht="14.25" customHeight="1">
      <c r="A214" s="230">
        <v>45053</v>
      </c>
      <c r="B214" s="231">
        <v>6272.43</v>
      </c>
      <c r="C214" s="223">
        <v>67.7</v>
      </c>
      <c r="E214" s="232">
        <f t="shared" si="0"/>
        <v>7.4404761904761901E-3</v>
      </c>
      <c r="F214" s="232">
        <f t="shared" si="1"/>
        <v>5.2160098003567251E-4</v>
      </c>
    </row>
    <row r="215" spans="1:6" ht="14.25" customHeight="1">
      <c r="A215" s="230">
        <v>45060</v>
      </c>
      <c r="B215" s="231">
        <v>6290.2</v>
      </c>
      <c r="C215" s="223">
        <v>66.5</v>
      </c>
      <c r="E215" s="232">
        <f t="shared" si="0"/>
        <v>-1.7725258493353071E-2</v>
      </c>
      <c r="F215" s="232">
        <f t="shared" si="1"/>
        <v>2.8330328118447755E-3</v>
      </c>
    </row>
    <row r="216" spans="1:6" ht="14.25" customHeight="1">
      <c r="A216" s="230">
        <v>45067</v>
      </c>
      <c r="B216" s="231">
        <v>6325.73</v>
      </c>
      <c r="C216" s="223">
        <v>67.099999999999994</v>
      </c>
      <c r="E216" s="232">
        <f t="shared" si="0"/>
        <v>9.0225563909773574E-3</v>
      </c>
      <c r="F216" s="232">
        <f t="shared" si="1"/>
        <v>5.6484690470890823E-3</v>
      </c>
    </row>
    <row r="217" spans="1:6" ht="14.25" customHeight="1">
      <c r="A217" s="230">
        <v>45074</v>
      </c>
      <c r="B217" s="231">
        <v>6355.56</v>
      </c>
      <c r="C217" s="223">
        <v>71.8</v>
      </c>
      <c r="E217" s="232">
        <f t="shared" si="0"/>
        <v>7.0044709388971726E-2</v>
      </c>
      <c r="F217" s="232">
        <f t="shared" si="1"/>
        <v>4.7156612754576692E-3</v>
      </c>
    </row>
    <row r="218" spans="1:6" ht="14.25" customHeight="1">
      <c r="A218" s="230">
        <v>45081</v>
      </c>
      <c r="B218" s="231">
        <v>6352.84</v>
      </c>
      <c r="C218" s="223">
        <v>69</v>
      </c>
      <c r="E218" s="232">
        <f t="shared" si="0"/>
        <v>-3.8997214484679625E-2</v>
      </c>
      <c r="F218" s="232">
        <f t="shared" si="1"/>
        <v>-4.2797172869113887E-4</v>
      </c>
    </row>
    <row r="219" spans="1:6" ht="14.25" customHeight="1">
      <c r="A219" s="230">
        <v>45088</v>
      </c>
      <c r="B219" s="231">
        <v>6280.02</v>
      </c>
      <c r="C219" s="223">
        <v>66.400000000000006</v>
      </c>
      <c r="E219" s="232">
        <f t="shared" si="0"/>
        <v>-3.7681159420289774E-2</v>
      </c>
      <c r="F219" s="232">
        <f t="shared" si="1"/>
        <v>-1.1462589959765981E-2</v>
      </c>
    </row>
    <row r="220" spans="1:6" ht="14.25" customHeight="1">
      <c r="A220" s="230">
        <v>45095</v>
      </c>
      <c r="B220" s="231">
        <v>6319.25</v>
      </c>
      <c r="C220" s="223">
        <v>67.900000000000006</v>
      </c>
      <c r="E220" s="232">
        <f t="shared" si="0"/>
        <v>2.2590361445783129E-2</v>
      </c>
      <c r="F220" s="232">
        <f t="shared" si="1"/>
        <v>6.246795392371292E-3</v>
      </c>
    </row>
    <row r="221" spans="1:6" ht="14.25" customHeight="1">
      <c r="A221" s="230">
        <v>45102</v>
      </c>
      <c r="B221" s="231">
        <v>6344.09</v>
      </c>
      <c r="C221" s="223">
        <v>69.5</v>
      </c>
      <c r="E221" s="232">
        <f t="shared" si="0"/>
        <v>2.3564064801178116E-2</v>
      </c>
      <c r="F221" s="232">
        <f t="shared" si="1"/>
        <v>3.9308462238398772E-3</v>
      </c>
    </row>
    <row r="222" spans="1:6" ht="14.25" customHeight="1">
      <c r="A222" s="230">
        <v>45109</v>
      </c>
      <c r="B222" s="231">
        <v>6334.79</v>
      </c>
      <c r="C222" s="223">
        <v>68.900000000000006</v>
      </c>
      <c r="E222" s="232">
        <f t="shared" si="0"/>
        <v>-8.6330935251797743E-3</v>
      </c>
      <c r="F222" s="232">
        <f t="shared" si="1"/>
        <v>-1.4659312840770199E-3</v>
      </c>
    </row>
    <row r="223" spans="1:6" ht="14.25" customHeight="1">
      <c r="A223" s="230">
        <v>45116</v>
      </c>
      <c r="B223" s="231">
        <v>6341.1</v>
      </c>
      <c r="C223" s="223">
        <v>69.400000000000006</v>
      </c>
      <c r="E223" s="232">
        <f t="shared" si="0"/>
        <v>7.2568940493468789E-3</v>
      </c>
      <c r="F223" s="232">
        <f t="shared" si="1"/>
        <v>9.9608668953515421E-4</v>
      </c>
    </row>
    <row r="224" spans="1:6" ht="14.25" customHeight="1">
      <c r="A224" s="230">
        <v>45123</v>
      </c>
      <c r="B224" s="231">
        <v>6365.61</v>
      </c>
      <c r="C224" s="223">
        <v>69.3</v>
      </c>
      <c r="E224" s="232">
        <f t="shared" si="0"/>
        <v>-1.4409221902018517E-3</v>
      </c>
      <c r="F224" s="232">
        <f t="shared" si="1"/>
        <v>3.8652599706674408E-3</v>
      </c>
    </row>
    <row r="225" spans="1:6" ht="14.25" customHeight="1">
      <c r="A225" s="230">
        <v>45130</v>
      </c>
      <c r="B225" s="231">
        <v>6339.51</v>
      </c>
      <c r="C225" s="223">
        <v>68.900000000000006</v>
      </c>
      <c r="E225" s="232">
        <f t="shared" si="0"/>
        <v>-5.7720057720056488E-3</v>
      </c>
      <c r="F225" s="232">
        <f t="shared" si="1"/>
        <v>-4.1001569370412976E-3</v>
      </c>
    </row>
    <row r="226" spans="1:6" ht="14.25" customHeight="1">
      <c r="A226" s="230">
        <v>45137</v>
      </c>
      <c r="B226" s="231">
        <v>6329.86</v>
      </c>
      <c r="C226" s="223">
        <v>68.2</v>
      </c>
      <c r="E226" s="232">
        <f t="shared" si="0"/>
        <v>-1.0159651669085671E-2</v>
      </c>
      <c r="F226" s="232">
        <f t="shared" si="1"/>
        <v>-1.5221996652739005E-3</v>
      </c>
    </row>
    <row r="227" spans="1:6" ht="14.25" customHeight="1">
      <c r="A227" s="230">
        <v>45144</v>
      </c>
      <c r="B227" s="231">
        <v>6297.25</v>
      </c>
      <c r="C227" s="223">
        <v>67.900000000000006</v>
      </c>
      <c r="E227" s="232">
        <f t="shared" si="0"/>
        <v>-4.3988269794720987E-3</v>
      </c>
      <c r="F227" s="232">
        <f t="shared" si="1"/>
        <v>-5.1517727090330074E-3</v>
      </c>
    </row>
    <row r="228" spans="1:6" ht="14.25" customHeight="1">
      <c r="A228" s="230">
        <v>45151</v>
      </c>
      <c r="B228" s="231">
        <v>6254.83</v>
      </c>
      <c r="C228" s="223">
        <v>67.5</v>
      </c>
      <c r="E228" s="232">
        <f t="shared" si="0"/>
        <v>-5.891016200294634E-3</v>
      </c>
      <c r="F228" s="232">
        <f t="shared" si="1"/>
        <v>-6.7362737702965697E-3</v>
      </c>
    </row>
    <row r="229" spans="1:6" ht="14.25" customHeight="1">
      <c r="A229" s="230">
        <v>45158</v>
      </c>
      <c r="B229" s="231">
        <v>6280.09</v>
      </c>
      <c r="C229" s="223">
        <v>69.3</v>
      </c>
      <c r="E229" s="232">
        <f t="shared" si="0"/>
        <v>2.6666666666666623E-2</v>
      </c>
      <c r="F229" s="232">
        <f t="shared" si="1"/>
        <v>4.0384790633798554E-3</v>
      </c>
    </row>
    <row r="230" spans="1:6" ht="14.25" customHeight="1">
      <c r="A230" s="230">
        <v>45165</v>
      </c>
      <c r="B230" s="231">
        <v>6299.5</v>
      </c>
      <c r="C230" s="223">
        <v>69.900000000000006</v>
      </c>
      <c r="E230" s="232">
        <f t="shared" si="0"/>
        <v>8.6580086580087812E-3</v>
      </c>
      <c r="F230" s="232">
        <f t="shared" si="1"/>
        <v>3.0907200374516693E-3</v>
      </c>
    </row>
    <row r="231" spans="1:6" ht="14.25" customHeight="1">
      <c r="A231" s="230">
        <v>45172</v>
      </c>
      <c r="B231" s="231">
        <v>6307.08</v>
      </c>
      <c r="C231" s="223">
        <v>69.400000000000006</v>
      </c>
      <c r="E231" s="232">
        <f t="shared" si="0"/>
        <v>-7.1530758226037187E-3</v>
      </c>
      <c r="F231" s="232">
        <f t="shared" si="1"/>
        <v>1.2032701008016394E-3</v>
      </c>
    </row>
    <row r="232" spans="1:6" ht="14.25" customHeight="1">
      <c r="A232" s="230">
        <v>45179</v>
      </c>
      <c r="B232" s="231">
        <v>6302.03</v>
      </c>
      <c r="C232" s="223">
        <v>68.7</v>
      </c>
      <c r="E232" s="232">
        <f t="shared" si="0"/>
        <v>-1.0086455331412144E-2</v>
      </c>
      <c r="F232" s="232">
        <f t="shared" si="1"/>
        <v>-8.006874813701716E-4</v>
      </c>
    </row>
    <row r="233" spans="1:6" ht="14.25" customHeight="1">
      <c r="A233" s="230">
        <v>45186</v>
      </c>
      <c r="B233" s="231">
        <v>6309.75</v>
      </c>
      <c r="C233" s="223">
        <v>69.099999999999994</v>
      </c>
      <c r="E233" s="232">
        <f t="shared" si="0"/>
        <v>5.8224163027655231E-3</v>
      </c>
      <c r="F233" s="232">
        <f t="shared" si="1"/>
        <v>1.2250021024971724E-3</v>
      </c>
    </row>
    <row r="234" spans="1:6" ht="14.25" customHeight="1">
      <c r="A234" s="230">
        <v>45193</v>
      </c>
      <c r="B234" s="231">
        <v>6284.63</v>
      </c>
      <c r="C234" s="223">
        <v>69.400000000000006</v>
      </c>
      <c r="E234" s="232">
        <f t="shared" si="0"/>
        <v>4.3415340086832331E-3</v>
      </c>
      <c r="F234" s="232">
        <f t="shared" si="1"/>
        <v>-3.9811402987439898E-3</v>
      </c>
    </row>
    <row r="235" spans="1:6" ht="14.25" customHeight="1">
      <c r="A235" s="230">
        <v>45200</v>
      </c>
      <c r="B235" s="231">
        <v>6261.72</v>
      </c>
      <c r="C235" s="223">
        <v>70</v>
      </c>
      <c r="E235" s="232">
        <f t="shared" si="0"/>
        <v>8.6455331412102921E-3</v>
      </c>
      <c r="F235" s="232">
        <f t="shared" si="1"/>
        <v>-3.6454015590416389E-3</v>
      </c>
    </row>
    <row r="236" spans="1:6" ht="14.25" customHeight="1">
      <c r="A236" s="230">
        <v>45207</v>
      </c>
      <c r="B236" s="231">
        <v>6269.35</v>
      </c>
      <c r="C236" s="223">
        <v>72</v>
      </c>
      <c r="E236" s="232">
        <f t="shared" si="0"/>
        <v>2.8571428571428571E-2</v>
      </c>
      <c r="F236" s="232">
        <f t="shared" si="1"/>
        <v>1.218515040595892E-3</v>
      </c>
    </row>
    <row r="237" spans="1:6" ht="14.25" customHeight="1">
      <c r="A237" s="230">
        <v>45214</v>
      </c>
      <c r="B237" s="231">
        <v>6289.01</v>
      </c>
      <c r="C237" s="223">
        <v>70</v>
      </c>
      <c r="E237" s="232">
        <f t="shared" si="0"/>
        <v>-2.7777777777777776E-2</v>
      </c>
      <c r="F237" s="232">
        <f t="shared" si="1"/>
        <v>3.1358912805952537E-3</v>
      </c>
    </row>
    <row r="238" spans="1:6" ht="14.25" customHeight="1">
      <c r="A238" s="230">
        <v>45221</v>
      </c>
      <c r="B238" s="231">
        <v>6275.83</v>
      </c>
      <c r="C238" s="223">
        <v>71</v>
      </c>
      <c r="E238" s="232">
        <f t="shared" si="0"/>
        <v>1.4285714285714285E-2</v>
      </c>
      <c r="F238" s="232">
        <f t="shared" si="1"/>
        <v>-2.0957193580548117E-3</v>
      </c>
    </row>
    <row r="239" spans="1:6" ht="14.25" customHeight="1">
      <c r="A239" s="230">
        <v>45228</v>
      </c>
      <c r="B239" s="231">
        <v>6267.9</v>
      </c>
      <c r="C239" s="223">
        <v>70.400000000000006</v>
      </c>
      <c r="E239" s="232">
        <f t="shared" si="0"/>
        <v>-8.450704225352032E-3</v>
      </c>
      <c r="F239" s="232">
        <f t="shared" si="1"/>
        <v>-1.2635778853156141E-3</v>
      </c>
    </row>
    <row r="240" spans="1:6" ht="14.25" customHeight="1">
      <c r="A240" s="230">
        <v>45235</v>
      </c>
      <c r="B240" s="231">
        <v>6271.84</v>
      </c>
      <c r="C240" s="223">
        <v>70.400000000000006</v>
      </c>
      <c r="E240" s="232">
        <f t="shared" si="0"/>
        <v>0</v>
      </c>
      <c r="F240" s="232">
        <f t="shared" si="1"/>
        <v>6.2859969048652807E-4</v>
      </c>
    </row>
    <row r="241" spans="1:6" ht="14.25" customHeight="1">
      <c r="A241" s="230">
        <v>45242</v>
      </c>
      <c r="B241" s="231">
        <v>6257.15</v>
      </c>
      <c r="C241" s="223">
        <v>69.5</v>
      </c>
      <c r="E241" s="232">
        <f t="shared" si="0"/>
        <v>-1.2784090909090988E-2</v>
      </c>
      <c r="F241" s="232">
        <f t="shared" si="1"/>
        <v>-2.3422153626368831E-3</v>
      </c>
    </row>
    <row r="242" spans="1:6" ht="14.25" customHeight="1">
      <c r="A242" s="230">
        <v>45249</v>
      </c>
      <c r="B242" s="231">
        <v>6233.71</v>
      </c>
      <c r="C242" s="223">
        <v>68</v>
      </c>
      <c r="E242" s="232">
        <f t="shared" si="0"/>
        <v>-2.1582733812949641E-2</v>
      </c>
      <c r="F242" s="232">
        <f t="shared" si="1"/>
        <v>-3.7461144450747705E-3</v>
      </c>
    </row>
    <row r="243" spans="1:6" ht="14.25" customHeight="1">
      <c r="A243" s="230">
        <v>45256</v>
      </c>
      <c r="B243" s="231">
        <v>6223.03</v>
      </c>
      <c r="C243" s="223">
        <v>68.5</v>
      </c>
      <c r="E243" s="232">
        <f t="shared" si="0"/>
        <v>7.3529411764705881E-3</v>
      </c>
      <c r="F243" s="232">
        <f t="shared" si="1"/>
        <v>-1.7132654550821727E-3</v>
      </c>
    </row>
    <row r="244" spans="1:6" ht="14.25" customHeight="1">
      <c r="A244" s="230">
        <v>45263</v>
      </c>
      <c r="B244" s="231">
        <v>6252.56</v>
      </c>
      <c r="C244" s="223">
        <v>69.7</v>
      </c>
      <c r="E244" s="232">
        <f t="shared" si="0"/>
        <v>1.7518248175182525E-2</v>
      </c>
      <c r="F244" s="232">
        <f t="shared" si="1"/>
        <v>4.7452768185274148E-3</v>
      </c>
    </row>
    <row r="245" spans="1:6" ht="14.25" customHeight="1">
      <c r="A245" s="230">
        <v>45270</v>
      </c>
      <c r="B245" s="231">
        <v>6266.85</v>
      </c>
      <c r="C245" s="223">
        <v>69</v>
      </c>
      <c r="E245" s="232">
        <f t="shared" si="0"/>
        <v>-1.0043041606886698E-2</v>
      </c>
      <c r="F245" s="232">
        <f t="shared" si="1"/>
        <v>2.2854638739972046E-3</v>
      </c>
    </row>
    <row r="246" spans="1:6" ht="14.25" customHeight="1">
      <c r="A246" s="230">
        <v>45277</v>
      </c>
      <c r="B246" s="231">
        <v>6249.29</v>
      </c>
      <c r="C246" s="223">
        <v>68.8</v>
      </c>
      <c r="E246" s="232">
        <f t="shared" si="0"/>
        <v>-2.8985507246377224E-3</v>
      </c>
      <c r="F246" s="232">
        <f t="shared" si="1"/>
        <v>-2.8020456848337522E-3</v>
      </c>
    </row>
    <row r="247" spans="1:6" ht="14.25" customHeight="1">
      <c r="A247" s="230">
        <v>45284</v>
      </c>
      <c r="B247" s="231">
        <v>6246.5</v>
      </c>
      <c r="C247" s="223">
        <v>69.3</v>
      </c>
      <c r="E247" s="232">
        <f t="shared" si="0"/>
        <v>7.2674418604651162E-3</v>
      </c>
      <c r="F247" s="232">
        <f t="shared" si="1"/>
        <v>-4.4645071680142283E-4</v>
      </c>
    </row>
    <row r="248" spans="1:6" ht="14.25" customHeight="1">
      <c r="A248" s="230">
        <v>45291</v>
      </c>
      <c r="B248" s="231">
        <v>6244.17</v>
      </c>
      <c r="C248" s="223">
        <v>69.2</v>
      </c>
      <c r="E248" s="232">
        <f t="shared" si="0"/>
        <v>-1.443001443001361E-3</v>
      </c>
      <c r="F248" s="232">
        <f t="shared" si="1"/>
        <v>-3.7300888497557468E-4</v>
      </c>
    </row>
    <row r="249" spans="1:6" ht="14.25" customHeight="1">
      <c r="E249" s="232"/>
      <c r="F249" s="232"/>
    </row>
    <row r="250" spans="1:6" ht="14.25" customHeight="1">
      <c r="E250" s="232"/>
      <c r="F250" s="232"/>
    </row>
    <row r="251" spans="1:6" ht="14.25" customHeight="1">
      <c r="E251" s="232"/>
      <c r="F251" s="232"/>
    </row>
    <row r="252" spans="1:6" ht="14.25" customHeight="1">
      <c r="E252" s="232"/>
      <c r="F252" s="232"/>
    </row>
    <row r="253" spans="1:6" ht="14.25" customHeight="1">
      <c r="E253" s="232"/>
    </row>
    <row r="254" spans="1:6" ht="14.25" customHeight="1">
      <c r="E254" s="232"/>
    </row>
    <row r="255" spans="1:6" ht="14.25" customHeight="1">
      <c r="E255" s="232"/>
    </row>
    <row r="256" spans="1:6" ht="14.25" customHeight="1">
      <c r="E256" s="232"/>
    </row>
    <row r="257" spans="5:5" ht="14.25" customHeight="1">
      <c r="E257" s="232"/>
    </row>
    <row r="258" spans="5:5" ht="14.25" customHeight="1">
      <c r="E258" s="232"/>
    </row>
    <row r="259" spans="5:5" ht="14.25" customHeight="1"/>
    <row r="260" spans="5:5" ht="14.25" customHeight="1"/>
    <row r="261" spans="5:5" ht="14.25" customHeight="1"/>
    <row r="262" spans="5:5" ht="14.25" customHeight="1"/>
    <row r="263" spans="5:5" ht="14.25" customHeight="1"/>
    <row r="264" spans="5:5" ht="14.25" customHeight="1"/>
    <row r="265" spans="5:5" ht="14.25" customHeight="1"/>
    <row r="266" spans="5:5" ht="14.25" customHeight="1"/>
    <row r="267" spans="5:5" ht="14.25" customHeight="1"/>
    <row r="268" spans="5:5" ht="14.25" customHeight="1"/>
    <row r="269" spans="5:5" ht="14.25" customHeight="1"/>
    <row r="270" spans="5:5" ht="14.25" customHeight="1"/>
    <row r="271" spans="5:5" ht="14.25" customHeight="1"/>
    <row r="272" spans="5:5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ageMargins left="0.7" right="0.7" top="0.75" bottom="0.75" header="0" footer="0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A5A32A-7825-45B2-88A3-1F35F346EFBB}">
  <sheetPr>
    <tabColor theme="7" tint="0.39997558519241921"/>
  </sheetPr>
  <dimension ref="A1:P30"/>
  <sheetViews>
    <sheetView topLeftCell="A10" zoomScale="75" workbookViewId="0">
      <selection activeCell="C45" sqref="C45"/>
    </sheetView>
  </sheetViews>
  <sheetFormatPr defaultColWidth="8.7109375" defaultRowHeight="15"/>
  <cols>
    <col min="1" max="4" width="8.7109375" style="235"/>
    <col min="5" max="5" width="11.28515625" style="235" customWidth="1"/>
    <col min="6" max="7" width="8.7109375" style="235"/>
    <col min="8" max="8" width="20" style="235" bestFit="1" customWidth="1"/>
    <col min="9" max="16384" width="8.7109375" style="235"/>
  </cols>
  <sheetData>
    <row r="1" spans="1:16" ht="18.75">
      <c r="A1" s="233"/>
      <c r="B1" s="233" t="s">
        <v>2256</v>
      </c>
      <c r="C1" s="233"/>
      <c r="D1" s="233"/>
      <c r="E1" s="234"/>
      <c r="H1" s="234" t="s">
        <v>2257</v>
      </c>
    </row>
    <row r="3" spans="1:16" ht="58.15" customHeight="1">
      <c r="B3" s="235" t="s">
        <v>1009</v>
      </c>
      <c r="C3" s="236" t="s">
        <v>2258</v>
      </c>
      <c r="D3" s="235" t="s">
        <v>2259</v>
      </c>
      <c r="E3" s="237" t="s">
        <v>2260</v>
      </c>
      <c r="F3" s="235" t="s">
        <v>2261</v>
      </c>
      <c r="G3" s="235" t="s">
        <v>1034</v>
      </c>
    </row>
    <row r="4" spans="1:16">
      <c r="B4" s="235">
        <v>2019</v>
      </c>
      <c r="C4" s="238">
        <v>4085.42</v>
      </c>
      <c r="D4" s="235">
        <v>971.81</v>
      </c>
      <c r="E4" s="238">
        <v>-1841.93</v>
      </c>
      <c r="F4" s="238">
        <f>C4-D4+E4</f>
        <v>1271.68</v>
      </c>
      <c r="J4" s="234" t="s">
        <v>2262</v>
      </c>
      <c r="K4" s="234"/>
      <c r="L4" s="234">
        <v>15</v>
      </c>
    </row>
    <row r="5" spans="1:16">
      <c r="B5" s="235">
        <v>2020</v>
      </c>
      <c r="C5" s="238">
        <v>4540.5</v>
      </c>
      <c r="D5" s="235">
        <v>774.71</v>
      </c>
      <c r="E5" s="238">
        <v>-1262.74</v>
      </c>
      <c r="F5" s="238">
        <f t="shared" ref="F5:F8" si="0">C5-D5+E5</f>
        <v>2503.0500000000002</v>
      </c>
      <c r="G5" s="239">
        <f>F5/F4-1</f>
        <v>0.96830177403120277</v>
      </c>
      <c r="H5" s="240"/>
      <c r="L5" s="238"/>
      <c r="M5" s="238"/>
      <c r="N5" s="238"/>
      <c r="O5" s="238"/>
      <c r="P5" s="238"/>
    </row>
    <row r="6" spans="1:16">
      <c r="B6" s="235">
        <v>2021</v>
      </c>
      <c r="C6" s="238">
        <v>6076.92</v>
      </c>
      <c r="D6" s="235">
        <v>945.77</v>
      </c>
      <c r="E6" s="235">
        <v>-29.18</v>
      </c>
      <c r="F6" s="238">
        <f t="shared" si="0"/>
        <v>5101.9699999999993</v>
      </c>
      <c r="G6" s="239">
        <f t="shared" ref="G6:G8" si="1">F6/F5-1</f>
        <v>1.0383012724476135</v>
      </c>
      <c r="H6" s="240"/>
      <c r="L6" s="238"/>
      <c r="M6" s="238"/>
    </row>
    <row r="7" spans="1:16">
      <c r="B7" s="235">
        <v>2022</v>
      </c>
      <c r="C7" s="238">
        <v>6693.69</v>
      </c>
      <c r="D7" s="235">
        <v>701.44</v>
      </c>
      <c r="E7" s="235">
        <v>-26.97</v>
      </c>
      <c r="F7" s="238">
        <f t="shared" si="0"/>
        <v>5965.28</v>
      </c>
      <c r="G7" s="239">
        <f t="shared" si="1"/>
        <v>0.16921110865018818</v>
      </c>
      <c r="H7" s="240"/>
    </row>
    <row r="8" spans="1:16">
      <c r="B8" s="235">
        <v>2023</v>
      </c>
      <c r="C8" s="238">
        <v>7927.35</v>
      </c>
      <c r="D8" s="235">
        <v>376.9</v>
      </c>
      <c r="E8" s="235">
        <v>-42.93</v>
      </c>
      <c r="F8" s="238">
        <f t="shared" si="0"/>
        <v>7507.52</v>
      </c>
      <c r="G8" s="239">
        <f t="shared" si="1"/>
        <v>0.25853606201217727</v>
      </c>
      <c r="H8" s="240"/>
    </row>
    <row r="10" spans="1:16">
      <c r="G10" s="240">
        <f>AVERAGE(G7:G8)</f>
        <v>0.21387358533118273</v>
      </c>
      <c r="H10" s="240"/>
    </row>
    <row r="12" spans="1:16" ht="30">
      <c r="B12" s="236" t="s">
        <v>2263</v>
      </c>
      <c r="C12" s="235" t="s">
        <v>2261</v>
      </c>
      <c r="D12" s="235" t="s">
        <v>2264</v>
      </c>
      <c r="E12" s="235" t="s">
        <v>2265</v>
      </c>
    </row>
    <row r="13" spans="1:16">
      <c r="A13" s="235">
        <v>1</v>
      </c>
      <c r="B13" s="235">
        <v>2024</v>
      </c>
      <c r="C13" s="235">
        <f>F8*(1+$G$10)</f>
        <v>9113.1802193455605</v>
      </c>
      <c r="D13" s="235">
        <f>C13/(1+J17)^A13</f>
        <v>7723.0340841911539</v>
      </c>
      <c r="I13" s="235" t="s">
        <v>2266</v>
      </c>
    </row>
    <row r="14" spans="1:16">
      <c r="A14" s="235">
        <v>2</v>
      </c>
      <c r="B14" s="235">
        <v>2025</v>
      </c>
      <c r="C14" s="235">
        <f>C13*(1+$G$10)</f>
        <v>11062.248746626208</v>
      </c>
      <c r="D14" s="235">
        <f t="shared" ref="D14:D17" si="2">C14/(1+J18)^A14</f>
        <v>11062.248746626208</v>
      </c>
      <c r="I14" s="235" t="s">
        <v>2267</v>
      </c>
      <c r="J14" s="235">
        <f>16%</f>
        <v>0.16</v>
      </c>
    </row>
    <row r="15" spans="1:16">
      <c r="A15" s="235">
        <v>3</v>
      </c>
      <c r="B15" s="235">
        <v>2026</v>
      </c>
      <c r="C15" s="235">
        <f t="shared" ref="C15:C17" si="3">C14*(1+$G$10)</f>
        <v>13428.171547892536</v>
      </c>
      <c r="D15" s="235">
        <f t="shared" si="2"/>
        <v>13428.171547892536</v>
      </c>
      <c r="I15" s="235" t="s">
        <v>2268</v>
      </c>
      <c r="J15" s="235">
        <f>12%</f>
        <v>0.12</v>
      </c>
    </row>
    <row r="16" spans="1:16">
      <c r="A16" s="235">
        <v>4</v>
      </c>
      <c r="B16" s="235">
        <v>2027</v>
      </c>
      <c r="C16" s="235">
        <f t="shared" si="3"/>
        <v>16300.10274128249</v>
      </c>
      <c r="D16" s="235">
        <f t="shared" si="2"/>
        <v>16300.10274128249</v>
      </c>
      <c r="I16" s="235" t="s">
        <v>1006</v>
      </c>
      <c r="J16" s="235">
        <f>1.51</f>
        <v>1.51</v>
      </c>
    </row>
    <row r="17" spans="1:10">
      <c r="A17" s="235">
        <v>5</v>
      </c>
      <c r="B17" s="235">
        <v>2028</v>
      </c>
      <c r="C17" s="235">
        <f t="shared" si="3"/>
        <v>19786.264155827215</v>
      </c>
      <c r="D17" s="235">
        <f t="shared" si="2"/>
        <v>19786.264155827215</v>
      </c>
      <c r="I17" s="234" t="s">
        <v>2269</v>
      </c>
      <c r="J17" s="234">
        <f>18%</f>
        <v>0.18</v>
      </c>
    </row>
    <row r="19" spans="1:10">
      <c r="A19" s="235" t="s">
        <v>2270</v>
      </c>
    </row>
    <row r="20" spans="1:10">
      <c r="A20" s="235">
        <v>5</v>
      </c>
      <c r="B20" s="235">
        <v>2028</v>
      </c>
      <c r="C20" s="235">
        <f>C17*L4</f>
        <v>296793.96233740821</v>
      </c>
      <c r="D20" s="235">
        <f>C20/(1+J17)^A20</f>
        <v>129731.37625923679</v>
      </c>
    </row>
    <row r="22" spans="1:10">
      <c r="B22" s="235" t="s">
        <v>2271</v>
      </c>
      <c r="D22" s="235">
        <f>SUM(D13:D17)+D20</f>
        <v>198031.19753505639</v>
      </c>
    </row>
    <row r="23" spans="1:10" ht="30">
      <c r="A23" s="236" t="s">
        <v>2272</v>
      </c>
      <c r="B23" s="236" t="s">
        <v>2273</v>
      </c>
      <c r="C23" s="236"/>
      <c r="D23" s="235">
        <v>1161.3699999999999</v>
      </c>
    </row>
    <row r="24" spans="1:10">
      <c r="A24" s="236"/>
      <c r="B24" s="236"/>
      <c r="C24" s="236"/>
    </row>
    <row r="25" spans="1:10">
      <c r="B25" s="234" t="s">
        <v>2274</v>
      </c>
      <c r="C25" s="234"/>
      <c r="D25" s="234">
        <f>(D22/D23)</f>
        <v>170.5151653091232</v>
      </c>
    </row>
    <row r="27" spans="1:10" ht="30">
      <c r="A27" s="236" t="s">
        <v>2275</v>
      </c>
      <c r="B27" s="235" t="s">
        <v>2276</v>
      </c>
      <c r="D27" s="235">
        <f>64.6</f>
        <v>64.599999999999994</v>
      </c>
    </row>
    <row r="29" spans="1:10">
      <c r="C29" s="235" t="s">
        <v>2277</v>
      </c>
    </row>
    <row r="30" spans="1:10">
      <c r="D30" s="241">
        <v>0.62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40C1F9-550F-445C-8F06-A5B70FC527FA}">
  <sheetPr>
    <tabColor theme="7" tint="0.39997558519241921"/>
  </sheetPr>
  <dimension ref="A1:G1259"/>
  <sheetViews>
    <sheetView workbookViewId="0">
      <selection activeCell="C45" sqref="C45"/>
    </sheetView>
  </sheetViews>
  <sheetFormatPr defaultColWidth="14.42578125" defaultRowHeight="15" customHeight="1"/>
  <cols>
    <col min="1" max="1" width="10.42578125" style="222" customWidth="1"/>
    <col min="2" max="26" width="8.7109375" style="222" customWidth="1"/>
    <col min="27" max="16384" width="14.42578125" style="222"/>
  </cols>
  <sheetData>
    <row r="1" spans="1:7" ht="14.25" customHeight="1">
      <c r="A1" s="223" t="s">
        <v>33</v>
      </c>
      <c r="B1" s="223" t="s">
        <v>35</v>
      </c>
      <c r="C1" s="223" t="s">
        <v>2278</v>
      </c>
      <c r="D1" s="223" t="s">
        <v>2279</v>
      </c>
      <c r="E1" s="223" t="s">
        <v>2280</v>
      </c>
      <c r="F1" s="223" t="s">
        <v>36</v>
      </c>
      <c r="G1" s="223" t="s">
        <v>986</v>
      </c>
    </row>
    <row r="2" spans="1:7" ht="14.25" customHeight="1">
      <c r="A2" s="230">
        <v>43467</v>
      </c>
      <c r="B2" s="223">
        <v>8.18</v>
      </c>
      <c r="C2" s="223">
        <v>8.1</v>
      </c>
      <c r="D2" s="223">
        <v>8.19</v>
      </c>
      <c r="E2" s="223">
        <v>8.1</v>
      </c>
      <c r="F2" s="223" t="s">
        <v>1075</v>
      </c>
      <c r="G2" s="228">
        <v>2.5000000000000001E-3</v>
      </c>
    </row>
    <row r="3" spans="1:7" ht="14.25" customHeight="1">
      <c r="A3" s="230">
        <v>43468</v>
      </c>
      <c r="B3" s="223">
        <v>8</v>
      </c>
      <c r="C3" s="223">
        <v>8.1</v>
      </c>
      <c r="D3" s="223">
        <v>8.1</v>
      </c>
      <c r="E3" s="223">
        <v>7.97</v>
      </c>
      <c r="F3" s="223" t="s">
        <v>1076</v>
      </c>
      <c r="G3" s="228">
        <v>-2.1999999999999999E-2</v>
      </c>
    </row>
    <row r="4" spans="1:7" ht="14.25" customHeight="1">
      <c r="A4" s="230">
        <v>43469</v>
      </c>
      <c r="B4" s="223">
        <v>8.4600000000000009</v>
      </c>
      <c r="C4" s="223">
        <v>8.35</v>
      </c>
      <c r="D4" s="223">
        <v>8.51</v>
      </c>
      <c r="E4" s="223">
        <v>8.35</v>
      </c>
      <c r="F4" s="223" t="s">
        <v>1077</v>
      </c>
      <c r="G4" s="228">
        <v>5.7500000000000002E-2</v>
      </c>
    </row>
    <row r="5" spans="1:7" ht="14.25" customHeight="1">
      <c r="A5" s="230">
        <v>43472</v>
      </c>
      <c r="B5" s="223">
        <v>8.43</v>
      </c>
      <c r="C5" s="223">
        <v>8.39</v>
      </c>
      <c r="D5" s="223">
        <v>8.4600000000000009</v>
      </c>
      <c r="E5" s="223">
        <v>8.39</v>
      </c>
      <c r="F5" s="223" t="s">
        <v>1078</v>
      </c>
      <c r="G5" s="228">
        <v>-3.5000000000000001E-3</v>
      </c>
    </row>
    <row r="6" spans="1:7" ht="14.25" customHeight="1">
      <c r="A6" s="230">
        <v>43473</v>
      </c>
      <c r="B6" s="223">
        <v>8.52</v>
      </c>
      <c r="C6" s="223">
        <v>8.5299999999999994</v>
      </c>
      <c r="D6" s="223">
        <v>8.57</v>
      </c>
      <c r="E6" s="223">
        <v>8.5</v>
      </c>
      <c r="F6" s="223" t="s">
        <v>1079</v>
      </c>
      <c r="G6" s="228">
        <v>1.0699999999999999E-2</v>
      </c>
    </row>
    <row r="7" spans="1:7" ht="14.25" customHeight="1">
      <c r="A7" s="230">
        <v>43474</v>
      </c>
      <c r="B7" s="223">
        <v>8.81</v>
      </c>
      <c r="C7" s="223">
        <v>8.83</v>
      </c>
      <c r="D7" s="223">
        <v>8.86</v>
      </c>
      <c r="E7" s="223">
        <v>8.73</v>
      </c>
      <c r="F7" s="223" t="s">
        <v>1080</v>
      </c>
      <c r="G7" s="228">
        <v>3.4000000000000002E-2</v>
      </c>
    </row>
    <row r="8" spans="1:7" ht="14.25" customHeight="1">
      <c r="A8" s="230">
        <v>43475</v>
      </c>
      <c r="B8" s="223">
        <v>8.8800000000000008</v>
      </c>
      <c r="C8" s="223">
        <v>8.86</v>
      </c>
      <c r="D8" s="223">
        <v>8.9</v>
      </c>
      <c r="E8" s="223">
        <v>8.86</v>
      </c>
      <c r="F8" s="223" t="s">
        <v>1081</v>
      </c>
      <c r="G8" s="228">
        <v>7.9000000000000008E-3</v>
      </c>
    </row>
    <row r="9" spans="1:7" ht="14.25" customHeight="1">
      <c r="A9" s="230">
        <v>43476</v>
      </c>
      <c r="B9" s="223">
        <v>8.98</v>
      </c>
      <c r="C9" s="223">
        <v>8.9600000000000009</v>
      </c>
      <c r="D9" s="223">
        <v>9.02</v>
      </c>
      <c r="E9" s="223">
        <v>8.9600000000000009</v>
      </c>
      <c r="F9" s="223" t="s">
        <v>1082</v>
      </c>
      <c r="G9" s="228">
        <v>1.1299999999999999E-2</v>
      </c>
    </row>
    <row r="10" spans="1:7" ht="14.25" customHeight="1">
      <c r="A10" s="230">
        <v>43479</v>
      </c>
      <c r="B10" s="223">
        <v>9.1300000000000008</v>
      </c>
      <c r="C10" s="223">
        <v>9.0399999999999991</v>
      </c>
      <c r="D10" s="223">
        <v>9.1300000000000008</v>
      </c>
      <c r="E10" s="223">
        <v>9.0399999999999991</v>
      </c>
      <c r="F10" s="223" t="s">
        <v>1083</v>
      </c>
      <c r="G10" s="228">
        <v>1.67E-2</v>
      </c>
    </row>
    <row r="11" spans="1:7" ht="14.25" customHeight="1">
      <c r="A11" s="230">
        <v>43480</v>
      </c>
      <c r="B11" s="223">
        <v>9.06</v>
      </c>
      <c r="C11" s="223">
        <v>9.0399999999999991</v>
      </c>
      <c r="D11" s="223">
        <v>9.09</v>
      </c>
      <c r="E11" s="223">
        <v>9.0399999999999991</v>
      </c>
      <c r="F11" s="223" t="s">
        <v>1084</v>
      </c>
      <c r="G11" s="228">
        <v>-7.7000000000000002E-3</v>
      </c>
    </row>
    <row r="12" spans="1:7" ht="14.25" customHeight="1">
      <c r="A12" s="230">
        <v>43481</v>
      </c>
      <c r="B12" s="223">
        <v>9.25</v>
      </c>
      <c r="C12" s="223">
        <v>9.19</v>
      </c>
      <c r="D12" s="223">
        <v>9.27</v>
      </c>
      <c r="E12" s="223">
        <v>9.19</v>
      </c>
      <c r="F12" s="223" t="s">
        <v>1085</v>
      </c>
      <c r="G12" s="228">
        <v>2.1000000000000001E-2</v>
      </c>
    </row>
    <row r="13" spans="1:7" ht="14.25" customHeight="1">
      <c r="A13" s="230">
        <v>43482</v>
      </c>
      <c r="B13" s="223">
        <v>9.32</v>
      </c>
      <c r="C13" s="223">
        <v>9.23</v>
      </c>
      <c r="D13" s="223">
        <v>9.33</v>
      </c>
      <c r="E13" s="223">
        <v>9.23</v>
      </c>
      <c r="F13" s="223" t="s">
        <v>1086</v>
      </c>
      <c r="G13" s="228">
        <v>7.6E-3</v>
      </c>
    </row>
    <row r="14" spans="1:7" ht="14.25" customHeight="1">
      <c r="A14" s="230">
        <v>43483</v>
      </c>
      <c r="B14" s="223">
        <v>9.51</v>
      </c>
      <c r="C14" s="223">
        <v>9.42</v>
      </c>
      <c r="D14" s="223">
        <v>9.5500000000000007</v>
      </c>
      <c r="E14" s="223">
        <v>9.4</v>
      </c>
      <c r="F14" s="223" t="s">
        <v>1087</v>
      </c>
      <c r="G14" s="228">
        <v>2.0400000000000001E-2</v>
      </c>
    </row>
    <row r="15" spans="1:7" ht="14.25" customHeight="1">
      <c r="A15" s="230">
        <v>43487</v>
      </c>
      <c r="B15" s="223">
        <v>9.34</v>
      </c>
      <c r="C15" s="223">
        <v>9.31</v>
      </c>
      <c r="D15" s="223">
        <v>9.39</v>
      </c>
      <c r="E15" s="223">
        <v>9.3000000000000007</v>
      </c>
      <c r="F15" s="223" t="s">
        <v>1088</v>
      </c>
      <c r="G15" s="228">
        <v>-1.7899999999999999E-2</v>
      </c>
    </row>
    <row r="16" spans="1:7" ht="14.25" customHeight="1">
      <c r="A16" s="230">
        <v>43488</v>
      </c>
      <c r="B16" s="223">
        <v>9.1999999999999993</v>
      </c>
      <c r="C16" s="223">
        <v>9.2799999999999994</v>
      </c>
      <c r="D16" s="223">
        <v>9.2799999999999994</v>
      </c>
      <c r="E16" s="223">
        <v>9.19</v>
      </c>
      <c r="F16" s="223" t="s">
        <v>1089</v>
      </c>
      <c r="G16" s="228">
        <v>-1.4999999999999999E-2</v>
      </c>
    </row>
    <row r="17" spans="1:7" ht="14.25" customHeight="1">
      <c r="A17" s="230">
        <v>43489</v>
      </c>
      <c r="B17" s="223">
        <v>9.0299999999999994</v>
      </c>
      <c r="C17" s="223">
        <v>9.02</v>
      </c>
      <c r="D17" s="223">
        <v>9.0500000000000007</v>
      </c>
      <c r="E17" s="223">
        <v>9.02</v>
      </c>
      <c r="F17" s="223" t="s">
        <v>1090</v>
      </c>
      <c r="G17" s="228">
        <v>-1.8499999999999999E-2</v>
      </c>
    </row>
    <row r="18" spans="1:7" ht="14.25" customHeight="1">
      <c r="A18" s="230">
        <v>43490</v>
      </c>
      <c r="B18" s="223">
        <v>9.26</v>
      </c>
      <c r="C18" s="223">
        <v>9.3000000000000007</v>
      </c>
      <c r="D18" s="223">
        <v>9.32</v>
      </c>
      <c r="E18" s="223">
        <v>9.24</v>
      </c>
      <c r="F18" s="223" t="s">
        <v>1091</v>
      </c>
      <c r="G18" s="228">
        <v>2.5499999999999998E-2</v>
      </c>
    </row>
    <row r="19" spans="1:7" ht="14.25" customHeight="1">
      <c r="A19" s="230">
        <v>43493</v>
      </c>
      <c r="B19" s="223">
        <v>9.26</v>
      </c>
      <c r="C19" s="223">
        <v>9.17</v>
      </c>
      <c r="D19" s="223">
        <v>9.31</v>
      </c>
      <c r="E19" s="223">
        <v>9.16</v>
      </c>
      <c r="F19" s="223" t="s">
        <v>1092</v>
      </c>
      <c r="G19" s="228">
        <v>0</v>
      </c>
    </row>
    <row r="20" spans="1:7" ht="14.25" customHeight="1">
      <c r="A20" s="230">
        <v>43494</v>
      </c>
      <c r="B20" s="223">
        <v>9.3000000000000007</v>
      </c>
      <c r="C20" s="223">
        <v>9.34</v>
      </c>
      <c r="D20" s="223">
        <v>9.35</v>
      </c>
      <c r="E20" s="223">
        <v>9.26</v>
      </c>
      <c r="F20" s="223" t="s">
        <v>1093</v>
      </c>
      <c r="G20" s="228">
        <v>4.3E-3</v>
      </c>
    </row>
    <row r="21" spans="1:7" ht="14.25" customHeight="1">
      <c r="A21" s="230">
        <v>43495</v>
      </c>
      <c r="B21" s="223">
        <v>9.2899999999999991</v>
      </c>
      <c r="C21" s="223">
        <v>9.1999999999999993</v>
      </c>
      <c r="D21" s="223">
        <v>9.32</v>
      </c>
      <c r="E21" s="223">
        <v>9.19</v>
      </c>
      <c r="F21" s="223" t="s">
        <v>1094</v>
      </c>
      <c r="G21" s="228">
        <v>-1.1000000000000001E-3</v>
      </c>
    </row>
    <row r="22" spans="1:7" ht="14.25" customHeight="1">
      <c r="A22" s="230">
        <v>43496</v>
      </c>
      <c r="B22" s="223">
        <v>9.3699999999999992</v>
      </c>
      <c r="C22" s="223">
        <v>9.26</v>
      </c>
      <c r="D22" s="223">
        <v>9.3699999999999992</v>
      </c>
      <c r="E22" s="223">
        <v>9.25</v>
      </c>
      <c r="F22" s="223" t="s">
        <v>1095</v>
      </c>
      <c r="G22" s="228">
        <v>8.6E-3</v>
      </c>
    </row>
    <row r="23" spans="1:7" ht="14.25" customHeight="1">
      <c r="A23" s="230">
        <v>43497</v>
      </c>
      <c r="B23" s="223">
        <v>9.44</v>
      </c>
      <c r="C23" s="223">
        <v>9.44</v>
      </c>
      <c r="D23" s="223">
        <v>9.49</v>
      </c>
      <c r="E23" s="223">
        <v>9.43</v>
      </c>
      <c r="F23" s="223" t="s">
        <v>1096</v>
      </c>
      <c r="G23" s="228">
        <v>7.4999999999999997E-3</v>
      </c>
    </row>
    <row r="24" spans="1:7" ht="14.25" customHeight="1">
      <c r="A24" s="230">
        <v>43500</v>
      </c>
      <c r="B24" s="223">
        <v>9.4499999999999993</v>
      </c>
      <c r="C24" s="223">
        <v>9.3699999999999992</v>
      </c>
      <c r="D24" s="223">
        <v>9.4499999999999993</v>
      </c>
      <c r="E24" s="223">
        <v>9.3699999999999992</v>
      </c>
      <c r="F24" s="223" t="s">
        <v>1097</v>
      </c>
      <c r="G24" s="228">
        <v>1.1000000000000001E-3</v>
      </c>
    </row>
    <row r="25" spans="1:7" ht="14.25" customHeight="1">
      <c r="A25" s="230">
        <v>43501</v>
      </c>
      <c r="B25" s="223">
        <v>9.68</v>
      </c>
      <c r="C25" s="223">
        <v>9.4600000000000009</v>
      </c>
      <c r="D25" s="223">
        <v>9.6999999999999993</v>
      </c>
      <c r="E25" s="223">
        <v>9.4600000000000009</v>
      </c>
      <c r="F25" s="223" t="s">
        <v>1098</v>
      </c>
      <c r="G25" s="228">
        <v>2.4299999999999999E-2</v>
      </c>
    </row>
    <row r="26" spans="1:7" ht="14.25" customHeight="1">
      <c r="A26" s="230">
        <v>43502</v>
      </c>
      <c r="B26" s="223">
        <v>9.69</v>
      </c>
      <c r="C26" s="223">
        <v>9.6999999999999993</v>
      </c>
      <c r="D26" s="223">
        <v>9.7200000000000006</v>
      </c>
      <c r="E26" s="223">
        <v>9.67</v>
      </c>
      <c r="F26" s="223" t="s">
        <v>1099</v>
      </c>
      <c r="G26" s="228">
        <v>1E-3</v>
      </c>
    </row>
    <row r="27" spans="1:7" ht="14.25" customHeight="1">
      <c r="A27" s="230">
        <v>43503</v>
      </c>
      <c r="B27" s="223">
        <v>9.4600000000000009</v>
      </c>
      <c r="C27" s="223">
        <v>9.5399999999999991</v>
      </c>
      <c r="D27" s="223">
        <v>9.56</v>
      </c>
      <c r="E27" s="223">
        <v>9.43</v>
      </c>
      <c r="F27" s="223" t="s">
        <v>1100</v>
      </c>
      <c r="G27" s="228">
        <v>-2.3699999999999999E-2</v>
      </c>
    </row>
    <row r="28" spans="1:7" ht="14.25" customHeight="1">
      <c r="A28" s="230">
        <v>43504</v>
      </c>
      <c r="B28" s="223">
        <v>9.34</v>
      </c>
      <c r="C28" s="223">
        <v>9.31</v>
      </c>
      <c r="D28" s="223">
        <v>9.35</v>
      </c>
      <c r="E28" s="223">
        <v>9.2799999999999994</v>
      </c>
      <c r="F28" s="223" t="s">
        <v>1101</v>
      </c>
      <c r="G28" s="228">
        <v>-1.2699999999999999E-2</v>
      </c>
    </row>
    <row r="29" spans="1:7" ht="14.25" customHeight="1">
      <c r="A29" s="230">
        <v>43507</v>
      </c>
      <c r="B29" s="223">
        <v>9.3000000000000007</v>
      </c>
      <c r="C29" s="223">
        <v>9.32</v>
      </c>
      <c r="D29" s="223">
        <v>9.33</v>
      </c>
      <c r="E29" s="223">
        <v>9.2899999999999991</v>
      </c>
      <c r="F29" s="223" t="s">
        <v>1102</v>
      </c>
      <c r="G29" s="228">
        <v>-4.3E-3</v>
      </c>
    </row>
    <row r="30" spans="1:7" ht="14.25" customHeight="1">
      <c r="A30" s="230">
        <v>43508</v>
      </c>
      <c r="B30" s="223">
        <v>9.3699999999999992</v>
      </c>
      <c r="C30" s="223">
        <v>9.32</v>
      </c>
      <c r="D30" s="223">
        <v>9.4</v>
      </c>
      <c r="E30" s="223">
        <v>9.32</v>
      </c>
      <c r="F30" s="223" t="s">
        <v>1103</v>
      </c>
      <c r="G30" s="228">
        <v>7.4999999999999997E-3</v>
      </c>
    </row>
    <row r="31" spans="1:7" ht="14.25" customHeight="1">
      <c r="A31" s="230">
        <v>43509</v>
      </c>
      <c r="B31" s="223">
        <v>9.3800000000000008</v>
      </c>
      <c r="C31" s="223">
        <v>9.41</v>
      </c>
      <c r="D31" s="223">
        <v>9.41</v>
      </c>
      <c r="E31" s="223">
        <v>9.36</v>
      </c>
      <c r="F31" s="223" t="s">
        <v>1104</v>
      </c>
      <c r="G31" s="228">
        <v>1.1000000000000001E-3</v>
      </c>
    </row>
    <row r="32" spans="1:7" ht="14.25" customHeight="1">
      <c r="A32" s="230">
        <v>43510</v>
      </c>
      <c r="B32" s="223">
        <v>9.3800000000000008</v>
      </c>
      <c r="C32" s="223">
        <v>9.39</v>
      </c>
      <c r="D32" s="223">
        <v>9.41</v>
      </c>
      <c r="E32" s="223">
        <v>9.36</v>
      </c>
      <c r="F32" s="223" t="s">
        <v>324</v>
      </c>
      <c r="G32" s="228">
        <v>0</v>
      </c>
    </row>
    <row r="33" spans="1:7" ht="14.25" customHeight="1">
      <c r="A33" s="230">
        <v>43511</v>
      </c>
      <c r="B33" s="223">
        <v>9.49</v>
      </c>
      <c r="C33" s="223">
        <v>9.51</v>
      </c>
      <c r="D33" s="223">
        <v>9.51</v>
      </c>
      <c r="E33" s="223">
        <v>9.44</v>
      </c>
      <c r="F33" s="223" t="s">
        <v>1105</v>
      </c>
      <c r="G33" s="228">
        <v>1.17E-2</v>
      </c>
    </row>
    <row r="34" spans="1:7" ht="14.25" customHeight="1">
      <c r="A34" s="230">
        <v>43515</v>
      </c>
      <c r="B34" s="223">
        <v>9.66</v>
      </c>
      <c r="C34" s="223">
        <v>9.4700000000000006</v>
      </c>
      <c r="D34" s="223">
        <v>9.66</v>
      </c>
      <c r="E34" s="223">
        <v>9.4600000000000009</v>
      </c>
      <c r="F34" s="223" t="s">
        <v>1106</v>
      </c>
      <c r="G34" s="228">
        <v>1.7899999999999999E-2</v>
      </c>
    </row>
    <row r="35" spans="1:7" ht="14.25" customHeight="1">
      <c r="A35" s="230">
        <v>43516</v>
      </c>
      <c r="B35" s="223">
        <v>9.74</v>
      </c>
      <c r="C35" s="223">
        <v>9.67</v>
      </c>
      <c r="D35" s="223">
        <v>9.75</v>
      </c>
      <c r="E35" s="223">
        <v>9.67</v>
      </c>
      <c r="F35" s="223" t="s">
        <v>1107</v>
      </c>
      <c r="G35" s="228">
        <v>8.3000000000000001E-3</v>
      </c>
    </row>
    <row r="36" spans="1:7" ht="14.25" customHeight="1">
      <c r="A36" s="230">
        <v>43517</v>
      </c>
      <c r="B36" s="223">
        <v>9.68</v>
      </c>
      <c r="C36" s="223">
        <v>9.73</v>
      </c>
      <c r="D36" s="223">
        <v>9.73</v>
      </c>
      <c r="E36" s="223">
        <v>9.67</v>
      </c>
      <c r="F36" s="223" t="s">
        <v>1108</v>
      </c>
      <c r="G36" s="228">
        <v>-6.1999999999999998E-3</v>
      </c>
    </row>
    <row r="37" spans="1:7" ht="14.25" customHeight="1">
      <c r="A37" s="230">
        <v>43518</v>
      </c>
      <c r="B37" s="223">
        <v>9.74</v>
      </c>
      <c r="C37" s="223">
        <v>9.7100000000000009</v>
      </c>
      <c r="D37" s="223">
        <v>9.76</v>
      </c>
      <c r="E37" s="223">
        <v>9.7100000000000009</v>
      </c>
      <c r="F37" s="223" t="s">
        <v>1109</v>
      </c>
      <c r="G37" s="228">
        <v>6.1999999999999998E-3</v>
      </c>
    </row>
    <row r="38" spans="1:7" ht="14.25" customHeight="1">
      <c r="A38" s="230">
        <v>43521</v>
      </c>
      <c r="B38" s="223">
        <v>9.7100000000000009</v>
      </c>
      <c r="C38" s="223">
        <v>9.74</v>
      </c>
      <c r="D38" s="223">
        <v>9.74</v>
      </c>
      <c r="E38" s="223">
        <v>9.68</v>
      </c>
      <c r="F38" s="223" t="s">
        <v>1110</v>
      </c>
      <c r="G38" s="228">
        <v>-3.0999999999999999E-3</v>
      </c>
    </row>
    <row r="39" spans="1:7" ht="14.25" customHeight="1">
      <c r="A39" s="230">
        <v>43522</v>
      </c>
      <c r="B39" s="223">
        <v>9.91</v>
      </c>
      <c r="C39" s="223">
        <v>9.86</v>
      </c>
      <c r="D39" s="223">
        <v>9.9700000000000006</v>
      </c>
      <c r="E39" s="223">
        <v>9.86</v>
      </c>
      <c r="F39" s="223" t="s">
        <v>1111</v>
      </c>
      <c r="G39" s="228">
        <v>2.06E-2</v>
      </c>
    </row>
    <row r="40" spans="1:7" ht="14.25" customHeight="1">
      <c r="A40" s="230">
        <v>43523</v>
      </c>
      <c r="B40" s="223">
        <v>9.89</v>
      </c>
      <c r="C40" s="223">
        <v>9.92</v>
      </c>
      <c r="D40" s="223">
        <v>9.92</v>
      </c>
      <c r="E40" s="223">
        <v>9.86</v>
      </c>
      <c r="F40" s="223" t="s">
        <v>1112</v>
      </c>
      <c r="G40" s="228">
        <v>-2E-3</v>
      </c>
    </row>
    <row r="41" spans="1:7" ht="14.25" customHeight="1">
      <c r="A41" s="230">
        <v>43524</v>
      </c>
      <c r="B41" s="223">
        <v>9.85</v>
      </c>
      <c r="C41" s="223">
        <v>9.89</v>
      </c>
      <c r="D41" s="223">
        <v>9.89</v>
      </c>
      <c r="E41" s="223">
        <v>9.84</v>
      </c>
      <c r="F41" s="223" t="s">
        <v>1113</v>
      </c>
      <c r="G41" s="228">
        <v>-4.0000000000000001E-3</v>
      </c>
    </row>
    <row r="42" spans="1:7" ht="14.25" customHeight="1">
      <c r="A42" s="230">
        <v>43525</v>
      </c>
      <c r="B42" s="223">
        <v>9.85</v>
      </c>
      <c r="C42" s="223">
        <v>9.89</v>
      </c>
      <c r="D42" s="223">
        <v>9.91</v>
      </c>
      <c r="E42" s="223">
        <v>9.82</v>
      </c>
      <c r="F42" s="223" t="s">
        <v>1114</v>
      </c>
      <c r="G42" s="228">
        <v>0</v>
      </c>
    </row>
    <row r="43" spans="1:7" ht="14.25" customHeight="1">
      <c r="A43" s="230">
        <v>43528</v>
      </c>
      <c r="B43" s="223">
        <v>9.9600000000000009</v>
      </c>
      <c r="C43" s="223">
        <v>9.98</v>
      </c>
      <c r="D43" s="223">
        <v>10</v>
      </c>
      <c r="E43" s="223">
        <v>9.9600000000000009</v>
      </c>
      <c r="F43" s="223" t="s">
        <v>1115</v>
      </c>
      <c r="G43" s="228">
        <v>1.12E-2</v>
      </c>
    </row>
    <row r="44" spans="1:7" ht="14.25" customHeight="1">
      <c r="A44" s="230">
        <v>43529</v>
      </c>
      <c r="B44" s="223">
        <v>9.86</v>
      </c>
      <c r="C44" s="223">
        <v>9.9</v>
      </c>
      <c r="D44" s="223">
        <v>9.9</v>
      </c>
      <c r="E44" s="223">
        <v>9.84</v>
      </c>
      <c r="F44" s="223" t="s">
        <v>1116</v>
      </c>
      <c r="G44" s="228">
        <v>-0.01</v>
      </c>
    </row>
    <row r="45" spans="1:7" ht="14.25" customHeight="1">
      <c r="A45" s="230">
        <v>43530</v>
      </c>
      <c r="B45" s="223">
        <v>9.7799999999999994</v>
      </c>
      <c r="C45" s="223">
        <v>9.76</v>
      </c>
      <c r="D45" s="223">
        <v>9.8000000000000007</v>
      </c>
      <c r="E45" s="223">
        <v>9.75</v>
      </c>
      <c r="F45" s="223" t="s">
        <v>1117</v>
      </c>
      <c r="G45" s="228">
        <v>-8.0999999999999996E-3</v>
      </c>
    </row>
    <row r="46" spans="1:7" ht="14.25" customHeight="1">
      <c r="A46" s="230">
        <v>43531</v>
      </c>
      <c r="B46" s="223">
        <v>9.59</v>
      </c>
      <c r="C46" s="223">
        <v>9.67</v>
      </c>
      <c r="D46" s="223">
        <v>9.67</v>
      </c>
      <c r="E46" s="223">
        <v>9.58</v>
      </c>
      <c r="F46" s="223" t="s">
        <v>1118</v>
      </c>
      <c r="G46" s="228">
        <v>-1.9400000000000001E-2</v>
      </c>
    </row>
    <row r="47" spans="1:7" ht="14.25" customHeight="1">
      <c r="A47" s="230">
        <v>43532</v>
      </c>
      <c r="B47" s="223">
        <v>9.5399999999999991</v>
      </c>
      <c r="C47" s="223">
        <v>9.42</v>
      </c>
      <c r="D47" s="223">
        <v>9.5399999999999991</v>
      </c>
      <c r="E47" s="223">
        <v>9.42</v>
      </c>
      <c r="F47" s="223" t="s">
        <v>1119</v>
      </c>
      <c r="G47" s="228">
        <v>-5.1999999999999998E-3</v>
      </c>
    </row>
    <row r="48" spans="1:7" ht="14.25" customHeight="1">
      <c r="A48" s="230">
        <v>43535</v>
      </c>
      <c r="B48" s="223">
        <v>9.8000000000000007</v>
      </c>
      <c r="C48" s="223">
        <v>9.6199999999999992</v>
      </c>
      <c r="D48" s="223">
        <v>9.81</v>
      </c>
      <c r="E48" s="223">
        <v>9.6199999999999992</v>
      </c>
      <c r="F48" s="223" t="s">
        <v>1120</v>
      </c>
      <c r="G48" s="228">
        <v>2.7300000000000001E-2</v>
      </c>
    </row>
    <row r="49" spans="1:7" ht="14.25" customHeight="1">
      <c r="A49" s="230">
        <v>43536</v>
      </c>
      <c r="B49" s="223">
        <v>9.83</v>
      </c>
      <c r="C49" s="223">
        <v>9.82</v>
      </c>
      <c r="D49" s="223">
        <v>9.85</v>
      </c>
      <c r="E49" s="223">
        <v>9.8000000000000007</v>
      </c>
      <c r="F49" s="223" t="s">
        <v>1121</v>
      </c>
      <c r="G49" s="228">
        <v>3.0999999999999999E-3</v>
      </c>
    </row>
    <row r="50" spans="1:7" ht="14.25" customHeight="1">
      <c r="A50" s="230">
        <v>43537</v>
      </c>
      <c r="B50" s="223">
        <v>9.9499999999999993</v>
      </c>
      <c r="C50" s="223">
        <v>9.9</v>
      </c>
      <c r="D50" s="223">
        <v>9.9600000000000009</v>
      </c>
      <c r="E50" s="223">
        <v>9.9</v>
      </c>
      <c r="F50" s="223" t="s">
        <v>1122</v>
      </c>
      <c r="G50" s="228">
        <v>1.2200000000000001E-2</v>
      </c>
    </row>
    <row r="51" spans="1:7" ht="14.25" customHeight="1">
      <c r="A51" s="230">
        <v>43538</v>
      </c>
      <c r="B51" s="223">
        <v>10.07</v>
      </c>
      <c r="C51" s="223">
        <v>10.02</v>
      </c>
      <c r="D51" s="223">
        <v>10.119999999999999</v>
      </c>
      <c r="E51" s="223">
        <v>10</v>
      </c>
      <c r="F51" s="223" t="s">
        <v>1123</v>
      </c>
      <c r="G51" s="228">
        <v>1.21E-2</v>
      </c>
    </row>
    <row r="52" spans="1:7" ht="14.25" customHeight="1">
      <c r="A52" s="230">
        <v>43539</v>
      </c>
      <c r="B52" s="223">
        <v>10.14</v>
      </c>
      <c r="C52" s="223">
        <v>10.130000000000001</v>
      </c>
      <c r="D52" s="223">
        <v>10.17</v>
      </c>
      <c r="E52" s="223">
        <v>10.1</v>
      </c>
      <c r="F52" s="223" t="s">
        <v>1124</v>
      </c>
      <c r="G52" s="228">
        <v>7.0000000000000001E-3</v>
      </c>
    </row>
    <row r="53" spans="1:7" ht="14.25" customHeight="1">
      <c r="A53" s="230">
        <v>43542</v>
      </c>
      <c r="B53" s="223">
        <v>10.18</v>
      </c>
      <c r="C53" s="223">
        <v>10.119999999999999</v>
      </c>
      <c r="D53" s="223">
        <v>10.18</v>
      </c>
      <c r="E53" s="223">
        <v>10.1</v>
      </c>
      <c r="F53" s="223" t="s">
        <v>1125</v>
      </c>
      <c r="G53" s="228">
        <v>3.8999999999999998E-3</v>
      </c>
    </row>
    <row r="54" spans="1:7" ht="14.25" customHeight="1">
      <c r="A54" s="230">
        <v>43543</v>
      </c>
      <c r="B54" s="223">
        <v>10.199999999999999</v>
      </c>
      <c r="C54" s="223">
        <v>10.26</v>
      </c>
      <c r="D54" s="223">
        <v>10.26</v>
      </c>
      <c r="E54" s="223">
        <v>10.18</v>
      </c>
      <c r="F54" s="223" t="s">
        <v>1126</v>
      </c>
      <c r="G54" s="228">
        <v>2E-3</v>
      </c>
    </row>
    <row r="55" spans="1:7" ht="14.25" customHeight="1">
      <c r="A55" s="230">
        <v>43544</v>
      </c>
      <c r="B55" s="223">
        <v>10.24</v>
      </c>
      <c r="C55" s="223">
        <v>10.210000000000001</v>
      </c>
      <c r="D55" s="223">
        <v>10.31</v>
      </c>
      <c r="E55" s="223">
        <v>10.17</v>
      </c>
      <c r="F55" s="223" t="s">
        <v>1127</v>
      </c>
      <c r="G55" s="228">
        <v>3.8999999999999998E-3</v>
      </c>
    </row>
    <row r="56" spans="1:7" ht="14.25" customHeight="1">
      <c r="A56" s="230">
        <v>43545</v>
      </c>
      <c r="B56" s="223">
        <v>10.16</v>
      </c>
      <c r="C56" s="223">
        <v>10.1</v>
      </c>
      <c r="D56" s="223">
        <v>10.16</v>
      </c>
      <c r="E56" s="223">
        <v>10.09</v>
      </c>
      <c r="F56" s="223" t="s">
        <v>1128</v>
      </c>
      <c r="G56" s="228">
        <v>-7.7999999999999996E-3</v>
      </c>
    </row>
    <row r="57" spans="1:7" ht="14.25" customHeight="1">
      <c r="A57" s="230">
        <v>43546</v>
      </c>
      <c r="B57" s="223">
        <v>9.77</v>
      </c>
      <c r="C57" s="223">
        <v>9.92</v>
      </c>
      <c r="D57" s="223">
        <v>9.92</v>
      </c>
      <c r="E57" s="223">
        <v>9.75</v>
      </c>
      <c r="F57" s="223" t="s">
        <v>1129</v>
      </c>
      <c r="G57" s="228">
        <v>-3.8399999999999997E-2</v>
      </c>
    </row>
    <row r="58" spans="1:7" ht="14.25" customHeight="1">
      <c r="A58" s="230">
        <v>43549</v>
      </c>
      <c r="B58" s="223">
        <v>9.7799999999999994</v>
      </c>
      <c r="C58" s="223">
        <v>9.81</v>
      </c>
      <c r="D58" s="223">
        <v>9.86</v>
      </c>
      <c r="E58" s="223">
        <v>9.75</v>
      </c>
      <c r="F58" s="223" t="s">
        <v>1130</v>
      </c>
      <c r="G58" s="228">
        <v>1E-3</v>
      </c>
    </row>
    <row r="59" spans="1:7" ht="14.25" customHeight="1">
      <c r="A59" s="230">
        <v>43550</v>
      </c>
      <c r="B59" s="223">
        <v>9.7799999999999994</v>
      </c>
      <c r="C59" s="223">
        <v>9.81</v>
      </c>
      <c r="D59" s="223">
        <v>9.81</v>
      </c>
      <c r="E59" s="223">
        <v>9.75</v>
      </c>
      <c r="F59" s="223" t="s">
        <v>1131</v>
      </c>
      <c r="G59" s="228">
        <v>0</v>
      </c>
    </row>
    <row r="60" spans="1:7" ht="14.25" customHeight="1">
      <c r="A60" s="230">
        <v>43551</v>
      </c>
      <c r="B60" s="223">
        <v>9.77</v>
      </c>
      <c r="C60" s="223">
        <v>9.86</v>
      </c>
      <c r="D60" s="223">
        <v>9.86</v>
      </c>
      <c r="E60" s="223">
        <v>9.6300000000000008</v>
      </c>
      <c r="F60" s="223" t="s">
        <v>1132</v>
      </c>
      <c r="G60" s="228">
        <v>-1E-3</v>
      </c>
    </row>
    <row r="61" spans="1:7" ht="14.25" customHeight="1">
      <c r="A61" s="230">
        <v>43552</v>
      </c>
      <c r="B61" s="223">
        <v>9.8000000000000007</v>
      </c>
      <c r="C61" s="223">
        <v>9.84</v>
      </c>
      <c r="D61" s="223">
        <v>9.84</v>
      </c>
      <c r="E61" s="223">
        <v>9.76</v>
      </c>
      <c r="F61" s="223" t="s">
        <v>1133</v>
      </c>
      <c r="G61" s="228">
        <v>3.0999999999999999E-3</v>
      </c>
    </row>
    <row r="62" spans="1:7" ht="14.25" customHeight="1">
      <c r="A62" s="230">
        <v>43553</v>
      </c>
      <c r="B62" s="223">
        <v>9.82</v>
      </c>
      <c r="C62" s="223">
        <v>9.86</v>
      </c>
      <c r="D62" s="223">
        <v>9.86</v>
      </c>
      <c r="E62" s="223">
        <v>9.81</v>
      </c>
      <c r="F62" s="223" t="s">
        <v>1134</v>
      </c>
      <c r="G62" s="228">
        <v>2E-3</v>
      </c>
    </row>
    <row r="63" spans="1:7" ht="14.25" customHeight="1">
      <c r="A63" s="230">
        <v>43556</v>
      </c>
      <c r="B63" s="223">
        <v>10.029999999999999</v>
      </c>
      <c r="C63" s="223">
        <v>10.02</v>
      </c>
      <c r="D63" s="223">
        <v>10.050000000000001</v>
      </c>
      <c r="E63" s="223">
        <v>9.98</v>
      </c>
      <c r="F63" s="223" t="s">
        <v>1135</v>
      </c>
      <c r="G63" s="228">
        <v>2.1399999999999999E-2</v>
      </c>
    </row>
    <row r="64" spans="1:7" ht="14.25" customHeight="1">
      <c r="A64" s="230">
        <v>43557</v>
      </c>
      <c r="B64" s="223">
        <v>10</v>
      </c>
      <c r="C64" s="223">
        <v>10.02</v>
      </c>
      <c r="D64" s="223">
        <v>10.02</v>
      </c>
      <c r="E64" s="223">
        <v>9.94</v>
      </c>
      <c r="F64" s="223" t="s">
        <v>1136</v>
      </c>
      <c r="G64" s="228">
        <v>-3.0000000000000001E-3</v>
      </c>
    </row>
    <row r="65" spans="1:7" ht="14.25" customHeight="1">
      <c r="A65" s="230">
        <v>43558</v>
      </c>
      <c r="B65" s="223">
        <v>10.15</v>
      </c>
      <c r="C65" s="223">
        <v>10.119999999999999</v>
      </c>
      <c r="D65" s="223">
        <v>10.19</v>
      </c>
      <c r="E65" s="223">
        <v>10.119999999999999</v>
      </c>
      <c r="F65" s="223" t="s">
        <v>1137</v>
      </c>
      <c r="G65" s="228">
        <v>1.4999999999999999E-2</v>
      </c>
    </row>
    <row r="66" spans="1:7" ht="14.25" customHeight="1">
      <c r="A66" s="230">
        <v>43559</v>
      </c>
      <c r="B66" s="223">
        <v>10.09</v>
      </c>
      <c r="C66" s="223">
        <v>10.11</v>
      </c>
      <c r="D66" s="223">
        <v>10.11</v>
      </c>
      <c r="E66" s="223">
        <v>10.050000000000001</v>
      </c>
      <c r="F66" s="223" t="s">
        <v>1138</v>
      </c>
      <c r="G66" s="228">
        <v>-5.8999999999999999E-3</v>
      </c>
    </row>
    <row r="67" spans="1:7" ht="14.25" customHeight="1">
      <c r="A67" s="230">
        <v>43560</v>
      </c>
      <c r="B67" s="223">
        <v>10.130000000000001</v>
      </c>
      <c r="C67" s="223">
        <v>10.07</v>
      </c>
      <c r="D67" s="223">
        <v>10.130000000000001</v>
      </c>
      <c r="E67" s="223">
        <v>10.07</v>
      </c>
      <c r="F67" s="223" t="s">
        <v>1139</v>
      </c>
      <c r="G67" s="228">
        <v>4.0000000000000001E-3</v>
      </c>
    </row>
    <row r="68" spans="1:7" ht="14.25" customHeight="1">
      <c r="A68" s="230">
        <v>43563</v>
      </c>
      <c r="B68" s="223">
        <v>10.119999999999999</v>
      </c>
      <c r="C68" s="223">
        <v>10.11</v>
      </c>
      <c r="D68" s="223">
        <v>10.119999999999999</v>
      </c>
      <c r="E68" s="223">
        <v>10.06</v>
      </c>
      <c r="F68" s="223" t="s">
        <v>1140</v>
      </c>
      <c r="G68" s="228">
        <v>-1E-3</v>
      </c>
    </row>
    <row r="69" spans="1:7" ht="14.25" customHeight="1">
      <c r="A69" s="230">
        <v>43564</v>
      </c>
      <c r="B69" s="223">
        <v>10.039999999999999</v>
      </c>
      <c r="C69" s="223">
        <v>10.08</v>
      </c>
      <c r="D69" s="223">
        <v>10.09</v>
      </c>
      <c r="E69" s="223">
        <v>10.02</v>
      </c>
      <c r="F69" s="223" t="s">
        <v>1141</v>
      </c>
      <c r="G69" s="228">
        <v>-7.9000000000000008E-3</v>
      </c>
    </row>
    <row r="70" spans="1:7" ht="14.25" customHeight="1">
      <c r="A70" s="230">
        <v>43565</v>
      </c>
      <c r="B70" s="223">
        <v>10.210000000000001</v>
      </c>
      <c r="C70" s="223">
        <v>10.18</v>
      </c>
      <c r="D70" s="223">
        <v>10.220000000000001</v>
      </c>
      <c r="E70" s="223">
        <v>10.18</v>
      </c>
      <c r="F70" s="223" t="s">
        <v>1142</v>
      </c>
      <c r="G70" s="228">
        <v>1.6899999999999998E-2</v>
      </c>
    </row>
    <row r="71" spans="1:7" ht="14.25" customHeight="1">
      <c r="A71" s="230">
        <v>43566</v>
      </c>
      <c r="B71" s="223">
        <v>10.34</v>
      </c>
      <c r="C71" s="223">
        <v>10.3</v>
      </c>
      <c r="D71" s="223">
        <v>10.34</v>
      </c>
      <c r="E71" s="223">
        <v>10.3</v>
      </c>
      <c r="F71" s="223" t="s">
        <v>1143</v>
      </c>
      <c r="G71" s="228">
        <v>1.2699999999999999E-2</v>
      </c>
    </row>
    <row r="72" spans="1:7" ht="14.25" customHeight="1">
      <c r="A72" s="230">
        <v>43567</v>
      </c>
      <c r="B72" s="223">
        <v>10.29</v>
      </c>
      <c r="C72" s="223">
        <v>10.32</v>
      </c>
      <c r="D72" s="223">
        <v>10.32</v>
      </c>
      <c r="E72" s="223">
        <v>10.28</v>
      </c>
      <c r="F72" s="223" t="s">
        <v>1144</v>
      </c>
      <c r="G72" s="228">
        <v>-4.7999999999999996E-3</v>
      </c>
    </row>
    <row r="73" spans="1:7" ht="14.25" customHeight="1">
      <c r="A73" s="230">
        <v>43570</v>
      </c>
      <c r="B73" s="223">
        <v>10.35</v>
      </c>
      <c r="C73" s="223">
        <v>10.34</v>
      </c>
      <c r="D73" s="223">
        <v>10.35</v>
      </c>
      <c r="E73" s="223">
        <v>10.33</v>
      </c>
      <c r="F73" s="223" t="s">
        <v>1145</v>
      </c>
      <c r="G73" s="228">
        <v>5.7999999999999996E-3</v>
      </c>
    </row>
    <row r="74" spans="1:7" ht="14.25" customHeight="1">
      <c r="A74" s="230">
        <v>43571</v>
      </c>
      <c r="B74" s="223">
        <v>10.3</v>
      </c>
      <c r="C74" s="223">
        <v>10.35</v>
      </c>
      <c r="D74" s="223">
        <v>10.35</v>
      </c>
      <c r="E74" s="223">
        <v>10.27</v>
      </c>
      <c r="F74" s="223" t="s">
        <v>1146</v>
      </c>
      <c r="G74" s="228">
        <v>-4.7999999999999996E-3</v>
      </c>
    </row>
    <row r="75" spans="1:7" ht="14.25" customHeight="1">
      <c r="A75" s="230">
        <v>43572</v>
      </c>
      <c r="B75" s="223">
        <v>10.32</v>
      </c>
      <c r="C75" s="223">
        <v>10.35</v>
      </c>
      <c r="D75" s="223">
        <v>10.36</v>
      </c>
      <c r="E75" s="223">
        <v>10.31</v>
      </c>
      <c r="F75" s="223" t="s">
        <v>1147</v>
      </c>
      <c r="G75" s="228">
        <v>1.9E-3</v>
      </c>
    </row>
    <row r="76" spans="1:7" ht="14.25" customHeight="1">
      <c r="A76" s="230">
        <v>43573</v>
      </c>
      <c r="B76" s="223">
        <v>10.47</v>
      </c>
      <c r="C76" s="223">
        <v>10.5</v>
      </c>
      <c r="D76" s="223">
        <v>10.5</v>
      </c>
      <c r="E76" s="223">
        <v>10.39</v>
      </c>
      <c r="F76" s="223" t="s">
        <v>1148</v>
      </c>
      <c r="G76" s="228">
        <v>1.4500000000000001E-2</v>
      </c>
    </row>
    <row r="77" spans="1:7" ht="14.25" customHeight="1">
      <c r="A77" s="230">
        <v>43577</v>
      </c>
      <c r="B77" s="223">
        <v>10.4</v>
      </c>
      <c r="C77" s="223">
        <v>10.54</v>
      </c>
      <c r="D77" s="223">
        <v>10.54</v>
      </c>
      <c r="E77" s="223">
        <v>10.31</v>
      </c>
      <c r="F77" s="223" t="s">
        <v>903</v>
      </c>
      <c r="G77" s="228">
        <v>-6.7000000000000002E-3</v>
      </c>
    </row>
    <row r="78" spans="1:7" ht="14.25" customHeight="1">
      <c r="A78" s="230">
        <v>43578</v>
      </c>
      <c r="B78" s="223">
        <v>10.35</v>
      </c>
      <c r="C78" s="223">
        <v>10.32</v>
      </c>
      <c r="D78" s="223">
        <v>10.35</v>
      </c>
      <c r="E78" s="223">
        <v>10.32</v>
      </c>
      <c r="F78" s="223" t="s">
        <v>1149</v>
      </c>
      <c r="G78" s="228">
        <v>-4.7999999999999996E-3</v>
      </c>
    </row>
    <row r="79" spans="1:7" ht="14.25" customHeight="1">
      <c r="A79" s="230">
        <v>43579</v>
      </c>
      <c r="B79" s="223">
        <v>10.27</v>
      </c>
      <c r="C79" s="223">
        <v>10.3</v>
      </c>
      <c r="D79" s="223">
        <v>10.3</v>
      </c>
      <c r="E79" s="223">
        <v>10.23</v>
      </c>
      <c r="F79" s="223" t="s">
        <v>1150</v>
      </c>
      <c r="G79" s="228">
        <v>-7.7000000000000002E-3</v>
      </c>
    </row>
    <row r="80" spans="1:7" ht="14.25" customHeight="1">
      <c r="A80" s="230">
        <v>43580</v>
      </c>
      <c r="B80" s="223">
        <v>10.16</v>
      </c>
      <c r="C80" s="223">
        <v>10.119999999999999</v>
      </c>
      <c r="D80" s="223">
        <v>10.19</v>
      </c>
      <c r="E80" s="223">
        <v>10.119999999999999</v>
      </c>
      <c r="F80" s="223" t="s">
        <v>1151</v>
      </c>
      <c r="G80" s="228">
        <v>-1.0699999999999999E-2</v>
      </c>
    </row>
    <row r="81" spans="1:7" ht="14.25" customHeight="1">
      <c r="A81" s="230">
        <v>43581</v>
      </c>
      <c r="B81" s="223">
        <v>10.23</v>
      </c>
      <c r="C81" s="223">
        <v>10.210000000000001</v>
      </c>
      <c r="D81" s="223">
        <v>10.26</v>
      </c>
      <c r="E81" s="223">
        <v>10.199999999999999</v>
      </c>
      <c r="F81" s="223" t="s">
        <v>1152</v>
      </c>
      <c r="G81" s="228">
        <v>6.8999999999999999E-3</v>
      </c>
    </row>
    <row r="82" spans="1:7" ht="14.25" customHeight="1">
      <c r="A82" s="230">
        <v>43584</v>
      </c>
      <c r="B82" s="223">
        <v>10.26</v>
      </c>
      <c r="C82" s="223">
        <v>10.19</v>
      </c>
      <c r="D82" s="223">
        <v>10.29</v>
      </c>
      <c r="E82" s="223">
        <v>10.19</v>
      </c>
      <c r="F82" s="223" t="s">
        <v>1153</v>
      </c>
      <c r="G82" s="228">
        <v>2.8999999999999998E-3</v>
      </c>
    </row>
    <row r="83" spans="1:7" ht="14.25" customHeight="1">
      <c r="A83" s="230">
        <v>43585</v>
      </c>
      <c r="B83" s="223">
        <v>10.27</v>
      </c>
      <c r="C83" s="223">
        <v>10.24</v>
      </c>
      <c r="D83" s="223">
        <v>10.28</v>
      </c>
      <c r="E83" s="223">
        <v>10.210000000000001</v>
      </c>
      <c r="F83" s="223" t="s">
        <v>1154</v>
      </c>
      <c r="G83" s="228">
        <v>1E-3</v>
      </c>
    </row>
    <row r="84" spans="1:7" ht="14.25" customHeight="1">
      <c r="A84" s="230">
        <v>43586</v>
      </c>
      <c r="B84" s="223">
        <v>10.25</v>
      </c>
      <c r="C84" s="223">
        <v>10.27</v>
      </c>
      <c r="D84" s="223">
        <v>10.32</v>
      </c>
      <c r="E84" s="223">
        <v>10.24</v>
      </c>
      <c r="F84" s="223" t="s">
        <v>1155</v>
      </c>
      <c r="G84" s="228">
        <v>-1.9E-3</v>
      </c>
    </row>
    <row r="85" spans="1:7" ht="14.25" customHeight="1">
      <c r="A85" s="230">
        <v>43587</v>
      </c>
      <c r="B85" s="223">
        <v>10.29</v>
      </c>
      <c r="C85" s="223">
        <v>10.28</v>
      </c>
      <c r="D85" s="223">
        <v>10.31</v>
      </c>
      <c r="E85" s="223">
        <v>10.27</v>
      </c>
      <c r="F85" s="223" t="s">
        <v>1156</v>
      </c>
      <c r="G85" s="228">
        <v>3.8999999999999998E-3</v>
      </c>
    </row>
    <row r="86" spans="1:7" ht="14.25" customHeight="1">
      <c r="A86" s="230">
        <v>43588</v>
      </c>
      <c r="B86" s="223">
        <v>10.36</v>
      </c>
      <c r="C86" s="223">
        <v>10.3</v>
      </c>
      <c r="D86" s="223">
        <v>10.37</v>
      </c>
      <c r="E86" s="223">
        <v>10.3</v>
      </c>
      <c r="F86" s="223" t="s">
        <v>1157</v>
      </c>
      <c r="G86" s="228">
        <v>6.7999999999999996E-3</v>
      </c>
    </row>
    <row r="87" spans="1:7" ht="14.25" customHeight="1">
      <c r="A87" s="230">
        <v>43591</v>
      </c>
      <c r="B87" s="223">
        <v>10.15</v>
      </c>
      <c r="C87" s="223">
        <v>10.01</v>
      </c>
      <c r="D87" s="223">
        <v>10.15</v>
      </c>
      <c r="E87" s="223">
        <v>10.01</v>
      </c>
      <c r="F87" s="223" t="s">
        <v>1158</v>
      </c>
      <c r="G87" s="228">
        <v>-2.0299999999999999E-2</v>
      </c>
    </row>
    <row r="88" spans="1:7" ht="14.25" customHeight="1">
      <c r="A88" s="230">
        <v>43592</v>
      </c>
      <c r="B88" s="223">
        <v>9.94</v>
      </c>
      <c r="C88" s="223">
        <v>9.99</v>
      </c>
      <c r="D88" s="223">
        <v>10.01</v>
      </c>
      <c r="E88" s="223">
        <v>9.9</v>
      </c>
      <c r="F88" s="223" t="s">
        <v>1159</v>
      </c>
      <c r="G88" s="228">
        <v>-2.07E-2</v>
      </c>
    </row>
    <row r="89" spans="1:7" ht="14.25" customHeight="1">
      <c r="A89" s="230">
        <v>43593</v>
      </c>
      <c r="B89" s="223">
        <v>10.050000000000001</v>
      </c>
      <c r="C89" s="223">
        <v>10</v>
      </c>
      <c r="D89" s="223">
        <v>10.050000000000001</v>
      </c>
      <c r="E89" s="223">
        <v>9.94</v>
      </c>
      <c r="F89" s="223" t="s">
        <v>1160</v>
      </c>
      <c r="G89" s="228">
        <v>1.11E-2</v>
      </c>
    </row>
    <row r="90" spans="1:7" ht="14.25" customHeight="1">
      <c r="A90" s="230">
        <v>43594</v>
      </c>
      <c r="B90" s="223">
        <v>9.94</v>
      </c>
      <c r="C90" s="223">
        <v>9.81</v>
      </c>
      <c r="D90" s="223">
        <v>10.02</v>
      </c>
      <c r="E90" s="223">
        <v>9.81</v>
      </c>
      <c r="F90" s="223" t="s">
        <v>1161</v>
      </c>
      <c r="G90" s="228">
        <v>-1.09E-2</v>
      </c>
    </row>
    <row r="91" spans="1:7" ht="14.25" customHeight="1">
      <c r="A91" s="230">
        <v>43595</v>
      </c>
      <c r="B91" s="223">
        <v>10.25</v>
      </c>
      <c r="C91" s="223">
        <v>10.17</v>
      </c>
      <c r="D91" s="223">
        <v>10.25</v>
      </c>
      <c r="E91" s="223">
        <v>10.15</v>
      </c>
      <c r="F91" s="223" t="s">
        <v>1162</v>
      </c>
      <c r="G91" s="228">
        <v>3.1199999999999999E-2</v>
      </c>
    </row>
    <row r="92" spans="1:7" ht="14.25" customHeight="1">
      <c r="A92" s="230">
        <v>43598</v>
      </c>
      <c r="B92" s="223">
        <v>9.9499999999999993</v>
      </c>
      <c r="C92" s="223">
        <v>9.94</v>
      </c>
      <c r="D92" s="223">
        <v>9.9700000000000006</v>
      </c>
      <c r="E92" s="223">
        <v>9.91</v>
      </c>
      <c r="F92" s="223" t="s">
        <v>1163</v>
      </c>
      <c r="G92" s="228">
        <v>-2.93E-2</v>
      </c>
    </row>
    <row r="93" spans="1:7" ht="14.25" customHeight="1">
      <c r="A93" s="230">
        <v>43599</v>
      </c>
      <c r="B93" s="223">
        <v>10.27</v>
      </c>
      <c r="C93" s="223">
        <v>10.119999999999999</v>
      </c>
      <c r="D93" s="223">
        <v>10.27</v>
      </c>
      <c r="E93" s="223">
        <v>10.119999999999999</v>
      </c>
      <c r="F93" s="223" t="s">
        <v>1164</v>
      </c>
      <c r="G93" s="228">
        <v>3.2199999999999999E-2</v>
      </c>
    </row>
    <row r="94" spans="1:7" ht="14.25" customHeight="1">
      <c r="A94" s="230">
        <v>43600</v>
      </c>
      <c r="B94" s="223">
        <v>10.58</v>
      </c>
      <c r="C94" s="223">
        <v>10.41</v>
      </c>
      <c r="D94" s="223">
        <v>10.58</v>
      </c>
      <c r="E94" s="223">
        <v>10.41</v>
      </c>
      <c r="F94" s="223" t="s">
        <v>1165</v>
      </c>
      <c r="G94" s="228">
        <v>3.0200000000000001E-2</v>
      </c>
    </row>
    <row r="95" spans="1:7" ht="14.25" customHeight="1">
      <c r="A95" s="230">
        <v>43601</v>
      </c>
      <c r="B95" s="223">
        <v>10.55</v>
      </c>
      <c r="C95" s="223">
        <v>10.46</v>
      </c>
      <c r="D95" s="223">
        <v>10.55</v>
      </c>
      <c r="E95" s="223">
        <v>10.45</v>
      </c>
      <c r="F95" s="223" t="s">
        <v>520</v>
      </c>
      <c r="G95" s="228">
        <v>-2.8E-3</v>
      </c>
    </row>
    <row r="96" spans="1:7" ht="14.25" customHeight="1">
      <c r="A96" s="230">
        <v>43602</v>
      </c>
      <c r="B96" s="223">
        <v>10.5</v>
      </c>
      <c r="C96" s="223">
        <v>10.53</v>
      </c>
      <c r="D96" s="223">
        <v>10.69</v>
      </c>
      <c r="E96" s="223">
        <v>10.48</v>
      </c>
      <c r="F96" s="223" t="s">
        <v>1166</v>
      </c>
      <c r="G96" s="228">
        <v>-4.7000000000000002E-3</v>
      </c>
    </row>
    <row r="97" spans="1:7" ht="14.25" customHeight="1">
      <c r="A97" s="230">
        <v>43605</v>
      </c>
      <c r="B97" s="223">
        <v>10.07</v>
      </c>
      <c r="C97" s="223">
        <v>9.9600000000000009</v>
      </c>
      <c r="D97" s="223">
        <v>10.119999999999999</v>
      </c>
      <c r="E97" s="223">
        <v>9.9600000000000009</v>
      </c>
      <c r="F97" s="223" t="s">
        <v>1167</v>
      </c>
      <c r="G97" s="228">
        <v>-4.1000000000000002E-2</v>
      </c>
    </row>
    <row r="98" spans="1:7" ht="14.25" customHeight="1">
      <c r="A98" s="230">
        <v>43606</v>
      </c>
      <c r="B98" s="223">
        <v>10.210000000000001</v>
      </c>
      <c r="C98" s="223">
        <v>10.130000000000001</v>
      </c>
      <c r="D98" s="223">
        <v>10.27</v>
      </c>
      <c r="E98" s="223">
        <v>10.130000000000001</v>
      </c>
      <c r="F98" s="223" t="s">
        <v>1168</v>
      </c>
      <c r="G98" s="228">
        <v>1.3899999999999999E-2</v>
      </c>
    </row>
    <row r="99" spans="1:7" ht="14.25" customHeight="1">
      <c r="A99" s="230">
        <v>43607</v>
      </c>
      <c r="B99" s="223">
        <v>10.28</v>
      </c>
      <c r="C99" s="223">
        <v>10.199999999999999</v>
      </c>
      <c r="D99" s="223">
        <v>10.28</v>
      </c>
      <c r="E99" s="223">
        <v>10.17</v>
      </c>
      <c r="F99" s="223" t="s">
        <v>1169</v>
      </c>
      <c r="G99" s="228">
        <v>6.8999999999999999E-3</v>
      </c>
    </row>
    <row r="100" spans="1:7" ht="14.25" customHeight="1">
      <c r="A100" s="230">
        <v>43608</v>
      </c>
      <c r="B100" s="223">
        <v>9.93</v>
      </c>
      <c r="C100" s="223">
        <v>9.94</v>
      </c>
      <c r="D100" s="223">
        <v>9.94</v>
      </c>
      <c r="E100" s="223">
        <v>9.9</v>
      </c>
      <c r="F100" s="223" t="s">
        <v>1170</v>
      </c>
      <c r="G100" s="228">
        <v>-3.4000000000000002E-2</v>
      </c>
    </row>
    <row r="101" spans="1:7" ht="14.25" customHeight="1">
      <c r="A101" s="230">
        <v>43609</v>
      </c>
      <c r="B101" s="223">
        <v>10.01</v>
      </c>
      <c r="C101" s="223">
        <v>9.98</v>
      </c>
      <c r="D101" s="223">
        <v>10.029999999999999</v>
      </c>
      <c r="E101" s="223">
        <v>9.9600000000000009</v>
      </c>
      <c r="F101" s="223" t="s">
        <v>1171</v>
      </c>
      <c r="G101" s="228">
        <v>8.0999999999999996E-3</v>
      </c>
    </row>
    <row r="102" spans="1:7" ht="14.25" customHeight="1">
      <c r="A102" s="230">
        <v>43613</v>
      </c>
      <c r="B102" s="223">
        <v>9.82</v>
      </c>
      <c r="C102" s="223">
        <v>9.8800000000000008</v>
      </c>
      <c r="D102" s="223">
        <v>9.8800000000000008</v>
      </c>
      <c r="E102" s="223">
        <v>9.8000000000000007</v>
      </c>
      <c r="F102" s="223" t="s">
        <v>1172</v>
      </c>
      <c r="G102" s="228">
        <v>-1.9E-2</v>
      </c>
    </row>
    <row r="103" spans="1:7" ht="14.25" customHeight="1">
      <c r="A103" s="230">
        <v>43614</v>
      </c>
      <c r="B103" s="223">
        <v>9.6199999999999992</v>
      </c>
      <c r="C103" s="223">
        <v>9.58</v>
      </c>
      <c r="D103" s="223">
        <v>9.6300000000000008</v>
      </c>
      <c r="E103" s="223">
        <v>9.56</v>
      </c>
      <c r="F103" s="223" t="s">
        <v>1173</v>
      </c>
      <c r="G103" s="228">
        <v>-2.0400000000000001E-2</v>
      </c>
    </row>
    <row r="104" spans="1:7" ht="14.25" customHeight="1">
      <c r="A104" s="230">
        <v>43615</v>
      </c>
      <c r="B104" s="223">
        <v>9.66</v>
      </c>
      <c r="C104" s="223">
        <v>9.6199999999999992</v>
      </c>
      <c r="D104" s="223">
        <v>9.81</v>
      </c>
      <c r="E104" s="223">
        <v>9.6</v>
      </c>
      <c r="F104" s="223" t="s">
        <v>1174</v>
      </c>
      <c r="G104" s="228">
        <v>4.1999999999999997E-3</v>
      </c>
    </row>
    <row r="105" spans="1:7" ht="14.25" customHeight="1">
      <c r="A105" s="230">
        <v>43616</v>
      </c>
      <c r="B105" s="223">
        <v>9.5299999999999994</v>
      </c>
      <c r="C105" s="223">
        <v>9.4700000000000006</v>
      </c>
      <c r="D105" s="223">
        <v>9.5399999999999991</v>
      </c>
      <c r="E105" s="223">
        <v>9.4700000000000006</v>
      </c>
      <c r="F105" s="223" t="s">
        <v>1175</v>
      </c>
      <c r="G105" s="228">
        <v>-1.35E-2</v>
      </c>
    </row>
    <row r="106" spans="1:7" ht="14.25" customHeight="1">
      <c r="A106" s="230">
        <v>43619</v>
      </c>
      <c r="B106" s="223">
        <v>9.61</v>
      </c>
      <c r="C106" s="223">
        <v>9.5299999999999994</v>
      </c>
      <c r="D106" s="223">
        <v>9.67</v>
      </c>
      <c r="E106" s="223">
        <v>9.5299999999999994</v>
      </c>
      <c r="F106" s="223" t="s">
        <v>1176</v>
      </c>
      <c r="G106" s="228">
        <v>8.3999999999999995E-3</v>
      </c>
    </row>
    <row r="107" spans="1:7" ht="14.25" customHeight="1">
      <c r="A107" s="230">
        <v>43620</v>
      </c>
      <c r="B107" s="223">
        <v>9.7799999999999994</v>
      </c>
      <c r="C107" s="223">
        <v>9.7100000000000009</v>
      </c>
      <c r="D107" s="223">
        <v>9.94</v>
      </c>
      <c r="E107" s="223">
        <v>9.7100000000000009</v>
      </c>
      <c r="F107" s="223" t="s">
        <v>1177</v>
      </c>
      <c r="G107" s="228">
        <v>1.77E-2</v>
      </c>
    </row>
    <row r="108" spans="1:7" ht="14.25" customHeight="1">
      <c r="A108" s="230">
        <v>43621</v>
      </c>
      <c r="B108" s="223">
        <v>9.9</v>
      </c>
      <c r="C108" s="223">
        <v>9.9</v>
      </c>
      <c r="D108" s="223">
        <v>9.9600000000000009</v>
      </c>
      <c r="E108" s="223">
        <v>9.8699999999999992</v>
      </c>
      <c r="F108" s="223" t="s">
        <v>884</v>
      </c>
      <c r="G108" s="228">
        <v>1.23E-2</v>
      </c>
    </row>
    <row r="109" spans="1:7" ht="14.25" customHeight="1">
      <c r="A109" s="230">
        <v>43622</v>
      </c>
      <c r="B109" s="223">
        <v>9.85</v>
      </c>
      <c r="C109" s="223">
        <v>9.8800000000000008</v>
      </c>
      <c r="D109" s="223">
        <v>9.8800000000000008</v>
      </c>
      <c r="E109" s="223">
        <v>9.84</v>
      </c>
      <c r="F109" s="223" t="s">
        <v>1178</v>
      </c>
      <c r="G109" s="228">
        <v>-5.1000000000000004E-3</v>
      </c>
    </row>
    <row r="110" spans="1:7" ht="14.25" customHeight="1">
      <c r="A110" s="230">
        <v>43623</v>
      </c>
      <c r="B110" s="223">
        <v>9.98</v>
      </c>
      <c r="C110" s="223">
        <v>10.01</v>
      </c>
      <c r="D110" s="223">
        <v>10.029999999999999</v>
      </c>
      <c r="E110" s="223">
        <v>9.9700000000000006</v>
      </c>
      <c r="F110" s="223" t="s">
        <v>1179</v>
      </c>
      <c r="G110" s="228">
        <v>1.32E-2</v>
      </c>
    </row>
    <row r="111" spans="1:7" ht="14.25" customHeight="1">
      <c r="A111" s="230">
        <v>43626</v>
      </c>
      <c r="B111" s="223">
        <v>10</v>
      </c>
      <c r="C111" s="223">
        <v>10</v>
      </c>
      <c r="D111" s="223">
        <v>10</v>
      </c>
      <c r="E111" s="223">
        <v>9.9600000000000009</v>
      </c>
      <c r="F111" s="223" t="s">
        <v>1180</v>
      </c>
      <c r="G111" s="228">
        <v>2E-3</v>
      </c>
    </row>
    <row r="112" spans="1:7" ht="14.25" customHeight="1">
      <c r="A112" s="230">
        <v>43627</v>
      </c>
      <c r="B112" s="223">
        <v>9.94</v>
      </c>
      <c r="C112" s="223">
        <v>10.17</v>
      </c>
      <c r="D112" s="223">
        <v>10.25</v>
      </c>
      <c r="E112" s="223">
        <v>9.84</v>
      </c>
      <c r="F112" s="223" t="s">
        <v>1181</v>
      </c>
      <c r="G112" s="228">
        <v>-6.0000000000000001E-3</v>
      </c>
    </row>
    <row r="113" spans="1:7" ht="14.25" customHeight="1">
      <c r="A113" s="230">
        <v>43628</v>
      </c>
      <c r="B113" s="223">
        <v>9.6300000000000008</v>
      </c>
      <c r="C113" s="223">
        <v>9.7100000000000009</v>
      </c>
      <c r="D113" s="223">
        <v>9.7100000000000009</v>
      </c>
      <c r="E113" s="223">
        <v>9.61</v>
      </c>
      <c r="F113" s="223" t="s">
        <v>1182</v>
      </c>
      <c r="G113" s="228">
        <v>-3.1199999999999999E-2</v>
      </c>
    </row>
    <row r="114" spans="1:7" ht="14.25" customHeight="1">
      <c r="A114" s="230">
        <v>43629</v>
      </c>
      <c r="B114" s="223">
        <v>9.7899999999999991</v>
      </c>
      <c r="C114" s="223">
        <v>9.81</v>
      </c>
      <c r="D114" s="223">
        <v>9.83</v>
      </c>
      <c r="E114" s="223">
        <v>9.7799999999999994</v>
      </c>
      <c r="F114" s="223" t="s">
        <v>832</v>
      </c>
      <c r="G114" s="228">
        <v>1.66E-2</v>
      </c>
    </row>
    <row r="115" spans="1:7" ht="14.25" customHeight="1">
      <c r="A115" s="230">
        <v>43630</v>
      </c>
      <c r="B115" s="223">
        <v>9.7100000000000009</v>
      </c>
      <c r="C115" s="223">
        <v>9.6999999999999993</v>
      </c>
      <c r="D115" s="223">
        <v>9.7200000000000006</v>
      </c>
      <c r="E115" s="223">
        <v>9.67</v>
      </c>
      <c r="F115" s="223" t="s">
        <v>1183</v>
      </c>
      <c r="G115" s="228">
        <v>-8.2000000000000007E-3</v>
      </c>
    </row>
    <row r="116" spans="1:7" ht="14.25" customHeight="1">
      <c r="A116" s="230">
        <v>43633</v>
      </c>
      <c r="B116" s="223">
        <v>9.57</v>
      </c>
      <c r="C116" s="223">
        <v>9.56</v>
      </c>
      <c r="D116" s="223">
        <v>9.57</v>
      </c>
      <c r="E116" s="223">
        <v>9.52</v>
      </c>
      <c r="F116" s="223" t="s">
        <v>1184</v>
      </c>
      <c r="G116" s="228">
        <v>-1.44E-2</v>
      </c>
    </row>
    <row r="117" spans="1:7" ht="14.25" customHeight="1">
      <c r="A117" s="230">
        <v>43634</v>
      </c>
      <c r="B117" s="223">
        <v>9.7100000000000009</v>
      </c>
      <c r="C117" s="223">
        <v>9.67</v>
      </c>
      <c r="D117" s="223">
        <v>9.77</v>
      </c>
      <c r="E117" s="223">
        <v>9.67</v>
      </c>
      <c r="F117" s="223" t="s">
        <v>1185</v>
      </c>
      <c r="G117" s="228">
        <v>1.46E-2</v>
      </c>
    </row>
    <row r="118" spans="1:7" ht="14.25" customHeight="1">
      <c r="A118" s="230">
        <v>43635</v>
      </c>
      <c r="B118" s="223">
        <v>9.85</v>
      </c>
      <c r="C118" s="223">
        <v>9.83</v>
      </c>
      <c r="D118" s="223">
        <v>9.8699999999999992</v>
      </c>
      <c r="E118" s="223">
        <v>9.7899999999999991</v>
      </c>
      <c r="F118" s="223" t="s">
        <v>1186</v>
      </c>
      <c r="G118" s="228">
        <v>1.44E-2</v>
      </c>
    </row>
    <row r="119" spans="1:7" ht="14.25" customHeight="1">
      <c r="A119" s="230">
        <v>43636</v>
      </c>
      <c r="B119" s="223">
        <v>9.98</v>
      </c>
      <c r="C119" s="223">
        <v>10</v>
      </c>
      <c r="D119" s="223">
        <v>10.050000000000001</v>
      </c>
      <c r="E119" s="223">
        <v>9.91</v>
      </c>
      <c r="F119" s="223" t="s">
        <v>1187</v>
      </c>
      <c r="G119" s="228">
        <v>1.32E-2</v>
      </c>
    </row>
    <row r="120" spans="1:7" ht="14.25" customHeight="1">
      <c r="A120" s="230">
        <v>43637</v>
      </c>
      <c r="B120" s="223">
        <v>9.8800000000000008</v>
      </c>
      <c r="C120" s="223">
        <v>9.85</v>
      </c>
      <c r="D120" s="223">
        <v>9.9</v>
      </c>
      <c r="E120" s="223">
        <v>9.84</v>
      </c>
      <c r="F120" s="223" t="s">
        <v>1188</v>
      </c>
      <c r="G120" s="228">
        <v>-0.01</v>
      </c>
    </row>
    <row r="121" spans="1:7" ht="14.25" customHeight="1">
      <c r="A121" s="230">
        <v>43640</v>
      </c>
      <c r="B121" s="223">
        <v>9.84</v>
      </c>
      <c r="C121" s="223">
        <v>9.82</v>
      </c>
      <c r="D121" s="223">
        <v>9.8699999999999992</v>
      </c>
      <c r="E121" s="223">
        <v>9.82</v>
      </c>
      <c r="F121" s="223" t="s">
        <v>1189</v>
      </c>
      <c r="G121" s="228">
        <v>-4.0000000000000001E-3</v>
      </c>
    </row>
    <row r="122" spans="1:7" ht="14.25" customHeight="1">
      <c r="A122" s="230">
        <v>43641</v>
      </c>
      <c r="B122" s="223">
        <v>9.7200000000000006</v>
      </c>
      <c r="C122" s="223">
        <v>9.82</v>
      </c>
      <c r="D122" s="223">
        <v>9.82</v>
      </c>
      <c r="E122" s="223">
        <v>9.7200000000000006</v>
      </c>
      <c r="F122" s="223" t="s">
        <v>1190</v>
      </c>
      <c r="G122" s="228">
        <v>-1.2200000000000001E-2</v>
      </c>
    </row>
    <row r="123" spans="1:7" ht="14.25" customHeight="1">
      <c r="A123" s="230">
        <v>43642</v>
      </c>
      <c r="B123" s="223">
        <v>9.74</v>
      </c>
      <c r="C123" s="223">
        <v>9.77</v>
      </c>
      <c r="D123" s="223">
        <v>9.77</v>
      </c>
      <c r="E123" s="223">
        <v>9.74</v>
      </c>
      <c r="F123" s="223" t="s">
        <v>331</v>
      </c>
      <c r="G123" s="228">
        <v>2.0999999999999999E-3</v>
      </c>
    </row>
    <row r="124" spans="1:7" ht="14.25" customHeight="1">
      <c r="A124" s="230">
        <v>43643</v>
      </c>
      <c r="B124" s="223">
        <v>9.76</v>
      </c>
      <c r="C124" s="223">
        <v>9.8000000000000007</v>
      </c>
      <c r="D124" s="223">
        <v>9.8000000000000007</v>
      </c>
      <c r="E124" s="223">
        <v>9.75</v>
      </c>
      <c r="F124" s="223" t="s">
        <v>1191</v>
      </c>
      <c r="G124" s="228">
        <v>2.0999999999999999E-3</v>
      </c>
    </row>
    <row r="125" spans="1:7" ht="14.25" customHeight="1">
      <c r="A125" s="230">
        <v>43644</v>
      </c>
      <c r="B125" s="223">
        <v>9.7200000000000006</v>
      </c>
      <c r="C125" s="223">
        <v>9.7200000000000006</v>
      </c>
      <c r="D125" s="223">
        <v>9.75</v>
      </c>
      <c r="E125" s="223">
        <v>9.69</v>
      </c>
      <c r="F125" s="223" t="s">
        <v>1192</v>
      </c>
      <c r="G125" s="228">
        <v>-4.1000000000000003E-3</v>
      </c>
    </row>
    <row r="126" spans="1:7" ht="14.25" customHeight="1">
      <c r="A126" s="230">
        <v>43647</v>
      </c>
      <c r="B126" s="223">
        <v>9.68</v>
      </c>
      <c r="C126" s="223">
        <v>9.6999999999999993</v>
      </c>
      <c r="D126" s="223">
        <v>9.7899999999999991</v>
      </c>
      <c r="E126" s="223">
        <v>9.6300000000000008</v>
      </c>
      <c r="F126" s="223" t="s">
        <v>1193</v>
      </c>
      <c r="G126" s="228">
        <v>-4.1000000000000003E-3</v>
      </c>
    </row>
    <row r="127" spans="1:7" ht="14.25" customHeight="1">
      <c r="A127" s="230">
        <v>43648</v>
      </c>
      <c r="B127" s="223">
        <v>9.61</v>
      </c>
      <c r="C127" s="223">
        <v>9.6</v>
      </c>
      <c r="D127" s="223">
        <v>9.6300000000000008</v>
      </c>
      <c r="E127" s="223">
        <v>9.58</v>
      </c>
      <c r="F127" s="223" t="s">
        <v>1194</v>
      </c>
      <c r="G127" s="228">
        <v>-7.1999999999999998E-3</v>
      </c>
    </row>
    <row r="128" spans="1:7" ht="14.25" customHeight="1">
      <c r="A128" s="230">
        <v>43649</v>
      </c>
      <c r="B128" s="223">
        <v>9.75</v>
      </c>
      <c r="C128" s="223">
        <v>9.74</v>
      </c>
      <c r="D128" s="223">
        <v>9.75</v>
      </c>
      <c r="E128" s="223">
        <v>9.7100000000000009</v>
      </c>
      <c r="F128" s="223" t="s">
        <v>1195</v>
      </c>
      <c r="G128" s="228">
        <v>1.46E-2</v>
      </c>
    </row>
    <row r="129" spans="1:7" ht="14.25" customHeight="1">
      <c r="A129" s="230">
        <v>43651</v>
      </c>
      <c r="B129" s="223">
        <v>9.6999999999999993</v>
      </c>
      <c r="C129" s="223">
        <v>9.68</v>
      </c>
      <c r="D129" s="223">
        <v>9.74</v>
      </c>
      <c r="E129" s="223">
        <v>9.6199999999999992</v>
      </c>
      <c r="F129" s="223" t="s">
        <v>1196</v>
      </c>
      <c r="G129" s="228">
        <v>-5.1000000000000004E-3</v>
      </c>
    </row>
    <row r="130" spans="1:7" ht="14.25" customHeight="1">
      <c r="A130" s="230">
        <v>43654</v>
      </c>
      <c r="B130" s="223">
        <v>9.6199999999999992</v>
      </c>
      <c r="C130" s="223">
        <v>9.64</v>
      </c>
      <c r="D130" s="223">
        <v>9.77</v>
      </c>
      <c r="E130" s="223">
        <v>9.61</v>
      </c>
      <c r="F130" s="223" t="s">
        <v>1197</v>
      </c>
      <c r="G130" s="228">
        <v>-8.2000000000000007E-3</v>
      </c>
    </row>
    <row r="131" spans="1:7" ht="14.25" customHeight="1">
      <c r="A131" s="230">
        <v>43655</v>
      </c>
      <c r="B131" s="223">
        <v>9.61</v>
      </c>
      <c r="C131" s="223">
        <v>9.57</v>
      </c>
      <c r="D131" s="223">
        <v>9.61</v>
      </c>
      <c r="E131" s="223">
        <v>9.56</v>
      </c>
      <c r="F131" s="223" t="s">
        <v>1198</v>
      </c>
      <c r="G131" s="228">
        <v>-1E-3</v>
      </c>
    </row>
    <row r="132" spans="1:7" ht="14.25" customHeight="1">
      <c r="A132" s="230">
        <v>43656</v>
      </c>
      <c r="B132" s="223">
        <v>9.7100000000000009</v>
      </c>
      <c r="C132" s="223">
        <v>9.73</v>
      </c>
      <c r="D132" s="223">
        <v>9.73</v>
      </c>
      <c r="E132" s="223">
        <v>9.65</v>
      </c>
      <c r="F132" s="223" t="s">
        <v>1199</v>
      </c>
      <c r="G132" s="228">
        <v>1.04E-2</v>
      </c>
    </row>
    <row r="133" spans="1:7" ht="14.25" customHeight="1">
      <c r="A133" s="230">
        <v>43657</v>
      </c>
      <c r="B133" s="223">
        <v>9.6999999999999993</v>
      </c>
      <c r="C133" s="223">
        <v>9.7100000000000009</v>
      </c>
      <c r="D133" s="223">
        <v>9.73</v>
      </c>
      <c r="E133" s="223">
        <v>9.67</v>
      </c>
      <c r="F133" s="223" t="s">
        <v>1200</v>
      </c>
      <c r="G133" s="228">
        <v>-1E-3</v>
      </c>
    </row>
    <row r="134" spans="1:7" ht="14.25" customHeight="1">
      <c r="A134" s="230">
        <v>43658</v>
      </c>
      <c r="B134" s="223">
        <v>9.83</v>
      </c>
      <c r="C134" s="223">
        <v>9.76</v>
      </c>
      <c r="D134" s="223">
        <v>9.85</v>
      </c>
      <c r="E134" s="223">
        <v>9.76</v>
      </c>
      <c r="F134" s="223" t="s">
        <v>1201</v>
      </c>
      <c r="G134" s="228">
        <v>1.34E-2</v>
      </c>
    </row>
    <row r="135" spans="1:7" ht="14.25" customHeight="1">
      <c r="A135" s="230">
        <v>43661</v>
      </c>
      <c r="B135" s="223">
        <v>9.7899999999999991</v>
      </c>
      <c r="C135" s="223">
        <v>9.84</v>
      </c>
      <c r="D135" s="223">
        <v>9.9</v>
      </c>
      <c r="E135" s="223">
        <v>9.7799999999999994</v>
      </c>
      <c r="F135" s="223" t="s">
        <v>1202</v>
      </c>
      <c r="G135" s="228">
        <v>-4.1000000000000003E-3</v>
      </c>
    </row>
    <row r="136" spans="1:7" ht="14.25" customHeight="1">
      <c r="A136" s="230">
        <v>43662</v>
      </c>
      <c r="B136" s="223">
        <v>9.8000000000000007</v>
      </c>
      <c r="C136" s="223">
        <v>9.77</v>
      </c>
      <c r="D136" s="223">
        <v>9.83</v>
      </c>
      <c r="E136" s="223">
        <v>9.76</v>
      </c>
      <c r="F136" s="223" t="s">
        <v>1203</v>
      </c>
      <c r="G136" s="228">
        <v>1E-3</v>
      </c>
    </row>
    <row r="137" spans="1:7" ht="14.25" customHeight="1">
      <c r="A137" s="230">
        <v>43663</v>
      </c>
      <c r="B137" s="223">
        <v>9.8800000000000008</v>
      </c>
      <c r="C137" s="223">
        <v>9.8699999999999992</v>
      </c>
      <c r="D137" s="223">
        <v>9.89</v>
      </c>
      <c r="E137" s="223">
        <v>9.85</v>
      </c>
      <c r="F137" s="223" t="s">
        <v>1204</v>
      </c>
      <c r="G137" s="228">
        <v>8.2000000000000007E-3</v>
      </c>
    </row>
    <row r="138" spans="1:7" ht="14.25" customHeight="1">
      <c r="A138" s="230">
        <v>43664</v>
      </c>
      <c r="B138" s="223">
        <v>9.99</v>
      </c>
      <c r="C138" s="223">
        <v>9.9700000000000006</v>
      </c>
      <c r="D138" s="223">
        <v>10.01</v>
      </c>
      <c r="E138" s="223">
        <v>9.94</v>
      </c>
      <c r="F138" s="223" t="s">
        <v>1205</v>
      </c>
      <c r="G138" s="228">
        <v>1.11E-2</v>
      </c>
    </row>
    <row r="139" spans="1:7" ht="14.25" customHeight="1">
      <c r="A139" s="230">
        <v>43665</v>
      </c>
      <c r="B139" s="223">
        <v>9.99</v>
      </c>
      <c r="C139" s="223">
        <v>10.029999999999999</v>
      </c>
      <c r="D139" s="223">
        <v>10.06</v>
      </c>
      <c r="E139" s="223">
        <v>9.98</v>
      </c>
      <c r="F139" s="223" t="s">
        <v>1206</v>
      </c>
      <c r="G139" s="228">
        <v>0</v>
      </c>
    </row>
    <row r="140" spans="1:7" ht="14.25" customHeight="1">
      <c r="A140" s="230">
        <v>43668</v>
      </c>
      <c r="B140" s="223">
        <v>10.029999999999999</v>
      </c>
      <c r="C140" s="223">
        <v>10.08</v>
      </c>
      <c r="D140" s="223">
        <v>10.09</v>
      </c>
      <c r="E140" s="223">
        <v>10.029999999999999</v>
      </c>
      <c r="F140" s="223" t="s">
        <v>1207</v>
      </c>
      <c r="G140" s="228">
        <v>4.0000000000000001E-3</v>
      </c>
    </row>
    <row r="141" spans="1:7" ht="14.25" customHeight="1">
      <c r="A141" s="230">
        <v>43669</v>
      </c>
      <c r="B141" s="223">
        <v>10.08</v>
      </c>
      <c r="C141" s="223">
        <v>10.039999999999999</v>
      </c>
      <c r="D141" s="223">
        <v>10.09</v>
      </c>
      <c r="E141" s="223">
        <v>10.039999999999999</v>
      </c>
      <c r="F141" s="223" t="s">
        <v>1208</v>
      </c>
      <c r="G141" s="228">
        <v>5.0000000000000001E-3</v>
      </c>
    </row>
    <row r="142" spans="1:7" ht="14.25" customHeight="1">
      <c r="A142" s="230">
        <v>43670</v>
      </c>
      <c r="B142" s="223">
        <v>10.11</v>
      </c>
      <c r="C142" s="223">
        <v>10.1</v>
      </c>
      <c r="D142" s="223">
        <v>10.119999999999999</v>
      </c>
      <c r="E142" s="223">
        <v>10.08</v>
      </c>
      <c r="F142" s="223" t="s">
        <v>1209</v>
      </c>
      <c r="G142" s="228">
        <v>3.0000000000000001E-3</v>
      </c>
    </row>
    <row r="143" spans="1:7" ht="14.25" customHeight="1">
      <c r="A143" s="230">
        <v>43671</v>
      </c>
      <c r="B143" s="223">
        <v>10.029999999999999</v>
      </c>
      <c r="C143" s="223">
        <v>10.01</v>
      </c>
      <c r="D143" s="223">
        <v>10.1</v>
      </c>
      <c r="E143" s="223">
        <v>9.9700000000000006</v>
      </c>
      <c r="F143" s="223" t="s">
        <v>1210</v>
      </c>
      <c r="G143" s="228">
        <v>-7.9000000000000008E-3</v>
      </c>
    </row>
    <row r="144" spans="1:7" ht="14.25" customHeight="1">
      <c r="A144" s="230">
        <v>43672</v>
      </c>
      <c r="B144" s="223">
        <v>9.9700000000000006</v>
      </c>
      <c r="C144" s="223">
        <v>9.99</v>
      </c>
      <c r="D144" s="223">
        <v>9.99</v>
      </c>
      <c r="E144" s="223">
        <v>9.94</v>
      </c>
      <c r="F144" s="223" t="s">
        <v>1211</v>
      </c>
      <c r="G144" s="228">
        <v>-6.0000000000000001E-3</v>
      </c>
    </row>
    <row r="145" spans="1:7" ht="14.25" customHeight="1">
      <c r="A145" s="230">
        <v>43675</v>
      </c>
      <c r="B145" s="223">
        <v>10.050000000000001</v>
      </c>
      <c r="C145" s="223">
        <v>10.050000000000001</v>
      </c>
      <c r="D145" s="223">
        <v>10.050000000000001</v>
      </c>
      <c r="E145" s="223">
        <v>9.99</v>
      </c>
      <c r="F145" s="223" t="s">
        <v>1212</v>
      </c>
      <c r="G145" s="228">
        <v>8.0000000000000002E-3</v>
      </c>
    </row>
    <row r="146" spans="1:7" ht="14.25" customHeight="1">
      <c r="A146" s="230">
        <v>43676</v>
      </c>
      <c r="B146" s="223">
        <v>9.8699999999999992</v>
      </c>
      <c r="C146" s="223">
        <v>9.8000000000000007</v>
      </c>
      <c r="D146" s="223">
        <v>9.89</v>
      </c>
      <c r="E146" s="223">
        <v>9.7799999999999994</v>
      </c>
      <c r="F146" s="223" t="s">
        <v>1213</v>
      </c>
      <c r="G146" s="228">
        <v>-1.7899999999999999E-2</v>
      </c>
    </row>
    <row r="147" spans="1:7" ht="14.25" customHeight="1">
      <c r="A147" s="230">
        <v>43677</v>
      </c>
      <c r="B147" s="223">
        <v>9.81</v>
      </c>
      <c r="C147" s="223">
        <v>9.99</v>
      </c>
      <c r="D147" s="223">
        <v>9.99</v>
      </c>
      <c r="E147" s="223">
        <v>9.73</v>
      </c>
      <c r="F147" s="223" t="s">
        <v>1214</v>
      </c>
      <c r="G147" s="228">
        <v>-6.1000000000000004E-3</v>
      </c>
    </row>
    <row r="148" spans="1:7" ht="14.25" customHeight="1">
      <c r="A148" s="230">
        <v>43678</v>
      </c>
      <c r="B148" s="223">
        <v>9.98</v>
      </c>
      <c r="C148" s="223">
        <v>10.02</v>
      </c>
      <c r="D148" s="223">
        <v>10.02</v>
      </c>
      <c r="E148" s="223">
        <v>9.82</v>
      </c>
      <c r="F148" s="223" t="s">
        <v>1215</v>
      </c>
      <c r="G148" s="228">
        <v>1.7299999999999999E-2</v>
      </c>
    </row>
    <row r="149" spans="1:7" ht="14.25" customHeight="1">
      <c r="A149" s="230">
        <v>43679</v>
      </c>
      <c r="B149" s="223">
        <v>9.6300000000000008</v>
      </c>
      <c r="C149" s="223">
        <v>9.6</v>
      </c>
      <c r="D149" s="223">
        <v>9.6999999999999993</v>
      </c>
      <c r="E149" s="223">
        <v>9.51</v>
      </c>
      <c r="F149" s="223" t="s">
        <v>1216</v>
      </c>
      <c r="G149" s="228">
        <v>-3.5099999999999999E-2</v>
      </c>
    </row>
    <row r="150" spans="1:7" ht="14.25" customHeight="1">
      <c r="A150" s="230">
        <v>43682</v>
      </c>
      <c r="B150" s="223">
        <v>9.3699999999999992</v>
      </c>
      <c r="C150" s="223">
        <v>9.3699999999999992</v>
      </c>
      <c r="D150" s="223">
        <v>9.4</v>
      </c>
      <c r="E150" s="223">
        <v>9.34</v>
      </c>
      <c r="F150" s="223" t="s">
        <v>1217</v>
      </c>
      <c r="G150" s="228">
        <v>-2.7E-2</v>
      </c>
    </row>
    <row r="151" spans="1:7" ht="14.25" customHeight="1">
      <c r="A151" s="230">
        <v>43683</v>
      </c>
      <c r="B151" s="223">
        <v>9.32</v>
      </c>
      <c r="C151" s="223">
        <v>9.39</v>
      </c>
      <c r="D151" s="223">
        <v>9.39</v>
      </c>
      <c r="E151" s="223">
        <v>9.18</v>
      </c>
      <c r="F151" s="223" t="s">
        <v>1218</v>
      </c>
      <c r="G151" s="228">
        <v>-5.3E-3</v>
      </c>
    </row>
    <row r="152" spans="1:7" ht="14.25" customHeight="1">
      <c r="A152" s="230">
        <v>43684</v>
      </c>
      <c r="B152" s="223">
        <v>9.42</v>
      </c>
      <c r="C152" s="223">
        <v>9.31</v>
      </c>
      <c r="D152" s="223">
        <v>9.44</v>
      </c>
      <c r="E152" s="223">
        <v>9.2799999999999994</v>
      </c>
      <c r="F152" s="223" t="s">
        <v>1219</v>
      </c>
      <c r="G152" s="228">
        <v>1.0699999999999999E-2</v>
      </c>
    </row>
    <row r="153" spans="1:7" ht="14.25" customHeight="1">
      <c r="A153" s="230">
        <v>43685</v>
      </c>
      <c r="B153" s="223">
        <v>9.61</v>
      </c>
      <c r="C153" s="223">
        <v>9.57</v>
      </c>
      <c r="D153" s="223">
        <v>9.64</v>
      </c>
      <c r="E153" s="223">
        <v>9.56</v>
      </c>
      <c r="F153" s="223" t="s">
        <v>1220</v>
      </c>
      <c r="G153" s="228">
        <v>2.0199999999999999E-2</v>
      </c>
    </row>
    <row r="154" spans="1:7" ht="14.25" customHeight="1">
      <c r="A154" s="230">
        <v>43686</v>
      </c>
      <c r="B154" s="223">
        <v>9.5</v>
      </c>
      <c r="C154" s="223">
        <v>9.5299999999999994</v>
      </c>
      <c r="D154" s="223">
        <v>9.65</v>
      </c>
      <c r="E154" s="223">
        <v>9.48</v>
      </c>
      <c r="F154" s="223" t="s">
        <v>1221</v>
      </c>
      <c r="G154" s="228">
        <v>-1.14E-2</v>
      </c>
    </row>
    <row r="155" spans="1:7" ht="14.25" customHeight="1">
      <c r="A155" s="230">
        <v>43689</v>
      </c>
      <c r="B155" s="223">
        <v>9.52</v>
      </c>
      <c r="C155" s="223">
        <v>9.56</v>
      </c>
      <c r="D155" s="223">
        <v>9.59</v>
      </c>
      <c r="E155" s="223">
        <v>9.52</v>
      </c>
      <c r="F155" s="223" t="s">
        <v>1222</v>
      </c>
      <c r="G155" s="228">
        <v>2.0999999999999999E-3</v>
      </c>
    </row>
    <row r="156" spans="1:7" ht="14.25" customHeight="1">
      <c r="A156" s="230">
        <v>43690</v>
      </c>
      <c r="B156" s="223">
        <v>9.61</v>
      </c>
      <c r="C156" s="223">
        <v>9.52</v>
      </c>
      <c r="D156" s="223">
        <v>9.66</v>
      </c>
      <c r="E156" s="223">
        <v>9.51</v>
      </c>
      <c r="F156" s="223" t="s">
        <v>1223</v>
      </c>
      <c r="G156" s="228">
        <v>9.4999999999999998E-3</v>
      </c>
    </row>
    <row r="157" spans="1:7" ht="14.25" customHeight="1">
      <c r="A157" s="230">
        <v>43691</v>
      </c>
      <c r="B157" s="223">
        <v>9.26</v>
      </c>
      <c r="C157" s="223">
        <v>9.39</v>
      </c>
      <c r="D157" s="223">
        <v>9.39</v>
      </c>
      <c r="E157" s="223">
        <v>9.1999999999999993</v>
      </c>
      <c r="F157" s="223" t="s">
        <v>1224</v>
      </c>
      <c r="G157" s="228">
        <v>-3.6400000000000002E-2</v>
      </c>
    </row>
    <row r="158" spans="1:7" ht="14.25" customHeight="1">
      <c r="A158" s="230">
        <v>43692</v>
      </c>
      <c r="B158" s="223">
        <v>9.34</v>
      </c>
      <c r="C158" s="223">
        <v>9.23</v>
      </c>
      <c r="D158" s="223">
        <v>9.35</v>
      </c>
      <c r="E158" s="223">
        <v>9.18</v>
      </c>
      <c r="F158" s="223" t="s">
        <v>1225</v>
      </c>
      <c r="G158" s="228">
        <v>8.6E-3</v>
      </c>
    </row>
    <row r="159" spans="1:7" ht="14.25" customHeight="1">
      <c r="A159" s="230">
        <v>43693</v>
      </c>
      <c r="B159" s="223">
        <v>9.39</v>
      </c>
      <c r="C159" s="223">
        <v>9.3000000000000007</v>
      </c>
      <c r="D159" s="223">
        <v>9.41</v>
      </c>
      <c r="E159" s="223">
        <v>9.2799999999999994</v>
      </c>
      <c r="F159" s="223" t="s">
        <v>1226</v>
      </c>
      <c r="G159" s="228">
        <v>5.4000000000000003E-3</v>
      </c>
    </row>
    <row r="160" spans="1:7" ht="14.25" customHeight="1">
      <c r="A160" s="230">
        <v>43696</v>
      </c>
      <c r="B160" s="223">
        <v>9.56</v>
      </c>
      <c r="C160" s="223">
        <v>9.56</v>
      </c>
      <c r="D160" s="223">
        <v>9.58</v>
      </c>
      <c r="E160" s="223">
        <v>9.51</v>
      </c>
      <c r="F160" s="223" t="s">
        <v>1227</v>
      </c>
      <c r="G160" s="228">
        <v>1.8100000000000002E-2</v>
      </c>
    </row>
    <row r="161" spans="1:7" ht="14.25" customHeight="1">
      <c r="A161" s="230">
        <v>43697</v>
      </c>
      <c r="B161" s="223">
        <v>9.4600000000000009</v>
      </c>
      <c r="C161" s="223">
        <v>9.41</v>
      </c>
      <c r="D161" s="223">
        <v>9.49</v>
      </c>
      <c r="E161" s="223">
        <v>9.35</v>
      </c>
      <c r="F161" s="223" t="s">
        <v>1228</v>
      </c>
      <c r="G161" s="228">
        <v>-1.0500000000000001E-2</v>
      </c>
    </row>
    <row r="162" spans="1:7" ht="14.25" customHeight="1">
      <c r="A162" s="230">
        <v>43698</v>
      </c>
      <c r="B162" s="223">
        <v>9.51</v>
      </c>
      <c r="C162" s="223">
        <v>9.51</v>
      </c>
      <c r="D162" s="223">
        <v>9.5399999999999991</v>
      </c>
      <c r="E162" s="223">
        <v>9.49</v>
      </c>
      <c r="F162" s="223" t="s">
        <v>1229</v>
      </c>
      <c r="G162" s="228">
        <v>5.3E-3</v>
      </c>
    </row>
    <row r="163" spans="1:7" ht="14.25" customHeight="1">
      <c r="A163" s="230">
        <v>43699</v>
      </c>
      <c r="B163" s="223">
        <v>9.52</v>
      </c>
      <c r="C163" s="223">
        <v>9.42</v>
      </c>
      <c r="D163" s="223">
        <v>9.52</v>
      </c>
      <c r="E163" s="223">
        <v>9.42</v>
      </c>
      <c r="F163" s="223" t="s">
        <v>1230</v>
      </c>
      <c r="G163" s="228">
        <v>1.1000000000000001E-3</v>
      </c>
    </row>
    <row r="164" spans="1:7" ht="14.25" customHeight="1">
      <c r="A164" s="230">
        <v>43700</v>
      </c>
      <c r="B164" s="223">
        <v>9.25</v>
      </c>
      <c r="C164" s="223">
        <v>9.36</v>
      </c>
      <c r="D164" s="223">
        <v>9.3800000000000008</v>
      </c>
      <c r="E164" s="223">
        <v>9.2200000000000006</v>
      </c>
      <c r="F164" s="223" t="s">
        <v>1231</v>
      </c>
      <c r="G164" s="228">
        <v>-2.8400000000000002E-2</v>
      </c>
    </row>
    <row r="165" spans="1:7" ht="14.25" customHeight="1">
      <c r="A165" s="230">
        <v>43703</v>
      </c>
      <c r="B165" s="223">
        <v>9.31</v>
      </c>
      <c r="C165" s="223">
        <v>9.32</v>
      </c>
      <c r="D165" s="223">
        <v>9.3699999999999992</v>
      </c>
      <c r="E165" s="223">
        <v>9.31</v>
      </c>
      <c r="F165" s="223" t="s">
        <v>1232</v>
      </c>
      <c r="G165" s="228">
        <v>6.4999999999999997E-3</v>
      </c>
    </row>
    <row r="166" spans="1:7" ht="14.25" customHeight="1">
      <c r="A166" s="230">
        <v>43704</v>
      </c>
      <c r="B166" s="223">
        <v>9.3699999999999992</v>
      </c>
      <c r="C166" s="223">
        <v>9.3000000000000007</v>
      </c>
      <c r="D166" s="223">
        <v>9.3699999999999992</v>
      </c>
      <c r="E166" s="223">
        <v>9.1999999999999993</v>
      </c>
      <c r="F166" s="223" t="s">
        <v>1233</v>
      </c>
      <c r="G166" s="228">
        <v>6.4000000000000003E-3</v>
      </c>
    </row>
    <row r="167" spans="1:7" ht="14.25" customHeight="1">
      <c r="A167" s="230">
        <v>43705</v>
      </c>
      <c r="B167" s="223">
        <v>9.3000000000000007</v>
      </c>
      <c r="C167" s="223">
        <v>9.26</v>
      </c>
      <c r="D167" s="223">
        <v>9.3699999999999992</v>
      </c>
      <c r="E167" s="223">
        <v>9.23</v>
      </c>
      <c r="F167" s="223" t="s">
        <v>1234</v>
      </c>
      <c r="G167" s="228">
        <v>-7.4999999999999997E-3</v>
      </c>
    </row>
    <row r="168" spans="1:7" ht="14.25" customHeight="1">
      <c r="A168" s="230">
        <v>43706</v>
      </c>
      <c r="B168" s="223">
        <v>9.43</v>
      </c>
      <c r="C168" s="223">
        <v>9.42</v>
      </c>
      <c r="D168" s="223">
        <v>9.4600000000000009</v>
      </c>
      <c r="E168" s="223">
        <v>9.42</v>
      </c>
      <c r="F168" s="223" t="s">
        <v>1235</v>
      </c>
      <c r="G168" s="228">
        <v>1.4E-2</v>
      </c>
    </row>
    <row r="169" spans="1:7" ht="14.25" customHeight="1">
      <c r="A169" s="230">
        <v>43707</v>
      </c>
      <c r="B169" s="223">
        <v>9.4499999999999993</v>
      </c>
      <c r="C169" s="223">
        <v>9.5</v>
      </c>
      <c r="D169" s="223">
        <v>9.5</v>
      </c>
      <c r="E169" s="223">
        <v>9.3699999999999992</v>
      </c>
      <c r="F169" s="223" t="s">
        <v>1236</v>
      </c>
      <c r="G169" s="228">
        <v>2.0999999999999999E-3</v>
      </c>
    </row>
    <row r="170" spans="1:7" ht="14.25" customHeight="1">
      <c r="A170" s="230">
        <v>43711</v>
      </c>
      <c r="B170" s="223">
        <v>9.4</v>
      </c>
      <c r="C170" s="223">
        <v>9.3699999999999992</v>
      </c>
      <c r="D170" s="223">
        <v>9.4</v>
      </c>
      <c r="E170" s="223">
        <v>9.3000000000000007</v>
      </c>
      <c r="F170" s="223" t="s">
        <v>1237</v>
      </c>
      <c r="G170" s="228">
        <v>-5.3E-3</v>
      </c>
    </row>
    <row r="171" spans="1:7" ht="14.25" customHeight="1">
      <c r="A171" s="230">
        <v>43712</v>
      </c>
      <c r="B171" s="223">
        <v>9.4600000000000009</v>
      </c>
      <c r="C171" s="223">
        <v>9.44</v>
      </c>
      <c r="D171" s="223">
        <v>9.4700000000000006</v>
      </c>
      <c r="E171" s="223">
        <v>9.42</v>
      </c>
      <c r="F171" s="223" t="s">
        <v>1238</v>
      </c>
      <c r="G171" s="228">
        <v>6.4000000000000003E-3</v>
      </c>
    </row>
    <row r="172" spans="1:7" ht="14.25" customHeight="1">
      <c r="A172" s="230">
        <v>43713</v>
      </c>
      <c r="B172" s="223">
        <v>9.4600000000000009</v>
      </c>
      <c r="C172" s="223">
        <v>9.58</v>
      </c>
      <c r="D172" s="223">
        <v>9.58</v>
      </c>
      <c r="E172" s="223">
        <v>9.4</v>
      </c>
      <c r="F172" s="223" t="s">
        <v>848</v>
      </c>
      <c r="G172" s="228">
        <v>0</v>
      </c>
    </row>
    <row r="173" spans="1:7" ht="14.25" customHeight="1">
      <c r="A173" s="230">
        <v>43714</v>
      </c>
      <c r="B173" s="223">
        <v>9.48</v>
      </c>
      <c r="C173" s="223">
        <v>9.4499999999999993</v>
      </c>
      <c r="D173" s="223">
        <v>9.5</v>
      </c>
      <c r="E173" s="223">
        <v>9.4499999999999993</v>
      </c>
      <c r="F173" s="223" t="s">
        <v>1239</v>
      </c>
      <c r="G173" s="228">
        <v>2.0999999999999999E-3</v>
      </c>
    </row>
    <row r="174" spans="1:7" ht="14.25" customHeight="1">
      <c r="A174" s="230">
        <v>43717</v>
      </c>
      <c r="B174" s="223">
        <v>9.59</v>
      </c>
      <c r="C174" s="223">
        <v>9.6199999999999992</v>
      </c>
      <c r="D174" s="223">
        <v>9.64</v>
      </c>
      <c r="E174" s="223">
        <v>9.59</v>
      </c>
      <c r="F174" s="223" t="s">
        <v>1240</v>
      </c>
      <c r="G174" s="228">
        <v>1.1599999999999999E-2</v>
      </c>
    </row>
    <row r="175" spans="1:7" ht="14.25" customHeight="1">
      <c r="A175" s="230">
        <v>43718</v>
      </c>
      <c r="B175" s="223">
        <v>9.81</v>
      </c>
      <c r="C175" s="223">
        <v>9.8000000000000007</v>
      </c>
      <c r="D175" s="223">
        <v>9.82</v>
      </c>
      <c r="E175" s="223">
        <v>9.7799999999999994</v>
      </c>
      <c r="F175" s="223" t="s">
        <v>1241</v>
      </c>
      <c r="G175" s="228">
        <v>2.29E-2</v>
      </c>
    </row>
    <row r="176" spans="1:7" ht="14.25" customHeight="1">
      <c r="A176" s="230">
        <v>43719</v>
      </c>
      <c r="B176" s="223">
        <v>9.74</v>
      </c>
      <c r="C176" s="223">
        <v>9.81</v>
      </c>
      <c r="D176" s="223">
        <v>9.83</v>
      </c>
      <c r="E176" s="223">
        <v>9.74</v>
      </c>
      <c r="F176" s="223" t="s">
        <v>1242</v>
      </c>
      <c r="G176" s="228">
        <v>-7.1000000000000004E-3</v>
      </c>
    </row>
    <row r="177" spans="1:7" ht="14.25" customHeight="1">
      <c r="A177" s="230">
        <v>43720</v>
      </c>
      <c r="B177" s="223">
        <v>9.8800000000000008</v>
      </c>
      <c r="C177" s="223">
        <v>9.81</v>
      </c>
      <c r="D177" s="223">
        <v>9.89</v>
      </c>
      <c r="E177" s="223">
        <v>9.81</v>
      </c>
      <c r="F177" s="223" t="s">
        <v>1243</v>
      </c>
      <c r="G177" s="228">
        <v>1.44E-2</v>
      </c>
    </row>
    <row r="178" spans="1:7" ht="14.25" customHeight="1">
      <c r="A178" s="230">
        <v>43721</v>
      </c>
      <c r="B178" s="223">
        <v>10</v>
      </c>
      <c r="C178" s="223">
        <v>9.98</v>
      </c>
      <c r="D178" s="223">
        <v>10</v>
      </c>
      <c r="E178" s="223">
        <v>9.9499999999999993</v>
      </c>
      <c r="F178" s="223" t="s">
        <v>1196</v>
      </c>
      <c r="G178" s="228">
        <v>1.21E-2</v>
      </c>
    </row>
    <row r="179" spans="1:7" ht="14.25" customHeight="1">
      <c r="A179" s="230">
        <v>43724</v>
      </c>
      <c r="B179" s="223">
        <v>9.8699999999999992</v>
      </c>
      <c r="C179" s="223">
        <v>9.89</v>
      </c>
      <c r="D179" s="223">
        <v>9.94</v>
      </c>
      <c r="E179" s="223">
        <v>9.85</v>
      </c>
      <c r="F179" s="223" t="s">
        <v>935</v>
      </c>
      <c r="G179" s="228">
        <v>-1.2999999999999999E-2</v>
      </c>
    </row>
    <row r="180" spans="1:7" ht="14.25" customHeight="1">
      <c r="A180" s="230">
        <v>43725</v>
      </c>
      <c r="B180" s="223">
        <v>9.82</v>
      </c>
      <c r="C180" s="223">
        <v>9.73</v>
      </c>
      <c r="D180" s="223">
        <v>9.83</v>
      </c>
      <c r="E180" s="223">
        <v>9.66</v>
      </c>
      <c r="F180" s="223" t="s">
        <v>1244</v>
      </c>
      <c r="G180" s="228">
        <v>-5.1000000000000004E-3</v>
      </c>
    </row>
    <row r="181" spans="1:7" ht="14.25" customHeight="1">
      <c r="A181" s="230">
        <v>43726</v>
      </c>
      <c r="B181" s="223">
        <v>9.8800000000000008</v>
      </c>
      <c r="C181" s="223">
        <v>9.91</v>
      </c>
      <c r="D181" s="223">
        <v>9.91</v>
      </c>
      <c r="E181" s="223">
        <v>9.85</v>
      </c>
      <c r="F181" s="223" t="s">
        <v>1245</v>
      </c>
      <c r="G181" s="228">
        <v>6.1000000000000004E-3</v>
      </c>
    </row>
    <row r="182" spans="1:7" ht="14.25" customHeight="1">
      <c r="A182" s="230">
        <v>43727</v>
      </c>
      <c r="B182" s="223">
        <v>9.94</v>
      </c>
      <c r="C182" s="223">
        <v>9.9600000000000009</v>
      </c>
      <c r="D182" s="223">
        <v>9.98</v>
      </c>
      <c r="E182" s="223">
        <v>9.92</v>
      </c>
      <c r="F182" s="223" t="s">
        <v>1246</v>
      </c>
      <c r="G182" s="228">
        <v>6.1000000000000004E-3</v>
      </c>
    </row>
    <row r="183" spans="1:7" ht="14.25" customHeight="1">
      <c r="A183" s="230">
        <v>43728</v>
      </c>
      <c r="B183" s="223">
        <v>10</v>
      </c>
      <c r="C183" s="223">
        <v>9.9700000000000006</v>
      </c>
      <c r="D183" s="223">
        <v>10.06</v>
      </c>
      <c r="E183" s="223">
        <v>9.92</v>
      </c>
      <c r="F183" s="223" t="s">
        <v>1247</v>
      </c>
      <c r="G183" s="228">
        <v>6.0000000000000001E-3</v>
      </c>
    </row>
    <row r="184" spans="1:7" ht="14.25" customHeight="1">
      <c r="A184" s="230">
        <v>43731</v>
      </c>
      <c r="B184" s="223">
        <v>9.93</v>
      </c>
      <c r="C184" s="223">
        <v>9.85</v>
      </c>
      <c r="D184" s="223">
        <v>9.9700000000000006</v>
      </c>
      <c r="E184" s="223">
        <v>9.85</v>
      </c>
      <c r="F184" s="223" t="s">
        <v>1248</v>
      </c>
      <c r="G184" s="228">
        <v>-7.0000000000000001E-3</v>
      </c>
    </row>
    <row r="185" spans="1:7" ht="14.25" customHeight="1">
      <c r="A185" s="230">
        <v>43732</v>
      </c>
      <c r="B185" s="223">
        <v>9.84</v>
      </c>
      <c r="C185" s="223">
        <v>9.86</v>
      </c>
      <c r="D185" s="223">
        <v>9.8800000000000008</v>
      </c>
      <c r="E185" s="223">
        <v>9.76</v>
      </c>
      <c r="F185" s="223" t="s">
        <v>1249</v>
      </c>
      <c r="G185" s="228">
        <v>-9.1000000000000004E-3</v>
      </c>
    </row>
    <row r="186" spans="1:7" ht="14.25" customHeight="1">
      <c r="A186" s="230">
        <v>43733</v>
      </c>
      <c r="B186" s="223">
        <v>9.7799999999999994</v>
      </c>
      <c r="C186" s="223">
        <v>9.74</v>
      </c>
      <c r="D186" s="223">
        <v>9.7899999999999991</v>
      </c>
      <c r="E186" s="223">
        <v>9.73</v>
      </c>
      <c r="F186" s="223" t="s">
        <v>1250</v>
      </c>
      <c r="G186" s="228">
        <v>-6.1000000000000004E-3</v>
      </c>
    </row>
    <row r="187" spans="1:7" ht="14.25" customHeight="1">
      <c r="A187" s="230">
        <v>43734</v>
      </c>
      <c r="B187" s="223">
        <v>9.8699999999999992</v>
      </c>
      <c r="C187" s="223">
        <v>9.83</v>
      </c>
      <c r="D187" s="223">
        <v>9.89</v>
      </c>
      <c r="E187" s="223">
        <v>9.83</v>
      </c>
      <c r="F187" s="223" t="s">
        <v>1251</v>
      </c>
      <c r="G187" s="228">
        <v>9.1999999999999998E-3</v>
      </c>
    </row>
    <row r="188" spans="1:7" ht="14.25" customHeight="1">
      <c r="A188" s="230">
        <v>43735</v>
      </c>
      <c r="B188" s="223">
        <v>9.9</v>
      </c>
      <c r="C188" s="223">
        <v>9.98</v>
      </c>
      <c r="D188" s="223">
        <v>9.98</v>
      </c>
      <c r="E188" s="223">
        <v>9.85</v>
      </c>
      <c r="F188" s="223" t="s">
        <v>1252</v>
      </c>
      <c r="G188" s="228">
        <v>3.0000000000000001E-3</v>
      </c>
    </row>
    <row r="189" spans="1:7" ht="14.25" customHeight="1">
      <c r="A189" s="230">
        <v>43738</v>
      </c>
      <c r="B189" s="223">
        <v>9.7799999999999994</v>
      </c>
      <c r="C189" s="223">
        <v>9.83</v>
      </c>
      <c r="D189" s="223">
        <v>9.86</v>
      </c>
      <c r="E189" s="223">
        <v>9.7799999999999994</v>
      </c>
      <c r="F189" s="223" t="s">
        <v>1253</v>
      </c>
      <c r="G189" s="228">
        <v>-1.21E-2</v>
      </c>
    </row>
    <row r="190" spans="1:7" ht="14.25" customHeight="1">
      <c r="A190" s="230">
        <v>43739</v>
      </c>
      <c r="B190" s="223">
        <v>9.51</v>
      </c>
      <c r="C190" s="223">
        <v>9.5500000000000007</v>
      </c>
      <c r="D190" s="223">
        <v>9.5500000000000007</v>
      </c>
      <c r="E190" s="223">
        <v>9.4</v>
      </c>
      <c r="F190" s="223" t="s">
        <v>1254</v>
      </c>
      <c r="G190" s="228">
        <v>-2.76E-2</v>
      </c>
    </row>
    <row r="191" spans="1:7" ht="14.25" customHeight="1">
      <c r="A191" s="230">
        <v>43740</v>
      </c>
      <c r="B191" s="223">
        <v>9.25</v>
      </c>
      <c r="C191" s="223">
        <v>9.25</v>
      </c>
      <c r="D191" s="223">
        <v>9.2799999999999994</v>
      </c>
      <c r="E191" s="223">
        <v>9.2200000000000006</v>
      </c>
      <c r="F191" s="223" t="s">
        <v>1255</v>
      </c>
      <c r="G191" s="228">
        <v>-2.7300000000000001E-2</v>
      </c>
    </row>
    <row r="192" spans="1:7" ht="14.25" customHeight="1">
      <c r="A192" s="230">
        <v>43741</v>
      </c>
      <c r="B192" s="223">
        <v>9.14</v>
      </c>
      <c r="C192" s="223">
        <v>9.1199999999999992</v>
      </c>
      <c r="D192" s="223">
        <v>9.19</v>
      </c>
      <c r="E192" s="223">
        <v>9.1199999999999992</v>
      </c>
      <c r="F192" s="223" t="s">
        <v>1256</v>
      </c>
      <c r="G192" s="228">
        <v>-1.1900000000000001E-2</v>
      </c>
    </row>
    <row r="193" spans="1:7" ht="14.25" customHeight="1">
      <c r="A193" s="230">
        <v>43742</v>
      </c>
      <c r="B193" s="223">
        <v>9.1999999999999993</v>
      </c>
      <c r="C193" s="223">
        <v>9.1</v>
      </c>
      <c r="D193" s="223">
        <v>9.2200000000000006</v>
      </c>
      <c r="E193" s="223">
        <v>9.1</v>
      </c>
      <c r="F193" s="223" t="s">
        <v>1257</v>
      </c>
      <c r="G193" s="228">
        <v>6.6E-3</v>
      </c>
    </row>
    <row r="194" spans="1:7" ht="14.25" customHeight="1">
      <c r="A194" s="230">
        <v>43745</v>
      </c>
      <c r="B194" s="223">
        <v>9.25</v>
      </c>
      <c r="C194" s="223">
        <v>9.26</v>
      </c>
      <c r="D194" s="223">
        <v>9.31</v>
      </c>
      <c r="E194" s="223">
        <v>9.25</v>
      </c>
      <c r="F194" s="223" t="s">
        <v>1258</v>
      </c>
      <c r="G194" s="228">
        <v>5.4000000000000003E-3</v>
      </c>
    </row>
    <row r="195" spans="1:7" ht="14.25" customHeight="1">
      <c r="A195" s="230">
        <v>43746</v>
      </c>
      <c r="B195" s="223">
        <v>9.08</v>
      </c>
      <c r="C195" s="223">
        <v>9.02</v>
      </c>
      <c r="D195" s="223">
        <v>9.1</v>
      </c>
      <c r="E195" s="223">
        <v>9.02</v>
      </c>
      <c r="F195" s="223" t="s">
        <v>1259</v>
      </c>
      <c r="G195" s="228">
        <v>-1.84E-2</v>
      </c>
    </row>
    <row r="196" spans="1:7" ht="14.25" customHeight="1">
      <c r="A196" s="230">
        <v>43747</v>
      </c>
      <c r="B196" s="223">
        <v>9.1</v>
      </c>
      <c r="C196" s="223">
        <v>9.1300000000000008</v>
      </c>
      <c r="D196" s="223">
        <v>9.14</v>
      </c>
      <c r="E196" s="223">
        <v>9.02</v>
      </c>
      <c r="F196" s="223" t="s">
        <v>1260</v>
      </c>
      <c r="G196" s="228">
        <v>2.2000000000000001E-3</v>
      </c>
    </row>
    <row r="197" spans="1:7" ht="14.25" customHeight="1">
      <c r="A197" s="230">
        <v>43748</v>
      </c>
      <c r="B197" s="223">
        <v>9.26</v>
      </c>
      <c r="C197" s="223">
        <v>9.27</v>
      </c>
      <c r="D197" s="223">
        <v>9.32</v>
      </c>
      <c r="E197" s="223">
        <v>9.24</v>
      </c>
      <c r="F197" s="223" t="s">
        <v>1261</v>
      </c>
      <c r="G197" s="228">
        <v>1.7600000000000001E-2</v>
      </c>
    </row>
    <row r="198" spans="1:7" ht="14.25" customHeight="1">
      <c r="A198" s="230">
        <v>43749</v>
      </c>
      <c r="B198" s="223">
        <v>9.48</v>
      </c>
      <c r="C198" s="223">
        <v>9.44</v>
      </c>
      <c r="D198" s="223">
        <v>9.51</v>
      </c>
      <c r="E198" s="223">
        <v>9.44</v>
      </c>
      <c r="F198" s="223" t="s">
        <v>1262</v>
      </c>
      <c r="G198" s="228">
        <v>2.3800000000000002E-2</v>
      </c>
    </row>
    <row r="199" spans="1:7" ht="14.25" customHeight="1">
      <c r="A199" s="230">
        <v>43752</v>
      </c>
      <c r="B199" s="223">
        <v>9.43</v>
      </c>
      <c r="C199" s="223">
        <v>9.49</v>
      </c>
      <c r="D199" s="223">
        <v>9.49</v>
      </c>
      <c r="E199" s="223">
        <v>9.43</v>
      </c>
      <c r="F199" s="223" t="s">
        <v>870</v>
      </c>
      <c r="G199" s="228">
        <v>-5.3E-3</v>
      </c>
    </row>
    <row r="200" spans="1:7" ht="14.25" customHeight="1">
      <c r="A200" s="230">
        <v>43753</v>
      </c>
      <c r="B200" s="223">
        <v>9.5399999999999991</v>
      </c>
      <c r="C200" s="223">
        <v>9.49</v>
      </c>
      <c r="D200" s="223">
        <v>9.58</v>
      </c>
      <c r="E200" s="223">
        <v>9.49</v>
      </c>
      <c r="F200" s="223" t="s">
        <v>1263</v>
      </c>
      <c r="G200" s="228">
        <v>1.17E-2</v>
      </c>
    </row>
    <row r="201" spans="1:7" ht="14.25" customHeight="1">
      <c r="A201" s="230">
        <v>43754</v>
      </c>
      <c r="B201" s="223">
        <v>9.61</v>
      </c>
      <c r="C201" s="223">
        <v>9.61</v>
      </c>
      <c r="D201" s="223">
        <v>9.64</v>
      </c>
      <c r="E201" s="223">
        <v>9.61</v>
      </c>
      <c r="F201" s="223" t="s">
        <v>1264</v>
      </c>
      <c r="G201" s="228">
        <v>7.3000000000000001E-3</v>
      </c>
    </row>
    <row r="202" spans="1:7" ht="14.25" customHeight="1">
      <c r="A202" s="230">
        <v>43755</v>
      </c>
      <c r="B202" s="223">
        <v>9.73</v>
      </c>
      <c r="C202" s="223">
        <v>9.75</v>
      </c>
      <c r="D202" s="223">
        <v>9.7899999999999991</v>
      </c>
      <c r="E202" s="223">
        <v>9.7100000000000009</v>
      </c>
      <c r="F202" s="223" t="s">
        <v>1265</v>
      </c>
      <c r="G202" s="228">
        <v>1.2500000000000001E-2</v>
      </c>
    </row>
    <row r="203" spans="1:7" ht="14.25" customHeight="1">
      <c r="A203" s="230">
        <v>43756</v>
      </c>
      <c r="B203" s="223">
        <v>9.74</v>
      </c>
      <c r="C203" s="223">
        <v>9.69</v>
      </c>
      <c r="D203" s="223">
        <v>9.75</v>
      </c>
      <c r="E203" s="223">
        <v>9.6300000000000008</v>
      </c>
      <c r="F203" s="223" t="s">
        <v>1266</v>
      </c>
      <c r="G203" s="228">
        <v>1E-3</v>
      </c>
    </row>
    <row r="204" spans="1:7" ht="14.25" customHeight="1">
      <c r="A204" s="230">
        <v>43759</v>
      </c>
      <c r="B204" s="223">
        <v>9.9</v>
      </c>
      <c r="C204" s="223">
        <v>9.92</v>
      </c>
      <c r="D204" s="223">
        <v>9.92</v>
      </c>
      <c r="E204" s="223">
        <v>9.8800000000000008</v>
      </c>
      <c r="F204" s="223" t="s">
        <v>1267</v>
      </c>
      <c r="G204" s="228">
        <v>1.6400000000000001E-2</v>
      </c>
    </row>
    <row r="205" spans="1:7" ht="14.25" customHeight="1">
      <c r="A205" s="230">
        <v>43760</v>
      </c>
      <c r="B205" s="223">
        <v>9.7200000000000006</v>
      </c>
      <c r="C205" s="223">
        <v>9.73</v>
      </c>
      <c r="D205" s="223">
        <v>9.76</v>
      </c>
      <c r="E205" s="223">
        <v>9.7100000000000009</v>
      </c>
      <c r="F205" s="223" t="s">
        <v>1093</v>
      </c>
      <c r="G205" s="228">
        <v>-1.8200000000000001E-2</v>
      </c>
    </row>
    <row r="206" spans="1:7" ht="14.25" customHeight="1">
      <c r="A206" s="230">
        <v>43761</v>
      </c>
      <c r="B206" s="223">
        <v>9.7799999999999994</v>
      </c>
      <c r="C206" s="223">
        <v>9.7799999999999994</v>
      </c>
      <c r="D206" s="223">
        <v>9.7799999999999994</v>
      </c>
      <c r="E206" s="223">
        <v>9.75</v>
      </c>
      <c r="F206" s="223" t="s">
        <v>1268</v>
      </c>
      <c r="G206" s="228">
        <v>6.1999999999999998E-3</v>
      </c>
    </row>
    <row r="207" spans="1:7" ht="14.25" customHeight="1">
      <c r="A207" s="230">
        <v>43762</v>
      </c>
      <c r="B207" s="223">
        <v>9.6999999999999993</v>
      </c>
      <c r="C207" s="223">
        <v>9.81</v>
      </c>
      <c r="D207" s="223">
        <v>9.85</v>
      </c>
      <c r="E207" s="223">
        <v>9.6999999999999993</v>
      </c>
      <c r="F207" s="223" t="s">
        <v>1269</v>
      </c>
      <c r="G207" s="228">
        <v>-8.2000000000000007E-3</v>
      </c>
    </row>
    <row r="208" spans="1:7" ht="14.25" customHeight="1">
      <c r="A208" s="230">
        <v>43763</v>
      </c>
      <c r="B208" s="223">
        <v>9.8800000000000008</v>
      </c>
      <c r="C208" s="223">
        <v>10</v>
      </c>
      <c r="D208" s="223">
        <v>10.029999999999999</v>
      </c>
      <c r="E208" s="223">
        <v>9.8800000000000008</v>
      </c>
      <c r="F208" s="223" t="s">
        <v>1270</v>
      </c>
      <c r="G208" s="228">
        <v>1.8599999999999998E-2</v>
      </c>
    </row>
    <row r="209" spans="1:7" ht="14.25" customHeight="1">
      <c r="A209" s="230">
        <v>43766</v>
      </c>
      <c r="B209" s="223">
        <v>10.029999999999999</v>
      </c>
      <c r="C209" s="223">
        <v>9.99</v>
      </c>
      <c r="D209" s="223">
        <v>10.06</v>
      </c>
      <c r="E209" s="223">
        <v>9.98</v>
      </c>
      <c r="F209" s="223" t="s">
        <v>1271</v>
      </c>
      <c r="G209" s="228">
        <v>1.52E-2</v>
      </c>
    </row>
    <row r="210" spans="1:7" ht="14.25" customHeight="1">
      <c r="A210" s="230">
        <v>43767</v>
      </c>
      <c r="B210" s="223">
        <v>10.23</v>
      </c>
      <c r="C210" s="223">
        <v>10.27</v>
      </c>
      <c r="D210" s="223">
        <v>10.31</v>
      </c>
      <c r="E210" s="223">
        <v>10.199999999999999</v>
      </c>
      <c r="F210" s="223" t="s">
        <v>1272</v>
      </c>
      <c r="G210" s="228">
        <v>1.9900000000000001E-2</v>
      </c>
    </row>
    <row r="211" spans="1:7" ht="14.25" customHeight="1">
      <c r="A211" s="230">
        <v>43768</v>
      </c>
      <c r="B211" s="223">
        <v>10.29</v>
      </c>
      <c r="C211" s="223">
        <v>10.210000000000001</v>
      </c>
      <c r="D211" s="223">
        <v>10.29</v>
      </c>
      <c r="E211" s="223">
        <v>10.17</v>
      </c>
      <c r="F211" s="223" t="s">
        <v>1273</v>
      </c>
      <c r="G211" s="228">
        <v>5.8999999999999999E-3</v>
      </c>
    </row>
    <row r="212" spans="1:7" ht="14.25" customHeight="1">
      <c r="A212" s="230">
        <v>43769</v>
      </c>
      <c r="B212" s="223">
        <v>10.28</v>
      </c>
      <c r="C212" s="223">
        <v>10.23</v>
      </c>
      <c r="D212" s="223">
        <v>10.29</v>
      </c>
      <c r="E212" s="223">
        <v>10.19</v>
      </c>
      <c r="F212" s="223" t="s">
        <v>1274</v>
      </c>
      <c r="G212" s="228">
        <v>-1E-3</v>
      </c>
    </row>
    <row r="213" spans="1:7" ht="14.25" customHeight="1">
      <c r="A213" s="230">
        <v>43770</v>
      </c>
      <c r="B213" s="223">
        <v>10.38</v>
      </c>
      <c r="C213" s="223">
        <v>10.33</v>
      </c>
      <c r="D213" s="223">
        <v>10.41</v>
      </c>
      <c r="E213" s="223">
        <v>10.33</v>
      </c>
      <c r="F213" s="223" t="s">
        <v>1275</v>
      </c>
      <c r="G213" s="228">
        <v>9.7000000000000003E-3</v>
      </c>
    </row>
    <row r="214" spans="1:7" ht="14.25" customHeight="1">
      <c r="A214" s="230">
        <v>43773</v>
      </c>
      <c r="B214" s="223">
        <v>10.41</v>
      </c>
      <c r="C214" s="223">
        <v>10.43</v>
      </c>
      <c r="D214" s="223">
        <v>10.44</v>
      </c>
      <c r="E214" s="223">
        <v>10.41</v>
      </c>
      <c r="F214" s="223" t="s">
        <v>1276</v>
      </c>
      <c r="G214" s="228">
        <v>2.8999999999999998E-3</v>
      </c>
    </row>
    <row r="215" spans="1:7" ht="14.25" customHeight="1">
      <c r="A215" s="230">
        <v>43774</v>
      </c>
      <c r="B215" s="223">
        <v>10.42</v>
      </c>
      <c r="C215" s="223">
        <v>10.36</v>
      </c>
      <c r="D215" s="223">
        <v>10.42</v>
      </c>
      <c r="E215" s="223">
        <v>10.33</v>
      </c>
      <c r="F215" s="223" t="s">
        <v>1277</v>
      </c>
      <c r="G215" s="228">
        <v>1E-3</v>
      </c>
    </row>
    <row r="216" spans="1:7" ht="14.25" customHeight="1">
      <c r="A216" s="230">
        <v>43775</v>
      </c>
      <c r="B216" s="223">
        <v>10.41</v>
      </c>
      <c r="C216" s="223">
        <v>10.38</v>
      </c>
      <c r="D216" s="223">
        <v>10.41</v>
      </c>
      <c r="E216" s="223">
        <v>10.36</v>
      </c>
      <c r="F216" s="223" t="s">
        <v>1278</v>
      </c>
      <c r="G216" s="228">
        <v>-1E-3</v>
      </c>
    </row>
    <row r="217" spans="1:7" ht="14.25" customHeight="1">
      <c r="A217" s="230">
        <v>43776</v>
      </c>
      <c r="B217" s="223">
        <v>10.41</v>
      </c>
      <c r="C217" s="223">
        <v>10.43</v>
      </c>
      <c r="D217" s="223">
        <v>10.49</v>
      </c>
      <c r="E217" s="223">
        <v>10.37</v>
      </c>
      <c r="F217" s="223" t="s">
        <v>1279</v>
      </c>
      <c r="G217" s="228">
        <v>0</v>
      </c>
    </row>
    <row r="218" spans="1:7" ht="14.25" customHeight="1">
      <c r="A218" s="230">
        <v>43777</v>
      </c>
      <c r="B218" s="223">
        <v>10.36</v>
      </c>
      <c r="C218" s="223">
        <v>10.39</v>
      </c>
      <c r="D218" s="223">
        <v>10.39</v>
      </c>
      <c r="E218" s="223">
        <v>10.33</v>
      </c>
      <c r="F218" s="223" t="s">
        <v>1280</v>
      </c>
      <c r="G218" s="228">
        <v>-4.7999999999999996E-3</v>
      </c>
    </row>
    <row r="219" spans="1:7" ht="14.25" customHeight="1">
      <c r="A219" s="230">
        <v>43780</v>
      </c>
      <c r="B219" s="223">
        <v>10.34</v>
      </c>
      <c r="C219" s="223">
        <v>10.36</v>
      </c>
      <c r="D219" s="223">
        <v>10.36</v>
      </c>
      <c r="E219" s="223">
        <v>10.34</v>
      </c>
      <c r="F219" s="223" t="s">
        <v>1281</v>
      </c>
      <c r="G219" s="228">
        <v>-1.9E-3</v>
      </c>
    </row>
    <row r="220" spans="1:7" ht="14.25" customHeight="1">
      <c r="A220" s="230">
        <v>43781</v>
      </c>
      <c r="B220" s="223">
        <v>10.41</v>
      </c>
      <c r="C220" s="223">
        <v>10.37</v>
      </c>
      <c r="D220" s="223">
        <v>10.42</v>
      </c>
      <c r="E220" s="223">
        <v>10.37</v>
      </c>
      <c r="F220" s="223" t="s">
        <v>1282</v>
      </c>
      <c r="G220" s="228">
        <v>6.7999999999999996E-3</v>
      </c>
    </row>
    <row r="221" spans="1:7" ht="14.25" customHeight="1">
      <c r="A221" s="230">
        <v>43782</v>
      </c>
      <c r="B221" s="223">
        <v>10.38</v>
      </c>
      <c r="C221" s="223">
        <v>10.36</v>
      </c>
      <c r="D221" s="223">
        <v>10.38</v>
      </c>
      <c r="E221" s="223">
        <v>10.31</v>
      </c>
      <c r="F221" s="223" t="s">
        <v>1283</v>
      </c>
      <c r="G221" s="228">
        <v>-2.8999999999999998E-3</v>
      </c>
    </row>
    <row r="222" spans="1:7" ht="14.25" customHeight="1">
      <c r="A222" s="230">
        <v>43783</v>
      </c>
      <c r="B222" s="223">
        <v>10.49</v>
      </c>
      <c r="C222" s="223">
        <v>10.46</v>
      </c>
      <c r="D222" s="223">
        <v>10.49</v>
      </c>
      <c r="E222" s="223">
        <v>10.43</v>
      </c>
      <c r="F222" s="223" t="s">
        <v>1284</v>
      </c>
      <c r="G222" s="228">
        <v>1.06E-2</v>
      </c>
    </row>
    <row r="223" spans="1:7" ht="14.25" customHeight="1">
      <c r="A223" s="230">
        <v>43784</v>
      </c>
      <c r="B223" s="223">
        <v>10.45</v>
      </c>
      <c r="C223" s="223">
        <v>10.47</v>
      </c>
      <c r="D223" s="223">
        <v>10.49</v>
      </c>
      <c r="E223" s="223">
        <v>10.45</v>
      </c>
      <c r="F223" s="223" t="s">
        <v>1285</v>
      </c>
      <c r="G223" s="228">
        <v>-3.8E-3</v>
      </c>
    </row>
    <row r="224" spans="1:7" ht="14.25" customHeight="1">
      <c r="A224" s="230">
        <v>43787</v>
      </c>
      <c r="B224" s="223">
        <v>10.42</v>
      </c>
      <c r="C224" s="223">
        <v>10.36</v>
      </c>
      <c r="D224" s="223">
        <v>10.45</v>
      </c>
      <c r="E224" s="223">
        <v>10.35</v>
      </c>
      <c r="F224" s="223" t="s">
        <v>1286</v>
      </c>
      <c r="G224" s="228">
        <v>-2.8999999999999998E-3</v>
      </c>
    </row>
    <row r="225" spans="1:7" ht="14.25" customHeight="1">
      <c r="A225" s="230">
        <v>43788</v>
      </c>
      <c r="B225" s="223">
        <v>10.38</v>
      </c>
      <c r="C225" s="223">
        <v>10.39</v>
      </c>
      <c r="D225" s="223">
        <v>10.4</v>
      </c>
      <c r="E225" s="223">
        <v>10.34</v>
      </c>
      <c r="F225" s="223" t="s">
        <v>1287</v>
      </c>
      <c r="G225" s="228">
        <v>-3.8E-3</v>
      </c>
    </row>
    <row r="226" spans="1:7" ht="14.25" customHeight="1">
      <c r="A226" s="230">
        <v>43789</v>
      </c>
      <c r="B226" s="223">
        <v>10.32</v>
      </c>
      <c r="C226" s="223">
        <v>10.33</v>
      </c>
      <c r="D226" s="223">
        <v>10.37</v>
      </c>
      <c r="E226" s="223">
        <v>10.29</v>
      </c>
      <c r="F226" s="223" t="s">
        <v>1288</v>
      </c>
      <c r="G226" s="228">
        <v>-5.7999999999999996E-3</v>
      </c>
    </row>
    <row r="227" spans="1:7" ht="14.25" customHeight="1">
      <c r="A227" s="230">
        <v>43790</v>
      </c>
      <c r="B227" s="223">
        <v>10.34</v>
      </c>
      <c r="C227" s="223">
        <v>10.31</v>
      </c>
      <c r="D227" s="223">
        <v>10.35</v>
      </c>
      <c r="E227" s="223">
        <v>10.3</v>
      </c>
      <c r="F227" s="223" t="s">
        <v>1289</v>
      </c>
      <c r="G227" s="228">
        <v>1.9E-3</v>
      </c>
    </row>
    <row r="228" spans="1:7" ht="14.25" customHeight="1">
      <c r="A228" s="230">
        <v>43791</v>
      </c>
      <c r="B228" s="223">
        <v>10.31</v>
      </c>
      <c r="C228" s="223">
        <v>10.36</v>
      </c>
      <c r="D228" s="223">
        <v>10.37</v>
      </c>
      <c r="E228" s="223">
        <v>10.23</v>
      </c>
      <c r="F228" s="223" t="s">
        <v>1290</v>
      </c>
      <c r="G228" s="228">
        <v>-2.8999999999999998E-3</v>
      </c>
    </row>
    <row r="229" spans="1:7" ht="14.25" customHeight="1">
      <c r="A229" s="230">
        <v>43794</v>
      </c>
      <c r="B229" s="223">
        <v>10.37</v>
      </c>
      <c r="C229" s="223">
        <v>10.35</v>
      </c>
      <c r="D229" s="223">
        <v>10.44</v>
      </c>
      <c r="E229" s="223">
        <v>10.28</v>
      </c>
      <c r="F229" s="223" t="s">
        <v>1291</v>
      </c>
      <c r="G229" s="228">
        <v>5.7999999999999996E-3</v>
      </c>
    </row>
    <row r="230" spans="1:7" ht="14.25" customHeight="1">
      <c r="A230" s="230">
        <v>43795</v>
      </c>
      <c r="B230" s="223">
        <v>10.38</v>
      </c>
      <c r="C230" s="223">
        <v>10.4</v>
      </c>
      <c r="D230" s="223">
        <v>10.41</v>
      </c>
      <c r="E230" s="223">
        <v>10.35</v>
      </c>
      <c r="F230" s="223" t="s">
        <v>1292</v>
      </c>
      <c r="G230" s="228">
        <v>1E-3</v>
      </c>
    </row>
    <row r="231" spans="1:7" ht="14.25" customHeight="1">
      <c r="A231" s="230">
        <v>43796</v>
      </c>
      <c r="B231" s="223">
        <v>10.38</v>
      </c>
      <c r="C231" s="223">
        <v>10.39</v>
      </c>
      <c r="D231" s="223">
        <v>10.39</v>
      </c>
      <c r="E231" s="223">
        <v>10.35</v>
      </c>
      <c r="F231" s="223" t="s">
        <v>1277</v>
      </c>
      <c r="G231" s="228">
        <v>0</v>
      </c>
    </row>
    <row r="232" spans="1:7" ht="14.25" customHeight="1">
      <c r="A232" s="230">
        <v>43798</v>
      </c>
      <c r="B232" s="223">
        <v>10.28</v>
      </c>
      <c r="C232" s="223">
        <v>10.27</v>
      </c>
      <c r="D232" s="223">
        <v>10.35</v>
      </c>
      <c r="E232" s="223">
        <v>10.24</v>
      </c>
      <c r="F232" s="223" t="s">
        <v>1293</v>
      </c>
      <c r="G232" s="228">
        <v>-9.5999999999999992E-3</v>
      </c>
    </row>
    <row r="233" spans="1:7" ht="14.25" customHeight="1">
      <c r="A233" s="230">
        <v>43801</v>
      </c>
      <c r="B233" s="223">
        <v>10.31</v>
      </c>
      <c r="C233" s="223">
        <v>10.3</v>
      </c>
      <c r="D233" s="223">
        <v>10.33</v>
      </c>
      <c r="E233" s="223">
        <v>10.26</v>
      </c>
      <c r="F233" s="223" t="s">
        <v>1294</v>
      </c>
      <c r="G233" s="228">
        <v>2.8999999999999998E-3</v>
      </c>
    </row>
    <row r="234" spans="1:7" ht="14.25" customHeight="1">
      <c r="A234" s="230">
        <v>43802</v>
      </c>
      <c r="B234" s="223">
        <v>10.25</v>
      </c>
      <c r="C234" s="223">
        <v>10.199999999999999</v>
      </c>
      <c r="D234" s="223">
        <v>10.28</v>
      </c>
      <c r="E234" s="223">
        <v>10.119999999999999</v>
      </c>
      <c r="F234" s="223" t="s">
        <v>1295</v>
      </c>
      <c r="G234" s="228">
        <v>-5.7999999999999996E-3</v>
      </c>
    </row>
    <row r="235" spans="1:7" ht="14.25" customHeight="1">
      <c r="A235" s="230">
        <v>43803</v>
      </c>
      <c r="B235" s="223">
        <v>10.31</v>
      </c>
      <c r="C235" s="223">
        <v>10.28</v>
      </c>
      <c r="D235" s="223">
        <v>10.37</v>
      </c>
      <c r="E235" s="223">
        <v>10.26</v>
      </c>
      <c r="F235" s="223" t="s">
        <v>1296</v>
      </c>
      <c r="G235" s="228">
        <v>5.8999999999999999E-3</v>
      </c>
    </row>
    <row r="236" spans="1:7" ht="14.25" customHeight="1">
      <c r="A236" s="230">
        <v>43804</v>
      </c>
      <c r="B236" s="223">
        <v>10.36</v>
      </c>
      <c r="C236" s="223">
        <v>10.38</v>
      </c>
      <c r="D236" s="223">
        <v>10.38</v>
      </c>
      <c r="E236" s="223">
        <v>10.33</v>
      </c>
      <c r="F236" s="223" t="s">
        <v>1297</v>
      </c>
      <c r="G236" s="228">
        <v>4.7999999999999996E-3</v>
      </c>
    </row>
    <row r="237" spans="1:7" ht="14.25" customHeight="1">
      <c r="A237" s="230">
        <v>43805</v>
      </c>
      <c r="B237" s="223">
        <v>10.39</v>
      </c>
      <c r="C237" s="223">
        <v>10.41</v>
      </c>
      <c r="D237" s="223">
        <v>10.41</v>
      </c>
      <c r="E237" s="223">
        <v>10.36</v>
      </c>
      <c r="F237" s="223" t="s">
        <v>1298</v>
      </c>
      <c r="G237" s="228">
        <v>2.8999999999999998E-3</v>
      </c>
    </row>
    <row r="238" spans="1:7" ht="14.25" customHeight="1">
      <c r="A238" s="230">
        <v>43808</v>
      </c>
      <c r="B238" s="223">
        <v>10.44</v>
      </c>
      <c r="C238" s="223">
        <v>10.47</v>
      </c>
      <c r="D238" s="223">
        <v>10.47</v>
      </c>
      <c r="E238" s="223">
        <v>10.41</v>
      </c>
      <c r="F238" s="223" t="s">
        <v>1299</v>
      </c>
      <c r="G238" s="228">
        <v>4.7999999999999996E-3</v>
      </c>
    </row>
    <row r="239" spans="1:7" ht="14.25" customHeight="1">
      <c r="A239" s="230">
        <v>43809</v>
      </c>
      <c r="B239" s="223">
        <v>10.43</v>
      </c>
      <c r="C239" s="223">
        <v>10.4</v>
      </c>
      <c r="D239" s="223">
        <v>10.44</v>
      </c>
      <c r="E239" s="223">
        <v>10.39</v>
      </c>
      <c r="F239" s="223" t="s">
        <v>1300</v>
      </c>
      <c r="G239" s="228">
        <v>-1E-3</v>
      </c>
    </row>
    <row r="240" spans="1:7" ht="14.25" customHeight="1">
      <c r="A240" s="230">
        <v>43810</v>
      </c>
      <c r="B240" s="223">
        <v>10.49</v>
      </c>
      <c r="C240" s="223">
        <v>10.45</v>
      </c>
      <c r="D240" s="223">
        <v>10.51</v>
      </c>
      <c r="E240" s="223">
        <v>10.44</v>
      </c>
      <c r="F240" s="223" t="s">
        <v>1109</v>
      </c>
      <c r="G240" s="228">
        <v>5.7999999999999996E-3</v>
      </c>
    </row>
    <row r="241" spans="1:7" ht="14.25" customHeight="1">
      <c r="A241" s="230">
        <v>43811</v>
      </c>
      <c r="B241" s="223">
        <v>10.58</v>
      </c>
      <c r="C241" s="223">
        <v>10.58</v>
      </c>
      <c r="D241" s="223">
        <v>10.6</v>
      </c>
      <c r="E241" s="223">
        <v>10.51</v>
      </c>
      <c r="F241" s="223" t="s">
        <v>1301</v>
      </c>
      <c r="G241" s="228">
        <v>8.6E-3</v>
      </c>
    </row>
    <row r="242" spans="1:7" ht="14.25" customHeight="1">
      <c r="A242" s="230">
        <v>43812</v>
      </c>
      <c r="B242" s="223">
        <v>10.67</v>
      </c>
      <c r="C242" s="223">
        <v>10.63</v>
      </c>
      <c r="D242" s="223">
        <v>10.7</v>
      </c>
      <c r="E242" s="223">
        <v>10.62</v>
      </c>
      <c r="F242" s="223" t="s">
        <v>1302</v>
      </c>
      <c r="G242" s="228">
        <v>8.5000000000000006E-3</v>
      </c>
    </row>
    <row r="243" spans="1:7" ht="14.25" customHeight="1">
      <c r="A243" s="230">
        <v>43815</v>
      </c>
      <c r="B243" s="223">
        <v>10.74</v>
      </c>
      <c r="C243" s="223">
        <v>10.76</v>
      </c>
      <c r="D243" s="223">
        <v>10.79</v>
      </c>
      <c r="E243" s="223">
        <v>10.72</v>
      </c>
      <c r="F243" s="223" t="s">
        <v>912</v>
      </c>
      <c r="G243" s="228">
        <v>6.6E-3</v>
      </c>
    </row>
    <row r="244" spans="1:7" ht="14.25" customHeight="1">
      <c r="A244" s="230">
        <v>43816</v>
      </c>
      <c r="B244" s="223">
        <v>10.76</v>
      </c>
      <c r="C244" s="223">
        <v>10.75</v>
      </c>
      <c r="D244" s="223">
        <v>10.8</v>
      </c>
      <c r="E244" s="223">
        <v>10.75</v>
      </c>
      <c r="F244" s="223" t="s">
        <v>1303</v>
      </c>
      <c r="G244" s="228">
        <v>1.9E-3</v>
      </c>
    </row>
    <row r="245" spans="1:7" ht="14.25" customHeight="1">
      <c r="A245" s="230">
        <v>43817</v>
      </c>
      <c r="B245" s="223">
        <v>10.8</v>
      </c>
      <c r="C245" s="223">
        <v>10.77</v>
      </c>
      <c r="D245" s="223">
        <v>10.82</v>
      </c>
      <c r="E245" s="223">
        <v>10.76</v>
      </c>
      <c r="F245" s="223" t="s">
        <v>1304</v>
      </c>
      <c r="G245" s="228">
        <v>3.7000000000000002E-3</v>
      </c>
    </row>
    <row r="246" spans="1:7" ht="14.25" customHeight="1">
      <c r="A246" s="230">
        <v>43818</v>
      </c>
      <c r="B246" s="223">
        <v>10.79</v>
      </c>
      <c r="C246" s="223">
        <v>10.79</v>
      </c>
      <c r="D246" s="223">
        <v>10.83</v>
      </c>
      <c r="E246" s="223">
        <v>10.79</v>
      </c>
      <c r="F246" s="223" t="s">
        <v>1305</v>
      </c>
      <c r="G246" s="228">
        <v>-8.9999999999999998E-4</v>
      </c>
    </row>
    <row r="247" spans="1:7" ht="14.25" customHeight="1">
      <c r="A247" s="230">
        <v>43819</v>
      </c>
      <c r="B247" s="223">
        <v>10.86</v>
      </c>
      <c r="C247" s="223">
        <v>10.81</v>
      </c>
      <c r="D247" s="223">
        <v>10.87</v>
      </c>
      <c r="E247" s="223">
        <v>10.81</v>
      </c>
      <c r="F247" s="223" t="s">
        <v>1306</v>
      </c>
      <c r="G247" s="228">
        <v>6.4999999999999997E-3</v>
      </c>
    </row>
    <row r="248" spans="1:7" ht="14.25" customHeight="1">
      <c r="A248" s="230">
        <v>43822</v>
      </c>
      <c r="B248" s="223">
        <v>10.93</v>
      </c>
      <c r="C248" s="223">
        <v>10.91</v>
      </c>
      <c r="D248" s="223">
        <v>10.96</v>
      </c>
      <c r="E248" s="223">
        <v>10.91</v>
      </c>
      <c r="F248" s="223" t="s">
        <v>1307</v>
      </c>
      <c r="G248" s="228">
        <v>6.4000000000000003E-3</v>
      </c>
    </row>
    <row r="249" spans="1:7" ht="14.25" customHeight="1">
      <c r="A249" s="230">
        <v>43823</v>
      </c>
      <c r="B249" s="223">
        <v>10.8</v>
      </c>
      <c r="C249" s="223">
        <v>10.76</v>
      </c>
      <c r="D249" s="223">
        <v>10.98</v>
      </c>
      <c r="E249" s="223">
        <v>10.76</v>
      </c>
      <c r="F249" s="223" t="s">
        <v>767</v>
      </c>
      <c r="G249" s="228">
        <v>-1.1900000000000001E-2</v>
      </c>
    </row>
    <row r="250" spans="1:7" ht="14.25" customHeight="1">
      <c r="A250" s="230">
        <v>43825</v>
      </c>
      <c r="B250" s="223">
        <v>10.94</v>
      </c>
      <c r="C250" s="223">
        <v>10.88</v>
      </c>
      <c r="D250" s="223">
        <v>10.98</v>
      </c>
      <c r="E250" s="223">
        <v>10.81</v>
      </c>
      <c r="F250" s="223" t="s">
        <v>1184</v>
      </c>
      <c r="G250" s="228">
        <v>1.2999999999999999E-2</v>
      </c>
    </row>
    <row r="251" spans="1:7" ht="14.25" customHeight="1">
      <c r="A251" s="230">
        <v>43826</v>
      </c>
      <c r="B251" s="223">
        <v>11</v>
      </c>
      <c r="C251" s="223">
        <v>11</v>
      </c>
      <c r="D251" s="223">
        <v>11</v>
      </c>
      <c r="E251" s="223">
        <v>10.97</v>
      </c>
      <c r="F251" s="223" t="s">
        <v>1308</v>
      </c>
      <c r="G251" s="228">
        <v>5.4999999999999997E-3</v>
      </c>
    </row>
    <row r="252" spans="1:7" ht="14.25" customHeight="1">
      <c r="A252" s="230">
        <v>43829</v>
      </c>
      <c r="B252" s="223">
        <v>11.03</v>
      </c>
      <c r="C252" s="223">
        <v>11.04</v>
      </c>
      <c r="D252" s="223">
        <v>11.05</v>
      </c>
      <c r="E252" s="223">
        <v>11</v>
      </c>
      <c r="F252" s="223" t="s">
        <v>1309</v>
      </c>
      <c r="G252" s="228">
        <v>2.7000000000000001E-3</v>
      </c>
    </row>
    <row r="253" spans="1:7" ht="14.25" customHeight="1">
      <c r="A253" s="230">
        <v>43830</v>
      </c>
      <c r="B253" s="223">
        <v>11.06</v>
      </c>
      <c r="C253" s="223">
        <v>11.09</v>
      </c>
      <c r="D253" s="223">
        <v>11.11</v>
      </c>
      <c r="E253" s="223">
        <v>11.02</v>
      </c>
      <c r="F253" s="223" t="s">
        <v>1201</v>
      </c>
      <c r="G253" s="228">
        <v>2.7000000000000001E-3</v>
      </c>
    </row>
    <row r="254" spans="1:7" ht="14.25" customHeight="1">
      <c r="A254" s="230">
        <v>43832</v>
      </c>
      <c r="B254" s="223">
        <v>11.18</v>
      </c>
      <c r="C254" s="223">
        <v>11.2</v>
      </c>
      <c r="D254" s="223">
        <v>11.2</v>
      </c>
      <c r="E254" s="223">
        <v>10.98</v>
      </c>
      <c r="F254" s="223" t="s">
        <v>1310</v>
      </c>
      <c r="G254" s="228">
        <v>1.0800000000000001E-2</v>
      </c>
    </row>
    <row r="255" spans="1:7" ht="14.25" customHeight="1">
      <c r="A255" s="230">
        <v>43833</v>
      </c>
      <c r="B255" s="223">
        <v>10.98</v>
      </c>
      <c r="C255" s="223">
        <v>10.98</v>
      </c>
      <c r="D255" s="223">
        <v>11.02</v>
      </c>
      <c r="E255" s="223">
        <v>10.95</v>
      </c>
      <c r="F255" s="223" t="s">
        <v>1311</v>
      </c>
      <c r="G255" s="228">
        <v>-1.7899999999999999E-2</v>
      </c>
    </row>
    <row r="256" spans="1:7" ht="14.25" customHeight="1">
      <c r="A256" s="230">
        <v>43836</v>
      </c>
      <c r="B256" s="223">
        <v>10.9</v>
      </c>
      <c r="C256" s="223">
        <v>10.83</v>
      </c>
      <c r="D256" s="223">
        <v>10.9</v>
      </c>
      <c r="E256" s="223">
        <v>10.83</v>
      </c>
      <c r="F256" s="223" t="s">
        <v>1312</v>
      </c>
      <c r="G256" s="228">
        <v>-7.3000000000000001E-3</v>
      </c>
    </row>
    <row r="257" spans="1:7" ht="14.25" customHeight="1">
      <c r="A257" s="230">
        <v>43837</v>
      </c>
      <c r="B257" s="223">
        <v>10.89</v>
      </c>
      <c r="C257" s="223">
        <v>10.88</v>
      </c>
      <c r="D257" s="223">
        <v>10.91</v>
      </c>
      <c r="E257" s="223">
        <v>10.85</v>
      </c>
      <c r="F257" s="223" t="s">
        <v>1313</v>
      </c>
      <c r="G257" s="228">
        <v>-8.9999999999999998E-4</v>
      </c>
    </row>
    <row r="258" spans="1:7" ht="14.25" customHeight="1">
      <c r="A258" s="230">
        <v>43838</v>
      </c>
      <c r="B258" s="223">
        <v>10.91</v>
      </c>
      <c r="C258" s="223">
        <v>10.89</v>
      </c>
      <c r="D258" s="223">
        <v>10.93</v>
      </c>
      <c r="E258" s="223">
        <v>10.89</v>
      </c>
      <c r="F258" s="223" t="s">
        <v>1314</v>
      </c>
      <c r="G258" s="228">
        <v>1.8E-3</v>
      </c>
    </row>
    <row r="259" spans="1:7" ht="14.25" customHeight="1">
      <c r="A259" s="230">
        <v>43839</v>
      </c>
      <c r="B259" s="223">
        <v>10.88</v>
      </c>
      <c r="C259" s="223">
        <v>10.87</v>
      </c>
      <c r="D259" s="223">
        <v>10.91</v>
      </c>
      <c r="E259" s="223">
        <v>10.86</v>
      </c>
      <c r="F259" s="223" t="s">
        <v>1315</v>
      </c>
      <c r="G259" s="228">
        <v>-2.7000000000000001E-3</v>
      </c>
    </row>
    <row r="260" spans="1:7" ht="14.25" customHeight="1">
      <c r="A260" s="230">
        <v>43840</v>
      </c>
      <c r="B260" s="223">
        <v>10.75</v>
      </c>
      <c r="C260" s="223">
        <v>10.78</v>
      </c>
      <c r="D260" s="223">
        <v>10.79</v>
      </c>
      <c r="E260" s="223">
        <v>10.73</v>
      </c>
      <c r="F260" s="223" t="s">
        <v>1316</v>
      </c>
      <c r="G260" s="228">
        <v>-1.1900000000000001E-2</v>
      </c>
    </row>
    <row r="261" spans="1:7" ht="14.25" customHeight="1">
      <c r="A261" s="230">
        <v>43843</v>
      </c>
      <c r="B261" s="223">
        <v>10.79</v>
      </c>
      <c r="C261" s="223">
        <v>10.74</v>
      </c>
      <c r="D261" s="223">
        <v>10.81</v>
      </c>
      <c r="E261" s="223">
        <v>10.73</v>
      </c>
      <c r="F261" s="223" t="s">
        <v>983</v>
      </c>
      <c r="G261" s="228">
        <v>3.7000000000000002E-3</v>
      </c>
    </row>
    <row r="262" spans="1:7" ht="14.25" customHeight="1">
      <c r="A262" s="230">
        <v>43844</v>
      </c>
      <c r="B262" s="223">
        <v>10.81</v>
      </c>
      <c r="C262" s="223">
        <v>10.81</v>
      </c>
      <c r="D262" s="223">
        <v>10.84</v>
      </c>
      <c r="E262" s="223">
        <v>10.79</v>
      </c>
      <c r="F262" s="223" t="s">
        <v>1317</v>
      </c>
      <c r="G262" s="228">
        <v>1.9E-3</v>
      </c>
    </row>
    <row r="263" spans="1:7" ht="14.25" customHeight="1">
      <c r="A263" s="230">
        <v>43845</v>
      </c>
      <c r="B263" s="223">
        <v>10.77</v>
      </c>
      <c r="C263" s="223">
        <v>10.79</v>
      </c>
      <c r="D263" s="223">
        <v>10.82</v>
      </c>
      <c r="E263" s="223">
        <v>10.77</v>
      </c>
      <c r="F263" s="223" t="s">
        <v>1318</v>
      </c>
      <c r="G263" s="228">
        <v>-3.7000000000000002E-3</v>
      </c>
    </row>
    <row r="264" spans="1:7" ht="14.25" customHeight="1">
      <c r="A264" s="230">
        <v>43846</v>
      </c>
      <c r="B264" s="223">
        <v>10.79</v>
      </c>
      <c r="C264" s="223">
        <v>10.77</v>
      </c>
      <c r="D264" s="223">
        <v>10.83</v>
      </c>
      <c r="E264" s="223">
        <v>10.77</v>
      </c>
      <c r="F264" s="223" t="s">
        <v>1319</v>
      </c>
      <c r="G264" s="228">
        <v>1.9E-3</v>
      </c>
    </row>
    <row r="265" spans="1:7" ht="14.25" customHeight="1">
      <c r="A265" s="230">
        <v>43847</v>
      </c>
      <c r="B265" s="223">
        <v>10.84</v>
      </c>
      <c r="C265" s="223">
        <v>10.85</v>
      </c>
      <c r="D265" s="223">
        <v>10.89</v>
      </c>
      <c r="E265" s="223">
        <v>10.8</v>
      </c>
      <c r="F265" s="223" t="s">
        <v>128</v>
      </c>
      <c r="G265" s="228">
        <v>4.5999999999999999E-3</v>
      </c>
    </row>
    <row r="266" spans="1:7" ht="14.25" customHeight="1">
      <c r="A266" s="230">
        <v>43851</v>
      </c>
      <c r="B266" s="223">
        <v>10.81</v>
      </c>
      <c r="C266" s="223">
        <v>10.87</v>
      </c>
      <c r="D266" s="223">
        <v>10.89</v>
      </c>
      <c r="E266" s="223">
        <v>10.7</v>
      </c>
      <c r="F266" s="223" t="s">
        <v>1320</v>
      </c>
      <c r="G266" s="228">
        <v>-2.8E-3</v>
      </c>
    </row>
    <row r="267" spans="1:7" ht="14.25" customHeight="1">
      <c r="A267" s="230">
        <v>43852</v>
      </c>
      <c r="B267" s="223">
        <v>10.68</v>
      </c>
      <c r="C267" s="223">
        <v>10.69</v>
      </c>
      <c r="D267" s="223">
        <v>10.71</v>
      </c>
      <c r="E267" s="223">
        <v>10.66</v>
      </c>
      <c r="F267" s="223" t="s">
        <v>1321</v>
      </c>
      <c r="G267" s="228">
        <v>-1.2E-2</v>
      </c>
    </row>
    <row r="268" spans="1:7" ht="14.25" customHeight="1">
      <c r="A268" s="230">
        <v>43853</v>
      </c>
      <c r="B268" s="223">
        <v>10.69</v>
      </c>
      <c r="C268" s="223">
        <v>10.66</v>
      </c>
      <c r="D268" s="223">
        <v>10.69</v>
      </c>
      <c r="E268" s="223">
        <v>10.61</v>
      </c>
      <c r="F268" s="223" t="s">
        <v>1322</v>
      </c>
      <c r="G268" s="228">
        <v>8.9999999999999998E-4</v>
      </c>
    </row>
    <row r="269" spans="1:7" ht="14.25" customHeight="1">
      <c r="A269" s="230">
        <v>43854</v>
      </c>
      <c r="B269" s="223">
        <v>10.62</v>
      </c>
      <c r="C269" s="223">
        <v>10.67</v>
      </c>
      <c r="D269" s="223">
        <v>10.67</v>
      </c>
      <c r="E269" s="223">
        <v>10.61</v>
      </c>
      <c r="F269" s="223" t="s">
        <v>1323</v>
      </c>
      <c r="G269" s="228">
        <v>-6.4999999999999997E-3</v>
      </c>
    </row>
    <row r="270" spans="1:7" ht="14.25" customHeight="1">
      <c r="A270" s="230">
        <v>43857</v>
      </c>
      <c r="B270" s="223">
        <v>10.31</v>
      </c>
      <c r="C270" s="223">
        <v>10.26</v>
      </c>
      <c r="D270" s="223">
        <v>10.39</v>
      </c>
      <c r="E270" s="223">
        <v>10.24</v>
      </c>
      <c r="F270" s="223" t="s">
        <v>1324</v>
      </c>
      <c r="G270" s="228">
        <v>-2.92E-2</v>
      </c>
    </row>
    <row r="271" spans="1:7" ht="14.25" customHeight="1">
      <c r="A271" s="230">
        <v>43858</v>
      </c>
      <c r="B271" s="223">
        <v>10.3</v>
      </c>
      <c r="C271" s="223">
        <v>10.26</v>
      </c>
      <c r="D271" s="223">
        <v>10.31</v>
      </c>
      <c r="E271" s="223">
        <v>10.25</v>
      </c>
      <c r="F271" s="223" t="s">
        <v>1325</v>
      </c>
      <c r="G271" s="228">
        <v>-1E-3</v>
      </c>
    </row>
    <row r="272" spans="1:7" ht="14.25" customHeight="1">
      <c r="A272" s="230">
        <v>43859</v>
      </c>
      <c r="B272" s="223">
        <v>10.31</v>
      </c>
      <c r="C272" s="223">
        <v>10.34</v>
      </c>
      <c r="D272" s="223">
        <v>10.37</v>
      </c>
      <c r="E272" s="223">
        <v>10.3</v>
      </c>
      <c r="F272" s="223" t="s">
        <v>1326</v>
      </c>
      <c r="G272" s="228">
        <v>1E-3</v>
      </c>
    </row>
    <row r="273" spans="1:7" ht="14.25" customHeight="1">
      <c r="A273" s="230">
        <v>43860</v>
      </c>
      <c r="B273" s="223">
        <v>10.31</v>
      </c>
      <c r="C273" s="223">
        <v>10.23</v>
      </c>
      <c r="D273" s="223">
        <v>10.31</v>
      </c>
      <c r="E273" s="223">
        <v>10.210000000000001</v>
      </c>
      <c r="F273" s="223" t="s">
        <v>1327</v>
      </c>
      <c r="G273" s="228">
        <v>0</v>
      </c>
    </row>
    <row r="274" spans="1:7" ht="14.25" customHeight="1">
      <c r="A274" s="230">
        <v>43861</v>
      </c>
      <c r="B274" s="223">
        <v>10.11</v>
      </c>
      <c r="C274" s="223">
        <v>10.18</v>
      </c>
      <c r="D274" s="223">
        <v>10.18</v>
      </c>
      <c r="E274" s="223">
        <v>10.1</v>
      </c>
      <c r="F274" s="223" t="s">
        <v>1328</v>
      </c>
      <c r="G274" s="228">
        <v>-1.9400000000000001E-2</v>
      </c>
    </row>
    <row r="275" spans="1:7" ht="14.25" customHeight="1">
      <c r="A275" s="230">
        <v>43864</v>
      </c>
      <c r="B275" s="223">
        <v>10.039999999999999</v>
      </c>
      <c r="C275" s="223">
        <v>10.07</v>
      </c>
      <c r="D275" s="223">
        <v>10.1</v>
      </c>
      <c r="E275" s="223">
        <v>10.029999999999999</v>
      </c>
      <c r="F275" s="223" t="s">
        <v>1329</v>
      </c>
      <c r="G275" s="228">
        <v>-6.8999999999999999E-3</v>
      </c>
    </row>
    <row r="276" spans="1:7" ht="14.25" customHeight="1">
      <c r="A276" s="230">
        <v>43865</v>
      </c>
      <c r="B276" s="223">
        <v>10.06</v>
      </c>
      <c r="C276" s="223">
        <v>10.15</v>
      </c>
      <c r="D276" s="223">
        <v>10.15</v>
      </c>
      <c r="E276" s="223">
        <v>10.050000000000001</v>
      </c>
      <c r="F276" s="223" t="s">
        <v>1330</v>
      </c>
      <c r="G276" s="228">
        <v>2E-3</v>
      </c>
    </row>
    <row r="277" spans="1:7" ht="14.25" customHeight="1">
      <c r="A277" s="230">
        <v>43866</v>
      </c>
      <c r="B277" s="223">
        <v>10.19</v>
      </c>
      <c r="C277" s="223">
        <v>10.17</v>
      </c>
      <c r="D277" s="223">
        <v>10.28</v>
      </c>
      <c r="E277" s="223">
        <v>10.16</v>
      </c>
      <c r="F277" s="223" t="s">
        <v>1331</v>
      </c>
      <c r="G277" s="228">
        <v>1.29E-2</v>
      </c>
    </row>
    <row r="278" spans="1:7" ht="14.25" customHeight="1">
      <c r="A278" s="230">
        <v>43867</v>
      </c>
      <c r="B278" s="223">
        <v>10.18</v>
      </c>
      <c r="C278" s="223">
        <v>10.220000000000001</v>
      </c>
      <c r="D278" s="223">
        <v>10.220000000000001</v>
      </c>
      <c r="E278" s="223">
        <v>10.15</v>
      </c>
      <c r="F278" s="223" t="s">
        <v>1332</v>
      </c>
      <c r="G278" s="228">
        <v>-1E-3</v>
      </c>
    </row>
    <row r="279" spans="1:7" ht="14.25" customHeight="1">
      <c r="A279" s="230">
        <v>43868</v>
      </c>
      <c r="B279" s="223">
        <v>10.029999999999999</v>
      </c>
      <c r="C279" s="223">
        <v>10.01</v>
      </c>
      <c r="D279" s="223">
        <v>10.07</v>
      </c>
      <c r="E279" s="223">
        <v>10</v>
      </c>
      <c r="F279" s="223" t="s">
        <v>1333</v>
      </c>
      <c r="G279" s="228">
        <v>-1.47E-2</v>
      </c>
    </row>
    <row r="280" spans="1:7" ht="14.25" customHeight="1">
      <c r="A280" s="230">
        <v>43871</v>
      </c>
      <c r="B280" s="223">
        <v>10.02</v>
      </c>
      <c r="C280" s="223">
        <v>10.029999999999999</v>
      </c>
      <c r="D280" s="223">
        <v>10.050000000000001</v>
      </c>
      <c r="E280" s="223">
        <v>9.99</v>
      </c>
      <c r="F280" s="223" t="s">
        <v>1334</v>
      </c>
      <c r="G280" s="228">
        <v>-1E-3</v>
      </c>
    </row>
    <row r="281" spans="1:7" ht="14.25" customHeight="1">
      <c r="A281" s="230">
        <v>43872</v>
      </c>
      <c r="B281" s="223">
        <v>10.11</v>
      </c>
      <c r="C281" s="223">
        <v>10.119999999999999</v>
      </c>
      <c r="D281" s="223">
        <v>10.119999999999999</v>
      </c>
      <c r="E281" s="223">
        <v>10.08</v>
      </c>
      <c r="F281" s="223" t="s">
        <v>1335</v>
      </c>
      <c r="G281" s="228">
        <v>8.9999999999999993E-3</v>
      </c>
    </row>
    <row r="282" spans="1:7" ht="14.25" customHeight="1">
      <c r="A282" s="230">
        <v>43873</v>
      </c>
      <c r="B282" s="223">
        <v>10.119999999999999</v>
      </c>
      <c r="C282" s="223">
        <v>10.199999999999999</v>
      </c>
      <c r="D282" s="223">
        <v>10.210000000000001</v>
      </c>
      <c r="E282" s="223">
        <v>10.1</v>
      </c>
      <c r="F282" s="223" t="s">
        <v>1336</v>
      </c>
      <c r="G282" s="228">
        <v>1E-3</v>
      </c>
    </row>
    <row r="283" spans="1:7" ht="14.25" customHeight="1">
      <c r="A283" s="230">
        <v>43874</v>
      </c>
      <c r="B283" s="223">
        <v>10.07</v>
      </c>
      <c r="C283" s="223">
        <v>10.07</v>
      </c>
      <c r="D283" s="223">
        <v>10.1</v>
      </c>
      <c r="E283" s="223">
        <v>10.029999999999999</v>
      </c>
      <c r="F283" s="223" t="s">
        <v>1337</v>
      </c>
      <c r="G283" s="228">
        <v>-4.8999999999999998E-3</v>
      </c>
    </row>
    <row r="284" spans="1:7" ht="14.25" customHeight="1">
      <c r="A284" s="230">
        <v>43875</v>
      </c>
      <c r="B284" s="223">
        <v>10.07</v>
      </c>
      <c r="C284" s="223">
        <v>10.14</v>
      </c>
      <c r="D284" s="223">
        <v>10.14</v>
      </c>
      <c r="E284" s="223">
        <v>10.039999999999999</v>
      </c>
      <c r="F284" s="223" t="s">
        <v>1338</v>
      </c>
      <c r="G284" s="228">
        <v>0</v>
      </c>
    </row>
    <row r="285" spans="1:7" ht="14.25" customHeight="1">
      <c r="A285" s="230">
        <v>43879</v>
      </c>
      <c r="B285" s="223">
        <v>9.9499999999999993</v>
      </c>
      <c r="C285" s="223">
        <v>9.9499999999999993</v>
      </c>
      <c r="D285" s="223">
        <v>9.9600000000000009</v>
      </c>
      <c r="E285" s="223">
        <v>9.91</v>
      </c>
      <c r="F285" s="223" t="s">
        <v>1339</v>
      </c>
      <c r="G285" s="228">
        <v>-1.1900000000000001E-2</v>
      </c>
    </row>
    <row r="286" spans="1:7" ht="14.25" customHeight="1">
      <c r="A286" s="230">
        <v>43880</v>
      </c>
      <c r="B286" s="223">
        <v>9.9700000000000006</v>
      </c>
      <c r="C286" s="223">
        <v>9.94</v>
      </c>
      <c r="D286" s="223">
        <v>9.99</v>
      </c>
      <c r="E286" s="223">
        <v>9.92</v>
      </c>
      <c r="F286" s="223" t="s">
        <v>1340</v>
      </c>
      <c r="G286" s="228">
        <v>2E-3</v>
      </c>
    </row>
    <row r="287" spans="1:7" ht="14.25" customHeight="1">
      <c r="A287" s="230">
        <v>43881</v>
      </c>
      <c r="B287" s="223">
        <v>9.94</v>
      </c>
      <c r="C287" s="223">
        <v>10.01</v>
      </c>
      <c r="D287" s="223">
        <v>10.01</v>
      </c>
      <c r="E287" s="223">
        <v>9.91</v>
      </c>
      <c r="F287" s="223" t="s">
        <v>1341</v>
      </c>
      <c r="G287" s="228">
        <v>-3.0000000000000001E-3</v>
      </c>
    </row>
    <row r="288" spans="1:7" ht="14.25" customHeight="1">
      <c r="A288" s="230">
        <v>43882</v>
      </c>
      <c r="B288" s="223">
        <v>9.91</v>
      </c>
      <c r="C288" s="223">
        <v>9.8699999999999992</v>
      </c>
      <c r="D288" s="223">
        <v>9.91</v>
      </c>
      <c r="E288" s="223">
        <v>9.84</v>
      </c>
      <c r="F288" s="223" t="s">
        <v>1342</v>
      </c>
      <c r="G288" s="228">
        <v>-3.0000000000000001E-3</v>
      </c>
    </row>
    <row r="289" spans="1:7" ht="14.25" customHeight="1">
      <c r="A289" s="230">
        <v>43885</v>
      </c>
      <c r="B289" s="223">
        <v>9.4600000000000009</v>
      </c>
      <c r="C289" s="223">
        <v>9.39</v>
      </c>
      <c r="D289" s="223">
        <v>9.48</v>
      </c>
      <c r="E289" s="223">
        <v>9.3800000000000008</v>
      </c>
      <c r="F289" s="223" t="s">
        <v>1142</v>
      </c>
      <c r="G289" s="228">
        <v>-4.5400000000000003E-2</v>
      </c>
    </row>
    <row r="290" spans="1:7" ht="14.25" customHeight="1">
      <c r="A290" s="230">
        <v>43886</v>
      </c>
      <c r="B290" s="223">
        <v>9.26</v>
      </c>
      <c r="C290" s="223">
        <v>9.42</v>
      </c>
      <c r="D290" s="223">
        <v>9.42</v>
      </c>
      <c r="E290" s="223">
        <v>9.24</v>
      </c>
      <c r="F290" s="223" t="s">
        <v>1343</v>
      </c>
      <c r="G290" s="228">
        <v>-2.1100000000000001E-2</v>
      </c>
    </row>
    <row r="291" spans="1:7" ht="14.25" customHeight="1">
      <c r="A291" s="230">
        <v>43887</v>
      </c>
      <c r="B291" s="223">
        <v>9.32</v>
      </c>
      <c r="C291" s="223">
        <v>9.39</v>
      </c>
      <c r="D291" s="223">
        <v>9.42</v>
      </c>
      <c r="E291" s="223">
        <v>9.2899999999999991</v>
      </c>
      <c r="F291" s="223" t="s">
        <v>1344</v>
      </c>
      <c r="G291" s="228">
        <v>6.4999999999999997E-3</v>
      </c>
    </row>
    <row r="292" spans="1:7" ht="14.25" customHeight="1">
      <c r="A292" s="230">
        <v>43888</v>
      </c>
      <c r="B292" s="223">
        <v>9.35</v>
      </c>
      <c r="C292" s="223">
        <v>9.35</v>
      </c>
      <c r="D292" s="223">
        <v>9.56</v>
      </c>
      <c r="E292" s="223">
        <v>9.2200000000000006</v>
      </c>
      <c r="F292" s="223" t="s">
        <v>1345</v>
      </c>
      <c r="G292" s="228">
        <v>3.2000000000000002E-3</v>
      </c>
    </row>
    <row r="293" spans="1:7" ht="14.25" customHeight="1">
      <c r="A293" s="230">
        <v>43889</v>
      </c>
      <c r="B293" s="223">
        <v>9.24</v>
      </c>
      <c r="C293" s="223">
        <v>9.2100000000000009</v>
      </c>
      <c r="D293" s="223">
        <v>9.25</v>
      </c>
      <c r="E293" s="223">
        <v>9.1300000000000008</v>
      </c>
      <c r="F293" s="223" t="s">
        <v>1346</v>
      </c>
      <c r="G293" s="228">
        <v>-1.18E-2</v>
      </c>
    </row>
    <row r="294" spans="1:7" ht="14.25" customHeight="1">
      <c r="A294" s="230">
        <v>43892</v>
      </c>
      <c r="B294" s="223">
        <v>9.5</v>
      </c>
      <c r="C294" s="223">
        <v>9.44</v>
      </c>
      <c r="D294" s="223">
        <v>9.5</v>
      </c>
      <c r="E294" s="223">
        <v>9.34</v>
      </c>
      <c r="F294" s="223" t="s">
        <v>1347</v>
      </c>
      <c r="G294" s="228">
        <v>2.81E-2</v>
      </c>
    </row>
    <row r="295" spans="1:7" ht="14.25" customHeight="1">
      <c r="A295" s="230">
        <v>43893</v>
      </c>
      <c r="B295" s="223">
        <v>9.4700000000000006</v>
      </c>
      <c r="C295" s="223">
        <v>9.6300000000000008</v>
      </c>
      <c r="D295" s="223">
        <v>9.82</v>
      </c>
      <c r="E295" s="223">
        <v>9.43</v>
      </c>
      <c r="F295" s="223" t="s">
        <v>1348</v>
      </c>
      <c r="G295" s="228">
        <v>-3.2000000000000002E-3</v>
      </c>
    </row>
    <row r="296" spans="1:7" ht="14.25" customHeight="1">
      <c r="A296" s="230">
        <v>43894</v>
      </c>
      <c r="B296" s="223">
        <v>9.77</v>
      </c>
      <c r="C296" s="223">
        <v>9.69</v>
      </c>
      <c r="D296" s="223">
        <v>9.7899999999999991</v>
      </c>
      <c r="E296" s="223">
        <v>9.6300000000000008</v>
      </c>
      <c r="F296" s="223" t="s">
        <v>1349</v>
      </c>
      <c r="G296" s="228">
        <v>3.1699999999999999E-2</v>
      </c>
    </row>
    <row r="297" spans="1:7" ht="14.25" customHeight="1">
      <c r="A297" s="230">
        <v>43895</v>
      </c>
      <c r="B297" s="223">
        <v>9.5399999999999991</v>
      </c>
      <c r="C297" s="223">
        <v>9.5399999999999991</v>
      </c>
      <c r="D297" s="223">
        <v>9.6199999999999992</v>
      </c>
      <c r="E297" s="223">
        <v>9.5</v>
      </c>
      <c r="F297" s="223" t="s">
        <v>1350</v>
      </c>
      <c r="G297" s="228">
        <v>-2.35E-2</v>
      </c>
    </row>
    <row r="298" spans="1:7" ht="14.25" customHeight="1">
      <c r="A298" s="230">
        <v>43896</v>
      </c>
      <c r="B298" s="223">
        <v>9.3699999999999992</v>
      </c>
      <c r="C298" s="223">
        <v>9.35</v>
      </c>
      <c r="D298" s="223">
        <v>9.56</v>
      </c>
      <c r="E298" s="223">
        <v>9.3000000000000007</v>
      </c>
      <c r="F298" s="223" t="s">
        <v>1351</v>
      </c>
      <c r="G298" s="228">
        <v>-1.78E-2</v>
      </c>
    </row>
    <row r="299" spans="1:7" ht="14.25" customHeight="1">
      <c r="A299" s="230">
        <v>43899</v>
      </c>
      <c r="B299" s="223">
        <v>8.5399999999999991</v>
      </c>
      <c r="C299" s="223">
        <v>8.68</v>
      </c>
      <c r="D299" s="223">
        <v>8.9</v>
      </c>
      <c r="E299" s="223">
        <v>8.48</v>
      </c>
      <c r="F299" s="223" t="s">
        <v>1352</v>
      </c>
      <c r="G299" s="228">
        <v>-8.8599999999999998E-2</v>
      </c>
    </row>
    <row r="300" spans="1:7" ht="14.25" customHeight="1">
      <c r="A300" s="230">
        <v>43900</v>
      </c>
      <c r="B300" s="223">
        <v>8.7799999999999994</v>
      </c>
      <c r="C300" s="223">
        <v>8.99</v>
      </c>
      <c r="D300" s="223">
        <v>9.01</v>
      </c>
      <c r="E300" s="223">
        <v>8.6199999999999992</v>
      </c>
      <c r="F300" s="223" t="s">
        <v>1353</v>
      </c>
      <c r="G300" s="228">
        <v>2.81E-2</v>
      </c>
    </row>
    <row r="301" spans="1:7" ht="14.25" customHeight="1">
      <c r="A301" s="230">
        <v>43901</v>
      </c>
      <c r="B301" s="223">
        <v>8.3800000000000008</v>
      </c>
      <c r="C301" s="223">
        <v>8.5399999999999991</v>
      </c>
      <c r="D301" s="223">
        <v>8.56</v>
      </c>
      <c r="E301" s="223">
        <v>8.31</v>
      </c>
      <c r="F301" s="223" t="s">
        <v>1354</v>
      </c>
      <c r="G301" s="228">
        <v>-4.5600000000000002E-2</v>
      </c>
    </row>
    <row r="302" spans="1:7" ht="14.25" customHeight="1">
      <c r="A302" s="230">
        <v>43902</v>
      </c>
      <c r="B302" s="223">
        <v>7.26</v>
      </c>
      <c r="C302" s="223">
        <v>7.63</v>
      </c>
      <c r="D302" s="223">
        <v>7.63</v>
      </c>
      <c r="E302" s="223">
        <v>7.08</v>
      </c>
      <c r="F302" s="223" t="s">
        <v>1355</v>
      </c>
      <c r="G302" s="228">
        <v>-0.13370000000000001</v>
      </c>
    </row>
    <row r="303" spans="1:7" ht="14.25" customHeight="1">
      <c r="A303" s="230">
        <v>43903</v>
      </c>
      <c r="B303" s="223">
        <v>7.33</v>
      </c>
      <c r="C303" s="223">
        <v>7.6</v>
      </c>
      <c r="D303" s="223">
        <v>7.6</v>
      </c>
      <c r="E303" s="223">
        <v>7.05</v>
      </c>
      <c r="F303" s="223" t="s">
        <v>1356</v>
      </c>
      <c r="G303" s="228">
        <v>9.5999999999999992E-3</v>
      </c>
    </row>
    <row r="304" spans="1:7" ht="14.25" customHeight="1">
      <c r="A304" s="230">
        <v>43906</v>
      </c>
      <c r="B304" s="223">
        <v>6.43</v>
      </c>
      <c r="C304" s="223">
        <v>6.12</v>
      </c>
      <c r="D304" s="223">
        <v>6.76</v>
      </c>
      <c r="E304" s="223">
        <v>6.1</v>
      </c>
      <c r="F304" s="223" t="s">
        <v>1357</v>
      </c>
      <c r="G304" s="228">
        <v>-0.12280000000000001</v>
      </c>
    </row>
    <row r="305" spans="1:7" ht="14.25" customHeight="1">
      <c r="A305" s="230">
        <v>43907</v>
      </c>
      <c r="B305" s="223">
        <v>6.54</v>
      </c>
      <c r="C305" s="223">
        <v>6.2</v>
      </c>
      <c r="D305" s="223">
        <v>6.7</v>
      </c>
      <c r="E305" s="223">
        <v>6.13</v>
      </c>
      <c r="F305" s="223" t="s">
        <v>1358</v>
      </c>
      <c r="G305" s="228">
        <v>1.7100000000000001E-2</v>
      </c>
    </row>
    <row r="306" spans="1:7" ht="14.25" customHeight="1">
      <c r="A306" s="230">
        <v>43908</v>
      </c>
      <c r="B306" s="223">
        <v>5.87</v>
      </c>
      <c r="C306" s="223">
        <v>5.82</v>
      </c>
      <c r="D306" s="223">
        <v>6.04</v>
      </c>
      <c r="E306" s="223">
        <v>5.75</v>
      </c>
      <c r="F306" s="223" t="s">
        <v>1359</v>
      </c>
      <c r="G306" s="228">
        <v>-0.1024</v>
      </c>
    </row>
    <row r="307" spans="1:7" ht="14.25" customHeight="1">
      <c r="A307" s="230">
        <v>43909</v>
      </c>
      <c r="B307" s="223">
        <v>6.09</v>
      </c>
      <c r="C307" s="223">
        <v>5.89</v>
      </c>
      <c r="D307" s="223">
        <v>6.38</v>
      </c>
      <c r="E307" s="223">
        <v>5.85</v>
      </c>
      <c r="F307" s="223" t="s">
        <v>1360</v>
      </c>
      <c r="G307" s="228">
        <v>3.7499999999999999E-2</v>
      </c>
    </row>
    <row r="308" spans="1:7" ht="14.25" customHeight="1">
      <c r="A308" s="230">
        <v>43910</v>
      </c>
      <c r="B308" s="223">
        <v>6.33</v>
      </c>
      <c r="C308" s="223">
        <v>6.48</v>
      </c>
      <c r="D308" s="223">
        <v>6.83</v>
      </c>
      <c r="E308" s="223">
        <v>6.06</v>
      </c>
      <c r="F308" s="223" t="s">
        <v>1361</v>
      </c>
      <c r="G308" s="228">
        <v>3.9399999999999998E-2</v>
      </c>
    </row>
    <row r="309" spans="1:7" ht="14.25" customHeight="1">
      <c r="A309" s="230">
        <v>43913</v>
      </c>
      <c r="B309" s="223">
        <v>6.03</v>
      </c>
      <c r="C309" s="223">
        <v>6.16</v>
      </c>
      <c r="D309" s="223">
        <v>6.27</v>
      </c>
      <c r="E309" s="223">
        <v>5.93</v>
      </c>
      <c r="F309" s="223" t="s">
        <v>1362</v>
      </c>
      <c r="G309" s="228">
        <v>-4.7399999999999998E-2</v>
      </c>
    </row>
    <row r="310" spans="1:7" ht="14.25" customHeight="1">
      <c r="A310" s="230">
        <v>43914</v>
      </c>
      <c r="B310" s="223">
        <v>6.85</v>
      </c>
      <c r="C310" s="223">
        <v>6.69</v>
      </c>
      <c r="D310" s="223">
        <v>6.92</v>
      </c>
      <c r="E310" s="223">
        <v>6.59</v>
      </c>
      <c r="F310" s="223" t="s">
        <v>1363</v>
      </c>
      <c r="G310" s="228">
        <v>0.13600000000000001</v>
      </c>
    </row>
    <row r="311" spans="1:7" ht="14.25" customHeight="1">
      <c r="A311" s="230">
        <v>43915</v>
      </c>
      <c r="B311" s="223">
        <v>7.02</v>
      </c>
      <c r="C311" s="223">
        <v>6.87</v>
      </c>
      <c r="D311" s="223">
        <v>7.11</v>
      </c>
      <c r="E311" s="223">
        <v>6.68</v>
      </c>
      <c r="F311" s="223" t="s">
        <v>1364</v>
      </c>
      <c r="G311" s="228">
        <v>2.4799999999999999E-2</v>
      </c>
    </row>
    <row r="312" spans="1:7" ht="14.25" customHeight="1">
      <c r="A312" s="230">
        <v>43916</v>
      </c>
      <c r="B312" s="223">
        <v>7.46</v>
      </c>
      <c r="C312" s="223">
        <v>7.02</v>
      </c>
      <c r="D312" s="223">
        <v>7.52</v>
      </c>
      <c r="E312" s="223">
        <v>7.02</v>
      </c>
      <c r="F312" s="223" t="s">
        <v>1365</v>
      </c>
      <c r="G312" s="228">
        <v>6.2700000000000006E-2</v>
      </c>
    </row>
    <row r="313" spans="1:7" ht="14.25" customHeight="1">
      <c r="A313" s="230">
        <v>43917</v>
      </c>
      <c r="B313" s="223">
        <v>7.07</v>
      </c>
      <c r="C313" s="223">
        <v>7.07</v>
      </c>
      <c r="D313" s="223">
        <v>7.29</v>
      </c>
      <c r="E313" s="223">
        <v>7.03</v>
      </c>
      <c r="F313" s="223" t="s">
        <v>1366</v>
      </c>
      <c r="G313" s="228">
        <v>-5.2299999999999999E-2</v>
      </c>
    </row>
    <row r="314" spans="1:7" ht="14.25" customHeight="1">
      <c r="A314" s="230">
        <v>43920</v>
      </c>
      <c r="B314" s="223">
        <v>7.08</v>
      </c>
      <c r="C314" s="223">
        <v>6.92</v>
      </c>
      <c r="D314" s="223">
        <v>7.12</v>
      </c>
      <c r="E314" s="223">
        <v>6.86</v>
      </c>
      <c r="F314" s="223" t="s">
        <v>1367</v>
      </c>
      <c r="G314" s="228">
        <v>1.4E-3</v>
      </c>
    </row>
    <row r="315" spans="1:7" ht="14.25" customHeight="1">
      <c r="A315" s="230">
        <v>43921</v>
      </c>
      <c r="B315" s="223">
        <v>7.21</v>
      </c>
      <c r="C315" s="223">
        <v>7.2</v>
      </c>
      <c r="D315" s="223">
        <v>7.32</v>
      </c>
      <c r="E315" s="223">
        <v>7.17</v>
      </c>
      <c r="F315" s="223" t="s">
        <v>1368</v>
      </c>
      <c r="G315" s="228">
        <v>1.84E-2</v>
      </c>
    </row>
    <row r="316" spans="1:7" ht="14.25" customHeight="1">
      <c r="A316" s="230">
        <v>43922</v>
      </c>
      <c r="B316" s="223">
        <v>7.05</v>
      </c>
      <c r="C316" s="223">
        <v>7.04</v>
      </c>
      <c r="D316" s="223">
        <v>7.13</v>
      </c>
      <c r="E316" s="223">
        <v>7.01</v>
      </c>
      <c r="F316" s="223" t="s">
        <v>1369</v>
      </c>
      <c r="G316" s="228">
        <v>-2.2200000000000001E-2</v>
      </c>
    </row>
    <row r="317" spans="1:7" ht="14.25" customHeight="1">
      <c r="A317" s="230">
        <v>43923</v>
      </c>
      <c r="B317" s="223">
        <v>7.08</v>
      </c>
      <c r="C317" s="223">
        <v>6.99</v>
      </c>
      <c r="D317" s="223">
        <v>7.15</v>
      </c>
      <c r="E317" s="223">
        <v>6.89</v>
      </c>
      <c r="F317" s="223" t="s">
        <v>1370</v>
      </c>
      <c r="G317" s="228">
        <v>4.3E-3</v>
      </c>
    </row>
    <row r="318" spans="1:7" ht="14.25" customHeight="1">
      <c r="A318" s="230">
        <v>43924</v>
      </c>
      <c r="B318" s="223">
        <v>6.94</v>
      </c>
      <c r="C318" s="223">
        <v>7.03</v>
      </c>
      <c r="D318" s="223">
        <v>7.03</v>
      </c>
      <c r="E318" s="223">
        <v>6.81</v>
      </c>
      <c r="F318" s="223" t="s">
        <v>1371</v>
      </c>
      <c r="G318" s="228">
        <v>-1.9800000000000002E-2</v>
      </c>
    </row>
    <row r="319" spans="1:7" ht="14.25" customHeight="1">
      <c r="A319" s="230">
        <v>43927</v>
      </c>
      <c r="B319" s="223">
        <v>7.4</v>
      </c>
      <c r="C319" s="223">
        <v>7.36</v>
      </c>
      <c r="D319" s="223">
        <v>7.44</v>
      </c>
      <c r="E319" s="223">
        <v>7.36</v>
      </c>
      <c r="F319" s="223" t="s">
        <v>1372</v>
      </c>
      <c r="G319" s="228">
        <v>6.6299999999999998E-2</v>
      </c>
    </row>
    <row r="320" spans="1:7" ht="14.25" customHeight="1">
      <c r="A320" s="230">
        <v>43928</v>
      </c>
      <c r="B320" s="223">
        <v>7.57</v>
      </c>
      <c r="C320" s="223">
        <v>7.77</v>
      </c>
      <c r="D320" s="223">
        <v>7.79</v>
      </c>
      <c r="E320" s="223">
        <v>7.55</v>
      </c>
      <c r="F320" s="223" t="s">
        <v>1373</v>
      </c>
      <c r="G320" s="228">
        <v>2.3E-2</v>
      </c>
    </row>
    <row r="321" spans="1:7" ht="14.25" customHeight="1">
      <c r="A321" s="230">
        <v>43929</v>
      </c>
      <c r="B321" s="223">
        <v>7.53</v>
      </c>
      <c r="C321" s="223">
        <v>7.51</v>
      </c>
      <c r="D321" s="223">
        <v>7.53</v>
      </c>
      <c r="E321" s="223">
        <v>7.41</v>
      </c>
      <c r="F321" s="223" t="s">
        <v>1374</v>
      </c>
      <c r="G321" s="228">
        <v>-5.3E-3</v>
      </c>
    </row>
    <row r="322" spans="1:7" ht="14.25" customHeight="1">
      <c r="A322" s="230">
        <v>43930</v>
      </c>
      <c r="B322" s="223">
        <v>7.72</v>
      </c>
      <c r="C322" s="223">
        <v>7.7</v>
      </c>
      <c r="D322" s="223">
        <v>7.81</v>
      </c>
      <c r="E322" s="223">
        <v>7.7</v>
      </c>
      <c r="F322" s="223" t="s">
        <v>1375</v>
      </c>
      <c r="G322" s="228">
        <v>2.52E-2</v>
      </c>
    </row>
    <row r="323" spans="1:7" ht="14.25" customHeight="1">
      <c r="A323" s="230">
        <v>43934</v>
      </c>
      <c r="B323" s="223">
        <v>7.72</v>
      </c>
      <c r="C323" s="223">
        <v>7.93</v>
      </c>
      <c r="D323" s="223">
        <v>7.93</v>
      </c>
      <c r="E323" s="223">
        <v>7.64</v>
      </c>
      <c r="F323" s="223" t="s">
        <v>1376</v>
      </c>
      <c r="G323" s="228">
        <v>0</v>
      </c>
    </row>
    <row r="324" spans="1:7" ht="14.25" customHeight="1">
      <c r="A324" s="230">
        <v>43935</v>
      </c>
      <c r="B324" s="223">
        <v>7.67</v>
      </c>
      <c r="C324" s="223">
        <v>7.75</v>
      </c>
      <c r="D324" s="223">
        <v>7.87</v>
      </c>
      <c r="E324" s="223">
        <v>7.65</v>
      </c>
      <c r="F324" s="223" t="s">
        <v>1377</v>
      </c>
      <c r="G324" s="228">
        <v>-6.4999999999999997E-3</v>
      </c>
    </row>
    <row r="325" spans="1:7" ht="14.25" customHeight="1">
      <c r="A325" s="230">
        <v>43936</v>
      </c>
      <c r="B325" s="223">
        <v>7.34</v>
      </c>
      <c r="C325" s="223">
        <v>7.35</v>
      </c>
      <c r="D325" s="223">
        <v>7.37</v>
      </c>
      <c r="E325" s="223">
        <v>7.28</v>
      </c>
      <c r="F325" s="223" t="s">
        <v>1378</v>
      </c>
      <c r="G325" s="228">
        <v>-4.2999999999999997E-2</v>
      </c>
    </row>
    <row r="326" spans="1:7" ht="14.25" customHeight="1">
      <c r="A326" s="230">
        <v>43937</v>
      </c>
      <c r="B326" s="223">
        <v>7.3</v>
      </c>
      <c r="C326" s="223">
        <v>7.37</v>
      </c>
      <c r="D326" s="223">
        <v>7.37</v>
      </c>
      <c r="E326" s="223">
        <v>7.25</v>
      </c>
      <c r="F326" s="223" t="s">
        <v>1379</v>
      </c>
      <c r="G326" s="228">
        <v>-5.4000000000000003E-3</v>
      </c>
    </row>
    <row r="327" spans="1:7" ht="14.25" customHeight="1">
      <c r="A327" s="230">
        <v>43938</v>
      </c>
      <c r="B327" s="223">
        <v>7.64</v>
      </c>
      <c r="C327" s="223">
        <v>7.62</v>
      </c>
      <c r="D327" s="223">
        <v>7.67</v>
      </c>
      <c r="E327" s="223">
        <v>7.56</v>
      </c>
      <c r="F327" s="223" t="s">
        <v>1380</v>
      </c>
      <c r="G327" s="228">
        <v>4.6600000000000003E-2</v>
      </c>
    </row>
    <row r="328" spans="1:7" ht="14.25" customHeight="1">
      <c r="A328" s="230">
        <v>43941</v>
      </c>
      <c r="B328" s="223">
        <v>7.52</v>
      </c>
      <c r="C328" s="223">
        <v>7.43</v>
      </c>
      <c r="D328" s="223">
        <v>7.58</v>
      </c>
      <c r="E328" s="223">
        <v>7.43</v>
      </c>
      <c r="F328" s="223" t="s">
        <v>1381</v>
      </c>
      <c r="G328" s="228">
        <v>-1.5699999999999999E-2</v>
      </c>
    </row>
    <row r="329" spans="1:7" ht="14.25" customHeight="1">
      <c r="A329" s="230">
        <v>43942</v>
      </c>
      <c r="B329" s="223">
        <v>7.36</v>
      </c>
      <c r="C329" s="223">
        <v>7.36</v>
      </c>
      <c r="D329" s="223">
        <v>7.43</v>
      </c>
      <c r="E329" s="223">
        <v>7.31</v>
      </c>
      <c r="F329" s="223" t="s">
        <v>1382</v>
      </c>
      <c r="G329" s="228">
        <v>-2.1299999999999999E-2</v>
      </c>
    </row>
    <row r="330" spans="1:7" ht="14.25" customHeight="1">
      <c r="A330" s="230">
        <v>43943</v>
      </c>
      <c r="B330" s="223">
        <v>7.42</v>
      </c>
      <c r="C330" s="223">
        <v>7.48</v>
      </c>
      <c r="D330" s="223">
        <v>7.5</v>
      </c>
      <c r="E330" s="223">
        <v>7.35</v>
      </c>
      <c r="F330" s="223" t="s">
        <v>1383</v>
      </c>
      <c r="G330" s="228">
        <v>8.2000000000000007E-3</v>
      </c>
    </row>
    <row r="331" spans="1:7" ht="14.25" customHeight="1">
      <c r="A331" s="230">
        <v>43944</v>
      </c>
      <c r="B331" s="223">
        <v>7.38</v>
      </c>
      <c r="C331" s="223">
        <v>7.44</v>
      </c>
      <c r="D331" s="223">
        <v>7.57</v>
      </c>
      <c r="E331" s="223">
        <v>7.36</v>
      </c>
      <c r="F331" s="223" t="s">
        <v>1384</v>
      </c>
      <c r="G331" s="228">
        <v>-5.4000000000000003E-3</v>
      </c>
    </row>
    <row r="332" spans="1:7" ht="14.25" customHeight="1">
      <c r="A332" s="230">
        <v>43945</v>
      </c>
      <c r="B332" s="223">
        <v>7.44</v>
      </c>
      <c r="C332" s="223">
        <v>7.4</v>
      </c>
      <c r="D332" s="223">
        <v>7.45</v>
      </c>
      <c r="E332" s="223">
        <v>7.33</v>
      </c>
      <c r="F332" s="223" t="s">
        <v>1385</v>
      </c>
      <c r="G332" s="228">
        <v>8.0999999999999996E-3</v>
      </c>
    </row>
    <row r="333" spans="1:7" ht="14.25" customHeight="1">
      <c r="A333" s="230">
        <v>43948</v>
      </c>
      <c r="B333" s="223">
        <v>7.67</v>
      </c>
      <c r="C333" s="223">
        <v>7.55</v>
      </c>
      <c r="D333" s="223">
        <v>7.7</v>
      </c>
      <c r="E333" s="223">
        <v>7.55</v>
      </c>
      <c r="F333" s="223" t="s">
        <v>1386</v>
      </c>
      <c r="G333" s="228">
        <v>3.09E-2</v>
      </c>
    </row>
    <row r="334" spans="1:7" ht="14.25" customHeight="1">
      <c r="A334" s="230">
        <v>43949</v>
      </c>
      <c r="B334" s="223">
        <v>7.93</v>
      </c>
      <c r="C334" s="223">
        <v>7.96</v>
      </c>
      <c r="D334" s="223">
        <v>7.96</v>
      </c>
      <c r="E334" s="223">
        <v>7.88</v>
      </c>
      <c r="F334" s="223" t="s">
        <v>1387</v>
      </c>
      <c r="G334" s="228">
        <v>3.39E-2</v>
      </c>
    </row>
    <row r="335" spans="1:7" ht="14.25" customHeight="1">
      <c r="A335" s="230">
        <v>43950</v>
      </c>
      <c r="B335" s="223">
        <v>8.36</v>
      </c>
      <c r="C335" s="223">
        <v>8.3800000000000008</v>
      </c>
      <c r="D335" s="223">
        <v>8.3800000000000008</v>
      </c>
      <c r="E335" s="223">
        <v>8.25</v>
      </c>
      <c r="F335" s="223" t="s">
        <v>1388</v>
      </c>
      <c r="G335" s="228">
        <v>5.4199999999999998E-2</v>
      </c>
    </row>
    <row r="336" spans="1:7" ht="14.25" customHeight="1">
      <c r="A336" s="230">
        <v>43951</v>
      </c>
      <c r="B336" s="223">
        <v>8.1999999999999993</v>
      </c>
      <c r="C336" s="223">
        <v>8.19</v>
      </c>
      <c r="D336" s="223">
        <v>8.3000000000000007</v>
      </c>
      <c r="E336" s="223">
        <v>8.1</v>
      </c>
      <c r="F336" s="223" t="s">
        <v>1389</v>
      </c>
      <c r="G336" s="228">
        <v>-1.9099999999999999E-2</v>
      </c>
    </row>
    <row r="337" spans="1:7" ht="14.25" customHeight="1">
      <c r="A337" s="230">
        <v>43952</v>
      </c>
      <c r="B337" s="223">
        <v>8.15</v>
      </c>
      <c r="C337" s="223">
        <v>8.2100000000000009</v>
      </c>
      <c r="D337" s="223">
        <v>8.26</v>
      </c>
      <c r="E337" s="223">
        <v>8.0299999999999994</v>
      </c>
      <c r="F337" s="223" t="s">
        <v>1390</v>
      </c>
      <c r="G337" s="228">
        <v>-6.1000000000000004E-3</v>
      </c>
    </row>
    <row r="338" spans="1:7" ht="14.25" customHeight="1">
      <c r="A338" s="230">
        <v>43955</v>
      </c>
      <c r="B338" s="223">
        <v>7.89</v>
      </c>
      <c r="C338" s="223">
        <v>7.86</v>
      </c>
      <c r="D338" s="223">
        <v>7.93</v>
      </c>
      <c r="E338" s="223">
        <v>7.78</v>
      </c>
      <c r="F338" s="223" t="s">
        <v>1391</v>
      </c>
      <c r="G338" s="228">
        <v>-3.1899999999999998E-2</v>
      </c>
    </row>
    <row r="339" spans="1:7" ht="14.25" customHeight="1">
      <c r="A339" s="230">
        <v>43956</v>
      </c>
      <c r="B339" s="223">
        <v>7.75</v>
      </c>
      <c r="C339" s="223">
        <v>7.88</v>
      </c>
      <c r="D339" s="223">
        <v>7.9</v>
      </c>
      <c r="E339" s="223">
        <v>7.73</v>
      </c>
      <c r="F339" s="223" t="s">
        <v>1392</v>
      </c>
      <c r="G339" s="228">
        <v>-1.77E-2</v>
      </c>
    </row>
    <row r="340" spans="1:7" ht="14.25" customHeight="1">
      <c r="A340" s="230">
        <v>43957</v>
      </c>
      <c r="B340" s="223">
        <v>7.79</v>
      </c>
      <c r="C340" s="223">
        <v>7.82</v>
      </c>
      <c r="D340" s="223">
        <v>7.91</v>
      </c>
      <c r="E340" s="223">
        <v>7.77</v>
      </c>
      <c r="F340" s="223" t="s">
        <v>1393</v>
      </c>
      <c r="G340" s="228">
        <v>5.1999999999999998E-3</v>
      </c>
    </row>
    <row r="341" spans="1:7" ht="14.25" customHeight="1">
      <c r="A341" s="230">
        <v>43958</v>
      </c>
      <c r="B341" s="223">
        <v>7.94</v>
      </c>
      <c r="C341" s="223">
        <v>7.91</v>
      </c>
      <c r="D341" s="223">
        <v>8.09</v>
      </c>
      <c r="E341" s="223">
        <v>7.9</v>
      </c>
      <c r="F341" s="223" t="s">
        <v>1394</v>
      </c>
      <c r="G341" s="228">
        <v>1.9300000000000001E-2</v>
      </c>
    </row>
    <row r="342" spans="1:7" ht="14.25" customHeight="1">
      <c r="A342" s="230">
        <v>43959</v>
      </c>
      <c r="B342" s="223">
        <v>8.1199999999999992</v>
      </c>
      <c r="C342" s="223">
        <v>8.1</v>
      </c>
      <c r="D342" s="223">
        <v>8.16</v>
      </c>
      <c r="E342" s="223">
        <v>8.09</v>
      </c>
      <c r="F342" s="223" t="s">
        <v>1395</v>
      </c>
      <c r="G342" s="228">
        <v>2.2700000000000001E-2</v>
      </c>
    </row>
    <row r="343" spans="1:7" ht="14.25" customHeight="1">
      <c r="A343" s="230">
        <v>43962</v>
      </c>
      <c r="B343" s="223">
        <v>7.98</v>
      </c>
      <c r="C343" s="223">
        <v>7.95</v>
      </c>
      <c r="D343" s="223">
        <v>8.02</v>
      </c>
      <c r="E343" s="223">
        <v>7.91</v>
      </c>
      <c r="F343" s="223" t="s">
        <v>1396</v>
      </c>
      <c r="G343" s="228">
        <v>-1.72E-2</v>
      </c>
    </row>
    <row r="344" spans="1:7" ht="14.25" customHeight="1">
      <c r="A344" s="230">
        <v>43963</v>
      </c>
      <c r="B344" s="223">
        <v>7.82</v>
      </c>
      <c r="C344" s="223">
        <v>7.91</v>
      </c>
      <c r="D344" s="223">
        <v>8.06</v>
      </c>
      <c r="E344" s="223">
        <v>7.78</v>
      </c>
      <c r="F344" s="223" t="s">
        <v>1397</v>
      </c>
      <c r="G344" s="228">
        <v>-2.01E-2</v>
      </c>
    </row>
    <row r="345" spans="1:7" ht="14.25" customHeight="1">
      <c r="A345" s="230">
        <v>43964</v>
      </c>
      <c r="B345" s="223">
        <v>7.72</v>
      </c>
      <c r="C345" s="223">
        <v>7.89</v>
      </c>
      <c r="D345" s="223">
        <v>7.89</v>
      </c>
      <c r="E345" s="223">
        <v>7.7</v>
      </c>
      <c r="F345" s="223" t="s">
        <v>1398</v>
      </c>
      <c r="G345" s="228">
        <v>-1.2800000000000001E-2</v>
      </c>
    </row>
    <row r="346" spans="1:7" ht="14.25" customHeight="1">
      <c r="A346" s="230">
        <v>43965</v>
      </c>
      <c r="B346" s="223">
        <v>7.71</v>
      </c>
      <c r="C346" s="223">
        <v>7.66</v>
      </c>
      <c r="D346" s="223">
        <v>7.71</v>
      </c>
      <c r="E346" s="223">
        <v>7.53</v>
      </c>
      <c r="F346" s="223" t="s">
        <v>1399</v>
      </c>
      <c r="G346" s="228">
        <v>-1.2999999999999999E-3</v>
      </c>
    </row>
    <row r="347" spans="1:7" ht="14.25" customHeight="1">
      <c r="A347" s="230">
        <v>43966</v>
      </c>
      <c r="B347" s="223">
        <v>7.29</v>
      </c>
      <c r="C347" s="223">
        <v>7.28</v>
      </c>
      <c r="D347" s="223">
        <v>7.33</v>
      </c>
      <c r="E347" s="223">
        <v>7.15</v>
      </c>
      <c r="F347" s="223" t="s">
        <v>1400</v>
      </c>
      <c r="G347" s="228">
        <v>-5.45E-2</v>
      </c>
    </row>
    <row r="348" spans="1:7" ht="14.25" customHeight="1">
      <c r="A348" s="230">
        <v>43969</v>
      </c>
      <c r="B348" s="223">
        <v>7.67</v>
      </c>
      <c r="C348" s="223">
        <v>7.54</v>
      </c>
      <c r="D348" s="223">
        <v>7.73</v>
      </c>
      <c r="E348" s="223">
        <v>7.48</v>
      </c>
      <c r="F348" s="223" t="s">
        <v>1401</v>
      </c>
      <c r="G348" s="228">
        <v>5.21E-2</v>
      </c>
    </row>
    <row r="349" spans="1:7" ht="14.25" customHeight="1">
      <c r="A349" s="230">
        <v>43970</v>
      </c>
      <c r="B349" s="223">
        <v>7.63</v>
      </c>
      <c r="C349" s="223">
        <v>7.61</v>
      </c>
      <c r="D349" s="223">
        <v>7.73</v>
      </c>
      <c r="E349" s="223">
        <v>7.57</v>
      </c>
      <c r="F349" s="223" t="s">
        <v>1402</v>
      </c>
      <c r="G349" s="228">
        <v>-5.1999999999999998E-3</v>
      </c>
    </row>
    <row r="350" spans="1:7" ht="14.25" customHeight="1">
      <c r="A350" s="230">
        <v>43971</v>
      </c>
      <c r="B350" s="223">
        <v>7.7</v>
      </c>
      <c r="C350" s="223">
        <v>7.65</v>
      </c>
      <c r="D350" s="223">
        <v>7.72</v>
      </c>
      <c r="E350" s="223">
        <v>7.65</v>
      </c>
      <c r="F350" s="223" t="s">
        <v>1403</v>
      </c>
      <c r="G350" s="228">
        <v>9.1999999999999998E-3</v>
      </c>
    </row>
    <row r="351" spans="1:7" ht="14.25" customHeight="1">
      <c r="A351" s="230">
        <v>43972</v>
      </c>
      <c r="B351" s="223">
        <v>7.63</v>
      </c>
      <c r="C351" s="223">
        <v>7.49</v>
      </c>
      <c r="D351" s="223">
        <v>7.69</v>
      </c>
      <c r="E351" s="223">
        <v>7.49</v>
      </c>
      <c r="F351" s="223" t="s">
        <v>1404</v>
      </c>
      <c r="G351" s="228">
        <v>-9.1000000000000004E-3</v>
      </c>
    </row>
    <row r="352" spans="1:7" ht="14.25" customHeight="1">
      <c r="A352" s="230">
        <v>43973</v>
      </c>
      <c r="B352" s="223">
        <v>7.56</v>
      </c>
      <c r="C352" s="223">
        <v>7.54</v>
      </c>
      <c r="D352" s="223">
        <v>7.56</v>
      </c>
      <c r="E352" s="223">
        <v>7.49</v>
      </c>
      <c r="F352" s="223" t="s">
        <v>1405</v>
      </c>
      <c r="G352" s="228">
        <v>-9.1999999999999998E-3</v>
      </c>
    </row>
    <row r="353" spans="1:7" ht="14.25" customHeight="1">
      <c r="A353" s="230">
        <v>43977</v>
      </c>
      <c r="B353" s="223">
        <v>7.92</v>
      </c>
      <c r="C353" s="223">
        <v>7.91</v>
      </c>
      <c r="D353" s="223">
        <v>7.94</v>
      </c>
      <c r="E353" s="223">
        <v>7.89</v>
      </c>
      <c r="F353" s="223" t="s">
        <v>1406</v>
      </c>
      <c r="G353" s="228">
        <v>4.7600000000000003E-2</v>
      </c>
    </row>
    <row r="354" spans="1:7" ht="14.25" customHeight="1">
      <c r="A354" s="230">
        <v>43978</v>
      </c>
      <c r="B354" s="223">
        <v>8.07</v>
      </c>
      <c r="C354" s="223">
        <v>8.14</v>
      </c>
      <c r="D354" s="223">
        <v>8.14</v>
      </c>
      <c r="E354" s="223">
        <v>8.01</v>
      </c>
      <c r="F354" s="223" t="s">
        <v>1407</v>
      </c>
      <c r="G354" s="228">
        <v>1.89E-2</v>
      </c>
    </row>
    <row r="355" spans="1:7" ht="14.25" customHeight="1">
      <c r="A355" s="230">
        <v>43979</v>
      </c>
      <c r="B355" s="223">
        <v>8.18</v>
      </c>
      <c r="C355" s="223">
        <v>8.23</v>
      </c>
      <c r="D355" s="223">
        <v>8.26</v>
      </c>
      <c r="E355" s="223">
        <v>8.18</v>
      </c>
      <c r="F355" s="223" t="s">
        <v>1408</v>
      </c>
      <c r="G355" s="228">
        <v>1.3599999999999999E-2</v>
      </c>
    </row>
    <row r="356" spans="1:7" ht="14.25" customHeight="1">
      <c r="A356" s="230">
        <v>43980</v>
      </c>
      <c r="B356" s="223">
        <v>8.19</v>
      </c>
      <c r="C356" s="223">
        <v>8.2100000000000009</v>
      </c>
      <c r="D356" s="223">
        <v>8.27</v>
      </c>
      <c r="E356" s="223">
        <v>8.19</v>
      </c>
      <c r="F356" s="223" t="s">
        <v>1409</v>
      </c>
      <c r="G356" s="228">
        <v>1.1999999999999999E-3</v>
      </c>
    </row>
    <row r="357" spans="1:7" ht="14.25" customHeight="1">
      <c r="A357" s="230">
        <v>43983</v>
      </c>
      <c r="B357" s="223">
        <v>8.31</v>
      </c>
      <c r="C357" s="223">
        <v>8.25</v>
      </c>
      <c r="D357" s="223">
        <v>8.35</v>
      </c>
      <c r="E357" s="223">
        <v>8.2200000000000006</v>
      </c>
      <c r="F357" s="223" t="s">
        <v>1410</v>
      </c>
      <c r="G357" s="228">
        <v>1.47E-2</v>
      </c>
    </row>
    <row r="358" spans="1:7" ht="14.25" customHeight="1">
      <c r="A358" s="230">
        <v>43984</v>
      </c>
      <c r="B358" s="223">
        <v>8.44</v>
      </c>
      <c r="C358" s="223">
        <v>8.43</v>
      </c>
      <c r="D358" s="223">
        <v>8.49</v>
      </c>
      <c r="E358" s="223">
        <v>8.39</v>
      </c>
      <c r="F358" s="223" t="s">
        <v>1411</v>
      </c>
      <c r="G358" s="228">
        <v>1.5599999999999999E-2</v>
      </c>
    </row>
    <row r="359" spans="1:7" ht="14.25" customHeight="1">
      <c r="A359" s="230">
        <v>43985</v>
      </c>
      <c r="B359" s="223">
        <v>8.89</v>
      </c>
      <c r="C359" s="223">
        <v>8.76</v>
      </c>
      <c r="D359" s="223">
        <v>8.89</v>
      </c>
      <c r="E359" s="223">
        <v>8.76</v>
      </c>
      <c r="F359" s="223" t="s">
        <v>1412</v>
      </c>
      <c r="G359" s="228">
        <v>5.33E-2</v>
      </c>
    </row>
    <row r="360" spans="1:7" ht="14.25" customHeight="1">
      <c r="A360" s="230">
        <v>43986</v>
      </c>
      <c r="B360" s="223">
        <v>8.9</v>
      </c>
      <c r="C360" s="223">
        <v>8.89</v>
      </c>
      <c r="D360" s="223">
        <v>8.9700000000000006</v>
      </c>
      <c r="E360" s="223">
        <v>8.8699999999999992</v>
      </c>
      <c r="F360" s="223" t="s">
        <v>1413</v>
      </c>
      <c r="G360" s="228">
        <v>1.1000000000000001E-3</v>
      </c>
    </row>
    <row r="361" spans="1:7" ht="14.25" customHeight="1">
      <c r="A361" s="230">
        <v>43987</v>
      </c>
      <c r="B361" s="223">
        <v>8.98</v>
      </c>
      <c r="C361" s="223">
        <v>8.9600000000000009</v>
      </c>
      <c r="D361" s="223">
        <v>9.01</v>
      </c>
      <c r="E361" s="223">
        <v>8.94</v>
      </c>
      <c r="F361" s="223" t="s">
        <v>1414</v>
      </c>
      <c r="G361" s="228">
        <v>8.9999999999999993E-3</v>
      </c>
    </row>
    <row r="362" spans="1:7" ht="14.25" customHeight="1">
      <c r="A362" s="230">
        <v>43990</v>
      </c>
      <c r="B362" s="223">
        <v>9.09</v>
      </c>
      <c r="C362" s="223">
        <v>9.11</v>
      </c>
      <c r="D362" s="223">
        <v>9.11</v>
      </c>
      <c r="E362" s="223">
        <v>8.93</v>
      </c>
      <c r="F362" s="223" t="s">
        <v>1415</v>
      </c>
      <c r="G362" s="228">
        <v>1.2200000000000001E-2</v>
      </c>
    </row>
    <row r="363" spans="1:7" ht="14.25" customHeight="1">
      <c r="A363" s="230">
        <v>43991</v>
      </c>
      <c r="B363" s="223">
        <v>8.93</v>
      </c>
      <c r="C363" s="223">
        <v>8.8800000000000008</v>
      </c>
      <c r="D363" s="223">
        <v>9.09</v>
      </c>
      <c r="E363" s="223">
        <v>8.8800000000000008</v>
      </c>
      <c r="F363" s="223" t="s">
        <v>102</v>
      </c>
      <c r="G363" s="228">
        <v>-1.7600000000000001E-2</v>
      </c>
    </row>
    <row r="364" spans="1:7" ht="14.25" customHeight="1">
      <c r="A364" s="230">
        <v>43992</v>
      </c>
      <c r="B364" s="223">
        <v>8.94</v>
      </c>
      <c r="C364" s="223">
        <v>9</v>
      </c>
      <c r="D364" s="223">
        <v>9</v>
      </c>
      <c r="E364" s="223">
        <v>8.84</v>
      </c>
      <c r="F364" s="223" t="s">
        <v>1416</v>
      </c>
      <c r="G364" s="228">
        <v>1.1000000000000001E-3</v>
      </c>
    </row>
    <row r="365" spans="1:7" ht="14.25" customHeight="1">
      <c r="A365" s="230">
        <v>43993</v>
      </c>
      <c r="B365" s="223">
        <v>8.43</v>
      </c>
      <c r="C365" s="223">
        <v>8.5299999999999994</v>
      </c>
      <c r="D365" s="223">
        <v>8.61</v>
      </c>
      <c r="E365" s="223">
        <v>8.36</v>
      </c>
      <c r="F365" s="223" t="s">
        <v>1417</v>
      </c>
      <c r="G365" s="228">
        <v>-5.7000000000000002E-2</v>
      </c>
    </row>
    <row r="366" spans="1:7" ht="14.25" customHeight="1">
      <c r="A366" s="230">
        <v>43994</v>
      </c>
      <c r="B366" s="223">
        <v>8.3800000000000008</v>
      </c>
      <c r="C366" s="223">
        <v>8.6</v>
      </c>
      <c r="D366" s="223">
        <v>8.6</v>
      </c>
      <c r="E366" s="223">
        <v>8.33</v>
      </c>
      <c r="F366" s="223" t="s">
        <v>1418</v>
      </c>
      <c r="G366" s="228">
        <v>-5.8999999999999999E-3</v>
      </c>
    </row>
    <row r="367" spans="1:7" ht="14.25" customHeight="1">
      <c r="A367" s="230">
        <v>43997</v>
      </c>
      <c r="B367" s="223">
        <v>8.5399999999999991</v>
      </c>
      <c r="C367" s="223">
        <v>8.32</v>
      </c>
      <c r="D367" s="223">
        <v>8.6300000000000008</v>
      </c>
      <c r="E367" s="223">
        <v>8.32</v>
      </c>
      <c r="F367" s="223" t="s">
        <v>1419</v>
      </c>
      <c r="G367" s="228">
        <v>1.9099999999999999E-2</v>
      </c>
    </row>
    <row r="368" spans="1:7" ht="14.25" customHeight="1">
      <c r="A368" s="230">
        <v>43998</v>
      </c>
      <c r="B368" s="223">
        <v>8.7799999999999994</v>
      </c>
      <c r="C368" s="223">
        <v>8.92</v>
      </c>
      <c r="D368" s="223">
        <v>8.93</v>
      </c>
      <c r="E368" s="223">
        <v>8.65</v>
      </c>
      <c r="F368" s="223" t="s">
        <v>1420</v>
      </c>
      <c r="G368" s="228">
        <v>2.81E-2</v>
      </c>
    </row>
    <row r="369" spans="1:7" ht="14.25" customHeight="1">
      <c r="A369" s="230">
        <v>43999</v>
      </c>
      <c r="B369" s="223">
        <v>8.74</v>
      </c>
      <c r="C369" s="223">
        <v>8.85</v>
      </c>
      <c r="D369" s="223">
        <v>8.85</v>
      </c>
      <c r="E369" s="223">
        <v>8.6199999999999992</v>
      </c>
      <c r="F369" s="223" t="s">
        <v>1421</v>
      </c>
      <c r="G369" s="228">
        <v>-4.5999999999999999E-3</v>
      </c>
    </row>
    <row r="370" spans="1:7" ht="14.25" customHeight="1">
      <c r="A370" s="230">
        <v>44000</v>
      </c>
      <c r="B370" s="223">
        <v>8.68</v>
      </c>
      <c r="C370" s="223">
        <v>8.68</v>
      </c>
      <c r="D370" s="223">
        <v>8.76</v>
      </c>
      <c r="E370" s="223">
        <v>8.67</v>
      </c>
      <c r="F370" s="223" t="s">
        <v>1422</v>
      </c>
      <c r="G370" s="228">
        <v>-6.8999999999999999E-3</v>
      </c>
    </row>
    <row r="371" spans="1:7" ht="14.25" customHeight="1">
      <c r="A371" s="230">
        <v>44001</v>
      </c>
      <c r="B371" s="223">
        <v>8.69</v>
      </c>
      <c r="C371" s="223">
        <v>8.67</v>
      </c>
      <c r="D371" s="223">
        <v>8.6999999999999993</v>
      </c>
      <c r="E371" s="223">
        <v>8.56</v>
      </c>
      <c r="F371" s="223" t="s">
        <v>1423</v>
      </c>
      <c r="G371" s="228">
        <v>1.1999999999999999E-3</v>
      </c>
    </row>
    <row r="372" spans="1:7" ht="14.25" customHeight="1">
      <c r="A372" s="230">
        <v>44004</v>
      </c>
      <c r="B372" s="223">
        <v>8.68</v>
      </c>
      <c r="C372" s="223">
        <v>8.58</v>
      </c>
      <c r="D372" s="223">
        <v>8.6999999999999993</v>
      </c>
      <c r="E372" s="223">
        <v>8.51</v>
      </c>
      <c r="F372" s="223" t="s">
        <v>1424</v>
      </c>
      <c r="G372" s="228">
        <v>-1.1999999999999999E-3</v>
      </c>
    </row>
    <row r="373" spans="1:7" ht="14.25" customHeight="1">
      <c r="A373" s="230">
        <v>44005</v>
      </c>
      <c r="B373" s="223">
        <v>8.64</v>
      </c>
      <c r="C373" s="223">
        <v>8.73</v>
      </c>
      <c r="D373" s="223">
        <v>8.73</v>
      </c>
      <c r="E373" s="223">
        <v>8.6199999999999992</v>
      </c>
      <c r="F373" s="223" t="s">
        <v>1425</v>
      </c>
      <c r="G373" s="228">
        <v>-4.5999999999999999E-3</v>
      </c>
    </row>
    <row r="374" spans="1:7" ht="14.25" customHeight="1">
      <c r="A374" s="230">
        <v>44006</v>
      </c>
      <c r="B374" s="223">
        <v>8.5</v>
      </c>
      <c r="C374" s="223">
        <v>8.5500000000000007</v>
      </c>
      <c r="D374" s="223">
        <v>8.56</v>
      </c>
      <c r="E374" s="223">
        <v>8.3699999999999992</v>
      </c>
      <c r="F374" s="223" t="s">
        <v>1426</v>
      </c>
      <c r="G374" s="228">
        <v>-1.6199999999999999E-2</v>
      </c>
    </row>
    <row r="375" spans="1:7" ht="14.25" customHeight="1">
      <c r="A375" s="230">
        <v>44007</v>
      </c>
      <c r="B375" s="223">
        <v>8.5</v>
      </c>
      <c r="C375" s="223">
        <v>8.42</v>
      </c>
      <c r="D375" s="223">
        <v>8.5</v>
      </c>
      <c r="E375" s="223">
        <v>8.42</v>
      </c>
      <c r="F375" s="223" t="s">
        <v>1427</v>
      </c>
      <c r="G375" s="228">
        <v>0</v>
      </c>
    </row>
    <row r="376" spans="1:7" ht="14.25" customHeight="1">
      <c r="A376" s="230">
        <v>44008</v>
      </c>
      <c r="B376" s="223">
        <v>8.5</v>
      </c>
      <c r="C376" s="223">
        <v>8.6300000000000008</v>
      </c>
      <c r="D376" s="223">
        <v>8.6300000000000008</v>
      </c>
      <c r="E376" s="223">
        <v>8.49</v>
      </c>
      <c r="F376" s="223" t="s">
        <v>1428</v>
      </c>
      <c r="G376" s="228">
        <v>0</v>
      </c>
    </row>
    <row r="377" spans="1:7" ht="14.25" customHeight="1">
      <c r="A377" s="230">
        <v>44011</v>
      </c>
      <c r="B377" s="223">
        <v>8.6199999999999992</v>
      </c>
      <c r="C377" s="223">
        <v>8.59</v>
      </c>
      <c r="D377" s="223">
        <v>8.67</v>
      </c>
      <c r="E377" s="223">
        <v>8.58</v>
      </c>
      <c r="F377" s="223" t="s">
        <v>1429</v>
      </c>
      <c r="G377" s="228">
        <v>1.41E-2</v>
      </c>
    </row>
    <row r="378" spans="1:7" ht="14.25" customHeight="1">
      <c r="A378" s="230">
        <v>44012</v>
      </c>
      <c r="B378" s="223">
        <v>8.6999999999999993</v>
      </c>
      <c r="C378" s="223">
        <v>8.6199999999999992</v>
      </c>
      <c r="D378" s="223">
        <v>8.75</v>
      </c>
      <c r="E378" s="223">
        <v>8.6199999999999992</v>
      </c>
      <c r="F378" s="223" t="s">
        <v>1163</v>
      </c>
      <c r="G378" s="228">
        <v>9.2999999999999992E-3</v>
      </c>
    </row>
    <row r="379" spans="1:7" ht="14.25" customHeight="1">
      <c r="A379" s="230">
        <v>44013</v>
      </c>
      <c r="B379" s="223">
        <v>8.69</v>
      </c>
      <c r="C379" s="223">
        <v>8.76</v>
      </c>
      <c r="D379" s="223">
        <v>8.76</v>
      </c>
      <c r="E379" s="223">
        <v>8.65</v>
      </c>
      <c r="F379" s="223" t="s">
        <v>1430</v>
      </c>
      <c r="G379" s="228">
        <v>-1.1000000000000001E-3</v>
      </c>
    </row>
    <row r="380" spans="1:7" ht="14.25" customHeight="1">
      <c r="A380" s="230">
        <v>44014</v>
      </c>
      <c r="B380" s="223">
        <v>8.93</v>
      </c>
      <c r="C380" s="223">
        <v>8.93</v>
      </c>
      <c r="D380" s="223">
        <v>8.99</v>
      </c>
      <c r="E380" s="223">
        <v>8.9</v>
      </c>
      <c r="F380" s="223" t="s">
        <v>1431</v>
      </c>
      <c r="G380" s="228">
        <v>2.76E-2</v>
      </c>
    </row>
    <row r="381" spans="1:7" ht="14.25" customHeight="1">
      <c r="A381" s="230">
        <v>44018</v>
      </c>
      <c r="B381" s="223">
        <v>9.09</v>
      </c>
      <c r="C381" s="223">
        <v>9.1</v>
      </c>
      <c r="D381" s="223">
        <v>9.14</v>
      </c>
      <c r="E381" s="223">
        <v>9.06</v>
      </c>
      <c r="F381" s="223" t="s">
        <v>1432</v>
      </c>
      <c r="G381" s="228">
        <v>1.7899999999999999E-2</v>
      </c>
    </row>
    <row r="382" spans="1:7" ht="14.25" customHeight="1">
      <c r="A382" s="230">
        <v>44019</v>
      </c>
      <c r="B382" s="223">
        <v>9.0299999999999994</v>
      </c>
      <c r="C382" s="223">
        <v>9.0500000000000007</v>
      </c>
      <c r="D382" s="223">
        <v>9.0500000000000007</v>
      </c>
      <c r="E382" s="223">
        <v>8.98</v>
      </c>
      <c r="F382" s="223" t="s">
        <v>1433</v>
      </c>
      <c r="G382" s="228">
        <v>-6.6E-3</v>
      </c>
    </row>
    <row r="383" spans="1:7" ht="14.25" customHeight="1">
      <c r="A383" s="230">
        <v>44020</v>
      </c>
      <c r="B383" s="223">
        <v>8.9700000000000006</v>
      </c>
      <c r="C383" s="223">
        <v>8.99</v>
      </c>
      <c r="D383" s="223">
        <v>9</v>
      </c>
      <c r="E383" s="223">
        <v>8.93</v>
      </c>
      <c r="F383" s="223" t="s">
        <v>1434</v>
      </c>
      <c r="G383" s="228">
        <v>-6.6E-3</v>
      </c>
    </row>
    <row r="384" spans="1:7" ht="14.25" customHeight="1">
      <c r="A384" s="230">
        <v>44021</v>
      </c>
      <c r="B384" s="223">
        <v>8.85</v>
      </c>
      <c r="C384" s="223">
        <v>8.94</v>
      </c>
      <c r="D384" s="223">
        <v>8.94</v>
      </c>
      <c r="E384" s="223">
        <v>8.8000000000000007</v>
      </c>
      <c r="F384" s="223" t="s">
        <v>1435</v>
      </c>
      <c r="G384" s="228">
        <v>-1.34E-2</v>
      </c>
    </row>
    <row r="385" spans="1:7" ht="14.25" customHeight="1">
      <c r="A385" s="230">
        <v>44022</v>
      </c>
      <c r="B385" s="223">
        <v>9.01</v>
      </c>
      <c r="C385" s="223">
        <v>8.9499999999999993</v>
      </c>
      <c r="D385" s="223">
        <v>9.01</v>
      </c>
      <c r="E385" s="223">
        <v>8.94</v>
      </c>
      <c r="F385" s="223" t="s">
        <v>1436</v>
      </c>
      <c r="G385" s="228">
        <v>1.8100000000000002E-2</v>
      </c>
    </row>
    <row r="386" spans="1:7" ht="14.25" customHeight="1">
      <c r="A386" s="230">
        <v>44025</v>
      </c>
      <c r="B386" s="223">
        <v>8.92</v>
      </c>
      <c r="C386" s="223">
        <v>9.01</v>
      </c>
      <c r="D386" s="223">
        <v>9.0299999999999994</v>
      </c>
      <c r="E386" s="223">
        <v>8.92</v>
      </c>
      <c r="F386" s="223" t="s">
        <v>1437</v>
      </c>
      <c r="G386" s="228">
        <v>-0.01</v>
      </c>
    </row>
    <row r="387" spans="1:7" ht="14.25" customHeight="1">
      <c r="A387" s="230">
        <v>44026</v>
      </c>
      <c r="B387" s="223">
        <v>9.11</v>
      </c>
      <c r="C387" s="223">
        <v>8.98</v>
      </c>
      <c r="D387" s="223">
        <v>9.17</v>
      </c>
      <c r="E387" s="223">
        <v>8.98</v>
      </c>
      <c r="F387" s="223" t="s">
        <v>1438</v>
      </c>
      <c r="G387" s="228">
        <v>2.1299999999999999E-2</v>
      </c>
    </row>
    <row r="388" spans="1:7" ht="14.25" customHeight="1">
      <c r="A388" s="230">
        <v>44027</v>
      </c>
      <c r="B388" s="223">
        <v>9.26</v>
      </c>
      <c r="C388" s="223">
        <v>9.31</v>
      </c>
      <c r="D388" s="223">
        <v>9.32</v>
      </c>
      <c r="E388" s="223">
        <v>9.24</v>
      </c>
      <c r="F388" s="223" t="s">
        <v>1439</v>
      </c>
      <c r="G388" s="228">
        <v>1.6500000000000001E-2</v>
      </c>
    </row>
    <row r="389" spans="1:7" ht="14.25" customHeight="1">
      <c r="A389" s="230">
        <v>44028</v>
      </c>
      <c r="B389" s="223">
        <v>9.27</v>
      </c>
      <c r="C389" s="223">
        <v>9.25</v>
      </c>
      <c r="D389" s="223">
        <v>9.34</v>
      </c>
      <c r="E389" s="223">
        <v>9.2200000000000006</v>
      </c>
      <c r="F389" s="223" t="s">
        <v>1440</v>
      </c>
      <c r="G389" s="228">
        <v>1.1000000000000001E-3</v>
      </c>
    </row>
    <row r="390" spans="1:7" ht="14.25" customHeight="1">
      <c r="A390" s="230">
        <v>44029</v>
      </c>
      <c r="B390" s="223">
        <v>9.36</v>
      </c>
      <c r="C390" s="223">
        <v>9.32</v>
      </c>
      <c r="D390" s="223">
        <v>9.3699999999999992</v>
      </c>
      <c r="E390" s="223">
        <v>9.31</v>
      </c>
      <c r="F390" s="223" t="s">
        <v>1441</v>
      </c>
      <c r="G390" s="228">
        <v>9.7000000000000003E-3</v>
      </c>
    </row>
    <row r="391" spans="1:7" ht="14.25" customHeight="1">
      <c r="A391" s="230">
        <v>44032</v>
      </c>
      <c r="B391" s="223">
        <v>9.43</v>
      </c>
      <c r="C391" s="223">
        <v>9.4499999999999993</v>
      </c>
      <c r="D391" s="223">
        <v>9.48</v>
      </c>
      <c r="E391" s="223">
        <v>9.43</v>
      </c>
      <c r="F391" s="223" t="s">
        <v>1442</v>
      </c>
      <c r="G391" s="228">
        <v>7.4999999999999997E-3</v>
      </c>
    </row>
    <row r="392" spans="1:7" ht="14.25" customHeight="1">
      <c r="A392" s="230">
        <v>44033</v>
      </c>
      <c r="B392" s="223">
        <v>9.49</v>
      </c>
      <c r="C392" s="223">
        <v>9.4700000000000006</v>
      </c>
      <c r="D392" s="223">
        <v>9.5399999999999991</v>
      </c>
      <c r="E392" s="223">
        <v>9.4600000000000009</v>
      </c>
      <c r="F392" s="223" t="s">
        <v>1443</v>
      </c>
      <c r="G392" s="228">
        <v>6.4000000000000003E-3</v>
      </c>
    </row>
    <row r="393" spans="1:7" ht="14.25" customHeight="1">
      <c r="A393" s="230">
        <v>44034</v>
      </c>
      <c r="B393" s="223">
        <v>9.6</v>
      </c>
      <c r="C393" s="223">
        <v>9.49</v>
      </c>
      <c r="D393" s="223">
        <v>9.6</v>
      </c>
      <c r="E393" s="223">
        <v>9.48</v>
      </c>
      <c r="F393" s="223" t="s">
        <v>1444</v>
      </c>
      <c r="G393" s="228">
        <v>1.1599999999999999E-2</v>
      </c>
    </row>
    <row r="394" spans="1:7" ht="14.25" customHeight="1">
      <c r="A394" s="230">
        <v>44035</v>
      </c>
      <c r="B394" s="223">
        <v>9.58</v>
      </c>
      <c r="C394" s="223">
        <v>9.6300000000000008</v>
      </c>
      <c r="D394" s="223">
        <v>9.67</v>
      </c>
      <c r="E394" s="223">
        <v>9.57</v>
      </c>
      <c r="F394" s="223" t="s">
        <v>1445</v>
      </c>
      <c r="G394" s="228">
        <v>-2.0999999999999999E-3</v>
      </c>
    </row>
    <row r="395" spans="1:7" ht="14.25" customHeight="1">
      <c r="A395" s="230">
        <v>44036</v>
      </c>
      <c r="B395" s="223">
        <v>9.51</v>
      </c>
      <c r="C395" s="223">
        <v>9.4700000000000006</v>
      </c>
      <c r="D395" s="223">
        <v>9.5399999999999991</v>
      </c>
      <c r="E395" s="223">
        <v>9.4700000000000006</v>
      </c>
      <c r="F395" s="223" t="s">
        <v>1446</v>
      </c>
      <c r="G395" s="228">
        <v>-7.3000000000000001E-3</v>
      </c>
    </row>
    <row r="396" spans="1:7" ht="14.25" customHeight="1">
      <c r="A396" s="230">
        <v>44039</v>
      </c>
      <c r="B396" s="223">
        <v>9.61</v>
      </c>
      <c r="C396" s="223">
        <v>9.5299999999999994</v>
      </c>
      <c r="D396" s="223">
        <v>9.65</v>
      </c>
      <c r="E396" s="223">
        <v>9.5299999999999994</v>
      </c>
      <c r="F396" s="223" t="s">
        <v>1447</v>
      </c>
      <c r="G396" s="228">
        <v>1.0500000000000001E-2</v>
      </c>
    </row>
    <row r="397" spans="1:7" ht="14.25" customHeight="1">
      <c r="A397" s="230">
        <v>44040</v>
      </c>
      <c r="B397" s="223">
        <v>9.56</v>
      </c>
      <c r="C397" s="223">
        <v>9.65</v>
      </c>
      <c r="D397" s="223">
        <v>9.65</v>
      </c>
      <c r="E397" s="223">
        <v>9.56</v>
      </c>
      <c r="F397" s="223" t="s">
        <v>1448</v>
      </c>
      <c r="G397" s="228">
        <v>-5.1999999999999998E-3</v>
      </c>
    </row>
    <row r="398" spans="1:7" ht="14.25" customHeight="1">
      <c r="A398" s="230">
        <v>44041</v>
      </c>
      <c r="B398" s="223">
        <v>9.6999999999999993</v>
      </c>
      <c r="C398" s="223">
        <v>9.6199999999999992</v>
      </c>
      <c r="D398" s="223">
        <v>9.77</v>
      </c>
      <c r="E398" s="223">
        <v>9.6199999999999992</v>
      </c>
      <c r="F398" s="223" t="s">
        <v>1449</v>
      </c>
      <c r="G398" s="228">
        <v>1.46E-2</v>
      </c>
    </row>
    <row r="399" spans="1:7" ht="14.25" customHeight="1">
      <c r="A399" s="230">
        <v>44042</v>
      </c>
      <c r="B399" s="223">
        <v>9.49</v>
      </c>
      <c r="C399" s="223">
        <v>9.4600000000000009</v>
      </c>
      <c r="D399" s="223">
        <v>9.49</v>
      </c>
      <c r="E399" s="223">
        <v>9.2799999999999994</v>
      </c>
      <c r="F399" s="223" t="s">
        <v>1450</v>
      </c>
      <c r="G399" s="228">
        <v>-2.1600000000000001E-2</v>
      </c>
    </row>
    <row r="400" spans="1:7" ht="14.25" customHeight="1">
      <c r="A400" s="230">
        <v>44043</v>
      </c>
      <c r="B400" s="223">
        <v>9.35</v>
      </c>
      <c r="C400" s="223">
        <v>9.4600000000000009</v>
      </c>
      <c r="D400" s="223">
        <v>9.48</v>
      </c>
      <c r="E400" s="223">
        <v>9.34</v>
      </c>
      <c r="F400" s="223" t="s">
        <v>1451</v>
      </c>
      <c r="G400" s="228">
        <v>-1.4800000000000001E-2</v>
      </c>
    </row>
    <row r="401" spans="1:7" ht="14.25" customHeight="1">
      <c r="A401" s="230">
        <v>44046</v>
      </c>
      <c r="B401" s="223">
        <v>9.4700000000000006</v>
      </c>
      <c r="C401" s="223">
        <v>9.49</v>
      </c>
      <c r="D401" s="223">
        <v>9.5299999999999994</v>
      </c>
      <c r="E401" s="223">
        <v>9.4600000000000009</v>
      </c>
      <c r="F401" s="223" t="s">
        <v>1452</v>
      </c>
      <c r="G401" s="228">
        <v>1.2800000000000001E-2</v>
      </c>
    </row>
    <row r="402" spans="1:7" ht="14.25" customHeight="1">
      <c r="A402" s="230">
        <v>44047</v>
      </c>
      <c r="B402" s="223">
        <v>9.49</v>
      </c>
      <c r="C402" s="223">
        <v>9.4600000000000009</v>
      </c>
      <c r="D402" s="223">
        <v>9.52</v>
      </c>
      <c r="E402" s="223">
        <v>9.4600000000000009</v>
      </c>
      <c r="F402" s="223" t="s">
        <v>1453</v>
      </c>
      <c r="G402" s="228">
        <v>2.0999999999999999E-3</v>
      </c>
    </row>
    <row r="403" spans="1:7" ht="14.25" customHeight="1">
      <c r="A403" s="230">
        <v>44048</v>
      </c>
      <c r="B403" s="223">
        <v>9.56</v>
      </c>
      <c r="C403" s="223">
        <v>9.56</v>
      </c>
      <c r="D403" s="223">
        <v>9.6300000000000008</v>
      </c>
      <c r="E403" s="223">
        <v>9.56</v>
      </c>
      <c r="F403" s="223" t="s">
        <v>1259</v>
      </c>
      <c r="G403" s="228">
        <v>7.4000000000000003E-3</v>
      </c>
    </row>
    <row r="404" spans="1:7" ht="14.25" customHeight="1">
      <c r="A404" s="230">
        <v>44049</v>
      </c>
      <c r="B404" s="223">
        <v>9.5399999999999991</v>
      </c>
      <c r="C404" s="223">
        <v>9.52</v>
      </c>
      <c r="D404" s="223">
        <v>9.5399999999999991</v>
      </c>
      <c r="E404" s="223">
        <v>9.44</v>
      </c>
      <c r="F404" s="223" t="s">
        <v>1454</v>
      </c>
      <c r="G404" s="228">
        <v>-2.0999999999999999E-3</v>
      </c>
    </row>
    <row r="405" spans="1:7" ht="14.25" customHeight="1">
      <c r="A405" s="230">
        <v>44050</v>
      </c>
      <c r="B405" s="223">
        <v>9.4700000000000006</v>
      </c>
      <c r="C405" s="223">
        <v>9.48</v>
      </c>
      <c r="D405" s="223">
        <v>9.52</v>
      </c>
      <c r="E405" s="223">
        <v>9.4499999999999993</v>
      </c>
      <c r="F405" s="223" t="s">
        <v>1455</v>
      </c>
      <c r="G405" s="228">
        <v>-7.3000000000000001E-3</v>
      </c>
    </row>
    <row r="406" spans="1:7" ht="14.25" customHeight="1">
      <c r="A406" s="230">
        <v>44053</v>
      </c>
      <c r="B406" s="223">
        <v>9.56</v>
      </c>
      <c r="C406" s="223">
        <v>9.5299999999999994</v>
      </c>
      <c r="D406" s="223">
        <v>9.6199999999999992</v>
      </c>
      <c r="E406" s="223">
        <v>9.4700000000000006</v>
      </c>
      <c r="F406" s="223" t="s">
        <v>1456</v>
      </c>
      <c r="G406" s="228">
        <v>9.4999999999999998E-3</v>
      </c>
    </row>
    <row r="407" spans="1:7" ht="14.25" customHeight="1">
      <c r="A407" s="230">
        <v>44054</v>
      </c>
      <c r="B407" s="223">
        <v>9.57</v>
      </c>
      <c r="C407" s="223">
        <v>9.69</v>
      </c>
      <c r="D407" s="223">
        <v>9.69</v>
      </c>
      <c r="E407" s="223">
        <v>9.56</v>
      </c>
      <c r="F407" s="223" t="s">
        <v>1457</v>
      </c>
      <c r="G407" s="228">
        <v>1E-3</v>
      </c>
    </row>
    <row r="408" spans="1:7" ht="14.25" customHeight="1">
      <c r="A408" s="230">
        <v>44055</v>
      </c>
      <c r="B408" s="223">
        <v>9.7100000000000009</v>
      </c>
      <c r="C408" s="223">
        <v>9.76</v>
      </c>
      <c r="D408" s="223">
        <v>9.77</v>
      </c>
      <c r="E408" s="223">
        <v>9.7100000000000009</v>
      </c>
      <c r="F408" s="223" t="s">
        <v>1458</v>
      </c>
      <c r="G408" s="228">
        <v>1.46E-2</v>
      </c>
    </row>
    <row r="409" spans="1:7" ht="14.25" customHeight="1">
      <c r="A409" s="230">
        <v>44056</v>
      </c>
      <c r="B409" s="223">
        <v>9.6999999999999993</v>
      </c>
      <c r="C409" s="223">
        <v>9.7100000000000009</v>
      </c>
      <c r="D409" s="223">
        <v>9.74</v>
      </c>
      <c r="E409" s="223">
        <v>9.69</v>
      </c>
      <c r="F409" s="223" t="s">
        <v>1459</v>
      </c>
      <c r="G409" s="228">
        <v>-1E-3</v>
      </c>
    </row>
    <row r="410" spans="1:7" ht="14.25" customHeight="1">
      <c r="A410" s="230">
        <v>44057</v>
      </c>
      <c r="B410" s="223">
        <v>9.61</v>
      </c>
      <c r="C410" s="223">
        <v>9.51</v>
      </c>
      <c r="D410" s="223">
        <v>9.64</v>
      </c>
      <c r="E410" s="223">
        <v>9.51</v>
      </c>
      <c r="F410" s="223" t="s">
        <v>1460</v>
      </c>
      <c r="G410" s="228">
        <v>-9.2999999999999992E-3</v>
      </c>
    </row>
    <row r="411" spans="1:7" ht="14.25" customHeight="1">
      <c r="A411" s="230">
        <v>44060</v>
      </c>
      <c r="B411" s="223">
        <v>9.6300000000000008</v>
      </c>
      <c r="C411" s="223">
        <v>9.59</v>
      </c>
      <c r="D411" s="223">
        <v>9.64</v>
      </c>
      <c r="E411" s="223">
        <v>9.57</v>
      </c>
      <c r="F411" s="223" t="s">
        <v>1461</v>
      </c>
      <c r="G411" s="228">
        <v>2.0999999999999999E-3</v>
      </c>
    </row>
    <row r="412" spans="1:7" ht="14.25" customHeight="1">
      <c r="A412" s="230">
        <v>44061</v>
      </c>
      <c r="B412" s="223">
        <v>9.59</v>
      </c>
      <c r="C412" s="223">
        <v>9.57</v>
      </c>
      <c r="D412" s="223">
        <v>9.61</v>
      </c>
      <c r="E412" s="223">
        <v>9.5299999999999994</v>
      </c>
      <c r="F412" s="223" t="s">
        <v>1462</v>
      </c>
      <c r="G412" s="228">
        <v>-4.1999999999999997E-3</v>
      </c>
    </row>
    <row r="413" spans="1:7" ht="14.25" customHeight="1">
      <c r="A413" s="230">
        <v>44062</v>
      </c>
      <c r="B413" s="223">
        <v>9.48</v>
      </c>
      <c r="C413" s="223">
        <v>9.5399999999999991</v>
      </c>
      <c r="D413" s="223">
        <v>9.58</v>
      </c>
      <c r="E413" s="223">
        <v>9.48</v>
      </c>
      <c r="F413" s="223" t="s">
        <v>1463</v>
      </c>
      <c r="G413" s="228">
        <v>-1.15E-2</v>
      </c>
    </row>
    <row r="414" spans="1:7" ht="14.25" customHeight="1">
      <c r="A414" s="230">
        <v>44063</v>
      </c>
      <c r="B414" s="223">
        <v>9.51</v>
      </c>
      <c r="C414" s="223">
        <v>9.41</v>
      </c>
      <c r="D414" s="223">
        <v>9.52</v>
      </c>
      <c r="E414" s="223">
        <v>9.41</v>
      </c>
      <c r="F414" s="223" t="s">
        <v>1464</v>
      </c>
      <c r="G414" s="228">
        <v>3.2000000000000002E-3</v>
      </c>
    </row>
    <row r="415" spans="1:7" ht="14.25" customHeight="1">
      <c r="A415" s="230">
        <v>44064</v>
      </c>
      <c r="B415" s="223">
        <v>9.4600000000000009</v>
      </c>
      <c r="C415" s="223">
        <v>9.41</v>
      </c>
      <c r="D415" s="223">
        <v>9.49</v>
      </c>
      <c r="E415" s="223">
        <v>9.4</v>
      </c>
      <c r="F415" s="223" t="s">
        <v>1465</v>
      </c>
      <c r="G415" s="228">
        <v>-5.3E-3</v>
      </c>
    </row>
    <row r="416" spans="1:7" ht="14.25" customHeight="1">
      <c r="A416" s="230">
        <v>44067</v>
      </c>
      <c r="B416" s="223">
        <v>9.6199999999999992</v>
      </c>
      <c r="C416" s="223">
        <v>9.5399999999999991</v>
      </c>
      <c r="D416" s="223">
        <v>9.65</v>
      </c>
      <c r="E416" s="223">
        <v>9.5399999999999991</v>
      </c>
      <c r="F416" s="223" t="s">
        <v>1466</v>
      </c>
      <c r="G416" s="228">
        <v>1.6899999999999998E-2</v>
      </c>
    </row>
    <row r="417" spans="1:7" ht="14.25" customHeight="1">
      <c r="A417" s="230">
        <v>44068</v>
      </c>
      <c r="B417" s="223">
        <v>9.5</v>
      </c>
      <c r="C417" s="223">
        <v>9.59</v>
      </c>
      <c r="D417" s="223">
        <v>9.59</v>
      </c>
      <c r="E417" s="223">
        <v>9.4700000000000006</v>
      </c>
      <c r="F417" s="223" t="s">
        <v>1467</v>
      </c>
      <c r="G417" s="228">
        <v>-1.2500000000000001E-2</v>
      </c>
    </row>
    <row r="418" spans="1:7" ht="14.25" customHeight="1">
      <c r="A418" s="230">
        <v>44069</v>
      </c>
      <c r="B418" s="223">
        <v>9.56</v>
      </c>
      <c r="C418" s="223">
        <v>9.5500000000000007</v>
      </c>
      <c r="D418" s="223">
        <v>9.58</v>
      </c>
      <c r="E418" s="223">
        <v>9.52</v>
      </c>
      <c r="F418" s="223" t="s">
        <v>1468</v>
      </c>
      <c r="G418" s="228">
        <v>6.3E-3</v>
      </c>
    </row>
    <row r="419" spans="1:7" ht="14.25" customHeight="1">
      <c r="A419" s="230">
        <v>44070</v>
      </c>
      <c r="B419" s="223">
        <v>9.41</v>
      </c>
      <c r="C419" s="223">
        <v>9.5</v>
      </c>
      <c r="D419" s="223">
        <v>9.5</v>
      </c>
      <c r="E419" s="223">
        <v>9.3800000000000008</v>
      </c>
      <c r="F419" s="223" t="s">
        <v>1469</v>
      </c>
      <c r="G419" s="228">
        <v>-1.5699999999999999E-2</v>
      </c>
    </row>
    <row r="420" spans="1:7" ht="14.25" customHeight="1">
      <c r="A420" s="230">
        <v>44071</v>
      </c>
      <c r="B420" s="223">
        <v>9.4600000000000009</v>
      </c>
      <c r="C420" s="223">
        <v>9.48</v>
      </c>
      <c r="D420" s="223">
        <v>9.48</v>
      </c>
      <c r="E420" s="223">
        <v>9.42</v>
      </c>
      <c r="F420" s="223" t="s">
        <v>1470</v>
      </c>
      <c r="G420" s="228">
        <v>5.3E-3</v>
      </c>
    </row>
    <row r="421" spans="1:7" ht="14.25" customHeight="1">
      <c r="A421" s="230">
        <v>44074</v>
      </c>
      <c r="B421" s="223">
        <v>9.44</v>
      </c>
      <c r="C421" s="223">
        <v>9.5299999999999994</v>
      </c>
      <c r="D421" s="223">
        <v>9.5299999999999994</v>
      </c>
      <c r="E421" s="223">
        <v>9.44</v>
      </c>
      <c r="F421" s="223" t="s">
        <v>1471</v>
      </c>
      <c r="G421" s="228">
        <v>-2.0999999999999999E-3</v>
      </c>
    </row>
    <row r="422" spans="1:7" ht="14.25" customHeight="1">
      <c r="A422" s="230">
        <v>44075</v>
      </c>
      <c r="B422" s="223">
        <v>9.43</v>
      </c>
      <c r="C422" s="223">
        <v>9.34</v>
      </c>
      <c r="D422" s="223">
        <v>9.4499999999999993</v>
      </c>
      <c r="E422" s="223">
        <v>9.34</v>
      </c>
      <c r="F422" s="223" t="s">
        <v>1472</v>
      </c>
      <c r="G422" s="228">
        <v>-1.1000000000000001E-3</v>
      </c>
    </row>
    <row r="423" spans="1:7" ht="14.25" customHeight="1">
      <c r="A423" s="230">
        <v>44076</v>
      </c>
      <c r="B423" s="223">
        <v>9.5</v>
      </c>
      <c r="C423" s="223">
        <v>9.48</v>
      </c>
      <c r="D423" s="223">
        <v>9.5</v>
      </c>
      <c r="E423" s="223">
        <v>9.4700000000000006</v>
      </c>
      <c r="F423" s="223" t="s">
        <v>1473</v>
      </c>
      <c r="G423" s="228">
        <v>7.4000000000000003E-3</v>
      </c>
    </row>
    <row r="424" spans="1:7" ht="14.25" customHeight="1">
      <c r="A424" s="230">
        <v>44077</v>
      </c>
      <c r="B424" s="223">
        <v>9.1999999999999993</v>
      </c>
      <c r="C424" s="223">
        <v>9.43</v>
      </c>
      <c r="D424" s="223">
        <v>9.43</v>
      </c>
      <c r="E424" s="223">
        <v>9.14</v>
      </c>
      <c r="F424" s="223" t="s">
        <v>1474</v>
      </c>
      <c r="G424" s="228">
        <v>-3.1600000000000003E-2</v>
      </c>
    </row>
    <row r="425" spans="1:7" ht="14.25" customHeight="1">
      <c r="A425" s="230">
        <v>44078</v>
      </c>
      <c r="B425" s="223">
        <v>9.2100000000000009</v>
      </c>
      <c r="C425" s="223">
        <v>9.23</v>
      </c>
      <c r="D425" s="223">
        <v>9.25</v>
      </c>
      <c r="E425" s="223">
        <v>9.08</v>
      </c>
      <c r="F425" s="223" t="s">
        <v>1475</v>
      </c>
      <c r="G425" s="228">
        <v>1.1000000000000001E-3</v>
      </c>
    </row>
    <row r="426" spans="1:7" ht="14.25" customHeight="1">
      <c r="A426" s="230">
        <v>44082</v>
      </c>
      <c r="B426" s="223">
        <v>9.2200000000000006</v>
      </c>
      <c r="C426" s="223">
        <v>9.1199999999999992</v>
      </c>
      <c r="D426" s="223">
        <v>9.2899999999999991</v>
      </c>
      <c r="E426" s="223">
        <v>9.1199999999999992</v>
      </c>
      <c r="F426" s="223" t="s">
        <v>1476</v>
      </c>
      <c r="G426" s="228">
        <v>1.1000000000000001E-3</v>
      </c>
    </row>
    <row r="427" spans="1:7" ht="14.25" customHeight="1">
      <c r="A427" s="230">
        <v>44083</v>
      </c>
      <c r="B427" s="223">
        <v>9.4700000000000006</v>
      </c>
      <c r="C427" s="223">
        <v>9.41</v>
      </c>
      <c r="D427" s="223">
        <v>9.48</v>
      </c>
      <c r="E427" s="223">
        <v>9.41</v>
      </c>
      <c r="F427" s="223" t="s">
        <v>1477</v>
      </c>
      <c r="G427" s="228">
        <v>2.7099999999999999E-2</v>
      </c>
    </row>
    <row r="428" spans="1:7" ht="14.25" customHeight="1">
      <c r="A428" s="230">
        <v>44084</v>
      </c>
      <c r="B428" s="223">
        <v>9.48</v>
      </c>
      <c r="C428" s="223">
        <v>9.6</v>
      </c>
      <c r="D428" s="223">
        <v>9.6</v>
      </c>
      <c r="E428" s="223">
        <v>9.4600000000000009</v>
      </c>
      <c r="F428" s="223" t="s">
        <v>1478</v>
      </c>
      <c r="G428" s="228">
        <v>1.1000000000000001E-3</v>
      </c>
    </row>
    <row r="429" spans="1:7" ht="14.25" customHeight="1">
      <c r="A429" s="230">
        <v>44085</v>
      </c>
      <c r="B429" s="223">
        <v>9.6199999999999992</v>
      </c>
      <c r="C429" s="223">
        <v>9.61</v>
      </c>
      <c r="D429" s="223">
        <v>9.64</v>
      </c>
      <c r="E429" s="223">
        <v>9.59</v>
      </c>
      <c r="F429" s="223" t="s">
        <v>1479</v>
      </c>
      <c r="G429" s="228">
        <v>1.4800000000000001E-2</v>
      </c>
    </row>
    <row r="430" spans="1:7" ht="14.25" customHeight="1">
      <c r="A430" s="230">
        <v>44088</v>
      </c>
      <c r="B430" s="223">
        <v>9.6</v>
      </c>
      <c r="C430" s="223">
        <v>9.7200000000000006</v>
      </c>
      <c r="D430" s="223">
        <v>9.7200000000000006</v>
      </c>
      <c r="E430" s="223">
        <v>9.59</v>
      </c>
      <c r="F430" s="223" t="s">
        <v>1480</v>
      </c>
      <c r="G430" s="228">
        <v>-2.0999999999999999E-3</v>
      </c>
    </row>
    <row r="431" spans="1:7" ht="14.25" customHeight="1">
      <c r="A431" s="230">
        <v>44089</v>
      </c>
      <c r="B431" s="223">
        <v>9.6199999999999992</v>
      </c>
      <c r="C431" s="223">
        <v>9.68</v>
      </c>
      <c r="D431" s="223">
        <v>9.6999999999999993</v>
      </c>
      <c r="E431" s="223">
        <v>9.6</v>
      </c>
      <c r="F431" s="223" t="s">
        <v>1481</v>
      </c>
      <c r="G431" s="228">
        <v>2.0999999999999999E-3</v>
      </c>
    </row>
    <row r="432" spans="1:7" ht="14.25" customHeight="1">
      <c r="A432" s="230">
        <v>44090</v>
      </c>
      <c r="B432" s="223">
        <v>9.59</v>
      </c>
      <c r="C432" s="223">
        <v>9.68</v>
      </c>
      <c r="D432" s="223">
        <v>9.68</v>
      </c>
      <c r="E432" s="223">
        <v>9.59</v>
      </c>
      <c r="F432" s="223" t="s">
        <v>1482</v>
      </c>
      <c r="G432" s="228">
        <v>-3.0999999999999999E-3</v>
      </c>
    </row>
    <row r="433" spans="1:7" ht="14.25" customHeight="1">
      <c r="A433" s="230">
        <v>44091</v>
      </c>
      <c r="B433" s="223">
        <v>9.57</v>
      </c>
      <c r="C433" s="223">
        <v>9.5399999999999991</v>
      </c>
      <c r="D433" s="223">
        <v>9.6300000000000008</v>
      </c>
      <c r="E433" s="223">
        <v>9.5399999999999991</v>
      </c>
      <c r="F433" s="223" t="s">
        <v>1483</v>
      </c>
      <c r="G433" s="228">
        <v>-2.0999999999999999E-3</v>
      </c>
    </row>
    <row r="434" spans="1:7" ht="14.25" customHeight="1">
      <c r="A434" s="230">
        <v>44092</v>
      </c>
      <c r="B434" s="223">
        <v>9.51</v>
      </c>
      <c r="C434" s="223">
        <v>9.49</v>
      </c>
      <c r="D434" s="223">
        <v>9.57</v>
      </c>
      <c r="E434" s="223">
        <v>9.4700000000000006</v>
      </c>
      <c r="F434" s="223" t="s">
        <v>1484</v>
      </c>
      <c r="G434" s="228">
        <v>-6.3E-3</v>
      </c>
    </row>
    <row r="435" spans="1:7" ht="14.25" customHeight="1">
      <c r="A435" s="230">
        <v>44095</v>
      </c>
      <c r="B435" s="223">
        <v>9.1</v>
      </c>
      <c r="C435" s="223">
        <v>9.18</v>
      </c>
      <c r="D435" s="223">
        <v>9.18</v>
      </c>
      <c r="E435" s="223">
        <v>9.02</v>
      </c>
      <c r="F435" s="223" t="s">
        <v>1485</v>
      </c>
      <c r="G435" s="228">
        <v>-4.3099999999999999E-2</v>
      </c>
    </row>
    <row r="436" spans="1:7" ht="14.25" customHeight="1">
      <c r="A436" s="230">
        <v>44096</v>
      </c>
      <c r="B436" s="223">
        <v>9.09</v>
      </c>
      <c r="C436" s="223">
        <v>9.1199999999999992</v>
      </c>
      <c r="D436" s="223">
        <v>9.1300000000000008</v>
      </c>
      <c r="E436" s="223">
        <v>9.0500000000000007</v>
      </c>
      <c r="F436" s="223" t="s">
        <v>1486</v>
      </c>
      <c r="G436" s="228">
        <v>-1.1000000000000001E-3</v>
      </c>
    </row>
    <row r="437" spans="1:7" ht="14.25" customHeight="1">
      <c r="A437" s="230">
        <v>44097</v>
      </c>
      <c r="B437" s="223">
        <v>8.9700000000000006</v>
      </c>
      <c r="C437" s="223">
        <v>9.1300000000000008</v>
      </c>
      <c r="D437" s="223">
        <v>9.1300000000000008</v>
      </c>
      <c r="E437" s="223">
        <v>8.9600000000000009</v>
      </c>
      <c r="F437" s="223" t="s">
        <v>1487</v>
      </c>
      <c r="G437" s="228">
        <v>-1.32E-2</v>
      </c>
    </row>
    <row r="438" spans="1:7" ht="14.25" customHeight="1">
      <c r="A438" s="230">
        <v>44098</v>
      </c>
      <c r="B438" s="223">
        <v>8.7799999999999994</v>
      </c>
      <c r="C438" s="223">
        <v>8.8800000000000008</v>
      </c>
      <c r="D438" s="223">
        <v>8.89</v>
      </c>
      <c r="E438" s="223">
        <v>8.7799999999999994</v>
      </c>
      <c r="F438" s="223" t="s">
        <v>1488</v>
      </c>
      <c r="G438" s="228">
        <v>-2.12E-2</v>
      </c>
    </row>
    <row r="439" spans="1:7" ht="14.25" customHeight="1">
      <c r="A439" s="230">
        <v>44099</v>
      </c>
      <c r="B439" s="223">
        <v>8.89</v>
      </c>
      <c r="C439" s="223">
        <v>8.81</v>
      </c>
      <c r="D439" s="223">
        <v>8.89</v>
      </c>
      <c r="E439" s="223">
        <v>8.8000000000000007</v>
      </c>
      <c r="F439" s="223" t="s">
        <v>1489</v>
      </c>
      <c r="G439" s="228">
        <v>1.2500000000000001E-2</v>
      </c>
    </row>
    <row r="440" spans="1:7" ht="14.25" customHeight="1">
      <c r="A440" s="230">
        <v>44102</v>
      </c>
      <c r="B440" s="223">
        <v>9.08</v>
      </c>
      <c r="C440" s="223">
        <v>9.02</v>
      </c>
      <c r="D440" s="223">
        <v>9.09</v>
      </c>
      <c r="E440" s="223">
        <v>9.01</v>
      </c>
      <c r="F440" s="223" t="s">
        <v>342</v>
      </c>
      <c r="G440" s="228">
        <v>2.1399999999999999E-2</v>
      </c>
    </row>
    <row r="441" spans="1:7" ht="14.25" customHeight="1">
      <c r="A441" s="230">
        <v>44103</v>
      </c>
      <c r="B441" s="223">
        <v>9.01</v>
      </c>
      <c r="C441" s="223">
        <v>9.0299999999999994</v>
      </c>
      <c r="D441" s="223">
        <v>9.0500000000000007</v>
      </c>
      <c r="E441" s="223">
        <v>9</v>
      </c>
      <c r="F441" s="223" t="s">
        <v>1490</v>
      </c>
      <c r="G441" s="228">
        <v>-7.7000000000000002E-3</v>
      </c>
    </row>
    <row r="442" spans="1:7" ht="14.25" customHeight="1">
      <c r="A442" s="230">
        <v>44104</v>
      </c>
      <c r="B442" s="223">
        <v>9.08</v>
      </c>
      <c r="C442" s="223">
        <v>9.0399999999999991</v>
      </c>
      <c r="D442" s="223">
        <v>9.1300000000000008</v>
      </c>
      <c r="E442" s="223">
        <v>9.0299999999999994</v>
      </c>
      <c r="F442" s="223" t="s">
        <v>1491</v>
      </c>
      <c r="G442" s="228">
        <v>7.7999999999999996E-3</v>
      </c>
    </row>
    <row r="443" spans="1:7" ht="14.25" customHeight="1">
      <c r="A443" s="230">
        <v>44105</v>
      </c>
      <c r="B443" s="223">
        <v>9.0399999999999991</v>
      </c>
      <c r="C443" s="223">
        <v>9.1199999999999992</v>
      </c>
      <c r="D443" s="223">
        <v>9.1199999999999992</v>
      </c>
      <c r="E443" s="223">
        <v>9.02</v>
      </c>
      <c r="F443" s="223" t="s">
        <v>1492</v>
      </c>
      <c r="G443" s="228">
        <v>-4.4000000000000003E-3</v>
      </c>
    </row>
    <row r="444" spans="1:7" ht="14.25" customHeight="1">
      <c r="A444" s="230">
        <v>44106</v>
      </c>
      <c r="B444" s="223">
        <v>9.0299999999999994</v>
      </c>
      <c r="C444" s="223">
        <v>8.9</v>
      </c>
      <c r="D444" s="223">
        <v>9.0399999999999991</v>
      </c>
      <c r="E444" s="223">
        <v>8.9</v>
      </c>
      <c r="F444" s="223" t="s">
        <v>1493</v>
      </c>
      <c r="G444" s="228">
        <v>-1.1000000000000001E-3</v>
      </c>
    </row>
    <row r="445" spans="1:7" ht="14.25" customHeight="1">
      <c r="A445" s="230">
        <v>44109</v>
      </c>
      <c r="B445" s="223">
        <v>9.18</v>
      </c>
      <c r="C445" s="223">
        <v>9.11</v>
      </c>
      <c r="D445" s="223">
        <v>9.18</v>
      </c>
      <c r="E445" s="223">
        <v>9.11</v>
      </c>
      <c r="F445" s="223" t="s">
        <v>1494</v>
      </c>
      <c r="G445" s="228">
        <v>1.66E-2</v>
      </c>
    </row>
    <row r="446" spans="1:7" ht="14.25" customHeight="1">
      <c r="A446" s="230">
        <v>44110</v>
      </c>
      <c r="B446" s="223">
        <v>9.1999999999999993</v>
      </c>
      <c r="C446" s="223">
        <v>9.3000000000000007</v>
      </c>
      <c r="D446" s="223">
        <v>9.31</v>
      </c>
      <c r="E446" s="223">
        <v>9.1999999999999993</v>
      </c>
      <c r="F446" s="223" t="s">
        <v>1495</v>
      </c>
      <c r="G446" s="228">
        <v>2.2000000000000001E-3</v>
      </c>
    </row>
    <row r="447" spans="1:7" ht="14.25" customHeight="1">
      <c r="A447" s="230">
        <v>44111</v>
      </c>
      <c r="B447" s="223">
        <v>9.32</v>
      </c>
      <c r="C447" s="223">
        <v>9.34</v>
      </c>
      <c r="D447" s="223">
        <v>9.34</v>
      </c>
      <c r="E447" s="223">
        <v>9.3000000000000007</v>
      </c>
      <c r="F447" s="223" t="s">
        <v>1496</v>
      </c>
      <c r="G447" s="228">
        <v>1.2999999999999999E-2</v>
      </c>
    </row>
    <row r="448" spans="1:7" ht="14.25" customHeight="1">
      <c r="A448" s="230">
        <v>44112</v>
      </c>
      <c r="B448" s="223">
        <v>9.5299999999999994</v>
      </c>
      <c r="C448" s="223">
        <v>9.51</v>
      </c>
      <c r="D448" s="223">
        <v>9.56</v>
      </c>
      <c r="E448" s="223">
        <v>9.4600000000000009</v>
      </c>
      <c r="F448" s="223" t="s">
        <v>1497</v>
      </c>
      <c r="G448" s="228">
        <v>2.2499999999999999E-2</v>
      </c>
    </row>
    <row r="449" spans="1:7" ht="14.25" customHeight="1">
      <c r="A449" s="230">
        <v>44113</v>
      </c>
      <c r="B449" s="223">
        <v>9.5</v>
      </c>
      <c r="C449" s="223">
        <v>9.5299999999999994</v>
      </c>
      <c r="D449" s="223">
        <v>9.57</v>
      </c>
      <c r="E449" s="223">
        <v>9.4700000000000006</v>
      </c>
      <c r="F449" s="223" t="s">
        <v>1498</v>
      </c>
      <c r="G449" s="228">
        <v>-3.0999999999999999E-3</v>
      </c>
    </row>
    <row r="450" spans="1:7" ht="14.25" customHeight="1">
      <c r="A450" s="230">
        <v>44116</v>
      </c>
      <c r="B450" s="223">
        <v>9.57</v>
      </c>
      <c r="C450" s="223">
        <v>9.57</v>
      </c>
      <c r="D450" s="223">
        <v>9.57</v>
      </c>
      <c r="E450" s="223">
        <v>9.52</v>
      </c>
      <c r="F450" s="223" t="s">
        <v>1499</v>
      </c>
      <c r="G450" s="228">
        <v>7.4000000000000003E-3</v>
      </c>
    </row>
    <row r="451" spans="1:7" ht="14.25" customHeight="1">
      <c r="A451" s="230">
        <v>44117</v>
      </c>
      <c r="B451" s="223">
        <v>9.4</v>
      </c>
      <c r="C451" s="223">
        <v>9.4</v>
      </c>
      <c r="D451" s="223">
        <v>9.42</v>
      </c>
      <c r="E451" s="223">
        <v>9.33</v>
      </c>
      <c r="F451" s="223" t="s">
        <v>1500</v>
      </c>
      <c r="G451" s="228">
        <v>-1.78E-2</v>
      </c>
    </row>
    <row r="452" spans="1:7" ht="14.25" customHeight="1">
      <c r="A452" s="230">
        <v>44118</v>
      </c>
      <c r="B452" s="223">
        <v>9.35</v>
      </c>
      <c r="C452" s="223">
        <v>9.4</v>
      </c>
      <c r="D452" s="223">
        <v>9.41</v>
      </c>
      <c r="E452" s="223">
        <v>9.33</v>
      </c>
      <c r="F452" s="223" t="s">
        <v>1501</v>
      </c>
      <c r="G452" s="228">
        <v>-5.3E-3</v>
      </c>
    </row>
    <row r="453" spans="1:7" ht="14.25" customHeight="1">
      <c r="A453" s="230">
        <v>44119</v>
      </c>
      <c r="B453" s="223">
        <v>9.2200000000000006</v>
      </c>
      <c r="C453" s="223">
        <v>9.16</v>
      </c>
      <c r="D453" s="223">
        <v>9.2799999999999994</v>
      </c>
      <c r="E453" s="223">
        <v>9.1300000000000008</v>
      </c>
      <c r="F453" s="223" t="s">
        <v>1502</v>
      </c>
      <c r="G453" s="228">
        <v>-1.3899999999999999E-2</v>
      </c>
    </row>
    <row r="454" spans="1:7" ht="14.25" customHeight="1">
      <c r="A454" s="230">
        <v>44120</v>
      </c>
      <c r="B454" s="223">
        <v>9.43</v>
      </c>
      <c r="C454" s="223">
        <v>9.36</v>
      </c>
      <c r="D454" s="223">
        <v>9.51</v>
      </c>
      <c r="E454" s="223">
        <v>9.36</v>
      </c>
      <c r="F454" s="223" t="s">
        <v>1503</v>
      </c>
      <c r="G454" s="228">
        <v>2.2800000000000001E-2</v>
      </c>
    </row>
    <row r="455" spans="1:7" ht="14.25" customHeight="1">
      <c r="A455" s="230">
        <v>44123</v>
      </c>
      <c r="B455" s="223">
        <v>9.33</v>
      </c>
      <c r="C455" s="223">
        <v>9.42</v>
      </c>
      <c r="D455" s="223">
        <v>9.43</v>
      </c>
      <c r="E455" s="223">
        <v>9.33</v>
      </c>
      <c r="F455" s="223" t="s">
        <v>1504</v>
      </c>
      <c r="G455" s="228">
        <v>-1.06E-2</v>
      </c>
    </row>
    <row r="456" spans="1:7" ht="14.25" customHeight="1">
      <c r="A456" s="230">
        <v>44124</v>
      </c>
      <c r="B456" s="223">
        <v>9.4600000000000009</v>
      </c>
      <c r="C456" s="223">
        <v>9.42</v>
      </c>
      <c r="D456" s="223">
        <v>9.4700000000000006</v>
      </c>
      <c r="E456" s="223">
        <v>9.41</v>
      </c>
      <c r="F456" s="223" t="s">
        <v>1505</v>
      </c>
      <c r="G456" s="228">
        <v>1.3899999999999999E-2</v>
      </c>
    </row>
    <row r="457" spans="1:7" ht="14.25" customHeight="1">
      <c r="A457" s="230">
        <v>44125</v>
      </c>
      <c r="B457" s="223">
        <v>9.2899999999999991</v>
      </c>
      <c r="C457" s="223">
        <v>9.3699999999999992</v>
      </c>
      <c r="D457" s="223">
        <v>9.43</v>
      </c>
      <c r="E457" s="223">
        <v>9.2899999999999991</v>
      </c>
      <c r="F457" s="223" t="s">
        <v>1506</v>
      </c>
      <c r="G457" s="228">
        <v>-1.7999999999999999E-2</v>
      </c>
    </row>
    <row r="458" spans="1:7" ht="14.25" customHeight="1">
      <c r="A458" s="230">
        <v>44126</v>
      </c>
      <c r="B458" s="223">
        <v>9.2100000000000009</v>
      </c>
      <c r="C458" s="223">
        <v>9.19</v>
      </c>
      <c r="D458" s="223">
        <v>9.24</v>
      </c>
      <c r="E458" s="223">
        <v>9.09</v>
      </c>
      <c r="F458" s="223" t="s">
        <v>1507</v>
      </c>
      <c r="G458" s="228">
        <v>-8.6E-3</v>
      </c>
    </row>
    <row r="459" spans="1:7" ht="14.25" customHeight="1">
      <c r="A459" s="230">
        <v>44127</v>
      </c>
      <c r="B459" s="223">
        <v>9.36</v>
      </c>
      <c r="C459" s="223">
        <v>9.3000000000000007</v>
      </c>
      <c r="D459" s="223">
        <v>9.3800000000000008</v>
      </c>
      <c r="E459" s="223">
        <v>9.2799999999999994</v>
      </c>
      <c r="F459" s="223" t="s">
        <v>1508</v>
      </c>
      <c r="G459" s="228">
        <v>1.6299999999999999E-2</v>
      </c>
    </row>
    <row r="460" spans="1:7" ht="14.25" customHeight="1">
      <c r="A460" s="230">
        <v>44130</v>
      </c>
      <c r="B460" s="223">
        <v>9.01</v>
      </c>
      <c r="C460" s="223">
        <v>9.18</v>
      </c>
      <c r="D460" s="223">
        <v>9.18</v>
      </c>
      <c r="E460" s="223">
        <v>8.9700000000000006</v>
      </c>
      <c r="F460" s="223" t="s">
        <v>1509</v>
      </c>
      <c r="G460" s="228">
        <v>-3.7400000000000003E-2</v>
      </c>
    </row>
    <row r="461" spans="1:7" ht="14.25" customHeight="1">
      <c r="A461" s="230">
        <v>44131</v>
      </c>
      <c r="B461" s="223">
        <v>8.7899999999999991</v>
      </c>
      <c r="C461" s="223">
        <v>8.94</v>
      </c>
      <c r="D461" s="223">
        <v>8.94</v>
      </c>
      <c r="E461" s="223">
        <v>8.7899999999999991</v>
      </c>
      <c r="F461" s="223" t="s">
        <v>1510</v>
      </c>
      <c r="G461" s="228">
        <v>-2.4400000000000002E-2</v>
      </c>
    </row>
    <row r="462" spans="1:7" ht="14.25" customHeight="1">
      <c r="A462" s="230">
        <v>44132</v>
      </c>
      <c r="B462" s="223">
        <v>8.43</v>
      </c>
      <c r="C462" s="223">
        <v>8.4</v>
      </c>
      <c r="D462" s="223">
        <v>8.49</v>
      </c>
      <c r="E462" s="223">
        <v>8.36</v>
      </c>
      <c r="F462" s="223" t="s">
        <v>1511</v>
      </c>
      <c r="G462" s="228">
        <v>-4.1000000000000002E-2</v>
      </c>
    </row>
    <row r="463" spans="1:7" ht="14.25" customHeight="1">
      <c r="A463" s="230">
        <v>44133</v>
      </c>
      <c r="B463" s="223">
        <v>8.3800000000000008</v>
      </c>
      <c r="C463" s="223">
        <v>8.34</v>
      </c>
      <c r="D463" s="223">
        <v>8.5399999999999991</v>
      </c>
      <c r="E463" s="223">
        <v>8.34</v>
      </c>
      <c r="F463" s="223" t="s">
        <v>1512</v>
      </c>
      <c r="G463" s="228">
        <v>-5.8999999999999999E-3</v>
      </c>
    </row>
    <row r="464" spans="1:7" ht="14.25" customHeight="1">
      <c r="A464" s="230">
        <v>44134</v>
      </c>
      <c r="B464" s="223">
        <v>8.5500000000000007</v>
      </c>
      <c r="C464" s="223">
        <v>8.5500000000000007</v>
      </c>
      <c r="D464" s="223">
        <v>8.5500000000000007</v>
      </c>
      <c r="E464" s="223">
        <v>8.4</v>
      </c>
      <c r="F464" s="223" t="s">
        <v>1513</v>
      </c>
      <c r="G464" s="228">
        <v>2.0299999999999999E-2</v>
      </c>
    </row>
    <row r="465" spans="1:7" ht="14.25" customHeight="1">
      <c r="A465" s="230">
        <v>44137</v>
      </c>
      <c r="B465" s="223">
        <v>8.86</v>
      </c>
      <c r="C465" s="223">
        <v>8.9</v>
      </c>
      <c r="D465" s="223">
        <v>8.91</v>
      </c>
      <c r="E465" s="223">
        <v>8.84</v>
      </c>
      <c r="F465" s="223" t="s">
        <v>1514</v>
      </c>
      <c r="G465" s="228">
        <v>3.6299999999999999E-2</v>
      </c>
    </row>
    <row r="466" spans="1:7" ht="14.25" customHeight="1">
      <c r="A466" s="230">
        <v>44138</v>
      </c>
      <c r="B466" s="223">
        <v>9.31</v>
      </c>
      <c r="C466" s="223">
        <v>9.24</v>
      </c>
      <c r="D466" s="223">
        <v>9.33</v>
      </c>
      <c r="E466" s="223">
        <v>9.23</v>
      </c>
      <c r="F466" s="223" t="s">
        <v>1515</v>
      </c>
      <c r="G466" s="228">
        <v>5.0799999999999998E-2</v>
      </c>
    </row>
    <row r="467" spans="1:7" ht="14.25" customHeight="1">
      <c r="A467" s="230">
        <v>44139</v>
      </c>
      <c r="B467" s="223">
        <v>9.2200000000000006</v>
      </c>
      <c r="C467" s="223">
        <v>9.27</v>
      </c>
      <c r="D467" s="223">
        <v>9.27</v>
      </c>
      <c r="E467" s="223">
        <v>9.17</v>
      </c>
      <c r="F467" s="223" t="s">
        <v>1516</v>
      </c>
      <c r="G467" s="228">
        <v>-9.7000000000000003E-3</v>
      </c>
    </row>
    <row r="468" spans="1:7" ht="14.25" customHeight="1">
      <c r="A468" s="230">
        <v>44140</v>
      </c>
      <c r="B468" s="223">
        <v>9.4</v>
      </c>
      <c r="C468" s="223">
        <v>9.24</v>
      </c>
      <c r="D468" s="223">
        <v>9.41</v>
      </c>
      <c r="E468" s="223">
        <v>9.24</v>
      </c>
      <c r="F468" s="223" t="s">
        <v>1517</v>
      </c>
      <c r="G468" s="228">
        <v>1.95E-2</v>
      </c>
    </row>
    <row r="469" spans="1:7" ht="14.25" customHeight="1">
      <c r="A469" s="230">
        <v>44141</v>
      </c>
      <c r="B469" s="223">
        <v>9.5</v>
      </c>
      <c r="C469" s="223">
        <v>9.49</v>
      </c>
      <c r="D469" s="223">
        <v>9.5399999999999991</v>
      </c>
      <c r="E469" s="223">
        <v>9.4700000000000006</v>
      </c>
      <c r="F469" s="223" t="s">
        <v>1518</v>
      </c>
      <c r="G469" s="228">
        <v>1.06E-2</v>
      </c>
    </row>
    <row r="470" spans="1:7" ht="14.25" customHeight="1">
      <c r="A470" s="230">
        <v>44144</v>
      </c>
      <c r="B470" s="223">
        <v>9.73</v>
      </c>
      <c r="C470" s="223">
        <v>9.8699999999999992</v>
      </c>
      <c r="D470" s="223">
        <v>9.8800000000000008</v>
      </c>
      <c r="E470" s="223">
        <v>9.61</v>
      </c>
      <c r="F470" s="223" t="s">
        <v>1519</v>
      </c>
      <c r="G470" s="228">
        <v>2.4199999999999999E-2</v>
      </c>
    </row>
    <row r="471" spans="1:7" ht="14.25" customHeight="1">
      <c r="A471" s="230">
        <v>44145</v>
      </c>
      <c r="B471" s="223">
        <v>10.1</v>
      </c>
      <c r="C471" s="223">
        <v>10.11</v>
      </c>
      <c r="D471" s="223">
        <v>10.16</v>
      </c>
      <c r="E471" s="223">
        <v>10.050000000000001</v>
      </c>
      <c r="F471" s="223" t="s">
        <v>1520</v>
      </c>
      <c r="G471" s="228">
        <v>3.7999999999999999E-2</v>
      </c>
    </row>
    <row r="472" spans="1:7" ht="14.25" customHeight="1">
      <c r="A472" s="230">
        <v>44146</v>
      </c>
      <c r="B472" s="223">
        <v>9.99</v>
      </c>
      <c r="C472" s="223">
        <v>10</v>
      </c>
      <c r="D472" s="223">
        <v>10.039999999999999</v>
      </c>
      <c r="E472" s="223">
        <v>9.9499999999999993</v>
      </c>
      <c r="F472" s="223" t="s">
        <v>1521</v>
      </c>
      <c r="G472" s="228">
        <v>-1.09E-2</v>
      </c>
    </row>
    <row r="473" spans="1:7" ht="14.25" customHeight="1">
      <c r="A473" s="230">
        <v>44147</v>
      </c>
      <c r="B473" s="223">
        <v>9.9</v>
      </c>
      <c r="C473" s="223">
        <v>9.91</v>
      </c>
      <c r="D473" s="223">
        <v>9.93</v>
      </c>
      <c r="E473" s="223">
        <v>9.86</v>
      </c>
      <c r="F473" s="223" t="s">
        <v>1522</v>
      </c>
      <c r="G473" s="228">
        <v>-8.9999999999999993E-3</v>
      </c>
    </row>
    <row r="474" spans="1:7" ht="14.25" customHeight="1">
      <c r="A474" s="230">
        <v>44148</v>
      </c>
      <c r="B474" s="223">
        <v>10.01</v>
      </c>
      <c r="C474" s="223">
        <v>9.98</v>
      </c>
      <c r="D474" s="223">
        <v>10.02</v>
      </c>
      <c r="E474" s="223">
        <v>9.9600000000000009</v>
      </c>
      <c r="F474" s="223" t="s">
        <v>1523</v>
      </c>
      <c r="G474" s="228">
        <v>1.11E-2</v>
      </c>
    </row>
    <row r="475" spans="1:7" ht="14.25" customHeight="1">
      <c r="A475" s="230">
        <v>44151</v>
      </c>
      <c r="B475" s="223">
        <v>10.23</v>
      </c>
      <c r="C475" s="223">
        <v>10.210000000000001</v>
      </c>
      <c r="D475" s="223">
        <v>10.25</v>
      </c>
      <c r="E475" s="223">
        <v>10.19</v>
      </c>
      <c r="F475" s="223" t="s">
        <v>1524</v>
      </c>
      <c r="G475" s="228">
        <v>2.1999999999999999E-2</v>
      </c>
    </row>
    <row r="476" spans="1:7" ht="14.25" customHeight="1">
      <c r="A476" s="230">
        <v>44152</v>
      </c>
      <c r="B476" s="223">
        <v>10.25</v>
      </c>
      <c r="C476" s="223">
        <v>10.17</v>
      </c>
      <c r="D476" s="223">
        <v>10.27</v>
      </c>
      <c r="E476" s="223">
        <v>10.15</v>
      </c>
      <c r="F476" s="223" t="s">
        <v>1525</v>
      </c>
      <c r="G476" s="228">
        <v>2E-3</v>
      </c>
    </row>
    <row r="477" spans="1:7" ht="14.25" customHeight="1">
      <c r="A477" s="230">
        <v>44153</v>
      </c>
      <c r="B477" s="223">
        <v>10.27</v>
      </c>
      <c r="C477" s="223">
        <v>10.28</v>
      </c>
      <c r="D477" s="223">
        <v>10.41</v>
      </c>
      <c r="E477" s="223">
        <v>10.27</v>
      </c>
      <c r="F477" s="223" t="s">
        <v>1526</v>
      </c>
      <c r="G477" s="228">
        <v>2E-3</v>
      </c>
    </row>
    <row r="478" spans="1:7" ht="14.25" customHeight="1">
      <c r="A478" s="230">
        <v>44154</v>
      </c>
      <c r="B478" s="223">
        <v>10.15</v>
      </c>
      <c r="C478" s="223">
        <v>10.14</v>
      </c>
      <c r="D478" s="223">
        <v>10.15</v>
      </c>
      <c r="E478" s="223">
        <v>10.07</v>
      </c>
      <c r="F478" s="223" t="s">
        <v>1527</v>
      </c>
      <c r="G478" s="228">
        <v>-1.17E-2</v>
      </c>
    </row>
    <row r="479" spans="1:7" ht="14.25" customHeight="1">
      <c r="A479" s="230">
        <v>44155</v>
      </c>
      <c r="B479" s="223">
        <v>10.19</v>
      </c>
      <c r="C479" s="223">
        <v>10.17</v>
      </c>
      <c r="D479" s="223">
        <v>10.210000000000001</v>
      </c>
      <c r="E479" s="223">
        <v>10.14</v>
      </c>
      <c r="F479" s="223" t="s">
        <v>1528</v>
      </c>
      <c r="G479" s="228">
        <v>3.8999999999999998E-3</v>
      </c>
    </row>
    <row r="480" spans="1:7" ht="14.25" customHeight="1">
      <c r="A480" s="230">
        <v>44158</v>
      </c>
      <c r="B480" s="223">
        <v>10.23</v>
      </c>
      <c r="C480" s="223">
        <v>10.29</v>
      </c>
      <c r="D480" s="223">
        <v>10.32</v>
      </c>
      <c r="E480" s="223">
        <v>10.199999999999999</v>
      </c>
      <c r="F480" s="223" t="s">
        <v>1529</v>
      </c>
      <c r="G480" s="228">
        <v>3.8999999999999998E-3</v>
      </c>
    </row>
    <row r="481" spans="1:7" ht="14.25" customHeight="1">
      <c r="A481" s="230">
        <v>44159</v>
      </c>
      <c r="B481" s="223">
        <v>10.5</v>
      </c>
      <c r="C481" s="223">
        <v>10.46</v>
      </c>
      <c r="D481" s="223">
        <v>10.57</v>
      </c>
      <c r="E481" s="223">
        <v>10.45</v>
      </c>
      <c r="F481" s="223" t="s">
        <v>1530</v>
      </c>
      <c r="G481" s="228">
        <v>2.64E-2</v>
      </c>
    </row>
    <row r="482" spans="1:7" ht="14.25" customHeight="1">
      <c r="A482" s="230">
        <v>44160</v>
      </c>
      <c r="B482" s="223">
        <v>10.58</v>
      </c>
      <c r="C482" s="223">
        <v>10.57</v>
      </c>
      <c r="D482" s="223">
        <v>10.65</v>
      </c>
      <c r="E482" s="223">
        <v>10.53</v>
      </c>
      <c r="F482" s="223" t="s">
        <v>1531</v>
      </c>
      <c r="G482" s="228">
        <v>7.6E-3</v>
      </c>
    </row>
    <row r="483" spans="1:7" ht="14.25" customHeight="1">
      <c r="A483" s="230">
        <v>44162</v>
      </c>
      <c r="B483" s="223">
        <v>10.55</v>
      </c>
      <c r="C483" s="223">
        <v>10.49</v>
      </c>
      <c r="D483" s="223">
        <v>10.67</v>
      </c>
      <c r="E483" s="223">
        <v>10.49</v>
      </c>
      <c r="F483" s="223" t="s">
        <v>1532</v>
      </c>
      <c r="G483" s="228">
        <v>-2.8E-3</v>
      </c>
    </row>
    <row r="484" spans="1:7" ht="14.25" customHeight="1">
      <c r="A484" s="230">
        <v>44165</v>
      </c>
      <c r="B484" s="223">
        <v>10.39</v>
      </c>
      <c r="C484" s="223">
        <v>10.66</v>
      </c>
      <c r="D484" s="223">
        <v>10.66</v>
      </c>
      <c r="E484" s="223">
        <v>10.39</v>
      </c>
      <c r="F484" s="223" t="s">
        <v>1533</v>
      </c>
      <c r="G484" s="228">
        <v>-1.52E-2</v>
      </c>
    </row>
    <row r="485" spans="1:7" ht="14.25" customHeight="1">
      <c r="A485" s="230">
        <v>44166</v>
      </c>
      <c r="B485" s="223">
        <v>10.74</v>
      </c>
      <c r="C485" s="223">
        <v>10.72</v>
      </c>
      <c r="D485" s="223">
        <v>10.74</v>
      </c>
      <c r="E485" s="223">
        <v>10.68</v>
      </c>
      <c r="F485" s="223" t="s">
        <v>1212</v>
      </c>
      <c r="G485" s="228">
        <v>3.3700000000000001E-2</v>
      </c>
    </row>
    <row r="486" spans="1:7" ht="14.25" customHeight="1">
      <c r="A486" s="230">
        <v>44167</v>
      </c>
      <c r="B486" s="223">
        <v>10.72</v>
      </c>
      <c r="C486" s="223">
        <v>10.73</v>
      </c>
      <c r="D486" s="223">
        <v>10.76</v>
      </c>
      <c r="E486" s="223">
        <v>10.7</v>
      </c>
      <c r="F486" s="223" t="s">
        <v>1534</v>
      </c>
      <c r="G486" s="228">
        <v>-1.9E-3</v>
      </c>
    </row>
    <row r="487" spans="1:7" ht="14.25" customHeight="1">
      <c r="A487" s="230">
        <v>44168</v>
      </c>
      <c r="B487" s="223">
        <v>10.73</v>
      </c>
      <c r="C487" s="223">
        <v>10.76</v>
      </c>
      <c r="D487" s="223">
        <v>10.81</v>
      </c>
      <c r="E487" s="223">
        <v>10.73</v>
      </c>
      <c r="F487" s="223" t="s">
        <v>1502</v>
      </c>
      <c r="G487" s="228">
        <v>8.9999999999999998E-4</v>
      </c>
    </row>
    <row r="488" spans="1:7" ht="14.25" customHeight="1">
      <c r="A488" s="230">
        <v>44169</v>
      </c>
      <c r="B488" s="223">
        <v>10.89</v>
      </c>
      <c r="C488" s="223">
        <v>10.85</v>
      </c>
      <c r="D488" s="223">
        <v>10.89</v>
      </c>
      <c r="E488" s="223">
        <v>10.83</v>
      </c>
      <c r="F488" s="223" t="s">
        <v>1535</v>
      </c>
      <c r="G488" s="228">
        <v>1.49E-2</v>
      </c>
    </row>
    <row r="489" spans="1:7" ht="14.25" customHeight="1">
      <c r="A489" s="230">
        <v>44172</v>
      </c>
      <c r="B489" s="223">
        <v>10.69</v>
      </c>
      <c r="C489" s="223">
        <v>10.75</v>
      </c>
      <c r="D489" s="223">
        <v>10.83</v>
      </c>
      <c r="E489" s="223">
        <v>10.68</v>
      </c>
      <c r="F489" s="223" t="s">
        <v>1536</v>
      </c>
      <c r="G489" s="228">
        <v>-1.84E-2</v>
      </c>
    </row>
    <row r="490" spans="1:7" ht="14.25" customHeight="1">
      <c r="A490" s="230">
        <v>44173</v>
      </c>
      <c r="B490" s="223">
        <v>10.75</v>
      </c>
      <c r="C490" s="223">
        <v>10.64</v>
      </c>
      <c r="D490" s="223">
        <v>10.76</v>
      </c>
      <c r="E490" s="223">
        <v>10.64</v>
      </c>
      <c r="F490" s="223" t="s">
        <v>1537</v>
      </c>
      <c r="G490" s="228">
        <v>5.5999999999999999E-3</v>
      </c>
    </row>
    <row r="491" spans="1:7" ht="14.25" customHeight="1">
      <c r="A491" s="230">
        <v>44174</v>
      </c>
      <c r="B491" s="223">
        <v>10.62</v>
      </c>
      <c r="C491" s="223">
        <v>10.74</v>
      </c>
      <c r="D491" s="223">
        <v>10.74</v>
      </c>
      <c r="E491" s="223">
        <v>10.56</v>
      </c>
      <c r="F491" s="223" t="s">
        <v>1538</v>
      </c>
      <c r="G491" s="228">
        <v>-1.21E-2</v>
      </c>
    </row>
    <row r="492" spans="1:7" ht="14.25" customHeight="1">
      <c r="A492" s="230">
        <v>44175</v>
      </c>
      <c r="B492" s="223">
        <v>10.47</v>
      </c>
      <c r="C492" s="223">
        <v>10.36</v>
      </c>
      <c r="D492" s="223">
        <v>10.48</v>
      </c>
      <c r="E492" s="223">
        <v>10.35</v>
      </c>
      <c r="F492" s="223" t="s">
        <v>1539</v>
      </c>
      <c r="G492" s="228">
        <v>-1.41E-2</v>
      </c>
    </row>
    <row r="493" spans="1:7" ht="14.25" customHeight="1">
      <c r="A493" s="230">
        <v>44176</v>
      </c>
      <c r="B493" s="223">
        <v>10.31</v>
      </c>
      <c r="C493" s="223">
        <v>10.33</v>
      </c>
      <c r="D493" s="223">
        <v>10.34</v>
      </c>
      <c r="E493" s="223">
        <v>10.25</v>
      </c>
      <c r="F493" s="223" t="s">
        <v>1540</v>
      </c>
      <c r="G493" s="228">
        <v>-1.5299999999999999E-2</v>
      </c>
    </row>
    <row r="494" spans="1:7" ht="14.25" customHeight="1">
      <c r="A494" s="230">
        <v>44179</v>
      </c>
      <c r="B494" s="223">
        <v>10.39</v>
      </c>
      <c r="C494" s="223">
        <v>10.48</v>
      </c>
      <c r="D494" s="223">
        <v>10.48</v>
      </c>
      <c r="E494" s="223">
        <v>10.39</v>
      </c>
      <c r="F494" s="223" t="s">
        <v>1541</v>
      </c>
      <c r="G494" s="228">
        <v>7.7999999999999996E-3</v>
      </c>
    </row>
    <row r="495" spans="1:7" ht="14.25" customHeight="1">
      <c r="A495" s="230">
        <v>44180</v>
      </c>
      <c r="B495" s="223">
        <v>10.54</v>
      </c>
      <c r="C495" s="223">
        <v>10.46</v>
      </c>
      <c r="D495" s="223">
        <v>10.56</v>
      </c>
      <c r="E495" s="223">
        <v>10.44</v>
      </c>
      <c r="F495" s="223" t="s">
        <v>1542</v>
      </c>
      <c r="G495" s="228">
        <v>1.44E-2</v>
      </c>
    </row>
    <row r="496" spans="1:7" ht="14.25" customHeight="1">
      <c r="A496" s="230">
        <v>44181</v>
      </c>
      <c r="B496" s="223">
        <v>10.64</v>
      </c>
      <c r="C496" s="223">
        <v>10.74</v>
      </c>
      <c r="D496" s="223">
        <v>10.74</v>
      </c>
      <c r="E496" s="223">
        <v>10.6</v>
      </c>
      <c r="F496" s="223" t="s">
        <v>1543</v>
      </c>
      <c r="G496" s="228">
        <v>9.4999999999999998E-3</v>
      </c>
    </row>
    <row r="497" spans="1:7" ht="14.25" customHeight="1">
      <c r="A497" s="230">
        <v>44182</v>
      </c>
      <c r="B497" s="223">
        <v>10.77</v>
      </c>
      <c r="C497" s="223">
        <v>10.84</v>
      </c>
      <c r="D497" s="223">
        <v>10.85</v>
      </c>
      <c r="E497" s="223">
        <v>10.76</v>
      </c>
      <c r="F497" s="223" t="s">
        <v>1544</v>
      </c>
      <c r="G497" s="228">
        <v>1.2200000000000001E-2</v>
      </c>
    </row>
    <row r="498" spans="1:7" ht="14.25" customHeight="1">
      <c r="A498" s="230">
        <v>44183</v>
      </c>
      <c r="B498" s="223">
        <v>10.79</v>
      </c>
      <c r="C498" s="223">
        <v>10.77</v>
      </c>
      <c r="D498" s="223">
        <v>10.85</v>
      </c>
      <c r="E498" s="223">
        <v>10.77</v>
      </c>
      <c r="F498" s="223" t="s">
        <v>1545</v>
      </c>
      <c r="G498" s="228">
        <v>1.9E-3</v>
      </c>
    </row>
    <row r="499" spans="1:7" ht="14.25" customHeight="1">
      <c r="A499" s="230">
        <v>44186</v>
      </c>
      <c r="B499" s="223">
        <v>10.51</v>
      </c>
      <c r="C499" s="223">
        <v>10.43</v>
      </c>
      <c r="D499" s="223">
        <v>10.52</v>
      </c>
      <c r="E499" s="223">
        <v>10.33</v>
      </c>
      <c r="F499" s="223" t="s">
        <v>1546</v>
      </c>
      <c r="G499" s="228">
        <v>-2.5899999999999999E-2</v>
      </c>
    </row>
    <row r="500" spans="1:7" ht="14.25" customHeight="1">
      <c r="A500" s="230">
        <v>44187</v>
      </c>
      <c r="B500" s="223">
        <v>10.65</v>
      </c>
      <c r="C500" s="223">
        <v>10.67</v>
      </c>
      <c r="D500" s="223">
        <v>10.67</v>
      </c>
      <c r="E500" s="223">
        <v>10.64</v>
      </c>
      <c r="F500" s="223" t="s">
        <v>1547</v>
      </c>
      <c r="G500" s="228">
        <v>1.3299999999999999E-2</v>
      </c>
    </row>
    <row r="501" spans="1:7" ht="14.25" customHeight="1">
      <c r="A501" s="230">
        <v>44188</v>
      </c>
      <c r="B501" s="223">
        <v>10.76</v>
      </c>
      <c r="C501" s="223">
        <v>10.74</v>
      </c>
      <c r="D501" s="223">
        <v>10.78</v>
      </c>
      <c r="E501" s="223">
        <v>10.72</v>
      </c>
      <c r="F501" s="223" t="s">
        <v>312</v>
      </c>
      <c r="G501" s="228">
        <v>1.03E-2</v>
      </c>
    </row>
    <row r="502" spans="1:7" ht="14.25" customHeight="1">
      <c r="A502" s="230">
        <v>44189</v>
      </c>
      <c r="B502" s="223">
        <v>10.73</v>
      </c>
      <c r="C502" s="223">
        <v>10.76</v>
      </c>
      <c r="D502" s="223">
        <v>10.78</v>
      </c>
      <c r="E502" s="223">
        <v>10.71</v>
      </c>
      <c r="F502" s="223" t="s">
        <v>1548</v>
      </c>
      <c r="G502" s="228">
        <v>-2.8E-3</v>
      </c>
    </row>
    <row r="503" spans="1:7" ht="14.25" customHeight="1">
      <c r="A503" s="230">
        <v>44193</v>
      </c>
      <c r="B503" s="223">
        <v>10.83</v>
      </c>
      <c r="C503" s="223">
        <v>10.77</v>
      </c>
      <c r="D503" s="223">
        <v>10.92</v>
      </c>
      <c r="E503" s="223">
        <v>10.77</v>
      </c>
      <c r="F503" s="223" t="s">
        <v>1549</v>
      </c>
      <c r="G503" s="228">
        <v>9.2999999999999992E-3</v>
      </c>
    </row>
    <row r="504" spans="1:7" ht="14.25" customHeight="1">
      <c r="A504" s="230">
        <v>44194</v>
      </c>
      <c r="B504" s="223">
        <v>10.89</v>
      </c>
      <c r="C504" s="223">
        <v>10.81</v>
      </c>
      <c r="D504" s="223">
        <v>10.93</v>
      </c>
      <c r="E504" s="223">
        <v>10.81</v>
      </c>
      <c r="F504" s="223" t="s">
        <v>1550</v>
      </c>
      <c r="G504" s="228">
        <v>5.4999999999999997E-3</v>
      </c>
    </row>
    <row r="505" spans="1:7" ht="14.25" customHeight="1">
      <c r="A505" s="230">
        <v>44195</v>
      </c>
      <c r="B505" s="223">
        <v>10.97</v>
      </c>
      <c r="C505" s="223">
        <v>10.93</v>
      </c>
      <c r="D505" s="223">
        <v>10.98</v>
      </c>
      <c r="E505" s="223">
        <v>10.93</v>
      </c>
      <c r="F505" s="223" t="s">
        <v>1551</v>
      </c>
      <c r="G505" s="228">
        <v>7.3000000000000001E-3</v>
      </c>
    </row>
    <row r="506" spans="1:7" ht="14.25" customHeight="1">
      <c r="A506" s="230">
        <v>44196</v>
      </c>
      <c r="B506" s="223">
        <v>10.84</v>
      </c>
      <c r="C506" s="223">
        <v>10.97</v>
      </c>
      <c r="D506" s="223">
        <v>10.97</v>
      </c>
      <c r="E506" s="223">
        <v>10.84</v>
      </c>
      <c r="F506" s="223" t="s">
        <v>1552</v>
      </c>
      <c r="G506" s="228">
        <v>-1.1900000000000001E-2</v>
      </c>
    </row>
    <row r="507" spans="1:7" ht="14.25" customHeight="1">
      <c r="A507" s="230">
        <v>44200</v>
      </c>
      <c r="B507" s="223">
        <v>11.02</v>
      </c>
      <c r="C507" s="223">
        <v>11.07</v>
      </c>
      <c r="D507" s="223">
        <v>11.11</v>
      </c>
      <c r="E507" s="223">
        <v>10.97</v>
      </c>
      <c r="F507" s="223" t="s">
        <v>1553</v>
      </c>
      <c r="G507" s="228">
        <v>1.66E-2</v>
      </c>
    </row>
    <row r="508" spans="1:7" ht="14.25" customHeight="1">
      <c r="A508" s="230">
        <v>44201</v>
      </c>
      <c r="B508" s="223">
        <v>11.16</v>
      </c>
      <c r="C508" s="223">
        <v>11.18</v>
      </c>
      <c r="D508" s="223">
        <v>11.18</v>
      </c>
      <c r="E508" s="223">
        <v>11.06</v>
      </c>
      <c r="F508" s="223" t="s">
        <v>1554</v>
      </c>
      <c r="G508" s="228">
        <v>1.2699999999999999E-2</v>
      </c>
    </row>
    <row r="509" spans="1:7" ht="14.25" customHeight="1">
      <c r="A509" s="230">
        <v>44202</v>
      </c>
      <c r="B509" s="223">
        <v>11.63</v>
      </c>
      <c r="C509" s="223">
        <v>11.57</v>
      </c>
      <c r="D509" s="223">
        <v>11.69</v>
      </c>
      <c r="E509" s="223">
        <v>11.57</v>
      </c>
      <c r="F509" s="223" t="s">
        <v>1555</v>
      </c>
      <c r="G509" s="228">
        <v>4.2099999999999999E-2</v>
      </c>
    </row>
    <row r="510" spans="1:7" ht="14.25" customHeight="1">
      <c r="A510" s="230">
        <v>44203</v>
      </c>
      <c r="B510" s="223">
        <v>11.87</v>
      </c>
      <c r="C510" s="223">
        <v>11.79</v>
      </c>
      <c r="D510" s="223">
        <v>11.88</v>
      </c>
      <c r="E510" s="223">
        <v>11.79</v>
      </c>
      <c r="F510" s="223" t="s">
        <v>1556</v>
      </c>
      <c r="G510" s="228">
        <v>2.06E-2</v>
      </c>
    </row>
    <row r="511" spans="1:7" ht="14.25" customHeight="1">
      <c r="A511" s="230">
        <v>44204</v>
      </c>
      <c r="B511" s="223">
        <v>11.83</v>
      </c>
      <c r="C511" s="223">
        <v>11.87</v>
      </c>
      <c r="D511" s="223">
        <v>11.89</v>
      </c>
      <c r="E511" s="223">
        <v>11.76</v>
      </c>
      <c r="F511" s="223" t="s">
        <v>1557</v>
      </c>
      <c r="G511" s="228">
        <v>-3.3999999999999998E-3</v>
      </c>
    </row>
    <row r="512" spans="1:7" ht="14.25" customHeight="1">
      <c r="A512" s="230">
        <v>44207</v>
      </c>
      <c r="B512" s="223">
        <v>11.59</v>
      </c>
      <c r="C512" s="223">
        <v>11.53</v>
      </c>
      <c r="D512" s="223">
        <v>11.62</v>
      </c>
      <c r="E512" s="223">
        <v>11.51</v>
      </c>
      <c r="F512" s="223" t="s">
        <v>1558</v>
      </c>
      <c r="G512" s="228">
        <v>-2.0299999999999999E-2</v>
      </c>
    </row>
    <row r="513" spans="1:7" ht="14.25" customHeight="1">
      <c r="A513" s="230">
        <v>44208</v>
      </c>
      <c r="B513" s="223">
        <v>11.66</v>
      </c>
      <c r="C513" s="223">
        <v>11.54</v>
      </c>
      <c r="D513" s="223">
        <v>11.73</v>
      </c>
      <c r="E513" s="223">
        <v>11.54</v>
      </c>
      <c r="F513" s="223" t="s">
        <v>1559</v>
      </c>
      <c r="G513" s="228">
        <v>6.0000000000000001E-3</v>
      </c>
    </row>
    <row r="514" spans="1:7" ht="14.25" customHeight="1">
      <c r="A514" s="230">
        <v>44209</v>
      </c>
      <c r="B514" s="223">
        <v>11.59</v>
      </c>
      <c r="C514" s="223">
        <v>11.6</v>
      </c>
      <c r="D514" s="223">
        <v>11.63</v>
      </c>
      <c r="E514" s="223">
        <v>11.55</v>
      </c>
      <c r="F514" s="223" t="s">
        <v>1560</v>
      </c>
      <c r="G514" s="228">
        <v>-6.0000000000000001E-3</v>
      </c>
    </row>
    <row r="515" spans="1:7" ht="14.25" customHeight="1">
      <c r="A515" s="230">
        <v>44210</v>
      </c>
      <c r="B515" s="223">
        <v>11.64</v>
      </c>
      <c r="C515" s="223">
        <v>11.59</v>
      </c>
      <c r="D515" s="223">
        <v>11.66</v>
      </c>
      <c r="E515" s="223">
        <v>11.55</v>
      </c>
      <c r="F515" s="223" t="s">
        <v>327</v>
      </c>
      <c r="G515" s="228">
        <v>4.3E-3</v>
      </c>
    </row>
    <row r="516" spans="1:7" ht="14.25" customHeight="1">
      <c r="A516" s="230">
        <v>44211</v>
      </c>
      <c r="B516" s="223">
        <v>11.45</v>
      </c>
      <c r="C516" s="223">
        <v>11.58</v>
      </c>
      <c r="D516" s="223">
        <v>11.58</v>
      </c>
      <c r="E516" s="223">
        <v>11.44</v>
      </c>
      <c r="F516" s="223" t="s">
        <v>1561</v>
      </c>
      <c r="G516" s="228">
        <v>-1.6299999999999999E-2</v>
      </c>
    </row>
    <row r="517" spans="1:7" ht="14.25" customHeight="1">
      <c r="A517" s="230">
        <v>44215</v>
      </c>
      <c r="B517" s="223">
        <v>11.39</v>
      </c>
      <c r="C517" s="223">
        <v>11.42</v>
      </c>
      <c r="D517" s="223">
        <v>11.46</v>
      </c>
      <c r="E517" s="223">
        <v>11.32</v>
      </c>
      <c r="F517" s="223" t="s">
        <v>1562</v>
      </c>
      <c r="G517" s="228">
        <v>-5.1999999999999998E-3</v>
      </c>
    </row>
    <row r="518" spans="1:7" ht="14.25" customHeight="1">
      <c r="A518" s="230">
        <v>44216</v>
      </c>
      <c r="B518" s="223">
        <v>11.42</v>
      </c>
      <c r="C518" s="223">
        <v>11.45</v>
      </c>
      <c r="D518" s="223">
        <v>11.45</v>
      </c>
      <c r="E518" s="223">
        <v>11.36</v>
      </c>
      <c r="F518" s="223" t="s">
        <v>1563</v>
      </c>
      <c r="G518" s="228">
        <v>2.5999999999999999E-3</v>
      </c>
    </row>
    <row r="519" spans="1:7" ht="14.25" customHeight="1">
      <c r="A519" s="230">
        <v>44217</v>
      </c>
      <c r="B519" s="223">
        <v>11.49</v>
      </c>
      <c r="C519" s="223">
        <v>11.42</v>
      </c>
      <c r="D519" s="223">
        <v>11.5</v>
      </c>
      <c r="E519" s="223">
        <v>11.42</v>
      </c>
      <c r="F519" s="223" t="s">
        <v>1564</v>
      </c>
      <c r="G519" s="228">
        <v>6.1000000000000004E-3</v>
      </c>
    </row>
    <row r="520" spans="1:7" ht="14.25" customHeight="1">
      <c r="A520" s="230">
        <v>44218</v>
      </c>
      <c r="B520" s="223">
        <v>11.32</v>
      </c>
      <c r="C520" s="223">
        <v>11.32</v>
      </c>
      <c r="D520" s="223">
        <v>11.37</v>
      </c>
      <c r="E520" s="223">
        <v>11.27</v>
      </c>
      <c r="F520" s="223" t="s">
        <v>1565</v>
      </c>
      <c r="G520" s="228">
        <v>-1.4800000000000001E-2</v>
      </c>
    </row>
    <row r="521" spans="1:7" ht="14.25" customHeight="1">
      <c r="A521" s="230">
        <v>44221</v>
      </c>
      <c r="B521" s="223">
        <v>11.04</v>
      </c>
      <c r="C521" s="223">
        <v>11.08</v>
      </c>
      <c r="D521" s="223">
        <v>11.09</v>
      </c>
      <c r="E521" s="223">
        <v>10.95</v>
      </c>
      <c r="F521" s="223" t="s">
        <v>1566</v>
      </c>
      <c r="G521" s="228">
        <v>-2.47E-2</v>
      </c>
    </row>
    <row r="522" spans="1:7" ht="14.25" customHeight="1">
      <c r="A522" s="230">
        <v>44222</v>
      </c>
      <c r="B522" s="223">
        <v>11.07</v>
      </c>
      <c r="C522" s="223">
        <v>11.12</v>
      </c>
      <c r="D522" s="223">
        <v>11.13</v>
      </c>
      <c r="E522" s="223">
        <v>11.05</v>
      </c>
      <c r="F522" s="223" t="s">
        <v>1567</v>
      </c>
      <c r="G522" s="228">
        <v>2.7000000000000001E-3</v>
      </c>
    </row>
    <row r="523" spans="1:7" ht="14.25" customHeight="1">
      <c r="A523" s="230">
        <v>44223</v>
      </c>
      <c r="B523" s="223">
        <v>10.79</v>
      </c>
      <c r="C523" s="223">
        <v>10.84</v>
      </c>
      <c r="D523" s="223">
        <v>10.88</v>
      </c>
      <c r="E523" s="223">
        <v>10.72</v>
      </c>
      <c r="F523" s="223" t="s">
        <v>1568</v>
      </c>
      <c r="G523" s="228">
        <v>-2.53E-2</v>
      </c>
    </row>
    <row r="524" spans="1:7" ht="14.25" customHeight="1">
      <c r="A524" s="230">
        <v>44224</v>
      </c>
      <c r="B524" s="223">
        <v>10.86</v>
      </c>
      <c r="C524" s="223">
        <v>10.9</v>
      </c>
      <c r="D524" s="223">
        <v>10.96</v>
      </c>
      <c r="E524" s="223">
        <v>10.78</v>
      </c>
      <c r="F524" s="223" t="s">
        <v>1569</v>
      </c>
      <c r="G524" s="228">
        <v>6.4999999999999997E-3</v>
      </c>
    </row>
    <row r="525" spans="1:7" ht="14.25" customHeight="1">
      <c r="A525" s="230">
        <v>44225</v>
      </c>
      <c r="B525" s="223">
        <v>10.77</v>
      </c>
      <c r="C525" s="223">
        <v>10.82</v>
      </c>
      <c r="D525" s="223">
        <v>10.88</v>
      </c>
      <c r="E525" s="223">
        <v>10.72</v>
      </c>
      <c r="F525" s="223" t="s">
        <v>1570</v>
      </c>
      <c r="G525" s="228">
        <v>-8.3000000000000001E-3</v>
      </c>
    </row>
    <row r="526" spans="1:7" ht="14.25" customHeight="1">
      <c r="A526" s="230">
        <v>44228</v>
      </c>
      <c r="B526" s="223">
        <v>10.89</v>
      </c>
      <c r="C526" s="223">
        <v>10.93</v>
      </c>
      <c r="D526" s="223">
        <v>10.93</v>
      </c>
      <c r="E526" s="223">
        <v>10.84</v>
      </c>
      <c r="F526" s="223" t="s">
        <v>1571</v>
      </c>
      <c r="G526" s="228">
        <v>1.11E-2</v>
      </c>
    </row>
    <row r="527" spans="1:7" ht="14.25" customHeight="1">
      <c r="A527" s="230">
        <v>44229</v>
      </c>
      <c r="B527" s="223">
        <v>11.08</v>
      </c>
      <c r="C527" s="223">
        <v>11.02</v>
      </c>
      <c r="D527" s="223">
        <v>11.09</v>
      </c>
      <c r="E527" s="223">
        <v>10.98</v>
      </c>
      <c r="F527" s="223" t="s">
        <v>1572</v>
      </c>
      <c r="G527" s="228">
        <v>1.7399999999999999E-2</v>
      </c>
    </row>
    <row r="528" spans="1:7" ht="14.25" customHeight="1">
      <c r="A528" s="230">
        <v>44230</v>
      </c>
      <c r="B528" s="223">
        <v>11.07</v>
      </c>
      <c r="C528" s="223">
        <v>11.06</v>
      </c>
      <c r="D528" s="223">
        <v>11.1</v>
      </c>
      <c r="E528" s="223">
        <v>11.03</v>
      </c>
      <c r="F528" s="223" t="s">
        <v>1573</v>
      </c>
      <c r="G528" s="228">
        <v>-8.9999999999999998E-4</v>
      </c>
    </row>
    <row r="529" spans="1:7" ht="14.25" customHeight="1">
      <c r="A529" s="230">
        <v>44231</v>
      </c>
      <c r="B529" s="223">
        <v>10.95</v>
      </c>
      <c r="C529" s="223">
        <v>10.95</v>
      </c>
      <c r="D529" s="223">
        <v>11.03</v>
      </c>
      <c r="E529" s="223">
        <v>10.92</v>
      </c>
      <c r="F529" s="223" t="s">
        <v>1574</v>
      </c>
      <c r="G529" s="228">
        <v>-1.0800000000000001E-2</v>
      </c>
    </row>
    <row r="530" spans="1:7" ht="14.25" customHeight="1">
      <c r="A530" s="230">
        <v>44232</v>
      </c>
      <c r="B530" s="223">
        <v>11.06</v>
      </c>
      <c r="C530" s="223">
        <v>11.03</v>
      </c>
      <c r="D530" s="223">
        <v>11.07</v>
      </c>
      <c r="E530" s="223">
        <v>10.99</v>
      </c>
      <c r="F530" s="223" t="s">
        <v>1575</v>
      </c>
      <c r="G530" s="228">
        <v>0.01</v>
      </c>
    </row>
    <row r="531" spans="1:7" ht="14.25" customHeight="1">
      <c r="A531" s="230">
        <v>44235</v>
      </c>
      <c r="B531" s="223">
        <v>11.14</v>
      </c>
      <c r="C531" s="223">
        <v>11.24</v>
      </c>
      <c r="D531" s="223">
        <v>11.26</v>
      </c>
      <c r="E531" s="223">
        <v>11.11</v>
      </c>
      <c r="F531" s="223" t="s">
        <v>1576</v>
      </c>
      <c r="G531" s="228">
        <v>7.1999999999999998E-3</v>
      </c>
    </row>
    <row r="532" spans="1:7" ht="14.25" customHeight="1">
      <c r="A532" s="230">
        <v>44236</v>
      </c>
      <c r="B532" s="223">
        <v>11.12</v>
      </c>
      <c r="C532" s="223">
        <v>11.12</v>
      </c>
      <c r="D532" s="223">
        <v>11.15</v>
      </c>
      <c r="E532" s="223">
        <v>11.08</v>
      </c>
      <c r="F532" s="223" t="s">
        <v>1577</v>
      </c>
      <c r="G532" s="228">
        <v>-1.8E-3</v>
      </c>
    </row>
    <row r="533" spans="1:7" ht="14.25" customHeight="1">
      <c r="A533" s="230">
        <v>44237</v>
      </c>
      <c r="B533" s="223">
        <v>11.15</v>
      </c>
      <c r="C533" s="223">
        <v>11.18</v>
      </c>
      <c r="D533" s="223">
        <v>11.19</v>
      </c>
      <c r="E533" s="223">
        <v>11.07</v>
      </c>
      <c r="F533" s="223" t="s">
        <v>1578</v>
      </c>
      <c r="G533" s="228">
        <v>2.7000000000000001E-3</v>
      </c>
    </row>
    <row r="534" spans="1:7" ht="14.25" customHeight="1">
      <c r="A534" s="230">
        <v>44238</v>
      </c>
      <c r="B534" s="223">
        <v>11.19</v>
      </c>
      <c r="C534" s="223">
        <v>11.21</v>
      </c>
      <c r="D534" s="223">
        <v>11.25</v>
      </c>
      <c r="E534" s="223">
        <v>11.14</v>
      </c>
      <c r="F534" s="223" t="s">
        <v>1579</v>
      </c>
      <c r="G534" s="228">
        <v>3.5999999999999999E-3</v>
      </c>
    </row>
    <row r="535" spans="1:7" ht="14.25" customHeight="1">
      <c r="A535" s="230">
        <v>44239</v>
      </c>
      <c r="B535" s="223">
        <v>11.16</v>
      </c>
      <c r="C535" s="223">
        <v>11.09</v>
      </c>
      <c r="D535" s="223">
        <v>11.18</v>
      </c>
      <c r="E535" s="223">
        <v>11.09</v>
      </c>
      <c r="F535" s="223" t="s">
        <v>1580</v>
      </c>
      <c r="G535" s="228">
        <v>-2.7000000000000001E-3</v>
      </c>
    </row>
    <row r="536" spans="1:7" ht="14.25" customHeight="1">
      <c r="A536" s="230">
        <v>44243</v>
      </c>
      <c r="B536" s="223">
        <v>11.26</v>
      </c>
      <c r="C536" s="223">
        <v>11.28</v>
      </c>
      <c r="D536" s="223">
        <v>11.36</v>
      </c>
      <c r="E536" s="223">
        <v>11.26</v>
      </c>
      <c r="F536" s="223" t="s">
        <v>1581</v>
      </c>
      <c r="G536" s="228">
        <v>8.9999999999999993E-3</v>
      </c>
    </row>
    <row r="537" spans="1:7" ht="14.25" customHeight="1">
      <c r="A537" s="230">
        <v>44244</v>
      </c>
      <c r="B537" s="223">
        <v>10.98</v>
      </c>
      <c r="C537" s="223">
        <v>11.06</v>
      </c>
      <c r="D537" s="223">
        <v>11.07</v>
      </c>
      <c r="E537" s="223">
        <v>10.93</v>
      </c>
      <c r="F537" s="223" t="s">
        <v>1582</v>
      </c>
      <c r="G537" s="228">
        <v>-2.4899999999999999E-2</v>
      </c>
    </row>
    <row r="538" spans="1:7" ht="14.25" customHeight="1">
      <c r="A538" s="230">
        <v>44245</v>
      </c>
      <c r="B538" s="223">
        <v>10.95</v>
      </c>
      <c r="C538" s="223">
        <v>10.97</v>
      </c>
      <c r="D538" s="223">
        <v>10.99</v>
      </c>
      <c r="E538" s="223">
        <v>10.86</v>
      </c>
      <c r="F538" s="223" t="s">
        <v>1583</v>
      </c>
      <c r="G538" s="228">
        <v>-2.7000000000000001E-3</v>
      </c>
    </row>
    <row r="539" spans="1:7" ht="14.25" customHeight="1">
      <c r="A539" s="230">
        <v>44246</v>
      </c>
      <c r="B539" s="223">
        <v>11.09</v>
      </c>
      <c r="C539" s="223">
        <v>11.06</v>
      </c>
      <c r="D539" s="223">
        <v>11.14</v>
      </c>
      <c r="E539" s="223">
        <v>11.03</v>
      </c>
      <c r="F539" s="223" t="s">
        <v>1584</v>
      </c>
      <c r="G539" s="228">
        <v>1.2800000000000001E-2</v>
      </c>
    </row>
    <row r="540" spans="1:7" ht="14.25" customHeight="1">
      <c r="A540" s="230">
        <v>44249</v>
      </c>
      <c r="B540" s="223">
        <v>11.14</v>
      </c>
      <c r="C540" s="223">
        <v>11.09</v>
      </c>
      <c r="D540" s="223">
        <v>11.28</v>
      </c>
      <c r="E540" s="223">
        <v>11.09</v>
      </c>
      <c r="F540" s="223" t="s">
        <v>1585</v>
      </c>
      <c r="G540" s="228">
        <v>4.4999999999999997E-3</v>
      </c>
    </row>
    <row r="541" spans="1:7" ht="14.25" customHeight="1">
      <c r="A541" s="230">
        <v>44250</v>
      </c>
      <c r="B541" s="223">
        <v>11.12</v>
      </c>
      <c r="C541" s="223">
        <v>11.12</v>
      </c>
      <c r="D541" s="223">
        <v>11.15</v>
      </c>
      <c r="E541" s="223">
        <v>10.98</v>
      </c>
      <c r="F541" s="223" t="s">
        <v>1586</v>
      </c>
      <c r="G541" s="228">
        <v>-1.8E-3</v>
      </c>
    </row>
    <row r="542" spans="1:7" ht="14.25" customHeight="1">
      <c r="A542" s="230">
        <v>44251</v>
      </c>
      <c r="B542" s="223">
        <v>11.36</v>
      </c>
      <c r="C542" s="223">
        <v>11.26</v>
      </c>
      <c r="D542" s="223">
        <v>11.37</v>
      </c>
      <c r="E542" s="223">
        <v>11.18</v>
      </c>
      <c r="F542" s="223" t="s">
        <v>1587</v>
      </c>
      <c r="G542" s="228">
        <v>2.1600000000000001E-2</v>
      </c>
    </row>
    <row r="543" spans="1:7" ht="14.25" customHeight="1">
      <c r="A543" s="230">
        <v>44252</v>
      </c>
      <c r="B543" s="223">
        <v>11.3</v>
      </c>
      <c r="C543" s="223">
        <v>11.4</v>
      </c>
      <c r="D543" s="223">
        <v>11.45</v>
      </c>
      <c r="E543" s="223">
        <v>11.27</v>
      </c>
      <c r="F543" s="223" t="s">
        <v>1588</v>
      </c>
      <c r="G543" s="228">
        <v>-5.3E-3</v>
      </c>
    </row>
    <row r="544" spans="1:7" ht="14.25" customHeight="1">
      <c r="A544" s="230">
        <v>44253</v>
      </c>
      <c r="B544" s="223">
        <v>10.99</v>
      </c>
      <c r="C544" s="223">
        <v>11.07</v>
      </c>
      <c r="D544" s="223">
        <v>11.13</v>
      </c>
      <c r="E544" s="223">
        <v>10.99</v>
      </c>
      <c r="F544" s="223" t="s">
        <v>1589</v>
      </c>
      <c r="G544" s="228">
        <v>-2.7400000000000001E-2</v>
      </c>
    </row>
    <row r="545" spans="1:7" ht="14.25" customHeight="1">
      <c r="A545" s="230">
        <v>44256</v>
      </c>
      <c r="B545" s="223">
        <v>11.31</v>
      </c>
      <c r="C545" s="223">
        <v>11.22</v>
      </c>
      <c r="D545" s="223">
        <v>11.35</v>
      </c>
      <c r="E545" s="223">
        <v>11.21</v>
      </c>
      <c r="F545" s="223" t="s">
        <v>1590</v>
      </c>
      <c r="G545" s="228">
        <v>2.9100000000000001E-2</v>
      </c>
    </row>
    <row r="546" spans="1:7" ht="14.25" customHeight="1">
      <c r="A546" s="230">
        <v>44257</v>
      </c>
      <c r="B546" s="223">
        <v>11.5</v>
      </c>
      <c r="C546" s="223">
        <v>11.45</v>
      </c>
      <c r="D546" s="223">
        <v>11.52</v>
      </c>
      <c r="E546" s="223">
        <v>11.45</v>
      </c>
      <c r="F546" s="223" t="s">
        <v>1591</v>
      </c>
      <c r="G546" s="228">
        <v>1.6799999999999999E-2</v>
      </c>
    </row>
    <row r="547" spans="1:7" ht="14.25" customHeight="1">
      <c r="A547" s="230">
        <v>44258</v>
      </c>
      <c r="B547" s="223">
        <v>11.45</v>
      </c>
      <c r="C547" s="223">
        <v>11.36</v>
      </c>
      <c r="D547" s="223">
        <v>11.48</v>
      </c>
      <c r="E547" s="223">
        <v>11.36</v>
      </c>
      <c r="F547" s="223" t="s">
        <v>1592</v>
      </c>
      <c r="G547" s="228">
        <v>-4.3E-3</v>
      </c>
    </row>
    <row r="548" spans="1:7" ht="14.25" customHeight="1">
      <c r="A548" s="230">
        <v>44259</v>
      </c>
      <c r="B548" s="223">
        <v>11.38</v>
      </c>
      <c r="C548" s="223">
        <v>11.49</v>
      </c>
      <c r="D548" s="223">
        <v>11.52</v>
      </c>
      <c r="E548" s="223">
        <v>11.33</v>
      </c>
      <c r="F548" s="223" t="s">
        <v>1593</v>
      </c>
      <c r="G548" s="228">
        <v>-6.1000000000000004E-3</v>
      </c>
    </row>
    <row r="549" spans="1:7" ht="14.25" customHeight="1">
      <c r="A549" s="230">
        <v>44260</v>
      </c>
      <c r="B549" s="223">
        <v>11.37</v>
      </c>
      <c r="C549" s="223">
        <v>11.34</v>
      </c>
      <c r="D549" s="223">
        <v>11.37</v>
      </c>
      <c r="E549" s="223">
        <v>11.17</v>
      </c>
      <c r="F549" s="223" t="s">
        <v>1594</v>
      </c>
      <c r="G549" s="228">
        <v>-8.9999999999999998E-4</v>
      </c>
    </row>
    <row r="550" spans="1:7" ht="14.25" customHeight="1">
      <c r="A550" s="230">
        <v>44263</v>
      </c>
      <c r="B550" s="223">
        <v>11.43</v>
      </c>
      <c r="C550" s="223">
        <v>11.41</v>
      </c>
      <c r="D550" s="223">
        <v>11.5</v>
      </c>
      <c r="E550" s="223">
        <v>11.38</v>
      </c>
      <c r="F550" s="223" t="s">
        <v>1595</v>
      </c>
      <c r="G550" s="228">
        <v>5.3E-3</v>
      </c>
    </row>
    <row r="551" spans="1:7" ht="14.25" customHeight="1">
      <c r="A551" s="230">
        <v>44264</v>
      </c>
      <c r="B551" s="223">
        <v>11.51</v>
      </c>
      <c r="C551" s="223">
        <v>11.5</v>
      </c>
      <c r="D551" s="223">
        <v>11.63</v>
      </c>
      <c r="E551" s="223">
        <v>11.44</v>
      </c>
      <c r="F551" s="223" t="s">
        <v>1596</v>
      </c>
      <c r="G551" s="228">
        <v>7.0000000000000001E-3</v>
      </c>
    </row>
    <row r="552" spans="1:7" ht="14.25" customHeight="1">
      <c r="A552" s="230">
        <v>44265</v>
      </c>
      <c r="B552" s="223">
        <v>11.47</v>
      </c>
      <c r="C552" s="223">
        <v>11.48</v>
      </c>
      <c r="D552" s="223">
        <v>11.52</v>
      </c>
      <c r="E552" s="223">
        <v>11.44</v>
      </c>
      <c r="F552" s="223" t="s">
        <v>1597</v>
      </c>
      <c r="G552" s="228">
        <v>-3.5000000000000001E-3</v>
      </c>
    </row>
    <row r="553" spans="1:7" ht="14.25" customHeight="1">
      <c r="A553" s="230">
        <v>44266</v>
      </c>
      <c r="B553" s="223">
        <v>11.63</v>
      </c>
      <c r="C553" s="223">
        <v>11.58</v>
      </c>
      <c r="D553" s="223">
        <v>11.64</v>
      </c>
      <c r="E553" s="223">
        <v>11.55</v>
      </c>
      <c r="F553" s="223" t="s">
        <v>1598</v>
      </c>
      <c r="G553" s="228">
        <v>1.3899999999999999E-2</v>
      </c>
    </row>
    <row r="554" spans="1:7" ht="14.25" customHeight="1">
      <c r="A554" s="230">
        <v>44267</v>
      </c>
      <c r="B554" s="223">
        <v>11.7</v>
      </c>
      <c r="C554" s="223">
        <v>11.58</v>
      </c>
      <c r="D554" s="223">
        <v>11.7</v>
      </c>
      <c r="E554" s="223">
        <v>11.56</v>
      </c>
      <c r="F554" s="223" t="s">
        <v>1599</v>
      </c>
      <c r="G554" s="228">
        <v>6.0000000000000001E-3</v>
      </c>
    </row>
    <row r="555" spans="1:7" ht="14.25" customHeight="1">
      <c r="A555" s="230">
        <v>44270</v>
      </c>
      <c r="B555" s="223">
        <v>11.54</v>
      </c>
      <c r="C555" s="223">
        <v>11.56</v>
      </c>
      <c r="D555" s="223">
        <v>11.56</v>
      </c>
      <c r="E555" s="223">
        <v>11.46</v>
      </c>
      <c r="F555" s="223" t="s">
        <v>1600</v>
      </c>
      <c r="G555" s="228">
        <v>-1.37E-2</v>
      </c>
    </row>
    <row r="556" spans="1:7" ht="14.25" customHeight="1">
      <c r="A556" s="230">
        <v>44271</v>
      </c>
      <c r="B556" s="223">
        <v>11.5</v>
      </c>
      <c r="C556" s="223">
        <v>11.46</v>
      </c>
      <c r="D556" s="223">
        <v>11.53</v>
      </c>
      <c r="E556" s="223">
        <v>11.39</v>
      </c>
      <c r="F556" s="223" t="s">
        <v>1601</v>
      </c>
      <c r="G556" s="228">
        <v>-3.5000000000000001E-3</v>
      </c>
    </row>
    <row r="557" spans="1:7" ht="14.25" customHeight="1">
      <c r="A557" s="230">
        <v>44272</v>
      </c>
      <c r="B557" s="223">
        <v>11.44</v>
      </c>
      <c r="C557" s="223">
        <v>11.35</v>
      </c>
      <c r="D557" s="223">
        <v>11.46</v>
      </c>
      <c r="E557" s="223">
        <v>11.3</v>
      </c>
      <c r="F557" s="223" t="s">
        <v>1602</v>
      </c>
      <c r="G557" s="228">
        <v>-5.1999999999999998E-3</v>
      </c>
    </row>
    <row r="558" spans="1:7" ht="14.25" customHeight="1">
      <c r="A558" s="230">
        <v>44273</v>
      </c>
      <c r="B558" s="223">
        <v>11.32</v>
      </c>
      <c r="C558" s="223">
        <v>11.42</v>
      </c>
      <c r="D558" s="223">
        <v>11.48</v>
      </c>
      <c r="E558" s="223">
        <v>11.32</v>
      </c>
      <c r="F558" s="223" t="s">
        <v>1603</v>
      </c>
      <c r="G558" s="228">
        <v>-1.0500000000000001E-2</v>
      </c>
    </row>
    <row r="559" spans="1:7" ht="14.25" customHeight="1">
      <c r="A559" s="230">
        <v>44274</v>
      </c>
      <c r="B559" s="223">
        <v>11.34</v>
      </c>
      <c r="C559" s="223">
        <v>11.33</v>
      </c>
      <c r="D559" s="223">
        <v>11.38</v>
      </c>
      <c r="E559" s="223">
        <v>11.3</v>
      </c>
      <c r="F559" s="223" t="s">
        <v>1604</v>
      </c>
      <c r="G559" s="228">
        <v>1.8E-3</v>
      </c>
    </row>
    <row r="560" spans="1:7" ht="14.25" customHeight="1">
      <c r="A560" s="230">
        <v>44277</v>
      </c>
      <c r="B560" s="223">
        <v>11.39</v>
      </c>
      <c r="C560" s="223">
        <v>11.33</v>
      </c>
      <c r="D560" s="223">
        <v>11.4</v>
      </c>
      <c r="E560" s="223">
        <v>11.3</v>
      </c>
      <c r="F560" s="223" t="s">
        <v>1605</v>
      </c>
      <c r="G560" s="228">
        <v>4.4000000000000003E-3</v>
      </c>
    </row>
    <row r="561" spans="1:7" ht="14.25" customHeight="1">
      <c r="A561" s="230">
        <v>44278</v>
      </c>
      <c r="B561" s="223">
        <v>11.22</v>
      </c>
      <c r="C561" s="223">
        <v>11.33</v>
      </c>
      <c r="D561" s="223">
        <v>11.36</v>
      </c>
      <c r="E561" s="223">
        <v>11.2</v>
      </c>
      <c r="F561" s="223" t="s">
        <v>1606</v>
      </c>
      <c r="G561" s="228">
        <v>-1.49E-2</v>
      </c>
    </row>
    <row r="562" spans="1:7" ht="14.25" customHeight="1">
      <c r="A562" s="230">
        <v>44279</v>
      </c>
      <c r="B562" s="223">
        <v>11.46</v>
      </c>
      <c r="C562" s="223">
        <v>11.33</v>
      </c>
      <c r="D562" s="223">
        <v>11.5</v>
      </c>
      <c r="E562" s="223">
        <v>11.32</v>
      </c>
      <c r="F562" s="223" t="s">
        <v>1607</v>
      </c>
      <c r="G562" s="228">
        <v>2.1399999999999999E-2</v>
      </c>
    </row>
    <row r="563" spans="1:7" ht="14.25" customHeight="1">
      <c r="A563" s="230">
        <v>44280</v>
      </c>
      <c r="B563" s="223">
        <v>11.56</v>
      </c>
      <c r="C563" s="223">
        <v>11.47</v>
      </c>
      <c r="D563" s="223">
        <v>11.57</v>
      </c>
      <c r="E563" s="223">
        <v>11.43</v>
      </c>
      <c r="F563" s="223" t="s">
        <v>1608</v>
      </c>
      <c r="G563" s="228">
        <v>8.6999999999999994E-3</v>
      </c>
    </row>
    <row r="564" spans="1:7" ht="14.25" customHeight="1">
      <c r="A564" s="230">
        <v>44281</v>
      </c>
      <c r="B564" s="223">
        <v>11.73</v>
      </c>
      <c r="C564" s="223">
        <v>11.63</v>
      </c>
      <c r="D564" s="223">
        <v>11.79</v>
      </c>
      <c r="E564" s="223">
        <v>11.63</v>
      </c>
      <c r="F564" s="223" t="s">
        <v>1609</v>
      </c>
      <c r="G564" s="228">
        <v>1.47E-2</v>
      </c>
    </row>
    <row r="565" spans="1:7" ht="14.25" customHeight="1">
      <c r="A565" s="230">
        <v>44284</v>
      </c>
      <c r="B565" s="223">
        <v>11.72</v>
      </c>
      <c r="C565" s="223">
        <v>11.73</v>
      </c>
      <c r="D565" s="223">
        <v>11.78</v>
      </c>
      <c r="E565" s="223">
        <v>11.68</v>
      </c>
      <c r="F565" s="223" t="s">
        <v>1610</v>
      </c>
      <c r="G565" s="228">
        <v>-8.9999999999999998E-4</v>
      </c>
    </row>
    <row r="566" spans="1:7" ht="14.25" customHeight="1">
      <c r="A566" s="230">
        <v>44285</v>
      </c>
      <c r="B566" s="223">
        <v>11.84</v>
      </c>
      <c r="C566" s="223">
        <v>11.74</v>
      </c>
      <c r="D566" s="223">
        <v>11.88</v>
      </c>
      <c r="E566" s="223">
        <v>11.74</v>
      </c>
      <c r="F566" s="223" t="s">
        <v>1611</v>
      </c>
      <c r="G566" s="228">
        <v>1.0200000000000001E-2</v>
      </c>
    </row>
    <row r="567" spans="1:7" ht="14.25" customHeight="1">
      <c r="A567" s="230">
        <v>44286</v>
      </c>
      <c r="B567" s="223">
        <v>11.73</v>
      </c>
      <c r="C567" s="223">
        <v>11.82</v>
      </c>
      <c r="D567" s="223">
        <v>11.86</v>
      </c>
      <c r="E567" s="223">
        <v>11.72</v>
      </c>
      <c r="F567" s="223" t="s">
        <v>1612</v>
      </c>
      <c r="G567" s="228">
        <v>-9.2999999999999992E-3</v>
      </c>
    </row>
    <row r="568" spans="1:7" ht="14.25" customHeight="1">
      <c r="A568" s="230">
        <v>44287</v>
      </c>
      <c r="B568" s="223">
        <v>11.78</v>
      </c>
      <c r="C568" s="223">
        <v>11.68</v>
      </c>
      <c r="D568" s="223">
        <v>11.78</v>
      </c>
      <c r="E568" s="223">
        <v>11.66</v>
      </c>
      <c r="F568" s="223" t="s">
        <v>1613</v>
      </c>
      <c r="G568" s="228">
        <v>4.3E-3</v>
      </c>
    </row>
    <row r="569" spans="1:7" ht="14.25" customHeight="1">
      <c r="A569" s="230">
        <v>44291</v>
      </c>
      <c r="B569" s="223">
        <v>12.05</v>
      </c>
      <c r="C569" s="223">
        <v>12.5</v>
      </c>
      <c r="D569" s="223">
        <v>12.5</v>
      </c>
      <c r="E569" s="223">
        <v>11.81</v>
      </c>
      <c r="F569" s="223" t="s">
        <v>1614</v>
      </c>
      <c r="G569" s="228">
        <v>2.29E-2</v>
      </c>
    </row>
    <row r="570" spans="1:7" ht="14.25" customHeight="1">
      <c r="A570" s="230">
        <v>44292</v>
      </c>
      <c r="B570" s="223">
        <v>12.09</v>
      </c>
      <c r="C570" s="223">
        <v>12.11</v>
      </c>
      <c r="D570" s="223">
        <v>12.15</v>
      </c>
      <c r="E570" s="223">
        <v>12.07</v>
      </c>
      <c r="F570" s="223" t="s">
        <v>1615</v>
      </c>
      <c r="G570" s="228">
        <v>3.3E-3</v>
      </c>
    </row>
    <row r="571" spans="1:7" ht="14.25" customHeight="1">
      <c r="A571" s="230">
        <v>44293</v>
      </c>
      <c r="B571" s="223">
        <v>12.21</v>
      </c>
      <c r="C571" s="223">
        <v>12.19</v>
      </c>
      <c r="D571" s="223">
        <v>12.23</v>
      </c>
      <c r="E571" s="223">
        <v>12.19</v>
      </c>
      <c r="F571" s="223" t="s">
        <v>1616</v>
      </c>
      <c r="G571" s="228">
        <v>9.9000000000000008E-3</v>
      </c>
    </row>
    <row r="572" spans="1:7" ht="14.25" customHeight="1">
      <c r="A572" s="230">
        <v>44294</v>
      </c>
      <c r="B572" s="223">
        <v>12.2</v>
      </c>
      <c r="C572" s="223">
        <v>12.18</v>
      </c>
      <c r="D572" s="223">
        <v>12.23</v>
      </c>
      <c r="E572" s="223">
        <v>12.13</v>
      </c>
      <c r="F572" s="223" t="s">
        <v>1617</v>
      </c>
      <c r="G572" s="228">
        <v>-8.0000000000000004E-4</v>
      </c>
    </row>
    <row r="573" spans="1:7" ht="14.25" customHeight="1">
      <c r="A573" s="230">
        <v>44295</v>
      </c>
      <c r="B573" s="223">
        <v>12.34</v>
      </c>
      <c r="C573" s="223">
        <v>12.23</v>
      </c>
      <c r="D573" s="223">
        <v>12.34</v>
      </c>
      <c r="E573" s="223">
        <v>12.23</v>
      </c>
      <c r="F573" s="223" t="s">
        <v>1618</v>
      </c>
      <c r="G573" s="228">
        <v>1.15E-2</v>
      </c>
    </row>
    <row r="574" spans="1:7" ht="14.25" customHeight="1">
      <c r="A574" s="230">
        <v>44298</v>
      </c>
      <c r="B574" s="223">
        <v>12.32</v>
      </c>
      <c r="C574" s="223">
        <v>12.34</v>
      </c>
      <c r="D574" s="223">
        <v>12.37</v>
      </c>
      <c r="E574" s="223">
        <v>12.29</v>
      </c>
      <c r="F574" s="223" t="s">
        <v>1619</v>
      </c>
      <c r="G574" s="228">
        <v>-1.6000000000000001E-3</v>
      </c>
    </row>
    <row r="575" spans="1:7" ht="14.25" customHeight="1">
      <c r="A575" s="230">
        <v>44299</v>
      </c>
      <c r="B575" s="223">
        <v>12.36</v>
      </c>
      <c r="C575" s="223">
        <v>12.35</v>
      </c>
      <c r="D575" s="223">
        <v>12.49</v>
      </c>
      <c r="E575" s="223">
        <v>12.32</v>
      </c>
      <c r="F575" s="223" t="s">
        <v>1620</v>
      </c>
      <c r="G575" s="228">
        <v>3.2000000000000002E-3</v>
      </c>
    </row>
    <row r="576" spans="1:7" ht="14.25" customHeight="1">
      <c r="A576" s="230">
        <v>44300</v>
      </c>
      <c r="B576" s="223">
        <v>12.43</v>
      </c>
      <c r="C576" s="223">
        <v>12.37</v>
      </c>
      <c r="D576" s="223">
        <v>12.45</v>
      </c>
      <c r="E576" s="223">
        <v>12.37</v>
      </c>
      <c r="F576" s="223" t="s">
        <v>1621</v>
      </c>
      <c r="G576" s="228">
        <v>5.7000000000000002E-3</v>
      </c>
    </row>
    <row r="577" spans="1:7" ht="14.25" customHeight="1">
      <c r="A577" s="230">
        <v>44301</v>
      </c>
      <c r="B577" s="223">
        <v>12.43</v>
      </c>
      <c r="C577" s="223">
        <v>12.38</v>
      </c>
      <c r="D577" s="223">
        <v>12.43</v>
      </c>
      <c r="E577" s="223">
        <v>12.36</v>
      </c>
      <c r="F577" s="223" t="s">
        <v>1622</v>
      </c>
      <c r="G577" s="228">
        <v>0</v>
      </c>
    </row>
    <row r="578" spans="1:7" ht="14.25" customHeight="1">
      <c r="A578" s="230">
        <v>44302</v>
      </c>
      <c r="B578" s="223">
        <v>12.67</v>
      </c>
      <c r="C578" s="223">
        <v>12.62</v>
      </c>
      <c r="D578" s="223">
        <v>12.69</v>
      </c>
      <c r="E578" s="223">
        <v>12.62</v>
      </c>
      <c r="F578" s="223" t="s">
        <v>1623</v>
      </c>
      <c r="G578" s="228">
        <v>1.9300000000000001E-2</v>
      </c>
    </row>
    <row r="579" spans="1:7" ht="14.25" customHeight="1">
      <c r="A579" s="230">
        <v>44305</v>
      </c>
      <c r="B579" s="223">
        <v>12.6</v>
      </c>
      <c r="C579" s="223">
        <v>12.6</v>
      </c>
      <c r="D579" s="223">
        <v>12.62</v>
      </c>
      <c r="E579" s="223">
        <v>12.56</v>
      </c>
      <c r="F579" s="223" t="s">
        <v>1624</v>
      </c>
      <c r="G579" s="228">
        <v>-5.4999999999999997E-3</v>
      </c>
    </row>
    <row r="580" spans="1:7" ht="14.25" customHeight="1">
      <c r="A580" s="230">
        <v>44306</v>
      </c>
      <c r="B580" s="223">
        <v>12.33</v>
      </c>
      <c r="C580" s="223">
        <v>12.5</v>
      </c>
      <c r="D580" s="223">
        <v>12.5</v>
      </c>
      <c r="E580" s="223">
        <v>12.24</v>
      </c>
      <c r="F580" s="223" t="s">
        <v>1625</v>
      </c>
      <c r="G580" s="228">
        <v>-2.1399999999999999E-2</v>
      </c>
    </row>
    <row r="581" spans="1:7" ht="14.25" customHeight="1">
      <c r="A581" s="230">
        <v>44307</v>
      </c>
      <c r="B581" s="223">
        <v>12.41</v>
      </c>
      <c r="C581" s="223">
        <v>12.27</v>
      </c>
      <c r="D581" s="223">
        <v>12.41</v>
      </c>
      <c r="E581" s="223">
        <v>12.26</v>
      </c>
      <c r="F581" s="223" t="s">
        <v>1626</v>
      </c>
      <c r="G581" s="228">
        <v>6.4999999999999997E-3</v>
      </c>
    </row>
    <row r="582" spans="1:7" ht="14.25" customHeight="1">
      <c r="A582" s="230">
        <v>44308</v>
      </c>
      <c r="B582" s="223">
        <v>12.3</v>
      </c>
      <c r="C582" s="223">
        <v>12.3</v>
      </c>
      <c r="D582" s="223">
        <v>12.41</v>
      </c>
      <c r="E582" s="223">
        <v>12.23</v>
      </c>
      <c r="F582" s="223" t="s">
        <v>1627</v>
      </c>
      <c r="G582" s="228">
        <v>-8.8999999999999999E-3</v>
      </c>
    </row>
    <row r="583" spans="1:7" ht="14.25" customHeight="1">
      <c r="A583" s="230">
        <v>44309</v>
      </c>
      <c r="B583" s="223">
        <v>12.45</v>
      </c>
      <c r="C583" s="223">
        <v>12.3</v>
      </c>
      <c r="D583" s="223">
        <v>12.5</v>
      </c>
      <c r="E583" s="223">
        <v>12.3</v>
      </c>
      <c r="F583" s="223" t="s">
        <v>1628</v>
      </c>
      <c r="G583" s="228">
        <v>1.2200000000000001E-2</v>
      </c>
    </row>
    <row r="584" spans="1:7" ht="14.25" customHeight="1">
      <c r="A584" s="230">
        <v>44312</v>
      </c>
      <c r="B584" s="223">
        <v>12.48</v>
      </c>
      <c r="C584" s="223">
        <v>12.45</v>
      </c>
      <c r="D584" s="223">
        <v>12.54</v>
      </c>
      <c r="E584" s="223">
        <v>12.44</v>
      </c>
      <c r="F584" s="223" t="s">
        <v>1629</v>
      </c>
      <c r="G584" s="228">
        <v>2.3999999999999998E-3</v>
      </c>
    </row>
    <row r="585" spans="1:7" ht="14.25" customHeight="1">
      <c r="A585" s="230">
        <v>44313</v>
      </c>
      <c r="B585" s="223">
        <v>12.33</v>
      </c>
      <c r="C585" s="223">
        <v>12.29</v>
      </c>
      <c r="D585" s="223">
        <v>12.47</v>
      </c>
      <c r="E585" s="223">
        <v>12.27</v>
      </c>
      <c r="F585" s="223" t="s">
        <v>1630</v>
      </c>
      <c r="G585" s="228">
        <v>-1.2E-2</v>
      </c>
    </row>
    <row r="586" spans="1:7" ht="14.25" customHeight="1">
      <c r="A586" s="230">
        <v>44314</v>
      </c>
      <c r="B586" s="223">
        <v>12.49</v>
      </c>
      <c r="C586" s="223">
        <v>12.39</v>
      </c>
      <c r="D586" s="223">
        <v>12.49</v>
      </c>
      <c r="E586" s="223">
        <v>12.38</v>
      </c>
      <c r="F586" s="223" t="s">
        <v>1631</v>
      </c>
      <c r="G586" s="228">
        <v>1.2999999999999999E-2</v>
      </c>
    </row>
    <row r="587" spans="1:7" ht="14.25" customHeight="1">
      <c r="A587" s="230">
        <v>44315</v>
      </c>
      <c r="B587" s="223">
        <v>12.4</v>
      </c>
      <c r="C587" s="223">
        <v>12.44</v>
      </c>
      <c r="D587" s="223">
        <v>12.45</v>
      </c>
      <c r="E587" s="223">
        <v>12.35</v>
      </c>
      <c r="F587" s="223" t="s">
        <v>1632</v>
      </c>
      <c r="G587" s="228">
        <v>-7.1999999999999998E-3</v>
      </c>
    </row>
    <row r="588" spans="1:7" ht="14.25" customHeight="1">
      <c r="A588" s="230">
        <v>44316</v>
      </c>
      <c r="B588" s="223">
        <v>12.26</v>
      </c>
      <c r="C588" s="223">
        <v>12.39</v>
      </c>
      <c r="D588" s="223">
        <v>12.42</v>
      </c>
      <c r="E588" s="223">
        <v>12.25</v>
      </c>
      <c r="F588" s="223" t="s">
        <v>1633</v>
      </c>
      <c r="G588" s="228">
        <v>-1.1299999999999999E-2</v>
      </c>
    </row>
    <row r="589" spans="1:7" ht="14.25" customHeight="1">
      <c r="A589" s="230">
        <v>44319</v>
      </c>
      <c r="B589" s="223">
        <v>12.43</v>
      </c>
      <c r="C589" s="223">
        <v>12.38</v>
      </c>
      <c r="D589" s="223">
        <v>12.45</v>
      </c>
      <c r="E589" s="223">
        <v>12.38</v>
      </c>
      <c r="F589" s="223" t="s">
        <v>1634</v>
      </c>
      <c r="G589" s="228">
        <v>1.3899999999999999E-2</v>
      </c>
    </row>
    <row r="590" spans="1:7" ht="14.25" customHeight="1">
      <c r="A590" s="230">
        <v>44320</v>
      </c>
      <c r="B590" s="223">
        <v>12.36</v>
      </c>
      <c r="C590" s="223">
        <v>12.38</v>
      </c>
      <c r="D590" s="223">
        <v>12.49</v>
      </c>
      <c r="E590" s="223">
        <v>12.31</v>
      </c>
      <c r="F590" s="223" t="s">
        <v>1635</v>
      </c>
      <c r="G590" s="228">
        <v>-5.5999999999999999E-3</v>
      </c>
    </row>
    <row r="591" spans="1:7" ht="14.25" customHeight="1">
      <c r="A591" s="230">
        <v>44321</v>
      </c>
      <c r="B591" s="223">
        <v>12.62</v>
      </c>
      <c r="C591" s="223">
        <v>12.56</v>
      </c>
      <c r="D591" s="223">
        <v>12.65</v>
      </c>
      <c r="E591" s="223">
        <v>12.54</v>
      </c>
      <c r="F591" s="223" t="s">
        <v>1636</v>
      </c>
      <c r="G591" s="228">
        <v>2.1000000000000001E-2</v>
      </c>
    </row>
    <row r="592" spans="1:7" ht="14.25" customHeight="1">
      <c r="A592" s="230">
        <v>44322</v>
      </c>
      <c r="B592" s="223">
        <v>12.67</v>
      </c>
      <c r="C592" s="223">
        <v>12.63</v>
      </c>
      <c r="D592" s="223">
        <v>12.68</v>
      </c>
      <c r="E592" s="223">
        <v>12.54</v>
      </c>
      <c r="F592" s="223" t="s">
        <v>1637</v>
      </c>
      <c r="G592" s="228">
        <v>4.0000000000000001E-3</v>
      </c>
    </row>
    <row r="593" spans="1:7" ht="14.25" customHeight="1">
      <c r="A593" s="230">
        <v>44323</v>
      </c>
      <c r="B593" s="223">
        <v>12.29</v>
      </c>
      <c r="C593" s="223">
        <v>12.08</v>
      </c>
      <c r="D593" s="223">
        <v>12.31</v>
      </c>
      <c r="E593" s="223">
        <v>12.08</v>
      </c>
      <c r="F593" s="223" t="s">
        <v>1638</v>
      </c>
      <c r="G593" s="228">
        <v>-0.03</v>
      </c>
    </row>
    <row r="594" spans="1:7" ht="14.25" customHeight="1">
      <c r="A594" s="230">
        <v>44326</v>
      </c>
      <c r="B594" s="223">
        <v>12.2</v>
      </c>
      <c r="C594" s="223">
        <v>12.29</v>
      </c>
      <c r="D594" s="223">
        <v>12.3</v>
      </c>
      <c r="E594" s="223">
        <v>12.2</v>
      </c>
      <c r="F594" s="223" t="s">
        <v>1639</v>
      </c>
      <c r="G594" s="228">
        <v>-7.3000000000000001E-3</v>
      </c>
    </row>
    <row r="595" spans="1:7" ht="14.25" customHeight="1">
      <c r="A595" s="230">
        <v>44327</v>
      </c>
      <c r="B595" s="223">
        <v>11.94</v>
      </c>
      <c r="C595" s="223">
        <v>11.85</v>
      </c>
      <c r="D595" s="223">
        <v>11.96</v>
      </c>
      <c r="E595" s="223">
        <v>11.84</v>
      </c>
      <c r="F595" s="223" t="s">
        <v>1640</v>
      </c>
      <c r="G595" s="228">
        <v>-2.1299999999999999E-2</v>
      </c>
    </row>
    <row r="596" spans="1:7" ht="14.25" customHeight="1">
      <c r="A596" s="230">
        <v>44328</v>
      </c>
      <c r="B596" s="223">
        <v>11.8</v>
      </c>
      <c r="C596" s="223">
        <v>11.77</v>
      </c>
      <c r="D596" s="223">
        <v>11.96</v>
      </c>
      <c r="E596" s="223">
        <v>11.77</v>
      </c>
      <c r="F596" s="223" t="s">
        <v>1641</v>
      </c>
      <c r="G596" s="228">
        <v>-1.17E-2</v>
      </c>
    </row>
    <row r="597" spans="1:7" ht="14.25" customHeight="1">
      <c r="A597" s="230">
        <v>44329</v>
      </c>
      <c r="B597" s="223">
        <v>11.92</v>
      </c>
      <c r="C597" s="223">
        <v>12.39</v>
      </c>
      <c r="D597" s="223">
        <v>12.39</v>
      </c>
      <c r="E597" s="223">
        <v>11.78</v>
      </c>
      <c r="F597" s="223" t="s">
        <v>1642</v>
      </c>
      <c r="G597" s="228">
        <v>1.0200000000000001E-2</v>
      </c>
    </row>
    <row r="598" spans="1:7" ht="14.25" customHeight="1">
      <c r="A598" s="230">
        <v>44330</v>
      </c>
      <c r="B598" s="223">
        <v>11.91</v>
      </c>
      <c r="C598" s="223">
        <v>11.89</v>
      </c>
      <c r="D598" s="223">
        <v>11.98</v>
      </c>
      <c r="E598" s="223">
        <v>11.87</v>
      </c>
      <c r="F598" s="223" t="s">
        <v>1643</v>
      </c>
      <c r="G598" s="228">
        <v>-8.0000000000000004E-4</v>
      </c>
    </row>
    <row r="599" spans="1:7" ht="14.25" customHeight="1">
      <c r="A599" s="230">
        <v>44333</v>
      </c>
      <c r="B599" s="223">
        <v>11.96</v>
      </c>
      <c r="C599" s="223">
        <v>11.92</v>
      </c>
      <c r="D599" s="223">
        <v>12</v>
      </c>
      <c r="E599" s="223">
        <v>11.92</v>
      </c>
      <c r="F599" s="223" t="s">
        <v>1644</v>
      </c>
      <c r="G599" s="228">
        <v>4.1999999999999997E-3</v>
      </c>
    </row>
    <row r="600" spans="1:7" ht="14.25" customHeight="1">
      <c r="A600" s="230">
        <v>44334</v>
      </c>
      <c r="B600" s="223">
        <v>12.11</v>
      </c>
      <c r="C600" s="223">
        <v>12.11</v>
      </c>
      <c r="D600" s="223">
        <v>12.12</v>
      </c>
      <c r="E600" s="223">
        <v>12</v>
      </c>
      <c r="F600" s="223" t="s">
        <v>1645</v>
      </c>
      <c r="G600" s="228">
        <v>1.2500000000000001E-2</v>
      </c>
    </row>
    <row r="601" spans="1:7" ht="14.25" customHeight="1">
      <c r="A601" s="230">
        <v>44335</v>
      </c>
      <c r="B601" s="223">
        <v>11.74</v>
      </c>
      <c r="C601" s="223">
        <v>11.78</v>
      </c>
      <c r="D601" s="223">
        <v>11.8</v>
      </c>
      <c r="E601" s="223">
        <v>11.67</v>
      </c>
      <c r="F601" s="223" t="s">
        <v>1625</v>
      </c>
      <c r="G601" s="228">
        <v>-3.0599999999999999E-2</v>
      </c>
    </row>
    <row r="602" spans="1:7" ht="14.25" customHeight="1">
      <c r="A602" s="230">
        <v>44336</v>
      </c>
      <c r="B602" s="223">
        <v>11.77</v>
      </c>
      <c r="C602" s="223">
        <v>11.73</v>
      </c>
      <c r="D602" s="223">
        <v>11.79</v>
      </c>
      <c r="E602" s="223">
        <v>11.73</v>
      </c>
      <c r="F602" s="223" t="s">
        <v>1646</v>
      </c>
      <c r="G602" s="228">
        <v>2.5999999999999999E-3</v>
      </c>
    </row>
    <row r="603" spans="1:7" ht="14.25" customHeight="1">
      <c r="A603" s="230">
        <v>44337</v>
      </c>
      <c r="B603" s="223">
        <v>11.78</v>
      </c>
      <c r="C603" s="223">
        <v>11.79</v>
      </c>
      <c r="D603" s="223">
        <v>11.81</v>
      </c>
      <c r="E603" s="223">
        <v>11.75</v>
      </c>
      <c r="F603" s="223" t="s">
        <v>1446</v>
      </c>
      <c r="G603" s="228">
        <v>8.0000000000000004E-4</v>
      </c>
    </row>
    <row r="604" spans="1:7" ht="14.25" customHeight="1">
      <c r="A604" s="230">
        <v>44340</v>
      </c>
      <c r="B604" s="223">
        <v>11.86</v>
      </c>
      <c r="C604" s="223">
        <v>11.89</v>
      </c>
      <c r="D604" s="223">
        <v>11.91</v>
      </c>
      <c r="E604" s="223">
        <v>11.85</v>
      </c>
      <c r="F604" s="223" t="s">
        <v>1647</v>
      </c>
      <c r="G604" s="228">
        <v>6.7999999999999996E-3</v>
      </c>
    </row>
    <row r="605" spans="1:7" ht="14.25" customHeight="1">
      <c r="A605" s="230">
        <v>44341</v>
      </c>
      <c r="B605" s="223">
        <v>11.88</v>
      </c>
      <c r="C605" s="223">
        <v>11.94</v>
      </c>
      <c r="D605" s="223">
        <v>11.96</v>
      </c>
      <c r="E605" s="223">
        <v>11.82</v>
      </c>
      <c r="F605" s="223" t="s">
        <v>1648</v>
      </c>
      <c r="G605" s="228">
        <v>1.6999999999999999E-3</v>
      </c>
    </row>
    <row r="606" spans="1:7" ht="14.25" customHeight="1">
      <c r="A606" s="230">
        <v>44342</v>
      </c>
      <c r="B606" s="223">
        <v>11.87</v>
      </c>
      <c r="C606" s="223">
        <v>11.88</v>
      </c>
      <c r="D606" s="223">
        <v>11.91</v>
      </c>
      <c r="E606" s="223">
        <v>11.84</v>
      </c>
      <c r="F606" s="223" t="s">
        <v>1649</v>
      </c>
      <c r="G606" s="228">
        <v>-8.0000000000000004E-4</v>
      </c>
    </row>
    <row r="607" spans="1:7" ht="14.25" customHeight="1">
      <c r="A607" s="230">
        <v>44343</v>
      </c>
      <c r="B607" s="223">
        <v>11.86</v>
      </c>
      <c r="C607" s="223">
        <v>11.96</v>
      </c>
      <c r="D607" s="223">
        <v>12.16</v>
      </c>
      <c r="E607" s="223">
        <v>11.86</v>
      </c>
      <c r="F607" s="223" t="s">
        <v>1650</v>
      </c>
      <c r="G607" s="228">
        <v>-8.0000000000000004E-4</v>
      </c>
    </row>
    <row r="608" spans="1:7" ht="14.25" customHeight="1">
      <c r="A608" s="230">
        <v>44344</v>
      </c>
      <c r="B608" s="223">
        <v>12.01</v>
      </c>
      <c r="C608" s="223">
        <v>12.01</v>
      </c>
      <c r="D608" s="223">
        <v>12.01</v>
      </c>
      <c r="E608" s="223">
        <v>11.85</v>
      </c>
      <c r="F608" s="223" t="s">
        <v>1651</v>
      </c>
      <c r="G608" s="228">
        <v>1.26E-2</v>
      </c>
    </row>
    <row r="609" spans="1:7" ht="14.25" customHeight="1">
      <c r="A609" s="230">
        <v>44348</v>
      </c>
      <c r="B609" s="223">
        <v>12.21</v>
      </c>
      <c r="C609" s="223">
        <v>12.16</v>
      </c>
      <c r="D609" s="223">
        <v>12.26</v>
      </c>
      <c r="E609" s="223">
        <v>12.15</v>
      </c>
      <c r="F609" s="223" t="s">
        <v>1652</v>
      </c>
      <c r="G609" s="228">
        <v>1.67E-2</v>
      </c>
    </row>
    <row r="610" spans="1:7" ht="14.25" customHeight="1">
      <c r="A610" s="230">
        <v>44349</v>
      </c>
      <c r="B610" s="223">
        <v>12.22</v>
      </c>
      <c r="C610" s="223">
        <v>12.15</v>
      </c>
      <c r="D610" s="223">
        <v>12.23</v>
      </c>
      <c r="E610" s="223">
        <v>12.12</v>
      </c>
      <c r="F610" s="223" t="s">
        <v>1653</v>
      </c>
      <c r="G610" s="228">
        <v>8.0000000000000004E-4</v>
      </c>
    </row>
    <row r="611" spans="1:7" ht="14.25" customHeight="1">
      <c r="A611" s="230">
        <v>44350</v>
      </c>
      <c r="B611" s="223">
        <v>12.12</v>
      </c>
      <c r="C611" s="223">
        <v>12.08</v>
      </c>
      <c r="D611" s="223">
        <v>12.12</v>
      </c>
      <c r="E611" s="223">
        <v>12.05</v>
      </c>
      <c r="F611" s="223" t="s">
        <v>1654</v>
      </c>
      <c r="G611" s="228">
        <v>-8.2000000000000007E-3</v>
      </c>
    </row>
    <row r="612" spans="1:7" ht="14.25" customHeight="1">
      <c r="A612" s="230">
        <v>44351</v>
      </c>
      <c r="B612" s="223">
        <v>12.06</v>
      </c>
      <c r="C612" s="223">
        <v>12.12</v>
      </c>
      <c r="D612" s="223">
        <v>12.12</v>
      </c>
      <c r="E612" s="223">
        <v>12.05</v>
      </c>
      <c r="F612" s="223" t="s">
        <v>1655</v>
      </c>
      <c r="G612" s="228">
        <v>-5.0000000000000001E-3</v>
      </c>
    </row>
    <row r="613" spans="1:7" ht="14.25" customHeight="1">
      <c r="A613" s="230">
        <v>44354</v>
      </c>
      <c r="B613" s="223">
        <v>12.15</v>
      </c>
      <c r="C613" s="223">
        <v>12.13</v>
      </c>
      <c r="D613" s="223">
        <v>12.16</v>
      </c>
      <c r="E613" s="223">
        <v>12.12</v>
      </c>
      <c r="F613" s="223" t="s">
        <v>1656</v>
      </c>
      <c r="G613" s="228">
        <v>7.4999999999999997E-3</v>
      </c>
    </row>
    <row r="614" spans="1:7" ht="14.25" customHeight="1">
      <c r="A614" s="230">
        <v>44355</v>
      </c>
      <c r="B614" s="223">
        <v>12.17</v>
      </c>
      <c r="C614" s="223">
        <v>12.14</v>
      </c>
      <c r="D614" s="223">
        <v>12.21</v>
      </c>
      <c r="E614" s="223">
        <v>12.13</v>
      </c>
      <c r="F614" s="223" t="s">
        <v>1657</v>
      </c>
      <c r="G614" s="228">
        <v>1.6000000000000001E-3</v>
      </c>
    </row>
    <row r="615" spans="1:7" ht="14.25" customHeight="1">
      <c r="A615" s="230">
        <v>44356</v>
      </c>
      <c r="B615" s="223">
        <v>12.3</v>
      </c>
      <c r="C615" s="223">
        <v>12.39</v>
      </c>
      <c r="D615" s="223">
        <v>12.39</v>
      </c>
      <c r="E615" s="223">
        <v>12.3</v>
      </c>
      <c r="F615" s="223" t="s">
        <v>1658</v>
      </c>
      <c r="G615" s="228">
        <v>1.0699999999999999E-2</v>
      </c>
    </row>
    <row r="616" spans="1:7" ht="14.25" customHeight="1">
      <c r="A616" s="230">
        <v>44357</v>
      </c>
      <c r="B616" s="223">
        <v>12.51</v>
      </c>
      <c r="C616" s="223">
        <v>12.59</v>
      </c>
      <c r="D616" s="223">
        <v>12.65</v>
      </c>
      <c r="E616" s="223">
        <v>12.5</v>
      </c>
      <c r="F616" s="223" t="s">
        <v>1659</v>
      </c>
      <c r="G616" s="228">
        <v>1.7100000000000001E-2</v>
      </c>
    </row>
    <row r="617" spans="1:7" ht="14.25" customHeight="1">
      <c r="A617" s="230">
        <v>44358</v>
      </c>
      <c r="B617" s="223">
        <v>12.51</v>
      </c>
      <c r="C617" s="223">
        <v>12.56</v>
      </c>
      <c r="D617" s="223">
        <v>12.6</v>
      </c>
      <c r="E617" s="223">
        <v>12.51</v>
      </c>
      <c r="F617" s="223" t="s">
        <v>1660</v>
      </c>
      <c r="G617" s="228">
        <v>0</v>
      </c>
    </row>
    <row r="618" spans="1:7" ht="14.25" customHeight="1">
      <c r="A618" s="230">
        <v>44361</v>
      </c>
      <c r="B618" s="223">
        <v>12.5</v>
      </c>
      <c r="C618" s="223">
        <v>12.53</v>
      </c>
      <c r="D618" s="223">
        <v>12.61</v>
      </c>
      <c r="E618" s="223">
        <v>12.47</v>
      </c>
      <c r="F618" s="223" t="s">
        <v>1661</v>
      </c>
      <c r="G618" s="228">
        <v>-8.0000000000000004E-4</v>
      </c>
    </row>
    <row r="619" spans="1:7" ht="14.25" customHeight="1">
      <c r="A619" s="230">
        <v>44362</v>
      </c>
      <c r="B619" s="223">
        <v>12.52</v>
      </c>
      <c r="C619" s="223">
        <v>12.47</v>
      </c>
      <c r="D619" s="223">
        <v>12.6</v>
      </c>
      <c r="E619" s="223">
        <v>12.47</v>
      </c>
      <c r="F619" s="223" t="s">
        <v>1662</v>
      </c>
      <c r="G619" s="228">
        <v>1.6000000000000001E-3</v>
      </c>
    </row>
    <row r="620" spans="1:7" ht="14.25" customHeight="1">
      <c r="A620" s="230">
        <v>44363</v>
      </c>
      <c r="B620" s="223">
        <v>12.45</v>
      </c>
      <c r="C620" s="223">
        <v>12.52</v>
      </c>
      <c r="D620" s="223">
        <v>12.61</v>
      </c>
      <c r="E620" s="223">
        <v>12.45</v>
      </c>
      <c r="F620" s="223" t="s">
        <v>1663</v>
      </c>
      <c r="G620" s="228">
        <v>-5.5999999999999999E-3</v>
      </c>
    </row>
    <row r="621" spans="1:7" ht="14.25" customHeight="1">
      <c r="A621" s="230">
        <v>44364</v>
      </c>
      <c r="B621" s="223">
        <v>12.18</v>
      </c>
      <c r="C621" s="223">
        <v>12.4</v>
      </c>
      <c r="D621" s="223">
        <v>12.4</v>
      </c>
      <c r="E621" s="223">
        <v>12.14</v>
      </c>
      <c r="F621" s="223" t="s">
        <v>1664</v>
      </c>
      <c r="G621" s="228">
        <v>-2.1700000000000001E-2</v>
      </c>
    </row>
    <row r="622" spans="1:7" ht="14.25" customHeight="1">
      <c r="A622" s="230">
        <v>44365</v>
      </c>
      <c r="B622" s="223">
        <v>11.91</v>
      </c>
      <c r="C622" s="223">
        <v>12.04</v>
      </c>
      <c r="D622" s="223">
        <v>12.04</v>
      </c>
      <c r="E622" s="223">
        <v>11.88</v>
      </c>
      <c r="F622" s="223" t="s">
        <v>1665</v>
      </c>
      <c r="G622" s="228">
        <v>-2.2200000000000001E-2</v>
      </c>
    </row>
    <row r="623" spans="1:7" ht="14.25" customHeight="1">
      <c r="A623" s="230">
        <v>44368</v>
      </c>
      <c r="B623" s="223">
        <v>12.09</v>
      </c>
      <c r="C623" s="223">
        <v>12.09</v>
      </c>
      <c r="D623" s="223">
        <v>12.13</v>
      </c>
      <c r="E623" s="223">
        <v>12.04</v>
      </c>
      <c r="F623" s="223" t="s">
        <v>1666</v>
      </c>
      <c r="G623" s="228">
        <v>1.5100000000000001E-2</v>
      </c>
    </row>
    <row r="624" spans="1:7" ht="14.25" customHeight="1">
      <c r="A624" s="230">
        <v>44369</v>
      </c>
      <c r="B624" s="223">
        <v>12.17</v>
      </c>
      <c r="C624" s="223">
        <v>12.11</v>
      </c>
      <c r="D624" s="223">
        <v>12.17</v>
      </c>
      <c r="E624" s="223">
        <v>12.1</v>
      </c>
      <c r="F624" s="223" t="s">
        <v>1667</v>
      </c>
      <c r="G624" s="228">
        <v>6.6E-3</v>
      </c>
    </row>
    <row r="625" spans="1:7" ht="14.25" customHeight="1">
      <c r="A625" s="230">
        <v>44370</v>
      </c>
      <c r="B625" s="223">
        <v>11.98</v>
      </c>
      <c r="C625" s="223">
        <v>12.12</v>
      </c>
      <c r="D625" s="223">
        <v>12.12</v>
      </c>
      <c r="E625" s="223">
        <v>11.98</v>
      </c>
      <c r="F625" s="223" t="s">
        <v>1668</v>
      </c>
      <c r="G625" s="228">
        <v>-1.5599999999999999E-2</v>
      </c>
    </row>
    <row r="626" spans="1:7" ht="14.25" customHeight="1">
      <c r="A626" s="230">
        <v>44371</v>
      </c>
      <c r="B626" s="223">
        <v>12.21</v>
      </c>
      <c r="C626" s="223">
        <v>12.11</v>
      </c>
      <c r="D626" s="223">
        <v>12.24</v>
      </c>
      <c r="E626" s="223">
        <v>12.11</v>
      </c>
      <c r="F626" s="223" t="s">
        <v>1669</v>
      </c>
      <c r="G626" s="228">
        <v>1.9199999999999998E-2</v>
      </c>
    </row>
    <row r="627" spans="1:7" ht="14.25" customHeight="1">
      <c r="A627" s="230">
        <v>44372</v>
      </c>
      <c r="B627" s="223">
        <v>12.35</v>
      </c>
      <c r="C627" s="223">
        <v>12.39</v>
      </c>
      <c r="D627" s="223">
        <v>12.41</v>
      </c>
      <c r="E627" s="223">
        <v>12.32</v>
      </c>
      <c r="F627" s="223" t="s">
        <v>1670</v>
      </c>
      <c r="G627" s="228">
        <v>1.15E-2</v>
      </c>
    </row>
    <row r="628" spans="1:7" ht="14.25" customHeight="1">
      <c r="A628" s="230">
        <v>44375</v>
      </c>
      <c r="B628" s="223">
        <v>12.08</v>
      </c>
      <c r="C628" s="223">
        <v>12.21</v>
      </c>
      <c r="D628" s="223">
        <v>12.21</v>
      </c>
      <c r="E628" s="223">
        <v>12.06</v>
      </c>
      <c r="F628" s="223" t="s">
        <v>1671</v>
      </c>
      <c r="G628" s="228">
        <v>-2.1899999999999999E-2</v>
      </c>
    </row>
    <row r="629" spans="1:7" ht="14.25" customHeight="1">
      <c r="A629" s="230">
        <v>44376</v>
      </c>
      <c r="B629" s="223">
        <v>12.07</v>
      </c>
      <c r="C629" s="223">
        <v>12.11</v>
      </c>
      <c r="D629" s="223">
        <v>12.14</v>
      </c>
      <c r="E629" s="223">
        <v>12.07</v>
      </c>
      <c r="F629" s="223" t="s">
        <v>1672</v>
      </c>
      <c r="G629" s="228">
        <v>-8.0000000000000004E-4</v>
      </c>
    </row>
    <row r="630" spans="1:7" ht="14.25" customHeight="1">
      <c r="A630" s="230">
        <v>44377</v>
      </c>
      <c r="B630" s="223">
        <v>11.98</v>
      </c>
      <c r="C630" s="223">
        <v>11.97</v>
      </c>
      <c r="D630" s="223">
        <v>12.03</v>
      </c>
      <c r="E630" s="223">
        <v>11.91</v>
      </c>
      <c r="F630" s="223" t="s">
        <v>1673</v>
      </c>
      <c r="G630" s="228">
        <v>-7.4999999999999997E-3</v>
      </c>
    </row>
    <row r="631" spans="1:7" ht="14.25" customHeight="1">
      <c r="A631" s="230">
        <v>44378</v>
      </c>
      <c r="B631" s="223">
        <v>11.92</v>
      </c>
      <c r="C631" s="223">
        <v>11.89</v>
      </c>
      <c r="D631" s="223">
        <v>11.94</v>
      </c>
      <c r="E631" s="223">
        <v>11.88</v>
      </c>
      <c r="F631" s="223" t="s">
        <v>1674</v>
      </c>
      <c r="G631" s="228">
        <v>-5.0000000000000001E-3</v>
      </c>
    </row>
    <row r="632" spans="1:7" ht="14.25" customHeight="1">
      <c r="A632" s="230">
        <v>44379</v>
      </c>
      <c r="B632" s="223">
        <v>11.94</v>
      </c>
      <c r="C632" s="223">
        <v>11.88</v>
      </c>
      <c r="D632" s="223">
        <v>11.96</v>
      </c>
      <c r="E632" s="223">
        <v>11.83</v>
      </c>
      <c r="F632" s="223" t="s">
        <v>1675</v>
      </c>
      <c r="G632" s="228">
        <v>1.6999999999999999E-3</v>
      </c>
    </row>
    <row r="633" spans="1:7" ht="14.25" customHeight="1">
      <c r="A633" s="230">
        <v>44383</v>
      </c>
      <c r="B633" s="223">
        <v>11.63</v>
      </c>
      <c r="C633" s="223">
        <v>11.76</v>
      </c>
      <c r="D633" s="223">
        <v>11.77</v>
      </c>
      <c r="E633" s="223">
        <v>11.56</v>
      </c>
      <c r="F633" s="223" t="s">
        <v>1676</v>
      </c>
      <c r="G633" s="228">
        <v>-2.5999999999999999E-2</v>
      </c>
    </row>
    <row r="634" spans="1:7" ht="14.25" customHeight="1">
      <c r="A634" s="230">
        <v>44384</v>
      </c>
      <c r="B634" s="223">
        <v>11.67</v>
      </c>
      <c r="C634" s="223">
        <v>11.65</v>
      </c>
      <c r="D634" s="223">
        <v>11.71</v>
      </c>
      <c r="E634" s="223">
        <v>11.65</v>
      </c>
      <c r="F634" s="223" t="s">
        <v>1677</v>
      </c>
      <c r="G634" s="228">
        <v>3.3999999999999998E-3</v>
      </c>
    </row>
    <row r="635" spans="1:7" ht="14.25" customHeight="1">
      <c r="A635" s="230">
        <v>44385</v>
      </c>
      <c r="B635" s="223">
        <v>11.55</v>
      </c>
      <c r="C635" s="223">
        <v>11.49</v>
      </c>
      <c r="D635" s="223">
        <v>11.59</v>
      </c>
      <c r="E635" s="223">
        <v>11.39</v>
      </c>
      <c r="F635" s="223" t="s">
        <v>1678</v>
      </c>
      <c r="G635" s="228">
        <v>-1.03E-2</v>
      </c>
    </row>
    <row r="636" spans="1:7" ht="14.25" customHeight="1">
      <c r="A636" s="230">
        <v>44386</v>
      </c>
      <c r="B636" s="223">
        <v>11.69</v>
      </c>
      <c r="C636" s="223">
        <v>11.69</v>
      </c>
      <c r="D636" s="223">
        <v>11.73</v>
      </c>
      <c r="E636" s="223">
        <v>11.64</v>
      </c>
      <c r="F636" s="223" t="s">
        <v>1679</v>
      </c>
      <c r="G636" s="228">
        <v>1.21E-2</v>
      </c>
    </row>
    <row r="637" spans="1:7" ht="14.25" customHeight="1">
      <c r="A637" s="230">
        <v>44389</v>
      </c>
      <c r="B637" s="223">
        <v>11.7</v>
      </c>
      <c r="C637" s="223">
        <v>11.64</v>
      </c>
      <c r="D637" s="223">
        <v>11.82</v>
      </c>
      <c r="E637" s="223">
        <v>11.63</v>
      </c>
      <c r="F637" s="223" t="s">
        <v>1680</v>
      </c>
      <c r="G637" s="228">
        <v>8.9999999999999998E-4</v>
      </c>
    </row>
    <row r="638" spans="1:7" ht="14.25" customHeight="1">
      <c r="A638" s="230">
        <v>44390</v>
      </c>
      <c r="B638" s="223">
        <v>11.64</v>
      </c>
      <c r="C638" s="223">
        <v>11.66</v>
      </c>
      <c r="D638" s="223">
        <v>11.69</v>
      </c>
      <c r="E638" s="223">
        <v>11.61</v>
      </c>
      <c r="F638" s="223" t="s">
        <v>1681</v>
      </c>
      <c r="G638" s="228">
        <v>-5.1000000000000004E-3</v>
      </c>
    </row>
    <row r="639" spans="1:7" ht="14.25" customHeight="1">
      <c r="A639" s="230">
        <v>44391</v>
      </c>
      <c r="B639" s="223">
        <v>11.72</v>
      </c>
      <c r="C639" s="223">
        <v>11.68</v>
      </c>
      <c r="D639" s="223">
        <v>11.75</v>
      </c>
      <c r="E639" s="223">
        <v>11.68</v>
      </c>
      <c r="F639" s="223" t="s">
        <v>1682</v>
      </c>
      <c r="G639" s="228">
        <v>6.8999999999999999E-3</v>
      </c>
    </row>
    <row r="640" spans="1:7" ht="14.25" customHeight="1">
      <c r="A640" s="230">
        <v>44392</v>
      </c>
      <c r="B640" s="223">
        <v>11.57</v>
      </c>
      <c r="C640" s="223">
        <v>11.54</v>
      </c>
      <c r="D640" s="223">
        <v>11.7</v>
      </c>
      <c r="E640" s="223">
        <v>11.52</v>
      </c>
      <c r="F640" s="223" t="s">
        <v>1683</v>
      </c>
      <c r="G640" s="228">
        <v>-1.2800000000000001E-2</v>
      </c>
    </row>
    <row r="641" spans="1:7" ht="14.25" customHeight="1">
      <c r="A641" s="230">
        <v>44393</v>
      </c>
      <c r="B641" s="223">
        <v>11.35</v>
      </c>
      <c r="C641" s="223">
        <v>11.49</v>
      </c>
      <c r="D641" s="223">
        <v>11.49</v>
      </c>
      <c r="E641" s="223">
        <v>11.35</v>
      </c>
      <c r="F641" s="223" t="s">
        <v>1684</v>
      </c>
      <c r="G641" s="228">
        <v>-1.9E-2</v>
      </c>
    </row>
    <row r="642" spans="1:7" ht="14.25" customHeight="1">
      <c r="A642" s="230">
        <v>44396</v>
      </c>
      <c r="B642" s="223">
        <v>10.99</v>
      </c>
      <c r="C642" s="223">
        <v>11.01</v>
      </c>
      <c r="D642" s="223">
        <v>11.07</v>
      </c>
      <c r="E642" s="223">
        <v>10.98</v>
      </c>
      <c r="F642" s="223" t="s">
        <v>1685</v>
      </c>
      <c r="G642" s="228">
        <v>-3.1699999999999999E-2</v>
      </c>
    </row>
    <row r="643" spans="1:7" ht="14.25" customHeight="1">
      <c r="A643" s="230">
        <v>44397</v>
      </c>
      <c r="B643" s="223">
        <v>11.21</v>
      </c>
      <c r="C643" s="223">
        <v>11.1</v>
      </c>
      <c r="D643" s="223">
        <v>11.35</v>
      </c>
      <c r="E643" s="223">
        <v>11.1</v>
      </c>
      <c r="F643" s="223" t="s">
        <v>1686</v>
      </c>
      <c r="G643" s="228">
        <v>0.02</v>
      </c>
    </row>
    <row r="644" spans="1:7" ht="14.25" customHeight="1">
      <c r="A644" s="230">
        <v>44398</v>
      </c>
      <c r="B644" s="223">
        <v>11.5</v>
      </c>
      <c r="C644" s="223">
        <v>11.38</v>
      </c>
      <c r="D644" s="223">
        <v>11.64</v>
      </c>
      <c r="E644" s="223">
        <v>11.38</v>
      </c>
      <c r="F644" s="223" t="s">
        <v>1687</v>
      </c>
      <c r="G644" s="228">
        <v>2.5899999999999999E-2</v>
      </c>
    </row>
    <row r="645" spans="1:7" ht="14.25" customHeight="1">
      <c r="A645" s="230">
        <v>44399</v>
      </c>
      <c r="B645" s="223">
        <v>11.48</v>
      </c>
      <c r="C645" s="223">
        <v>11.58</v>
      </c>
      <c r="D645" s="223">
        <v>11.58</v>
      </c>
      <c r="E645" s="223">
        <v>11.45</v>
      </c>
      <c r="F645" s="223" t="s">
        <v>1688</v>
      </c>
      <c r="G645" s="228">
        <v>-1.6999999999999999E-3</v>
      </c>
    </row>
    <row r="646" spans="1:7" ht="14.25" customHeight="1">
      <c r="A646" s="230">
        <v>44400</v>
      </c>
      <c r="B646" s="223">
        <v>11.53</v>
      </c>
      <c r="C646" s="223">
        <v>11.56</v>
      </c>
      <c r="D646" s="223">
        <v>11.56</v>
      </c>
      <c r="E646" s="223">
        <v>11.51</v>
      </c>
      <c r="F646" s="223" t="s">
        <v>1689</v>
      </c>
      <c r="G646" s="228">
        <v>4.4000000000000003E-3</v>
      </c>
    </row>
    <row r="647" spans="1:7" ht="14.25" customHeight="1">
      <c r="A647" s="230">
        <v>44403</v>
      </c>
      <c r="B647" s="223">
        <v>11.67</v>
      </c>
      <c r="C647" s="223">
        <v>11.64</v>
      </c>
      <c r="D647" s="223">
        <v>11.69</v>
      </c>
      <c r="E647" s="223">
        <v>11.62</v>
      </c>
      <c r="F647" s="223" t="s">
        <v>1690</v>
      </c>
      <c r="G647" s="228">
        <v>1.21E-2</v>
      </c>
    </row>
    <row r="648" spans="1:7" ht="14.25" customHeight="1">
      <c r="A648" s="230">
        <v>44404</v>
      </c>
      <c r="B648" s="223">
        <v>11.6</v>
      </c>
      <c r="C648" s="223">
        <v>11.6</v>
      </c>
      <c r="D648" s="223">
        <v>11.65</v>
      </c>
      <c r="E648" s="223">
        <v>11.53</v>
      </c>
      <c r="F648" s="223" t="s">
        <v>1691</v>
      </c>
      <c r="G648" s="228">
        <v>-6.0000000000000001E-3</v>
      </c>
    </row>
    <row r="649" spans="1:7" ht="14.25" customHeight="1">
      <c r="A649" s="230">
        <v>44405</v>
      </c>
      <c r="B649" s="223">
        <v>11.71</v>
      </c>
      <c r="C649" s="223">
        <v>11.57</v>
      </c>
      <c r="D649" s="223">
        <v>11.82</v>
      </c>
      <c r="E649" s="223">
        <v>11.55</v>
      </c>
      <c r="F649" s="223" t="s">
        <v>1692</v>
      </c>
      <c r="G649" s="228">
        <v>9.4999999999999998E-3</v>
      </c>
    </row>
    <row r="650" spans="1:7" ht="14.25" customHeight="1">
      <c r="A650" s="230">
        <v>44406</v>
      </c>
      <c r="B650" s="223">
        <v>11.85</v>
      </c>
      <c r="C650" s="223">
        <v>11.83</v>
      </c>
      <c r="D650" s="223">
        <v>11.88</v>
      </c>
      <c r="E650" s="223">
        <v>11.79</v>
      </c>
      <c r="F650" s="223" t="s">
        <v>1693</v>
      </c>
      <c r="G650" s="228">
        <v>1.2E-2</v>
      </c>
    </row>
    <row r="651" spans="1:7" ht="14.25" customHeight="1">
      <c r="A651" s="230">
        <v>44407</v>
      </c>
      <c r="B651" s="223">
        <v>11.62</v>
      </c>
      <c r="C651" s="223">
        <v>11.71</v>
      </c>
      <c r="D651" s="223">
        <v>11.77</v>
      </c>
      <c r="E651" s="223">
        <v>11.62</v>
      </c>
      <c r="F651" s="223" t="s">
        <v>1694</v>
      </c>
      <c r="G651" s="228">
        <v>-1.9400000000000001E-2</v>
      </c>
    </row>
    <row r="652" spans="1:7" ht="14.25" customHeight="1">
      <c r="A652" s="230">
        <v>44410</v>
      </c>
      <c r="B652" s="223">
        <v>11.7</v>
      </c>
      <c r="C652" s="223">
        <v>11.78</v>
      </c>
      <c r="D652" s="223">
        <v>11.9</v>
      </c>
      <c r="E652" s="223">
        <v>11.69</v>
      </c>
      <c r="F652" s="223" t="s">
        <v>1695</v>
      </c>
      <c r="G652" s="228">
        <v>6.8999999999999999E-3</v>
      </c>
    </row>
    <row r="653" spans="1:7" ht="14.25" customHeight="1">
      <c r="A653" s="230">
        <v>44411</v>
      </c>
      <c r="B653" s="223">
        <v>11.75</v>
      </c>
      <c r="C653" s="223">
        <v>11.73</v>
      </c>
      <c r="D653" s="223">
        <v>11.79</v>
      </c>
      <c r="E653" s="223">
        <v>11.66</v>
      </c>
      <c r="F653" s="223" t="s">
        <v>1696</v>
      </c>
      <c r="G653" s="228">
        <v>4.3E-3</v>
      </c>
    </row>
    <row r="654" spans="1:7" ht="14.25" customHeight="1">
      <c r="A654" s="230">
        <v>44412</v>
      </c>
      <c r="B654" s="223">
        <v>11.62</v>
      </c>
      <c r="C654" s="223">
        <v>11.62</v>
      </c>
      <c r="D654" s="223">
        <v>11.67</v>
      </c>
      <c r="E654" s="223">
        <v>11.57</v>
      </c>
      <c r="F654" s="223" t="s">
        <v>1697</v>
      </c>
      <c r="G654" s="228">
        <v>-1.11E-2</v>
      </c>
    </row>
    <row r="655" spans="1:7" ht="14.25" customHeight="1">
      <c r="A655" s="230">
        <v>44413</v>
      </c>
      <c r="B655" s="223">
        <v>11.54</v>
      </c>
      <c r="C655" s="223">
        <v>11.58</v>
      </c>
      <c r="D655" s="223">
        <v>11.61</v>
      </c>
      <c r="E655" s="223">
        <v>11.53</v>
      </c>
      <c r="F655" s="223" t="s">
        <v>1698</v>
      </c>
      <c r="G655" s="228">
        <v>-6.8999999999999999E-3</v>
      </c>
    </row>
    <row r="656" spans="1:7" ht="14.25" customHeight="1">
      <c r="A656" s="230">
        <v>44414</v>
      </c>
      <c r="B656" s="223">
        <v>11.49</v>
      </c>
      <c r="C656" s="223">
        <v>11.56</v>
      </c>
      <c r="D656" s="223">
        <v>11.59</v>
      </c>
      <c r="E656" s="223">
        <v>11.47</v>
      </c>
      <c r="F656" s="223" t="s">
        <v>1699</v>
      </c>
      <c r="G656" s="228">
        <v>-4.3E-3</v>
      </c>
    </row>
    <row r="657" spans="1:7" ht="14.25" customHeight="1">
      <c r="A657" s="230">
        <v>44417</v>
      </c>
      <c r="B657" s="223">
        <v>11.41</v>
      </c>
      <c r="C657" s="223">
        <v>11.51</v>
      </c>
      <c r="D657" s="223">
        <v>11.51</v>
      </c>
      <c r="E657" s="223">
        <v>11.39</v>
      </c>
      <c r="F657" s="223" t="s">
        <v>1700</v>
      </c>
      <c r="G657" s="228">
        <v>-7.0000000000000001E-3</v>
      </c>
    </row>
    <row r="658" spans="1:7" ht="14.25" customHeight="1">
      <c r="A658" s="230">
        <v>44418</v>
      </c>
      <c r="B658" s="223">
        <v>11.46</v>
      </c>
      <c r="C658" s="223">
        <v>11.48</v>
      </c>
      <c r="D658" s="223">
        <v>11.5</v>
      </c>
      <c r="E658" s="223">
        <v>11.44</v>
      </c>
      <c r="F658" s="223" t="s">
        <v>1701</v>
      </c>
      <c r="G658" s="228">
        <v>4.4000000000000003E-3</v>
      </c>
    </row>
    <row r="659" spans="1:7" ht="14.25" customHeight="1">
      <c r="A659" s="230">
        <v>44419</v>
      </c>
      <c r="B659" s="223">
        <v>11.66</v>
      </c>
      <c r="C659" s="223">
        <v>11.55</v>
      </c>
      <c r="D659" s="223">
        <v>11.67</v>
      </c>
      <c r="E659" s="223">
        <v>11.5</v>
      </c>
      <c r="F659" s="223" t="s">
        <v>1702</v>
      </c>
      <c r="G659" s="228">
        <v>1.7500000000000002E-2</v>
      </c>
    </row>
    <row r="660" spans="1:7" ht="14.25" customHeight="1">
      <c r="A660" s="230">
        <v>44420</v>
      </c>
      <c r="B660" s="223">
        <v>11.7</v>
      </c>
      <c r="C660" s="223">
        <v>11.68</v>
      </c>
      <c r="D660" s="223">
        <v>11.84</v>
      </c>
      <c r="E660" s="223">
        <v>11.61</v>
      </c>
      <c r="F660" s="223" t="s">
        <v>1703</v>
      </c>
      <c r="G660" s="228">
        <v>3.3999999999999998E-3</v>
      </c>
    </row>
    <row r="661" spans="1:7" ht="14.25" customHeight="1">
      <c r="A661" s="230">
        <v>44421</v>
      </c>
      <c r="B661" s="223">
        <v>11.74</v>
      </c>
      <c r="C661" s="223">
        <v>11.72</v>
      </c>
      <c r="D661" s="223">
        <v>11.77</v>
      </c>
      <c r="E661" s="223">
        <v>11.7</v>
      </c>
      <c r="F661" s="223" t="s">
        <v>1704</v>
      </c>
      <c r="G661" s="228">
        <v>3.3999999999999998E-3</v>
      </c>
    </row>
    <row r="662" spans="1:7" ht="14.25" customHeight="1">
      <c r="A662" s="230">
        <v>44424</v>
      </c>
      <c r="B662" s="223">
        <v>11.59</v>
      </c>
      <c r="C662" s="223">
        <v>11.61</v>
      </c>
      <c r="D662" s="223">
        <v>11.65</v>
      </c>
      <c r="E662" s="223">
        <v>11.55</v>
      </c>
      <c r="F662" s="223" t="s">
        <v>1705</v>
      </c>
      <c r="G662" s="228">
        <v>-1.2800000000000001E-2</v>
      </c>
    </row>
    <row r="663" spans="1:7" ht="14.25" customHeight="1">
      <c r="A663" s="230">
        <v>44425</v>
      </c>
      <c r="B663" s="223">
        <v>11.45</v>
      </c>
      <c r="C663" s="223">
        <v>11.51</v>
      </c>
      <c r="D663" s="223">
        <v>11.54</v>
      </c>
      <c r="E663" s="223">
        <v>11.4</v>
      </c>
      <c r="F663" s="223" t="s">
        <v>1706</v>
      </c>
      <c r="G663" s="228">
        <v>-1.21E-2</v>
      </c>
    </row>
    <row r="664" spans="1:7" ht="14.25" customHeight="1">
      <c r="A664" s="230">
        <v>44426</v>
      </c>
      <c r="B664" s="223">
        <v>11.4</v>
      </c>
      <c r="C664" s="223">
        <v>11.42</v>
      </c>
      <c r="D664" s="223">
        <v>11.46</v>
      </c>
      <c r="E664" s="223">
        <v>11.38</v>
      </c>
      <c r="F664" s="223" t="s">
        <v>1707</v>
      </c>
      <c r="G664" s="228">
        <v>-4.4000000000000003E-3</v>
      </c>
    </row>
    <row r="665" spans="1:7" ht="14.25" customHeight="1">
      <c r="A665" s="230">
        <v>44427</v>
      </c>
      <c r="B665" s="223">
        <v>11.18</v>
      </c>
      <c r="C665" s="223">
        <v>11.15</v>
      </c>
      <c r="D665" s="223">
        <v>11.22</v>
      </c>
      <c r="E665" s="223">
        <v>11.12</v>
      </c>
      <c r="F665" s="223" t="s">
        <v>1708</v>
      </c>
      <c r="G665" s="228">
        <v>-1.9300000000000001E-2</v>
      </c>
    </row>
    <row r="666" spans="1:7" ht="14.25" customHeight="1">
      <c r="A666" s="230">
        <v>44428</v>
      </c>
      <c r="B666" s="223">
        <v>11.2</v>
      </c>
      <c r="C666" s="223">
        <v>11.06</v>
      </c>
      <c r="D666" s="223">
        <v>11.2</v>
      </c>
      <c r="E666" s="223">
        <v>11.06</v>
      </c>
      <c r="F666" s="223" t="s">
        <v>1709</v>
      </c>
      <c r="G666" s="228">
        <v>1.8E-3</v>
      </c>
    </row>
    <row r="667" spans="1:7" ht="14.25" customHeight="1">
      <c r="A667" s="230">
        <v>44431</v>
      </c>
      <c r="B667" s="223">
        <v>11.36</v>
      </c>
      <c r="C667" s="223">
        <v>11.31</v>
      </c>
      <c r="D667" s="223">
        <v>11.37</v>
      </c>
      <c r="E667" s="223">
        <v>11.31</v>
      </c>
      <c r="F667" s="223" t="s">
        <v>1710</v>
      </c>
      <c r="G667" s="228">
        <v>1.43E-2</v>
      </c>
    </row>
    <row r="668" spans="1:7" ht="14.25" customHeight="1">
      <c r="A668" s="230">
        <v>44432</v>
      </c>
      <c r="B668" s="223">
        <v>11.42</v>
      </c>
      <c r="C668" s="223">
        <v>11.36</v>
      </c>
      <c r="D668" s="223">
        <v>11.43</v>
      </c>
      <c r="E668" s="223">
        <v>11.34</v>
      </c>
      <c r="F668" s="223" t="s">
        <v>1711</v>
      </c>
      <c r="G668" s="228">
        <v>5.3E-3</v>
      </c>
    </row>
    <row r="669" spans="1:7" ht="14.25" customHeight="1">
      <c r="A669" s="230">
        <v>44433</v>
      </c>
      <c r="B669" s="223">
        <v>11.36</v>
      </c>
      <c r="C669" s="223">
        <v>11.34</v>
      </c>
      <c r="D669" s="223">
        <v>11.4</v>
      </c>
      <c r="E669" s="223">
        <v>11.31</v>
      </c>
      <c r="F669" s="223" t="s">
        <v>1712</v>
      </c>
      <c r="G669" s="228">
        <v>-5.3E-3</v>
      </c>
    </row>
    <row r="670" spans="1:7" ht="14.25" customHeight="1">
      <c r="A670" s="230">
        <v>44434</v>
      </c>
      <c r="B670" s="223">
        <v>11.33</v>
      </c>
      <c r="C670" s="223">
        <v>11.36</v>
      </c>
      <c r="D670" s="223">
        <v>11.39</v>
      </c>
      <c r="E670" s="223">
        <v>11.31</v>
      </c>
      <c r="F670" s="223" t="s">
        <v>1713</v>
      </c>
      <c r="G670" s="228">
        <v>-2.5999999999999999E-3</v>
      </c>
    </row>
    <row r="671" spans="1:7" ht="14.25" customHeight="1">
      <c r="A671" s="230">
        <v>44435</v>
      </c>
      <c r="B671" s="223">
        <v>11.53</v>
      </c>
      <c r="C671" s="223">
        <v>11.37</v>
      </c>
      <c r="D671" s="223">
        <v>11.59</v>
      </c>
      <c r="E671" s="223">
        <v>11.37</v>
      </c>
      <c r="F671" s="223" t="s">
        <v>721</v>
      </c>
      <c r="G671" s="228">
        <v>1.77E-2</v>
      </c>
    </row>
    <row r="672" spans="1:7" ht="14.25" customHeight="1">
      <c r="A672" s="230">
        <v>44438</v>
      </c>
      <c r="B672" s="223">
        <v>11.42</v>
      </c>
      <c r="C672" s="223">
        <v>11.43</v>
      </c>
      <c r="D672" s="223">
        <v>11.47</v>
      </c>
      <c r="E672" s="223">
        <v>11.4</v>
      </c>
      <c r="F672" s="223" t="s">
        <v>1603</v>
      </c>
      <c r="G672" s="228">
        <v>-9.4999999999999998E-3</v>
      </c>
    </row>
    <row r="673" spans="1:7" ht="14.25" customHeight="1">
      <c r="A673" s="230">
        <v>44439</v>
      </c>
      <c r="B673" s="223">
        <v>11.34</v>
      </c>
      <c r="C673" s="223">
        <v>11.41</v>
      </c>
      <c r="D673" s="223">
        <v>11.44</v>
      </c>
      <c r="E673" s="223">
        <v>11.3</v>
      </c>
      <c r="F673" s="223" t="s">
        <v>1714</v>
      </c>
      <c r="G673" s="228">
        <v>-7.0000000000000001E-3</v>
      </c>
    </row>
    <row r="674" spans="1:7" ht="14.25" customHeight="1">
      <c r="A674" s="230">
        <v>44440</v>
      </c>
      <c r="B674" s="223">
        <v>11.4</v>
      </c>
      <c r="C674" s="223">
        <v>11.36</v>
      </c>
      <c r="D674" s="223">
        <v>11.44</v>
      </c>
      <c r="E674" s="223">
        <v>11.36</v>
      </c>
      <c r="F674" s="223" t="s">
        <v>1715</v>
      </c>
      <c r="G674" s="228">
        <v>5.3E-3</v>
      </c>
    </row>
    <row r="675" spans="1:7" ht="14.25" customHeight="1">
      <c r="A675" s="230">
        <v>44441</v>
      </c>
      <c r="B675" s="223">
        <v>11.35</v>
      </c>
      <c r="C675" s="223">
        <v>11.37</v>
      </c>
      <c r="D675" s="223">
        <v>11.4</v>
      </c>
      <c r="E675" s="223">
        <v>11.29</v>
      </c>
      <c r="F675" s="223" t="s">
        <v>1716</v>
      </c>
      <c r="G675" s="228">
        <v>-4.4000000000000003E-3</v>
      </c>
    </row>
    <row r="676" spans="1:7" ht="14.25" customHeight="1">
      <c r="A676" s="230">
        <v>44442</v>
      </c>
      <c r="B676" s="223">
        <v>11.35</v>
      </c>
      <c r="C676" s="223">
        <v>11.31</v>
      </c>
      <c r="D676" s="223">
        <v>11.36</v>
      </c>
      <c r="E676" s="223">
        <v>11.28</v>
      </c>
      <c r="F676" s="223" t="s">
        <v>1717</v>
      </c>
      <c r="G676" s="228">
        <v>0</v>
      </c>
    </row>
    <row r="677" spans="1:7" ht="14.25" customHeight="1">
      <c r="A677" s="230">
        <v>44446</v>
      </c>
      <c r="B677" s="223">
        <v>10.49</v>
      </c>
      <c r="C677" s="223">
        <v>10.58</v>
      </c>
      <c r="D677" s="223">
        <v>10.59</v>
      </c>
      <c r="E677" s="223">
        <v>10.32</v>
      </c>
      <c r="F677" s="223" t="s">
        <v>1718</v>
      </c>
      <c r="G677" s="228">
        <v>-7.5800000000000006E-2</v>
      </c>
    </row>
    <row r="678" spans="1:7" ht="14.25" customHeight="1">
      <c r="A678" s="230">
        <v>44447</v>
      </c>
      <c r="B678" s="223">
        <v>10.24</v>
      </c>
      <c r="C678" s="223">
        <v>10.199999999999999</v>
      </c>
      <c r="D678" s="223">
        <v>10.37</v>
      </c>
      <c r="E678" s="223">
        <v>10.16</v>
      </c>
      <c r="F678" s="223" t="s">
        <v>1719</v>
      </c>
      <c r="G678" s="228">
        <v>-2.3800000000000002E-2</v>
      </c>
    </row>
    <row r="679" spans="1:7" ht="14.25" customHeight="1">
      <c r="A679" s="230">
        <v>44448</v>
      </c>
      <c r="B679" s="223">
        <v>10.37</v>
      </c>
      <c r="C679" s="223">
        <v>10.27</v>
      </c>
      <c r="D679" s="223">
        <v>10.42</v>
      </c>
      <c r="E679" s="223">
        <v>10.27</v>
      </c>
      <c r="F679" s="223" t="s">
        <v>1720</v>
      </c>
      <c r="G679" s="228">
        <v>1.2699999999999999E-2</v>
      </c>
    </row>
    <row r="680" spans="1:7" ht="14.25" customHeight="1">
      <c r="A680" s="230">
        <v>44449</v>
      </c>
      <c r="B680" s="223">
        <v>10.36</v>
      </c>
      <c r="C680" s="223">
        <v>10.41</v>
      </c>
      <c r="D680" s="223">
        <v>10.44</v>
      </c>
      <c r="E680" s="223">
        <v>10.3</v>
      </c>
      <c r="F680" s="223" t="s">
        <v>1721</v>
      </c>
      <c r="G680" s="228">
        <v>-1E-3</v>
      </c>
    </row>
    <row r="681" spans="1:7" ht="14.25" customHeight="1">
      <c r="A681" s="230">
        <v>44452</v>
      </c>
      <c r="B681" s="223">
        <v>10.45</v>
      </c>
      <c r="C681" s="223">
        <v>10.52</v>
      </c>
      <c r="D681" s="223">
        <v>10.54</v>
      </c>
      <c r="E681" s="223">
        <v>10.43</v>
      </c>
      <c r="F681" s="223" t="s">
        <v>1722</v>
      </c>
      <c r="G681" s="228">
        <v>8.6999999999999994E-3</v>
      </c>
    </row>
    <row r="682" spans="1:7" ht="14.25" customHeight="1">
      <c r="A682" s="230">
        <v>44453</v>
      </c>
      <c r="B682" s="223">
        <v>10.47</v>
      </c>
      <c r="C682" s="223">
        <v>10.52</v>
      </c>
      <c r="D682" s="223">
        <v>10.52</v>
      </c>
      <c r="E682" s="223">
        <v>10.44</v>
      </c>
      <c r="F682" s="223" t="s">
        <v>1723</v>
      </c>
      <c r="G682" s="228">
        <v>1.9E-3</v>
      </c>
    </row>
    <row r="683" spans="1:7" ht="14.25" customHeight="1">
      <c r="A683" s="230">
        <v>44454</v>
      </c>
      <c r="B683" s="223">
        <v>10.4</v>
      </c>
      <c r="C683" s="223">
        <v>10.38</v>
      </c>
      <c r="D683" s="223">
        <v>10.49</v>
      </c>
      <c r="E683" s="223">
        <v>10.32</v>
      </c>
      <c r="F683" s="223" t="s">
        <v>1724</v>
      </c>
      <c r="G683" s="228">
        <v>-6.7000000000000002E-3</v>
      </c>
    </row>
    <row r="684" spans="1:7" ht="14.25" customHeight="1">
      <c r="A684" s="230">
        <v>44455</v>
      </c>
      <c r="B684" s="223">
        <v>10.27</v>
      </c>
      <c r="C684" s="223">
        <v>10.32</v>
      </c>
      <c r="D684" s="223">
        <v>10.37</v>
      </c>
      <c r="E684" s="223">
        <v>10.24</v>
      </c>
      <c r="F684" s="223" t="s">
        <v>1725</v>
      </c>
      <c r="G684" s="228">
        <v>-1.2500000000000001E-2</v>
      </c>
    </row>
    <row r="685" spans="1:7" ht="14.25" customHeight="1">
      <c r="A685" s="230">
        <v>44456</v>
      </c>
      <c r="B685" s="223">
        <v>10.039999999999999</v>
      </c>
      <c r="C685" s="223">
        <v>10.18</v>
      </c>
      <c r="D685" s="223">
        <v>10.19</v>
      </c>
      <c r="E685" s="223">
        <v>10.01</v>
      </c>
      <c r="F685" s="223" t="s">
        <v>1726</v>
      </c>
      <c r="G685" s="228">
        <v>-2.24E-2</v>
      </c>
    </row>
    <row r="686" spans="1:7" ht="14.25" customHeight="1">
      <c r="A686" s="230">
        <v>44459</v>
      </c>
      <c r="B686" s="223">
        <v>9.7200000000000006</v>
      </c>
      <c r="C686" s="223">
        <v>9.68</v>
      </c>
      <c r="D686" s="223">
        <v>9.74</v>
      </c>
      <c r="E686" s="223">
        <v>9.64</v>
      </c>
      <c r="F686" s="223" t="s">
        <v>1727</v>
      </c>
      <c r="G686" s="228">
        <v>-3.1899999999999998E-2</v>
      </c>
    </row>
    <row r="687" spans="1:7" ht="14.25" customHeight="1">
      <c r="A687" s="230">
        <v>44460</v>
      </c>
      <c r="B687" s="223">
        <v>9.61</v>
      </c>
      <c r="C687" s="223">
        <v>9.74</v>
      </c>
      <c r="D687" s="223">
        <v>9.74</v>
      </c>
      <c r="E687" s="223">
        <v>9.56</v>
      </c>
      <c r="F687" s="223" t="s">
        <v>1728</v>
      </c>
      <c r="G687" s="228">
        <v>-1.1299999999999999E-2</v>
      </c>
    </row>
    <row r="688" spans="1:7" ht="14.25" customHeight="1">
      <c r="A688" s="230">
        <v>44461</v>
      </c>
      <c r="B688" s="223">
        <v>9.74</v>
      </c>
      <c r="C688" s="223">
        <v>9.73</v>
      </c>
      <c r="D688" s="223">
        <v>9.81</v>
      </c>
      <c r="E688" s="223">
        <v>9.6999999999999993</v>
      </c>
      <c r="F688" s="223" t="s">
        <v>1729</v>
      </c>
      <c r="G688" s="228">
        <v>1.35E-2</v>
      </c>
    </row>
    <row r="689" spans="1:7" ht="14.25" customHeight="1">
      <c r="A689" s="230">
        <v>44462</v>
      </c>
      <c r="B689" s="223">
        <v>9.85</v>
      </c>
      <c r="C689" s="223">
        <v>9.89</v>
      </c>
      <c r="D689" s="223">
        <v>9.92</v>
      </c>
      <c r="E689" s="223">
        <v>9.83</v>
      </c>
      <c r="F689" s="223" t="s">
        <v>1730</v>
      </c>
      <c r="G689" s="228">
        <v>1.1299999999999999E-2</v>
      </c>
    </row>
    <row r="690" spans="1:7" ht="14.25" customHeight="1">
      <c r="A690" s="230">
        <v>44463</v>
      </c>
      <c r="B690" s="223">
        <v>9.77</v>
      </c>
      <c r="C690" s="223">
        <v>9.83</v>
      </c>
      <c r="D690" s="223">
        <v>9.83</v>
      </c>
      <c r="E690" s="223">
        <v>9.7100000000000009</v>
      </c>
      <c r="F690" s="223" t="s">
        <v>1731</v>
      </c>
      <c r="G690" s="228">
        <v>-8.0999999999999996E-3</v>
      </c>
    </row>
    <row r="691" spans="1:7" ht="14.25" customHeight="1">
      <c r="A691" s="230">
        <v>44466</v>
      </c>
      <c r="B691" s="223">
        <v>9.91</v>
      </c>
      <c r="C691" s="223">
        <v>9.8699999999999992</v>
      </c>
      <c r="D691" s="223">
        <v>9.9499999999999993</v>
      </c>
      <c r="E691" s="223">
        <v>9.8699999999999992</v>
      </c>
      <c r="F691" s="223" t="s">
        <v>1732</v>
      </c>
      <c r="G691" s="228">
        <v>1.43E-2</v>
      </c>
    </row>
    <row r="692" spans="1:7" ht="14.25" customHeight="1">
      <c r="A692" s="230">
        <v>44467</v>
      </c>
      <c r="B692" s="223">
        <v>9.76</v>
      </c>
      <c r="C692" s="223">
        <v>9.86</v>
      </c>
      <c r="D692" s="223">
        <v>9.8699999999999992</v>
      </c>
      <c r="E692" s="223">
        <v>9.75</v>
      </c>
      <c r="F692" s="223" t="s">
        <v>1733</v>
      </c>
      <c r="G692" s="228">
        <v>-1.5100000000000001E-2</v>
      </c>
    </row>
    <row r="693" spans="1:7" ht="14.25" customHeight="1">
      <c r="A693" s="230">
        <v>44468</v>
      </c>
      <c r="B693" s="223">
        <v>9.61</v>
      </c>
      <c r="C693" s="223">
        <v>9.66</v>
      </c>
      <c r="D693" s="223">
        <v>9.75</v>
      </c>
      <c r="E693" s="223">
        <v>9.61</v>
      </c>
      <c r="F693" s="223" t="s">
        <v>1734</v>
      </c>
      <c r="G693" s="228">
        <v>-1.54E-2</v>
      </c>
    </row>
    <row r="694" spans="1:7" ht="14.25" customHeight="1">
      <c r="A694" s="230">
        <v>44469</v>
      </c>
      <c r="B694" s="223">
        <v>9.58</v>
      </c>
      <c r="C694" s="223">
        <v>9.59</v>
      </c>
      <c r="D694" s="223">
        <v>9.64</v>
      </c>
      <c r="E694" s="223">
        <v>9.5500000000000007</v>
      </c>
      <c r="F694" s="223" t="s">
        <v>1735</v>
      </c>
      <c r="G694" s="228">
        <v>-3.0999999999999999E-3</v>
      </c>
    </row>
    <row r="695" spans="1:7" ht="14.25" customHeight="1">
      <c r="A695" s="230">
        <v>44470</v>
      </c>
      <c r="B695" s="223">
        <v>9.59</v>
      </c>
      <c r="C695" s="223">
        <v>9.66</v>
      </c>
      <c r="D695" s="223">
        <v>9.6999999999999993</v>
      </c>
      <c r="E695" s="223">
        <v>9.58</v>
      </c>
      <c r="F695" s="223" t="s">
        <v>1736</v>
      </c>
      <c r="G695" s="228">
        <v>1E-3</v>
      </c>
    </row>
    <row r="696" spans="1:7" ht="14.25" customHeight="1">
      <c r="A696" s="230">
        <v>44473</v>
      </c>
      <c r="B696" s="223">
        <v>9.64</v>
      </c>
      <c r="C696" s="223">
        <v>9.66</v>
      </c>
      <c r="D696" s="223">
        <v>9.8000000000000007</v>
      </c>
      <c r="E696" s="223">
        <v>9.6199999999999992</v>
      </c>
      <c r="F696" s="223" t="s">
        <v>1737</v>
      </c>
      <c r="G696" s="228">
        <v>5.1999999999999998E-3</v>
      </c>
    </row>
    <row r="697" spans="1:7" ht="14.25" customHeight="1">
      <c r="A697" s="230">
        <v>44474</v>
      </c>
      <c r="B697" s="223">
        <v>9.58</v>
      </c>
      <c r="C697" s="223">
        <v>9.5500000000000007</v>
      </c>
      <c r="D697" s="223">
        <v>9.76</v>
      </c>
      <c r="E697" s="223">
        <v>9.5399999999999991</v>
      </c>
      <c r="F697" s="223" t="s">
        <v>1738</v>
      </c>
      <c r="G697" s="228">
        <v>-6.1999999999999998E-3</v>
      </c>
    </row>
    <row r="698" spans="1:7" ht="14.25" customHeight="1">
      <c r="A698" s="230">
        <v>44475</v>
      </c>
      <c r="B698" s="223">
        <v>9.5</v>
      </c>
      <c r="C698" s="223">
        <v>9.43</v>
      </c>
      <c r="D698" s="223">
        <v>9.57</v>
      </c>
      <c r="E698" s="223">
        <v>9.4</v>
      </c>
      <c r="F698" s="223" t="s">
        <v>1739</v>
      </c>
      <c r="G698" s="228">
        <v>-8.3999999999999995E-3</v>
      </c>
    </row>
    <row r="699" spans="1:7" ht="14.25" customHeight="1">
      <c r="A699" s="230">
        <v>44476</v>
      </c>
      <c r="B699" s="223">
        <v>9.61</v>
      </c>
      <c r="C699" s="223">
        <v>9.69</v>
      </c>
      <c r="D699" s="223">
        <v>9.75</v>
      </c>
      <c r="E699" s="223">
        <v>9.59</v>
      </c>
      <c r="F699" s="223" t="s">
        <v>1740</v>
      </c>
      <c r="G699" s="228">
        <v>1.1599999999999999E-2</v>
      </c>
    </row>
    <row r="700" spans="1:7" ht="14.25" customHeight="1">
      <c r="A700" s="230">
        <v>44477</v>
      </c>
      <c r="B700" s="223">
        <v>9.6199999999999992</v>
      </c>
      <c r="C700" s="223">
        <v>9.65</v>
      </c>
      <c r="D700" s="223">
        <v>9.69</v>
      </c>
      <c r="E700" s="223">
        <v>9.59</v>
      </c>
      <c r="F700" s="223" t="s">
        <v>1741</v>
      </c>
      <c r="G700" s="228">
        <v>1E-3</v>
      </c>
    </row>
    <row r="701" spans="1:7" ht="14.25" customHeight="1">
      <c r="A701" s="230">
        <v>44480</v>
      </c>
      <c r="B701" s="223">
        <v>9.4700000000000006</v>
      </c>
      <c r="C701" s="223">
        <v>9.52</v>
      </c>
      <c r="D701" s="223">
        <v>9.5500000000000007</v>
      </c>
      <c r="E701" s="223">
        <v>9.4600000000000009</v>
      </c>
      <c r="F701" s="223" t="s">
        <v>1742</v>
      </c>
      <c r="G701" s="228">
        <v>-1.5599999999999999E-2</v>
      </c>
    </row>
    <row r="702" spans="1:7" ht="14.25" customHeight="1">
      <c r="A702" s="230">
        <v>44481</v>
      </c>
      <c r="B702" s="223">
        <v>9.42</v>
      </c>
      <c r="C702" s="223">
        <v>9.44</v>
      </c>
      <c r="D702" s="223">
        <v>9.49</v>
      </c>
      <c r="E702" s="223">
        <v>9.4</v>
      </c>
      <c r="F702" s="223" t="s">
        <v>1743</v>
      </c>
      <c r="G702" s="228">
        <v>-5.3E-3</v>
      </c>
    </row>
    <row r="703" spans="1:7" ht="14.25" customHeight="1">
      <c r="A703" s="230">
        <v>44482</v>
      </c>
      <c r="B703" s="223">
        <v>9.51</v>
      </c>
      <c r="C703" s="223">
        <v>9.4600000000000009</v>
      </c>
      <c r="D703" s="223">
        <v>9.65</v>
      </c>
      <c r="E703" s="223">
        <v>9.43</v>
      </c>
      <c r="F703" s="223" t="s">
        <v>1744</v>
      </c>
      <c r="G703" s="228">
        <v>9.5999999999999992E-3</v>
      </c>
    </row>
    <row r="704" spans="1:7" ht="14.25" customHeight="1">
      <c r="A704" s="230">
        <v>44483</v>
      </c>
      <c r="B704" s="223">
        <v>9.57</v>
      </c>
      <c r="C704" s="223">
        <v>9.6</v>
      </c>
      <c r="D704" s="223">
        <v>9.6</v>
      </c>
      <c r="E704" s="223">
        <v>9.5299999999999994</v>
      </c>
      <c r="F704" s="223" t="s">
        <v>1745</v>
      </c>
      <c r="G704" s="228">
        <v>6.3E-3</v>
      </c>
    </row>
    <row r="705" spans="1:7" ht="14.25" customHeight="1">
      <c r="A705" s="230">
        <v>44484</v>
      </c>
      <c r="B705" s="223">
        <v>9.59</v>
      </c>
      <c r="C705" s="223">
        <v>9.57</v>
      </c>
      <c r="D705" s="223">
        <v>9.61</v>
      </c>
      <c r="E705" s="223">
        <v>9.5299999999999994</v>
      </c>
      <c r="F705" s="223" t="s">
        <v>1656</v>
      </c>
      <c r="G705" s="228">
        <v>2.0999999999999999E-3</v>
      </c>
    </row>
    <row r="706" spans="1:7" ht="14.25" customHeight="1">
      <c r="A706" s="230">
        <v>44487</v>
      </c>
      <c r="B706" s="223">
        <v>9.57</v>
      </c>
      <c r="C706" s="223">
        <v>9.52</v>
      </c>
      <c r="D706" s="223">
        <v>9.6999999999999993</v>
      </c>
      <c r="E706" s="223">
        <v>9.4499999999999993</v>
      </c>
      <c r="F706" s="223" t="s">
        <v>1746</v>
      </c>
      <c r="G706" s="228">
        <v>-2.0999999999999999E-3</v>
      </c>
    </row>
    <row r="707" spans="1:7" ht="14.25" customHeight="1">
      <c r="A707" s="230">
        <v>44488</v>
      </c>
      <c r="B707" s="223">
        <v>9.76</v>
      </c>
      <c r="C707" s="223">
        <v>9.7799999999999994</v>
      </c>
      <c r="D707" s="223">
        <v>9.83</v>
      </c>
      <c r="E707" s="223">
        <v>9.74</v>
      </c>
      <c r="F707" s="223" t="s">
        <v>1747</v>
      </c>
      <c r="G707" s="228">
        <v>1.9900000000000001E-2</v>
      </c>
    </row>
    <row r="708" spans="1:7" ht="14.25" customHeight="1">
      <c r="A708" s="230">
        <v>44489</v>
      </c>
      <c r="B708" s="223">
        <v>9.81</v>
      </c>
      <c r="C708" s="223">
        <v>9.69</v>
      </c>
      <c r="D708" s="223">
        <v>9.9</v>
      </c>
      <c r="E708" s="223">
        <v>9.66</v>
      </c>
      <c r="F708" s="223" t="s">
        <v>1748</v>
      </c>
      <c r="G708" s="228">
        <v>5.1000000000000004E-3</v>
      </c>
    </row>
    <row r="709" spans="1:7" ht="14.25" customHeight="1">
      <c r="A709" s="230">
        <v>44490</v>
      </c>
      <c r="B709" s="223">
        <v>9.74</v>
      </c>
      <c r="C709" s="223">
        <v>9.76</v>
      </c>
      <c r="D709" s="223">
        <v>9.83</v>
      </c>
      <c r="E709" s="223">
        <v>9.6999999999999993</v>
      </c>
      <c r="F709" s="223" t="s">
        <v>1749</v>
      </c>
      <c r="G709" s="228">
        <v>-7.1000000000000004E-3</v>
      </c>
    </row>
    <row r="710" spans="1:7" ht="14.25" customHeight="1">
      <c r="A710" s="230">
        <v>44491</v>
      </c>
      <c r="B710" s="223">
        <v>9.7899999999999991</v>
      </c>
      <c r="C710" s="223">
        <v>9.81</v>
      </c>
      <c r="D710" s="223">
        <v>9.86</v>
      </c>
      <c r="E710" s="223">
        <v>9.77</v>
      </c>
      <c r="F710" s="223" t="s">
        <v>1750</v>
      </c>
      <c r="G710" s="228">
        <v>5.1000000000000004E-3</v>
      </c>
    </row>
    <row r="711" spans="1:7" ht="14.25" customHeight="1">
      <c r="A711" s="230">
        <v>44494</v>
      </c>
      <c r="B711" s="223">
        <v>9.8000000000000007</v>
      </c>
      <c r="C711" s="223">
        <v>9.82</v>
      </c>
      <c r="D711" s="223">
        <v>9.86</v>
      </c>
      <c r="E711" s="223">
        <v>9.7899999999999991</v>
      </c>
      <c r="F711" s="223" t="s">
        <v>1751</v>
      </c>
      <c r="G711" s="228">
        <v>1E-3</v>
      </c>
    </row>
    <row r="712" spans="1:7" ht="14.25" customHeight="1">
      <c r="A712" s="230">
        <v>44495</v>
      </c>
      <c r="B712" s="223">
        <v>9.84</v>
      </c>
      <c r="C712" s="223">
        <v>9.93</v>
      </c>
      <c r="D712" s="223">
        <v>9.93</v>
      </c>
      <c r="E712" s="223">
        <v>9.81</v>
      </c>
      <c r="F712" s="223" t="s">
        <v>1752</v>
      </c>
      <c r="G712" s="228">
        <v>4.1000000000000003E-3</v>
      </c>
    </row>
    <row r="713" spans="1:7" ht="14.25" customHeight="1">
      <c r="A713" s="230">
        <v>44496</v>
      </c>
      <c r="B713" s="223">
        <v>9.82</v>
      </c>
      <c r="C713" s="223">
        <v>9.81</v>
      </c>
      <c r="D713" s="223">
        <v>9.8800000000000008</v>
      </c>
      <c r="E713" s="223">
        <v>9.7899999999999991</v>
      </c>
      <c r="F713" s="223" t="s">
        <v>1753</v>
      </c>
      <c r="G713" s="228">
        <v>-2E-3</v>
      </c>
    </row>
    <row r="714" spans="1:7" ht="14.25" customHeight="1">
      <c r="A714" s="230">
        <v>44497</v>
      </c>
      <c r="B714" s="223">
        <v>9.98</v>
      </c>
      <c r="C714" s="223">
        <v>9.84</v>
      </c>
      <c r="D714" s="223">
        <v>9.99</v>
      </c>
      <c r="E714" s="223">
        <v>9.84</v>
      </c>
      <c r="F714" s="223" t="s">
        <v>1754</v>
      </c>
      <c r="G714" s="228">
        <v>1.6299999999999999E-2</v>
      </c>
    </row>
    <row r="715" spans="1:7" ht="14.25" customHeight="1">
      <c r="A715" s="230">
        <v>44498</v>
      </c>
      <c r="B715" s="223">
        <v>9.94</v>
      </c>
      <c r="C715" s="223">
        <v>10.06</v>
      </c>
      <c r="D715" s="223">
        <v>10.06</v>
      </c>
      <c r="E715" s="223">
        <v>9.91</v>
      </c>
      <c r="F715" s="223" t="s">
        <v>1755</v>
      </c>
      <c r="G715" s="228">
        <v>-4.0000000000000001E-3</v>
      </c>
    </row>
    <row r="716" spans="1:7" ht="14.25" customHeight="1">
      <c r="A716" s="230">
        <v>44501</v>
      </c>
      <c r="B716" s="223">
        <v>10.210000000000001</v>
      </c>
      <c r="C716" s="223">
        <v>10.15</v>
      </c>
      <c r="D716" s="223">
        <v>10.32</v>
      </c>
      <c r="E716" s="223">
        <v>10.15</v>
      </c>
      <c r="F716" s="223" t="s">
        <v>1756</v>
      </c>
      <c r="G716" s="228">
        <v>2.7199999999999998E-2</v>
      </c>
    </row>
    <row r="717" spans="1:7" ht="14.25" customHeight="1">
      <c r="A717" s="230">
        <v>44502</v>
      </c>
      <c r="B717" s="223">
        <v>10.15</v>
      </c>
      <c r="C717" s="223">
        <v>10.130000000000001</v>
      </c>
      <c r="D717" s="223">
        <v>10.18</v>
      </c>
      <c r="E717" s="223">
        <v>10.1</v>
      </c>
      <c r="F717" s="223" t="s">
        <v>1757</v>
      </c>
      <c r="G717" s="228">
        <v>-5.8999999999999999E-3</v>
      </c>
    </row>
    <row r="718" spans="1:7" ht="14.25" customHeight="1">
      <c r="A718" s="230">
        <v>44503</v>
      </c>
      <c r="B718" s="223">
        <v>10.31</v>
      </c>
      <c r="C718" s="223">
        <v>10.199999999999999</v>
      </c>
      <c r="D718" s="223">
        <v>10.31</v>
      </c>
      <c r="E718" s="223">
        <v>10.199999999999999</v>
      </c>
      <c r="F718" s="223" t="s">
        <v>1758</v>
      </c>
      <c r="G718" s="228">
        <v>1.5800000000000002E-2</v>
      </c>
    </row>
    <row r="719" spans="1:7" ht="14.25" customHeight="1">
      <c r="A719" s="230">
        <v>44504</v>
      </c>
      <c r="B719" s="223">
        <v>10.16</v>
      </c>
      <c r="C719" s="223">
        <v>10.199999999999999</v>
      </c>
      <c r="D719" s="223">
        <v>10.210000000000001</v>
      </c>
      <c r="E719" s="223">
        <v>10.14</v>
      </c>
      <c r="F719" s="223" t="s">
        <v>1759</v>
      </c>
      <c r="G719" s="228">
        <v>-1.4500000000000001E-2</v>
      </c>
    </row>
    <row r="720" spans="1:7" ht="14.25" customHeight="1">
      <c r="A720" s="230">
        <v>44505</v>
      </c>
      <c r="B720" s="223">
        <v>10.3</v>
      </c>
      <c r="C720" s="223">
        <v>10.33</v>
      </c>
      <c r="D720" s="223">
        <v>10.4</v>
      </c>
      <c r="E720" s="223">
        <v>10.26</v>
      </c>
      <c r="F720" s="223" t="s">
        <v>1760</v>
      </c>
      <c r="G720" s="228">
        <v>1.38E-2</v>
      </c>
    </row>
    <row r="721" spans="1:7" ht="14.25" customHeight="1">
      <c r="A721" s="230">
        <v>44508</v>
      </c>
      <c r="B721" s="223">
        <v>10.31</v>
      </c>
      <c r="C721" s="223">
        <v>10.27</v>
      </c>
      <c r="D721" s="223">
        <v>10.47</v>
      </c>
      <c r="E721" s="223">
        <v>10.27</v>
      </c>
      <c r="F721" s="223" t="s">
        <v>1761</v>
      </c>
      <c r="G721" s="228">
        <v>1E-3</v>
      </c>
    </row>
    <row r="722" spans="1:7" ht="14.25" customHeight="1">
      <c r="A722" s="230">
        <v>44509</v>
      </c>
      <c r="B722" s="223">
        <v>10.34</v>
      </c>
      <c r="C722" s="223">
        <v>10.34</v>
      </c>
      <c r="D722" s="223">
        <v>10.35</v>
      </c>
      <c r="E722" s="223">
        <v>10.28</v>
      </c>
      <c r="F722" s="223" t="s">
        <v>1762</v>
      </c>
      <c r="G722" s="228">
        <v>2.8999999999999998E-3</v>
      </c>
    </row>
    <row r="723" spans="1:7" ht="14.25" customHeight="1">
      <c r="A723" s="230">
        <v>44510</v>
      </c>
      <c r="B723" s="223">
        <v>10.3</v>
      </c>
      <c r="C723" s="223">
        <v>10.32</v>
      </c>
      <c r="D723" s="223">
        <v>10.43</v>
      </c>
      <c r="E723" s="223">
        <v>10.27</v>
      </c>
      <c r="F723" s="223" t="s">
        <v>1763</v>
      </c>
      <c r="G723" s="228">
        <v>-3.8999999999999998E-3</v>
      </c>
    </row>
    <row r="724" spans="1:7" ht="14.25" customHeight="1">
      <c r="A724" s="230">
        <v>44511</v>
      </c>
      <c r="B724" s="223">
        <v>10.3</v>
      </c>
      <c r="C724" s="223">
        <v>10.3</v>
      </c>
      <c r="D724" s="223">
        <v>10.49</v>
      </c>
      <c r="E724" s="223">
        <v>10.3</v>
      </c>
      <c r="F724" s="223" t="s">
        <v>1764</v>
      </c>
      <c r="G724" s="228">
        <v>0</v>
      </c>
    </row>
    <row r="725" spans="1:7" ht="14.25" customHeight="1">
      <c r="A725" s="230">
        <v>44512</v>
      </c>
      <c r="B725" s="223">
        <v>10.43</v>
      </c>
      <c r="C725" s="223">
        <v>10.38</v>
      </c>
      <c r="D725" s="223">
        <v>10.53</v>
      </c>
      <c r="E725" s="223">
        <v>10.38</v>
      </c>
      <c r="F725" s="223" t="s">
        <v>1765</v>
      </c>
      <c r="G725" s="228">
        <v>1.26E-2</v>
      </c>
    </row>
    <row r="726" spans="1:7" ht="14.25" customHeight="1">
      <c r="A726" s="230">
        <v>44515</v>
      </c>
      <c r="B726" s="223">
        <v>10.33</v>
      </c>
      <c r="C726" s="223">
        <v>10.36</v>
      </c>
      <c r="D726" s="223">
        <v>10.41</v>
      </c>
      <c r="E726" s="223">
        <v>10.33</v>
      </c>
      <c r="F726" s="223" t="s">
        <v>1766</v>
      </c>
      <c r="G726" s="228">
        <v>-9.5999999999999992E-3</v>
      </c>
    </row>
    <row r="727" spans="1:7" ht="14.25" customHeight="1">
      <c r="A727" s="230">
        <v>44516</v>
      </c>
      <c r="B727" s="223">
        <v>10.31</v>
      </c>
      <c r="C727" s="223">
        <v>10.39</v>
      </c>
      <c r="D727" s="223">
        <v>10.41</v>
      </c>
      <c r="E727" s="223">
        <v>10.31</v>
      </c>
      <c r="F727" s="223" t="s">
        <v>1767</v>
      </c>
      <c r="G727" s="228">
        <v>-1.9E-3</v>
      </c>
    </row>
    <row r="728" spans="1:7" ht="14.25" customHeight="1">
      <c r="A728" s="230">
        <v>44517</v>
      </c>
      <c r="B728" s="223">
        <v>10.41</v>
      </c>
      <c r="C728" s="223">
        <v>10.31</v>
      </c>
      <c r="D728" s="223">
        <v>10.44</v>
      </c>
      <c r="E728" s="223">
        <v>10.31</v>
      </c>
      <c r="F728" s="223" t="s">
        <v>1768</v>
      </c>
      <c r="G728" s="228">
        <v>9.7000000000000003E-3</v>
      </c>
    </row>
    <row r="729" spans="1:7" ht="14.25" customHeight="1">
      <c r="A729" s="230">
        <v>44518</v>
      </c>
      <c r="B729" s="223">
        <v>10.18</v>
      </c>
      <c r="C729" s="223">
        <v>10.16</v>
      </c>
      <c r="D729" s="223">
        <v>10.199999999999999</v>
      </c>
      <c r="E729" s="223">
        <v>10.1</v>
      </c>
      <c r="F729" s="223" t="s">
        <v>1769</v>
      </c>
      <c r="G729" s="228">
        <v>-2.2100000000000002E-2</v>
      </c>
    </row>
    <row r="730" spans="1:7" ht="14.25" customHeight="1">
      <c r="A730" s="230">
        <v>44519</v>
      </c>
      <c r="B730" s="223">
        <v>9.99</v>
      </c>
      <c r="C730" s="223">
        <v>9.92</v>
      </c>
      <c r="D730" s="223">
        <v>10.11</v>
      </c>
      <c r="E730" s="223">
        <v>9.92</v>
      </c>
      <c r="F730" s="223" t="s">
        <v>1770</v>
      </c>
      <c r="G730" s="228">
        <v>-1.8700000000000001E-2</v>
      </c>
    </row>
    <row r="731" spans="1:7" ht="14.25" customHeight="1">
      <c r="A731" s="230">
        <v>44522</v>
      </c>
      <c r="B731" s="223">
        <v>9.8800000000000008</v>
      </c>
      <c r="C731" s="223">
        <v>9.94</v>
      </c>
      <c r="D731" s="223">
        <v>9.99</v>
      </c>
      <c r="E731" s="223">
        <v>9.8800000000000008</v>
      </c>
      <c r="F731" s="223" t="s">
        <v>1098</v>
      </c>
      <c r="G731" s="228">
        <v>-1.0999999999999999E-2</v>
      </c>
    </row>
    <row r="732" spans="1:7" ht="14.25" customHeight="1">
      <c r="A732" s="230">
        <v>44523</v>
      </c>
      <c r="B732" s="223">
        <v>10.02</v>
      </c>
      <c r="C732" s="223">
        <v>10</v>
      </c>
      <c r="D732" s="223">
        <v>10.07</v>
      </c>
      <c r="E732" s="223">
        <v>9.9600000000000009</v>
      </c>
      <c r="F732" s="223" t="s">
        <v>1771</v>
      </c>
      <c r="G732" s="228">
        <v>1.4200000000000001E-2</v>
      </c>
    </row>
    <row r="733" spans="1:7" ht="14.25" customHeight="1">
      <c r="A733" s="230">
        <v>44524</v>
      </c>
      <c r="B733" s="223">
        <v>10.16</v>
      </c>
      <c r="C733" s="223">
        <v>10.07</v>
      </c>
      <c r="D733" s="223">
        <v>10.19</v>
      </c>
      <c r="E733" s="223">
        <v>10.06</v>
      </c>
      <c r="F733" s="223" t="s">
        <v>1772</v>
      </c>
      <c r="G733" s="228">
        <v>1.4E-2</v>
      </c>
    </row>
    <row r="734" spans="1:7" ht="14.25" customHeight="1">
      <c r="A734" s="230">
        <v>44526</v>
      </c>
      <c r="B734" s="223">
        <v>10</v>
      </c>
      <c r="C734" s="223">
        <v>9.9600000000000009</v>
      </c>
      <c r="D734" s="223">
        <v>10</v>
      </c>
      <c r="E734" s="223">
        <v>9.85</v>
      </c>
      <c r="F734" s="223" t="s">
        <v>1773</v>
      </c>
      <c r="G734" s="228">
        <v>-1.5699999999999999E-2</v>
      </c>
    </row>
    <row r="735" spans="1:7" ht="14.25" customHeight="1">
      <c r="A735" s="230">
        <v>44529</v>
      </c>
      <c r="B735" s="223">
        <v>9.83</v>
      </c>
      <c r="C735" s="223">
        <v>9.8800000000000008</v>
      </c>
      <c r="D735" s="223">
        <v>9.9499999999999993</v>
      </c>
      <c r="E735" s="223">
        <v>9.77</v>
      </c>
      <c r="F735" s="223" t="s">
        <v>1774</v>
      </c>
      <c r="G735" s="228">
        <v>-1.7000000000000001E-2</v>
      </c>
    </row>
    <row r="736" spans="1:7" ht="14.25" customHeight="1">
      <c r="A736" s="230">
        <v>44530</v>
      </c>
      <c r="B736" s="223">
        <v>9.64</v>
      </c>
      <c r="C736" s="223">
        <v>9.6999999999999993</v>
      </c>
      <c r="D736" s="223">
        <v>9.6999999999999993</v>
      </c>
      <c r="E736" s="223">
        <v>9.5500000000000007</v>
      </c>
      <c r="F736" s="223" t="s">
        <v>1775</v>
      </c>
      <c r="G736" s="228">
        <v>-1.9300000000000001E-2</v>
      </c>
    </row>
    <row r="737" spans="1:7" ht="14.25" customHeight="1">
      <c r="A737" s="230">
        <v>44531</v>
      </c>
      <c r="B737" s="223">
        <v>9.5</v>
      </c>
      <c r="C737" s="223">
        <v>9.68</v>
      </c>
      <c r="D737" s="223">
        <v>9.74</v>
      </c>
      <c r="E737" s="223">
        <v>9.5</v>
      </c>
      <c r="F737" s="223" t="s">
        <v>1776</v>
      </c>
      <c r="G737" s="228">
        <v>-1.4500000000000001E-2</v>
      </c>
    </row>
    <row r="738" spans="1:7" ht="14.25" customHeight="1">
      <c r="A738" s="230">
        <v>44532</v>
      </c>
      <c r="B738" s="223">
        <v>9.64</v>
      </c>
      <c r="C738" s="223">
        <v>9.58</v>
      </c>
      <c r="D738" s="223">
        <v>9.77</v>
      </c>
      <c r="E738" s="223">
        <v>9.58</v>
      </c>
      <c r="F738" s="223" t="s">
        <v>1777</v>
      </c>
      <c r="G738" s="228">
        <v>1.47E-2</v>
      </c>
    </row>
    <row r="739" spans="1:7" ht="14.25" customHeight="1">
      <c r="A739" s="230">
        <v>44533</v>
      </c>
      <c r="B739" s="223">
        <v>9.6199999999999992</v>
      </c>
      <c r="C739" s="223">
        <v>9.6199999999999992</v>
      </c>
      <c r="D739" s="223">
        <v>9.85</v>
      </c>
      <c r="E739" s="223">
        <v>9.4600000000000009</v>
      </c>
      <c r="F739" s="223" t="s">
        <v>1778</v>
      </c>
      <c r="G739" s="228">
        <v>-2.0999999999999999E-3</v>
      </c>
    </row>
    <row r="740" spans="1:7" ht="14.25" customHeight="1">
      <c r="A740" s="230">
        <v>44536</v>
      </c>
      <c r="B740" s="223">
        <v>9.7899999999999991</v>
      </c>
      <c r="C740" s="223">
        <v>9.77</v>
      </c>
      <c r="D740" s="223">
        <v>9.85</v>
      </c>
      <c r="E740" s="223">
        <v>9.77</v>
      </c>
      <c r="F740" s="223" t="s">
        <v>1779</v>
      </c>
      <c r="G740" s="228">
        <v>1.77E-2</v>
      </c>
    </row>
    <row r="741" spans="1:7" ht="14.25" customHeight="1">
      <c r="A741" s="230">
        <v>44537</v>
      </c>
      <c r="B741" s="223">
        <v>9.91</v>
      </c>
      <c r="C741" s="223">
        <v>9.94</v>
      </c>
      <c r="D741" s="223">
        <v>9.98</v>
      </c>
      <c r="E741" s="223">
        <v>9.91</v>
      </c>
      <c r="F741" s="223" t="s">
        <v>1780</v>
      </c>
      <c r="G741" s="228">
        <v>1.23E-2</v>
      </c>
    </row>
    <row r="742" spans="1:7" ht="14.25" customHeight="1">
      <c r="A742" s="230">
        <v>44538</v>
      </c>
      <c r="B742" s="223">
        <v>9.86</v>
      </c>
      <c r="C742" s="223">
        <v>9.86</v>
      </c>
      <c r="D742" s="223">
        <v>9.93</v>
      </c>
      <c r="E742" s="223">
        <v>9.85</v>
      </c>
      <c r="F742" s="223" t="s">
        <v>1781</v>
      </c>
      <c r="G742" s="228">
        <v>-5.0000000000000001E-3</v>
      </c>
    </row>
    <row r="743" spans="1:7" ht="14.25" customHeight="1">
      <c r="A743" s="230">
        <v>44539</v>
      </c>
      <c r="B743" s="223">
        <v>9.68</v>
      </c>
      <c r="C743" s="223">
        <v>9.7200000000000006</v>
      </c>
      <c r="D743" s="223">
        <v>9.74</v>
      </c>
      <c r="E743" s="223">
        <v>9.65</v>
      </c>
      <c r="F743" s="223" t="s">
        <v>1782</v>
      </c>
      <c r="G743" s="228">
        <v>-1.83E-2</v>
      </c>
    </row>
    <row r="744" spans="1:7" ht="14.25" customHeight="1">
      <c r="A744" s="230">
        <v>44540</v>
      </c>
      <c r="B744" s="223">
        <v>9.77</v>
      </c>
      <c r="C744" s="223">
        <v>9.7799999999999994</v>
      </c>
      <c r="D744" s="223">
        <v>9.8000000000000007</v>
      </c>
      <c r="E744" s="223">
        <v>9.7100000000000009</v>
      </c>
      <c r="F744" s="223" t="s">
        <v>1783</v>
      </c>
      <c r="G744" s="228">
        <v>9.2999999999999992E-3</v>
      </c>
    </row>
    <row r="745" spans="1:7" ht="14.25" customHeight="1">
      <c r="A745" s="230">
        <v>44543</v>
      </c>
      <c r="B745" s="223">
        <v>9.69</v>
      </c>
      <c r="C745" s="223">
        <v>9.73</v>
      </c>
      <c r="D745" s="223">
        <v>9.75</v>
      </c>
      <c r="E745" s="223">
        <v>9.69</v>
      </c>
      <c r="F745" s="223" t="s">
        <v>1784</v>
      </c>
      <c r="G745" s="228">
        <v>-8.2000000000000007E-3</v>
      </c>
    </row>
    <row r="746" spans="1:7" ht="14.25" customHeight="1">
      <c r="A746" s="230">
        <v>44544</v>
      </c>
      <c r="B746" s="223">
        <v>9.65</v>
      </c>
      <c r="C746" s="223">
        <v>9.74</v>
      </c>
      <c r="D746" s="223">
        <v>9.7899999999999991</v>
      </c>
      <c r="E746" s="223">
        <v>9.64</v>
      </c>
      <c r="F746" s="223" t="s">
        <v>1785</v>
      </c>
      <c r="G746" s="228">
        <v>-4.1000000000000003E-3</v>
      </c>
    </row>
    <row r="747" spans="1:7" ht="14.25" customHeight="1">
      <c r="A747" s="230">
        <v>44545</v>
      </c>
      <c r="B747" s="223">
        <v>9.7200000000000006</v>
      </c>
      <c r="C747" s="223">
        <v>9.65</v>
      </c>
      <c r="D747" s="223">
        <v>9.73</v>
      </c>
      <c r="E747" s="223">
        <v>9.6</v>
      </c>
      <c r="F747" s="223" t="s">
        <v>1786</v>
      </c>
      <c r="G747" s="228">
        <v>7.3000000000000001E-3</v>
      </c>
    </row>
    <row r="748" spans="1:7" ht="14.25" customHeight="1">
      <c r="A748" s="230">
        <v>44546</v>
      </c>
      <c r="B748" s="223">
        <v>9.7200000000000006</v>
      </c>
      <c r="C748" s="223">
        <v>9.77</v>
      </c>
      <c r="D748" s="223">
        <v>9.7799999999999994</v>
      </c>
      <c r="E748" s="223">
        <v>9.69</v>
      </c>
      <c r="F748" s="223" t="s">
        <v>1787</v>
      </c>
      <c r="G748" s="228">
        <v>0</v>
      </c>
    </row>
    <row r="749" spans="1:7" ht="14.25" customHeight="1">
      <c r="A749" s="230">
        <v>44547</v>
      </c>
      <c r="B749" s="223">
        <v>9.65</v>
      </c>
      <c r="C749" s="223">
        <v>9.7100000000000009</v>
      </c>
      <c r="D749" s="223">
        <v>9.7100000000000009</v>
      </c>
      <c r="E749" s="223">
        <v>9.65</v>
      </c>
      <c r="F749" s="223" t="s">
        <v>1788</v>
      </c>
      <c r="G749" s="228">
        <v>-7.1999999999999998E-3</v>
      </c>
    </row>
    <row r="750" spans="1:7" ht="14.25" customHeight="1">
      <c r="A750" s="230">
        <v>44550</v>
      </c>
      <c r="B750" s="223">
        <v>9.58</v>
      </c>
      <c r="C750" s="223">
        <v>9.59</v>
      </c>
      <c r="D750" s="223">
        <v>9.59</v>
      </c>
      <c r="E750" s="223">
        <v>9.52</v>
      </c>
      <c r="F750" s="223" t="s">
        <v>1789</v>
      </c>
      <c r="G750" s="228">
        <v>-7.3000000000000001E-3</v>
      </c>
    </row>
    <row r="751" spans="1:7" ht="14.25" customHeight="1">
      <c r="A751" s="230">
        <v>44551</v>
      </c>
      <c r="B751" s="223">
        <v>9.7100000000000009</v>
      </c>
      <c r="C751" s="223">
        <v>9.68</v>
      </c>
      <c r="D751" s="223">
        <v>9.73</v>
      </c>
      <c r="E751" s="223">
        <v>9.65</v>
      </c>
      <c r="F751" s="223" t="s">
        <v>1790</v>
      </c>
      <c r="G751" s="228">
        <v>1.3599999999999999E-2</v>
      </c>
    </row>
    <row r="752" spans="1:7" ht="14.25" customHeight="1">
      <c r="A752" s="230">
        <v>44552</v>
      </c>
      <c r="B752" s="223">
        <v>9.8000000000000007</v>
      </c>
      <c r="C752" s="223">
        <v>9.6999999999999993</v>
      </c>
      <c r="D752" s="223">
        <v>9.8000000000000007</v>
      </c>
      <c r="E752" s="223">
        <v>9.67</v>
      </c>
      <c r="F752" s="223" t="s">
        <v>1791</v>
      </c>
      <c r="G752" s="228">
        <v>9.2999999999999992E-3</v>
      </c>
    </row>
    <row r="753" spans="1:7" ht="14.25" customHeight="1">
      <c r="A753" s="230">
        <v>44553</v>
      </c>
      <c r="B753" s="223">
        <v>9.9600000000000009</v>
      </c>
      <c r="C753" s="223">
        <v>9.91</v>
      </c>
      <c r="D753" s="223">
        <v>9.99</v>
      </c>
      <c r="E753" s="223">
        <v>9.81</v>
      </c>
      <c r="F753" s="223" t="s">
        <v>1792</v>
      </c>
      <c r="G753" s="228">
        <v>1.6299999999999999E-2</v>
      </c>
    </row>
    <row r="754" spans="1:7" ht="14.25" customHeight="1">
      <c r="A754" s="230">
        <v>44557</v>
      </c>
      <c r="B754" s="223">
        <v>10.09</v>
      </c>
      <c r="C754" s="223">
        <v>10.08</v>
      </c>
      <c r="D754" s="223">
        <v>10.17</v>
      </c>
      <c r="E754" s="223">
        <v>10.029999999999999</v>
      </c>
      <c r="F754" s="223" t="s">
        <v>1793</v>
      </c>
      <c r="G754" s="228">
        <v>1.3100000000000001E-2</v>
      </c>
    </row>
    <row r="755" spans="1:7" ht="14.25" customHeight="1">
      <c r="A755" s="230">
        <v>44558</v>
      </c>
      <c r="B755" s="223">
        <v>10.09</v>
      </c>
      <c r="C755" s="223">
        <v>10.06</v>
      </c>
      <c r="D755" s="223">
        <v>10.15</v>
      </c>
      <c r="E755" s="223">
        <v>10.06</v>
      </c>
      <c r="F755" s="223" t="s">
        <v>1794</v>
      </c>
      <c r="G755" s="228">
        <v>0</v>
      </c>
    </row>
    <row r="756" spans="1:7" ht="14.25" customHeight="1">
      <c r="A756" s="230">
        <v>44559</v>
      </c>
      <c r="B756" s="223">
        <v>10.18</v>
      </c>
      <c r="C756" s="223">
        <v>10.15</v>
      </c>
      <c r="D756" s="223">
        <v>10.26</v>
      </c>
      <c r="E756" s="223">
        <v>10.08</v>
      </c>
      <c r="F756" s="223" t="s">
        <v>1795</v>
      </c>
      <c r="G756" s="228">
        <v>8.8999999999999999E-3</v>
      </c>
    </row>
    <row r="757" spans="1:7" ht="14.25" customHeight="1">
      <c r="A757" s="230">
        <v>44560</v>
      </c>
      <c r="B757" s="223">
        <v>10.11</v>
      </c>
      <c r="C757" s="223">
        <v>10.130000000000001</v>
      </c>
      <c r="D757" s="223">
        <v>10.16</v>
      </c>
      <c r="E757" s="223">
        <v>10.1</v>
      </c>
      <c r="F757" s="223" t="s">
        <v>1796</v>
      </c>
      <c r="G757" s="228">
        <v>-6.8999999999999999E-3</v>
      </c>
    </row>
    <row r="758" spans="1:7" ht="14.25" customHeight="1">
      <c r="A758" s="230">
        <v>44561</v>
      </c>
      <c r="B758" s="223">
        <v>10.09</v>
      </c>
      <c r="C758" s="223">
        <v>10.130000000000001</v>
      </c>
      <c r="D758" s="223">
        <v>10.18</v>
      </c>
      <c r="E758" s="223">
        <v>10.039999999999999</v>
      </c>
      <c r="F758" s="223" t="s">
        <v>1797</v>
      </c>
      <c r="G758" s="228">
        <v>-2E-3</v>
      </c>
    </row>
    <row r="759" spans="1:7" ht="14.25" customHeight="1">
      <c r="A759" s="230">
        <v>44564</v>
      </c>
      <c r="B759" s="223">
        <v>10.210000000000001</v>
      </c>
      <c r="C759" s="223">
        <v>10.16</v>
      </c>
      <c r="D759" s="223">
        <v>10.23</v>
      </c>
      <c r="E759" s="223">
        <v>10.16</v>
      </c>
      <c r="F759" s="223" t="s">
        <v>1798</v>
      </c>
      <c r="G759" s="228">
        <v>1.1900000000000001E-2</v>
      </c>
    </row>
    <row r="760" spans="1:7" ht="14.25" customHeight="1">
      <c r="A760" s="230">
        <v>44565</v>
      </c>
      <c r="B760" s="223">
        <v>10.47</v>
      </c>
      <c r="C760" s="223">
        <v>10.45</v>
      </c>
      <c r="D760" s="223">
        <v>10.49</v>
      </c>
      <c r="E760" s="223">
        <v>10.43</v>
      </c>
      <c r="F760" s="223" t="s">
        <v>1799</v>
      </c>
      <c r="G760" s="228">
        <v>2.5499999999999998E-2</v>
      </c>
    </row>
    <row r="761" spans="1:7" ht="14.25" customHeight="1">
      <c r="A761" s="230">
        <v>44566</v>
      </c>
      <c r="B761" s="223">
        <v>10.43</v>
      </c>
      <c r="C761" s="223">
        <v>10.49</v>
      </c>
      <c r="D761" s="223">
        <v>10.61</v>
      </c>
      <c r="E761" s="223">
        <v>10.43</v>
      </c>
      <c r="F761" s="223" t="s">
        <v>1800</v>
      </c>
      <c r="G761" s="228">
        <v>-3.8E-3</v>
      </c>
    </row>
    <row r="762" spans="1:7" ht="14.25" customHeight="1">
      <c r="A762" s="230">
        <v>44567</v>
      </c>
      <c r="B762" s="223">
        <v>10.4</v>
      </c>
      <c r="C762" s="223">
        <v>10.5</v>
      </c>
      <c r="D762" s="223">
        <v>10.53</v>
      </c>
      <c r="E762" s="223">
        <v>10.4</v>
      </c>
      <c r="F762" s="223" t="s">
        <v>1801</v>
      </c>
      <c r="G762" s="228">
        <v>-2.8999999999999998E-3</v>
      </c>
    </row>
    <row r="763" spans="1:7" ht="14.25" customHeight="1">
      <c r="A763" s="230">
        <v>44568</v>
      </c>
      <c r="B763" s="223">
        <v>10.5</v>
      </c>
      <c r="C763" s="223">
        <v>10.4</v>
      </c>
      <c r="D763" s="223">
        <v>10.51</v>
      </c>
      <c r="E763" s="223">
        <v>10.4</v>
      </c>
      <c r="F763" s="223" t="s">
        <v>1802</v>
      </c>
      <c r="G763" s="228">
        <v>9.5999999999999992E-3</v>
      </c>
    </row>
    <row r="764" spans="1:7" ht="14.25" customHeight="1">
      <c r="A764" s="230">
        <v>44571</v>
      </c>
      <c r="B764" s="223">
        <v>10.49</v>
      </c>
      <c r="C764" s="223">
        <v>10.5</v>
      </c>
      <c r="D764" s="223">
        <v>10.51</v>
      </c>
      <c r="E764" s="223">
        <v>10.41</v>
      </c>
      <c r="F764" s="223" t="s">
        <v>1803</v>
      </c>
      <c r="G764" s="228">
        <v>-1E-3</v>
      </c>
    </row>
    <row r="765" spans="1:7" ht="14.25" customHeight="1">
      <c r="A765" s="230">
        <v>44572</v>
      </c>
      <c r="B765" s="223">
        <v>10.96</v>
      </c>
      <c r="C765" s="223">
        <v>10.78</v>
      </c>
      <c r="D765" s="223">
        <v>10.97</v>
      </c>
      <c r="E765" s="223">
        <v>10.77</v>
      </c>
      <c r="F765" s="223" t="s">
        <v>1804</v>
      </c>
      <c r="G765" s="228">
        <v>4.48E-2</v>
      </c>
    </row>
    <row r="766" spans="1:7" ht="14.25" customHeight="1">
      <c r="A766" s="230">
        <v>44573</v>
      </c>
      <c r="B766" s="223">
        <v>11.29</v>
      </c>
      <c r="C766" s="223">
        <v>11.13</v>
      </c>
      <c r="D766" s="223">
        <v>11.31</v>
      </c>
      <c r="E766" s="223">
        <v>11.13</v>
      </c>
      <c r="F766" s="223" t="s">
        <v>1354</v>
      </c>
      <c r="G766" s="228">
        <v>3.0099999999999998E-2</v>
      </c>
    </row>
    <row r="767" spans="1:7" ht="14.25" customHeight="1">
      <c r="A767" s="230">
        <v>44574</v>
      </c>
      <c r="B767" s="223">
        <v>11.32</v>
      </c>
      <c r="C767" s="223">
        <v>11.44</v>
      </c>
      <c r="D767" s="223">
        <v>11.46</v>
      </c>
      <c r="E767" s="223">
        <v>11.32</v>
      </c>
      <c r="F767" s="223" t="s">
        <v>1805</v>
      </c>
      <c r="G767" s="228">
        <v>2.7000000000000001E-3</v>
      </c>
    </row>
    <row r="768" spans="1:7" ht="14.25" customHeight="1">
      <c r="A768" s="230">
        <v>44575</v>
      </c>
      <c r="B768" s="223">
        <v>11.39</v>
      </c>
      <c r="C768" s="223">
        <v>11.4</v>
      </c>
      <c r="D768" s="223">
        <v>11.42</v>
      </c>
      <c r="E768" s="223">
        <v>11.31</v>
      </c>
      <c r="F768" s="223" t="s">
        <v>1806</v>
      </c>
      <c r="G768" s="228">
        <v>6.1999999999999998E-3</v>
      </c>
    </row>
    <row r="769" spans="1:7" ht="14.25" customHeight="1">
      <c r="A769" s="230">
        <v>44579</v>
      </c>
      <c r="B769" s="223">
        <v>11.22</v>
      </c>
      <c r="C769" s="223">
        <v>11.2</v>
      </c>
      <c r="D769" s="223">
        <v>11.38</v>
      </c>
      <c r="E769" s="223">
        <v>11.17</v>
      </c>
      <c r="F769" s="223" t="s">
        <v>1807</v>
      </c>
      <c r="G769" s="228">
        <v>-1.49E-2</v>
      </c>
    </row>
    <row r="770" spans="1:7" ht="14.25" customHeight="1">
      <c r="A770" s="230">
        <v>44580</v>
      </c>
      <c r="B770" s="223">
        <v>11.06</v>
      </c>
      <c r="C770" s="223">
        <v>11.17</v>
      </c>
      <c r="D770" s="223">
        <v>11.17</v>
      </c>
      <c r="E770" s="223">
        <v>11.04</v>
      </c>
      <c r="F770" s="223" t="s">
        <v>1808</v>
      </c>
      <c r="G770" s="228">
        <v>-1.43E-2</v>
      </c>
    </row>
    <row r="771" spans="1:7" ht="14.25" customHeight="1">
      <c r="A771" s="230">
        <v>44581</v>
      </c>
      <c r="B771" s="223">
        <v>11.02</v>
      </c>
      <c r="C771" s="223">
        <v>11.15</v>
      </c>
      <c r="D771" s="223">
        <v>11.16</v>
      </c>
      <c r="E771" s="223">
        <v>11.01</v>
      </c>
      <c r="F771" s="223" t="s">
        <v>1809</v>
      </c>
      <c r="G771" s="228">
        <v>-3.5999999999999999E-3</v>
      </c>
    </row>
    <row r="772" spans="1:7" ht="14.25" customHeight="1">
      <c r="A772" s="230">
        <v>44582</v>
      </c>
      <c r="B772" s="223">
        <v>10.89</v>
      </c>
      <c r="C772" s="223">
        <v>10.93</v>
      </c>
      <c r="D772" s="223">
        <v>11.04</v>
      </c>
      <c r="E772" s="223">
        <v>10.89</v>
      </c>
      <c r="F772" s="223" t="s">
        <v>1810</v>
      </c>
      <c r="G772" s="228">
        <v>-1.18E-2</v>
      </c>
    </row>
    <row r="773" spans="1:7" ht="14.25" customHeight="1">
      <c r="A773" s="230">
        <v>44585</v>
      </c>
      <c r="B773" s="223">
        <v>10.66</v>
      </c>
      <c r="C773" s="223">
        <v>10.42</v>
      </c>
      <c r="D773" s="223">
        <v>10.66</v>
      </c>
      <c r="E773" s="223">
        <v>10.38</v>
      </c>
      <c r="F773" s="223" t="s">
        <v>1811</v>
      </c>
      <c r="G773" s="228">
        <v>-2.1100000000000001E-2</v>
      </c>
    </row>
    <row r="774" spans="1:7" ht="14.25" customHeight="1">
      <c r="A774" s="230">
        <v>44586</v>
      </c>
      <c r="B774" s="223">
        <v>10.57</v>
      </c>
      <c r="C774" s="223">
        <v>10.53</v>
      </c>
      <c r="D774" s="223">
        <v>10.73</v>
      </c>
      <c r="E774" s="223">
        <v>10.43</v>
      </c>
      <c r="F774" s="223" t="s">
        <v>1812</v>
      </c>
      <c r="G774" s="228">
        <v>-8.3999999999999995E-3</v>
      </c>
    </row>
    <row r="775" spans="1:7" ht="14.25" customHeight="1">
      <c r="A775" s="230">
        <v>44587</v>
      </c>
      <c r="B775" s="223">
        <v>10.56</v>
      </c>
      <c r="C775" s="223">
        <v>10.75</v>
      </c>
      <c r="D775" s="223">
        <v>10.77</v>
      </c>
      <c r="E775" s="223">
        <v>10.53</v>
      </c>
      <c r="F775" s="223" t="s">
        <v>1813</v>
      </c>
      <c r="G775" s="228">
        <v>-8.9999999999999998E-4</v>
      </c>
    </row>
    <row r="776" spans="1:7" ht="14.25" customHeight="1">
      <c r="A776" s="230">
        <v>44588</v>
      </c>
      <c r="B776" s="223">
        <v>10.61</v>
      </c>
      <c r="C776" s="223">
        <v>10.62</v>
      </c>
      <c r="D776" s="223">
        <v>10.7</v>
      </c>
      <c r="E776" s="223">
        <v>10.56</v>
      </c>
      <c r="F776" s="223" t="s">
        <v>1814</v>
      </c>
      <c r="G776" s="228">
        <v>4.7000000000000002E-3</v>
      </c>
    </row>
    <row r="777" spans="1:7" ht="14.25" customHeight="1">
      <c r="A777" s="230">
        <v>44589</v>
      </c>
      <c r="B777" s="223">
        <v>10.67</v>
      </c>
      <c r="C777" s="223">
        <v>10.55</v>
      </c>
      <c r="D777" s="223">
        <v>10.67</v>
      </c>
      <c r="E777" s="223">
        <v>10.53</v>
      </c>
      <c r="F777" s="223" t="s">
        <v>1815</v>
      </c>
      <c r="G777" s="228">
        <v>5.7000000000000002E-3</v>
      </c>
    </row>
    <row r="778" spans="1:7" ht="14.25" customHeight="1">
      <c r="A778" s="230">
        <v>44592</v>
      </c>
      <c r="B778" s="223">
        <v>10.8</v>
      </c>
      <c r="C778" s="223">
        <v>10.64</v>
      </c>
      <c r="D778" s="223">
        <v>10.85</v>
      </c>
      <c r="E778" s="223">
        <v>10.63</v>
      </c>
      <c r="F778" s="223" t="s">
        <v>1816</v>
      </c>
      <c r="G778" s="228">
        <v>1.2200000000000001E-2</v>
      </c>
    </row>
    <row r="779" spans="1:7" ht="14.25" customHeight="1">
      <c r="A779" s="230">
        <v>44593</v>
      </c>
      <c r="B779" s="223">
        <v>11.04</v>
      </c>
      <c r="C779" s="223">
        <v>10.98</v>
      </c>
      <c r="D779" s="223">
        <v>11.05</v>
      </c>
      <c r="E779" s="223">
        <v>10.94</v>
      </c>
      <c r="F779" s="223" t="s">
        <v>1817</v>
      </c>
      <c r="G779" s="228">
        <v>2.2200000000000001E-2</v>
      </c>
    </row>
    <row r="780" spans="1:7" ht="14.25" customHeight="1">
      <c r="A780" s="230">
        <v>44594</v>
      </c>
      <c r="B780" s="223">
        <v>11.06</v>
      </c>
      <c r="C780" s="223">
        <v>11.01</v>
      </c>
      <c r="D780" s="223">
        <v>11.07</v>
      </c>
      <c r="E780" s="223">
        <v>11</v>
      </c>
      <c r="F780" s="223" t="s">
        <v>1818</v>
      </c>
      <c r="G780" s="228">
        <v>1.8E-3</v>
      </c>
    </row>
    <row r="781" spans="1:7" ht="14.25" customHeight="1">
      <c r="A781" s="230">
        <v>44595</v>
      </c>
      <c r="B781" s="223">
        <v>10.95</v>
      </c>
      <c r="C781" s="223">
        <v>11.02</v>
      </c>
      <c r="D781" s="223">
        <v>11.23</v>
      </c>
      <c r="E781" s="223">
        <v>10.95</v>
      </c>
      <c r="F781" s="223" t="s">
        <v>1819</v>
      </c>
      <c r="G781" s="228">
        <v>-9.9000000000000008E-3</v>
      </c>
    </row>
    <row r="782" spans="1:7" ht="14.25" customHeight="1">
      <c r="A782" s="230">
        <v>44596</v>
      </c>
      <c r="B782" s="223">
        <v>10.82</v>
      </c>
      <c r="C782" s="223">
        <v>10.73</v>
      </c>
      <c r="D782" s="223">
        <v>10.9</v>
      </c>
      <c r="E782" s="223">
        <v>10.73</v>
      </c>
      <c r="F782" s="223" t="s">
        <v>1820</v>
      </c>
      <c r="G782" s="228">
        <v>-1.1900000000000001E-2</v>
      </c>
    </row>
    <row r="783" spans="1:7" ht="14.25" customHeight="1">
      <c r="A783" s="230">
        <v>44599</v>
      </c>
      <c r="B783" s="223">
        <v>10.88</v>
      </c>
      <c r="C783" s="223">
        <v>10.85</v>
      </c>
      <c r="D783" s="223">
        <v>10.92</v>
      </c>
      <c r="E783" s="223">
        <v>10.85</v>
      </c>
      <c r="F783" s="223" t="s">
        <v>1375</v>
      </c>
      <c r="G783" s="228">
        <v>5.4999999999999997E-3</v>
      </c>
    </row>
    <row r="784" spans="1:7" ht="14.25" customHeight="1">
      <c r="A784" s="230">
        <v>44600</v>
      </c>
      <c r="B784" s="223">
        <v>10.96</v>
      </c>
      <c r="C784" s="223">
        <v>10.92</v>
      </c>
      <c r="D784" s="223">
        <v>11.14</v>
      </c>
      <c r="E784" s="223">
        <v>10.91</v>
      </c>
      <c r="F784" s="223" t="s">
        <v>1821</v>
      </c>
      <c r="G784" s="228">
        <v>7.4000000000000003E-3</v>
      </c>
    </row>
    <row r="785" spans="1:7" ht="14.25" customHeight="1">
      <c r="A785" s="230">
        <v>44601</v>
      </c>
      <c r="B785" s="223">
        <v>11.15</v>
      </c>
      <c r="C785" s="223">
        <v>11.24</v>
      </c>
      <c r="D785" s="223">
        <v>11.24</v>
      </c>
      <c r="E785" s="223">
        <v>11.12</v>
      </c>
      <c r="F785" s="223" t="s">
        <v>1822</v>
      </c>
      <c r="G785" s="228">
        <v>1.7299999999999999E-2</v>
      </c>
    </row>
    <row r="786" spans="1:7" ht="14.25" customHeight="1">
      <c r="A786" s="230">
        <v>44602</v>
      </c>
      <c r="B786" s="223">
        <v>11.04</v>
      </c>
      <c r="C786" s="223">
        <v>11.07</v>
      </c>
      <c r="D786" s="223">
        <v>11.18</v>
      </c>
      <c r="E786" s="223">
        <v>11.04</v>
      </c>
      <c r="F786" s="223" t="s">
        <v>1823</v>
      </c>
      <c r="G786" s="228">
        <v>-9.9000000000000008E-3</v>
      </c>
    </row>
    <row r="787" spans="1:7" ht="14.25" customHeight="1">
      <c r="A787" s="230">
        <v>44603</v>
      </c>
      <c r="B787" s="223">
        <v>10.98</v>
      </c>
      <c r="C787" s="223">
        <v>11</v>
      </c>
      <c r="D787" s="223">
        <v>11.14</v>
      </c>
      <c r="E787" s="223">
        <v>10.93</v>
      </c>
      <c r="F787" s="223" t="s">
        <v>1824</v>
      </c>
      <c r="G787" s="228">
        <v>-5.4000000000000003E-3</v>
      </c>
    </row>
    <row r="788" spans="1:7" ht="14.25" customHeight="1">
      <c r="A788" s="230">
        <v>44606</v>
      </c>
      <c r="B788" s="223">
        <v>10.91</v>
      </c>
      <c r="C788" s="223">
        <v>10.86</v>
      </c>
      <c r="D788" s="223">
        <v>10.96</v>
      </c>
      <c r="E788" s="223">
        <v>10.83</v>
      </c>
      <c r="F788" s="223" t="s">
        <v>1825</v>
      </c>
      <c r="G788" s="228">
        <v>-6.4000000000000003E-3</v>
      </c>
    </row>
    <row r="789" spans="1:7" ht="14.25" customHeight="1">
      <c r="A789" s="230">
        <v>44607</v>
      </c>
      <c r="B789" s="223">
        <v>11.08</v>
      </c>
      <c r="C789" s="223">
        <v>11.04</v>
      </c>
      <c r="D789" s="223">
        <v>11.09</v>
      </c>
      <c r="E789" s="223">
        <v>10.96</v>
      </c>
      <c r="F789" s="223" t="s">
        <v>1826</v>
      </c>
      <c r="G789" s="228">
        <v>1.5599999999999999E-2</v>
      </c>
    </row>
    <row r="790" spans="1:7" ht="14.25" customHeight="1">
      <c r="A790" s="230">
        <v>44608</v>
      </c>
      <c r="B790" s="223">
        <v>11.2</v>
      </c>
      <c r="C790" s="223">
        <v>11.15</v>
      </c>
      <c r="D790" s="223">
        <v>11.21</v>
      </c>
      <c r="E790" s="223">
        <v>11.12</v>
      </c>
      <c r="F790" s="223" t="s">
        <v>1827</v>
      </c>
      <c r="G790" s="228">
        <v>1.0800000000000001E-2</v>
      </c>
    </row>
    <row r="791" spans="1:7" ht="14.25" customHeight="1">
      <c r="A791" s="230">
        <v>44609</v>
      </c>
      <c r="B791" s="223">
        <v>10.94</v>
      </c>
      <c r="C791" s="223">
        <v>10.95</v>
      </c>
      <c r="D791" s="223">
        <v>11</v>
      </c>
      <c r="E791" s="223">
        <v>10.89</v>
      </c>
      <c r="F791" s="223" t="s">
        <v>1828</v>
      </c>
      <c r="G791" s="228">
        <v>-2.3199999999999998E-2</v>
      </c>
    </row>
    <row r="792" spans="1:7" ht="14.25" customHeight="1">
      <c r="A792" s="230">
        <v>44610</v>
      </c>
      <c r="B792" s="223">
        <v>10.84</v>
      </c>
      <c r="C792" s="223">
        <v>10.83</v>
      </c>
      <c r="D792" s="223">
        <v>10.89</v>
      </c>
      <c r="E792" s="223">
        <v>10.79</v>
      </c>
      <c r="F792" s="223" t="s">
        <v>1829</v>
      </c>
      <c r="G792" s="228">
        <v>-9.1000000000000004E-3</v>
      </c>
    </row>
    <row r="793" spans="1:7" ht="14.25" customHeight="1">
      <c r="A793" s="230">
        <v>44614</v>
      </c>
      <c r="B793" s="223">
        <v>10.54</v>
      </c>
      <c r="C793" s="223">
        <v>10.66</v>
      </c>
      <c r="D793" s="223">
        <v>10.67</v>
      </c>
      <c r="E793" s="223">
        <v>10.48</v>
      </c>
      <c r="F793" s="223" t="s">
        <v>1830</v>
      </c>
      <c r="G793" s="228">
        <v>-2.7699999999999999E-2</v>
      </c>
    </row>
    <row r="794" spans="1:7" ht="14.25" customHeight="1">
      <c r="A794" s="230">
        <v>44615</v>
      </c>
      <c r="B794" s="223">
        <v>10.28</v>
      </c>
      <c r="C794" s="223">
        <v>10.46</v>
      </c>
      <c r="D794" s="223">
        <v>10.47</v>
      </c>
      <c r="E794" s="223">
        <v>10.28</v>
      </c>
      <c r="F794" s="223" t="s">
        <v>1831</v>
      </c>
      <c r="G794" s="228">
        <v>-2.47E-2</v>
      </c>
    </row>
    <row r="795" spans="1:7" ht="14.25" customHeight="1">
      <c r="A795" s="230">
        <v>44616</v>
      </c>
      <c r="B795" s="223">
        <v>9.94</v>
      </c>
      <c r="C795" s="223">
        <v>9.6999999999999993</v>
      </c>
      <c r="D795" s="223">
        <v>10.07</v>
      </c>
      <c r="E795" s="223">
        <v>9.66</v>
      </c>
      <c r="F795" s="223" t="s">
        <v>1832</v>
      </c>
      <c r="G795" s="228">
        <v>-3.3099999999999997E-2</v>
      </c>
    </row>
    <row r="796" spans="1:7" ht="14.25" customHeight="1">
      <c r="A796" s="230">
        <v>44617</v>
      </c>
      <c r="B796" s="223">
        <v>10.11</v>
      </c>
      <c r="C796" s="223">
        <v>9.98</v>
      </c>
      <c r="D796" s="223">
        <v>10.119999999999999</v>
      </c>
      <c r="E796" s="223">
        <v>9.9600000000000009</v>
      </c>
      <c r="F796" s="223" t="s">
        <v>1833</v>
      </c>
      <c r="G796" s="228">
        <v>1.7100000000000001E-2</v>
      </c>
    </row>
    <row r="797" spans="1:7" ht="14.25" customHeight="1">
      <c r="A797" s="230">
        <v>44620</v>
      </c>
      <c r="B797" s="223">
        <v>9.9</v>
      </c>
      <c r="C797" s="223">
        <v>9.91</v>
      </c>
      <c r="D797" s="223">
        <v>10.01</v>
      </c>
      <c r="E797" s="223">
        <v>9.85</v>
      </c>
      <c r="F797" s="223" t="s">
        <v>1834</v>
      </c>
      <c r="G797" s="228">
        <v>-2.0799999999999999E-2</v>
      </c>
    </row>
    <row r="798" spans="1:7" ht="14.25" customHeight="1">
      <c r="A798" s="230">
        <v>44621</v>
      </c>
      <c r="B798" s="223">
        <v>9.74</v>
      </c>
      <c r="C798" s="223">
        <v>9.7200000000000006</v>
      </c>
      <c r="D798" s="223">
        <v>9.7799999999999994</v>
      </c>
      <c r="E798" s="223">
        <v>9.6199999999999992</v>
      </c>
      <c r="F798" s="223" t="s">
        <v>1835</v>
      </c>
      <c r="G798" s="228">
        <v>-1.6199999999999999E-2</v>
      </c>
    </row>
    <row r="799" spans="1:7" ht="14.25" customHeight="1">
      <c r="A799" s="230">
        <v>44622</v>
      </c>
      <c r="B799" s="223">
        <v>9.91</v>
      </c>
      <c r="C799" s="223">
        <v>9.9</v>
      </c>
      <c r="D799" s="223">
        <v>10</v>
      </c>
      <c r="E799" s="223">
        <v>9.85</v>
      </c>
      <c r="F799" s="223" t="s">
        <v>1836</v>
      </c>
      <c r="G799" s="228">
        <v>1.7500000000000002E-2</v>
      </c>
    </row>
    <row r="800" spans="1:7" ht="14.25" customHeight="1">
      <c r="A800" s="230">
        <v>44623</v>
      </c>
      <c r="B800" s="223">
        <v>9.7100000000000009</v>
      </c>
      <c r="C800" s="223">
        <v>9.85</v>
      </c>
      <c r="D800" s="223">
        <v>9.85</v>
      </c>
      <c r="E800" s="223">
        <v>9.67</v>
      </c>
      <c r="F800" s="223" t="s">
        <v>1837</v>
      </c>
      <c r="G800" s="228">
        <v>-2.0199999999999999E-2</v>
      </c>
    </row>
    <row r="801" spans="1:7" ht="14.25" customHeight="1">
      <c r="A801" s="230">
        <v>44624</v>
      </c>
      <c r="B801" s="223">
        <v>9.1199999999999992</v>
      </c>
      <c r="C801" s="223">
        <v>9.17</v>
      </c>
      <c r="D801" s="223">
        <v>9.17</v>
      </c>
      <c r="E801" s="223">
        <v>9.0399999999999991</v>
      </c>
      <c r="F801" s="223" t="s">
        <v>1838</v>
      </c>
      <c r="G801" s="228">
        <v>-6.08E-2</v>
      </c>
    </row>
    <row r="802" spans="1:7" ht="14.25" customHeight="1">
      <c r="A802" s="230">
        <v>44627</v>
      </c>
      <c r="B802" s="223">
        <v>8.76</v>
      </c>
      <c r="C802" s="223">
        <v>9.0500000000000007</v>
      </c>
      <c r="D802" s="223">
        <v>9.0500000000000007</v>
      </c>
      <c r="E802" s="223">
        <v>8.7100000000000009</v>
      </c>
      <c r="F802" s="223" t="s">
        <v>1839</v>
      </c>
      <c r="G802" s="228">
        <v>-3.95E-2</v>
      </c>
    </row>
    <row r="803" spans="1:7" ht="14.25" customHeight="1">
      <c r="A803" s="230">
        <v>44628</v>
      </c>
      <c r="B803" s="223">
        <v>8.93</v>
      </c>
      <c r="C803" s="223">
        <v>8.81</v>
      </c>
      <c r="D803" s="223">
        <v>9.06</v>
      </c>
      <c r="E803" s="223">
        <v>8.7799999999999994</v>
      </c>
      <c r="F803" s="223" t="s">
        <v>1840</v>
      </c>
      <c r="G803" s="228">
        <v>1.9400000000000001E-2</v>
      </c>
    </row>
    <row r="804" spans="1:7" ht="14.25" customHeight="1">
      <c r="A804" s="230">
        <v>44629</v>
      </c>
      <c r="B804" s="223">
        <v>9.42</v>
      </c>
      <c r="C804" s="223">
        <v>9.34</v>
      </c>
      <c r="D804" s="223">
        <v>9.4700000000000006</v>
      </c>
      <c r="E804" s="223">
        <v>9.25</v>
      </c>
      <c r="F804" s="223" t="s">
        <v>1841</v>
      </c>
      <c r="G804" s="228">
        <v>5.4899999999999997E-2</v>
      </c>
    </row>
    <row r="805" spans="1:7" ht="14.25" customHeight="1">
      <c r="A805" s="230">
        <v>44630</v>
      </c>
      <c r="B805" s="223">
        <v>9.2899999999999991</v>
      </c>
      <c r="C805" s="223">
        <v>9.2799999999999994</v>
      </c>
      <c r="D805" s="223">
        <v>9.39</v>
      </c>
      <c r="E805" s="223">
        <v>9.24</v>
      </c>
      <c r="F805" s="223" t="s">
        <v>1842</v>
      </c>
      <c r="G805" s="228">
        <v>-1.38E-2</v>
      </c>
    </row>
    <row r="806" spans="1:7" ht="14.25" customHeight="1">
      <c r="A806" s="230">
        <v>44631</v>
      </c>
      <c r="B806" s="223">
        <v>9.2899999999999991</v>
      </c>
      <c r="C806" s="223">
        <v>9.6199999999999992</v>
      </c>
      <c r="D806" s="223">
        <v>9.6199999999999992</v>
      </c>
      <c r="E806" s="223">
        <v>9.2899999999999991</v>
      </c>
      <c r="F806" s="223" t="s">
        <v>1843</v>
      </c>
      <c r="G806" s="228">
        <v>0</v>
      </c>
    </row>
    <row r="807" spans="1:7" ht="14.25" customHeight="1">
      <c r="A807" s="230">
        <v>44634</v>
      </c>
      <c r="B807" s="223">
        <v>9.5399999999999991</v>
      </c>
      <c r="C807" s="223">
        <v>9.67</v>
      </c>
      <c r="D807" s="223">
        <v>9.7200000000000006</v>
      </c>
      <c r="E807" s="223">
        <v>9.52</v>
      </c>
      <c r="F807" s="223" t="s">
        <v>1844</v>
      </c>
      <c r="G807" s="228">
        <v>2.69E-2</v>
      </c>
    </row>
    <row r="808" spans="1:7" ht="14.25" customHeight="1">
      <c r="A808" s="230">
        <v>44635</v>
      </c>
      <c r="B808" s="223">
        <v>9.56</v>
      </c>
      <c r="C808" s="223">
        <v>9.51</v>
      </c>
      <c r="D808" s="223">
        <v>9.57</v>
      </c>
      <c r="E808" s="223">
        <v>9.44</v>
      </c>
      <c r="F808" s="223" t="s">
        <v>1845</v>
      </c>
      <c r="G808" s="228">
        <v>2.0999999999999999E-3</v>
      </c>
    </row>
    <row r="809" spans="1:7" ht="14.25" customHeight="1">
      <c r="A809" s="230">
        <v>44636</v>
      </c>
      <c r="B809" s="223">
        <v>9.74</v>
      </c>
      <c r="C809" s="223">
        <v>9.66</v>
      </c>
      <c r="D809" s="223">
        <v>9.83</v>
      </c>
      <c r="E809" s="223">
        <v>9.59</v>
      </c>
      <c r="F809" s="223" t="s">
        <v>1846</v>
      </c>
      <c r="G809" s="228">
        <v>1.8800000000000001E-2</v>
      </c>
    </row>
    <row r="810" spans="1:7" ht="14.25" customHeight="1">
      <c r="A810" s="230">
        <v>44637</v>
      </c>
      <c r="B810" s="223">
        <v>9.86</v>
      </c>
      <c r="C810" s="223">
        <v>9.77</v>
      </c>
      <c r="D810" s="223">
        <v>10.02</v>
      </c>
      <c r="E810" s="223">
        <v>9.77</v>
      </c>
      <c r="F810" s="223" t="s">
        <v>1847</v>
      </c>
      <c r="G810" s="228">
        <v>1.23E-2</v>
      </c>
    </row>
    <row r="811" spans="1:7" ht="14.25" customHeight="1">
      <c r="A811" s="230">
        <v>44638</v>
      </c>
      <c r="B811" s="223">
        <v>9.99</v>
      </c>
      <c r="C811" s="223">
        <v>9.82</v>
      </c>
      <c r="D811" s="223">
        <v>10</v>
      </c>
      <c r="E811" s="223">
        <v>9.7899999999999991</v>
      </c>
      <c r="F811" s="223" t="s">
        <v>1848</v>
      </c>
      <c r="G811" s="228">
        <v>1.32E-2</v>
      </c>
    </row>
    <row r="812" spans="1:7" ht="14.25" customHeight="1">
      <c r="A812" s="230">
        <v>44641</v>
      </c>
      <c r="B812" s="223">
        <v>9.86</v>
      </c>
      <c r="C812" s="223">
        <v>9.98</v>
      </c>
      <c r="D812" s="223">
        <v>9.99</v>
      </c>
      <c r="E812" s="223">
        <v>9.8000000000000007</v>
      </c>
      <c r="F812" s="223" t="s">
        <v>1849</v>
      </c>
      <c r="G812" s="228">
        <v>-1.2999999999999999E-2</v>
      </c>
    </row>
    <row r="813" spans="1:7" ht="14.25" customHeight="1">
      <c r="A813" s="230">
        <v>44642</v>
      </c>
      <c r="B813" s="223">
        <v>9.8699999999999992</v>
      </c>
      <c r="C813" s="223">
        <v>9.9499999999999993</v>
      </c>
      <c r="D813" s="223">
        <v>9.98</v>
      </c>
      <c r="E813" s="223">
        <v>9.85</v>
      </c>
      <c r="F813" s="223" t="s">
        <v>1850</v>
      </c>
      <c r="G813" s="228">
        <v>1E-3</v>
      </c>
    </row>
    <row r="814" spans="1:7" ht="14.25" customHeight="1">
      <c r="A814" s="230">
        <v>44643</v>
      </c>
      <c r="B814" s="223">
        <v>9.64</v>
      </c>
      <c r="C814" s="223">
        <v>9.68</v>
      </c>
      <c r="D814" s="223">
        <v>9.6999999999999993</v>
      </c>
      <c r="E814" s="223">
        <v>9.58</v>
      </c>
      <c r="F814" s="223" t="s">
        <v>1851</v>
      </c>
      <c r="G814" s="228">
        <v>-2.3300000000000001E-2</v>
      </c>
    </row>
    <row r="815" spans="1:7" ht="14.25" customHeight="1">
      <c r="A815" s="230">
        <v>44644</v>
      </c>
      <c r="B815" s="223">
        <v>9.6</v>
      </c>
      <c r="C815" s="223">
        <v>9.51</v>
      </c>
      <c r="D815" s="223">
        <v>9.6</v>
      </c>
      <c r="E815" s="223">
        <v>9.4499999999999993</v>
      </c>
      <c r="F815" s="223" t="s">
        <v>1852</v>
      </c>
      <c r="G815" s="228">
        <v>-4.1000000000000003E-3</v>
      </c>
    </row>
    <row r="816" spans="1:7" ht="14.25" customHeight="1">
      <c r="A816" s="230">
        <v>44645</v>
      </c>
      <c r="B816" s="223">
        <v>9.56</v>
      </c>
      <c r="C816" s="223">
        <v>9.59</v>
      </c>
      <c r="D816" s="223">
        <v>9.6199999999999992</v>
      </c>
      <c r="E816" s="223">
        <v>9.52</v>
      </c>
      <c r="F816" s="223" t="s">
        <v>1853</v>
      </c>
      <c r="G816" s="228">
        <v>-4.1999999999999997E-3</v>
      </c>
    </row>
    <row r="817" spans="1:7" ht="14.25" customHeight="1">
      <c r="A817" s="230">
        <v>44648</v>
      </c>
      <c r="B817" s="223">
        <v>9.61</v>
      </c>
      <c r="C817" s="223">
        <v>9.58</v>
      </c>
      <c r="D817" s="223">
        <v>9.61</v>
      </c>
      <c r="E817" s="223">
        <v>9.52</v>
      </c>
      <c r="F817" s="223" t="s">
        <v>1854</v>
      </c>
      <c r="G817" s="228">
        <v>5.1999999999999998E-3</v>
      </c>
    </row>
    <row r="818" spans="1:7" ht="14.25" customHeight="1">
      <c r="A818" s="230">
        <v>44649</v>
      </c>
      <c r="B818" s="223">
        <v>9.99</v>
      </c>
      <c r="C818" s="223">
        <v>10</v>
      </c>
      <c r="D818" s="223">
        <v>10.07</v>
      </c>
      <c r="E818" s="223">
        <v>9.91</v>
      </c>
      <c r="F818" s="223" t="s">
        <v>1855</v>
      </c>
      <c r="G818" s="228">
        <v>3.95E-2</v>
      </c>
    </row>
    <row r="819" spans="1:7" ht="14.25" customHeight="1">
      <c r="A819" s="230">
        <v>44650</v>
      </c>
      <c r="B819" s="223">
        <v>9.83</v>
      </c>
      <c r="C819" s="223">
        <v>9.81</v>
      </c>
      <c r="D819" s="223">
        <v>9.8800000000000008</v>
      </c>
      <c r="E819" s="223">
        <v>9.77</v>
      </c>
      <c r="F819" s="223" t="s">
        <v>1856</v>
      </c>
      <c r="G819" s="228">
        <v>-1.6E-2</v>
      </c>
    </row>
    <row r="820" spans="1:7" ht="14.25" customHeight="1">
      <c r="A820" s="230">
        <v>44651</v>
      </c>
      <c r="B820" s="223">
        <v>9.6999999999999993</v>
      </c>
      <c r="C820" s="223">
        <v>9.7799999999999994</v>
      </c>
      <c r="D820" s="223">
        <v>9.83</v>
      </c>
      <c r="E820" s="223">
        <v>9.69</v>
      </c>
      <c r="F820" s="223" t="s">
        <v>1857</v>
      </c>
      <c r="G820" s="228">
        <v>-1.32E-2</v>
      </c>
    </row>
    <row r="821" spans="1:7" ht="14.25" customHeight="1">
      <c r="A821" s="230">
        <v>44652</v>
      </c>
      <c r="B821" s="223">
        <v>9.76</v>
      </c>
      <c r="C821" s="223">
        <v>9.7899999999999991</v>
      </c>
      <c r="D821" s="223">
        <v>9.83</v>
      </c>
      <c r="E821" s="223">
        <v>9.6999999999999993</v>
      </c>
      <c r="F821" s="223" t="s">
        <v>1858</v>
      </c>
      <c r="G821" s="228">
        <v>6.1999999999999998E-3</v>
      </c>
    </row>
    <row r="822" spans="1:7" ht="14.25" customHeight="1">
      <c r="A822" s="230">
        <v>44655</v>
      </c>
      <c r="B822" s="223">
        <v>9.7100000000000009</v>
      </c>
      <c r="C822" s="223">
        <v>9.6999999999999993</v>
      </c>
      <c r="D822" s="223">
        <v>9.76</v>
      </c>
      <c r="E822" s="223">
        <v>9.6999999999999993</v>
      </c>
      <c r="F822" s="223" t="s">
        <v>1859</v>
      </c>
      <c r="G822" s="228">
        <v>-5.1000000000000004E-3</v>
      </c>
    </row>
    <row r="823" spans="1:7" ht="14.25" customHeight="1">
      <c r="A823" s="230">
        <v>44656</v>
      </c>
      <c r="B823" s="223">
        <v>9.43</v>
      </c>
      <c r="C823" s="223">
        <v>9.49</v>
      </c>
      <c r="D823" s="223">
        <v>9.5</v>
      </c>
      <c r="E823" s="223">
        <v>9.3699999999999992</v>
      </c>
      <c r="F823" s="223" t="s">
        <v>1860</v>
      </c>
      <c r="G823" s="228">
        <v>-2.8799999999999999E-2</v>
      </c>
    </row>
    <row r="824" spans="1:7" ht="14.25" customHeight="1">
      <c r="A824" s="230">
        <v>44657</v>
      </c>
      <c r="B824" s="223">
        <v>9.17</v>
      </c>
      <c r="C824" s="223">
        <v>9.14</v>
      </c>
      <c r="D824" s="223">
        <v>9.1999999999999993</v>
      </c>
      <c r="E824" s="223">
        <v>9.0500000000000007</v>
      </c>
      <c r="F824" s="223" t="s">
        <v>1861</v>
      </c>
      <c r="G824" s="228">
        <v>-2.76E-2</v>
      </c>
    </row>
    <row r="825" spans="1:7" ht="14.25" customHeight="1">
      <c r="A825" s="230">
        <v>44658</v>
      </c>
      <c r="B825" s="223">
        <v>9.1300000000000008</v>
      </c>
      <c r="C825" s="223">
        <v>9.14</v>
      </c>
      <c r="D825" s="223">
        <v>9.16</v>
      </c>
      <c r="E825" s="223">
        <v>9.0399999999999991</v>
      </c>
      <c r="F825" s="223" t="s">
        <v>1862</v>
      </c>
      <c r="G825" s="228">
        <v>-4.4000000000000003E-3</v>
      </c>
    </row>
    <row r="826" spans="1:7" ht="14.25" customHeight="1">
      <c r="A826" s="230">
        <v>44659</v>
      </c>
      <c r="B826" s="223">
        <v>9.1199999999999992</v>
      </c>
      <c r="C826" s="223">
        <v>9.1300000000000008</v>
      </c>
      <c r="D826" s="223">
        <v>9.18</v>
      </c>
      <c r="E826" s="223">
        <v>9.1199999999999992</v>
      </c>
      <c r="F826" s="223" t="s">
        <v>1863</v>
      </c>
      <c r="G826" s="228">
        <v>-1.1000000000000001E-3</v>
      </c>
    </row>
    <row r="827" spans="1:7" ht="14.25" customHeight="1">
      <c r="A827" s="230">
        <v>44662</v>
      </c>
      <c r="B827" s="223">
        <v>9.1300000000000008</v>
      </c>
      <c r="C827" s="223">
        <v>9.1199999999999992</v>
      </c>
      <c r="D827" s="223">
        <v>9.23</v>
      </c>
      <c r="E827" s="223">
        <v>9.1</v>
      </c>
      <c r="F827" s="223" t="s">
        <v>1864</v>
      </c>
      <c r="G827" s="228">
        <v>1.1000000000000001E-3</v>
      </c>
    </row>
    <row r="828" spans="1:7" ht="14.25" customHeight="1">
      <c r="A828" s="230">
        <v>44663</v>
      </c>
      <c r="B828" s="223">
        <v>9.0500000000000007</v>
      </c>
      <c r="C828" s="223">
        <v>9.16</v>
      </c>
      <c r="D828" s="223">
        <v>9.18</v>
      </c>
      <c r="E828" s="223">
        <v>9.0500000000000007</v>
      </c>
      <c r="F828" s="223" t="s">
        <v>1865</v>
      </c>
      <c r="G828" s="228">
        <v>-8.8000000000000005E-3</v>
      </c>
    </row>
    <row r="829" spans="1:7" ht="14.25" customHeight="1">
      <c r="A829" s="230">
        <v>44664</v>
      </c>
      <c r="B829" s="223">
        <v>9.07</v>
      </c>
      <c r="C829" s="223">
        <v>8.9600000000000009</v>
      </c>
      <c r="D829" s="223">
        <v>9.1</v>
      </c>
      <c r="E829" s="223">
        <v>8.9499999999999993</v>
      </c>
      <c r="F829" s="223" t="s">
        <v>1866</v>
      </c>
      <c r="G829" s="228">
        <v>2.2000000000000001E-3</v>
      </c>
    </row>
    <row r="830" spans="1:7" ht="14.25" customHeight="1">
      <c r="A830" s="230">
        <v>44665</v>
      </c>
      <c r="B830" s="223">
        <v>9.25</v>
      </c>
      <c r="C830" s="223">
        <v>9.31</v>
      </c>
      <c r="D830" s="223">
        <v>9.35</v>
      </c>
      <c r="E830" s="223">
        <v>9.25</v>
      </c>
      <c r="F830" s="223" t="s">
        <v>1867</v>
      </c>
      <c r="G830" s="228">
        <v>1.9800000000000002E-2</v>
      </c>
    </row>
    <row r="831" spans="1:7" ht="14.25" customHeight="1">
      <c r="A831" s="230">
        <v>44669</v>
      </c>
      <c r="B831" s="223">
        <v>9.1999999999999993</v>
      </c>
      <c r="C831" s="223">
        <v>9.2799999999999994</v>
      </c>
      <c r="D831" s="223">
        <v>9.56</v>
      </c>
      <c r="E831" s="223">
        <v>9.19</v>
      </c>
      <c r="F831" s="223" t="s">
        <v>1868</v>
      </c>
      <c r="G831" s="228">
        <v>-5.4000000000000003E-3</v>
      </c>
    </row>
    <row r="832" spans="1:7" ht="14.25" customHeight="1">
      <c r="A832" s="230">
        <v>44670</v>
      </c>
      <c r="B832" s="223">
        <v>9.24</v>
      </c>
      <c r="C832" s="223">
        <v>9.2200000000000006</v>
      </c>
      <c r="D832" s="223">
        <v>9.26</v>
      </c>
      <c r="E832" s="223">
        <v>9.16</v>
      </c>
      <c r="F832" s="223" t="s">
        <v>1869</v>
      </c>
      <c r="G832" s="228">
        <v>4.3E-3</v>
      </c>
    </row>
    <row r="833" spans="1:7" ht="14.25" customHeight="1">
      <c r="A833" s="230">
        <v>44671</v>
      </c>
      <c r="B833" s="223">
        <v>9.39</v>
      </c>
      <c r="C833" s="223">
        <v>9.41</v>
      </c>
      <c r="D833" s="223">
        <v>9.52</v>
      </c>
      <c r="E833" s="223">
        <v>9.36</v>
      </c>
      <c r="F833" s="223" t="s">
        <v>1870</v>
      </c>
      <c r="G833" s="228">
        <v>1.6199999999999999E-2</v>
      </c>
    </row>
    <row r="834" spans="1:7" ht="14.25" customHeight="1">
      <c r="A834" s="230">
        <v>44672</v>
      </c>
      <c r="B834" s="223">
        <v>9.5399999999999991</v>
      </c>
      <c r="C834" s="223">
        <v>9.6300000000000008</v>
      </c>
      <c r="D834" s="223">
        <v>9.66</v>
      </c>
      <c r="E834" s="223">
        <v>9.2799999999999994</v>
      </c>
      <c r="F834" s="223" t="s">
        <v>1871</v>
      </c>
      <c r="G834" s="228">
        <v>1.6E-2</v>
      </c>
    </row>
    <row r="835" spans="1:7" ht="14.25" customHeight="1">
      <c r="A835" s="230">
        <v>44673</v>
      </c>
      <c r="B835" s="223">
        <v>9.82</v>
      </c>
      <c r="C835" s="223">
        <v>9.98</v>
      </c>
      <c r="D835" s="223">
        <v>10.01</v>
      </c>
      <c r="E835" s="223">
        <v>9.8000000000000007</v>
      </c>
      <c r="F835" s="223" t="s">
        <v>1872</v>
      </c>
      <c r="G835" s="228">
        <v>2.9399999999999999E-2</v>
      </c>
    </row>
    <row r="836" spans="1:7" ht="14.25" customHeight="1">
      <c r="A836" s="230">
        <v>44676</v>
      </c>
      <c r="B836" s="223">
        <v>10.15</v>
      </c>
      <c r="C836" s="223">
        <v>10.119999999999999</v>
      </c>
      <c r="D836" s="223">
        <v>10.15</v>
      </c>
      <c r="E836" s="223">
        <v>10.02</v>
      </c>
      <c r="F836" s="223" t="s">
        <v>1873</v>
      </c>
      <c r="G836" s="228">
        <v>3.3599999999999998E-2</v>
      </c>
    </row>
    <row r="837" spans="1:7" ht="14.25" customHeight="1">
      <c r="A837" s="230">
        <v>44677</v>
      </c>
      <c r="B837" s="223">
        <v>9.94</v>
      </c>
      <c r="C837" s="223">
        <v>10.31</v>
      </c>
      <c r="D837" s="223">
        <v>10.31</v>
      </c>
      <c r="E837" s="223">
        <v>9.94</v>
      </c>
      <c r="F837" s="223" t="s">
        <v>1874</v>
      </c>
      <c r="G837" s="228">
        <v>-2.07E-2</v>
      </c>
    </row>
    <row r="838" spans="1:7" ht="14.25" customHeight="1">
      <c r="A838" s="230">
        <v>44678</v>
      </c>
      <c r="B838" s="223">
        <v>9.86</v>
      </c>
      <c r="C838" s="223">
        <v>9.81</v>
      </c>
      <c r="D838" s="223">
        <v>9.92</v>
      </c>
      <c r="E838" s="223">
        <v>9.7100000000000009</v>
      </c>
      <c r="F838" s="223" t="s">
        <v>1875</v>
      </c>
      <c r="G838" s="228">
        <v>-8.0000000000000002E-3</v>
      </c>
    </row>
    <row r="839" spans="1:7" ht="14.25" customHeight="1">
      <c r="A839" s="230">
        <v>44679</v>
      </c>
      <c r="B839" s="223">
        <v>9.8699999999999992</v>
      </c>
      <c r="C839" s="223">
        <v>9.77</v>
      </c>
      <c r="D839" s="223">
        <v>9.8800000000000008</v>
      </c>
      <c r="E839" s="223">
        <v>9.69</v>
      </c>
      <c r="F839" s="223" t="s">
        <v>1876</v>
      </c>
      <c r="G839" s="228">
        <v>1E-3</v>
      </c>
    </row>
    <row r="840" spans="1:7" ht="14.25" customHeight="1">
      <c r="A840" s="230">
        <v>44680</v>
      </c>
      <c r="B840" s="223">
        <v>9.7100000000000009</v>
      </c>
      <c r="C840" s="223">
        <v>9.8800000000000008</v>
      </c>
      <c r="D840" s="223">
        <v>9.94</v>
      </c>
      <c r="E840" s="223">
        <v>9.7100000000000009</v>
      </c>
      <c r="F840" s="223" t="s">
        <v>1794</v>
      </c>
      <c r="G840" s="228">
        <v>-1.6199999999999999E-2</v>
      </c>
    </row>
    <row r="841" spans="1:7" ht="14.25" customHeight="1">
      <c r="A841" s="230">
        <v>44683</v>
      </c>
      <c r="B841" s="223">
        <v>9.74</v>
      </c>
      <c r="C841" s="223">
        <v>9.7200000000000006</v>
      </c>
      <c r="D841" s="223">
        <v>9.74</v>
      </c>
      <c r="E841" s="223">
        <v>9.6300000000000008</v>
      </c>
      <c r="F841" s="223" t="s">
        <v>1877</v>
      </c>
      <c r="G841" s="228">
        <v>3.0999999999999999E-3</v>
      </c>
    </row>
    <row r="842" spans="1:7" ht="14.25" customHeight="1">
      <c r="A842" s="230">
        <v>44684</v>
      </c>
      <c r="B842" s="223">
        <v>9.73</v>
      </c>
      <c r="C842" s="223">
        <v>9.81</v>
      </c>
      <c r="D842" s="223">
        <v>9.83</v>
      </c>
      <c r="E842" s="223">
        <v>9.7200000000000006</v>
      </c>
      <c r="F842" s="223" t="s">
        <v>1878</v>
      </c>
      <c r="G842" s="228">
        <v>-1E-3</v>
      </c>
    </row>
    <row r="843" spans="1:7" ht="14.25" customHeight="1">
      <c r="A843" s="230">
        <v>44685</v>
      </c>
      <c r="B843" s="223">
        <v>10.06</v>
      </c>
      <c r="C843" s="223">
        <v>9.83</v>
      </c>
      <c r="D843" s="223">
        <v>10.06</v>
      </c>
      <c r="E843" s="223">
        <v>9.7899999999999991</v>
      </c>
      <c r="F843" s="223" t="s">
        <v>1879</v>
      </c>
      <c r="G843" s="228">
        <v>3.39E-2</v>
      </c>
    </row>
    <row r="844" spans="1:7" ht="14.25" customHeight="1">
      <c r="A844" s="230">
        <v>44686</v>
      </c>
      <c r="B844" s="223">
        <v>9.69</v>
      </c>
      <c r="C844" s="223">
        <v>9.8800000000000008</v>
      </c>
      <c r="D844" s="223">
        <v>9.8800000000000008</v>
      </c>
      <c r="E844" s="223">
        <v>9.61</v>
      </c>
      <c r="F844" s="223" t="s">
        <v>1880</v>
      </c>
      <c r="G844" s="228">
        <v>-3.6799999999999999E-2</v>
      </c>
    </row>
    <row r="845" spans="1:7" ht="14.25" customHeight="1">
      <c r="A845" s="230">
        <v>44687</v>
      </c>
      <c r="B845" s="223">
        <v>9.56</v>
      </c>
      <c r="C845" s="223">
        <v>9.6</v>
      </c>
      <c r="D845" s="223">
        <v>9.6999999999999993</v>
      </c>
      <c r="E845" s="223">
        <v>9.5399999999999991</v>
      </c>
      <c r="F845" s="223" t="s">
        <v>1881</v>
      </c>
      <c r="G845" s="228">
        <v>-1.34E-2</v>
      </c>
    </row>
    <row r="846" spans="1:7" ht="14.25" customHeight="1">
      <c r="A846" s="230">
        <v>44690</v>
      </c>
      <c r="B846" s="223">
        <v>8.9600000000000009</v>
      </c>
      <c r="C846" s="223">
        <v>9.0399999999999991</v>
      </c>
      <c r="D846" s="223">
        <v>9.1</v>
      </c>
      <c r="E846" s="223">
        <v>8.94</v>
      </c>
      <c r="F846" s="223" t="s">
        <v>1882</v>
      </c>
      <c r="G846" s="228">
        <v>-6.2799999999999995E-2</v>
      </c>
    </row>
    <row r="847" spans="1:7" ht="14.25" customHeight="1">
      <c r="A847" s="230">
        <v>44691</v>
      </c>
      <c r="B847" s="223">
        <v>9.2100000000000009</v>
      </c>
      <c r="C847" s="223">
        <v>9.2899999999999991</v>
      </c>
      <c r="D847" s="223">
        <v>9.32</v>
      </c>
      <c r="E847" s="223">
        <v>9.1</v>
      </c>
      <c r="F847" s="223" t="s">
        <v>1883</v>
      </c>
      <c r="G847" s="228">
        <v>2.7900000000000001E-2</v>
      </c>
    </row>
    <row r="848" spans="1:7" ht="14.25" customHeight="1">
      <c r="A848" s="230">
        <v>44692</v>
      </c>
      <c r="B848" s="223">
        <v>9.16</v>
      </c>
      <c r="C848" s="223">
        <v>9.24</v>
      </c>
      <c r="D848" s="223">
        <v>9.36</v>
      </c>
      <c r="E848" s="223">
        <v>9.16</v>
      </c>
      <c r="F848" s="223" t="s">
        <v>1884</v>
      </c>
      <c r="G848" s="228">
        <v>-5.4000000000000003E-3</v>
      </c>
    </row>
    <row r="849" spans="1:7" ht="14.25" customHeight="1">
      <c r="A849" s="230">
        <v>44693</v>
      </c>
      <c r="B849" s="223">
        <v>9.1</v>
      </c>
      <c r="C849" s="223">
        <v>9</v>
      </c>
      <c r="D849" s="223">
        <v>9.2200000000000006</v>
      </c>
      <c r="E849" s="223">
        <v>9</v>
      </c>
      <c r="F849" s="223" t="s">
        <v>1885</v>
      </c>
      <c r="G849" s="228">
        <v>-6.6E-3</v>
      </c>
    </row>
    <row r="850" spans="1:7" ht="14.25" customHeight="1">
      <c r="A850" s="230">
        <v>44694</v>
      </c>
      <c r="B850" s="223">
        <v>9.4</v>
      </c>
      <c r="C850" s="223">
        <v>9.33</v>
      </c>
      <c r="D850" s="223">
        <v>9.4700000000000006</v>
      </c>
      <c r="E850" s="223">
        <v>9.31</v>
      </c>
      <c r="F850" s="223" t="s">
        <v>1886</v>
      </c>
      <c r="G850" s="228">
        <v>3.3000000000000002E-2</v>
      </c>
    </row>
    <row r="851" spans="1:7" ht="14.25" customHeight="1">
      <c r="A851" s="230">
        <v>44697</v>
      </c>
      <c r="B851" s="223">
        <v>9.31</v>
      </c>
      <c r="C851" s="223">
        <v>9.32</v>
      </c>
      <c r="D851" s="223">
        <v>9.3800000000000008</v>
      </c>
      <c r="E851" s="223">
        <v>9.25</v>
      </c>
      <c r="F851" s="223" t="s">
        <v>1887</v>
      </c>
      <c r="G851" s="228">
        <v>-9.5999999999999992E-3</v>
      </c>
    </row>
    <row r="852" spans="1:7" ht="14.25" customHeight="1">
      <c r="A852" s="230">
        <v>44698</v>
      </c>
      <c r="B852" s="223">
        <v>9.6199999999999992</v>
      </c>
      <c r="C852" s="223">
        <v>9.6</v>
      </c>
      <c r="D852" s="223">
        <v>9.64</v>
      </c>
      <c r="E852" s="223">
        <v>9.5399999999999991</v>
      </c>
      <c r="F852" s="223" t="s">
        <v>1877</v>
      </c>
      <c r="G852" s="228">
        <v>3.3300000000000003E-2</v>
      </c>
    </row>
    <row r="853" spans="1:7" ht="14.25" customHeight="1">
      <c r="A853" s="230">
        <v>44699</v>
      </c>
      <c r="B853" s="223">
        <v>9.43</v>
      </c>
      <c r="C853" s="223">
        <v>9.4</v>
      </c>
      <c r="D853" s="223">
        <v>9.5299999999999994</v>
      </c>
      <c r="E853" s="223">
        <v>9.4</v>
      </c>
      <c r="F853" s="223" t="s">
        <v>1888</v>
      </c>
      <c r="G853" s="228">
        <v>-1.9800000000000002E-2</v>
      </c>
    </row>
    <row r="854" spans="1:7" ht="14.25" customHeight="1">
      <c r="A854" s="230">
        <v>44700</v>
      </c>
      <c r="B854" s="223">
        <v>9.6199999999999992</v>
      </c>
      <c r="C854" s="223">
        <v>9.5399999999999991</v>
      </c>
      <c r="D854" s="223">
        <v>9.68</v>
      </c>
      <c r="E854" s="223">
        <v>9.48</v>
      </c>
      <c r="F854" s="223" t="s">
        <v>1889</v>
      </c>
      <c r="G854" s="228">
        <v>2.01E-2</v>
      </c>
    </row>
    <row r="855" spans="1:7" ht="14.25" customHeight="1">
      <c r="A855" s="230">
        <v>44701</v>
      </c>
      <c r="B855" s="223">
        <v>9.52</v>
      </c>
      <c r="C855" s="223">
        <v>9.6199999999999992</v>
      </c>
      <c r="D855" s="223">
        <v>9.6199999999999992</v>
      </c>
      <c r="E855" s="223">
        <v>9.42</v>
      </c>
      <c r="F855" s="223" t="s">
        <v>1890</v>
      </c>
      <c r="G855" s="228">
        <v>-1.04E-2</v>
      </c>
    </row>
    <row r="856" spans="1:7" ht="14.25" customHeight="1">
      <c r="A856" s="230">
        <v>44704</v>
      </c>
      <c r="B856" s="223">
        <v>9.69</v>
      </c>
      <c r="C856" s="223">
        <v>9.6999999999999993</v>
      </c>
      <c r="D856" s="223">
        <v>9.73</v>
      </c>
      <c r="E856" s="223">
        <v>9.65</v>
      </c>
      <c r="F856" s="223" t="s">
        <v>1891</v>
      </c>
      <c r="G856" s="228">
        <v>1.7899999999999999E-2</v>
      </c>
    </row>
    <row r="857" spans="1:7" ht="14.25" customHeight="1">
      <c r="A857" s="230">
        <v>44705</v>
      </c>
      <c r="B857" s="223">
        <v>9.77</v>
      </c>
      <c r="C857" s="223">
        <v>9.8000000000000007</v>
      </c>
      <c r="D857" s="223">
        <v>9.81</v>
      </c>
      <c r="E857" s="223">
        <v>9.66</v>
      </c>
      <c r="F857" s="223" t="s">
        <v>1892</v>
      </c>
      <c r="G857" s="228">
        <v>8.3000000000000001E-3</v>
      </c>
    </row>
    <row r="858" spans="1:7" ht="14.25" customHeight="1">
      <c r="A858" s="230">
        <v>44706</v>
      </c>
      <c r="B858" s="223">
        <v>9.8800000000000008</v>
      </c>
      <c r="C858" s="223">
        <v>9.81</v>
      </c>
      <c r="D858" s="223">
        <v>9.89</v>
      </c>
      <c r="E858" s="223">
        <v>9.7899999999999991</v>
      </c>
      <c r="F858" s="223" t="s">
        <v>1893</v>
      </c>
      <c r="G858" s="228">
        <v>1.1299999999999999E-2</v>
      </c>
    </row>
    <row r="859" spans="1:7" ht="14.25" customHeight="1">
      <c r="A859" s="230">
        <v>44707</v>
      </c>
      <c r="B859" s="223">
        <v>9.98</v>
      </c>
      <c r="C859" s="223">
        <v>9.8800000000000008</v>
      </c>
      <c r="D859" s="223">
        <v>10.029999999999999</v>
      </c>
      <c r="E859" s="223">
        <v>9.83</v>
      </c>
      <c r="F859" s="223" t="s">
        <v>1894</v>
      </c>
      <c r="G859" s="228">
        <v>1.01E-2</v>
      </c>
    </row>
    <row r="860" spans="1:7" ht="14.25" customHeight="1">
      <c r="A860" s="230">
        <v>44708</v>
      </c>
      <c r="B860" s="223">
        <v>9.98</v>
      </c>
      <c r="C860" s="223">
        <v>10</v>
      </c>
      <c r="D860" s="223">
        <v>10</v>
      </c>
      <c r="E860" s="223">
        <v>9.92</v>
      </c>
      <c r="F860" s="223" t="s">
        <v>1400</v>
      </c>
      <c r="G860" s="228">
        <v>0</v>
      </c>
    </row>
    <row r="861" spans="1:7" ht="14.25" customHeight="1">
      <c r="A861" s="230">
        <v>44712</v>
      </c>
      <c r="B861" s="223">
        <v>9.8800000000000008</v>
      </c>
      <c r="C861" s="223">
        <v>9.8699999999999992</v>
      </c>
      <c r="D861" s="223">
        <v>9.94</v>
      </c>
      <c r="E861" s="223">
        <v>9.84</v>
      </c>
      <c r="F861" s="223" t="s">
        <v>1895</v>
      </c>
      <c r="G861" s="228">
        <v>-0.01</v>
      </c>
    </row>
    <row r="862" spans="1:7" ht="14.25" customHeight="1">
      <c r="A862" s="230">
        <v>44713</v>
      </c>
      <c r="B862" s="223">
        <v>9.77</v>
      </c>
      <c r="C862" s="223">
        <v>9.85</v>
      </c>
      <c r="D862" s="223">
        <v>9.85</v>
      </c>
      <c r="E862" s="223">
        <v>9.76</v>
      </c>
      <c r="F862" s="223" t="s">
        <v>1896</v>
      </c>
      <c r="G862" s="228">
        <v>-1.11E-2</v>
      </c>
    </row>
    <row r="863" spans="1:7" ht="14.25" customHeight="1">
      <c r="A863" s="230">
        <v>44714</v>
      </c>
      <c r="B863" s="223">
        <v>9.9700000000000006</v>
      </c>
      <c r="C863" s="223">
        <v>9.8699999999999992</v>
      </c>
      <c r="D863" s="223">
        <v>9.98</v>
      </c>
      <c r="E863" s="223">
        <v>9.86</v>
      </c>
      <c r="F863" s="223" t="s">
        <v>1897</v>
      </c>
      <c r="G863" s="228">
        <v>2.0500000000000001E-2</v>
      </c>
    </row>
    <row r="864" spans="1:7" ht="14.25" customHeight="1">
      <c r="A864" s="230">
        <v>44715</v>
      </c>
      <c r="B864" s="223">
        <v>9.93</v>
      </c>
      <c r="C864" s="223">
        <v>9.92</v>
      </c>
      <c r="D864" s="223">
        <v>9.9499999999999993</v>
      </c>
      <c r="E864" s="223">
        <v>9.89</v>
      </c>
      <c r="F864" s="223" t="s">
        <v>1898</v>
      </c>
      <c r="G864" s="228">
        <v>-4.0000000000000001E-3</v>
      </c>
    </row>
    <row r="865" spans="1:7" ht="14.25" customHeight="1">
      <c r="A865" s="230">
        <v>44718</v>
      </c>
      <c r="B865" s="223">
        <v>9.9499999999999993</v>
      </c>
      <c r="C865" s="223">
        <v>9.98</v>
      </c>
      <c r="D865" s="223">
        <v>10.07</v>
      </c>
      <c r="E865" s="223">
        <v>9.85</v>
      </c>
      <c r="F865" s="223" t="s">
        <v>723</v>
      </c>
      <c r="G865" s="228">
        <v>2E-3</v>
      </c>
    </row>
    <row r="866" spans="1:7" ht="14.25" customHeight="1">
      <c r="A866" s="230">
        <v>44719</v>
      </c>
      <c r="B866" s="223">
        <v>9.93</v>
      </c>
      <c r="C866" s="223">
        <v>9.84</v>
      </c>
      <c r="D866" s="223">
        <v>9.94</v>
      </c>
      <c r="E866" s="223">
        <v>9.84</v>
      </c>
      <c r="F866" s="223" t="s">
        <v>1899</v>
      </c>
      <c r="G866" s="228">
        <v>-2E-3</v>
      </c>
    </row>
    <row r="867" spans="1:7" ht="14.25" customHeight="1">
      <c r="A867" s="230">
        <v>44720</v>
      </c>
      <c r="B867" s="223">
        <v>9.77</v>
      </c>
      <c r="C867" s="223">
        <v>9.9</v>
      </c>
      <c r="D867" s="223">
        <v>9.9600000000000009</v>
      </c>
      <c r="E867" s="223">
        <v>9.77</v>
      </c>
      <c r="F867" s="223" t="s">
        <v>1900</v>
      </c>
      <c r="G867" s="228">
        <v>-1.61E-2</v>
      </c>
    </row>
    <row r="868" spans="1:7" ht="14.25" customHeight="1">
      <c r="A868" s="230">
        <v>44721</v>
      </c>
      <c r="B868" s="223">
        <v>9.84</v>
      </c>
      <c r="C868" s="223">
        <v>9.99</v>
      </c>
      <c r="D868" s="223">
        <v>10.02</v>
      </c>
      <c r="E868" s="223">
        <v>9.84</v>
      </c>
      <c r="F868" s="223" t="s">
        <v>1901</v>
      </c>
      <c r="G868" s="228">
        <v>7.1999999999999998E-3</v>
      </c>
    </row>
    <row r="869" spans="1:7" ht="14.25" customHeight="1">
      <c r="A869" s="230">
        <v>44722</v>
      </c>
      <c r="B869" s="223">
        <v>9.36</v>
      </c>
      <c r="C869" s="223">
        <v>9.4700000000000006</v>
      </c>
      <c r="D869" s="223">
        <v>9.4700000000000006</v>
      </c>
      <c r="E869" s="223">
        <v>9.2899999999999991</v>
      </c>
      <c r="F869" s="223" t="s">
        <v>1641</v>
      </c>
      <c r="G869" s="228">
        <v>-4.8800000000000003E-2</v>
      </c>
    </row>
    <row r="870" spans="1:7" ht="14.25" customHeight="1">
      <c r="A870" s="230">
        <v>44725</v>
      </c>
      <c r="B870" s="223">
        <v>9.14</v>
      </c>
      <c r="C870" s="223">
        <v>9.1</v>
      </c>
      <c r="D870" s="223">
        <v>9.23</v>
      </c>
      <c r="E870" s="223">
        <v>9.08</v>
      </c>
      <c r="F870" s="223" t="s">
        <v>1780</v>
      </c>
      <c r="G870" s="228">
        <v>-2.35E-2</v>
      </c>
    </row>
    <row r="871" spans="1:7" ht="14.25" customHeight="1">
      <c r="A871" s="230">
        <v>44726</v>
      </c>
      <c r="B871" s="223">
        <v>9.0500000000000007</v>
      </c>
      <c r="C871" s="223">
        <v>9.2200000000000006</v>
      </c>
      <c r="D871" s="223">
        <v>9.25</v>
      </c>
      <c r="E871" s="223">
        <v>9</v>
      </c>
      <c r="F871" s="223" t="s">
        <v>1902</v>
      </c>
      <c r="G871" s="228">
        <v>-9.7999999999999997E-3</v>
      </c>
    </row>
    <row r="872" spans="1:7" ht="14.25" customHeight="1">
      <c r="A872" s="230">
        <v>44727</v>
      </c>
      <c r="B872" s="223">
        <v>9.2200000000000006</v>
      </c>
      <c r="C872" s="223">
        <v>9.32</v>
      </c>
      <c r="D872" s="223">
        <v>9.34</v>
      </c>
      <c r="E872" s="223">
        <v>9.16</v>
      </c>
      <c r="F872" s="223" t="s">
        <v>1903</v>
      </c>
      <c r="G872" s="228">
        <v>1.8800000000000001E-2</v>
      </c>
    </row>
    <row r="873" spans="1:7" ht="14.25" customHeight="1">
      <c r="A873" s="230">
        <v>44728</v>
      </c>
      <c r="B873" s="223">
        <v>9.14</v>
      </c>
      <c r="C873" s="223">
        <v>9.08</v>
      </c>
      <c r="D873" s="223">
        <v>9.2100000000000009</v>
      </c>
      <c r="E873" s="223">
        <v>9.08</v>
      </c>
      <c r="F873" s="223" t="s">
        <v>1904</v>
      </c>
      <c r="G873" s="228">
        <v>-8.6999999999999994E-3</v>
      </c>
    </row>
    <row r="874" spans="1:7" ht="14.25" customHeight="1">
      <c r="A874" s="230">
        <v>44729</v>
      </c>
      <c r="B874" s="223">
        <v>9.06</v>
      </c>
      <c r="C874" s="223">
        <v>9.18</v>
      </c>
      <c r="D874" s="223">
        <v>9.18</v>
      </c>
      <c r="E874" s="223">
        <v>9.01</v>
      </c>
      <c r="F874" s="223" t="s">
        <v>1905</v>
      </c>
      <c r="G874" s="228">
        <v>-8.8000000000000005E-3</v>
      </c>
    </row>
    <row r="875" spans="1:7" ht="14.25" customHeight="1">
      <c r="A875" s="230">
        <v>44733</v>
      </c>
      <c r="B875" s="223">
        <v>9.14</v>
      </c>
      <c r="C875" s="223">
        <v>9.23</v>
      </c>
      <c r="D875" s="223">
        <v>9.23</v>
      </c>
      <c r="E875" s="223">
        <v>9.14</v>
      </c>
      <c r="F875" s="223" t="s">
        <v>1906</v>
      </c>
      <c r="G875" s="228">
        <v>8.8000000000000005E-3</v>
      </c>
    </row>
    <row r="876" spans="1:7" ht="14.25" customHeight="1">
      <c r="A876" s="230">
        <v>44734</v>
      </c>
      <c r="B876" s="223">
        <v>9.1</v>
      </c>
      <c r="C876" s="223">
        <v>9.06</v>
      </c>
      <c r="D876" s="223">
        <v>9.24</v>
      </c>
      <c r="E876" s="223">
        <v>9.06</v>
      </c>
      <c r="F876" s="223" t="s">
        <v>1907</v>
      </c>
      <c r="G876" s="228">
        <v>-4.4000000000000003E-3</v>
      </c>
    </row>
    <row r="877" spans="1:7" ht="14.25" customHeight="1">
      <c r="A877" s="230">
        <v>44735</v>
      </c>
      <c r="B877" s="223">
        <v>8.93</v>
      </c>
      <c r="C877" s="223">
        <v>9</v>
      </c>
      <c r="D877" s="223">
        <v>9</v>
      </c>
      <c r="E877" s="223">
        <v>8.84</v>
      </c>
      <c r="F877" s="223" t="s">
        <v>1908</v>
      </c>
      <c r="G877" s="228">
        <v>-1.8700000000000001E-2</v>
      </c>
    </row>
    <row r="878" spans="1:7" ht="14.25" customHeight="1">
      <c r="A878" s="230">
        <v>44736</v>
      </c>
      <c r="B878" s="223">
        <v>9.1199999999999992</v>
      </c>
      <c r="C878" s="223">
        <v>8.99</v>
      </c>
      <c r="D878" s="223">
        <v>9.15</v>
      </c>
      <c r="E878" s="223">
        <v>8.99</v>
      </c>
      <c r="F878" s="223" t="s">
        <v>1909</v>
      </c>
      <c r="G878" s="228">
        <v>2.1299999999999999E-2</v>
      </c>
    </row>
    <row r="879" spans="1:7" ht="14.25" customHeight="1">
      <c r="A879" s="230">
        <v>44739</v>
      </c>
      <c r="B879" s="223">
        <v>8.8800000000000008</v>
      </c>
      <c r="C879" s="223">
        <v>8.92</v>
      </c>
      <c r="D879" s="223">
        <v>8.9600000000000009</v>
      </c>
      <c r="E879" s="223">
        <v>8.85</v>
      </c>
      <c r="F879" s="223" t="s">
        <v>1910</v>
      </c>
      <c r="G879" s="228">
        <v>-2.63E-2</v>
      </c>
    </row>
    <row r="880" spans="1:7" ht="14.25" customHeight="1">
      <c r="A880" s="230">
        <v>44740</v>
      </c>
      <c r="B880" s="223">
        <v>8.6999999999999993</v>
      </c>
      <c r="C880" s="223">
        <v>8.89</v>
      </c>
      <c r="D880" s="223">
        <v>8.89</v>
      </c>
      <c r="E880" s="223">
        <v>8.6999999999999993</v>
      </c>
      <c r="F880" s="223" t="s">
        <v>1911</v>
      </c>
      <c r="G880" s="228">
        <v>-2.0299999999999999E-2</v>
      </c>
    </row>
    <row r="881" spans="1:7" ht="14.25" customHeight="1">
      <c r="A881" s="230">
        <v>44741</v>
      </c>
      <c r="B881" s="223">
        <v>8.64</v>
      </c>
      <c r="C881" s="223">
        <v>8.64</v>
      </c>
      <c r="D881" s="223">
        <v>8.69</v>
      </c>
      <c r="E881" s="223">
        <v>8.61</v>
      </c>
      <c r="F881" s="223" t="s">
        <v>1912</v>
      </c>
      <c r="G881" s="228">
        <v>-6.8999999999999999E-3</v>
      </c>
    </row>
    <row r="882" spans="1:7" ht="14.25" customHeight="1">
      <c r="A882" s="230">
        <v>44742</v>
      </c>
      <c r="B882" s="223">
        <v>8.51</v>
      </c>
      <c r="C882" s="223">
        <v>8.42</v>
      </c>
      <c r="D882" s="223">
        <v>8.56</v>
      </c>
      <c r="E882" s="223">
        <v>8.32</v>
      </c>
      <c r="F882" s="223" t="s">
        <v>1913</v>
      </c>
      <c r="G882" s="228">
        <v>-1.4999999999999999E-2</v>
      </c>
    </row>
    <row r="883" spans="1:7" ht="14.25" customHeight="1">
      <c r="A883" s="230">
        <v>44743</v>
      </c>
      <c r="B883" s="223">
        <v>8.48</v>
      </c>
      <c r="C883" s="223">
        <v>8.42</v>
      </c>
      <c r="D883" s="223">
        <v>8.52</v>
      </c>
      <c r="E883" s="223">
        <v>8.35</v>
      </c>
      <c r="F883" s="223" t="s">
        <v>1914</v>
      </c>
      <c r="G883" s="228">
        <v>-3.5000000000000001E-3</v>
      </c>
    </row>
    <row r="884" spans="1:7" ht="14.25" customHeight="1">
      <c r="A884" s="230">
        <v>44747</v>
      </c>
      <c r="B884" s="223">
        <v>8.17</v>
      </c>
      <c r="C884" s="223">
        <v>8.11</v>
      </c>
      <c r="D884" s="223">
        <v>8.18</v>
      </c>
      <c r="E884" s="223">
        <v>8.06</v>
      </c>
      <c r="F884" s="223" t="s">
        <v>1915</v>
      </c>
      <c r="G884" s="228">
        <v>-3.6600000000000001E-2</v>
      </c>
    </row>
    <row r="885" spans="1:7" ht="14.25" customHeight="1">
      <c r="A885" s="230">
        <v>44748</v>
      </c>
      <c r="B885" s="223">
        <v>8.08</v>
      </c>
      <c r="C885" s="223">
        <v>8.09</v>
      </c>
      <c r="D885" s="223">
        <v>8.11</v>
      </c>
      <c r="E885" s="223">
        <v>8.0299999999999994</v>
      </c>
      <c r="F885" s="223" t="s">
        <v>1916</v>
      </c>
      <c r="G885" s="228">
        <v>-1.0999999999999999E-2</v>
      </c>
    </row>
    <row r="886" spans="1:7" ht="14.25" customHeight="1">
      <c r="A886" s="230">
        <v>44749</v>
      </c>
      <c r="B886" s="223">
        <v>8.19</v>
      </c>
      <c r="C886" s="223">
        <v>8.2200000000000006</v>
      </c>
      <c r="D886" s="223">
        <v>8.23</v>
      </c>
      <c r="E886" s="223">
        <v>8.1199999999999992</v>
      </c>
      <c r="F886" s="223" t="s">
        <v>1917</v>
      </c>
      <c r="G886" s="228">
        <v>1.3599999999999999E-2</v>
      </c>
    </row>
    <row r="887" spans="1:7" ht="14.25" customHeight="1">
      <c r="A887" s="230">
        <v>44750</v>
      </c>
      <c r="B887" s="223">
        <v>8.42</v>
      </c>
      <c r="C887" s="223">
        <v>8.4499999999999993</v>
      </c>
      <c r="D887" s="223">
        <v>8.49</v>
      </c>
      <c r="E887" s="223">
        <v>8.3800000000000008</v>
      </c>
      <c r="F887" s="223" t="s">
        <v>1569</v>
      </c>
      <c r="G887" s="228">
        <v>2.81E-2</v>
      </c>
    </row>
    <row r="888" spans="1:7" ht="14.25" customHeight="1">
      <c r="A888" s="230">
        <v>44753</v>
      </c>
      <c r="B888" s="223">
        <v>8.24</v>
      </c>
      <c r="C888" s="223">
        <v>8.2899999999999991</v>
      </c>
      <c r="D888" s="223">
        <v>8.31</v>
      </c>
      <c r="E888" s="223">
        <v>8.23</v>
      </c>
      <c r="F888" s="223" t="s">
        <v>1918</v>
      </c>
      <c r="G888" s="228">
        <v>-2.1399999999999999E-2</v>
      </c>
    </row>
    <row r="889" spans="1:7" ht="14.25" customHeight="1">
      <c r="A889" s="230">
        <v>44754</v>
      </c>
      <c r="B889" s="223">
        <v>8.35</v>
      </c>
      <c r="C889" s="223">
        <v>8.24</v>
      </c>
      <c r="D889" s="223">
        <v>8.42</v>
      </c>
      <c r="E889" s="223">
        <v>8.24</v>
      </c>
      <c r="F889" s="223" t="s">
        <v>1919</v>
      </c>
      <c r="G889" s="228">
        <v>1.3299999999999999E-2</v>
      </c>
    </row>
    <row r="890" spans="1:7" ht="14.25" customHeight="1">
      <c r="A890" s="230">
        <v>44755</v>
      </c>
      <c r="B890" s="223">
        <v>8.34</v>
      </c>
      <c r="C890" s="223">
        <v>8.24</v>
      </c>
      <c r="D890" s="223">
        <v>8.35</v>
      </c>
      <c r="E890" s="223">
        <v>8.2200000000000006</v>
      </c>
      <c r="F890" s="223" t="s">
        <v>1920</v>
      </c>
      <c r="G890" s="228">
        <v>-1.1999999999999999E-3</v>
      </c>
    </row>
    <row r="891" spans="1:7" ht="14.25" customHeight="1">
      <c r="A891" s="230">
        <v>44756</v>
      </c>
      <c r="B891" s="223">
        <v>8.2100000000000009</v>
      </c>
      <c r="C891" s="223">
        <v>8.09</v>
      </c>
      <c r="D891" s="223">
        <v>8.2200000000000006</v>
      </c>
      <c r="E891" s="223">
        <v>8.09</v>
      </c>
      <c r="F891" s="223" t="s">
        <v>1921</v>
      </c>
      <c r="G891" s="228">
        <v>-1.5599999999999999E-2</v>
      </c>
    </row>
    <row r="892" spans="1:7" ht="14.25" customHeight="1">
      <c r="A892" s="230">
        <v>44757</v>
      </c>
      <c r="B892" s="223">
        <v>8.34</v>
      </c>
      <c r="C892" s="223">
        <v>8.2899999999999991</v>
      </c>
      <c r="D892" s="223">
        <v>8.39</v>
      </c>
      <c r="E892" s="223">
        <v>8.26</v>
      </c>
      <c r="F892" s="223" t="s">
        <v>1779</v>
      </c>
      <c r="G892" s="228">
        <v>1.5800000000000002E-2</v>
      </c>
    </row>
    <row r="893" spans="1:7" ht="14.25" customHeight="1">
      <c r="A893" s="230">
        <v>44760</v>
      </c>
      <c r="B893" s="223">
        <v>8.32</v>
      </c>
      <c r="C893" s="223">
        <v>8.4499999999999993</v>
      </c>
      <c r="D893" s="223">
        <v>8.4600000000000009</v>
      </c>
      <c r="E893" s="223">
        <v>8.31</v>
      </c>
      <c r="F893" s="223" t="s">
        <v>1922</v>
      </c>
      <c r="G893" s="228">
        <v>-2.3999999999999998E-3</v>
      </c>
    </row>
    <row r="894" spans="1:7" ht="14.25" customHeight="1">
      <c r="A894" s="230">
        <v>44761</v>
      </c>
      <c r="B894" s="223">
        <v>8.67</v>
      </c>
      <c r="C894" s="223">
        <v>8.57</v>
      </c>
      <c r="D894" s="223">
        <v>8.7200000000000006</v>
      </c>
      <c r="E894" s="223">
        <v>8.56</v>
      </c>
      <c r="F894" s="223" t="s">
        <v>1923</v>
      </c>
      <c r="G894" s="228">
        <v>4.2099999999999999E-2</v>
      </c>
    </row>
    <row r="895" spans="1:7" ht="14.25" customHeight="1">
      <c r="A895" s="230">
        <v>44762</v>
      </c>
      <c r="B895" s="223">
        <v>8.5500000000000007</v>
      </c>
      <c r="C895" s="223">
        <v>8.5399999999999991</v>
      </c>
      <c r="D895" s="223">
        <v>8.59</v>
      </c>
      <c r="E895" s="223">
        <v>8.5</v>
      </c>
      <c r="F895" s="223" t="s">
        <v>1924</v>
      </c>
      <c r="G895" s="228">
        <v>-1.38E-2</v>
      </c>
    </row>
    <row r="896" spans="1:7" ht="14.25" customHeight="1">
      <c r="A896" s="230">
        <v>44763</v>
      </c>
      <c r="B896" s="223">
        <v>8.6300000000000008</v>
      </c>
      <c r="C896" s="223">
        <v>8.5299999999999994</v>
      </c>
      <c r="D896" s="223">
        <v>8.6300000000000008</v>
      </c>
      <c r="E896" s="223">
        <v>8.5299999999999994</v>
      </c>
      <c r="F896" s="223" t="s">
        <v>1925</v>
      </c>
      <c r="G896" s="228">
        <v>9.4000000000000004E-3</v>
      </c>
    </row>
    <row r="897" spans="1:7" ht="14.25" customHeight="1">
      <c r="A897" s="230">
        <v>44764</v>
      </c>
      <c r="B897" s="223">
        <v>8.58</v>
      </c>
      <c r="C897" s="223">
        <v>8.64</v>
      </c>
      <c r="D897" s="223">
        <v>8.66</v>
      </c>
      <c r="E897" s="223">
        <v>8.56</v>
      </c>
      <c r="F897" s="223" t="s">
        <v>1926</v>
      </c>
      <c r="G897" s="228">
        <v>-5.7999999999999996E-3</v>
      </c>
    </row>
    <row r="898" spans="1:7" ht="14.25" customHeight="1">
      <c r="A898" s="230">
        <v>44767</v>
      </c>
      <c r="B898" s="223">
        <v>8.6300000000000008</v>
      </c>
      <c r="C898" s="223">
        <v>8.69</v>
      </c>
      <c r="D898" s="223">
        <v>8.7100000000000009</v>
      </c>
      <c r="E898" s="223">
        <v>8.51</v>
      </c>
      <c r="F898" s="223" t="s">
        <v>1927</v>
      </c>
      <c r="G898" s="228">
        <v>5.7999999999999996E-3</v>
      </c>
    </row>
    <row r="899" spans="1:7" ht="14.25" customHeight="1">
      <c r="A899" s="230">
        <v>44768</v>
      </c>
      <c r="B899" s="223">
        <v>8.52</v>
      </c>
      <c r="C899" s="223">
        <v>8.48</v>
      </c>
      <c r="D899" s="223">
        <v>8.5299999999999994</v>
      </c>
      <c r="E899" s="223">
        <v>8.4499999999999993</v>
      </c>
      <c r="F899" s="223" t="s">
        <v>1928</v>
      </c>
      <c r="G899" s="228">
        <v>-1.2699999999999999E-2</v>
      </c>
    </row>
    <row r="900" spans="1:7" ht="14.25" customHeight="1">
      <c r="A900" s="230">
        <v>44769</v>
      </c>
      <c r="B900" s="223">
        <v>8.99</v>
      </c>
      <c r="C900" s="223">
        <v>8.94</v>
      </c>
      <c r="D900" s="223">
        <v>9.02</v>
      </c>
      <c r="E900" s="223">
        <v>8.8699999999999992</v>
      </c>
      <c r="F900" s="223" t="s">
        <v>1929</v>
      </c>
      <c r="G900" s="228">
        <v>5.5199999999999999E-2</v>
      </c>
    </row>
    <row r="901" spans="1:7" ht="14.25" customHeight="1">
      <c r="A901" s="230">
        <v>44770</v>
      </c>
      <c r="B901" s="223">
        <v>9.09</v>
      </c>
      <c r="C901" s="223">
        <v>9.07</v>
      </c>
      <c r="D901" s="223">
        <v>9.1199999999999992</v>
      </c>
      <c r="E901" s="223">
        <v>8.98</v>
      </c>
      <c r="F901" s="223" t="s">
        <v>1930</v>
      </c>
      <c r="G901" s="228">
        <v>1.11E-2</v>
      </c>
    </row>
    <row r="902" spans="1:7" ht="14.25" customHeight="1">
      <c r="A902" s="230">
        <v>44771</v>
      </c>
      <c r="B902" s="223">
        <v>9.31</v>
      </c>
      <c r="C902" s="223">
        <v>9.23</v>
      </c>
      <c r="D902" s="223">
        <v>9.31</v>
      </c>
      <c r="E902" s="223">
        <v>9.23</v>
      </c>
      <c r="F902" s="223" t="s">
        <v>1931</v>
      </c>
      <c r="G902" s="228">
        <v>2.4199999999999999E-2</v>
      </c>
    </row>
    <row r="903" spans="1:7" ht="14.25" customHeight="1">
      <c r="A903" s="230">
        <v>44774</v>
      </c>
      <c r="B903" s="223">
        <v>9.2799999999999994</v>
      </c>
      <c r="C903" s="223">
        <v>9.01</v>
      </c>
      <c r="D903" s="223">
        <v>9.3800000000000008</v>
      </c>
      <c r="E903" s="223">
        <v>9.01</v>
      </c>
      <c r="F903" s="223" t="s">
        <v>1932</v>
      </c>
      <c r="G903" s="228">
        <v>-3.2000000000000002E-3</v>
      </c>
    </row>
    <row r="904" spans="1:7" ht="14.25" customHeight="1">
      <c r="A904" s="230">
        <v>44775</v>
      </c>
      <c r="B904" s="223">
        <v>9.0399999999999991</v>
      </c>
      <c r="C904" s="223">
        <v>9.1199999999999992</v>
      </c>
      <c r="D904" s="223">
        <v>9.14</v>
      </c>
      <c r="E904" s="223">
        <v>9</v>
      </c>
      <c r="F904" s="223" t="s">
        <v>1933</v>
      </c>
      <c r="G904" s="228">
        <v>-2.5899999999999999E-2</v>
      </c>
    </row>
    <row r="905" spans="1:7" ht="14.25" customHeight="1">
      <c r="A905" s="230">
        <v>44776</v>
      </c>
      <c r="B905" s="223">
        <v>9.15</v>
      </c>
      <c r="C905" s="223">
        <v>9.15</v>
      </c>
      <c r="D905" s="223">
        <v>9.17</v>
      </c>
      <c r="E905" s="223">
        <v>9.09</v>
      </c>
      <c r="F905" s="223" t="s">
        <v>1934</v>
      </c>
      <c r="G905" s="228">
        <v>1.2200000000000001E-2</v>
      </c>
    </row>
    <row r="906" spans="1:7" ht="14.25" customHeight="1">
      <c r="A906" s="230">
        <v>44777</v>
      </c>
      <c r="B906" s="223">
        <v>9.2799999999999994</v>
      </c>
      <c r="C906" s="223">
        <v>9.23</v>
      </c>
      <c r="D906" s="223">
        <v>9.32</v>
      </c>
      <c r="E906" s="223">
        <v>9.23</v>
      </c>
      <c r="F906" s="223" t="s">
        <v>1935</v>
      </c>
      <c r="G906" s="228">
        <v>1.4200000000000001E-2</v>
      </c>
    </row>
    <row r="907" spans="1:7" ht="14.25" customHeight="1">
      <c r="A907" s="230">
        <v>44778</v>
      </c>
      <c r="B907" s="223">
        <v>9.2799999999999994</v>
      </c>
      <c r="C907" s="223">
        <v>9.1999999999999993</v>
      </c>
      <c r="D907" s="223">
        <v>9.32</v>
      </c>
      <c r="E907" s="223">
        <v>9.1999999999999993</v>
      </c>
      <c r="F907" s="223" t="s">
        <v>1936</v>
      </c>
      <c r="G907" s="228">
        <v>0</v>
      </c>
    </row>
    <row r="908" spans="1:7" ht="14.25" customHeight="1">
      <c r="A908" s="230">
        <v>44781</v>
      </c>
      <c r="B908" s="223">
        <v>9.3000000000000007</v>
      </c>
      <c r="C908" s="223">
        <v>9.3699999999999992</v>
      </c>
      <c r="D908" s="223">
        <v>9.3699999999999992</v>
      </c>
      <c r="E908" s="223">
        <v>9.2899999999999991</v>
      </c>
      <c r="F908" s="223" t="s">
        <v>1937</v>
      </c>
      <c r="G908" s="228">
        <v>2.2000000000000001E-3</v>
      </c>
    </row>
    <row r="909" spans="1:7" ht="14.25" customHeight="1">
      <c r="A909" s="230">
        <v>44782</v>
      </c>
      <c r="B909" s="223">
        <v>9.33</v>
      </c>
      <c r="C909" s="223">
        <v>9.35</v>
      </c>
      <c r="D909" s="223">
        <v>9.41</v>
      </c>
      <c r="E909" s="223">
        <v>9.3000000000000007</v>
      </c>
      <c r="F909" s="223" t="s">
        <v>1938</v>
      </c>
      <c r="G909" s="228">
        <v>3.2000000000000002E-3</v>
      </c>
    </row>
    <row r="910" spans="1:7" ht="14.25" customHeight="1">
      <c r="A910" s="230">
        <v>44783</v>
      </c>
      <c r="B910" s="223">
        <v>9.59</v>
      </c>
      <c r="C910" s="223">
        <v>9.56</v>
      </c>
      <c r="D910" s="223">
        <v>9.6300000000000008</v>
      </c>
      <c r="E910" s="223">
        <v>9.51</v>
      </c>
      <c r="F910" s="223" t="s">
        <v>1939</v>
      </c>
      <c r="G910" s="228">
        <v>2.7900000000000001E-2</v>
      </c>
    </row>
    <row r="911" spans="1:7" ht="14.25" customHeight="1">
      <c r="A911" s="230">
        <v>44784</v>
      </c>
      <c r="B911" s="223">
        <v>9.58</v>
      </c>
      <c r="C911" s="223">
        <v>9.6199999999999992</v>
      </c>
      <c r="D911" s="223">
        <v>9.67</v>
      </c>
      <c r="E911" s="223">
        <v>9.56</v>
      </c>
      <c r="F911" s="223" t="s">
        <v>1940</v>
      </c>
      <c r="G911" s="228">
        <v>-1E-3</v>
      </c>
    </row>
    <row r="912" spans="1:7" ht="14.25" customHeight="1">
      <c r="A912" s="230">
        <v>44785</v>
      </c>
      <c r="B912" s="223">
        <v>9.69</v>
      </c>
      <c r="C912" s="223">
        <v>9.64</v>
      </c>
      <c r="D912" s="223">
        <v>9.7100000000000009</v>
      </c>
      <c r="E912" s="223">
        <v>9.58</v>
      </c>
      <c r="F912" s="223" t="s">
        <v>1941</v>
      </c>
      <c r="G912" s="228">
        <v>1.15E-2</v>
      </c>
    </row>
    <row r="913" spans="1:7" ht="14.25" customHeight="1">
      <c r="A913" s="230">
        <v>44788</v>
      </c>
      <c r="B913" s="223">
        <v>9.7100000000000009</v>
      </c>
      <c r="C913" s="223">
        <v>9.64</v>
      </c>
      <c r="D913" s="223">
        <v>9.7100000000000009</v>
      </c>
      <c r="E913" s="223">
        <v>9.5299999999999994</v>
      </c>
      <c r="F913" s="223" t="s">
        <v>1942</v>
      </c>
      <c r="G913" s="228">
        <v>2.0999999999999999E-3</v>
      </c>
    </row>
    <row r="914" spans="1:7" ht="14.25" customHeight="1">
      <c r="A914" s="230">
        <v>44789</v>
      </c>
      <c r="B914" s="223">
        <v>9.74</v>
      </c>
      <c r="C914" s="223">
        <v>9.6300000000000008</v>
      </c>
      <c r="D914" s="223">
        <v>9.75</v>
      </c>
      <c r="E914" s="223">
        <v>9.61</v>
      </c>
      <c r="F914" s="223" t="s">
        <v>1943</v>
      </c>
      <c r="G914" s="228">
        <v>3.0999999999999999E-3</v>
      </c>
    </row>
    <row r="915" spans="1:7" ht="14.25" customHeight="1">
      <c r="A915" s="230">
        <v>44790</v>
      </c>
      <c r="B915" s="223">
        <v>9.58</v>
      </c>
      <c r="C915" s="223">
        <v>9.5500000000000007</v>
      </c>
      <c r="D915" s="223">
        <v>9.6199999999999992</v>
      </c>
      <c r="E915" s="223">
        <v>9.51</v>
      </c>
      <c r="F915" s="223" t="s">
        <v>1944</v>
      </c>
      <c r="G915" s="228">
        <v>-1.6400000000000001E-2</v>
      </c>
    </row>
    <row r="916" spans="1:7" ht="14.25" customHeight="1">
      <c r="A916" s="230">
        <v>44791</v>
      </c>
      <c r="B916" s="223">
        <v>9.51</v>
      </c>
      <c r="C916" s="223">
        <v>9.56</v>
      </c>
      <c r="D916" s="223">
        <v>9.56</v>
      </c>
      <c r="E916" s="223">
        <v>9.44</v>
      </c>
      <c r="F916" s="223" t="s">
        <v>1945</v>
      </c>
      <c r="G916" s="228">
        <v>-7.3000000000000001E-3</v>
      </c>
    </row>
    <row r="917" spans="1:7" ht="14.25" customHeight="1">
      <c r="A917" s="230">
        <v>44792</v>
      </c>
      <c r="B917" s="223">
        <v>9.43</v>
      </c>
      <c r="C917" s="223">
        <v>9.4700000000000006</v>
      </c>
      <c r="D917" s="223">
        <v>9.4700000000000006</v>
      </c>
      <c r="E917" s="223">
        <v>9.41</v>
      </c>
      <c r="F917" s="223" t="s">
        <v>1582</v>
      </c>
      <c r="G917" s="228">
        <v>-8.3999999999999995E-3</v>
      </c>
    </row>
    <row r="918" spans="1:7" ht="14.25" customHeight="1">
      <c r="A918" s="230">
        <v>44795</v>
      </c>
      <c r="B918" s="223">
        <v>9.2200000000000006</v>
      </c>
      <c r="C918" s="223">
        <v>9.2799999999999994</v>
      </c>
      <c r="D918" s="223">
        <v>9.3000000000000007</v>
      </c>
      <c r="E918" s="223">
        <v>9.19</v>
      </c>
      <c r="F918" s="223" t="s">
        <v>1946</v>
      </c>
      <c r="G918" s="228">
        <v>-2.23E-2</v>
      </c>
    </row>
    <row r="919" spans="1:7" ht="14.25" customHeight="1">
      <c r="A919" s="230">
        <v>44796</v>
      </c>
      <c r="B919" s="223">
        <v>9.16</v>
      </c>
      <c r="C919" s="223">
        <v>9.16</v>
      </c>
      <c r="D919" s="223">
        <v>9.25</v>
      </c>
      <c r="E919" s="223">
        <v>9.14</v>
      </c>
      <c r="F919" s="223" t="s">
        <v>1947</v>
      </c>
      <c r="G919" s="228">
        <v>-6.4999999999999997E-3</v>
      </c>
    </row>
    <row r="920" spans="1:7" ht="14.25" customHeight="1">
      <c r="A920" s="230">
        <v>44797</v>
      </c>
      <c r="B920" s="223">
        <v>8.94</v>
      </c>
      <c r="C920" s="223">
        <v>9</v>
      </c>
      <c r="D920" s="223">
        <v>9</v>
      </c>
      <c r="E920" s="223">
        <v>8.91</v>
      </c>
      <c r="F920" s="223" t="s">
        <v>1948</v>
      </c>
      <c r="G920" s="228">
        <v>-2.4E-2</v>
      </c>
    </row>
    <row r="921" spans="1:7" ht="14.25" customHeight="1">
      <c r="A921" s="230">
        <v>44798</v>
      </c>
      <c r="B921" s="223">
        <v>9.11</v>
      </c>
      <c r="C921" s="223">
        <v>9.0299999999999994</v>
      </c>
      <c r="D921" s="223">
        <v>9.16</v>
      </c>
      <c r="E921" s="223">
        <v>9.02</v>
      </c>
      <c r="F921" s="223" t="s">
        <v>1949</v>
      </c>
      <c r="G921" s="228">
        <v>1.9E-2</v>
      </c>
    </row>
    <row r="922" spans="1:7" ht="14.25" customHeight="1">
      <c r="A922" s="230">
        <v>44799</v>
      </c>
      <c r="B922" s="223">
        <v>8.94</v>
      </c>
      <c r="C922" s="223">
        <v>9.16</v>
      </c>
      <c r="D922" s="223">
        <v>9.18</v>
      </c>
      <c r="E922" s="223">
        <v>8.93</v>
      </c>
      <c r="F922" s="223" t="s">
        <v>1950</v>
      </c>
      <c r="G922" s="228">
        <v>-1.8700000000000001E-2</v>
      </c>
    </row>
    <row r="923" spans="1:7" ht="14.25" customHeight="1">
      <c r="A923" s="230">
        <v>44802</v>
      </c>
      <c r="B923" s="223">
        <v>9.0299999999999994</v>
      </c>
      <c r="C923" s="223">
        <v>8.91</v>
      </c>
      <c r="D923" s="223">
        <v>9.06</v>
      </c>
      <c r="E923" s="223">
        <v>8.91</v>
      </c>
      <c r="F923" s="223" t="s">
        <v>1951</v>
      </c>
      <c r="G923" s="228">
        <v>1.01E-2</v>
      </c>
    </row>
    <row r="924" spans="1:7" ht="14.25" customHeight="1">
      <c r="A924" s="230">
        <v>44803</v>
      </c>
      <c r="B924" s="223">
        <v>8.89</v>
      </c>
      <c r="C924" s="223">
        <v>9.0399999999999991</v>
      </c>
      <c r="D924" s="223">
        <v>9.07</v>
      </c>
      <c r="E924" s="223">
        <v>8.8699999999999992</v>
      </c>
      <c r="F924" s="223" t="s">
        <v>1952</v>
      </c>
      <c r="G924" s="228">
        <v>-1.55E-2</v>
      </c>
    </row>
    <row r="925" spans="1:7" ht="14.25" customHeight="1">
      <c r="A925" s="230">
        <v>44804</v>
      </c>
      <c r="B925" s="223">
        <v>8.81</v>
      </c>
      <c r="C925" s="223">
        <v>8.83</v>
      </c>
      <c r="D925" s="223">
        <v>8.91</v>
      </c>
      <c r="E925" s="223">
        <v>8.81</v>
      </c>
      <c r="F925" s="223" t="s">
        <v>1953</v>
      </c>
      <c r="G925" s="228">
        <v>-8.9999999999999993E-3</v>
      </c>
    </row>
    <row r="926" spans="1:7" ht="14.25" customHeight="1">
      <c r="A926" s="230">
        <v>44805</v>
      </c>
      <c r="B926" s="223">
        <v>8.73</v>
      </c>
      <c r="C926" s="223">
        <v>8.68</v>
      </c>
      <c r="D926" s="223">
        <v>8.73</v>
      </c>
      <c r="E926" s="223">
        <v>8.6</v>
      </c>
      <c r="F926" s="223" t="s">
        <v>1954</v>
      </c>
      <c r="G926" s="228">
        <v>-9.1000000000000004E-3</v>
      </c>
    </row>
    <row r="927" spans="1:7" ht="14.25" customHeight="1">
      <c r="A927" s="230">
        <v>44806</v>
      </c>
      <c r="B927" s="223">
        <v>8.94</v>
      </c>
      <c r="C927" s="223">
        <v>9.02</v>
      </c>
      <c r="D927" s="223">
        <v>9.17</v>
      </c>
      <c r="E927" s="223">
        <v>8.91</v>
      </c>
      <c r="F927" s="223" t="s">
        <v>1955</v>
      </c>
      <c r="G927" s="228">
        <v>2.41E-2</v>
      </c>
    </row>
    <row r="928" spans="1:7" ht="14.25" customHeight="1">
      <c r="A928" s="230">
        <v>44810</v>
      </c>
      <c r="B928" s="223">
        <v>8.9600000000000009</v>
      </c>
      <c r="C928" s="223">
        <v>8.9700000000000006</v>
      </c>
      <c r="D928" s="223">
        <v>9.07</v>
      </c>
      <c r="E928" s="223">
        <v>8.92</v>
      </c>
      <c r="F928" s="223" t="s">
        <v>1956</v>
      </c>
      <c r="G928" s="228">
        <v>2.2000000000000001E-3</v>
      </c>
    </row>
    <row r="929" spans="1:7" ht="14.25" customHeight="1">
      <c r="A929" s="230">
        <v>44811</v>
      </c>
      <c r="B929" s="223">
        <v>9.19</v>
      </c>
      <c r="C929" s="223">
        <v>9.0500000000000007</v>
      </c>
      <c r="D929" s="223">
        <v>9.2100000000000009</v>
      </c>
      <c r="E929" s="223">
        <v>9.0299999999999994</v>
      </c>
      <c r="F929" s="223" t="s">
        <v>1957</v>
      </c>
      <c r="G929" s="228">
        <v>2.5700000000000001E-2</v>
      </c>
    </row>
    <row r="930" spans="1:7" ht="14.25" customHeight="1">
      <c r="A930" s="230">
        <v>44812</v>
      </c>
      <c r="B930" s="223">
        <v>9.2100000000000009</v>
      </c>
      <c r="C930" s="223">
        <v>9.1300000000000008</v>
      </c>
      <c r="D930" s="223">
        <v>9.26</v>
      </c>
      <c r="E930" s="223">
        <v>9.11</v>
      </c>
      <c r="F930" s="223" t="s">
        <v>1958</v>
      </c>
      <c r="G930" s="228">
        <v>2.2000000000000001E-3</v>
      </c>
    </row>
    <row r="931" spans="1:7" ht="14.25" customHeight="1">
      <c r="A931" s="230">
        <v>44813</v>
      </c>
      <c r="B931" s="223">
        <v>9.4499999999999993</v>
      </c>
      <c r="C931" s="223">
        <v>9.36</v>
      </c>
      <c r="D931" s="223">
        <v>9.4499999999999993</v>
      </c>
      <c r="E931" s="223">
        <v>9.36</v>
      </c>
      <c r="F931" s="223" t="s">
        <v>1959</v>
      </c>
      <c r="G931" s="228">
        <v>2.6100000000000002E-2</v>
      </c>
    </row>
    <row r="932" spans="1:7" ht="14.25" customHeight="1">
      <c r="A932" s="230">
        <v>44816</v>
      </c>
      <c r="B932" s="223">
        <v>9.7100000000000009</v>
      </c>
      <c r="C932" s="223">
        <v>9.7100000000000009</v>
      </c>
      <c r="D932" s="223">
        <v>9.77</v>
      </c>
      <c r="E932" s="223">
        <v>9.68</v>
      </c>
      <c r="F932" s="223" t="s">
        <v>1960</v>
      </c>
      <c r="G932" s="228">
        <v>2.75E-2</v>
      </c>
    </row>
    <row r="933" spans="1:7" ht="14.25" customHeight="1">
      <c r="A933" s="230">
        <v>44817</v>
      </c>
      <c r="B933" s="223">
        <v>9.4600000000000009</v>
      </c>
      <c r="C933" s="223">
        <v>9.49</v>
      </c>
      <c r="D933" s="223">
        <v>9.5500000000000007</v>
      </c>
      <c r="E933" s="223">
        <v>9.44</v>
      </c>
      <c r="F933" s="223" t="s">
        <v>1961</v>
      </c>
      <c r="G933" s="228">
        <v>-2.5700000000000001E-2</v>
      </c>
    </row>
    <row r="934" spans="1:7" ht="14.25" customHeight="1">
      <c r="A934" s="230">
        <v>44818</v>
      </c>
      <c r="B934" s="223">
        <v>9.32</v>
      </c>
      <c r="C934" s="223">
        <v>9.32</v>
      </c>
      <c r="D934" s="223">
        <v>9.39</v>
      </c>
      <c r="E934" s="223">
        <v>9.26</v>
      </c>
      <c r="F934" s="223" t="s">
        <v>1962</v>
      </c>
      <c r="G934" s="228">
        <v>-1.4800000000000001E-2</v>
      </c>
    </row>
    <row r="935" spans="1:7" ht="14.25" customHeight="1">
      <c r="A935" s="230">
        <v>44819</v>
      </c>
      <c r="B935" s="223">
        <v>9.33</v>
      </c>
      <c r="C935" s="223">
        <v>9.44</v>
      </c>
      <c r="D935" s="223">
        <v>9.44</v>
      </c>
      <c r="E935" s="223">
        <v>9.31</v>
      </c>
      <c r="F935" s="223" t="s">
        <v>1963</v>
      </c>
      <c r="G935" s="228">
        <v>1.1000000000000001E-3</v>
      </c>
    </row>
    <row r="936" spans="1:7" ht="14.25" customHeight="1">
      <c r="A936" s="230">
        <v>44820</v>
      </c>
      <c r="B936" s="223">
        <v>9.2100000000000009</v>
      </c>
      <c r="C936" s="223">
        <v>9.25</v>
      </c>
      <c r="D936" s="223">
        <v>9.2899999999999991</v>
      </c>
      <c r="E936" s="223">
        <v>9.15</v>
      </c>
      <c r="F936" s="223" t="s">
        <v>1964</v>
      </c>
      <c r="G936" s="228">
        <v>-1.29E-2</v>
      </c>
    </row>
    <row r="937" spans="1:7" ht="14.25" customHeight="1">
      <c r="A937" s="230">
        <v>44823</v>
      </c>
      <c r="B937" s="223">
        <v>9.19</v>
      </c>
      <c r="C937" s="223">
        <v>9.06</v>
      </c>
      <c r="D937" s="223">
        <v>9.1999999999999993</v>
      </c>
      <c r="E937" s="223">
        <v>9.06</v>
      </c>
      <c r="F937" s="223" t="s">
        <v>1965</v>
      </c>
      <c r="G937" s="228">
        <v>-2.2000000000000001E-3</v>
      </c>
    </row>
    <row r="938" spans="1:7" ht="14.25" customHeight="1">
      <c r="A938" s="230">
        <v>44824</v>
      </c>
      <c r="B938" s="223">
        <v>8.98</v>
      </c>
      <c r="C938" s="223">
        <v>8.9600000000000009</v>
      </c>
      <c r="D938" s="223">
        <v>9.01</v>
      </c>
      <c r="E938" s="223">
        <v>8.91</v>
      </c>
      <c r="F938" s="223" t="s">
        <v>1966</v>
      </c>
      <c r="G938" s="228">
        <v>-2.29E-2</v>
      </c>
    </row>
    <row r="939" spans="1:7" ht="14.25" customHeight="1">
      <c r="A939" s="230">
        <v>44825</v>
      </c>
      <c r="B939" s="223">
        <v>8.85</v>
      </c>
      <c r="C939" s="223">
        <v>8.8800000000000008</v>
      </c>
      <c r="D939" s="223">
        <v>9.0299999999999994</v>
      </c>
      <c r="E939" s="223">
        <v>8.85</v>
      </c>
      <c r="F939" s="223" t="s">
        <v>1967</v>
      </c>
      <c r="G939" s="228">
        <v>-1.4500000000000001E-2</v>
      </c>
    </row>
    <row r="940" spans="1:7" ht="14.25" customHeight="1">
      <c r="A940" s="230">
        <v>44826</v>
      </c>
      <c r="B940" s="223">
        <v>8.65</v>
      </c>
      <c r="C940" s="223">
        <v>8.73</v>
      </c>
      <c r="D940" s="223">
        <v>8.73</v>
      </c>
      <c r="E940" s="223">
        <v>8.56</v>
      </c>
      <c r="F940" s="223" t="s">
        <v>1968</v>
      </c>
      <c r="G940" s="228">
        <v>-2.2599999999999999E-2</v>
      </c>
    </row>
    <row r="941" spans="1:7" ht="14.25" customHeight="1">
      <c r="A941" s="230">
        <v>44827</v>
      </c>
      <c r="B941" s="223">
        <v>8.2899999999999991</v>
      </c>
      <c r="C941" s="223">
        <v>8.3000000000000007</v>
      </c>
      <c r="D941" s="223">
        <v>8.36</v>
      </c>
      <c r="E941" s="223">
        <v>8.24</v>
      </c>
      <c r="F941" s="223" t="s">
        <v>1969</v>
      </c>
      <c r="G941" s="228">
        <v>-4.1599999999999998E-2</v>
      </c>
    </row>
    <row r="942" spans="1:7" ht="14.25" customHeight="1">
      <c r="A942" s="230">
        <v>44830</v>
      </c>
      <c r="B942" s="223">
        <v>8.19</v>
      </c>
      <c r="C942" s="223">
        <v>8.2200000000000006</v>
      </c>
      <c r="D942" s="223">
        <v>8.3000000000000007</v>
      </c>
      <c r="E942" s="223">
        <v>8.1300000000000008</v>
      </c>
      <c r="F942" s="223" t="s">
        <v>1970</v>
      </c>
      <c r="G942" s="228">
        <v>-1.21E-2</v>
      </c>
    </row>
    <row r="943" spans="1:7" ht="14.25" customHeight="1">
      <c r="A943" s="230">
        <v>44831</v>
      </c>
      <c r="B943" s="223">
        <v>8.18</v>
      </c>
      <c r="C943" s="223">
        <v>8.27</v>
      </c>
      <c r="D943" s="223">
        <v>8.32</v>
      </c>
      <c r="E943" s="223">
        <v>8.16</v>
      </c>
      <c r="F943" s="223" t="s">
        <v>1971</v>
      </c>
      <c r="G943" s="228">
        <v>-1.1999999999999999E-3</v>
      </c>
    </row>
    <row r="944" spans="1:7" ht="14.25" customHeight="1">
      <c r="A944" s="230">
        <v>44832</v>
      </c>
      <c r="B944" s="223">
        <v>8.35</v>
      </c>
      <c r="C944" s="223">
        <v>8.1</v>
      </c>
      <c r="D944" s="223">
        <v>8.36</v>
      </c>
      <c r="E944" s="223">
        <v>8.08</v>
      </c>
      <c r="F944" s="223" t="s">
        <v>1972</v>
      </c>
      <c r="G944" s="228">
        <v>2.0799999999999999E-2</v>
      </c>
    </row>
    <row r="945" spans="1:7" ht="14.25" customHeight="1">
      <c r="A945" s="230">
        <v>44833</v>
      </c>
      <c r="B945" s="223">
        <v>8.17</v>
      </c>
      <c r="C945" s="223">
        <v>8.01</v>
      </c>
      <c r="D945" s="223">
        <v>8.19</v>
      </c>
      <c r="E945" s="223">
        <v>7.97</v>
      </c>
      <c r="F945" s="223" t="s">
        <v>1973</v>
      </c>
      <c r="G945" s="228">
        <v>-2.1600000000000001E-2</v>
      </c>
    </row>
    <row r="946" spans="1:7" ht="14.25" customHeight="1">
      <c r="A946" s="230">
        <v>44834</v>
      </c>
      <c r="B946" s="223">
        <v>8.18</v>
      </c>
      <c r="C946" s="223">
        <v>8.2200000000000006</v>
      </c>
      <c r="D946" s="223">
        <v>8.34</v>
      </c>
      <c r="E946" s="223">
        <v>8.16</v>
      </c>
      <c r="F946" s="223" t="s">
        <v>1974</v>
      </c>
      <c r="G946" s="228">
        <v>1.1999999999999999E-3</v>
      </c>
    </row>
    <row r="947" spans="1:7" ht="14.25" customHeight="1">
      <c r="A947" s="230">
        <v>44837</v>
      </c>
      <c r="B947" s="223">
        <v>8.27</v>
      </c>
      <c r="C947" s="223">
        <v>8.23</v>
      </c>
      <c r="D947" s="223">
        <v>8.33</v>
      </c>
      <c r="E947" s="223">
        <v>8.23</v>
      </c>
      <c r="F947" s="223" t="s">
        <v>1949</v>
      </c>
      <c r="G947" s="228">
        <v>1.0999999999999999E-2</v>
      </c>
    </row>
    <row r="948" spans="1:7" ht="14.25" customHeight="1">
      <c r="A948" s="230">
        <v>44838</v>
      </c>
      <c r="B948" s="223">
        <v>8.65</v>
      </c>
      <c r="C948" s="223">
        <v>8.5399999999999991</v>
      </c>
      <c r="D948" s="223">
        <v>8.6999999999999993</v>
      </c>
      <c r="E948" s="223">
        <v>8.5399999999999991</v>
      </c>
      <c r="F948" s="223" t="s">
        <v>1975</v>
      </c>
      <c r="G948" s="228">
        <v>4.5900000000000003E-2</v>
      </c>
    </row>
    <row r="949" spans="1:7" ht="14.25" customHeight="1">
      <c r="A949" s="230">
        <v>44839</v>
      </c>
      <c r="B949" s="223">
        <v>8.59</v>
      </c>
      <c r="C949" s="223">
        <v>8.5299999999999994</v>
      </c>
      <c r="D949" s="223">
        <v>8.6300000000000008</v>
      </c>
      <c r="E949" s="223">
        <v>8.4600000000000009</v>
      </c>
      <c r="F949" s="223" t="s">
        <v>1976</v>
      </c>
      <c r="G949" s="228">
        <v>-6.8999999999999999E-3</v>
      </c>
    </row>
    <row r="950" spans="1:7" ht="14.25" customHeight="1">
      <c r="A950" s="230">
        <v>44840</v>
      </c>
      <c r="B950" s="223">
        <v>8.3699999999999992</v>
      </c>
      <c r="C950" s="223">
        <v>8.4</v>
      </c>
      <c r="D950" s="223">
        <v>8.42</v>
      </c>
      <c r="E950" s="223">
        <v>8.35</v>
      </c>
      <c r="F950" s="223" t="s">
        <v>1977</v>
      </c>
      <c r="G950" s="228">
        <v>-2.5600000000000001E-2</v>
      </c>
    </row>
    <row r="951" spans="1:7" ht="14.25" customHeight="1">
      <c r="A951" s="230">
        <v>44841</v>
      </c>
      <c r="B951" s="223">
        <v>8.2100000000000009</v>
      </c>
      <c r="C951" s="223">
        <v>8.2100000000000009</v>
      </c>
      <c r="D951" s="223">
        <v>8.27</v>
      </c>
      <c r="E951" s="223">
        <v>8.18</v>
      </c>
      <c r="F951" s="223" t="s">
        <v>1978</v>
      </c>
      <c r="G951" s="228">
        <v>-1.9099999999999999E-2</v>
      </c>
    </row>
    <row r="952" spans="1:7" ht="14.25" customHeight="1">
      <c r="A952" s="230">
        <v>44844</v>
      </c>
      <c r="B952" s="223">
        <v>8.24</v>
      </c>
      <c r="C952" s="223">
        <v>8.26</v>
      </c>
      <c r="D952" s="223">
        <v>8.2799999999999994</v>
      </c>
      <c r="E952" s="223">
        <v>8.17</v>
      </c>
      <c r="F952" s="223" t="s">
        <v>1979</v>
      </c>
      <c r="G952" s="228">
        <v>3.7000000000000002E-3</v>
      </c>
    </row>
    <row r="953" spans="1:7" ht="14.25" customHeight="1">
      <c r="A953" s="230">
        <v>44845</v>
      </c>
      <c r="B953" s="223">
        <v>8.0399999999999991</v>
      </c>
      <c r="C953" s="223">
        <v>8.0399999999999991</v>
      </c>
      <c r="D953" s="223">
        <v>8.16</v>
      </c>
      <c r="E953" s="223">
        <v>8.0299999999999994</v>
      </c>
      <c r="F953" s="223" t="s">
        <v>1980</v>
      </c>
      <c r="G953" s="228">
        <v>-2.4299999999999999E-2</v>
      </c>
    </row>
    <row r="954" spans="1:7" ht="14.25" customHeight="1">
      <c r="A954" s="230">
        <v>44846</v>
      </c>
      <c r="B954" s="223">
        <v>8.01</v>
      </c>
      <c r="C954" s="223">
        <v>8.0399999999999991</v>
      </c>
      <c r="D954" s="223">
        <v>8.07</v>
      </c>
      <c r="E954" s="223">
        <v>8.01</v>
      </c>
      <c r="F954" s="223" t="s">
        <v>1981</v>
      </c>
      <c r="G954" s="228">
        <v>-3.7000000000000002E-3</v>
      </c>
    </row>
    <row r="955" spans="1:7" ht="14.25" customHeight="1">
      <c r="A955" s="230">
        <v>44847</v>
      </c>
      <c r="B955" s="223">
        <v>8.3000000000000007</v>
      </c>
      <c r="C955" s="223">
        <v>7.95</v>
      </c>
      <c r="D955" s="223">
        <v>8.31</v>
      </c>
      <c r="E955" s="223">
        <v>7.92</v>
      </c>
      <c r="F955" s="223" t="s">
        <v>1982</v>
      </c>
      <c r="G955" s="228">
        <v>3.6200000000000003E-2</v>
      </c>
    </row>
    <row r="956" spans="1:7" ht="14.25" customHeight="1">
      <c r="A956" s="230">
        <v>44848</v>
      </c>
      <c r="B956" s="223">
        <v>8.0500000000000007</v>
      </c>
      <c r="C956" s="223">
        <v>8.2100000000000009</v>
      </c>
      <c r="D956" s="223">
        <v>8.2100000000000009</v>
      </c>
      <c r="E956" s="223">
        <v>8.0299999999999994</v>
      </c>
      <c r="F956" s="223" t="s">
        <v>1983</v>
      </c>
      <c r="G956" s="228">
        <v>-3.0099999999999998E-2</v>
      </c>
    </row>
    <row r="957" spans="1:7" ht="14.25" customHeight="1">
      <c r="A957" s="230">
        <v>44851</v>
      </c>
      <c r="B957" s="223">
        <v>8.3000000000000007</v>
      </c>
      <c r="C957" s="223">
        <v>8.36</v>
      </c>
      <c r="D957" s="223">
        <v>8.39</v>
      </c>
      <c r="E957" s="223">
        <v>8.2799999999999994</v>
      </c>
      <c r="F957" s="223" t="s">
        <v>1984</v>
      </c>
      <c r="G957" s="228">
        <v>3.1099999999999999E-2</v>
      </c>
    </row>
    <row r="958" spans="1:7" ht="14.25" customHeight="1">
      <c r="A958" s="230">
        <v>44852</v>
      </c>
      <c r="B958" s="223">
        <v>8.57</v>
      </c>
      <c r="C958" s="223">
        <v>8.4700000000000006</v>
      </c>
      <c r="D958" s="223">
        <v>8.9600000000000009</v>
      </c>
      <c r="E958" s="223">
        <v>7.81</v>
      </c>
      <c r="F958" s="223" t="s">
        <v>1985</v>
      </c>
      <c r="G958" s="228">
        <v>3.2500000000000001E-2</v>
      </c>
    </row>
    <row r="959" spans="1:7" ht="14.25" customHeight="1">
      <c r="A959" s="230">
        <v>44853</v>
      </c>
      <c r="B959" s="223">
        <v>8.3800000000000008</v>
      </c>
      <c r="C959" s="223">
        <v>8.4600000000000009</v>
      </c>
      <c r="D959" s="223">
        <v>8.49</v>
      </c>
      <c r="E959" s="223">
        <v>8.31</v>
      </c>
      <c r="F959" s="223" t="s">
        <v>1986</v>
      </c>
      <c r="G959" s="228">
        <v>-2.2200000000000001E-2</v>
      </c>
    </row>
    <row r="960" spans="1:7" ht="14.25" customHeight="1">
      <c r="A960" s="230">
        <v>44854</v>
      </c>
      <c r="B960" s="223">
        <v>8.36</v>
      </c>
      <c r="C960" s="223">
        <v>8.3699999999999992</v>
      </c>
      <c r="D960" s="223">
        <v>8.4499999999999993</v>
      </c>
      <c r="E960" s="223">
        <v>8.32</v>
      </c>
      <c r="F960" s="223" t="s">
        <v>1868</v>
      </c>
      <c r="G960" s="228">
        <v>-2.3999999999999998E-3</v>
      </c>
    </row>
    <row r="961" spans="1:7" ht="14.25" customHeight="1">
      <c r="A961" s="230">
        <v>44855</v>
      </c>
      <c r="B961" s="223">
        <v>8.44</v>
      </c>
      <c r="C961" s="223">
        <v>8.23</v>
      </c>
      <c r="D961" s="223">
        <v>8.4700000000000006</v>
      </c>
      <c r="E961" s="223">
        <v>8.23</v>
      </c>
      <c r="F961" s="223" t="s">
        <v>1987</v>
      </c>
      <c r="G961" s="228">
        <v>9.5999999999999992E-3</v>
      </c>
    </row>
    <row r="962" spans="1:7" ht="14.25" customHeight="1">
      <c r="A962" s="230">
        <v>44858</v>
      </c>
      <c r="B962" s="223">
        <v>8.49</v>
      </c>
      <c r="C962" s="223">
        <v>8.43</v>
      </c>
      <c r="D962" s="223">
        <v>8.52</v>
      </c>
      <c r="E962" s="223">
        <v>8.43</v>
      </c>
      <c r="F962" s="223" t="s">
        <v>1988</v>
      </c>
      <c r="G962" s="228">
        <v>5.8999999999999999E-3</v>
      </c>
    </row>
    <row r="963" spans="1:7" ht="14.25" customHeight="1">
      <c r="A963" s="230">
        <v>44859</v>
      </c>
      <c r="B963" s="223">
        <v>8.5500000000000007</v>
      </c>
      <c r="C963" s="223">
        <v>8.3800000000000008</v>
      </c>
      <c r="D963" s="223">
        <v>8.58</v>
      </c>
      <c r="E963" s="223">
        <v>8.3800000000000008</v>
      </c>
      <c r="F963" s="223" t="s">
        <v>1989</v>
      </c>
      <c r="G963" s="228">
        <v>7.1000000000000004E-3</v>
      </c>
    </row>
    <row r="964" spans="1:7" ht="14.25" customHeight="1">
      <c r="A964" s="230">
        <v>44860</v>
      </c>
      <c r="B964" s="223">
        <v>8.65</v>
      </c>
      <c r="C964" s="223">
        <v>8.5399999999999991</v>
      </c>
      <c r="D964" s="223">
        <v>8.6999999999999993</v>
      </c>
      <c r="E964" s="223">
        <v>8.5399999999999991</v>
      </c>
      <c r="F964" s="223" t="s">
        <v>1990</v>
      </c>
      <c r="G964" s="228">
        <v>1.17E-2</v>
      </c>
    </row>
    <row r="965" spans="1:7" ht="14.25" customHeight="1">
      <c r="A965" s="230">
        <v>44861</v>
      </c>
      <c r="B965" s="223">
        <v>8.68</v>
      </c>
      <c r="C965" s="223">
        <v>8.57</v>
      </c>
      <c r="D965" s="223">
        <v>8.74</v>
      </c>
      <c r="E965" s="223">
        <v>8.57</v>
      </c>
      <c r="F965" s="223" t="s">
        <v>1991</v>
      </c>
      <c r="G965" s="228">
        <v>3.5000000000000001E-3</v>
      </c>
    </row>
    <row r="966" spans="1:7" ht="14.25" customHeight="1">
      <c r="A966" s="230">
        <v>44862</v>
      </c>
      <c r="B966" s="223">
        <v>9.0299999999999994</v>
      </c>
      <c r="C966" s="223">
        <v>8.93</v>
      </c>
      <c r="D966" s="223">
        <v>9.0500000000000007</v>
      </c>
      <c r="E966" s="223">
        <v>8.93</v>
      </c>
      <c r="F966" s="223" t="s">
        <v>1992</v>
      </c>
      <c r="G966" s="228">
        <v>4.0300000000000002E-2</v>
      </c>
    </row>
    <row r="967" spans="1:7" ht="14.25" customHeight="1">
      <c r="A967" s="230">
        <v>44865</v>
      </c>
      <c r="B967" s="223">
        <v>9.0399999999999991</v>
      </c>
      <c r="C967" s="223">
        <v>8.98</v>
      </c>
      <c r="D967" s="223">
        <v>9.14</v>
      </c>
      <c r="E967" s="223">
        <v>8.9700000000000006</v>
      </c>
      <c r="F967" s="223" t="s">
        <v>1993</v>
      </c>
      <c r="G967" s="228">
        <v>1.1000000000000001E-3</v>
      </c>
    </row>
    <row r="968" spans="1:7" ht="14.25" customHeight="1">
      <c r="A968" s="230">
        <v>44866</v>
      </c>
      <c r="B968" s="223">
        <v>9.07</v>
      </c>
      <c r="C968" s="223">
        <v>9.17</v>
      </c>
      <c r="D968" s="223">
        <v>9.19</v>
      </c>
      <c r="E968" s="223">
        <v>9.0399999999999991</v>
      </c>
      <c r="F968" s="223" t="s">
        <v>1994</v>
      </c>
      <c r="G968" s="228">
        <v>3.3E-3</v>
      </c>
    </row>
    <row r="969" spans="1:7" ht="14.25" customHeight="1">
      <c r="A969" s="230">
        <v>44867</v>
      </c>
      <c r="B969" s="223">
        <v>8.8800000000000008</v>
      </c>
      <c r="C969" s="223">
        <v>9.0299999999999994</v>
      </c>
      <c r="D969" s="223">
        <v>9.1300000000000008</v>
      </c>
      <c r="E969" s="223">
        <v>8.8699999999999992</v>
      </c>
      <c r="F969" s="223" t="s">
        <v>1407</v>
      </c>
      <c r="G969" s="228">
        <v>-2.0899999999999998E-2</v>
      </c>
    </row>
    <row r="970" spans="1:7" ht="14.25" customHeight="1">
      <c r="A970" s="230">
        <v>44868</v>
      </c>
      <c r="B970" s="223">
        <v>9.02</v>
      </c>
      <c r="C970" s="223">
        <v>8.91</v>
      </c>
      <c r="D970" s="223">
        <v>9.0500000000000007</v>
      </c>
      <c r="E970" s="223">
        <v>8.89</v>
      </c>
      <c r="F970" s="223" t="s">
        <v>1995</v>
      </c>
      <c r="G970" s="228">
        <v>1.5800000000000002E-2</v>
      </c>
    </row>
    <row r="971" spans="1:7" ht="14.25" customHeight="1">
      <c r="A971" s="230">
        <v>44869</v>
      </c>
      <c r="B971" s="223">
        <v>9.42</v>
      </c>
      <c r="C971" s="223">
        <v>9.26</v>
      </c>
      <c r="D971" s="223">
        <v>9.42</v>
      </c>
      <c r="E971" s="223">
        <v>9.26</v>
      </c>
      <c r="F971" s="223" t="s">
        <v>1996</v>
      </c>
      <c r="G971" s="228">
        <v>4.4299999999999999E-2</v>
      </c>
    </row>
    <row r="972" spans="1:7" ht="14.25" customHeight="1">
      <c r="A972" s="230">
        <v>44872</v>
      </c>
      <c r="B972" s="223">
        <v>9.4600000000000009</v>
      </c>
      <c r="C972" s="223">
        <v>9.4700000000000006</v>
      </c>
      <c r="D972" s="223">
        <v>9.51</v>
      </c>
      <c r="E972" s="223">
        <v>9.43</v>
      </c>
      <c r="F972" s="223" t="s">
        <v>1997</v>
      </c>
      <c r="G972" s="228">
        <v>4.1999999999999997E-3</v>
      </c>
    </row>
    <row r="973" spans="1:7" ht="14.25" customHeight="1">
      <c r="A973" s="230">
        <v>44873</v>
      </c>
      <c r="B973" s="223">
        <v>9.5299999999999994</v>
      </c>
      <c r="C973" s="223">
        <v>9.5</v>
      </c>
      <c r="D973" s="223">
        <v>9.57</v>
      </c>
      <c r="E973" s="223">
        <v>9.4499999999999993</v>
      </c>
      <c r="F973" s="223" t="s">
        <v>1998</v>
      </c>
      <c r="G973" s="228">
        <v>7.4000000000000003E-3</v>
      </c>
    </row>
    <row r="974" spans="1:7" ht="14.25" customHeight="1">
      <c r="A974" s="230">
        <v>44874</v>
      </c>
      <c r="B974" s="223">
        <v>9.51</v>
      </c>
      <c r="C974" s="223">
        <v>9.56</v>
      </c>
      <c r="D974" s="223">
        <v>9.59</v>
      </c>
      <c r="E974" s="223">
        <v>9.5</v>
      </c>
      <c r="F974" s="223" t="s">
        <v>1999</v>
      </c>
      <c r="G974" s="228">
        <v>-2.0999999999999999E-3</v>
      </c>
    </row>
    <row r="975" spans="1:7" ht="14.25" customHeight="1">
      <c r="A975" s="230">
        <v>44875</v>
      </c>
      <c r="B975" s="223">
        <v>9.98</v>
      </c>
      <c r="C975" s="223">
        <v>9.83</v>
      </c>
      <c r="D975" s="223">
        <v>9.98</v>
      </c>
      <c r="E975" s="223">
        <v>9.81</v>
      </c>
      <c r="F975" s="223" t="s">
        <v>2000</v>
      </c>
      <c r="G975" s="228">
        <v>4.9399999999999999E-2</v>
      </c>
    </row>
    <row r="976" spans="1:7" ht="14.25" customHeight="1">
      <c r="A976" s="230">
        <v>44876</v>
      </c>
      <c r="B976" s="223">
        <v>10.38</v>
      </c>
      <c r="C976" s="223">
        <v>10.23</v>
      </c>
      <c r="D976" s="223">
        <v>10.39</v>
      </c>
      <c r="E976" s="223">
        <v>10.210000000000001</v>
      </c>
      <c r="F976" s="223" t="s">
        <v>2001</v>
      </c>
      <c r="G976" s="228">
        <v>4.0099999999999997E-2</v>
      </c>
    </row>
    <row r="977" spans="1:7" ht="14.25" customHeight="1">
      <c r="A977" s="230">
        <v>44879</v>
      </c>
      <c r="B977" s="223">
        <v>10.3</v>
      </c>
      <c r="C977" s="223">
        <v>10.34</v>
      </c>
      <c r="D977" s="223">
        <v>10.38</v>
      </c>
      <c r="E977" s="223">
        <v>10.29</v>
      </c>
      <c r="F977" s="223" t="s">
        <v>2002</v>
      </c>
      <c r="G977" s="228">
        <v>-7.7000000000000002E-3</v>
      </c>
    </row>
    <row r="978" spans="1:7" ht="14.25" customHeight="1">
      <c r="A978" s="230">
        <v>44880</v>
      </c>
      <c r="B978" s="223">
        <v>10.24</v>
      </c>
      <c r="C978" s="223">
        <v>10.35</v>
      </c>
      <c r="D978" s="223">
        <v>10.36</v>
      </c>
      <c r="E978" s="223">
        <v>10.18</v>
      </c>
      <c r="F978" s="223" t="s">
        <v>2003</v>
      </c>
      <c r="G978" s="228">
        <v>-5.7999999999999996E-3</v>
      </c>
    </row>
    <row r="979" spans="1:7" ht="14.25" customHeight="1">
      <c r="A979" s="230">
        <v>44881</v>
      </c>
      <c r="B979" s="223">
        <v>10.17</v>
      </c>
      <c r="C979" s="223">
        <v>10.220000000000001</v>
      </c>
      <c r="D979" s="223">
        <v>10.25</v>
      </c>
      <c r="E979" s="223">
        <v>10.16</v>
      </c>
      <c r="F979" s="223" t="s">
        <v>2004</v>
      </c>
      <c r="G979" s="228">
        <v>-6.7999999999999996E-3</v>
      </c>
    </row>
    <row r="980" spans="1:7" ht="14.25" customHeight="1">
      <c r="A980" s="230">
        <v>44882</v>
      </c>
      <c r="B980" s="223">
        <v>9.99</v>
      </c>
      <c r="C980" s="223">
        <v>9.9</v>
      </c>
      <c r="D980" s="223">
        <v>10.01</v>
      </c>
      <c r="E980" s="223">
        <v>9.8800000000000008</v>
      </c>
      <c r="F980" s="223" t="s">
        <v>2005</v>
      </c>
      <c r="G980" s="228">
        <v>-1.77E-2</v>
      </c>
    </row>
    <row r="981" spans="1:7" ht="14.25" customHeight="1">
      <c r="A981" s="230">
        <v>44883</v>
      </c>
      <c r="B981" s="223">
        <v>10.02</v>
      </c>
      <c r="C981" s="223">
        <v>10.029999999999999</v>
      </c>
      <c r="D981" s="223">
        <v>10.08</v>
      </c>
      <c r="E981" s="223">
        <v>10</v>
      </c>
      <c r="F981" s="223" t="s">
        <v>2006</v>
      </c>
      <c r="G981" s="228">
        <v>3.0000000000000001E-3</v>
      </c>
    </row>
    <row r="982" spans="1:7" ht="14.25" customHeight="1">
      <c r="A982" s="230">
        <v>44886</v>
      </c>
      <c r="B982" s="223">
        <v>10.02</v>
      </c>
      <c r="C982" s="223">
        <v>10.039999999999999</v>
      </c>
      <c r="D982" s="223">
        <v>10.06</v>
      </c>
      <c r="E982" s="223">
        <v>9.9600000000000009</v>
      </c>
      <c r="F982" s="223" t="s">
        <v>2007</v>
      </c>
      <c r="G982" s="228">
        <v>0</v>
      </c>
    </row>
    <row r="983" spans="1:7" ht="14.25" customHeight="1">
      <c r="A983" s="230">
        <v>44887</v>
      </c>
      <c r="B983" s="223">
        <v>10.15</v>
      </c>
      <c r="C983" s="223">
        <v>10.09</v>
      </c>
      <c r="D983" s="223">
        <v>10.15</v>
      </c>
      <c r="E983" s="223">
        <v>10.07</v>
      </c>
      <c r="F983" s="223" t="s">
        <v>2008</v>
      </c>
      <c r="G983" s="228">
        <v>1.2999999999999999E-2</v>
      </c>
    </row>
    <row r="984" spans="1:7" ht="14.25" customHeight="1">
      <c r="A984" s="230">
        <v>44888</v>
      </c>
      <c r="B984" s="223">
        <v>10.220000000000001</v>
      </c>
      <c r="C984" s="223">
        <v>10.18</v>
      </c>
      <c r="D984" s="223">
        <v>10.26</v>
      </c>
      <c r="E984" s="223">
        <v>10.18</v>
      </c>
      <c r="F984" s="223" t="s">
        <v>2009</v>
      </c>
      <c r="G984" s="228">
        <v>6.8999999999999999E-3</v>
      </c>
    </row>
    <row r="985" spans="1:7" ht="14.25" customHeight="1">
      <c r="A985" s="230">
        <v>44890</v>
      </c>
      <c r="B985" s="223">
        <v>10.36</v>
      </c>
      <c r="C985" s="223">
        <v>10.31</v>
      </c>
      <c r="D985" s="223">
        <v>10.41</v>
      </c>
      <c r="E985" s="223">
        <v>10.31</v>
      </c>
      <c r="F985" s="223" t="s">
        <v>2010</v>
      </c>
      <c r="G985" s="228">
        <v>1.37E-2</v>
      </c>
    </row>
    <row r="986" spans="1:7" ht="14.25" customHeight="1">
      <c r="A986" s="230">
        <v>44893</v>
      </c>
      <c r="B986" s="223">
        <v>10.26</v>
      </c>
      <c r="C986" s="223">
        <v>10.34</v>
      </c>
      <c r="D986" s="223">
        <v>10.36</v>
      </c>
      <c r="E986" s="223">
        <v>10.25</v>
      </c>
      <c r="F986" s="223" t="s">
        <v>2011</v>
      </c>
      <c r="G986" s="228">
        <v>-9.7000000000000003E-3</v>
      </c>
    </row>
    <row r="987" spans="1:7" ht="14.25" customHeight="1">
      <c r="A987" s="230">
        <v>44894</v>
      </c>
      <c r="B987" s="223">
        <v>10.23</v>
      </c>
      <c r="C987" s="223">
        <v>10.26</v>
      </c>
      <c r="D987" s="223">
        <v>10.3</v>
      </c>
      <c r="E987" s="223">
        <v>10.210000000000001</v>
      </c>
      <c r="F987" s="223" t="s">
        <v>2012</v>
      </c>
      <c r="G987" s="228">
        <v>-2.8999999999999998E-3</v>
      </c>
    </row>
    <row r="988" spans="1:7" ht="14.25" customHeight="1">
      <c r="A988" s="230">
        <v>44895</v>
      </c>
      <c r="B988" s="223">
        <v>10.3</v>
      </c>
      <c r="C988" s="223">
        <v>10.24</v>
      </c>
      <c r="D988" s="223">
        <v>10.36</v>
      </c>
      <c r="E988" s="223">
        <v>10.16</v>
      </c>
      <c r="F988" s="223" t="s">
        <v>2013</v>
      </c>
      <c r="G988" s="228">
        <v>6.7999999999999996E-3</v>
      </c>
    </row>
    <row r="989" spans="1:7" ht="14.25" customHeight="1">
      <c r="A989" s="230">
        <v>44896</v>
      </c>
      <c r="B989" s="223">
        <v>10.41</v>
      </c>
      <c r="C989" s="223">
        <v>10.37</v>
      </c>
      <c r="D989" s="223">
        <v>10.43</v>
      </c>
      <c r="E989" s="223">
        <v>10.36</v>
      </c>
      <c r="F989" s="223" t="s">
        <v>2014</v>
      </c>
      <c r="G989" s="228">
        <v>1.0699999999999999E-2</v>
      </c>
    </row>
    <row r="990" spans="1:7" ht="14.25" customHeight="1">
      <c r="A990" s="230">
        <v>44897</v>
      </c>
      <c r="B990" s="223">
        <v>10.42</v>
      </c>
      <c r="C990" s="223">
        <v>10.38</v>
      </c>
      <c r="D990" s="223">
        <v>10.42</v>
      </c>
      <c r="E990" s="223">
        <v>10.34</v>
      </c>
      <c r="F990" s="223" t="s">
        <v>2015</v>
      </c>
      <c r="G990" s="228">
        <v>1E-3</v>
      </c>
    </row>
    <row r="991" spans="1:7" ht="14.25" customHeight="1">
      <c r="A991" s="230">
        <v>44900</v>
      </c>
      <c r="B991" s="223">
        <v>10.23</v>
      </c>
      <c r="C991" s="223">
        <v>10.31</v>
      </c>
      <c r="D991" s="223">
        <v>10.31</v>
      </c>
      <c r="E991" s="223">
        <v>10.199999999999999</v>
      </c>
      <c r="F991" s="223" t="s">
        <v>2016</v>
      </c>
      <c r="G991" s="228">
        <v>-1.8200000000000001E-2</v>
      </c>
    </row>
    <row r="992" spans="1:7" ht="14.25" customHeight="1">
      <c r="A992" s="230">
        <v>44901</v>
      </c>
      <c r="B992" s="223">
        <v>10.220000000000001</v>
      </c>
      <c r="C992" s="223">
        <v>10.24</v>
      </c>
      <c r="D992" s="223">
        <v>10.26</v>
      </c>
      <c r="E992" s="223">
        <v>10.18</v>
      </c>
      <c r="F992" s="223" t="s">
        <v>2017</v>
      </c>
      <c r="G992" s="228">
        <v>-1E-3</v>
      </c>
    </row>
    <row r="993" spans="1:7" ht="14.25" customHeight="1">
      <c r="A993" s="230">
        <v>44902</v>
      </c>
      <c r="B993" s="223">
        <v>10.23</v>
      </c>
      <c r="C993" s="223">
        <v>10.24</v>
      </c>
      <c r="D993" s="223">
        <v>10.27</v>
      </c>
      <c r="E993" s="223">
        <v>10.210000000000001</v>
      </c>
      <c r="F993" s="223" t="s">
        <v>1292</v>
      </c>
      <c r="G993" s="228">
        <v>1E-3</v>
      </c>
    </row>
    <row r="994" spans="1:7" ht="14.25" customHeight="1">
      <c r="A994" s="230">
        <v>44903</v>
      </c>
      <c r="B994" s="223">
        <v>10.27</v>
      </c>
      <c r="C994" s="223">
        <v>10.27</v>
      </c>
      <c r="D994" s="223">
        <v>10.3</v>
      </c>
      <c r="E994" s="223">
        <v>10.26</v>
      </c>
      <c r="F994" s="223" t="s">
        <v>2018</v>
      </c>
      <c r="G994" s="228">
        <v>3.8999999999999998E-3</v>
      </c>
    </row>
    <row r="995" spans="1:7" ht="14.25" customHeight="1">
      <c r="A995" s="230">
        <v>44904</v>
      </c>
      <c r="B995" s="223">
        <v>10.34</v>
      </c>
      <c r="C995" s="223">
        <v>10.39</v>
      </c>
      <c r="D995" s="223">
        <v>10.42</v>
      </c>
      <c r="E995" s="223">
        <v>10.34</v>
      </c>
      <c r="F995" s="223" t="s">
        <v>2019</v>
      </c>
      <c r="G995" s="228">
        <v>6.7999999999999996E-3</v>
      </c>
    </row>
    <row r="996" spans="1:7" ht="14.25" customHeight="1">
      <c r="A996" s="230">
        <v>44907</v>
      </c>
      <c r="B996" s="223">
        <v>10.31</v>
      </c>
      <c r="C996" s="223">
        <v>10.27</v>
      </c>
      <c r="D996" s="223">
        <v>10.31</v>
      </c>
      <c r="E996" s="223">
        <v>10.210000000000001</v>
      </c>
      <c r="F996" s="223" t="s">
        <v>2020</v>
      </c>
      <c r="G996" s="228">
        <v>-2.8999999999999998E-3</v>
      </c>
    </row>
    <row r="997" spans="1:7" ht="14.25" customHeight="1">
      <c r="A997" s="230">
        <v>44908</v>
      </c>
      <c r="B997" s="223">
        <v>10.4</v>
      </c>
      <c r="C997" s="223">
        <v>10.47</v>
      </c>
      <c r="D997" s="223">
        <v>10.51</v>
      </c>
      <c r="E997" s="223">
        <v>10.35</v>
      </c>
      <c r="F997" s="223" t="s">
        <v>2021</v>
      </c>
      <c r="G997" s="228">
        <v>8.6999999999999994E-3</v>
      </c>
    </row>
    <row r="998" spans="1:7" ht="14.25" customHeight="1">
      <c r="A998" s="230">
        <v>44909</v>
      </c>
      <c r="B998" s="223">
        <v>10.45</v>
      </c>
      <c r="C998" s="223">
        <v>10.44</v>
      </c>
      <c r="D998" s="223">
        <v>10.58</v>
      </c>
      <c r="E998" s="223">
        <v>10.39</v>
      </c>
      <c r="F998" s="223" t="s">
        <v>2022</v>
      </c>
      <c r="G998" s="228">
        <v>4.7999999999999996E-3</v>
      </c>
    </row>
    <row r="999" spans="1:7" ht="14.25" customHeight="1">
      <c r="A999" s="230">
        <v>44910</v>
      </c>
      <c r="B999" s="223">
        <v>10.050000000000001</v>
      </c>
      <c r="C999" s="223">
        <v>10.15</v>
      </c>
      <c r="D999" s="223">
        <v>10.15</v>
      </c>
      <c r="E999" s="223">
        <v>10.02</v>
      </c>
      <c r="F999" s="223" t="s">
        <v>2023</v>
      </c>
      <c r="G999" s="228">
        <v>-3.8300000000000001E-2</v>
      </c>
    </row>
    <row r="1000" spans="1:7" ht="14.25" customHeight="1">
      <c r="A1000" s="230">
        <v>44911</v>
      </c>
      <c r="B1000" s="223">
        <v>10.029999999999999</v>
      </c>
      <c r="C1000" s="223">
        <v>10.029999999999999</v>
      </c>
      <c r="D1000" s="223">
        <v>10.050000000000001</v>
      </c>
      <c r="E1000" s="223">
        <v>9.9700000000000006</v>
      </c>
      <c r="F1000" s="223" t="s">
        <v>2024</v>
      </c>
      <c r="G1000" s="228">
        <v>-2E-3</v>
      </c>
    </row>
    <row r="1001" spans="1:7" ht="14.25" customHeight="1">
      <c r="A1001" s="230">
        <v>44914</v>
      </c>
      <c r="B1001" s="223">
        <v>10.11</v>
      </c>
      <c r="C1001" s="223">
        <v>10.119999999999999</v>
      </c>
      <c r="D1001" s="223">
        <v>10.15</v>
      </c>
      <c r="E1001" s="223">
        <v>10.06</v>
      </c>
      <c r="F1001" s="223" t="s">
        <v>2025</v>
      </c>
      <c r="G1001" s="228">
        <v>8.0000000000000002E-3</v>
      </c>
    </row>
    <row r="1002" spans="1:7" ht="14.25" customHeight="1">
      <c r="A1002" s="230">
        <v>44915</v>
      </c>
      <c r="B1002" s="223">
        <v>10.06</v>
      </c>
      <c r="C1002" s="223">
        <v>10.09</v>
      </c>
      <c r="D1002" s="223">
        <v>10.119999999999999</v>
      </c>
      <c r="E1002" s="223">
        <v>10.06</v>
      </c>
      <c r="F1002" s="223" t="s">
        <v>2026</v>
      </c>
      <c r="G1002" s="228">
        <v>-4.8999999999999998E-3</v>
      </c>
    </row>
    <row r="1003" spans="1:7" ht="14.25" customHeight="1">
      <c r="A1003" s="230">
        <v>44916</v>
      </c>
      <c r="B1003" s="223">
        <v>10.24</v>
      </c>
      <c r="C1003" s="223">
        <v>10.23</v>
      </c>
      <c r="D1003" s="223">
        <v>10.28</v>
      </c>
      <c r="E1003" s="223">
        <v>10.210000000000001</v>
      </c>
      <c r="F1003" s="223" t="s">
        <v>2027</v>
      </c>
      <c r="G1003" s="228">
        <v>1.7899999999999999E-2</v>
      </c>
    </row>
    <row r="1004" spans="1:7" ht="14.25" customHeight="1">
      <c r="A1004" s="230">
        <v>44917</v>
      </c>
      <c r="B1004" s="223">
        <v>10.19</v>
      </c>
      <c r="C1004" s="223">
        <v>10.23</v>
      </c>
      <c r="D1004" s="223">
        <v>10.23</v>
      </c>
      <c r="E1004" s="223">
        <v>10.119999999999999</v>
      </c>
      <c r="F1004" s="223" t="s">
        <v>2028</v>
      </c>
      <c r="G1004" s="228">
        <v>-4.8999999999999998E-3</v>
      </c>
    </row>
    <row r="1005" spans="1:7" ht="14.25" customHeight="1">
      <c r="A1005" s="230">
        <v>44918</v>
      </c>
      <c r="B1005" s="223">
        <v>10.28</v>
      </c>
      <c r="C1005" s="223">
        <v>10.24</v>
      </c>
      <c r="D1005" s="223">
        <v>10.28</v>
      </c>
      <c r="E1005" s="223">
        <v>10.23</v>
      </c>
      <c r="F1005" s="223" t="s">
        <v>2029</v>
      </c>
      <c r="G1005" s="228">
        <v>8.8000000000000005E-3</v>
      </c>
    </row>
    <row r="1006" spans="1:7" ht="14.25" customHeight="1">
      <c r="A1006" s="230">
        <v>44922</v>
      </c>
      <c r="B1006" s="223">
        <v>10.37</v>
      </c>
      <c r="C1006" s="223">
        <v>10.34</v>
      </c>
      <c r="D1006" s="223">
        <v>10.39</v>
      </c>
      <c r="E1006" s="223">
        <v>10.34</v>
      </c>
      <c r="F1006" s="223" t="s">
        <v>801</v>
      </c>
      <c r="G1006" s="228">
        <v>8.8000000000000005E-3</v>
      </c>
    </row>
    <row r="1007" spans="1:7" ht="14.25" customHeight="1">
      <c r="A1007" s="230">
        <v>44923</v>
      </c>
      <c r="B1007" s="223">
        <v>10.29</v>
      </c>
      <c r="C1007" s="223">
        <v>10.41</v>
      </c>
      <c r="D1007" s="223">
        <v>10.42</v>
      </c>
      <c r="E1007" s="223">
        <v>10.29</v>
      </c>
      <c r="F1007" s="223" t="s">
        <v>2030</v>
      </c>
      <c r="G1007" s="228">
        <v>-7.7000000000000002E-3</v>
      </c>
    </row>
    <row r="1008" spans="1:7" ht="14.25" customHeight="1">
      <c r="A1008" s="230">
        <v>44924</v>
      </c>
      <c r="B1008" s="223">
        <v>10.39</v>
      </c>
      <c r="C1008" s="223">
        <v>10.36</v>
      </c>
      <c r="D1008" s="223">
        <v>10.42</v>
      </c>
      <c r="E1008" s="223">
        <v>10.35</v>
      </c>
      <c r="F1008" s="223" t="s">
        <v>1541</v>
      </c>
      <c r="G1008" s="228">
        <v>9.7000000000000003E-3</v>
      </c>
    </row>
    <row r="1009" spans="1:7" ht="14.25" customHeight="1">
      <c r="A1009" s="230">
        <v>44925</v>
      </c>
      <c r="B1009" s="223">
        <v>10.29</v>
      </c>
      <c r="C1009" s="223">
        <v>10.36</v>
      </c>
      <c r="D1009" s="223">
        <v>10.36</v>
      </c>
      <c r="E1009" s="223">
        <v>10.28</v>
      </c>
      <c r="F1009" s="223" t="s">
        <v>2031</v>
      </c>
      <c r="G1009" s="228">
        <v>-9.5999999999999992E-3</v>
      </c>
    </row>
    <row r="1010" spans="1:7" ht="14.25" customHeight="1">
      <c r="A1010" s="230">
        <v>44929</v>
      </c>
      <c r="B1010" s="223">
        <v>10.44</v>
      </c>
      <c r="C1010" s="223">
        <v>10.48</v>
      </c>
      <c r="D1010" s="223">
        <v>10.48</v>
      </c>
      <c r="E1010" s="223">
        <v>10.37</v>
      </c>
      <c r="F1010" s="223" t="s">
        <v>2032</v>
      </c>
      <c r="G1010" s="228">
        <v>1.46E-2</v>
      </c>
    </row>
    <row r="1011" spans="1:7" ht="14.25" customHeight="1">
      <c r="A1011" s="230">
        <v>44930</v>
      </c>
      <c r="B1011" s="223">
        <v>10.63</v>
      </c>
      <c r="C1011" s="223">
        <v>10.62</v>
      </c>
      <c r="D1011" s="223">
        <v>10.66</v>
      </c>
      <c r="E1011" s="223">
        <v>10.59</v>
      </c>
      <c r="F1011" s="223" t="s">
        <v>2033</v>
      </c>
      <c r="G1011" s="228">
        <v>1.8200000000000001E-2</v>
      </c>
    </row>
    <row r="1012" spans="1:7" ht="14.25" customHeight="1">
      <c r="A1012" s="230">
        <v>44931</v>
      </c>
      <c r="B1012" s="223">
        <v>10.59</v>
      </c>
      <c r="C1012" s="223">
        <v>10.57</v>
      </c>
      <c r="D1012" s="223">
        <v>10.65</v>
      </c>
      <c r="E1012" s="223">
        <v>10.54</v>
      </c>
      <c r="F1012" s="223" t="s">
        <v>2034</v>
      </c>
      <c r="G1012" s="228">
        <v>-3.8E-3</v>
      </c>
    </row>
    <row r="1013" spans="1:7" ht="14.25" customHeight="1">
      <c r="A1013" s="230">
        <v>44932</v>
      </c>
      <c r="B1013" s="223">
        <v>10.78</v>
      </c>
      <c r="C1013" s="223">
        <v>10.61</v>
      </c>
      <c r="D1013" s="223">
        <v>10.78</v>
      </c>
      <c r="E1013" s="223">
        <v>10.57</v>
      </c>
      <c r="F1013" s="223" t="s">
        <v>2035</v>
      </c>
      <c r="G1013" s="228">
        <v>1.7899999999999999E-2</v>
      </c>
    </row>
    <row r="1014" spans="1:7" ht="14.25" customHeight="1">
      <c r="A1014" s="230">
        <v>44935</v>
      </c>
      <c r="B1014" s="223">
        <v>10.96</v>
      </c>
      <c r="C1014" s="223">
        <v>11.04</v>
      </c>
      <c r="D1014" s="223">
        <v>11.12</v>
      </c>
      <c r="E1014" s="223">
        <v>10.96</v>
      </c>
      <c r="F1014" s="223" t="s">
        <v>2036</v>
      </c>
      <c r="G1014" s="228">
        <v>1.67E-2</v>
      </c>
    </row>
    <row r="1015" spans="1:7" ht="14.25" customHeight="1">
      <c r="A1015" s="230">
        <v>44936</v>
      </c>
      <c r="B1015" s="223">
        <v>10.93</v>
      </c>
      <c r="C1015" s="223">
        <v>10.94</v>
      </c>
      <c r="D1015" s="223">
        <v>11.02</v>
      </c>
      <c r="E1015" s="223">
        <v>10.92</v>
      </c>
      <c r="F1015" s="223" t="s">
        <v>2037</v>
      </c>
      <c r="G1015" s="228">
        <v>-2.7000000000000001E-3</v>
      </c>
    </row>
    <row r="1016" spans="1:7" ht="14.25" customHeight="1">
      <c r="A1016" s="230">
        <v>44937</v>
      </c>
      <c r="B1016" s="223">
        <v>10.9</v>
      </c>
      <c r="C1016" s="223">
        <v>10.88</v>
      </c>
      <c r="D1016" s="223">
        <v>10.96</v>
      </c>
      <c r="E1016" s="223">
        <v>10.86</v>
      </c>
      <c r="F1016" s="223" t="s">
        <v>2038</v>
      </c>
      <c r="G1016" s="228">
        <v>-2.7000000000000001E-3</v>
      </c>
    </row>
    <row r="1017" spans="1:7" ht="14.25" customHeight="1">
      <c r="A1017" s="230">
        <v>44938</v>
      </c>
      <c r="B1017" s="223">
        <v>10.93</v>
      </c>
      <c r="C1017" s="223">
        <v>10.89</v>
      </c>
      <c r="D1017" s="223">
        <v>10.98</v>
      </c>
      <c r="E1017" s="223">
        <v>10.85</v>
      </c>
      <c r="F1017" s="223" t="s">
        <v>2039</v>
      </c>
      <c r="G1017" s="228">
        <v>2.8E-3</v>
      </c>
    </row>
    <row r="1018" spans="1:7" ht="14.25" customHeight="1">
      <c r="A1018" s="230">
        <v>44939</v>
      </c>
      <c r="B1018" s="223">
        <v>10.91</v>
      </c>
      <c r="C1018" s="223">
        <v>10.81</v>
      </c>
      <c r="D1018" s="223">
        <v>10.92</v>
      </c>
      <c r="E1018" s="223">
        <v>10.81</v>
      </c>
      <c r="F1018" s="223" t="s">
        <v>2040</v>
      </c>
      <c r="G1018" s="228">
        <v>-1.8E-3</v>
      </c>
    </row>
    <row r="1019" spans="1:7" ht="14.25" customHeight="1">
      <c r="A1019" s="230">
        <v>44943</v>
      </c>
      <c r="B1019" s="223">
        <v>11.11</v>
      </c>
      <c r="C1019" s="223">
        <v>11.17</v>
      </c>
      <c r="D1019" s="223">
        <v>11.17</v>
      </c>
      <c r="E1019" s="223">
        <v>11.1</v>
      </c>
      <c r="F1019" s="223" t="s">
        <v>2041</v>
      </c>
      <c r="G1019" s="228">
        <v>1.83E-2</v>
      </c>
    </row>
    <row r="1020" spans="1:7" ht="14.25" customHeight="1">
      <c r="A1020" s="230">
        <v>44944</v>
      </c>
      <c r="B1020" s="223">
        <v>11.22</v>
      </c>
      <c r="C1020" s="223">
        <v>11.33</v>
      </c>
      <c r="D1020" s="223">
        <v>11.33</v>
      </c>
      <c r="E1020" s="223">
        <v>11.2</v>
      </c>
      <c r="F1020" s="223" t="s">
        <v>2042</v>
      </c>
      <c r="G1020" s="228">
        <v>9.9000000000000008E-3</v>
      </c>
    </row>
    <row r="1021" spans="1:7" ht="14.25" customHeight="1">
      <c r="A1021" s="230">
        <v>44945</v>
      </c>
      <c r="B1021" s="223">
        <v>11.29</v>
      </c>
      <c r="C1021" s="223">
        <v>11.26</v>
      </c>
      <c r="D1021" s="223">
        <v>11.32</v>
      </c>
      <c r="E1021" s="223">
        <v>11.22</v>
      </c>
      <c r="F1021" s="223" t="s">
        <v>1425</v>
      </c>
      <c r="G1021" s="228">
        <v>6.1999999999999998E-3</v>
      </c>
    </row>
    <row r="1022" spans="1:7" ht="14.25" customHeight="1">
      <c r="A1022" s="230">
        <v>44946</v>
      </c>
      <c r="B1022" s="223">
        <v>11.34</v>
      </c>
      <c r="C1022" s="223">
        <v>11.25</v>
      </c>
      <c r="D1022" s="223">
        <v>11.38</v>
      </c>
      <c r="E1022" s="223">
        <v>11.24</v>
      </c>
      <c r="F1022" s="223" t="s">
        <v>2043</v>
      </c>
      <c r="G1022" s="228">
        <v>4.4000000000000003E-3</v>
      </c>
    </row>
    <row r="1023" spans="1:7" ht="14.25" customHeight="1">
      <c r="A1023" s="230">
        <v>44949</v>
      </c>
      <c r="B1023" s="223">
        <v>11.39</v>
      </c>
      <c r="C1023" s="223">
        <v>11.25</v>
      </c>
      <c r="D1023" s="223">
        <v>11.4</v>
      </c>
      <c r="E1023" s="223">
        <v>11.25</v>
      </c>
      <c r="F1023" s="223" t="s">
        <v>2044</v>
      </c>
      <c r="G1023" s="228">
        <v>4.4000000000000003E-3</v>
      </c>
    </row>
    <row r="1024" spans="1:7" ht="14.25" customHeight="1">
      <c r="A1024" s="230">
        <v>44950</v>
      </c>
      <c r="B1024" s="223">
        <v>11.39</v>
      </c>
      <c r="C1024" s="223">
        <v>11.41</v>
      </c>
      <c r="D1024" s="223">
        <v>11.49</v>
      </c>
      <c r="E1024" s="223">
        <v>11.38</v>
      </c>
      <c r="F1024" s="223" t="s">
        <v>2045</v>
      </c>
      <c r="G1024" s="228">
        <v>0</v>
      </c>
    </row>
    <row r="1025" spans="1:7" ht="14.25" customHeight="1">
      <c r="A1025" s="230">
        <v>44951</v>
      </c>
      <c r="B1025" s="223">
        <v>11.56</v>
      </c>
      <c r="C1025" s="223">
        <v>11.46</v>
      </c>
      <c r="D1025" s="223">
        <v>11.57</v>
      </c>
      <c r="E1025" s="223">
        <v>11.46</v>
      </c>
      <c r="F1025" s="223" t="s">
        <v>2046</v>
      </c>
      <c r="G1025" s="228">
        <v>1.49E-2</v>
      </c>
    </row>
    <row r="1026" spans="1:7" ht="14.25" customHeight="1">
      <c r="A1026" s="230">
        <v>44952</v>
      </c>
      <c r="B1026" s="223">
        <v>11.53</v>
      </c>
      <c r="C1026" s="223">
        <v>11.52</v>
      </c>
      <c r="D1026" s="223">
        <v>11.55</v>
      </c>
      <c r="E1026" s="223">
        <v>11.45</v>
      </c>
      <c r="F1026" s="223" t="s">
        <v>2047</v>
      </c>
      <c r="G1026" s="228">
        <v>-2.5999999999999999E-3</v>
      </c>
    </row>
    <row r="1027" spans="1:7" ht="14.25" customHeight="1">
      <c r="A1027" s="230">
        <v>44953</v>
      </c>
      <c r="B1027" s="223">
        <v>11.75</v>
      </c>
      <c r="C1027" s="223">
        <v>11.66</v>
      </c>
      <c r="D1027" s="223">
        <v>11.78</v>
      </c>
      <c r="E1027" s="223">
        <v>11.66</v>
      </c>
      <c r="F1027" s="223" t="s">
        <v>2048</v>
      </c>
      <c r="G1027" s="228">
        <v>1.9099999999999999E-2</v>
      </c>
    </row>
    <row r="1028" spans="1:7" ht="14.25" customHeight="1">
      <c r="A1028" s="230">
        <v>44956</v>
      </c>
      <c r="B1028" s="223">
        <v>11.78</v>
      </c>
      <c r="C1028" s="223">
        <v>11.75</v>
      </c>
      <c r="D1028" s="223">
        <v>11.8</v>
      </c>
      <c r="E1028" s="223">
        <v>11.73</v>
      </c>
      <c r="F1028" s="223" t="s">
        <v>2049</v>
      </c>
      <c r="G1028" s="228">
        <v>2.5999999999999999E-3</v>
      </c>
    </row>
    <row r="1029" spans="1:7" ht="14.25" customHeight="1">
      <c r="A1029" s="230">
        <v>44957</v>
      </c>
      <c r="B1029" s="223">
        <v>11.88</v>
      </c>
      <c r="C1029" s="223">
        <v>11.74</v>
      </c>
      <c r="D1029" s="223">
        <v>11.88</v>
      </c>
      <c r="E1029" s="223">
        <v>11.71</v>
      </c>
      <c r="F1029" s="223" t="s">
        <v>2050</v>
      </c>
      <c r="G1029" s="228">
        <v>8.5000000000000006E-3</v>
      </c>
    </row>
    <row r="1030" spans="1:7" ht="14.25" customHeight="1">
      <c r="A1030" s="230">
        <v>44958</v>
      </c>
      <c r="B1030" s="223">
        <v>12.1</v>
      </c>
      <c r="C1030" s="223">
        <v>11.98</v>
      </c>
      <c r="D1030" s="223">
        <v>12.12</v>
      </c>
      <c r="E1030" s="223">
        <v>11.9</v>
      </c>
      <c r="F1030" s="223" t="s">
        <v>2051</v>
      </c>
      <c r="G1030" s="228">
        <v>1.8499999999999999E-2</v>
      </c>
    </row>
    <row r="1031" spans="1:7" ht="14.25" customHeight="1">
      <c r="A1031" s="230">
        <v>44959</v>
      </c>
      <c r="B1031" s="223">
        <v>12.11</v>
      </c>
      <c r="C1031" s="223">
        <v>12.1</v>
      </c>
      <c r="D1031" s="223">
        <v>12.13</v>
      </c>
      <c r="E1031" s="223">
        <v>12.05</v>
      </c>
      <c r="F1031" s="223" t="s">
        <v>2030</v>
      </c>
      <c r="G1031" s="228">
        <v>8.0000000000000004E-4</v>
      </c>
    </row>
    <row r="1032" spans="1:7" ht="14.25" customHeight="1">
      <c r="A1032" s="230">
        <v>44960</v>
      </c>
      <c r="B1032" s="223">
        <v>11.81</v>
      </c>
      <c r="C1032" s="223">
        <v>11.79</v>
      </c>
      <c r="D1032" s="223">
        <v>11.87</v>
      </c>
      <c r="E1032" s="223">
        <v>11.76</v>
      </c>
      <c r="F1032" s="223" t="s">
        <v>2052</v>
      </c>
      <c r="G1032" s="228">
        <v>-2.4799999999999999E-2</v>
      </c>
    </row>
    <row r="1033" spans="1:7" ht="14.25" customHeight="1">
      <c r="A1033" s="230">
        <v>44963</v>
      </c>
      <c r="B1033" s="223">
        <v>11.76</v>
      </c>
      <c r="C1033" s="223">
        <v>11.78</v>
      </c>
      <c r="D1033" s="223">
        <v>11.79</v>
      </c>
      <c r="E1033" s="223">
        <v>11.7</v>
      </c>
      <c r="F1033" s="223" t="s">
        <v>1660</v>
      </c>
      <c r="G1033" s="228">
        <v>-4.1999999999999997E-3</v>
      </c>
    </row>
    <row r="1034" spans="1:7" ht="14.25" customHeight="1">
      <c r="A1034" s="230">
        <v>44964</v>
      </c>
      <c r="B1034" s="223">
        <v>12</v>
      </c>
      <c r="C1034" s="223">
        <v>11.84</v>
      </c>
      <c r="D1034" s="223">
        <v>12</v>
      </c>
      <c r="E1034" s="223">
        <v>11.81</v>
      </c>
      <c r="F1034" s="223" t="s">
        <v>2053</v>
      </c>
      <c r="G1034" s="228">
        <v>2.0400000000000001E-2</v>
      </c>
    </row>
    <row r="1035" spans="1:7" ht="14.25" customHeight="1">
      <c r="A1035" s="230">
        <v>44965</v>
      </c>
      <c r="B1035" s="223">
        <v>11.91</v>
      </c>
      <c r="C1035" s="223">
        <v>12.05</v>
      </c>
      <c r="D1035" s="223">
        <v>12.05</v>
      </c>
      <c r="E1035" s="223">
        <v>11.84</v>
      </c>
      <c r="F1035" s="223" t="s">
        <v>2054</v>
      </c>
      <c r="G1035" s="228">
        <v>-7.4999999999999997E-3</v>
      </c>
    </row>
    <row r="1036" spans="1:7" ht="14.25" customHeight="1">
      <c r="A1036" s="230">
        <v>44966</v>
      </c>
      <c r="B1036" s="223">
        <v>11.91</v>
      </c>
      <c r="C1036" s="223">
        <v>12.06</v>
      </c>
      <c r="D1036" s="223">
        <v>12.06</v>
      </c>
      <c r="E1036" s="223">
        <v>11.9</v>
      </c>
      <c r="F1036" s="223" t="s">
        <v>2055</v>
      </c>
      <c r="G1036" s="228">
        <v>0</v>
      </c>
    </row>
    <row r="1037" spans="1:7" ht="14.25" customHeight="1">
      <c r="A1037" s="230">
        <v>44967</v>
      </c>
      <c r="B1037" s="223">
        <v>11.83</v>
      </c>
      <c r="C1037" s="223">
        <v>11.84</v>
      </c>
      <c r="D1037" s="223">
        <v>11.85</v>
      </c>
      <c r="E1037" s="223">
        <v>11.77</v>
      </c>
      <c r="F1037" s="223" t="s">
        <v>2056</v>
      </c>
      <c r="G1037" s="228">
        <v>-6.7000000000000002E-3</v>
      </c>
    </row>
    <row r="1038" spans="1:7" ht="14.25" customHeight="1">
      <c r="A1038" s="230">
        <v>44970</v>
      </c>
      <c r="B1038" s="223">
        <v>11.97</v>
      </c>
      <c r="C1038" s="223">
        <v>11.88</v>
      </c>
      <c r="D1038" s="223">
        <v>11.99</v>
      </c>
      <c r="E1038" s="223">
        <v>11.87</v>
      </c>
      <c r="F1038" s="223" t="s">
        <v>2057</v>
      </c>
      <c r="G1038" s="228">
        <v>1.18E-2</v>
      </c>
    </row>
    <row r="1039" spans="1:7" ht="14.25" customHeight="1">
      <c r="A1039" s="230">
        <v>44971</v>
      </c>
      <c r="B1039" s="223">
        <v>12.1</v>
      </c>
      <c r="C1039" s="223">
        <v>11.99</v>
      </c>
      <c r="D1039" s="223">
        <v>12.12</v>
      </c>
      <c r="E1039" s="223">
        <v>11.98</v>
      </c>
      <c r="F1039" s="223" t="s">
        <v>2058</v>
      </c>
      <c r="G1039" s="228">
        <v>1.09E-2</v>
      </c>
    </row>
    <row r="1040" spans="1:7" ht="14.25" customHeight="1">
      <c r="A1040" s="230">
        <v>44972</v>
      </c>
      <c r="B1040" s="223">
        <v>12.24</v>
      </c>
      <c r="C1040" s="223">
        <v>12.12</v>
      </c>
      <c r="D1040" s="223">
        <v>12.26</v>
      </c>
      <c r="E1040" s="223">
        <v>12.12</v>
      </c>
      <c r="F1040" s="223" t="s">
        <v>2059</v>
      </c>
      <c r="G1040" s="228">
        <v>1.1599999999999999E-2</v>
      </c>
    </row>
    <row r="1041" spans="1:7" ht="14.25" customHeight="1">
      <c r="A1041" s="230">
        <v>44973</v>
      </c>
      <c r="B1041" s="223">
        <v>12.19</v>
      </c>
      <c r="C1041" s="223">
        <v>12.12</v>
      </c>
      <c r="D1041" s="223">
        <v>12.24</v>
      </c>
      <c r="E1041" s="223">
        <v>12.12</v>
      </c>
      <c r="F1041" s="223" t="s">
        <v>2060</v>
      </c>
      <c r="G1041" s="228">
        <v>-4.1000000000000003E-3</v>
      </c>
    </row>
    <row r="1042" spans="1:7" ht="14.25" customHeight="1">
      <c r="A1042" s="230">
        <v>44974</v>
      </c>
      <c r="B1042" s="223">
        <v>12.23</v>
      </c>
      <c r="C1042" s="223">
        <v>12.16</v>
      </c>
      <c r="D1042" s="223">
        <v>12.28</v>
      </c>
      <c r="E1042" s="223">
        <v>12.15</v>
      </c>
      <c r="F1042" s="223" t="s">
        <v>2061</v>
      </c>
      <c r="G1042" s="228">
        <v>3.3E-3</v>
      </c>
    </row>
    <row r="1043" spans="1:7" ht="14.25" customHeight="1">
      <c r="A1043" s="230">
        <v>44978</v>
      </c>
      <c r="B1043" s="223">
        <v>12.31</v>
      </c>
      <c r="C1043" s="223">
        <v>12.34</v>
      </c>
      <c r="D1043" s="223">
        <v>12.38</v>
      </c>
      <c r="E1043" s="223">
        <v>12.27</v>
      </c>
      <c r="F1043" s="223" t="s">
        <v>2062</v>
      </c>
      <c r="G1043" s="228">
        <v>6.4999999999999997E-3</v>
      </c>
    </row>
    <row r="1044" spans="1:7" ht="14.25" customHeight="1">
      <c r="A1044" s="230">
        <v>44979</v>
      </c>
      <c r="B1044" s="223">
        <v>12.2</v>
      </c>
      <c r="C1044" s="223">
        <v>12.21</v>
      </c>
      <c r="D1044" s="223">
        <v>12.29</v>
      </c>
      <c r="E1044" s="223">
        <v>12.16</v>
      </c>
      <c r="F1044" s="223" t="s">
        <v>2063</v>
      </c>
      <c r="G1044" s="228">
        <v>-8.8999999999999999E-3</v>
      </c>
    </row>
    <row r="1045" spans="1:7" ht="14.25" customHeight="1">
      <c r="A1045" s="230">
        <v>44980</v>
      </c>
      <c r="B1045" s="223">
        <v>12.2</v>
      </c>
      <c r="C1045" s="223">
        <v>12.21</v>
      </c>
      <c r="D1045" s="223">
        <v>12.37</v>
      </c>
      <c r="E1045" s="223">
        <v>12.16</v>
      </c>
      <c r="F1045" s="223" t="s">
        <v>2064</v>
      </c>
      <c r="G1045" s="228">
        <v>0</v>
      </c>
    </row>
    <row r="1046" spans="1:7" ht="14.25" customHeight="1">
      <c r="A1046" s="230">
        <v>44981</v>
      </c>
      <c r="B1046" s="223">
        <v>12.02</v>
      </c>
      <c r="C1046" s="223">
        <v>12.06</v>
      </c>
      <c r="D1046" s="223">
        <v>12.13</v>
      </c>
      <c r="E1046" s="223">
        <v>11.99</v>
      </c>
      <c r="F1046" s="223" t="s">
        <v>2065</v>
      </c>
      <c r="G1046" s="228">
        <v>-1.4800000000000001E-2</v>
      </c>
    </row>
    <row r="1047" spans="1:7" ht="14.25" customHeight="1">
      <c r="A1047" s="230">
        <v>44984</v>
      </c>
      <c r="B1047" s="223">
        <v>12.32</v>
      </c>
      <c r="C1047" s="223">
        <v>12.28</v>
      </c>
      <c r="D1047" s="223">
        <v>12.36</v>
      </c>
      <c r="E1047" s="223">
        <v>12.25</v>
      </c>
      <c r="F1047" s="223" t="s">
        <v>2066</v>
      </c>
      <c r="G1047" s="228">
        <v>2.5000000000000001E-2</v>
      </c>
    </row>
    <row r="1048" spans="1:7" ht="14.25" customHeight="1">
      <c r="A1048" s="230">
        <v>44985</v>
      </c>
      <c r="B1048" s="223">
        <v>12.32</v>
      </c>
      <c r="C1048" s="223">
        <v>12.34</v>
      </c>
      <c r="D1048" s="223">
        <v>12.38</v>
      </c>
      <c r="E1048" s="223">
        <v>12.3</v>
      </c>
      <c r="F1048" s="223" t="s">
        <v>1633</v>
      </c>
      <c r="G1048" s="228">
        <v>0</v>
      </c>
    </row>
    <row r="1049" spans="1:7" ht="14.25" customHeight="1">
      <c r="A1049" s="230">
        <v>44986</v>
      </c>
      <c r="B1049" s="223">
        <v>12.27</v>
      </c>
      <c r="C1049" s="223">
        <v>12.4</v>
      </c>
      <c r="D1049" s="223">
        <v>12.4</v>
      </c>
      <c r="E1049" s="223">
        <v>12.27</v>
      </c>
      <c r="F1049" s="223" t="s">
        <v>2067</v>
      </c>
      <c r="G1049" s="228">
        <v>-4.1000000000000003E-3</v>
      </c>
    </row>
    <row r="1050" spans="1:7" ht="14.25" customHeight="1">
      <c r="A1050" s="230">
        <v>44987</v>
      </c>
      <c r="B1050" s="223">
        <v>12.54</v>
      </c>
      <c r="C1050" s="223">
        <v>12.36</v>
      </c>
      <c r="D1050" s="223">
        <v>12.54</v>
      </c>
      <c r="E1050" s="223">
        <v>12.36</v>
      </c>
      <c r="F1050" s="223" t="s">
        <v>2068</v>
      </c>
      <c r="G1050" s="228">
        <v>2.1999999999999999E-2</v>
      </c>
    </row>
    <row r="1051" spans="1:7" ht="14.25" customHeight="1">
      <c r="A1051" s="230">
        <v>44988</v>
      </c>
      <c r="B1051" s="223">
        <v>12.68</v>
      </c>
      <c r="C1051" s="223">
        <v>12.59</v>
      </c>
      <c r="D1051" s="223">
        <v>12.68</v>
      </c>
      <c r="E1051" s="223">
        <v>12.56</v>
      </c>
      <c r="F1051" s="223" t="s">
        <v>2069</v>
      </c>
      <c r="G1051" s="228">
        <v>1.12E-2</v>
      </c>
    </row>
    <row r="1052" spans="1:7" ht="14.25" customHeight="1">
      <c r="A1052" s="230">
        <v>44991</v>
      </c>
      <c r="B1052" s="223">
        <v>12.65</v>
      </c>
      <c r="C1052" s="223">
        <v>12.64</v>
      </c>
      <c r="D1052" s="223">
        <v>12.75</v>
      </c>
      <c r="E1052" s="223">
        <v>12.63</v>
      </c>
      <c r="F1052" s="223" t="s">
        <v>2070</v>
      </c>
      <c r="G1052" s="228">
        <v>-2.3999999999999998E-3</v>
      </c>
    </row>
    <row r="1053" spans="1:7" ht="14.25" customHeight="1">
      <c r="A1053" s="230">
        <v>44992</v>
      </c>
      <c r="B1053" s="223">
        <v>12.51</v>
      </c>
      <c r="C1053" s="223">
        <v>12.64</v>
      </c>
      <c r="D1053" s="223">
        <v>12.65</v>
      </c>
      <c r="E1053" s="223">
        <v>12.47</v>
      </c>
      <c r="F1053" s="223" t="s">
        <v>2071</v>
      </c>
      <c r="G1053" s="228">
        <v>-1.11E-2</v>
      </c>
    </row>
    <row r="1054" spans="1:7" ht="14.25" customHeight="1">
      <c r="A1054" s="230">
        <v>44993</v>
      </c>
      <c r="B1054" s="223">
        <v>12.58</v>
      </c>
      <c r="C1054" s="223">
        <v>12.55</v>
      </c>
      <c r="D1054" s="223">
        <v>12.63</v>
      </c>
      <c r="E1054" s="223">
        <v>12.52</v>
      </c>
      <c r="F1054" s="223" t="s">
        <v>2072</v>
      </c>
      <c r="G1054" s="228">
        <v>5.5999999999999999E-3</v>
      </c>
    </row>
    <row r="1055" spans="1:7" ht="14.25" customHeight="1">
      <c r="A1055" s="230">
        <v>44994</v>
      </c>
      <c r="B1055" s="223">
        <v>12.44</v>
      </c>
      <c r="C1055" s="223">
        <v>12.5</v>
      </c>
      <c r="D1055" s="223">
        <v>12.56</v>
      </c>
      <c r="E1055" s="223">
        <v>12.44</v>
      </c>
      <c r="F1055" s="223" t="s">
        <v>2073</v>
      </c>
      <c r="G1055" s="228">
        <v>-1.11E-2</v>
      </c>
    </row>
    <row r="1056" spans="1:7" ht="14.25" customHeight="1">
      <c r="A1056" s="230">
        <v>44995</v>
      </c>
      <c r="B1056" s="223">
        <v>12.44</v>
      </c>
      <c r="C1056" s="223">
        <v>12.53</v>
      </c>
      <c r="D1056" s="223">
        <v>12.59</v>
      </c>
      <c r="E1056" s="223">
        <v>12.42</v>
      </c>
      <c r="F1056" s="223" t="s">
        <v>2074</v>
      </c>
      <c r="G1056" s="228">
        <v>0</v>
      </c>
    </row>
    <row r="1057" spans="1:7" ht="14.25" customHeight="1">
      <c r="A1057" s="230">
        <v>44998</v>
      </c>
      <c r="B1057" s="223">
        <v>12.2</v>
      </c>
      <c r="C1057" s="223">
        <v>12.24</v>
      </c>
      <c r="D1057" s="223">
        <v>12.31</v>
      </c>
      <c r="E1057" s="223">
        <v>12.15</v>
      </c>
      <c r="F1057" s="223" t="s">
        <v>2075</v>
      </c>
      <c r="G1057" s="228">
        <v>-1.9300000000000001E-2</v>
      </c>
    </row>
    <row r="1058" spans="1:7" ht="14.25" customHeight="1">
      <c r="A1058" s="230">
        <v>44999</v>
      </c>
      <c r="B1058" s="223">
        <v>12.53</v>
      </c>
      <c r="C1058" s="223">
        <v>12.48</v>
      </c>
      <c r="D1058" s="223">
        <v>12.53</v>
      </c>
      <c r="E1058" s="223">
        <v>12.41</v>
      </c>
      <c r="F1058" s="223" t="s">
        <v>2076</v>
      </c>
      <c r="G1058" s="228">
        <v>2.7E-2</v>
      </c>
    </row>
    <row r="1059" spans="1:7" ht="14.25" customHeight="1">
      <c r="A1059" s="230">
        <v>45000</v>
      </c>
      <c r="B1059" s="223">
        <v>11.95</v>
      </c>
      <c r="C1059" s="223">
        <v>12.03</v>
      </c>
      <c r="D1059" s="223">
        <v>12.09</v>
      </c>
      <c r="E1059" s="223">
        <v>11.92</v>
      </c>
      <c r="F1059" s="223" t="s">
        <v>2077</v>
      </c>
      <c r="G1059" s="228">
        <v>-4.6300000000000001E-2</v>
      </c>
    </row>
    <row r="1060" spans="1:7" ht="14.25" customHeight="1">
      <c r="A1060" s="230">
        <v>45001</v>
      </c>
      <c r="B1060" s="223">
        <v>12.22</v>
      </c>
      <c r="C1060" s="223">
        <v>11.99</v>
      </c>
      <c r="D1060" s="223">
        <v>12.3</v>
      </c>
      <c r="E1060" s="223">
        <v>11.99</v>
      </c>
      <c r="F1060" s="223" t="s">
        <v>2078</v>
      </c>
      <c r="G1060" s="228">
        <v>2.2599999999999999E-2</v>
      </c>
    </row>
    <row r="1061" spans="1:7" ht="14.25" customHeight="1">
      <c r="A1061" s="230">
        <v>45002</v>
      </c>
      <c r="B1061" s="223">
        <v>12.03</v>
      </c>
      <c r="C1061" s="223">
        <v>12.02</v>
      </c>
      <c r="D1061" s="223">
        <v>12.06</v>
      </c>
      <c r="E1061" s="223">
        <v>11.91</v>
      </c>
      <c r="F1061" s="223" t="s">
        <v>2079</v>
      </c>
      <c r="G1061" s="228">
        <v>-1.55E-2</v>
      </c>
    </row>
    <row r="1062" spans="1:7" ht="14.25" customHeight="1">
      <c r="A1062" s="230">
        <v>45005</v>
      </c>
      <c r="B1062" s="223">
        <v>12.21</v>
      </c>
      <c r="C1062" s="223">
        <v>12.2</v>
      </c>
      <c r="D1062" s="223">
        <v>12.34</v>
      </c>
      <c r="E1062" s="223">
        <v>12.19</v>
      </c>
      <c r="F1062" s="223" t="s">
        <v>1505</v>
      </c>
      <c r="G1062" s="228">
        <v>1.4999999999999999E-2</v>
      </c>
    </row>
    <row r="1063" spans="1:7" ht="14.25" customHeight="1">
      <c r="A1063" s="230">
        <v>45006</v>
      </c>
      <c r="B1063" s="223">
        <v>12.61</v>
      </c>
      <c r="C1063" s="223">
        <v>12.59</v>
      </c>
      <c r="D1063" s="223">
        <v>12.63</v>
      </c>
      <c r="E1063" s="223">
        <v>12.53</v>
      </c>
      <c r="F1063" s="223" t="s">
        <v>2080</v>
      </c>
      <c r="G1063" s="228">
        <v>3.2800000000000003E-2</v>
      </c>
    </row>
    <row r="1064" spans="1:7" ht="14.25" customHeight="1">
      <c r="A1064" s="230">
        <v>45007</v>
      </c>
      <c r="B1064" s="223">
        <v>12.62</v>
      </c>
      <c r="C1064" s="223">
        <v>12.65</v>
      </c>
      <c r="D1064" s="223">
        <v>12.78</v>
      </c>
      <c r="E1064" s="223">
        <v>12.6</v>
      </c>
      <c r="F1064" s="223" t="s">
        <v>2081</v>
      </c>
      <c r="G1064" s="228">
        <v>8.0000000000000004E-4</v>
      </c>
    </row>
    <row r="1065" spans="1:7" ht="14.25" customHeight="1">
      <c r="A1065" s="230">
        <v>45008</v>
      </c>
      <c r="B1065" s="223">
        <v>12.45</v>
      </c>
      <c r="C1065" s="223">
        <v>12.57</v>
      </c>
      <c r="D1065" s="223">
        <v>12.59</v>
      </c>
      <c r="E1065" s="223">
        <v>12.41</v>
      </c>
      <c r="F1065" s="223" t="s">
        <v>2082</v>
      </c>
      <c r="G1065" s="228">
        <v>-1.35E-2</v>
      </c>
    </row>
    <row r="1066" spans="1:7" ht="14.25" customHeight="1">
      <c r="A1066" s="230">
        <v>45009</v>
      </c>
      <c r="B1066" s="223">
        <v>12.22</v>
      </c>
      <c r="C1066" s="223">
        <v>12.2</v>
      </c>
      <c r="D1066" s="223">
        <v>12.27</v>
      </c>
      <c r="E1066" s="223">
        <v>12.12</v>
      </c>
      <c r="F1066" s="223" t="s">
        <v>2083</v>
      </c>
      <c r="G1066" s="228">
        <v>-1.8499999999999999E-2</v>
      </c>
    </row>
    <row r="1067" spans="1:7" ht="14.25" customHeight="1">
      <c r="A1067" s="230">
        <v>45012</v>
      </c>
      <c r="B1067" s="223">
        <v>12.37</v>
      </c>
      <c r="C1067" s="223">
        <v>12.36</v>
      </c>
      <c r="D1067" s="223">
        <v>12.4</v>
      </c>
      <c r="E1067" s="223">
        <v>12.32</v>
      </c>
      <c r="F1067" s="223" t="s">
        <v>2084</v>
      </c>
      <c r="G1067" s="228">
        <v>1.23E-2</v>
      </c>
    </row>
    <row r="1068" spans="1:7" ht="14.25" customHeight="1">
      <c r="A1068" s="230">
        <v>45013</v>
      </c>
      <c r="B1068" s="223">
        <v>12.45</v>
      </c>
      <c r="C1068" s="223">
        <v>12.37</v>
      </c>
      <c r="D1068" s="223">
        <v>12.49</v>
      </c>
      <c r="E1068" s="223">
        <v>12.37</v>
      </c>
      <c r="F1068" s="223" t="s">
        <v>2085</v>
      </c>
      <c r="G1068" s="228">
        <v>6.4999999999999997E-3</v>
      </c>
    </row>
    <row r="1069" spans="1:7" ht="14.25" customHeight="1">
      <c r="A1069" s="230">
        <v>45014</v>
      </c>
      <c r="B1069" s="223">
        <v>12.58</v>
      </c>
      <c r="C1069" s="223">
        <v>12.52</v>
      </c>
      <c r="D1069" s="223">
        <v>12.64</v>
      </c>
      <c r="E1069" s="223">
        <v>12.5</v>
      </c>
      <c r="F1069" s="223" t="s">
        <v>2086</v>
      </c>
      <c r="G1069" s="228">
        <v>1.04E-2</v>
      </c>
    </row>
    <row r="1070" spans="1:7" ht="14.25" customHeight="1">
      <c r="A1070" s="230">
        <v>45015</v>
      </c>
      <c r="B1070" s="223">
        <v>12.74</v>
      </c>
      <c r="C1070" s="223">
        <v>12.78</v>
      </c>
      <c r="D1070" s="223">
        <v>12.78</v>
      </c>
      <c r="E1070" s="223">
        <v>12.7</v>
      </c>
      <c r="F1070" s="223" t="s">
        <v>2087</v>
      </c>
      <c r="G1070" s="228">
        <v>1.2699999999999999E-2</v>
      </c>
    </row>
    <row r="1071" spans="1:7" ht="14.25" customHeight="1">
      <c r="A1071" s="230">
        <v>45016</v>
      </c>
      <c r="B1071" s="223">
        <v>12.84</v>
      </c>
      <c r="C1071" s="223">
        <v>12.87</v>
      </c>
      <c r="D1071" s="223">
        <v>12.89</v>
      </c>
      <c r="E1071" s="223">
        <v>12.82</v>
      </c>
      <c r="F1071" s="223" t="s">
        <v>2022</v>
      </c>
      <c r="G1071" s="228">
        <v>7.7999999999999996E-3</v>
      </c>
    </row>
    <row r="1072" spans="1:7" ht="14.25" customHeight="1">
      <c r="A1072" s="230">
        <v>45019</v>
      </c>
      <c r="B1072" s="223">
        <v>12.87</v>
      </c>
      <c r="C1072" s="223">
        <v>12.84</v>
      </c>
      <c r="D1072" s="223">
        <v>12.87</v>
      </c>
      <c r="E1072" s="223">
        <v>12.81</v>
      </c>
      <c r="F1072" s="223" t="s">
        <v>2088</v>
      </c>
      <c r="G1072" s="228">
        <v>2.3E-3</v>
      </c>
    </row>
    <row r="1073" spans="1:7" ht="14.25" customHeight="1">
      <c r="A1073" s="230">
        <v>45020</v>
      </c>
      <c r="B1073" s="223">
        <v>12.8</v>
      </c>
      <c r="C1073" s="223">
        <v>12.82</v>
      </c>
      <c r="D1073" s="223">
        <v>12.85</v>
      </c>
      <c r="E1073" s="223">
        <v>12.78</v>
      </c>
      <c r="F1073" s="223" t="s">
        <v>2089</v>
      </c>
      <c r="G1073" s="228">
        <v>-5.4000000000000003E-3</v>
      </c>
    </row>
    <row r="1074" spans="1:7" ht="14.25" customHeight="1">
      <c r="A1074" s="230">
        <v>45021</v>
      </c>
      <c r="B1074" s="223">
        <v>12.16</v>
      </c>
      <c r="C1074" s="223">
        <v>12.18</v>
      </c>
      <c r="D1074" s="223">
        <v>12.25</v>
      </c>
      <c r="E1074" s="223">
        <v>12.1</v>
      </c>
      <c r="F1074" s="223" t="s">
        <v>2090</v>
      </c>
      <c r="G1074" s="228">
        <v>-0.05</v>
      </c>
    </row>
    <row r="1075" spans="1:7" ht="14.25" customHeight="1">
      <c r="A1075" s="230">
        <v>45022</v>
      </c>
      <c r="B1075" s="223">
        <v>12.24</v>
      </c>
      <c r="C1075" s="223">
        <v>12.13</v>
      </c>
      <c r="D1075" s="223">
        <v>12.26</v>
      </c>
      <c r="E1075" s="223">
        <v>12.12</v>
      </c>
      <c r="F1075" s="223" t="s">
        <v>2087</v>
      </c>
      <c r="G1075" s="228">
        <v>6.6E-3</v>
      </c>
    </row>
    <row r="1076" spans="1:7" ht="14.25" customHeight="1">
      <c r="A1076" s="230">
        <v>45026</v>
      </c>
      <c r="B1076" s="223">
        <v>12.26</v>
      </c>
      <c r="C1076" s="223">
        <v>11.75</v>
      </c>
      <c r="D1076" s="223">
        <v>12.35</v>
      </c>
      <c r="E1076" s="223">
        <v>11.75</v>
      </c>
      <c r="F1076" s="223" t="s">
        <v>2091</v>
      </c>
      <c r="G1076" s="228">
        <v>1.6000000000000001E-3</v>
      </c>
    </row>
    <row r="1077" spans="1:7" ht="14.25" customHeight="1">
      <c r="A1077" s="230">
        <v>45027</v>
      </c>
      <c r="B1077" s="223">
        <v>12.45</v>
      </c>
      <c r="C1077" s="223">
        <v>12.37</v>
      </c>
      <c r="D1077" s="223">
        <v>12.46</v>
      </c>
      <c r="E1077" s="223">
        <v>12.37</v>
      </c>
      <c r="F1077" s="223" t="s">
        <v>2092</v>
      </c>
      <c r="G1077" s="228">
        <v>1.55E-2</v>
      </c>
    </row>
    <row r="1078" spans="1:7" ht="14.25" customHeight="1">
      <c r="A1078" s="230">
        <v>45028</v>
      </c>
      <c r="B1078" s="223">
        <v>12.57</v>
      </c>
      <c r="C1078" s="223">
        <v>12.53</v>
      </c>
      <c r="D1078" s="223">
        <v>12.62</v>
      </c>
      <c r="E1078" s="223">
        <v>12.44</v>
      </c>
      <c r="F1078" s="223" t="s">
        <v>1619</v>
      </c>
      <c r="G1078" s="228">
        <v>9.5999999999999992E-3</v>
      </c>
    </row>
    <row r="1079" spans="1:7" ht="14.25" customHeight="1">
      <c r="A1079" s="230">
        <v>45029</v>
      </c>
      <c r="B1079" s="223">
        <v>12.82</v>
      </c>
      <c r="C1079" s="223">
        <v>12.73</v>
      </c>
      <c r="D1079" s="223">
        <v>12.83</v>
      </c>
      <c r="E1079" s="223">
        <v>12.7</v>
      </c>
      <c r="F1079" s="223" t="s">
        <v>2093</v>
      </c>
      <c r="G1079" s="228">
        <v>1.9900000000000001E-2</v>
      </c>
    </row>
    <row r="1080" spans="1:7" ht="14.25" customHeight="1">
      <c r="A1080" s="230">
        <v>45030</v>
      </c>
      <c r="B1080" s="223">
        <v>12.91</v>
      </c>
      <c r="C1080" s="223">
        <v>12.96</v>
      </c>
      <c r="D1080" s="223">
        <v>13</v>
      </c>
      <c r="E1080" s="223">
        <v>12.88</v>
      </c>
      <c r="F1080" s="223" t="s">
        <v>2094</v>
      </c>
      <c r="G1080" s="228">
        <v>7.0000000000000001E-3</v>
      </c>
    </row>
    <row r="1081" spans="1:7" ht="14.25" customHeight="1">
      <c r="A1081" s="230">
        <v>45033</v>
      </c>
      <c r="B1081" s="223">
        <v>12.98</v>
      </c>
      <c r="C1081" s="223">
        <v>12.95</v>
      </c>
      <c r="D1081" s="223">
        <v>12.99</v>
      </c>
      <c r="E1081" s="223">
        <v>12.94</v>
      </c>
      <c r="F1081" s="223" t="s">
        <v>2095</v>
      </c>
      <c r="G1081" s="228">
        <v>5.4000000000000003E-3</v>
      </c>
    </row>
    <row r="1082" spans="1:7" ht="14.25" customHeight="1">
      <c r="A1082" s="230">
        <v>45034</v>
      </c>
      <c r="B1082" s="223">
        <v>13.03</v>
      </c>
      <c r="C1082" s="223">
        <v>13.07</v>
      </c>
      <c r="D1082" s="223">
        <v>13.1</v>
      </c>
      <c r="E1082" s="223">
        <v>13</v>
      </c>
      <c r="F1082" s="223" t="s">
        <v>2096</v>
      </c>
      <c r="G1082" s="228">
        <v>3.8999999999999998E-3</v>
      </c>
    </row>
    <row r="1083" spans="1:7" ht="14.25" customHeight="1">
      <c r="A1083" s="230">
        <v>45035</v>
      </c>
      <c r="B1083" s="223">
        <v>13.02</v>
      </c>
      <c r="C1083" s="223">
        <v>13</v>
      </c>
      <c r="D1083" s="223">
        <v>13.05</v>
      </c>
      <c r="E1083" s="223">
        <v>13</v>
      </c>
      <c r="F1083" s="223" t="s">
        <v>2097</v>
      </c>
      <c r="G1083" s="228">
        <v>-8.0000000000000004E-4</v>
      </c>
    </row>
    <row r="1084" spans="1:7" ht="14.25" customHeight="1">
      <c r="A1084" s="230">
        <v>45036</v>
      </c>
      <c r="B1084" s="223">
        <v>13.16</v>
      </c>
      <c r="C1084" s="223">
        <v>13.05</v>
      </c>
      <c r="D1084" s="223">
        <v>13.17</v>
      </c>
      <c r="E1084" s="223">
        <v>13.05</v>
      </c>
      <c r="F1084" s="223" t="s">
        <v>709</v>
      </c>
      <c r="G1084" s="228">
        <v>1.0800000000000001E-2</v>
      </c>
    </row>
    <row r="1085" spans="1:7" ht="14.25" customHeight="1">
      <c r="A1085" s="230">
        <v>45037</v>
      </c>
      <c r="B1085" s="223">
        <v>13.11</v>
      </c>
      <c r="C1085" s="223">
        <v>13.17</v>
      </c>
      <c r="D1085" s="223">
        <v>13.19</v>
      </c>
      <c r="E1085" s="223">
        <v>13.07</v>
      </c>
      <c r="F1085" s="223" t="s">
        <v>2098</v>
      </c>
      <c r="G1085" s="228">
        <v>-3.8E-3</v>
      </c>
    </row>
    <row r="1086" spans="1:7" ht="14.25" customHeight="1">
      <c r="A1086" s="230">
        <v>45040</v>
      </c>
      <c r="B1086" s="223">
        <v>13.35</v>
      </c>
      <c r="C1086" s="223">
        <v>13.31</v>
      </c>
      <c r="D1086" s="223">
        <v>13.38</v>
      </c>
      <c r="E1086" s="223">
        <v>13.31</v>
      </c>
      <c r="F1086" s="223" t="s">
        <v>2099</v>
      </c>
      <c r="G1086" s="228">
        <v>1.83E-2</v>
      </c>
    </row>
    <row r="1087" spans="1:7" ht="14.25" customHeight="1">
      <c r="A1087" s="230">
        <v>45041</v>
      </c>
      <c r="B1087" s="223">
        <v>13.19</v>
      </c>
      <c r="C1087" s="223">
        <v>13.28</v>
      </c>
      <c r="D1087" s="223">
        <v>13.28</v>
      </c>
      <c r="E1087" s="223">
        <v>13.19</v>
      </c>
      <c r="F1087" s="223" t="s">
        <v>2100</v>
      </c>
      <c r="G1087" s="228">
        <v>-1.2E-2</v>
      </c>
    </row>
    <row r="1088" spans="1:7" ht="14.25" customHeight="1">
      <c r="A1088" s="230">
        <v>45042</v>
      </c>
      <c r="B1088" s="223">
        <v>13.08</v>
      </c>
      <c r="C1088" s="223">
        <v>13.15</v>
      </c>
      <c r="D1088" s="223">
        <v>13.19</v>
      </c>
      <c r="E1088" s="223">
        <v>13.06</v>
      </c>
      <c r="F1088" s="223" t="s">
        <v>2101</v>
      </c>
      <c r="G1088" s="228">
        <v>-8.3000000000000001E-3</v>
      </c>
    </row>
    <row r="1089" spans="1:7" ht="14.25" customHeight="1">
      <c r="A1089" s="230">
        <v>45043</v>
      </c>
      <c r="B1089" s="223">
        <v>13.11</v>
      </c>
      <c r="C1089" s="223">
        <v>13.01</v>
      </c>
      <c r="D1089" s="223">
        <v>13.13</v>
      </c>
      <c r="E1089" s="223">
        <v>13</v>
      </c>
      <c r="F1089" s="223" t="s">
        <v>2102</v>
      </c>
      <c r="G1089" s="228">
        <v>2.3E-3</v>
      </c>
    </row>
    <row r="1090" spans="1:7" ht="14.25" customHeight="1">
      <c r="A1090" s="230">
        <v>45044</v>
      </c>
      <c r="B1090" s="223">
        <v>13.12</v>
      </c>
      <c r="C1090" s="223">
        <v>13.04</v>
      </c>
      <c r="D1090" s="223">
        <v>13.24</v>
      </c>
      <c r="E1090" s="223">
        <v>13.04</v>
      </c>
      <c r="F1090" s="223" t="s">
        <v>2103</v>
      </c>
      <c r="G1090" s="228">
        <v>8.0000000000000004E-4</v>
      </c>
    </row>
    <row r="1091" spans="1:7" ht="14.25" customHeight="1">
      <c r="A1091" s="230">
        <v>45047</v>
      </c>
      <c r="B1091" s="223">
        <v>13.12</v>
      </c>
      <c r="C1091" s="223">
        <v>13.13</v>
      </c>
      <c r="D1091" s="223">
        <v>13.19</v>
      </c>
      <c r="E1091" s="223">
        <v>13.06</v>
      </c>
      <c r="F1091" s="223" t="s">
        <v>2104</v>
      </c>
      <c r="G1091" s="228">
        <v>0</v>
      </c>
    </row>
    <row r="1092" spans="1:7" ht="14.25" customHeight="1">
      <c r="A1092" s="230">
        <v>45048</v>
      </c>
      <c r="B1092" s="223">
        <v>13.12</v>
      </c>
      <c r="C1092" s="223">
        <v>13.1</v>
      </c>
      <c r="D1092" s="223">
        <v>13.12</v>
      </c>
      <c r="E1092" s="223">
        <v>13</v>
      </c>
      <c r="F1092" s="223" t="s">
        <v>2105</v>
      </c>
      <c r="G1092" s="228">
        <v>0</v>
      </c>
    </row>
    <row r="1093" spans="1:7" ht="14.25" customHeight="1">
      <c r="A1093" s="230">
        <v>45049</v>
      </c>
      <c r="B1093" s="223">
        <v>13.21</v>
      </c>
      <c r="C1093" s="223">
        <v>13.27</v>
      </c>
      <c r="D1093" s="223">
        <v>13.3</v>
      </c>
      <c r="E1093" s="223">
        <v>13.21</v>
      </c>
      <c r="F1093" s="223" t="s">
        <v>1301</v>
      </c>
      <c r="G1093" s="228">
        <v>6.8999999999999999E-3</v>
      </c>
    </row>
    <row r="1094" spans="1:7" ht="14.25" customHeight="1">
      <c r="A1094" s="230">
        <v>45050</v>
      </c>
      <c r="B1094" s="223">
        <v>13.26</v>
      </c>
      <c r="C1094" s="223">
        <v>13.22</v>
      </c>
      <c r="D1094" s="223">
        <v>13.33</v>
      </c>
      <c r="E1094" s="223">
        <v>13.18</v>
      </c>
      <c r="F1094" s="223" t="s">
        <v>2106</v>
      </c>
      <c r="G1094" s="228">
        <v>3.8E-3</v>
      </c>
    </row>
    <row r="1095" spans="1:7" ht="14.25" customHeight="1">
      <c r="A1095" s="230">
        <v>45051</v>
      </c>
      <c r="B1095" s="223">
        <v>13.44</v>
      </c>
      <c r="C1095" s="223">
        <v>13.33</v>
      </c>
      <c r="D1095" s="223">
        <v>13.45</v>
      </c>
      <c r="E1095" s="223">
        <v>13.3</v>
      </c>
      <c r="F1095" s="223" t="s">
        <v>2107</v>
      </c>
      <c r="G1095" s="228">
        <v>1.3599999999999999E-2</v>
      </c>
    </row>
    <row r="1096" spans="1:7" ht="14.25" customHeight="1">
      <c r="A1096" s="230">
        <v>45054</v>
      </c>
      <c r="B1096" s="223">
        <v>13.4</v>
      </c>
      <c r="C1096" s="223">
        <v>13.52</v>
      </c>
      <c r="D1096" s="223">
        <v>13.62</v>
      </c>
      <c r="E1096" s="223">
        <v>13.34</v>
      </c>
      <c r="F1096" s="223" t="s">
        <v>2108</v>
      </c>
      <c r="G1096" s="228">
        <v>-3.0000000000000001E-3</v>
      </c>
    </row>
    <row r="1097" spans="1:7" ht="14.25" customHeight="1">
      <c r="A1097" s="230">
        <v>45055</v>
      </c>
      <c r="B1097" s="223">
        <v>13.02</v>
      </c>
      <c r="C1097" s="223">
        <v>12.79</v>
      </c>
      <c r="D1097" s="223">
        <v>13.05</v>
      </c>
      <c r="E1097" s="223">
        <v>12.79</v>
      </c>
      <c r="F1097" s="223" t="s">
        <v>2109</v>
      </c>
      <c r="G1097" s="228">
        <v>-2.8400000000000002E-2</v>
      </c>
    </row>
    <row r="1098" spans="1:7" ht="14.25" customHeight="1">
      <c r="A1098" s="230">
        <v>45056</v>
      </c>
      <c r="B1098" s="223">
        <v>12.91</v>
      </c>
      <c r="C1098" s="223">
        <v>12.96</v>
      </c>
      <c r="D1098" s="223">
        <v>12.96</v>
      </c>
      <c r="E1098" s="223">
        <v>12.83</v>
      </c>
      <c r="F1098" s="223" t="s">
        <v>2110</v>
      </c>
      <c r="G1098" s="228">
        <v>-8.3999999999999995E-3</v>
      </c>
    </row>
    <row r="1099" spans="1:7" ht="14.25" customHeight="1">
      <c r="A1099" s="230">
        <v>45057</v>
      </c>
      <c r="B1099" s="223">
        <v>12.87</v>
      </c>
      <c r="C1099" s="223">
        <v>12.8</v>
      </c>
      <c r="D1099" s="223">
        <v>12.99</v>
      </c>
      <c r="E1099" s="223">
        <v>12.76</v>
      </c>
      <c r="F1099" s="223" t="s">
        <v>2111</v>
      </c>
      <c r="G1099" s="228">
        <v>-3.0999999999999999E-3</v>
      </c>
    </row>
    <row r="1100" spans="1:7" ht="14.25" customHeight="1">
      <c r="A1100" s="230">
        <v>45058</v>
      </c>
      <c r="B1100" s="223">
        <v>12.95</v>
      </c>
      <c r="C1100" s="223">
        <v>12.98</v>
      </c>
      <c r="D1100" s="223">
        <v>13.04</v>
      </c>
      <c r="E1100" s="223">
        <v>12.9</v>
      </c>
      <c r="F1100" s="223" t="s">
        <v>2112</v>
      </c>
      <c r="G1100" s="228">
        <v>6.1999999999999998E-3</v>
      </c>
    </row>
    <row r="1101" spans="1:7" ht="14.25" customHeight="1">
      <c r="A1101" s="230">
        <v>45061</v>
      </c>
      <c r="B1101" s="223">
        <v>13.02</v>
      </c>
      <c r="C1101" s="223">
        <v>12.93</v>
      </c>
      <c r="D1101" s="223">
        <v>13.04</v>
      </c>
      <c r="E1101" s="223">
        <v>12.93</v>
      </c>
      <c r="F1101" s="223" t="s">
        <v>2113</v>
      </c>
      <c r="G1101" s="228">
        <v>5.4000000000000003E-3</v>
      </c>
    </row>
    <row r="1102" spans="1:7" ht="14.25" customHeight="1">
      <c r="A1102" s="230">
        <v>45062</v>
      </c>
      <c r="B1102" s="223">
        <v>13.01</v>
      </c>
      <c r="C1102" s="223">
        <v>13.07</v>
      </c>
      <c r="D1102" s="223">
        <v>13.07</v>
      </c>
      <c r="E1102" s="223">
        <v>12.99</v>
      </c>
      <c r="F1102" s="223" t="s">
        <v>2114</v>
      </c>
      <c r="G1102" s="228">
        <v>-8.0000000000000004E-4</v>
      </c>
    </row>
    <row r="1103" spans="1:7" ht="14.25" customHeight="1">
      <c r="A1103" s="230">
        <v>45063</v>
      </c>
      <c r="B1103" s="223">
        <v>13.01</v>
      </c>
      <c r="C1103" s="223">
        <v>12.96</v>
      </c>
      <c r="D1103" s="223">
        <v>13.06</v>
      </c>
      <c r="E1103" s="223">
        <v>12.95</v>
      </c>
      <c r="F1103" s="223" t="s">
        <v>2115</v>
      </c>
      <c r="G1103" s="228">
        <v>0</v>
      </c>
    </row>
    <row r="1104" spans="1:7" ht="14.25" customHeight="1">
      <c r="A1104" s="230">
        <v>45064</v>
      </c>
      <c r="B1104" s="223">
        <v>12.96</v>
      </c>
      <c r="C1104" s="223">
        <v>12.8</v>
      </c>
      <c r="D1104" s="223">
        <v>13.07</v>
      </c>
      <c r="E1104" s="223">
        <v>12.8</v>
      </c>
      <c r="F1104" s="223" t="s">
        <v>2116</v>
      </c>
      <c r="G1104" s="228">
        <v>-3.8E-3</v>
      </c>
    </row>
    <row r="1105" spans="1:7" ht="14.25" customHeight="1">
      <c r="A1105" s="230">
        <v>45065</v>
      </c>
      <c r="B1105" s="223">
        <v>13.15</v>
      </c>
      <c r="C1105" s="223">
        <v>13.16</v>
      </c>
      <c r="D1105" s="223">
        <v>13.19</v>
      </c>
      <c r="E1105" s="223">
        <v>13.09</v>
      </c>
      <c r="F1105" s="223" t="s">
        <v>2117</v>
      </c>
      <c r="G1105" s="228">
        <v>1.47E-2</v>
      </c>
    </row>
    <row r="1106" spans="1:7" ht="14.25" customHeight="1">
      <c r="A1106" s="230">
        <v>45068</v>
      </c>
      <c r="B1106" s="223">
        <v>13.09</v>
      </c>
      <c r="C1106" s="223">
        <v>13.07</v>
      </c>
      <c r="D1106" s="223">
        <v>13.14</v>
      </c>
      <c r="E1106" s="223">
        <v>13.03</v>
      </c>
      <c r="F1106" s="223" t="s">
        <v>2118</v>
      </c>
      <c r="G1106" s="228">
        <v>-4.5999999999999999E-3</v>
      </c>
    </row>
    <row r="1107" spans="1:7" ht="14.25" customHeight="1">
      <c r="A1107" s="230">
        <v>45069</v>
      </c>
      <c r="B1107" s="223">
        <v>12.66</v>
      </c>
      <c r="C1107" s="223">
        <v>12.78</v>
      </c>
      <c r="D1107" s="223">
        <v>12.8</v>
      </c>
      <c r="E1107" s="223">
        <v>12.66</v>
      </c>
      <c r="F1107" s="223" t="s">
        <v>2119</v>
      </c>
      <c r="G1107" s="228">
        <v>-3.2800000000000003E-2</v>
      </c>
    </row>
    <row r="1108" spans="1:7" ht="14.25" customHeight="1">
      <c r="A1108" s="230">
        <v>45070</v>
      </c>
      <c r="B1108" s="223">
        <v>12.44</v>
      </c>
      <c r="C1108" s="223">
        <v>12.45</v>
      </c>
      <c r="D1108" s="223">
        <v>12.49</v>
      </c>
      <c r="E1108" s="223">
        <v>12.38</v>
      </c>
      <c r="F1108" s="223" t="s">
        <v>765</v>
      </c>
      <c r="G1108" s="228">
        <v>-1.7399999999999999E-2</v>
      </c>
    </row>
    <row r="1109" spans="1:7" ht="14.25" customHeight="1">
      <c r="A1109" s="230">
        <v>45071</v>
      </c>
      <c r="B1109" s="223">
        <v>12.46</v>
      </c>
      <c r="C1109" s="223">
        <v>12.5</v>
      </c>
      <c r="D1109" s="223">
        <v>12.5</v>
      </c>
      <c r="E1109" s="223">
        <v>12.38</v>
      </c>
      <c r="F1109" s="223" t="s">
        <v>2120</v>
      </c>
      <c r="G1109" s="228">
        <v>1.6000000000000001E-3</v>
      </c>
    </row>
    <row r="1110" spans="1:7" ht="14.25" customHeight="1">
      <c r="A1110" s="230">
        <v>45072</v>
      </c>
      <c r="B1110" s="223">
        <v>12.49</v>
      </c>
      <c r="C1110" s="223">
        <v>12.52</v>
      </c>
      <c r="D1110" s="223">
        <v>12.54</v>
      </c>
      <c r="E1110" s="223">
        <v>12.4</v>
      </c>
      <c r="F1110" s="223" t="s">
        <v>2121</v>
      </c>
      <c r="G1110" s="228">
        <v>2.3999999999999998E-3</v>
      </c>
    </row>
    <row r="1111" spans="1:7" ht="14.25" customHeight="1">
      <c r="A1111" s="230">
        <v>45076</v>
      </c>
      <c r="B1111" s="223">
        <v>12.34</v>
      </c>
      <c r="C1111" s="223">
        <v>12.53</v>
      </c>
      <c r="D1111" s="223">
        <v>12.53</v>
      </c>
      <c r="E1111" s="223">
        <v>12.31</v>
      </c>
      <c r="F1111" s="223" t="s">
        <v>2122</v>
      </c>
      <c r="G1111" s="228">
        <v>-1.2E-2</v>
      </c>
    </row>
    <row r="1112" spans="1:7" ht="14.25" customHeight="1">
      <c r="A1112" s="230">
        <v>45077</v>
      </c>
      <c r="B1112" s="223">
        <v>12.32</v>
      </c>
      <c r="C1112" s="223">
        <v>12.28</v>
      </c>
      <c r="D1112" s="223">
        <v>12.36</v>
      </c>
      <c r="E1112" s="223">
        <v>12.17</v>
      </c>
      <c r="F1112" s="223" t="s">
        <v>1860</v>
      </c>
      <c r="G1112" s="228">
        <v>-1.6000000000000001E-3</v>
      </c>
    </row>
    <row r="1113" spans="1:7" ht="14.25" customHeight="1">
      <c r="A1113" s="230">
        <v>45078</v>
      </c>
      <c r="B1113" s="223">
        <v>12.39</v>
      </c>
      <c r="C1113" s="223">
        <v>12.24</v>
      </c>
      <c r="D1113" s="223">
        <v>12.42</v>
      </c>
      <c r="E1113" s="223">
        <v>12.22</v>
      </c>
      <c r="F1113" s="223" t="s">
        <v>2123</v>
      </c>
      <c r="G1113" s="228">
        <v>5.7000000000000002E-3</v>
      </c>
    </row>
    <row r="1114" spans="1:7" ht="14.25" customHeight="1">
      <c r="A1114" s="230">
        <v>45079</v>
      </c>
      <c r="B1114" s="223">
        <v>12.55</v>
      </c>
      <c r="C1114" s="223">
        <v>12.5</v>
      </c>
      <c r="D1114" s="223">
        <v>12.62</v>
      </c>
      <c r="E1114" s="223">
        <v>12.5</v>
      </c>
      <c r="F1114" s="223" t="s">
        <v>2124</v>
      </c>
      <c r="G1114" s="228">
        <v>1.29E-2</v>
      </c>
    </row>
    <row r="1115" spans="1:7" ht="14.25" customHeight="1">
      <c r="A1115" s="230">
        <v>45082</v>
      </c>
      <c r="B1115" s="223">
        <v>12.64</v>
      </c>
      <c r="C1115" s="223">
        <v>12.61</v>
      </c>
      <c r="D1115" s="223">
        <v>12.76</v>
      </c>
      <c r="E1115" s="223">
        <v>12.55</v>
      </c>
      <c r="F1115" s="223" t="s">
        <v>2125</v>
      </c>
      <c r="G1115" s="228">
        <v>7.1999999999999998E-3</v>
      </c>
    </row>
    <row r="1116" spans="1:7" ht="14.25" customHeight="1">
      <c r="A1116" s="230">
        <v>45083</v>
      </c>
      <c r="B1116" s="223">
        <v>12.66</v>
      </c>
      <c r="C1116" s="223">
        <v>12.64</v>
      </c>
      <c r="D1116" s="223">
        <v>12.66</v>
      </c>
      <c r="E1116" s="223">
        <v>12.57</v>
      </c>
      <c r="F1116" s="223" t="s">
        <v>2126</v>
      </c>
      <c r="G1116" s="228">
        <v>1.6000000000000001E-3</v>
      </c>
    </row>
    <row r="1117" spans="1:7" ht="14.25" customHeight="1">
      <c r="A1117" s="230">
        <v>45084</v>
      </c>
      <c r="B1117" s="223">
        <v>12.6</v>
      </c>
      <c r="C1117" s="223">
        <v>12.64</v>
      </c>
      <c r="D1117" s="223">
        <v>12.72</v>
      </c>
      <c r="E1117" s="223">
        <v>12.59</v>
      </c>
      <c r="F1117" s="223" t="s">
        <v>2127</v>
      </c>
      <c r="G1117" s="228">
        <v>-4.7000000000000002E-3</v>
      </c>
    </row>
    <row r="1118" spans="1:7" ht="14.25" customHeight="1">
      <c r="A1118" s="230">
        <v>45085</v>
      </c>
      <c r="B1118" s="223">
        <v>12.97</v>
      </c>
      <c r="C1118" s="223">
        <v>12.96</v>
      </c>
      <c r="D1118" s="223">
        <v>12.97</v>
      </c>
      <c r="E1118" s="223">
        <v>12.9</v>
      </c>
      <c r="F1118" s="223" t="s">
        <v>2128</v>
      </c>
      <c r="G1118" s="228">
        <v>2.9399999999999999E-2</v>
      </c>
    </row>
    <row r="1119" spans="1:7" ht="14.25" customHeight="1">
      <c r="A1119" s="230">
        <v>45086</v>
      </c>
      <c r="B1119" s="223">
        <v>12.84</v>
      </c>
      <c r="C1119" s="223">
        <v>12.93</v>
      </c>
      <c r="D1119" s="223">
        <v>12.93</v>
      </c>
      <c r="E1119" s="223">
        <v>12.81</v>
      </c>
      <c r="F1119" s="223" t="s">
        <v>792</v>
      </c>
      <c r="G1119" s="228">
        <v>-0.01</v>
      </c>
    </row>
    <row r="1120" spans="1:7" ht="14.25" customHeight="1">
      <c r="A1120" s="230">
        <v>45089</v>
      </c>
      <c r="B1120" s="223">
        <v>12.98</v>
      </c>
      <c r="C1120" s="223">
        <v>12.94</v>
      </c>
      <c r="D1120" s="223">
        <v>12.99</v>
      </c>
      <c r="E1120" s="223">
        <v>12.88</v>
      </c>
      <c r="F1120" s="223" t="s">
        <v>2129</v>
      </c>
      <c r="G1120" s="228">
        <v>1.09E-2</v>
      </c>
    </row>
    <row r="1121" spans="1:7" ht="14.25" customHeight="1">
      <c r="A1121" s="230">
        <v>45090</v>
      </c>
      <c r="B1121" s="223">
        <v>13.1</v>
      </c>
      <c r="C1121" s="223">
        <v>13</v>
      </c>
      <c r="D1121" s="223">
        <v>13.11</v>
      </c>
      <c r="E1121" s="223">
        <v>13</v>
      </c>
      <c r="F1121" s="223" t="s">
        <v>2130</v>
      </c>
      <c r="G1121" s="228">
        <v>9.1999999999999998E-3</v>
      </c>
    </row>
    <row r="1122" spans="1:7" ht="14.25" customHeight="1">
      <c r="A1122" s="230">
        <v>45091</v>
      </c>
      <c r="B1122" s="223">
        <v>13.27</v>
      </c>
      <c r="C1122" s="223">
        <v>13.21</v>
      </c>
      <c r="D1122" s="223">
        <v>13.33</v>
      </c>
      <c r="E1122" s="223">
        <v>13.21</v>
      </c>
      <c r="F1122" s="223" t="s">
        <v>2131</v>
      </c>
      <c r="G1122" s="228">
        <v>1.2999999999999999E-2</v>
      </c>
    </row>
    <row r="1123" spans="1:7" ht="14.25" customHeight="1">
      <c r="A1123" s="230">
        <v>45092</v>
      </c>
      <c r="B1123" s="223">
        <v>13.31</v>
      </c>
      <c r="C1123" s="223">
        <v>13.13</v>
      </c>
      <c r="D1123" s="223">
        <v>13.33</v>
      </c>
      <c r="E1123" s="223">
        <v>13.13</v>
      </c>
      <c r="F1123" s="223" t="s">
        <v>2132</v>
      </c>
      <c r="G1123" s="228">
        <v>3.0000000000000001E-3</v>
      </c>
    </row>
    <row r="1124" spans="1:7" ht="14.25" customHeight="1">
      <c r="A1124" s="230">
        <v>45093</v>
      </c>
      <c r="B1124" s="223">
        <v>13.22</v>
      </c>
      <c r="C1124" s="223">
        <v>13.14</v>
      </c>
      <c r="D1124" s="223">
        <v>13.35</v>
      </c>
      <c r="E1124" s="223">
        <v>13.14</v>
      </c>
      <c r="F1124" s="223" t="s">
        <v>2133</v>
      </c>
      <c r="G1124" s="228">
        <v>-6.7999999999999996E-3</v>
      </c>
    </row>
    <row r="1125" spans="1:7" ht="14.25" customHeight="1">
      <c r="A1125" s="230">
        <v>45097</v>
      </c>
      <c r="B1125" s="223">
        <v>13.15</v>
      </c>
      <c r="C1125" s="223">
        <v>13.19</v>
      </c>
      <c r="D1125" s="223">
        <v>13.19</v>
      </c>
      <c r="E1125" s="223">
        <v>13.12</v>
      </c>
      <c r="F1125" s="223" t="s">
        <v>1190</v>
      </c>
      <c r="G1125" s="228">
        <v>-5.3E-3</v>
      </c>
    </row>
    <row r="1126" spans="1:7" ht="14.25" customHeight="1">
      <c r="A1126" s="230">
        <v>45098</v>
      </c>
      <c r="B1126" s="223">
        <v>13.34</v>
      </c>
      <c r="C1126" s="223">
        <v>13.23</v>
      </c>
      <c r="D1126" s="223">
        <v>13.39</v>
      </c>
      <c r="E1126" s="223">
        <v>13.22</v>
      </c>
      <c r="F1126" s="223" t="s">
        <v>2134</v>
      </c>
      <c r="G1126" s="228">
        <v>1.44E-2</v>
      </c>
    </row>
    <row r="1127" spans="1:7" ht="14.25" customHeight="1">
      <c r="A1127" s="230">
        <v>45099</v>
      </c>
      <c r="B1127" s="223">
        <v>13.29</v>
      </c>
      <c r="C1127" s="223">
        <v>13.23</v>
      </c>
      <c r="D1127" s="223">
        <v>13.29</v>
      </c>
      <c r="E1127" s="223">
        <v>13.21</v>
      </c>
      <c r="F1127" s="223" t="s">
        <v>2135</v>
      </c>
      <c r="G1127" s="228">
        <v>-3.7000000000000002E-3</v>
      </c>
    </row>
    <row r="1128" spans="1:7" ht="14.25" customHeight="1">
      <c r="A1128" s="230">
        <v>45100</v>
      </c>
      <c r="B1128" s="223">
        <v>13.2</v>
      </c>
      <c r="C1128" s="223">
        <v>13.18</v>
      </c>
      <c r="D1128" s="223">
        <v>13.25</v>
      </c>
      <c r="E1128" s="223">
        <v>13.13</v>
      </c>
      <c r="F1128" s="223" t="s">
        <v>2136</v>
      </c>
      <c r="G1128" s="228">
        <v>-6.7999999999999996E-3</v>
      </c>
    </row>
    <row r="1129" spans="1:7" ht="14.25" customHeight="1">
      <c r="A1129" s="230">
        <v>45103</v>
      </c>
      <c r="B1129" s="223">
        <v>13.25</v>
      </c>
      <c r="C1129" s="223">
        <v>13.24</v>
      </c>
      <c r="D1129" s="223">
        <v>13.28</v>
      </c>
      <c r="E1129" s="223">
        <v>13.2</v>
      </c>
      <c r="F1129" s="223" t="s">
        <v>2137</v>
      </c>
      <c r="G1129" s="228">
        <v>3.8E-3</v>
      </c>
    </row>
    <row r="1130" spans="1:7" ht="14.25" customHeight="1">
      <c r="A1130" s="230">
        <v>45104</v>
      </c>
      <c r="B1130" s="223">
        <v>13.33</v>
      </c>
      <c r="C1130" s="223">
        <v>13.19</v>
      </c>
      <c r="D1130" s="223">
        <v>13.38</v>
      </c>
      <c r="E1130" s="223">
        <v>13.18</v>
      </c>
      <c r="F1130" s="223" t="s">
        <v>2138</v>
      </c>
      <c r="G1130" s="228">
        <v>6.0000000000000001E-3</v>
      </c>
    </row>
    <row r="1131" spans="1:7" ht="14.25" customHeight="1">
      <c r="A1131" s="230">
        <v>45105</v>
      </c>
      <c r="B1131" s="223">
        <v>13.35</v>
      </c>
      <c r="C1131" s="223">
        <v>13.29</v>
      </c>
      <c r="D1131" s="223">
        <v>13.4</v>
      </c>
      <c r="E1131" s="223">
        <v>13.29</v>
      </c>
      <c r="F1131" s="223" t="s">
        <v>2139</v>
      </c>
      <c r="G1131" s="228">
        <v>1.5E-3</v>
      </c>
    </row>
    <row r="1132" spans="1:7" ht="14.25" customHeight="1">
      <c r="A1132" s="230">
        <v>45106</v>
      </c>
      <c r="B1132" s="223">
        <v>13.28</v>
      </c>
      <c r="C1132" s="223">
        <v>13.29</v>
      </c>
      <c r="D1132" s="223">
        <v>13.39</v>
      </c>
      <c r="E1132" s="223">
        <v>13.25</v>
      </c>
      <c r="F1132" s="223" t="s">
        <v>2140</v>
      </c>
      <c r="G1132" s="228">
        <v>-5.1999999999999998E-3</v>
      </c>
    </row>
    <row r="1133" spans="1:7" ht="14.25" customHeight="1">
      <c r="A1133" s="230">
        <v>45107</v>
      </c>
      <c r="B1133" s="223">
        <v>13.5</v>
      </c>
      <c r="C1133" s="223">
        <v>13.42</v>
      </c>
      <c r="D1133" s="223">
        <v>13.5</v>
      </c>
      <c r="E1133" s="223">
        <v>13.41</v>
      </c>
      <c r="F1133" s="223" t="s">
        <v>2141</v>
      </c>
      <c r="G1133" s="228">
        <v>1.66E-2</v>
      </c>
    </row>
    <row r="1134" spans="1:7" ht="14.25" customHeight="1">
      <c r="A1134" s="230">
        <v>45110</v>
      </c>
      <c r="B1134" s="223">
        <v>13.43</v>
      </c>
      <c r="C1134" s="223">
        <v>13.42</v>
      </c>
      <c r="D1134" s="223">
        <v>13.5</v>
      </c>
      <c r="E1134" s="223">
        <v>13.35</v>
      </c>
      <c r="F1134" s="223" t="s">
        <v>1094</v>
      </c>
      <c r="G1134" s="228">
        <v>-5.1999999999999998E-3</v>
      </c>
    </row>
    <row r="1135" spans="1:7" ht="14.25" customHeight="1">
      <c r="A1135" s="230">
        <v>45112</v>
      </c>
      <c r="B1135" s="223">
        <v>13.04</v>
      </c>
      <c r="C1135" s="223">
        <v>13.03</v>
      </c>
      <c r="D1135" s="223">
        <v>13.05</v>
      </c>
      <c r="E1135" s="223">
        <v>12.95</v>
      </c>
      <c r="F1135" s="223" t="s">
        <v>2142</v>
      </c>
      <c r="G1135" s="228">
        <v>-2.9000000000000001E-2</v>
      </c>
    </row>
    <row r="1136" spans="1:7" ht="14.25" customHeight="1">
      <c r="A1136" s="230">
        <v>45113</v>
      </c>
      <c r="B1136" s="223">
        <v>12.57</v>
      </c>
      <c r="C1136" s="223">
        <v>12.68</v>
      </c>
      <c r="D1136" s="223">
        <v>12.68</v>
      </c>
      <c r="E1136" s="223">
        <v>12.48</v>
      </c>
      <c r="F1136" s="223" t="s">
        <v>2143</v>
      </c>
      <c r="G1136" s="228">
        <v>-3.5999999999999997E-2</v>
      </c>
    </row>
    <row r="1137" spans="1:7" ht="14.25" customHeight="1">
      <c r="A1137" s="230">
        <v>45114</v>
      </c>
      <c r="B1137" s="223">
        <v>12.62</v>
      </c>
      <c r="C1137" s="223">
        <v>12.56</v>
      </c>
      <c r="D1137" s="223">
        <v>12.69</v>
      </c>
      <c r="E1137" s="223">
        <v>12.56</v>
      </c>
      <c r="F1137" s="223" t="s">
        <v>2144</v>
      </c>
      <c r="G1137" s="228">
        <v>4.0000000000000001E-3</v>
      </c>
    </row>
    <row r="1138" spans="1:7" ht="14.25" customHeight="1">
      <c r="A1138" s="230">
        <v>45117</v>
      </c>
      <c r="B1138" s="223">
        <v>12.87</v>
      </c>
      <c r="C1138" s="223">
        <v>12.78</v>
      </c>
      <c r="D1138" s="223">
        <v>12.87</v>
      </c>
      <c r="E1138" s="223">
        <v>12.77</v>
      </c>
      <c r="F1138" s="223" t="s">
        <v>2145</v>
      </c>
      <c r="G1138" s="228">
        <v>1.9800000000000002E-2</v>
      </c>
    </row>
    <row r="1139" spans="1:7" ht="14.25" customHeight="1">
      <c r="A1139" s="230">
        <v>45118</v>
      </c>
      <c r="B1139" s="223">
        <v>13.17</v>
      </c>
      <c r="C1139" s="223">
        <v>13.1</v>
      </c>
      <c r="D1139" s="223">
        <v>13.23</v>
      </c>
      <c r="E1139" s="223">
        <v>13.05</v>
      </c>
      <c r="F1139" s="223" t="s">
        <v>2146</v>
      </c>
      <c r="G1139" s="228">
        <v>2.3300000000000001E-2</v>
      </c>
    </row>
    <row r="1140" spans="1:7" ht="14.25" customHeight="1">
      <c r="A1140" s="230">
        <v>45119</v>
      </c>
      <c r="B1140" s="223">
        <v>13.5</v>
      </c>
      <c r="C1140" s="223">
        <v>13.45</v>
      </c>
      <c r="D1140" s="223">
        <v>13.63</v>
      </c>
      <c r="E1140" s="223">
        <v>13.41</v>
      </c>
      <c r="F1140" s="223" t="s">
        <v>2147</v>
      </c>
      <c r="G1140" s="228">
        <v>2.5100000000000001E-2</v>
      </c>
    </row>
    <row r="1141" spans="1:7" ht="14.25" customHeight="1">
      <c r="A1141" s="230">
        <v>45120</v>
      </c>
      <c r="B1141" s="223">
        <v>13.71</v>
      </c>
      <c r="C1141" s="223">
        <v>13.67</v>
      </c>
      <c r="D1141" s="223">
        <v>13.73</v>
      </c>
      <c r="E1141" s="223">
        <v>13.65</v>
      </c>
      <c r="F1141" s="223" t="s">
        <v>877</v>
      </c>
      <c r="G1141" s="228">
        <v>1.5599999999999999E-2</v>
      </c>
    </row>
    <row r="1142" spans="1:7" ht="14.25" customHeight="1">
      <c r="A1142" s="230">
        <v>45121</v>
      </c>
      <c r="B1142" s="223">
        <v>13.63</v>
      </c>
      <c r="C1142" s="223">
        <v>13.69</v>
      </c>
      <c r="D1142" s="223">
        <v>13.69</v>
      </c>
      <c r="E1142" s="223">
        <v>13.63</v>
      </c>
      <c r="F1142" s="223" t="s">
        <v>2148</v>
      </c>
      <c r="G1142" s="228">
        <v>-5.7999999999999996E-3</v>
      </c>
    </row>
    <row r="1143" spans="1:7" ht="14.25" customHeight="1">
      <c r="A1143" s="230">
        <v>45124</v>
      </c>
      <c r="B1143" s="223">
        <v>13.61</v>
      </c>
      <c r="C1143" s="223">
        <v>13.53</v>
      </c>
      <c r="D1143" s="223">
        <v>13.64</v>
      </c>
      <c r="E1143" s="223">
        <v>13.53</v>
      </c>
      <c r="F1143" s="223" t="s">
        <v>2149</v>
      </c>
      <c r="G1143" s="228">
        <v>-1.5E-3</v>
      </c>
    </row>
    <row r="1144" spans="1:7" ht="14.25" customHeight="1">
      <c r="A1144" s="230">
        <v>45125</v>
      </c>
      <c r="B1144" s="223">
        <v>13.73</v>
      </c>
      <c r="C1144" s="223">
        <v>13.64</v>
      </c>
      <c r="D1144" s="223">
        <v>13.81</v>
      </c>
      <c r="E1144" s="223">
        <v>13.6</v>
      </c>
      <c r="F1144" s="223" t="s">
        <v>2150</v>
      </c>
      <c r="G1144" s="228">
        <v>8.8000000000000005E-3</v>
      </c>
    </row>
    <row r="1145" spans="1:7" ht="14.25" customHeight="1">
      <c r="A1145" s="230">
        <v>45126</v>
      </c>
      <c r="B1145" s="223">
        <v>13.68</v>
      </c>
      <c r="C1145" s="223">
        <v>13.65</v>
      </c>
      <c r="D1145" s="223">
        <v>13.71</v>
      </c>
      <c r="E1145" s="223">
        <v>13.62</v>
      </c>
      <c r="F1145" s="223" t="s">
        <v>2151</v>
      </c>
      <c r="G1145" s="228">
        <v>-3.5999999999999999E-3</v>
      </c>
    </row>
    <row r="1146" spans="1:7" ht="14.25" customHeight="1">
      <c r="A1146" s="230">
        <v>45127</v>
      </c>
      <c r="B1146" s="223">
        <v>13.71</v>
      </c>
      <c r="C1146" s="223">
        <v>13.79</v>
      </c>
      <c r="D1146" s="223">
        <v>13.86</v>
      </c>
      <c r="E1146" s="223">
        <v>13.71</v>
      </c>
      <c r="F1146" s="223" t="s">
        <v>2152</v>
      </c>
      <c r="G1146" s="228">
        <v>2.2000000000000001E-3</v>
      </c>
    </row>
    <row r="1147" spans="1:7" ht="14.25" customHeight="1">
      <c r="A1147" s="230">
        <v>45128</v>
      </c>
      <c r="B1147" s="223">
        <v>13.74</v>
      </c>
      <c r="C1147" s="223">
        <v>13.84</v>
      </c>
      <c r="D1147" s="223">
        <v>13.84</v>
      </c>
      <c r="E1147" s="223">
        <v>13.74</v>
      </c>
      <c r="F1147" s="223" t="s">
        <v>1163</v>
      </c>
      <c r="G1147" s="228">
        <v>2.2000000000000001E-3</v>
      </c>
    </row>
    <row r="1148" spans="1:7" ht="14.25" customHeight="1">
      <c r="A1148" s="230">
        <v>45131</v>
      </c>
      <c r="B1148" s="223">
        <v>13.55</v>
      </c>
      <c r="C1148" s="223">
        <v>13.59</v>
      </c>
      <c r="D1148" s="223">
        <v>13.69</v>
      </c>
      <c r="E1148" s="223">
        <v>13.55</v>
      </c>
      <c r="F1148" s="223" t="s">
        <v>2153</v>
      </c>
      <c r="G1148" s="228">
        <v>-1.38E-2</v>
      </c>
    </row>
    <row r="1149" spans="1:7" ht="14.25" customHeight="1">
      <c r="A1149" s="230">
        <v>45132</v>
      </c>
      <c r="B1149" s="223">
        <v>13.74</v>
      </c>
      <c r="C1149" s="223">
        <v>13.59</v>
      </c>
      <c r="D1149" s="223">
        <v>13.8</v>
      </c>
      <c r="E1149" s="223">
        <v>13.59</v>
      </c>
      <c r="F1149" s="223" t="s">
        <v>1827</v>
      </c>
      <c r="G1149" s="228">
        <v>1.4E-2</v>
      </c>
    </row>
    <row r="1150" spans="1:7" ht="14.25" customHeight="1">
      <c r="A1150" s="230">
        <v>45133</v>
      </c>
      <c r="B1150" s="223">
        <v>13.89</v>
      </c>
      <c r="C1150" s="223">
        <v>13.67</v>
      </c>
      <c r="D1150" s="223">
        <v>13.89</v>
      </c>
      <c r="E1150" s="223">
        <v>13.63</v>
      </c>
      <c r="F1150" s="223" t="s">
        <v>2154</v>
      </c>
      <c r="G1150" s="228">
        <v>1.09E-2</v>
      </c>
    </row>
    <row r="1151" spans="1:7" ht="14.25" customHeight="1">
      <c r="A1151" s="230">
        <v>45134</v>
      </c>
      <c r="B1151" s="223">
        <v>14.05</v>
      </c>
      <c r="C1151" s="223">
        <v>14.3</v>
      </c>
      <c r="D1151" s="223">
        <v>14.33</v>
      </c>
      <c r="E1151" s="223">
        <v>14.04</v>
      </c>
      <c r="F1151" s="223" t="s">
        <v>1342</v>
      </c>
      <c r="G1151" s="228">
        <v>1.15E-2</v>
      </c>
    </row>
    <row r="1152" spans="1:7" ht="14.25" customHeight="1">
      <c r="A1152" s="230">
        <v>45135</v>
      </c>
      <c r="B1152" s="223">
        <v>14.17</v>
      </c>
      <c r="C1152" s="223">
        <v>14.15</v>
      </c>
      <c r="D1152" s="223">
        <v>14.28</v>
      </c>
      <c r="E1152" s="223">
        <v>14.12</v>
      </c>
      <c r="F1152" s="223" t="s">
        <v>2155</v>
      </c>
      <c r="G1152" s="228">
        <v>8.5000000000000006E-3</v>
      </c>
    </row>
    <row r="1153" spans="1:7" ht="14.25" customHeight="1">
      <c r="A1153" s="230">
        <v>45138</v>
      </c>
      <c r="B1153" s="223">
        <v>13.87</v>
      </c>
      <c r="C1153" s="223">
        <v>13.95</v>
      </c>
      <c r="D1153" s="223">
        <v>13.97</v>
      </c>
      <c r="E1153" s="223">
        <v>13.85</v>
      </c>
      <c r="F1153" s="223" t="s">
        <v>2156</v>
      </c>
      <c r="G1153" s="228">
        <v>-2.12E-2</v>
      </c>
    </row>
    <row r="1154" spans="1:7" ht="14.25" customHeight="1">
      <c r="A1154" s="230">
        <v>45139</v>
      </c>
      <c r="B1154" s="223">
        <v>13.76</v>
      </c>
      <c r="C1154" s="223">
        <v>13.84</v>
      </c>
      <c r="D1154" s="223">
        <v>13.84</v>
      </c>
      <c r="E1154" s="223">
        <v>13.65</v>
      </c>
      <c r="F1154" s="223" t="s">
        <v>2157</v>
      </c>
      <c r="G1154" s="228">
        <v>-7.9000000000000008E-3</v>
      </c>
    </row>
    <row r="1155" spans="1:7" ht="14.25" customHeight="1">
      <c r="A1155" s="230">
        <v>45140</v>
      </c>
      <c r="B1155" s="223">
        <v>13.82</v>
      </c>
      <c r="C1155" s="223">
        <v>13.7</v>
      </c>
      <c r="D1155" s="223">
        <v>13.84</v>
      </c>
      <c r="E1155" s="223">
        <v>13.69</v>
      </c>
      <c r="F1155" s="223" t="s">
        <v>2158</v>
      </c>
      <c r="G1155" s="228">
        <v>4.4000000000000003E-3</v>
      </c>
    </row>
    <row r="1156" spans="1:7" ht="14.25" customHeight="1">
      <c r="A1156" s="230">
        <v>45141</v>
      </c>
      <c r="B1156" s="223">
        <v>13.8</v>
      </c>
      <c r="C1156" s="223">
        <v>13.7</v>
      </c>
      <c r="D1156" s="223">
        <v>13.82</v>
      </c>
      <c r="E1156" s="223">
        <v>13.7</v>
      </c>
      <c r="F1156" s="223" t="s">
        <v>2159</v>
      </c>
      <c r="G1156" s="228">
        <v>-1.4E-3</v>
      </c>
    </row>
    <row r="1157" spans="1:7" ht="14.25" customHeight="1">
      <c r="A1157" s="230">
        <v>45142</v>
      </c>
      <c r="B1157" s="223">
        <v>13.79</v>
      </c>
      <c r="C1157" s="223">
        <v>13.8</v>
      </c>
      <c r="D1157" s="223">
        <v>13.9</v>
      </c>
      <c r="E1157" s="223">
        <v>13.78</v>
      </c>
      <c r="F1157" s="223" t="s">
        <v>2160</v>
      </c>
      <c r="G1157" s="228">
        <v>-6.9999999999999999E-4</v>
      </c>
    </row>
    <row r="1158" spans="1:7" ht="14.25" customHeight="1">
      <c r="A1158" s="230">
        <v>45145</v>
      </c>
      <c r="B1158" s="223">
        <v>13.91</v>
      </c>
      <c r="C1158" s="223">
        <v>13.83</v>
      </c>
      <c r="D1158" s="223">
        <v>13.92</v>
      </c>
      <c r="E1158" s="223">
        <v>13.78</v>
      </c>
      <c r="F1158" s="223" t="s">
        <v>2161</v>
      </c>
      <c r="G1158" s="228">
        <v>8.6999999999999994E-3</v>
      </c>
    </row>
    <row r="1159" spans="1:7" ht="14.25" customHeight="1">
      <c r="A1159" s="230">
        <v>45146</v>
      </c>
      <c r="B1159" s="223">
        <v>13.72</v>
      </c>
      <c r="C1159" s="223">
        <v>13.64</v>
      </c>
      <c r="D1159" s="223">
        <v>13.75</v>
      </c>
      <c r="E1159" s="223">
        <v>13.61</v>
      </c>
      <c r="F1159" s="223" t="s">
        <v>2162</v>
      </c>
      <c r="G1159" s="228">
        <v>-1.37E-2</v>
      </c>
    </row>
    <row r="1160" spans="1:7" ht="14.25" customHeight="1">
      <c r="A1160" s="230">
        <v>45147</v>
      </c>
      <c r="B1160" s="223">
        <v>13.66</v>
      </c>
      <c r="C1160" s="223">
        <v>13.67</v>
      </c>
      <c r="D1160" s="223">
        <v>13.71</v>
      </c>
      <c r="E1160" s="223">
        <v>13.64</v>
      </c>
      <c r="F1160" s="223" t="s">
        <v>2163</v>
      </c>
      <c r="G1160" s="228">
        <v>-4.4000000000000003E-3</v>
      </c>
    </row>
    <row r="1161" spans="1:7" ht="14.25" customHeight="1">
      <c r="A1161" s="230">
        <v>45148</v>
      </c>
      <c r="B1161" s="223">
        <v>13.66</v>
      </c>
      <c r="C1161" s="223">
        <v>13.7</v>
      </c>
      <c r="D1161" s="223">
        <v>13.78</v>
      </c>
      <c r="E1161" s="223">
        <v>13.66</v>
      </c>
      <c r="F1161" s="223" t="s">
        <v>2164</v>
      </c>
      <c r="G1161" s="228">
        <v>0</v>
      </c>
    </row>
    <row r="1162" spans="1:7" ht="14.25" customHeight="1">
      <c r="A1162" s="230">
        <v>45149</v>
      </c>
      <c r="B1162" s="223">
        <v>13.61</v>
      </c>
      <c r="C1162" s="223">
        <v>13.6</v>
      </c>
      <c r="D1162" s="223">
        <v>13.64</v>
      </c>
      <c r="E1162" s="223">
        <v>13.57</v>
      </c>
      <c r="F1162" s="223" t="s">
        <v>1268</v>
      </c>
      <c r="G1162" s="228">
        <v>-3.7000000000000002E-3</v>
      </c>
    </row>
    <row r="1163" spans="1:7" ht="14.25" customHeight="1">
      <c r="A1163" s="230">
        <v>45152</v>
      </c>
      <c r="B1163" s="223">
        <v>13.62</v>
      </c>
      <c r="C1163" s="223">
        <v>13.59</v>
      </c>
      <c r="D1163" s="223">
        <v>13.71</v>
      </c>
      <c r="E1163" s="223">
        <v>13.52</v>
      </c>
      <c r="F1163" s="223" t="s">
        <v>2165</v>
      </c>
      <c r="G1163" s="228">
        <v>6.9999999999999999E-4</v>
      </c>
    </row>
    <row r="1164" spans="1:7" ht="14.25" customHeight="1">
      <c r="A1164" s="230">
        <v>45153</v>
      </c>
      <c r="B1164" s="223">
        <v>13.59</v>
      </c>
      <c r="C1164" s="223">
        <v>13.61</v>
      </c>
      <c r="D1164" s="223">
        <v>13.71</v>
      </c>
      <c r="E1164" s="223">
        <v>13.56</v>
      </c>
      <c r="F1164" s="223" t="s">
        <v>1436</v>
      </c>
      <c r="G1164" s="228">
        <v>-2.2000000000000001E-3</v>
      </c>
    </row>
    <row r="1165" spans="1:7" ht="14.25" customHeight="1">
      <c r="A1165" s="230">
        <v>45154</v>
      </c>
      <c r="B1165" s="223">
        <v>13.53</v>
      </c>
      <c r="C1165" s="223">
        <v>13.63</v>
      </c>
      <c r="D1165" s="223">
        <v>13.64</v>
      </c>
      <c r="E1165" s="223">
        <v>13.52</v>
      </c>
      <c r="F1165" s="223" t="s">
        <v>2166</v>
      </c>
      <c r="G1165" s="228">
        <v>-4.4000000000000003E-3</v>
      </c>
    </row>
    <row r="1166" spans="1:7" ht="14.25" customHeight="1">
      <c r="A1166" s="230">
        <v>45155</v>
      </c>
      <c r="B1166" s="223">
        <v>13.45</v>
      </c>
      <c r="C1166" s="223">
        <v>13.52</v>
      </c>
      <c r="D1166" s="223">
        <v>13.54</v>
      </c>
      <c r="E1166" s="223">
        <v>13.43</v>
      </c>
      <c r="F1166" s="223" t="s">
        <v>2167</v>
      </c>
      <c r="G1166" s="228">
        <v>-5.8999999999999999E-3</v>
      </c>
    </row>
    <row r="1167" spans="1:7" ht="14.25" customHeight="1">
      <c r="A1167" s="230">
        <v>45156</v>
      </c>
      <c r="B1167" s="223">
        <v>13.4</v>
      </c>
      <c r="C1167" s="223">
        <v>13.29</v>
      </c>
      <c r="D1167" s="223">
        <v>13.43</v>
      </c>
      <c r="E1167" s="223">
        <v>13.29</v>
      </c>
      <c r="F1167" s="223" t="s">
        <v>2168</v>
      </c>
      <c r="G1167" s="228">
        <v>-3.7000000000000002E-3</v>
      </c>
    </row>
    <row r="1168" spans="1:7" ht="14.25" customHeight="1">
      <c r="A1168" s="230">
        <v>45159</v>
      </c>
      <c r="B1168" s="223">
        <v>13.28</v>
      </c>
      <c r="C1168" s="223">
        <v>13.21</v>
      </c>
      <c r="D1168" s="223">
        <v>13.3</v>
      </c>
      <c r="E1168" s="223">
        <v>13.17</v>
      </c>
      <c r="F1168" s="223" t="s">
        <v>2169</v>
      </c>
      <c r="G1168" s="228">
        <v>-8.9999999999999993E-3</v>
      </c>
    </row>
    <row r="1169" spans="1:7" ht="14.25" customHeight="1">
      <c r="A1169" s="230">
        <v>45160</v>
      </c>
      <c r="B1169" s="223">
        <v>13.29</v>
      </c>
      <c r="C1169" s="223">
        <v>13.42</v>
      </c>
      <c r="D1169" s="223">
        <v>13.42</v>
      </c>
      <c r="E1169" s="223">
        <v>13.26</v>
      </c>
      <c r="F1169" s="223" t="s">
        <v>756</v>
      </c>
      <c r="G1169" s="228">
        <v>8.0000000000000004E-4</v>
      </c>
    </row>
    <row r="1170" spans="1:7" ht="14.25" customHeight="1">
      <c r="A1170" s="230">
        <v>45161</v>
      </c>
      <c r="B1170" s="223">
        <v>13.16</v>
      </c>
      <c r="C1170" s="223">
        <v>13.04</v>
      </c>
      <c r="D1170" s="223">
        <v>13.17</v>
      </c>
      <c r="E1170" s="223">
        <v>13.04</v>
      </c>
      <c r="F1170" s="223" t="s">
        <v>2170</v>
      </c>
      <c r="G1170" s="228">
        <v>-9.7999999999999997E-3</v>
      </c>
    </row>
    <row r="1171" spans="1:7" ht="14.25" customHeight="1">
      <c r="A1171" s="230">
        <v>45162</v>
      </c>
      <c r="B1171" s="223">
        <v>12.95</v>
      </c>
      <c r="C1171" s="223">
        <v>12.96</v>
      </c>
      <c r="D1171" s="223">
        <v>13.03</v>
      </c>
      <c r="E1171" s="223">
        <v>12.95</v>
      </c>
      <c r="F1171" s="223" t="s">
        <v>2171</v>
      </c>
      <c r="G1171" s="228">
        <v>-1.6E-2</v>
      </c>
    </row>
    <row r="1172" spans="1:7" ht="14.25" customHeight="1">
      <c r="A1172" s="230">
        <v>45163</v>
      </c>
      <c r="B1172" s="223">
        <v>12.99</v>
      </c>
      <c r="C1172" s="223">
        <v>13.01</v>
      </c>
      <c r="D1172" s="223">
        <v>13.09</v>
      </c>
      <c r="E1172" s="223">
        <v>12.86</v>
      </c>
      <c r="F1172" s="223" t="s">
        <v>2172</v>
      </c>
      <c r="G1172" s="228">
        <v>3.0999999999999999E-3</v>
      </c>
    </row>
    <row r="1173" spans="1:7" ht="14.25" customHeight="1">
      <c r="A1173" s="230">
        <v>45166</v>
      </c>
      <c r="B1173" s="223">
        <v>13.13</v>
      </c>
      <c r="C1173" s="223">
        <v>13.1</v>
      </c>
      <c r="D1173" s="223">
        <v>13.13</v>
      </c>
      <c r="E1173" s="223">
        <v>13.07</v>
      </c>
      <c r="F1173" s="223" t="s">
        <v>1232</v>
      </c>
      <c r="G1173" s="228">
        <v>1.0800000000000001E-2</v>
      </c>
    </row>
    <row r="1174" spans="1:7" ht="14.25" customHeight="1">
      <c r="A1174" s="230">
        <v>45167</v>
      </c>
      <c r="B1174" s="223">
        <v>13.26</v>
      </c>
      <c r="C1174" s="223">
        <v>13.1</v>
      </c>
      <c r="D1174" s="223">
        <v>13.27</v>
      </c>
      <c r="E1174" s="223">
        <v>13.1</v>
      </c>
      <c r="F1174" s="223" t="s">
        <v>1404</v>
      </c>
      <c r="G1174" s="228">
        <v>9.9000000000000008E-3</v>
      </c>
    </row>
    <row r="1175" spans="1:7" ht="14.25" customHeight="1">
      <c r="A1175" s="230">
        <v>45168</v>
      </c>
      <c r="B1175" s="223">
        <v>13.18</v>
      </c>
      <c r="C1175" s="223">
        <v>13.24</v>
      </c>
      <c r="D1175" s="223">
        <v>13.27</v>
      </c>
      <c r="E1175" s="223">
        <v>13.17</v>
      </c>
      <c r="F1175" s="223" t="s">
        <v>2173</v>
      </c>
      <c r="G1175" s="228">
        <v>-6.0000000000000001E-3</v>
      </c>
    </row>
    <row r="1176" spans="1:7" ht="14.25" customHeight="1">
      <c r="A1176" s="230">
        <v>45169</v>
      </c>
      <c r="B1176" s="223">
        <v>13.17</v>
      </c>
      <c r="C1176" s="223">
        <v>13.24</v>
      </c>
      <c r="D1176" s="223">
        <v>13.24</v>
      </c>
      <c r="E1176" s="223">
        <v>13.11</v>
      </c>
      <c r="F1176" s="223" t="s">
        <v>2174</v>
      </c>
      <c r="G1176" s="228">
        <v>-8.0000000000000004E-4</v>
      </c>
    </row>
    <row r="1177" spans="1:7" ht="14.25" customHeight="1">
      <c r="A1177" s="230">
        <v>45170</v>
      </c>
      <c r="B1177" s="223">
        <v>13.09</v>
      </c>
      <c r="C1177" s="223">
        <v>13.25</v>
      </c>
      <c r="D1177" s="223">
        <v>13.25</v>
      </c>
      <c r="E1177" s="223">
        <v>13.06</v>
      </c>
      <c r="F1177" s="223" t="s">
        <v>2175</v>
      </c>
      <c r="G1177" s="228">
        <v>-6.1000000000000004E-3</v>
      </c>
    </row>
    <row r="1178" spans="1:7" ht="14.25" customHeight="1">
      <c r="A1178" s="230">
        <v>45174</v>
      </c>
      <c r="B1178" s="223">
        <v>12.75</v>
      </c>
      <c r="C1178" s="223">
        <v>12.82</v>
      </c>
      <c r="D1178" s="223">
        <v>12.83</v>
      </c>
      <c r="E1178" s="223">
        <v>12.7</v>
      </c>
      <c r="F1178" s="223" t="s">
        <v>2176</v>
      </c>
      <c r="G1178" s="228">
        <v>-2.5999999999999999E-2</v>
      </c>
    </row>
    <row r="1179" spans="1:7" ht="14.25" customHeight="1">
      <c r="A1179" s="230">
        <v>45175</v>
      </c>
      <c r="B1179" s="223">
        <v>12.77</v>
      </c>
      <c r="C1179" s="223">
        <v>12.65</v>
      </c>
      <c r="D1179" s="223">
        <v>12.85</v>
      </c>
      <c r="E1179" s="223">
        <v>12.64</v>
      </c>
      <c r="F1179" s="223" t="s">
        <v>2177</v>
      </c>
      <c r="G1179" s="228">
        <v>1.6000000000000001E-3</v>
      </c>
    </row>
    <row r="1180" spans="1:7" ht="14.25" customHeight="1">
      <c r="A1180" s="230">
        <v>45176</v>
      </c>
      <c r="B1180" s="223">
        <v>12.79</v>
      </c>
      <c r="C1180" s="223">
        <v>12.81</v>
      </c>
      <c r="D1180" s="223">
        <v>12.86</v>
      </c>
      <c r="E1180" s="223">
        <v>12.76</v>
      </c>
      <c r="F1180" s="223" t="s">
        <v>2178</v>
      </c>
      <c r="G1180" s="228">
        <v>1.6000000000000001E-3</v>
      </c>
    </row>
    <row r="1181" spans="1:7" ht="14.25" customHeight="1">
      <c r="A1181" s="230">
        <v>45177</v>
      </c>
      <c r="B1181" s="223">
        <v>12.64</v>
      </c>
      <c r="C1181" s="223">
        <v>12.64</v>
      </c>
      <c r="D1181" s="223">
        <v>12.71</v>
      </c>
      <c r="E1181" s="223">
        <v>12.62</v>
      </c>
      <c r="F1181" s="223" t="s">
        <v>2179</v>
      </c>
      <c r="G1181" s="228">
        <v>-1.17E-2</v>
      </c>
    </row>
    <row r="1182" spans="1:7" ht="14.25" customHeight="1">
      <c r="A1182" s="230">
        <v>45180</v>
      </c>
      <c r="B1182" s="223">
        <v>12.78</v>
      </c>
      <c r="C1182" s="223">
        <v>12.75</v>
      </c>
      <c r="D1182" s="223">
        <v>12.82</v>
      </c>
      <c r="E1182" s="223">
        <v>12.73</v>
      </c>
      <c r="F1182" s="223" t="s">
        <v>2180</v>
      </c>
      <c r="G1182" s="228">
        <v>1.11E-2</v>
      </c>
    </row>
    <row r="1183" spans="1:7" ht="14.25" customHeight="1">
      <c r="A1183" s="230">
        <v>45181</v>
      </c>
      <c r="B1183" s="223">
        <v>12.79</v>
      </c>
      <c r="C1183" s="223">
        <v>12.82</v>
      </c>
      <c r="D1183" s="223">
        <v>12.85</v>
      </c>
      <c r="E1183" s="223">
        <v>12.75</v>
      </c>
      <c r="F1183" s="223" t="s">
        <v>2181</v>
      </c>
      <c r="G1183" s="228">
        <v>8.0000000000000004E-4</v>
      </c>
    </row>
    <row r="1184" spans="1:7" ht="14.25" customHeight="1">
      <c r="A1184" s="230">
        <v>45182</v>
      </c>
      <c r="B1184" s="223">
        <v>12.82</v>
      </c>
      <c r="C1184" s="223">
        <v>12.82</v>
      </c>
      <c r="D1184" s="223">
        <v>12.83</v>
      </c>
      <c r="E1184" s="223">
        <v>12.73</v>
      </c>
      <c r="F1184" s="223" t="s">
        <v>2182</v>
      </c>
      <c r="G1184" s="228">
        <v>2.3E-3</v>
      </c>
    </row>
    <row r="1185" spans="1:7" ht="14.25" customHeight="1">
      <c r="A1185" s="230">
        <v>45183</v>
      </c>
      <c r="B1185" s="223">
        <v>13</v>
      </c>
      <c r="C1185" s="223">
        <v>12.91</v>
      </c>
      <c r="D1185" s="223">
        <v>13.02</v>
      </c>
      <c r="E1185" s="223">
        <v>12.85</v>
      </c>
      <c r="F1185" s="223" t="s">
        <v>2183</v>
      </c>
      <c r="G1185" s="228">
        <v>1.4E-2</v>
      </c>
    </row>
    <row r="1186" spans="1:7" ht="14.25" customHeight="1">
      <c r="A1186" s="230">
        <v>45184</v>
      </c>
      <c r="B1186" s="223">
        <v>13.03</v>
      </c>
      <c r="C1186" s="223">
        <v>13.08</v>
      </c>
      <c r="D1186" s="223">
        <v>13.08</v>
      </c>
      <c r="E1186" s="223">
        <v>13.01</v>
      </c>
      <c r="F1186" s="223" t="s">
        <v>2184</v>
      </c>
      <c r="G1186" s="228">
        <v>2.3E-3</v>
      </c>
    </row>
    <row r="1187" spans="1:7" ht="14.25" customHeight="1">
      <c r="A1187" s="230">
        <v>45187</v>
      </c>
      <c r="B1187" s="223">
        <v>12.95</v>
      </c>
      <c r="C1187" s="223">
        <v>12.88</v>
      </c>
      <c r="D1187" s="223">
        <v>12.99</v>
      </c>
      <c r="E1187" s="223">
        <v>12.86</v>
      </c>
      <c r="F1187" s="223" t="s">
        <v>2185</v>
      </c>
      <c r="G1187" s="228">
        <v>-6.1000000000000004E-3</v>
      </c>
    </row>
    <row r="1188" spans="1:7" ht="14.25" customHeight="1">
      <c r="A1188" s="230">
        <v>45188</v>
      </c>
      <c r="B1188" s="223">
        <v>13.03</v>
      </c>
      <c r="C1188" s="223">
        <v>12.95</v>
      </c>
      <c r="D1188" s="223">
        <v>13.03</v>
      </c>
      <c r="E1188" s="223">
        <v>12.93</v>
      </c>
      <c r="F1188" s="223" t="s">
        <v>2186</v>
      </c>
      <c r="G1188" s="228">
        <v>6.1999999999999998E-3</v>
      </c>
    </row>
    <row r="1189" spans="1:7" ht="14.25" customHeight="1">
      <c r="A1189" s="230">
        <v>45189</v>
      </c>
      <c r="B1189" s="223">
        <v>13.18</v>
      </c>
      <c r="C1189" s="223">
        <v>13.24</v>
      </c>
      <c r="D1189" s="223">
        <v>13.3</v>
      </c>
      <c r="E1189" s="223">
        <v>13.15</v>
      </c>
      <c r="F1189" s="223" t="s">
        <v>2187</v>
      </c>
      <c r="G1189" s="228">
        <v>1.15E-2</v>
      </c>
    </row>
    <row r="1190" spans="1:7" ht="14.25" customHeight="1">
      <c r="A1190" s="230">
        <v>45190</v>
      </c>
      <c r="B1190" s="223">
        <v>12.96</v>
      </c>
      <c r="C1190" s="223">
        <v>13.1</v>
      </c>
      <c r="D1190" s="223">
        <v>13.12</v>
      </c>
      <c r="E1190" s="223">
        <v>12.96</v>
      </c>
      <c r="F1190" s="223" t="s">
        <v>2188</v>
      </c>
      <c r="G1190" s="228">
        <v>-1.67E-2</v>
      </c>
    </row>
    <row r="1191" spans="1:7" ht="14.25" customHeight="1">
      <c r="A1191" s="230">
        <v>45191</v>
      </c>
      <c r="B1191" s="223">
        <v>12.74</v>
      </c>
      <c r="C1191" s="223">
        <v>12.82</v>
      </c>
      <c r="D1191" s="223">
        <v>12.87</v>
      </c>
      <c r="E1191" s="223">
        <v>12.71</v>
      </c>
      <c r="F1191" s="223" t="s">
        <v>2189</v>
      </c>
      <c r="G1191" s="228">
        <v>-1.7000000000000001E-2</v>
      </c>
    </row>
    <row r="1192" spans="1:7" ht="14.25" customHeight="1">
      <c r="A1192" s="230">
        <v>45194</v>
      </c>
      <c r="B1192" s="223">
        <v>12.87</v>
      </c>
      <c r="C1192" s="223">
        <v>12.8</v>
      </c>
      <c r="D1192" s="223">
        <v>12.9</v>
      </c>
      <c r="E1192" s="223">
        <v>12.76</v>
      </c>
      <c r="F1192" s="223" t="s">
        <v>2190</v>
      </c>
      <c r="G1192" s="228">
        <v>1.0200000000000001E-2</v>
      </c>
    </row>
    <row r="1193" spans="1:7" ht="14.25" customHeight="1">
      <c r="A1193" s="230">
        <v>45195</v>
      </c>
      <c r="B1193" s="223">
        <v>12.78</v>
      </c>
      <c r="C1193" s="223">
        <v>12.83</v>
      </c>
      <c r="D1193" s="223">
        <v>12.9</v>
      </c>
      <c r="E1193" s="223">
        <v>12.76</v>
      </c>
      <c r="F1193" s="223" t="s">
        <v>2191</v>
      </c>
      <c r="G1193" s="228">
        <v>-7.0000000000000001E-3</v>
      </c>
    </row>
    <row r="1194" spans="1:7" ht="14.25" customHeight="1">
      <c r="A1194" s="230">
        <v>45196</v>
      </c>
      <c r="B1194" s="223">
        <v>12.74</v>
      </c>
      <c r="C1194" s="223">
        <v>12.77</v>
      </c>
      <c r="D1194" s="223">
        <v>12.77</v>
      </c>
      <c r="E1194" s="223">
        <v>12.64</v>
      </c>
      <c r="F1194" s="223" t="s">
        <v>2192</v>
      </c>
      <c r="G1194" s="228">
        <v>-3.0999999999999999E-3</v>
      </c>
    </row>
    <row r="1195" spans="1:7" ht="14.25" customHeight="1">
      <c r="A1195" s="230">
        <v>45197</v>
      </c>
      <c r="B1195" s="223">
        <v>12.79</v>
      </c>
      <c r="C1195" s="223">
        <v>12.65</v>
      </c>
      <c r="D1195" s="223">
        <v>12.84</v>
      </c>
      <c r="E1195" s="223">
        <v>12.63</v>
      </c>
      <c r="F1195" s="223" t="s">
        <v>2193</v>
      </c>
      <c r="G1195" s="228">
        <v>3.8999999999999998E-3</v>
      </c>
    </row>
    <row r="1196" spans="1:7" ht="14.25" customHeight="1">
      <c r="A1196" s="230">
        <v>45198</v>
      </c>
      <c r="B1196" s="223">
        <v>12.76</v>
      </c>
      <c r="C1196" s="223">
        <v>12.86</v>
      </c>
      <c r="D1196" s="223">
        <v>12.87</v>
      </c>
      <c r="E1196" s="223">
        <v>12.73</v>
      </c>
      <c r="F1196" s="223" t="s">
        <v>2194</v>
      </c>
      <c r="G1196" s="228">
        <v>-2.3E-3</v>
      </c>
    </row>
    <row r="1197" spans="1:7" ht="14.25" customHeight="1">
      <c r="A1197" s="230">
        <v>45201</v>
      </c>
      <c r="B1197" s="223">
        <v>12.65</v>
      </c>
      <c r="C1197" s="223">
        <v>12.67</v>
      </c>
      <c r="D1197" s="223">
        <v>12.67</v>
      </c>
      <c r="E1197" s="223">
        <v>12.58</v>
      </c>
      <c r="F1197" s="223" t="s">
        <v>2195</v>
      </c>
      <c r="G1197" s="228">
        <v>-8.6E-3</v>
      </c>
    </row>
    <row r="1198" spans="1:7" ht="14.25" customHeight="1">
      <c r="A1198" s="230">
        <v>45202</v>
      </c>
      <c r="B1198" s="223">
        <v>12.27</v>
      </c>
      <c r="C1198" s="223">
        <v>12.28</v>
      </c>
      <c r="D1198" s="223">
        <v>12.38</v>
      </c>
      <c r="E1198" s="223">
        <v>12.23</v>
      </c>
      <c r="F1198" s="223" t="s">
        <v>2196</v>
      </c>
      <c r="G1198" s="228">
        <v>-0.03</v>
      </c>
    </row>
    <row r="1199" spans="1:7" ht="14.25" customHeight="1">
      <c r="A1199" s="230">
        <v>45203</v>
      </c>
      <c r="B1199" s="223">
        <v>12.38</v>
      </c>
      <c r="C1199" s="223">
        <v>12.34</v>
      </c>
      <c r="D1199" s="223">
        <v>12.4</v>
      </c>
      <c r="E1199" s="223">
        <v>12.22</v>
      </c>
      <c r="F1199" s="223" t="s">
        <v>2197</v>
      </c>
      <c r="G1199" s="228">
        <v>8.9999999999999993E-3</v>
      </c>
    </row>
    <row r="1200" spans="1:7" ht="14.25" customHeight="1">
      <c r="A1200" s="230">
        <v>45204</v>
      </c>
      <c r="B1200" s="223">
        <v>12.29</v>
      </c>
      <c r="C1200" s="223">
        <v>12.23</v>
      </c>
      <c r="D1200" s="223">
        <v>12.31</v>
      </c>
      <c r="E1200" s="223">
        <v>12.19</v>
      </c>
      <c r="F1200" s="223" t="s">
        <v>2198</v>
      </c>
      <c r="G1200" s="228">
        <v>-7.3000000000000001E-3</v>
      </c>
    </row>
    <row r="1201" spans="1:7" ht="14.25" customHeight="1">
      <c r="A1201" s="230">
        <v>45205</v>
      </c>
      <c r="B1201" s="223">
        <v>12.54</v>
      </c>
      <c r="C1201" s="223">
        <v>12.37</v>
      </c>
      <c r="D1201" s="223">
        <v>12.59</v>
      </c>
      <c r="E1201" s="223">
        <v>12.32</v>
      </c>
      <c r="F1201" s="223" t="s">
        <v>2199</v>
      </c>
      <c r="G1201" s="228">
        <v>2.0299999999999999E-2</v>
      </c>
    </row>
    <row r="1202" spans="1:7" ht="14.25" customHeight="1">
      <c r="A1202" s="230">
        <v>45208</v>
      </c>
      <c r="B1202" s="223">
        <v>12.44</v>
      </c>
      <c r="C1202" s="223">
        <v>12.35</v>
      </c>
      <c r="D1202" s="223">
        <v>12.45</v>
      </c>
      <c r="E1202" s="223">
        <v>12.33</v>
      </c>
      <c r="F1202" s="223" t="s">
        <v>2200</v>
      </c>
      <c r="G1202" s="228">
        <v>-8.0000000000000002E-3</v>
      </c>
    </row>
    <row r="1203" spans="1:7" ht="14.25" customHeight="1">
      <c r="A1203" s="230">
        <v>45209</v>
      </c>
      <c r="B1203" s="223">
        <v>12.73</v>
      </c>
      <c r="C1203" s="223">
        <v>12.68</v>
      </c>
      <c r="D1203" s="223">
        <v>12.8</v>
      </c>
      <c r="E1203" s="223">
        <v>12.68</v>
      </c>
      <c r="F1203" s="223" t="s">
        <v>2201</v>
      </c>
      <c r="G1203" s="228">
        <v>2.3300000000000001E-2</v>
      </c>
    </row>
    <row r="1204" spans="1:7" ht="14.25" customHeight="1">
      <c r="A1204" s="230">
        <v>45210</v>
      </c>
      <c r="B1204" s="223">
        <v>12.85</v>
      </c>
      <c r="C1204" s="223">
        <v>12.82</v>
      </c>
      <c r="D1204" s="223">
        <v>12.86</v>
      </c>
      <c r="E1204" s="223">
        <v>12.77</v>
      </c>
      <c r="F1204" s="223" t="s">
        <v>2202</v>
      </c>
      <c r="G1204" s="228">
        <v>9.4000000000000004E-3</v>
      </c>
    </row>
    <row r="1205" spans="1:7" ht="14.25" customHeight="1">
      <c r="A1205" s="230">
        <v>45211</v>
      </c>
      <c r="B1205" s="223">
        <v>12.74</v>
      </c>
      <c r="C1205" s="223">
        <v>12.87</v>
      </c>
      <c r="D1205" s="223">
        <v>12.88</v>
      </c>
      <c r="E1205" s="223">
        <v>12.74</v>
      </c>
      <c r="F1205" s="223" t="s">
        <v>2203</v>
      </c>
      <c r="G1205" s="228">
        <v>-8.6E-3</v>
      </c>
    </row>
    <row r="1206" spans="1:7" ht="14.25" customHeight="1">
      <c r="A1206" s="230">
        <v>45212</v>
      </c>
      <c r="B1206" s="223">
        <v>12.84</v>
      </c>
      <c r="C1206" s="223">
        <v>12.89</v>
      </c>
      <c r="D1206" s="223">
        <v>12.9</v>
      </c>
      <c r="E1206" s="223">
        <v>12.65</v>
      </c>
      <c r="F1206" s="223" t="s">
        <v>2204</v>
      </c>
      <c r="G1206" s="228">
        <v>7.7999999999999996E-3</v>
      </c>
    </row>
    <row r="1207" spans="1:7" ht="14.25" customHeight="1">
      <c r="A1207" s="230">
        <v>45215</v>
      </c>
      <c r="B1207" s="223">
        <v>12.85</v>
      </c>
      <c r="C1207" s="223">
        <v>12.82</v>
      </c>
      <c r="D1207" s="223">
        <v>12.87</v>
      </c>
      <c r="E1207" s="223">
        <v>12.8</v>
      </c>
      <c r="F1207" s="223" t="s">
        <v>2205</v>
      </c>
      <c r="G1207" s="228">
        <v>8.0000000000000004E-4</v>
      </c>
    </row>
    <row r="1208" spans="1:7" ht="14.25" customHeight="1">
      <c r="A1208" s="230">
        <v>45216</v>
      </c>
      <c r="B1208" s="223">
        <v>12.78</v>
      </c>
      <c r="C1208" s="223">
        <v>12.81</v>
      </c>
      <c r="D1208" s="223">
        <v>12.84</v>
      </c>
      <c r="E1208" s="223">
        <v>12.75</v>
      </c>
      <c r="F1208" s="223" t="s">
        <v>2206</v>
      </c>
      <c r="G1208" s="228">
        <v>-5.4000000000000003E-3</v>
      </c>
    </row>
    <row r="1209" spans="1:7" ht="14.25" customHeight="1">
      <c r="A1209" s="230">
        <v>45217</v>
      </c>
      <c r="B1209" s="223">
        <v>12.54</v>
      </c>
      <c r="C1209" s="223">
        <v>12.63</v>
      </c>
      <c r="D1209" s="223">
        <v>12.64</v>
      </c>
      <c r="E1209" s="223">
        <v>12.51</v>
      </c>
      <c r="F1209" s="223" t="s">
        <v>2207</v>
      </c>
      <c r="G1209" s="228">
        <v>-1.8800000000000001E-2</v>
      </c>
    </row>
    <row r="1210" spans="1:7" ht="14.25" customHeight="1">
      <c r="A1210" s="230">
        <v>45218</v>
      </c>
      <c r="B1210" s="223">
        <v>12.52</v>
      </c>
      <c r="C1210" s="223">
        <v>12.47</v>
      </c>
      <c r="D1210" s="223">
        <v>12.61</v>
      </c>
      <c r="E1210" s="223">
        <v>12.47</v>
      </c>
      <c r="F1210" s="223" t="s">
        <v>2208</v>
      </c>
      <c r="G1210" s="228">
        <v>-1.6000000000000001E-3</v>
      </c>
    </row>
    <row r="1211" spans="1:7" ht="14.25" customHeight="1">
      <c r="A1211" s="230">
        <v>45219</v>
      </c>
      <c r="B1211" s="223">
        <v>12.27</v>
      </c>
      <c r="C1211" s="223">
        <v>12.41</v>
      </c>
      <c r="D1211" s="223">
        <v>12.42</v>
      </c>
      <c r="E1211" s="223">
        <v>12.24</v>
      </c>
      <c r="F1211" s="223" t="s">
        <v>2209</v>
      </c>
      <c r="G1211" s="228">
        <v>-0.02</v>
      </c>
    </row>
    <row r="1212" spans="1:7" ht="14.25" customHeight="1">
      <c r="A1212" s="230">
        <v>45222</v>
      </c>
      <c r="B1212" s="223">
        <v>12.37</v>
      </c>
      <c r="C1212" s="223">
        <v>12.36</v>
      </c>
      <c r="D1212" s="223">
        <v>12.43</v>
      </c>
      <c r="E1212" s="223">
        <v>12.34</v>
      </c>
      <c r="F1212" s="223" t="s">
        <v>2210</v>
      </c>
      <c r="G1212" s="228">
        <v>8.0999999999999996E-3</v>
      </c>
    </row>
    <row r="1213" spans="1:7" ht="14.25" customHeight="1">
      <c r="A1213" s="230">
        <v>45223</v>
      </c>
      <c r="B1213" s="223">
        <v>12.29</v>
      </c>
      <c r="C1213" s="223">
        <v>12.28</v>
      </c>
      <c r="D1213" s="223">
        <v>12.37</v>
      </c>
      <c r="E1213" s="223">
        <v>12.26</v>
      </c>
      <c r="F1213" s="223" t="s">
        <v>2211</v>
      </c>
      <c r="G1213" s="228">
        <v>-6.4999999999999997E-3</v>
      </c>
    </row>
    <row r="1214" spans="1:7" ht="14.25" customHeight="1">
      <c r="A1214" s="230">
        <v>45224</v>
      </c>
      <c r="B1214" s="223">
        <v>12.33</v>
      </c>
      <c r="C1214" s="223">
        <v>12.28</v>
      </c>
      <c r="D1214" s="223">
        <v>12.48</v>
      </c>
      <c r="E1214" s="223">
        <v>12.28</v>
      </c>
      <c r="F1214" s="223" t="s">
        <v>2212</v>
      </c>
      <c r="G1214" s="228">
        <v>3.3E-3</v>
      </c>
    </row>
    <row r="1215" spans="1:7" ht="14.25" customHeight="1">
      <c r="A1215" s="230">
        <v>45225</v>
      </c>
      <c r="B1215" s="223">
        <v>12.38</v>
      </c>
      <c r="C1215" s="223">
        <v>12.47</v>
      </c>
      <c r="D1215" s="223">
        <v>12.53</v>
      </c>
      <c r="E1215" s="223">
        <v>12.34</v>
      </c>
      <c r="F1215" s="223" t="s">
        <v>2213</v>
      </c>
      <c r="G1215" s="228">
        <v>4.1000000000000003E-3</v>
      </c>
    </row>
    <row r="1216" spans="1:7" ht="14.25" customHeight="1">
      <c r="A1216" s="230">
        <v>45226</v>
      </c>
      <c r="B1216" s="223">
        <v>12.18</v>
      </c>
      <c r="C1216" s="223">
        <v>12.28</v>
      </c>
      <c r="D1216" s="223">
        <v>12.32</v>
      </c>
      <c r="E1216" s="223">
        <v>12.18</v>
      </c>
      <c r="F1216" s="223" t="s">
        <v>2214</v>
      </c>
      <c r="G1216" s="228">
        <v>-1.6199999999999999E-2</v>
      </c>
    </row>
    <row r="1217" spans="1:7" ht="14.25" customHeight="1">
      <c r="A1217" s="230">
        <v>45229</v>
      </c>
      <c r="B1217" s="223">
        <v>12.4</v>
      </c>
      <c r="C1217" s="223">
        <v>12.33</v>
      </c>
      <c r="D1217" s="223">
        <v>12.44</v>
      </c>
      <c r="E1217" s="223">
        <v>12.32</v>
      </c>
      <c r="F1217" s="223" t="s">
        <v>2215</v>
      </c>
      <c r="G1217" s="228">
        <v>1.8100000000000002E-2</v>
      </c>
    </row>
    <row r="1218" spans="1:7" ht="14.25" customHeight="1">
      <c r="A1218" s="230">
        <v>45230</v>
      </c>
      <c r="B1218" s="223">
        <v>12.34</v>
      </c>
      <c r="C1218" s="223">
        <v>12.26</v>
      </c>
      <c r="D1218" s="223">
        <v>12.34</v>
      </c>
      <c r="E1218" s="223">
        <v>12.12</v>
      </c>
      <c r="F1218" s="223" t="s">
        <v>2216</v>
      </c>
      <c r="G1218" s="228">
        <v>-4.7999999999999996E-3</v>
      </c>
    </row>
    <row r="1219" spans="1:7" ht="14.25" customHeight="1">
      <c r="A1219" s="230">
        <v>45231</v>
      </c>
      <c r="B1219" s="223">
        <v>12.67</v>
      </c>
      <c r="C1219" s="223">
        <v>12.45</v>
      </c>
      <c r="D1219" s="223">
        <v>12.67</v>
      </c>
      <c r="E1219" s="223">
        <v>12.45</v>
      </c>
      <c r="F1219" s="223" t="s">
        <v>2217</v>
      </c>
      <c r="G1219" s="228">
        <v>2.6700000000000002E-2</v>
      </c>
    </row>
    <row r="1220" spans="1:7" ht="14.25" customHeight="1">
      <c r="A1220" s="230">
        <v>45232</v>
      </c>
      <c r="B1220" s="223">
        <v>12.9</v>
      </c>
      <c r="C1220" s="223">
        <v>12.8</v>
      </c>
      <c r="D1220" s="223">
        <v>13</v>
      </c>
      <c r="E1220" s="223">
        <v>12.8</v>
      </c>
      <c r="F1220" s="223" t="s">
        <v>2218</v>
      </c>
      <c r="G1220" s="228">
        <v>1.8200000000000001E-2</v>
      </c>
    </row>
    <row r="1221" spans="1:7" ht="14.25" customHeight="1">
      <c r="A1221" s="230">
        <v>45233</v>
      </c>
      <c r="B1221" s="223">
        <v>13.06</v>
      </c>
      <c r="C1221" s="223">
        <v>13.06</v>
      </c>
      <c r="D1221" s="223">
        <v>13.12</v>
      </c>
      <c r="E1221" s="223">
        <v>13.04</v>
      </c>
      <c r="F1221" s="223" t="s">
        <v>2219</v>
      </c>
      <c r="G1221" s="228">
        <v>1.24E-2</v>
      </c>
    </row>
    <row r="1222" spans="1:7" ht="14.25" customHeight="1">
      <c r="A1222" s="230">
        <v>45236</v>
      </c>
      <c r="B1222" s="223">
        <v>13.13</v>
      </c>
      <c r="C1222" s="223">
        <v>13.07</v>
      </c>
      <c r="D1222" s="223">
        <v>13.19</v>
      </c>
      <c r="E1222" s="223">
        <v>13.04</v>
      </c>
      <c r="F1222" s="223" t="s">
        <v>1577</v>
      </c>
      <c r="G1222" s="228">
        <v>5.4000000000000003E-3</v>
      </c>
    </row>
    <row r="1223" spans="1:7" ht="14.25" customHeight="1">
      <c r="A1223" s="230">
        <v>45237</v>
      </c>
      <c r="B1223" s="223">
        <v>13.06</v>
      </c>
      <c r="C1223" s="223">
        <v>12.98</v>
      </c>
      <c r="D1223" s="223">
        <v>13.06</v>
      </c>
      <c r="E1223" s="223">
        <v>12.98</v>
      </c>
      <c r="F1223" s="223" t="s">
        <v>2220</v>
      </c>
      <c r="G1223" s="228">
        <v>-5.3E-3</v>
      </c>
    </row>
    <row r="1224" spans="1:7" ht="14.25" customHeight="1">
      <c r="A1224" s="230">
        <v>45238</v>
      </c>
      <c r="B1224" s="223">
        <v>13.18</v>
      </c>
      <c r="C1224" s="223">
        <v>13.17</v>
      </c>
      <c r="D1224" s="223">
        <v>13.22</v>
      </c>
      <c r="E1224" s="223">
        <v>13.12</v>
      </c>
      <c r="F1224" s="223" t="s">
        <v>2221</v>
      </c>
      <c r="G1224" s="228">
        <v>9.1999999999999998E-3</v>
      </c>
    </row>
    <row r="1225" spans="1:7" ht="14.25" customHeight="1">
      <c r="A1225" s="230">
        <v>45239</v>
      </c>
      <c r="B1225" s="223">
        <v>13.07</v>
      </c>
      <c r="C1225" s="223">
        <v>13.23</v>
      </c>
      <c r="D1225" s="223">
        <v>13.33</v>
      </c>
      <c r="E1225" s="223">
        <v>13.06</v>
      </c>
      <c r="F1225" s="223" t="s">
        <v>2222</v>
      </c>
      <c r="G1225" s="228">
        <v>-8.3000000000000001E-3</v>
      </c>
    </row>
    <row r="1226" spans="1:7" ht="14.25" customHeight="1">
      <c r="A1226" s="230">
        <v>45240</v>
      </c>
      <c r="B1226" s="223">
        <v>13.32</v>
      </c>
      <c r="C1226" s="223">
        <v>13.23</v>
      </c>
      <c r="D1226" s="223">
        <v>13.32</v>
      </c>
      <c r="E1226" s="223">
        <v>13.16</v>
      </c>
      <c r="F1226" s="223" t="s">
        <v>2223</v>
      </c>
      <c r="G1226" s="228">
        <v>1.9099999999999999E-2</v>
      </c>
    </row>
    <row r="1227" spans="1:7" ht="14.25" customHeight="1">
      <c r="A1227" s="230">
        <v>45243</v>
      </c>
      <c r="B1227" s="223">
        <v>13.47</v>
      </c>
      <c r="C1227" s="223">
        <v>13.38</v>
      </c>
      <c r="D1227" s="223">
        <v>13.49</v>
      </c>
      <c r="E1227" s="223">
        <v>13.38</v>
      </c>
      <c r="F1227" s="223" t="s">
        <v>2224</v>
      </c>
      <c r="G1227" s="228">
        <v>1.1299999999999999E-2</v>
      </c>
    </row>
    <row r="1228" spans="1:7" ht="14.25" customHeight="1">
      <c r="A1228" s="230">
        <v>45244</v>
      </c>
      <c r="B1228" s="223">
        <v>13.93</v>
      </c>
      <c r="C1228" s="223">
        <v>13.73</v>
      </c>
      <c r="D1228" s="223">
        <v>14.01</v>
      </c>
      <c r="E1228" s="223">
        <v>13.73</v>
      </c>
      <c r="F1228" s="223" t="s">
        <v>1750</v>
      </c>
      <c r="G1228" s="228">
        <v>3.4099999999999998E-2</v>
      </c>
    </row>
    <row r="1229" spans="1:7" ht="14.25" customHeight="1">
      <c r="A1229" s="230">
        <v>45245</v>
      </c>
      <c r="B1229" s="223">
        <v>13.84</v>
      </c>
      <c r="C1229" s="223">
        <v>13.9</v>
      </c>
      <c r="D1229" s="223">
        <v>13.98</v>
      </c>
      <c r="E1229" s="223">
        <v>13.84</v>
      </c>
      <c r="F1229" s="223" t="s">
        <v>2225</v>
      </c>
      <c r="G1229" s="228">
        <v>-6.4999999999999997E-3</v>
      </c>
    </row>
    <row r="1230" spans="1:7" ht="14.25" customHeight="1">
      <c r="A1230" s="230">
        <v>45246</v>
      </c>
      <c r="B1230" s="223">
        <v>13.85</v>
      </c>
      <c r="C1230" s="223">
        <v>13.79</v>
      </c>
      <c r="D1230" s="223">
        <v>13.88</v>
      </c>
      <c r="E1230" s="223">
        <v>13.79</v>
      </c>
      <c r="F1230" s="223" t="s">
        <v>1132</v>
      </c>
      <c r="G1230" s="228">
        <v>6.9999999999999999E-4</v>
      </c>
    </row>
    <row r="1231" spans="1:7" ht="14.25" customHeight="1">
      <c r="A1231" s="230">
        <v>45247</v>
      </c>
      <c r="B1231" s="223">
        <v>13.91</v>
      </c>
      <c r="C1231" s="223">
        <v>13.87</v>
      </c>
      <c r="D1231" s="223">
        <v>13.94</v>
      </c>
      <c r="E1231" s="223">
        <v>13.86</v>
      </c>
      <c r="F1231" s="223" t="s">
        <v>1693</v>
      </c>
      <c r="G1231" s="228">
        <v>4.3E-3</v>
      </c>
    </row>
    <row r="1232" spans="1:7" ht="14.25" customHeight="1">
      <c r="A1232" s="230">
        <v>45250</v>
      </c>
      <c r="B1232" s="223">
        <v>13.94</v>
      </c>
      <c r="C1232" s="223">
        <v>13.89</v>
      </c>
      <c r="D1232" s="223">
        <v>14</v>
      </c>
      <c r="E1232" s="223">
        <v>13.88</v>
      </c>
      <c r="F1232" s="223" t="s">
        <v>2226</v>
      </c>
      <c r="G1232" s="228">
        <v>2.2000000000000001E-3</v>
      </c>
    </row>
    <row r="1233" spans="1:7" ht="14.25" customHeight="1">
      <c r="A1233" s="230">
        <v>45251</v>
      </c>
      <c r="B1233" s="223">
        <v>14.08</v>
      </c>
      <c r="C1233" s="223">
        <v>14.17</v>
      </c>
      <c r="D1233" s="223">
        <v>14.21</v>
      </c>
      <c r="E1233" s="223">
        <v>14.06</v>
      </c>
      <c r="F1233" s="223" t="s">
        <v>2227</v>
      </c>
      <c r="G1233" s="228">
        <v>0.01</v>
      </c>
    </row>
    <row r="1234" spans="1:7" ht="14.25" customHeight="1">
      <c r="A1234" s="230">
        <v>45252</v>
      </c>
      <c r="B1234" s="223">
        <v>14.13</v>
      </c>
      <c r="C1234" s="223">
        <v>14.2</v>
      </c>
      <c r="D1234" s="223">
        <v>14.2</v>
      </c>
      <c r="E1234" s="223">
        <v>14.11</v>
      </c>
      <c r="F1234" s="223" t="s">
        <v>1678</v>
      </c>
      <c r="G1234" s="228">
        <v>3.5999999999999999E-3</v>
      </c>
    </row>
    <row r="1235" spans="1:7" ht="14.25" customHeight="1">
      <c r="A1235" s="230">
        <v>45254</v>
      </c>
      <c r="B1235" s="223">
        <v>14.26</v>
      </c>
      <c r="C1235" s="223">
        <v>14.27</v>
      </c>
      <c r="D1235" s="223">
        <v>14.31</v>
      </c>
      <c r="E1235" s="223">
        <v>14.23</v>
      </c>
      <c r="F1235" s="223" t="s">
        <v>2228</v>
      </c>
      <c r="G1235" s="228">
        <v>9.1999999999999998E-3</v>
      </c>
    </row>
    <row r="1236" spans="1:7" ht="14.25" customHeight="1">
      <c r="A1236" s="230">
        <v>45257</v>
      </c>
      <c r="B1236" s="223">
        <v>14.23</v>
      </c>
      <c r="C1236" s="223">
        <v>14.21</v>
      </c>
      <c r="D1236" s="223">
        <v>14.25</v>
      </c>
      <c r="E1236" s="223">
        <v>14.2</v>
      </c>
      <c r="F1236" s="223" t="s">
        <v>2229</v>
      </c>
      <c r="G1236" s="228">
        <v>-2.0999999999999999E-3</v>
      </c>
    </row>
    <row r="1237" spans="1:7" ht="14.25" customHeight="1">
      <c r="A1237" s="230">
        <v>45258</v>
      </c>
      <c r="B1237" s="223">
        <v>14.3</v>
      </c>
      <c r="C1237" s="223">
        <v>14.32</v>
      </c>
      <c r="D1237" s="223">
        <v>14.38</v>
      </c>
      <c r="E1237" s="223">
        <v>14.26</v>
      </c>
      <c r="F1237" s="223" t="s">
        <v>2230</v>
      </c>
      <c r="G1237" s="228">
        <v>4.8999999999999998E-3</v>
      </c>
    </row>
    <row r="1238" spans="1:7" ht="14.25" customHeight="1">
      <c r="A1238" s="230">
        <v>45259</v>
      </c>
      <c r="B1238" s="223">
        <v>14.55</v>
      </c>
      <c r="C1238" s="223">
        <v>14.52</v>
      </c>
      <c r="D1238" s="223">
        <v>14.62</v>
      </c>
      <c r="E1238" s="223">
        <v>14.51</v>
      </c>
      <c r="F1238" s="223" t="s">
        <v>2231</v>
      </c>
      <c r="G1238" s="228">
        <v>1.7500000000000002E-2</v>
      </c>
    </row>
    <row r="1239" spans="1:7" ht="14.25" customHeight="1">
      <c r="A1239" s="230">
        <v>45260</v>
      </c>
      <c r="B1239" s="223">
        <v>14.63</v>
      </c>
      <c r="C1239" s="223">
        <v>14.69</v>
      </c>
      <c r="D1239" s="223">
        <v>14.78</v>
      </c>
      <c r="E1239" s="223">
        <v>14.61</v>
      </c>
      <c r="F1239" s="223" t="s">
        <v>1678</v>
      </c>
      <c r="G1239" s="228">
        <v>5.4999999999999997E-3</v>
      </c>
    </row>
    <row r="1240" spans="1:7" ht="14.25" customHeight="1">
      <c r="A1240" s="230">
        <v>45261</v>
      </c>
      <c r="B1240" s="223">
        <v>15</v>
      </c>
      <c r="C1240" s="223">
        <v>14.73</v>
      </c>
      <c r="D1240" s="223">
        <v>15</v>
      </c>
      <c r="E1240" s="223">
        <v>14.73</v>
      </c>
      <c r="F1240" s="223" t="s">
        <v>2232</v>
      </c>
      <c r="G1240" s="228">
        <v>2.53E-2</v>
      </c>
    </row>
    <row r="1241" spans="1:7" ht="14.25" customHeight="1">
      <c r="A1241" s="230">
        <v>45264</v>
      </c>
      <c r="B1241" s="223">
        <v>14.73</v>
      </c>
      <c r="C1241" s="223">
        <v>14.51</v>
      </c>
      <c r="D1241" s="223">
        <v>14.81</v>
      </c>
      <c r="E1241" s="223">
        <v>14.51</v>
      </c>
      <c r="F1241" s="223" t="s">
        <v>2233</v>
      </c>
      <c r="G1241" s="228">
        <v>-1.7999999999999999E-2</v>
      </c>
    </row>
    <row r="1242" spans="1:7" ht="14.25" customHeight="1">
      <c r="A1242" s="230">
        <v>45265</v>
      </c>
      <c r="B1242" s="223">
        <v>14.75</v>
      </c>
      <c r="C1242" s="223">
        <v>14.72</v>
      </c>
      <c r="D1242" s="223">
        <v>14.78</v>
      </c>
      <c r="E1242" s="223">
        <v>14.72</v>
      </c>
      <c r="F1242" s="223" t="s">
        <v>2234</v>
      </c>
      <c r="G1242" s="228">
        <v>1.4E-3</v>
      </c>
    </row>
    <row r="1243" spans="1:7" ht="14.25" customHeight="1">
      <c r="A1243" s="230">
        <v>45266</v>
      </c>
      <c r="B1243" s="223">
        <v>14.77</v>
      </c>
      <c r="C1243" s="223">
        <v>14.91</v>
      </c>
      <c r="D1243" s="223">
        <v>14.96</v>
      </c>
      <c r="E1243" s="223">
        <v>14.76</v>
      </c>
      <c r="F1243" s="223" t="s">
        <v>2235</v>
      </c>
      <c r="G1243" s="228">
        <v>1.4E-3</v>
      </c>
    </row>
    <row r="1244" spans="1:7" ht="14.25" customHeight="1">
      <c r="A1244" s="230">
        <v>45267</v>
      </c>
      <c r="B1244" s="223">
        <v>14.84</v>
      </c>
      <c r="C1244" s="223">
        <v>14.73</v>
      </c>
      <c r="D1244" s="223">
        <v>14.85</v>
      </c>
      <c r="E1244" s="223">
        <v>14.73</v>
      </c>
      <c r="F1244" s="223" t="s">
        <v>2236</v>
      </c>
      <c r="G1244" s="228">
        <v>4.7000000000000002E-3</v>
      </c>
    </row>
    <row r="1245" spans="1:7" ht="14.25" customHeight="1">
      <c r="A1245" s="230">
        <v>45268</v>
      </c>
      <c r="B1245" s="223">
        <v>14.83</v>
      </c>
      <c r="C1245" s="223">
        <v>14.82</v>
      </c>
      <c r="D1245" s="223">
        <v>14.87</v>
      </c>
      <c r="E1245" s="223">
        <v>14.78</v>
      </c>
      <c r="F1245" s="223" t="s">
        <v>2237</v>
      </c>
      <c r="G1245" s="228">
        <v>-6.9999999999999999E-4</v>
      </c>
    </row>
    <row r="1246" spans="1:7" ht="14.25" customHeight="1">
      <c r="A1246" s="230">
        <v>45271</v>
      </c>
      <c r="B1246" s="223">
        <v>14.86</v>
      </c>
      <c r="C1246" s="223">
        <v>14.83</v>
      </c>
      <c r="D1246" s="223">
        <v>14.97</v>
      </c>
      <c r="E1246" s="223">
        <v>14.83</v>
      </c>
      <c r="F1246" s="223" t="s">
        <v>2238</v>
      </c>
      <c r="G1246" s="228">
        <v>2E-3</v>
      </c>
    </row>
    <row r="1247" spans="1:7" ht="14.25" customHeight="1">
      <c r="A1247" s="230">
        <v>45272</v>
      </c>
      <c r="B1247" s="223">
        <v>15.13</v>
      </c>
      <c r="C1247" s="223">
        <v>15</v>
      </c>
      <c r="D1247" s="223">
        <v>15.16</v>
      </c>
      <c r="E1247" s="223">
        <v>14.89</v>
      </c>
      <c r="F1247" s="223" t="s">
        <v>2239</v>
      </c>
      <c r="G1247" s="228">
        <v>1.8200000000000001E-2</v>
      </c>
    </row>
    <row r="1248" spans="1:7" ht="14.25" customHeight="1">
      <c r="A1248" s="230">
        <v>45273</v>
      </c>
      <c r="B1248" s="223">
        <v>15.32</v>
      </c>
      <c r="C1248" s="223">
        <v>15.2</v>
      </c>
      <c r="D1248" s="223">
        <v>15.32</v>
      </c>
      <c r="E1248" s="223">
        <v>15.1</v>
      </c>
      <c r="F1248" s="223" t="s">
        <v>2240</v>
      </c>
      <c r="G1248" s="228">
        <v>1.26E-2</v>
      </c>
    </row>
    <row r="1249" spans="1:7" ht="14.25" customHeight="1">
      <c r="A1249" s="230">
        <v>45274</v>
      </c>
      <c r="B1249" s="223">
        <v>15.38</v>
      </c>
      <c r="C1249" s="223">
        <v>15.33</v>
      </c>
      <c r="D1249" s="223">
        <v>15.45</v>
      </c>
      <c r="E1249" s="223">
        <v>15.3</v>
      </c>
      <c r="F1249" s="223" t="s">
        <v>2241</v>
      </c>
      <c r="G1249" s="228">
        <v>3.8999999999999998E-3</v>
      </c>
    </row>
    <row r="1250" spans="1:7" ht="14.25" customHeight="1">
      <c r="A1250" s="230">
        <v>45275</v>
      </c>
      <c r="B1250" s="223">
        <v>15.42</v>
      </c>
      <c r="C1250" s="223">
        <v>15.45</v>
      </c>
      <c r="D1250" s="223">
        <v>15.65</v>
      </c>
      <c r="E1250" s="223">
        <v>15.36</v>
      </c>
      <c r="F1250" s="223" t="s">
        <v>2242</v>
      </c>
      <c r="G1250" s="228">
        <v>2.5999999999999999E-3</v>
      </c>
    </row>
    <row r="1251" spans="1:7" ht="14.25" customHeight="1">
      <c r="A1251" s="230">
        <v>45278</v>
      </c>
      <c r="B1251" s="223">
        <v>15.21</v>
      </c>
      <c r="C1251" s="223">
        <v>15.38</v>
      </c>
      <c r="D1251" s="223">
        <v>15.38</v>
      </c>
      <c r="E1251" s="223">
        <v>15.14</v>
      </c>
      <c r="F1251" s="223" t="s">
        <v>2243</v>
      </c>
      <c r="G1251" s="228">
        <v>-1.3599999999999999E-2</v>
      </c>
    </row>
    <row r="1252" spans="1:7" ht="14.25" customHeight="1">
      <c r="A1252" s="230">
        <v>45279</v>
      </c>
      <c r="B1252" s="223">
        <v>15.54</v>
      </c>
      <c r="C1252" s="223">
        <v>15.52</v>
      </c>
      <c r="D1252" s="223">
        <v>15.6</v>
      </c>
      <c r="E1252" s="223">
        <v>15.5</v>
      </c>
      <c r="F1252" s="223" t="s">
        <v>2244</v>
      </c>
      <c r="G1252" s="228">
        <v>2.1700000000000001E-2</v>
      </c>
    </row>
    <row r="1253" spans="1:7" ht="14.25" customHeight="1">
      <c r="A1253" s="230">
        <v>45280</v>
      </c>
      <c r="B1253" s="223">
        <v>15.34</v>
      </c>
      <c r="C1253" s="223">
        <v>15.48</v>
      </c>
      <c r="D1253" s="223">
        <v>15.58</v>
      </c>
      <c r="E1253" s="223">
        <v>15.34</v>
      </c>
      <c r="F1253" s="223" t="s">
        <v>2245</v>
      </c>
      <c r="G1253" s="228">
        <v>-1.29E-2</v>
      </c>
    </row>
    <row r="1254" spans="1:7" ht="14.25" customHeight="1">
      <c r="A1254" s="230">
        <v>45281</v>
      </c>
      <c r="B1254" s="223">
        <v>15.49</v>
      </c>
      <c r="C1254" s="223">
        <v>15.56</v>
      </c>
      <c r="D1254" s="223">
        <v>15.59</v>
      </c>
      <c r="E1254" s="223">
        <v>15.43</v>
      </c>
      <c r="F1254" s="223" t="s">
        <v>2246</v>
      </c>
      <c r="G1254" s="228">
        <v>9.7999999999999997E-3</v>
      </c>
    </row>
    <row r="1255" spans="1:7" ht="14.25" customHeight="1">
      <c r="A1255" s="230">
        <v>45282</v>
      </c>
      <c r="B1255" s="223">
        <v>15.53</v>
      </c>
      <c r="C1255" s="223">
        <v>15.51</v>
      </c>
      <c r="D1255" s="223">
        <v>15.54</v>
      </c>
      <c r="E1255" s="223">
        <v>15.46</v>
      </c>
      <c r="F1255" s="223" t="s">
        <v>2247</v>
      </c>
      <c r="G1255" s="228">
        <v>2.5999999999999999E-3</v>
      </c>
    </row>
    <row r="1256" spans="1:7" ht="14.25" customHeight="1">
      <c r="A1256" s="230">
        <v>45286</v>
      </c>
      <c r="B1256" s="223">
        <v>15.65</v>
      </c>
      <c r="C1256" s="223">
        <v>15.63</v>
      </c>
      <c r="D1256" s="223">
        <v>15.68</v>
      </c>
      <c r="E1256" s="223">
        <v>15.5</v>
      </c>
      <c r="F1256" s="223" t="s">
        <v>2248</v>
      </c>
      <c r="G1256" s="228">
        <v>7.7000000000000002E-3</v>
      </c>
    </row>
    <row r="1257" spans="1:7" ht="14.25" customHeight="1">
      <c r="A1257" s="230">
        <v>45287</v>
      </c>
      <c r="B1257" s="223">
        <v>15.66</v>
      </c>
      <c r="C1257" s="223">
        <v>15.54</v>
      </c>
      <c r="D1257" s="223">
        <v>15.78</v>
      </c>
      <c r="E1257" s="223">
        <v>15.53</v>
      </c>
      <c r="F1257" s="223" t="s">
        <v>2249</v>
      </c>
      <c r="G1257" s="228">
        <v>5.9999999999999995E-4</v>
      </c>
    </row>
    <row r="1258" spans="1:7" ht="14.25" customHeight="1">
      <c r="A1258" s="230">
        <v>45288</v>
      </c>
      <c r="B1258" s="223">
        <v>15.59</v>
      </c>
      <c r="C1258" s="223">
        <v>15.71</v>
      </c>
      <c r="D1258" s="223">
        <v>15.78</v>
      </c>
      <c r="E1258" s="223">
        <v>15.57</v>
      </c>
      <c r="F1258" s="223" t="s">
        <v>2250</v>
      </c>
      <c r="G1258" s="228">
        <v>-4.4999999999999997E-3</v>
      </c>
    </row>
    <row r="1259" spans="1:7" ht="14.25" customHeight="1">
      <c r="A1259" s="230">
        <v>45289</v>
      </c>
      <c r="B1259" s="223">
        <v>15.64</v>
      </c>
      <c r="C1259" s="223">
        <v>15.64</v>
      </c>
      <c r="D1259" s="223">
        <v>15.71</v>
      </c>
      <c r="E1259" s="223">
        <v>15.59</v>
      </c>
      <c r="F1259" s="223" t="s">
        <v>1263</v>
      </c>
      <c r="G1259" s="228">
        <v>3.2000000000000002E-3</v>
      </c>
    </row>
  </sheetData>
  <pageMargins left="0.7" right="0.7" top="0.75" bottom="0.75" header="0" footer="0"/>
  <pageSetup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9895BA-D195-49B0-A38C-F6D2989EABD8}">
  <sheetPr>
    <tabColor theme="9" tint="-0.249977111117893"/>
  </sheetPr>
  <dimension ref="A1:F1159"/>
  <sheetViews>
    <sheetView zoomScale="63" workbookViewId="0">
      <selection activeCell="C45" sqref="C45"/>
    </sheetView>
  </sheetViews>
  <sheetFormatPr defaultColWidth="8.7109375" defaultRowHeight="15"/>
  <cols>
    <col min="1" max="1" width="14.42578125" style="243" customWidth="1"/>
    <col min="2" max="2" width="16" style="243" customWidth="1"/>
    <col min="3" max="3" width="8.7109375" style="243" bestFit="1" customWidth="1"/>
    <col min="4" max="4" width="13.42578125" style="243" customWidth="1"/>
    <col min="5" max="5" width="2.28515625" style="243" customWidth="1"/>
    <col min="6" max="6" width="147.7109375" style="243" customWidth="1"/>
    <col min="7" max="16384" width="8.7109375" style="243"/>
  </cols>
  <sheetData>
    <row r="1" spans="1:6" ht="28.9" customHeight="1">
      <c r="A1" s="242" t="s">
        <v>33</v>
      </c>
      <c r="B1" s="242" t="s">
        <v>2</v>
      </c>
      <c r="C1" s="242" t="s">
        <v>36</v>
      </c>
      <c r="D1" s="242" t="s">
        <v>2281</v>
      </c>
      <c r="F1" s="244"/>
    </row>
    <row r="2" spans="1:6" ht="18.75">
      <c r="A2" s="245">
        <v>43466</v>
      </c>
      <c r="B2" s="246">
        <v>1194.9000000000001</v>
      </c>
      <c r="C2" s="247" t="s">
        <v>2282</v>
      </c>
      <c r="D2" s="247">
        <f>IF(RIGHT(C2,1)="M", VALUE(LEFT(C2,LEN(C2)-1))*1000000, IF(RIGHT(C2,1)="k", VALUE(LEFT(C2,LEN(C2)-1))*1000, C2))</f>
        <v>40</v>
      </c>
      <c r="F2" s="244"/>
    </row>
    <row r="3" spans="1:6" ht="18.75">
      <c r="A3" s="248">
        <v>43467</v>
      </c>
      <c r="B3" s="249">
        <v>1192.5999999999999</v>
      </c>
      <c r="C3" s="250" t="s">
        <v>2283</v>
      </c>
      <c r="D3" s="250">
        <f t="shared" ref="D3:D66" si="0">IF(RIGHT(C3,1)="M", VALUE(LEFT(C3,LEN(C3)-1))*1000000, IF(RIGHT(C3,1)="k", VALUE(LEFT(C3,LEN(C3)-1))*1000, C3))</f>
        <v>1890</v>
      </c>
      <c r="F3" s="244"/>
    </row>
    <row r="4" spans="1:6" ht="18.75">
      <c r="A4" s="245">
        <v>43468</v>
      </c>
      <c r="B4" s="246">
        <v>1189.5</v>
      </c>
      <c r="C4" s="247" t="s">
        <v>782</v>
      </c>
      <c r="D4" s="247">
        <f t="shared" si="0"/>
        <v>950</v>
      </c>
      <c r="F4" s="244"/>
    </row>
    <row r="5" spans="1:6" ht="18.75">
      <c r="A5" s="248">
        <v>43471</v>
      </c>
      <c r="B5" s="249">
        <v>1196.2</v>
      </c>
      <c r="C5" s="250" t="s">
        <v>2284</v>
      </c>
      <c r="D5" s="250">
        <f t="shared" si="0"/>
        <v>2150</v>
      </c>
      <c r="F5" s="244"/>
    </row>
    <row r="6" spans="1:6" ht="18.75">
      <c r="A6" s="245">
        <v>43472</v>
      </c>
      <c r="B6" s="246">
        <v>1202</v>
      </c>
      <c r="C6" s="247" t="s">
        <v>766</v>
      </c>
      <c r="D6" s="247">
        <f t="shared" si="0"/>
        <v>620</v>
      </c>
      <c r="F6" s="244"/>
    </row>
    <row r="7" spans="1:6" ht="18.75">
      <c r="A7" s="248">
        <v>43473</v>
      </c>
      <c r="B7" s="249">
        <v>1207.4000000000001</v>
      </c>
      <c r="C7" s="250" t="s">
        <v>2285</v>
      </c>
      <c r="D7" s="250">
        <f t="shared" si="0"/>
        <v>2390</v>
      </c>
      <c r="F7" s="244"/>
    </row>
    <row r="8" spans="1:6" ht="18.75">
      <c r="A8" s="245">
        <v>43474</v>
      </c>
      <c r="B8" s="246">
        <v>1199.9000000000001</v>
      </c>
      <c r="C8" s="247" t="s">
        <v>2286</v>
      </c>
      <c r="D8" s="247">
        <f t="shared" si="0"/>
        <v>3120</v>
      </c>
      <c r="F8" s="244"/>
    </row>
    <row r="9" spans="1:6" ht="18.75">
      <c r="A9" s="248">
        <v>43475</v>
      </c>
      <c r="B9" s="249">
        <v>1198.7</v>
      </c>
      <c r="C9" s="250" t="s">
        <v>2287</v>
      </c>
      <c r="D9" s="250">
        <f t="shared" si="0"/>
        <v>3140</v>
      </c>
      <c r="F9" s="244"/>
    </row>
    <row r="10" spans="1:6" ht="18.75">
      <c r="A10" s="245">
        <v>43478</v>
      </c>
      <c r="B10" s="246">
        <v>1208.8</v>
      </c>
      <c r="C10" s="247" t="s">
        <v>2288</v>
      </c>
      <c r="D10" s="247">
        <f t="shared" si="0"/>
        <v>1650</v>
      </c>
      <c r="F10" s="244"/>
    </row>
    <row r="11" spans="1:6" ht="18.75">
      <c r="A11" s="248">
        <v>43479</v>
      </c>
      <c r="B11" s="249">
        <v>1236.0999999999999</v>
      </c>
      <c r="C11" s="250" t="s">
        <v>2289</v>
      </c>
      <c r="D11" s="250">
        <f t="shared" si="0"/>
        <v>1270</v>
      </c>
      <c r="F11" s="244"/>
    </row>
    <row r="12" spans="1:6" ht="18.75">
      <c r="A12" s="245">
        <v>43480</v>
      </c>
      <c r="B12" s="246">
        <v>1232.2</v>
      </c>
      <c r="C12" s="247" t="s">
        <v>2290</v>
      </c>
      <c r="D12" s="247">
        <f t="shared" si="0"/>
        <v>2970</v>
      </c>
      <c r="F12" s="244"/>
    </row>
    <row r="13" spans="1:6" ht="18.75">
      <c r="A13" s="248">
        <v>43481</v>
      </c>
      <c r="B13" s="249">
        <v>1203.2</v>
      </c>
      <c r="C13" s="250" t="s">
        <v>2291</v>
      </c>
      <c r="D13" s="250">
        <f t="shared" si="0"/>
        <v>1400</v>
      </c>
      <c r="F13" s="244"/>
    </row>
    <row r="14" spans="1:6" ht="18.75">
      <c r="A14" s="245">
        <v>43482</v>
      </c>
      <c r="B14" s="246">
        <v>1205</v>
      </c>
      <c r="C14" s="247" t="s">
        <v>2292</v>
      </c>
      <c r="D14" s="247">
        <f t="shared" si="0"/>
        <v>140</v>
      </c>
      <c r="F14" s="244"/>
    </row>
    <row r="15" spans="1:6" ht="18.75">
      <c r="A15" s="248">
        <v>43485</v>
      </c>
      <c r="B15" s="249">
        <v>1218</v>
      </c>
      <c r="C15" s="250" t="s">
        <v>2293</v>
      </c>
      <c r="D15" s="250">
        <f t="shared" si="0"/>
        <v>3170</v>
      </c>
      <c r="F15" s="244"/>
    </row>
    <row r="16" spans="1:6" ht="18.75">
      <c r="A16" s="245">
        <v>43486</v>
      </c>
      <c r="B16" s="246">
        <v>1203.3</v>
      </c>
      <c r="C16" s="247" t="s">
        <v>2294</v>
      </c>
      <c r="D16" s="247">
        <f t="shared" si="0"/>
        <v>6020</v>
      </c>
      <c r="F16" s="244"/>
    </row>
    <row r="17" spans="1:6" ht="18.75">
      <c r="A17" s="248">
        <v>43487</v>
      </c>
      <c r="B17" s="249">
        <v>1219.5999999999999</v>
      </c>
      <c r="C17" s="250" t="s">
        <v>899</v>
      </c>
      <c r="D17" s="250">
        <f t="shared" si="0"/>
        <v>2440</v>
      </c>
      <c r="F17" s="244"/>
    </row>
    <row r="18" spans="1:6" ht="18.75">
      <c r="A18" s="245">
        <v>43488</v>
      </c>
      <c r="B18" s="246">
        <v>1242.2</v>
      </c>
      <c r="C18" s="247" t="s">
        <v>2295</v>
      </c>
      <c r="D18" s="247">
        <f t="shared" si="0"/>
        <v>3050</v>
      </c>
      <c r="F18" s="244"/>
    </row>
    <row r="19" spans="1:6" ht="18.75">
      <c r="A19" s="248">
        <v>43489</v>
      </c>
      <c r="B19" s="249">
        <v>1218.3</v>
      </c>
      <c r="C19" s="250" t="s">
        <v>2296</v>
      </c>
      <c r="D19" s="250">
        <f t="shared" si="0"/>
        <v>2580</v>
      </c>
      <c r="F19" s="244"/>
    </row>
    <row r="20" spans="1:6" ht="18.75">
      <c r="A20" s="245">
        <v>43492</v>
      </c>
      <c r="B20" s="246">
        <v>1229.8</v>
      </c>
      <c r="C20" s="247" t="s">
        <v>2297</v>
      </c>
      <c r="D20" s="247">
        <f t="shared" si="0"/>
        <v>3440</v>
      </c>
      <c r="F20" s="244"/>
    </row>
    <row r="21" spans="1:6" ht="18.75">
      <c r="A21" s="248">
        <v>43493</v>
      </c>
      <c r="B21" s="249">
        <v>1237.5</v>
      </c>
      <c r="C21" s="250" t="s">
        <v>748</v>
      </c>
      <c r="D21" s="250">
        <f t="shared" si="0"/>
        <v>2660</v>
      </c>
      <c r="F21" s="244"/>
    </row>
    <row r="22" spans="1:6" ht="18.75">
      <c r="A22" s="245">
        <v>43494</v>
      </c>
      <c r="B22" s="246">
        <v>1241.8</v>
      </c>
      <c r="C22" s="247" t="s">
        <v>2298</v>
      </c>
      <c r="D22" s="247">
        <f t="shared" si="0"/>
        <v>15650</v>
      </c>
      <c r="F22" s="244"/>
    </row>
    <row r="23" spans="1:6" ht="18.75">
      <c r="A23" s="248">
        <v>43495</v>
      </c>
      <c r="B23" s="249">
        <v>1233.0999999999999</v>
      </c>
      <c r="C23" s="250" t="s">
        <v>2299</v>
      </c>
      <c r="D23" s="250">
        <f t="shared" si="0"/>
        <v>5090</v>
      </c>
      <c r="F23" s="244"/>
    </row>
    <row r="24" spans="1:6" ht="18.75">
      <c r="A24" s="245">
        <v>43496</v>
      </c>
      <c r="B24" s="246">
        <v>1238.0999999999999</v>
      </c>
      <c r="C24" s="247" t="s">
        <v>936</v>
      </c>
      <c r="D24" s="247">
        <f t="shared" si="0"/>
        <v>650</v>
      </c>
      <c r="F24" s="244"/>
    </row>
    <row r="25" spans="1:6" ht="18.75">
      <c r="A25" s="248">
        <v>43499</v>
      </c>
      <c r="B25" s="249">
        <v>1284.3</v>
      </c>
      <c r="C25" s="250" t="s">
        <v>903</v>
      </c>
      <c r="D25" s="250">
        <f t="shared" si="0"/>
        <v>3090</v>
      </c>
      <c r="F25" s="244"/>
    </row>
    <row r="26" spans="1:6" ht="18.75">
      <c r="A26" s="245">
        <v>43500</v>
      </c>
      <c r="B26" s="246">
        <v>1263.5</v>
      </c>
      <c r="C26" s="247" t="s">
        <v>2300</v>
      </c>
      <c r="D26" s="247">
        <f t="shared" si="0"/>
        <v>2600</v>
      </c>
    </row>
    <row r="27" spans="1:6" ht="18.75">
      <c r="A27" s="248">
        <v>43501</v>
      </c>
      <c r="B27" s="249">
        <v>1332</v>
      </c>
      <c r="C27" s="250" t="s">
        <v>2301</v>
      </c>
      <c r="D27" s="250">
        <f t="shared" si="0"/>
        <v>15280</v>
      </c>
    </row>
    <row r="28" spans="1:6" ht="18.75">
      <c r="A28" s="245">
        <v>43502</v>
      </c>
      <c r="B28" s="246">
        <v>1397.7</v>
      </c>
      <c r="C28" s="247" t="s">
        <v>2302</v>
      </c>
      <c r="D28" s="247">
        <f t="shared" si="0"/>
        <v>18640</v>
      </c>
    </row>
    <row r="29" spans="1:6" ht="18.75">
      <c r="A29" s="248">
        <v>43503</v>
      </c>
      <c r="B29" s="249">
        <v>1402.2</v>
      </c>
      <c r="C29" s="250" t="s">
        <v>2303</v>
      </c>
      <c r="D29" s="250">
        <f t="shared" si="0"/>
        <v>13730</v>
      </c>
    </row>
    <row r="30" spans="1:6" ht="18.75">
      <c r="A30" s="245">
        <v>43506</v>
      </c>
      <c r="B30" s="246">
        <v>1464.8</v>
      </c>
      <c r="C30" s="247" t="s">
        <v>2304</v>
      </c>
      <c r="D30" s="247">
        <f t="shared" si="0"/>
        <v>20340</v>
      </c>
    </row>
    <row r="31" spans="1:6" ht="18.75">
      <c r="A31" s="248">
        <v>43507</v>
      </c>
      <c r="B31" s="249">
        <v>1417.3</v>
      </c>
      <c r="C31" s="250" t="s">
        <v>2305</v>
      </c>
      <c r="D31" s="250">
        <f t="shared" si="0"/>
        <v>6010</v>
      </c>
    </row>
    <row r="32" spans="1:6" ht="18.75">
      <c r="A32" s="245">
        <v>43508</v>
      </c>
      <c r="B32" s="246">
        <v>1346.3</v>
      </c>
      <c r="C32" s="247" t="s">
        <v>314</v>
      </c>
      <c r="D32" s="247">
        <f t="shared" si="0"/>
        <v>5670</v>
      </c>
    </row>
    <row r="33" spans="1:4" ht="18.75">
      <c r="A33" s="248">
        <v>43509</v>
      </c>
      <c r="B33" s="249">
        <v>1341</v>
      </c>
      <c r="C33" s="250" t="s">
        <v>2306</v>
      </c>
      <c r="D33" s="250">
        <f t="shared" si="0"/>
        <v>2490</v>
      </c>
    </row>
    <row r="34" spans="1:4" ht="18.75">
      <c r="A34" s="245">
        <v>43510</v>
      </c>
      <c r="B34" s="246">
        <v>1314.6</v>
      </c>
      <c r="C34" s="247" t="s">
        <v>760</v>
      </c>
      <c r="D34" s="247">
        <f t="shared" si="0"/>
        <v>3230</v>
      </c>
    </row>
    <row r="35" spans="1:4" ht="18.75">
      <c r="A35" s="248">
        <v>43513</v>
      </c>
      <c r="B35" s="249">
        <v>1291</v>
      </c>
      <c r="C35" s="250" t="s">
        <v>919</v>
      </c>
      <c r="D35" s="250">
        <f t="shared" si="0"/>
        <v>2160</v>
      </c>
    </row>
    <row r="36" spans="1:4" ht="18.75">
      <c r="A36" s="245">
        <v>43514</v>
      </c>
      <c r="B36" s="246">
        <v>1280.9000000000001</v>
      </c>
      <c r="C36" s="247" t="s">
        <v>2307</v>
      </c>
      <c r="D36" s="247">
        <f t="shared" si="0"/>
        <v>1800</v>
      </c>
    </row>
    <row r="37" spans="1:4" ht="18.75">
      <c r="A37" s="248">
        <v>43515</v>
      </c>
      <c r="B37" s="249">
        <v>1290.2</v>
      </c>
      <c r="C37" s="250" t="s">
        <v>833</v>
      </c>
      <c r="D37" s="250">
        <f t="shared" si="0"/>
        <v>1040</v>
      </c>
    </row>
    <row r="38" spans="1:4" ht="18.75">
      <c r="A38" s="245">
        <v>43516</v>
      </c>
      <c r="B38" s="246">
        <v>1281.5</v>
      </c>
      <c r="C38" s="247" t="s">
        <v>2308</v>
      </c>
      <c r="D38" s="247">
        <f t="shared" si="0"/>
        <v>5300</v>
      </c>
    </row>
    <row r="39" spans="1:4" ht="18.75">
      <c r="A39" s="248">
        <v>43520</v>
      </c>
      <c r="B39" s="249">
        <v>1264.5999999999999</v>
      </c>
      <c r="C39" s="250" t="s">
        <v>2309</v>
      </c>
      <c r="D39" s="250">
        <f t="shared" si="0"/>
        <v>3790</v>
      </c>
    </row>
    <row r="40" spans="1:4" ht="18.75">
      <c r="A40" s="245">
        <v>43521</v>
      </c>
      <c r="B40" s="246">
        <v>1271.5</v>
      </c>
      <c r="C40" s="247" t="s">
        <v>1250</v>
      </c>
      <c r="D40" s="247">
        <f t="shared" si="0"/>
        <v>3910</v>
      </c>
    </row>
    <row r="41" spans="1:4" ht="18.75">
      <c r="A41" s="248">
        <v>43522</v>
      </c>
      <c r="B41" s="249">
        <v>1312.1</v>
      </c>
      <c r="C41" s="250" t="s">
        <v>2310</v>
      </c>
      <c r="D41" s="250">
        <f t="shared" si="0"/>
        <v>2170</v>
      </c>
    </row>
    <row r="42" spans="1:4" ht="18.75">
      <c r="A42" s="245">
        <v>43523</v>
      </c>
      <c r="B42" s="246">
        <v>1310.0999999999999</v>
      </c>
      <c r="C42" s="247" t="s">
        <v>828</v>
      </c>
      <c r="D42" s="247">
        <f t="shared" si="0"/>
        <v>1380</v>
      </c>
    </row>
    <row r="43" spans="1:4" ht="18.75">
      <c r="A43" s="248">
        <v>43527</v>
      </c>
      <c r="B43" s="249">
        <v>1314.5</v>
      </c>
      <c r="C43" s="250" t="s">
        <v>790</v>
      </c>
      <c r="D43" s="250">
        <f t="shared" si="0"/>
        <v>1960</v>
      </c>
    </row>
    <row r="44" spans="1:4" ht="18.75">
      <c r="A44" s="245">
        <v>43528</v>
      </c>
      <c r="B44" s="246">
        <v>1301</v>
      </c>
      <c r="C44" s="247" t="s">
        <v>2311</v>
      </c>
      <c r="D44" s="247">
        <f t="shared" si="0"/>
        <v>1700</v>
      </c>
    </row>
    <row r="45" spans="1:4" ht="18.75">
      <c r="A45" s="248">
        <v>43529</v>
      </c>
      <c r="B45" s="249">
        <v>1301.2</v>
      </c>
      <c r="C45" s="250" t="s">
        <v>824</v>
      </c>
      <c r="D45" s="250">
        <f t="shared" si="0"/>
        <v>1740</v>
      </c>
    </row>
    <row r="46" spans="1:4" ht="18.75">
      <c r="A46" s="245">
        <v>43530</v>
      </c>
      <c r="B46" s="246">
        <v>1301</v>
      </c>
      <c r="C46" s="247" t="s">
        <v>758</v>
      </c>
      <c r="D46" s="247">
        <f t="shared" si="0"/>
        <v>500</v>
      </c>
    </row>
    <row r="47" spans="1:4" ht="18.75">
      <c r="A47" s="248">
        <v>43531</v>
      </c>
      <c r="B47" s="249">
        <v>1294.8</v>
      </c>
      <c r="C47" s="250" t="s">
        <v>923</v>
      </c>
      <c r="D47" s="250">
        <f t="shared" si="0"/>
        <v>1310</v>
      </c>
    </row>
    <row r="48" spans="1:4" ht="18.75">
      <c r="A48" s="245">
        <v>43534</v>
      </c>
      <c r="B48" s="246">
        <v>1322.3</v>
      </c>
      <c r="C48" s="247" t="s">
        <v>2312</v>
      </c>
      <c r="D48" s="247">
        <f t="shared" si="0"/>
        <v>3100</v>
      </c>
    </row>
    <row r="49" spans="1:4" ht="18.75">
      <c r="A49" s="248">
        <v>43535</v>
      </c>
      <c r="B49" s="249">
        <v>1379.2</v>
      </c>
      <c r="C49" s="250" t="s">
        <v>2313</v>
      </c>
      <c r="D49" s="250">
        <f t="shared" si="0"/>
        <v>8620</v>
      </c>
    </row>
    <row r="50" spans="1:4" ht="18.75">
      <c r="A50" s="245">
        <v>43536</v>
      </c>
      <c r="B50" s="246">
        <v>1465.4</v>
      </c>
      <c r="C50" s="247" t="s">
        <v>2314</v>
      </c>
      <c r="D50" s="247">
        <f t="shared" si="0"/>
        <v>34990</v>
      </c>
    </row>
    <row r="51" spans="1:4" ht="18.75">
      <c r="A51" s="248">
        <v>43537</v>
      </c>
      <c r="B51" s="249">
        <v>1547.8</v>
      </c>
      <c r="C51" s="250" t="s">
        <v>2315</v>
      </c>
      <c r="D51" s="250">
        <f t="shared" si="0"/>
        <v>46350</v>
      </c>
    </row>
    <row r="52" spans="1:4" ht="18.75">
      <c r="A52" s="245">
        <v>43538</v>
      </c>
      <c r="B52" s="246">
        <v>1526.5</v>
      </c>
      <c r="C52" s="247" t="s">
        <v>2316</v>
      </c>
      <c r="D52" s="247">
        <f t="shared" si="0"/>
        <v>50760</v>
      </c>
    </row>
    <row r="53" spans="1:4" ht="18.75">
      <c r="A53" s="248">
        <v>43542</v>
      </c>
      <c r="B53" s="249">
        <v>1621.9</v>
      </c>
      <c r="C53" s="250" t="s">
        <v>2317</v>
      </c>
      <c r="D53" s="250">
        <f t="shared" si="0"/>
        <v>74910</v>
      </c>
    </row>
    <row r="54" spans="1:4" ht="18.75">
      <c r="A54" s="245">
        <v>43543</v>
      </c>
      <c r="B54" s="246">
        <v>1588.1</v>
      </c>
      <c r="C54" s="247" t="s">
        <v>2318</v>
      </c>
      <c r="D54" s="247">
        <f t="shared" si="0"/>
        <v>55710</v>
      </c>
    </row>
    <row r="55" spans="1:4" ht="18.75">
      <c r="A55" s="248">
        <v>43544</v>
      </c>
      <c r="B55" s="249">
        <v>1681.7</v>
      </c>
      <c r="C55" s="250" t="s">
        <v>2319</v>
      </c>
      <c r="D55" s="250">
        <f t="shared" si="0"/>
        <v>79790</v>
      </c>
    </row>
    <row r="56" spans="1:4" ht="18.75">
      <c r="A56" s="245">
        <v>43545</v>
      </c>
      <c r="B56" s="246">
        <v>1655.1</v>
      </c>
      <c r="C56" s="247" t="s">
        <v>2320</v>
      </c>
      <c r="D56" s="247">
        <f t="shared" si="0"/>
        <v>40500</v>
      </c>
    </row>
    <row r="57" spans="1:4" ht="18.75">
      <c r="A57" s="248">
        <v>43548</v>
      </c>
      <c r="B57" s="249">
        <v>1589.7</v>
      </c>
      <c r="C57" s="250" t="s">
        <v>2321</v>
      </c>
      <c r="D57" s="250">
        <f t="shared" si="0"/>
        <v>25430</v>
      </c>
    </row>
    <row r="58" spans="1:4" ht="18.75">
      <c r="A58" s="245">
        <v>43549</v>
      </c>
      <c r="B58" s="246">
        <v>1497.3</v>
      </c>
      <c r="C58" s="247" t="s">
        <v>2322</v>
      </c>
      <c r="D58" s="247">
        <f t="shared" si="0"/>
        <v>18180</v>
      </c>
    </row>
    <row r="59" spans="1:4" ht="18.75">
      <c r="A59" s="248">
        <v>43551</v>
      </c>
      <c r="B59" s="249">
        <v>1483.6</v>
      </c>
      <c r="C59" s="250" t="s">
        <v>2323</v>
      </c>
      <c r="D59" s="250">
        <f t="shared" si="0"/>
        <v>16500</v>
      </c>
    </row>
    <row r="60" spans="1:4" ht="18.75">
      <c r="A60" s="245">
        <v>43552</v>
      </c>
      <c r="B60" s="246">
        <v>1430</v>
      </c>
      <c r="C60" s="247" t="s">
        <v>2324</v>
      </c>
      <c r="D60" s="247">
        <f t="shared" si="0"/>
        <v>10590</v>
      </c>
    </row>
    <row r="61" spans="1:4" ht="18.75">
      <c r="A61" s="248">
        <v>43555</v>
      </c>
      <c r="B61" s="249">
        <v>1436.8</v>
      </c>
      <c r="C61" s="250" t="s">
        <v>2325</v>
      </c>
      <c r="D61" s="250">
        <f t="shared" si="0"/>
        <v>18200</v>
      </c>
    </row>
    <row r="62" spans="1:4" ht="18.75">
      <c r="A62" s="245">
        <v>43556</v>
      </c>
      <c r="B62" s="246">
        <v>1387.6</v>
      </c>
      <c r="C62" s="247" t="s">
        <v>1208</v>
      </c>
      <c r="D62" s="247">
        <f t="shared" si="0"/>
        <v>20620</v>
      </c>
    </row>
    <row r="63" spans="1:4" ht="18.75">
      <c r="A63" s="248">
        <v>43557</v>
      </c>
      <c r="B63" s="249">
        <v>1413.6</v>
      </c>
      <c r="C63" s="250" t="s">
        <v>1146</v>
      </c>
      <c r="D63" s="250">
        <f t="shared" si="0"/>
        <v>14790</v>
      </c>
    </row>
    <row r="64" spans="1:4" ht="18.75">
      <c r="A64" s="245">
        <v>43558</v>
      </c>
      <c r="B64" s="246">
        <v>1446.7</v>
      </c>
      <c r="C64" s="247" t="s">
        <v>853</v>
      </c>
      <c r="D64" s="247">
        <f t="shared" si="0"/>
        <v>15790</v>
      </c>
    </row>
    <row r="65" spans="1:4" ht="18.75">
      <c r="A65" s="248">
        <v>43559</v>
      </c>
      <c r="B65" s="249">
        <v>1457.9</v>
      </c>
      <c r="C65" s="250" t="s">
        <v>2326</v>
      </c>
      <c r="D65" s="250">
        <f t="shared" si="0"/>
        <v>10750</v>
      </c>
    </row>
    <row r="66" spans="1:4" ht="18.75">
      <c r="A66" s="245">
        <v>43562</v>
      </c>
      <c r="B66" s="246">
        <v>1473.9</v>
      </c>
      <c r="C66" s="247" t="s">
        <v>855</v>
      </c>
      <c r="D66" s="247">
        <f t="shared" si="0"/>
        <v>7880</v>
      </c>
    </row>
    <row r="67" spans="1:4" ht="18.75">
      <c r="A67" s="248">
        <v>43563</v>
      </c>
      <c r="B67" s="249">
        <v>1485.5</v>
      </c>
      <c r="C67" s="250" t="s">
        <v>2327</v>
      </c>
      <c r="D67" s="250">
        <f t="shared" ref="D67:D130" si="1">IF(RIGHT(C67,1)="M", VALUE(LEFT(C67,LEN(C67)-1))*1000000, IF(RIGHT(C67,1)="k", VALUE(LEFT(C67,LEN(C67)-1))*1000, C67))</f>
        <v>19430</v>
      </c>
    </row>
    <row r="68" spans="1:4" ht="18.75">
      <c r="A68" s="245">
        <v>43564</v>
      </c>
      <c r="B68" s="246">
        <v>1405.1</v>
      </c>
      <c r="C68" s="247" t="s">
        <v>2328</v>
      </c>
      <c r="D68" s="247">
        <f t="shared" si="1"/>
        <v>12140</v>
      </c>
    </row>
    <row r="69" spans="1:4" ht="18.75">
      <c r="A69" s="248">
        <v>43565</v>
      </c>
      <c r="B69" s="249">
        <v>1377.4</v>
      </c>
      <c r="C69" s="250" t="s">
        <v>2329</v>
      </c>
      <c r="D69" s="250">
        <f t="shared" si="1"/>
        <v>6970</v>
      </c>
    </row>
    <row r="70" spans="1:4" ht="18.75">
      <c r="A70" s="245">
        <v>43566</v>
      </c>
      <c r="B70" s="246">
        <v>1407.8</v>
      </c>
      <c r="C70" s="247" t="s">
        <v>2330</v>
      </c>
      <c r="D70" s="247">
        <f t="shared" si="1"/>
        <v>4210</v>
      </c>
    </row>
    <row r="71" spans="1:4" ht="18.75">
      <c r="A71" s="248">
        <v>43570</v>
      </c>
      <c r="B71" s="249">
        <v>1377.8</v>
      </c>
      <c r="C71" s="250" t="s">
        <v>2331</v>
      </c>
      <c r="D71" s="250">
        <f t="shared" si="1"/>
        <v>5580</v>
      </c>
    </row>
    <row r="72" spans="1:4" ht="18.75">
      <c r="A72" s="245">
        <v>43571</v>
      </c>
      <c r="B72" s="246">
        <v>1381</v>
      </c>
      <c r="C72" s="247" t="s">
        <v>2332</v>
      </c>
      <c r="D72" s="247">
        <f t="shared" si="1"/>
        <v>11770</v>
      </c>
    </row>
    <row r="73" spans="1:4" ht="18.75">
      <c r="A73" s="248">
        <v>43572</v>
      </c>
      <c r="B73" s="249">
        <v>1391.4</v>
      </c>
      <c r="C73" s="250" t="s">
        <v>2333</v>
      </c>
      <c r="D73" s="250">
        <f t="shared" si="1"/>
        <v>5210</v>
      </c>
    </row>
    <row r="74" spans="1:4" ht="18.75">
      <c r="A74" s="245">
        <v>43573</v>
      </c>
      <c r="B74" s="246">
        <v>1373</v>
      </c>
      <c r="C74" s="247" t="s">
        <v>2334</v>
      </c>
      <c r="D74" s="247">
        <f t="shared" si="1"/>
        <v>11890</v>
      </c>
    </row>
    <row r="75" spans="1:4" ht="18.75">
      <c r="A75" s="248">
        <v>43576</v>
      </c>
      <c r="B75" s="249">
        <v>1375.7</v>
      </c>
      <c r="C75" s="250" t="s">
        <v>2335</v>
      </c>
      <c r="D75" s="250">
        <f t="shared" si="1"/>
        <v>7960</v>
      </c>
    </row>
    <row r="76" spans="1:4" ht="18.75">
      <c r="A76" s="245">
        <v>43579</v>
      </c>
      <c r="B76" s="246">
        <v>1383.1</v>
      </c>
      <c r="C76" s="247" t="s">
        <v>2336</v>
      </c>
      <c r="D76" s="247">
        <f t="shared" si="1"/>
        <v>16129.999999999998</v>
      </c>
    </row>
    <row r="77" spans="1:4" ht="18.75">
      <c r="A77" s="248">
        <v>43580</v>
      </c>
      <c r="B77" s="249">
        <v>1380.4</v>
      </c>
      <c r="C77" s="250" t="s">
        <v>2337</v>
      </c>
      <c r="D77" s="250">
        <f t="shared" si="1"/>
        <v>5080</v>
      </c>
    </row>
    <row r="78" spans="1:4" ht="18.75">
      <c r="A78" s="245">
        <v>43583</v>
      </c>
      <c r="B78" s="246">
        <v>1398.3</v>
      </c>
      <c r="C78" s="247" t="s">
        <v>2338</v>
      </c>
      <c r="D78" s="247">
        <f t="shared" si="1"/>
        <v>4750</v>
      </c>
    </row>
    <row r="79" spans="1:4" ht="18.75">
      <c r="A79" s="248">
        <v>43584</v>
      </c>
      <c r="B79" s="249">
        <v>1465.3</v>
      </c>
      <c r="C79" s="250" t="s">
        <v>2339</v>
      </c>
      <c r="D79" s="250">
        <f t="shared" si="1"/>
        <v>11550</v>
      </c>
    </row>
    <row r="80" spans="1:4" ht="18.75">
      <c r="A80" s="245">
        <v>43585</v>
      </c>
      <c r="B80" s="246">
        <v>1408.9</v>
      </c>
      <c r="C80" s="247" t="s">
        <v>1246</v>
      </c>
      <c r="D80" s="247">
        <f t="shared" si="1"/>
        <v>21910</v>
      </c>
    </row>
    <row r="81" spans="1:4" ht="18.75">
      <c r="A81" s="248">
        <v>43587</v>
      </c>
      <c r="B81" s="249">
        <v>1393.5</v>
      </c>
      <c r="C81" s="250" t="s">
        <v>2340</v>
      </c>
      <c r="D81" s="250">
        <f t="shared" si="1"/>
        <v>14200</v>
      </c>
    </row>
    <row r="82" spans="1:4" ht="18.75">
      <c r="A82" s="245">
        <v>43590</v>
      </c>
      <c r="B82" s="246">
        <v>1407</v>
      </c>
      <c r="C82" s="247" t="s">
        <v>2341</v>
      </c>
      <c r="D82" s="247">
        <f t="shared" si="1"/>
        <v>8810</v>
      </c>
    </row>
    <row r="83" spans="1:4" ht="18.75">
      <c r="A83" s="248">
        <v>43591</v>
      </c>
      <c r="B83" s="249">
        <v>1406.2</v>
      </c>
      <c r="C83" s="250" t="s">
        <v>2342</v>
      </c>
      <c r="D83" s="250">
        <f t="shared" si="1"/>
        <v>6650</v>
      </c>
    </row>
    <row r="84" spans="1:4" ht="18.75">
      <c r="A84" s="245">
        <v>43592</v>
      </c>
      <c r="B84" s="246">
        <v>1411.4</v>
      </c>
      <c r="C84" s="247" t="s">
        <v>2343</v>
      </c>
      <c r="D84" s="247">
        <f t="shared" si="1"/>
        <v>2740</v>
      </c>
    </row>
    <row r="85" spans="1:4" ht="18.75">
      <c r="A85" s="248">
        <v>43593</v>
      </c>
      <c r="B85" s="249">
        <v>1399.1</v>
      </c>
      <c r="C85" s="250" t="s">
        <v>2344</v>
      </c>
      <c r="D85" s="250">
        <f t="shared" si="1"/>
        <v>3680</v>
      </c>
    </row>
    <row r="86" spans="1:4" ht="18.75">
      <c r="A86" s="245">
        <v>43594</v>
      </c>
      <c r="B86" s="246">
        <v>1400.4</v>
      </c>
      <c r="C86" s="247" t="s">
        <v>2345</v>
      </c>
      <c r="D86" s="247">
        <f t="shared" si="1"/>
        <v>3630</v>
      </c>
    </row>
    <row r="87" spans="1:4" ht="18.75">
      <c r="A87" s="248">
        <v>43597</v>
      </c>
      <c r="B87" s="249">
        <v>1401.5</v>
      </c>
      <c r="C87" s="250" t="s">
        <v>2346</v>
      </c>
      <c r="D87" s="250">
        <f t="shared" si="1"/>
        <v>1760</v>
      </c>
    </row>
    <row r="88" spans="1:4" ht="18.75">
      <c r="A88" s="245">
        <v>43598</v>
      </c>
      <c r="B88" s="246">
        <v>1408.9</v>
      </c>
      <c r="C88" s="247" t="s">
        <v>2347</v>
      </c>
      <c r="D88" s="247">
        <f t="shared" si="1"/>
        <v>1090</v>
      </c>
    </row>
    <row r="89" spans="1:4" ht="18.75">
      <c r="A89" s="248">
        <v>43599</v>
      </c>
      <c r="B89" s="249">
        <v>1402.6</v>
      </c>
      <c r="C89" s="250" t="s">
        <v>2348</v>
      </c>
      <c r="D89" s="250">
        <f t="shared" si="1"/>
        <v>660</v>
      </c>
    </row>
    <row r="90" spans="1:4" ht="18.75">
      <c r="A90" s="245">
        <v>43600</v>
      </c>
      <c r="B90" s="246">
        <v>1400.1</v>
      </c>
      <c r="C90" s="247" t="s">
        <v>341</v>
      </c>
      <c r="D90" s="247">
        <f t="shared" si="1"/>
        <v>2110</v>
      </c>
    </row>
    <row r="91" spans="1:4" ht="18.75">
      <c r="A91" s="248">
        <v>43601</v>
      </c>
      <c r="B91" s="249">
        <v>1407.8</v>
      </c>
      <c r="C91" s="250" t="s">
        <v>320</v>
      </c>
      <c r="D91" s="250">
        <f t="shared" si="1"/>
        <v>790</v>
      </c>
    </row>
    <row r="92" spans="1:4" ht="18.75">
      <c r="A92" s="245">
        <v>43604</v>
      </c>
      <c r="B92" s="246">
        <v>1404</v>
      </c>
      <c r="C92" s="247" t="s">
        <v>2349</v>
      </c>
      <c r="D92" s="247">
        <f t="shared" si="1"/>
        <v>1710</v>
      </c>
    </row>
    <row r="93" spans="1:4" ht="18.75">
      <c r="A93" s="248">
        <v>43605</v>
      </c>
      <c r="B93" s="249">
        <v>1397</v>
      </c>
      <c r="C93" s="250" t="s">
        <v>2350</v>
      </c>
      <c r="D93" s="250">
        <f t="shared" si="1"/>
        <v>5610</v>
      </c>
    </row>
    <row r="94" spans="1:4" ht="18.75">
      <c r="A94" s="245">
        <v>43606</v>
      </c>
      <c r="B94" s="246">
        <v>1396.3</v>
      </c>
      <c r="C94" s="247" t="s">
        <v>2351</v>
      </c>
      <c r="D94" s="247">
        <f t="shared" si="1"/>
        <v>1110</v>
      </c>
    </row>
    <row r="95" spans="1:4" ht="18.75">
      <c r="A95" s="248">
        <v>43607</v>
      </c>
      <c r="B95" s="249">
        <v>1397.3</v>
      </c>
      <c r="C95" s="250" t="s">
        <v>732</v>
      </c>
      <c r="D95" s="250">
        <f t="shared" si="1"/>
        <v>3110</v>
      </c>
    </row>
    <row r="96" spans="1:4" ht="18.75">
      <c r="A96" s="245">
        <v>43608</v>
      </c>
      <c r="B96" s="246">
        <v>1396.9</v>
      </c>
      <c r="C96" s="247" t="s">
        <v>2352</v>
      </c>
      <c r="D96" s="247">
        <f t="shared" si="1"/>
        <v>1290</v>
      </c>
    </row>
    <row r="97" spans="1:4" ht="18.75">
      <c r="A97" s="248">
        <v>43611</v>
      </c>
      <c r="B97" s="249">
        <v>1396.9</v>
      </c>
      <c r="C97" s="250" t="s">
        <v>2352</v>
      </c>
      <c r="D97" s="250">
        <f t="shared" si="1"/>
        <v>1290</v>
      </c>
    </row>
    <row r="98" spans="1:4" ht="18.75">
      <c r="A98" s="245">
        <v>43612</v>
      </c>
      <c r="B98" s="246">
        <v>1400.6</v>
      </c>
      <c r="C98" s="247" t="s">
        <v>2353</v>
      </c>
      <c r="D98" s="247">
        <f t="shared" si="1"/>
        <v>1780</v>
      </c>
    </row>
    <row r="99" spans="1:4" ht="18.75">
      <c r="A99" s="248">
        <v>43613</v>
      </c>
      <c r="B99" s="249">
        <v>1410.5</v>
      </c>
      <c r="C99" s="250" t="s">
        <v>2354</v>
      </c>
      <c r="D99" s="250">
        <f t="shared" si="1"/>
        <v>2210</v>
      </c>
    </row>
    <row r="100" spans="1:4" ht="18.75">
      <c r="A100" s="245">
        <v>43614</v>
      </c>
      <c r="B100" s="246">
        <v>1418</v>
      </c>
      <c r="C100" s="247" t="s">
        <v>892</v>
      </c>
      <c r="D100" s="247">
        <f t="shared" si="1"/>
        <v>840</v>
      </c>
    </row>
    <row r="101" spans="1:4" ht="18.75">
      <c r="A101" s="248">
        <v>43625</v>
      </c>
      <c r="B101" s="249">
        <v>1432.2</v>
      </c>
      <c r="C101" s="250" t="s">
        <v>804</v>
      </c>
      <c r="D101" s="250">
        <f t="shared" si="1"/>
        <v>1570</v>
      </c>
    </row>
    <row r="102" spans="1:4" ht="18.75">
      <c r="A102" s="245">
        <v>43626</v>
      </c>
      <c r="B102" s="246">
        <v>1460.1</v>
      </c>
      <c r="C102" s="247" t="s">
        <v>2355</v>
      </c>
      <c r="D102" s="247">
        <f t="shared" si="1"/>
        <v>2560</v>
      </c>
    </row>
    <row r="103" spans="1:4" ht="18.75">
      <c r="A103" s="248">
        <v>43627</v>
      </c>
      <c r="B103" s="249">
        <v>1458.6</v>
      </c>
      <c r="C103" s="250" t="s">
        <v>2356</v>
      </c>
      <c r="D103" s="250">
        <f t="shared" si="1"/>
        <v>2380</v>
      </c>
    </row>
    <row r="104" spans="1:4" ht="18.75">
      <c r="A104" s="245">
        <v>43628</v>
      </c>
      <c r="B104" s="246">
        <v>1484.2</v>
      </c>
      <c r="C104" s="247" t="s">
        <v>2357</v>
      </c>
      <c r="D104" s="247">
        <f t="shared" si="1"/>
        <v>4730</v>
      </c>
    </row>
    <row r="105" spans="1:4" ht="18.75">
      <c r="A105" s="248">
        <v>43629</v>
      </c>
      <c r="B105" s="249">
        <v>1500.4</v>
      </c>
      <c r="C105" s="250" t="s">
        <v>974</v>
      </c>
      <c r="D105" s="250">
        <f t="shared" si="1"/>
        <v>6130</v>
      </c>
    </row>
    <row r="106" spans="1:4" ht="18.75">
      <c r="A106" s="245">
        <v>43632</v>
      </c>
      <c r="B106" s="246">
        <v>1503.4</v>
      </c>
      <c r="C106" s="247" t="s">
        <v>2358</v>
      </c>
      <c r="D106" s="247">
        <f t="shared" si="1"/>
        <v>5870</v>
      </c>
    </row>
    <row r="107" spans="1:4" ht="18.75">
      <c r="A107" s="248">
        <v>43633</v>
      </c>
      <c r="B107" s="249">
        <v>1488.8</v>
      </c>
      <c r="C107" s="250" t="s">
        <v>2359</v>
      </c>
      <c r="D107" s="250">
        <f t="shared" si="1"/>
        <v>700</v>
      </c>
    </row>
    <row r="108" spans="1:4" ht="18.75">
      <c r="A108" s="245">
        <v>43634</v>
      </c>
      <c r="B108" s="246">
        <v>1499.5</v>
      </c>
      <c r="C108" s="247" t="s">
        <v>2360</v>
      </c>
      <c r="D108" s="247">
        <f t="shared" si="1"/>
        <v>4270</v>
      </c>
    </row>
    <row r="109" spans="1:4" ht="18.75">
      <c r="A109" s="248">
        <v>43635</v>
      </c>
      <c r="B109" s="249">
        <v>1498.6</v>
      </c>
      <c r="C109" s="250" t="s">
        <v>2361</v>
      </c>
      <c r="D109" s="250">
        <f t="shared" si="1"/>
        <v>1860</v>
      </c>
    </row>
    <row r="110" spans="1:4" ht="18.75">
      <c r="A110" s="245">
        <v>43636</v>
      </c>
      <c r="B110" s="246">
        <v>1511.2</v>
      </c>
      <c r="C110" s="247" t="s">
        <v>2362</v>
      </c>
      <c r="D110" s="247">
        <f t="shared" si="1"/>
        <v>4190</v>
      </c>
    </row>
    <row r="111" spans="1:4" ht="18.75">
      <c r="A111" s="248">
        <v>43639</v>
      </c>
      <c r="B111" s="249">
        <v>1513.7</v>
      </c>
      <c r="C111" s="250" t="s">
        <v>2363</v>
      </c>
      <c r="D111" s="250">
        <f t="shared" si="1"/>
        <v>6680</v>
      </c>
    </row>
    <row r="112" spans="1:4" ht="18.75">
      <c r="A112" s="245">
        <v>43640</v>
      </c>
      <c r="B112" s="246">
        <v>1500</v>
      </c>
      <c r="C112" s="247" t="s">
        <v>2364</v>
      </c>
      <c r="D112" s="247">
        <f t="shared" si="1"/>
        <v>20800</v>
      </c>
    </row>
    <row r="113" spans="1:4" ht="18.75">
      <c r="A113" s="248">
        <v>43641</v>
      </c>
      <c r="B113" s="249">
        <v>1497.4</v>
      </c>
      <c r="C113" s="250" t="s">
        <v>2365</v>
      </c>
      <c r="D113" s="250">
        <f t="shared" si="1"/>
        <v>17160</v>
      </c>
    </row>
    <row r="114" spans="1:4" ht="18.75">
      <c r="A114" s="245">
        <v>43642</v>
      </c>
      <c r="B114" s="246">
        <v>1509.1</v>
      </c>
      <c r="C114" s="247" t="s">
        <v>859</v>
      </c>
      <c r="D114" s="247">
        <f t="shared" si="1"/>
        <v>3510</v>
      </c>
    </row>
    <row r="115" spans="1:4" ht="18.75">
      <c r="A115" s="248">
        <v>43643</v>
      </c>
      <c r="B115" s="249">
        <v>1511.7</v>
      </c>
      <c r="C115" s="250" t="s">
        <v>328</v>
      </c>
      <c r="D115" s="250">
        <f t="shared" si="1"/>
        <v>5390</v>
      </c>
    </row>
    <row r="116" spans="1:4" ht="18.75">
      <c r="A116" s="245">
        <v>43646</v>
      </c>
      <c r="B116" s="246">
        <v>1517.5</v>
      </c>
      <c r="C116" s="247" t="s">
        <v>2366</v>
      </c>
      <c r="D116" s="247">
        <f t="shared" si="1"/>
        <v>4480</v>
      </c>
    </row>
    <row r="117" spans="1:4" ht="18.75">
      <c r="A117" s="248">
        <v>43648</v>
      </c>
      <c r="B117" s="249">
        <v>1513.3</v>
      </c>
      <c r="C117" s="250" t="s">
        <v>2367</v>
      </c>
      <c r="D117" s="250">
        <f t="shared" si="1"/>
        <v>3390</v>
      </c>
    </row>
    <row r="118" spans="1:4" ht="18.75">
      <c r="A118" s="245">
        <v>43649</v>
      </c>
      <c r="B118" s="246">
        <v>1500.8</v>
      </c>
      <c r="C118" s="247" t="s">
        <v>2368</v>
      </c>
      <c r="D118" s="247">
        <f t="shared" si="1"/>
        <v>2240</v>
      </c>
    </row>
    <row r="119" spans="1:4" ht="18.75">
      <c r="A119" s="248">
        <v>43650</v>
      </c>
      <c r="B119" s="249">
        <v>1497.7</v>
      </c>
      <c r="C119" s="250" t="s">
        <v>870</v>
      </c>
      <c r="D119" s="250">
        <f t="shared" si="1"/>
        <v>5290</v>
      </c>
    </row>
    <row r="120" spans="1:4" ht="18.75">
      <c r="A120" s="245">
        <v>43653</v>
      </c>
      <c r="B120" s="246">
        <v>1496</v>
      </c>
      <c r="C120" s="247" t="s">
        <v>2369</v>
      </c>
      <c r="D120" s="247">
        <f t="shared" si="1"/>
        <v>370</v>
      </c>
    </row>
    <row r="121" spans="1:4" ht="18.75">
      <c r="A121" s="248">
        <v>43654</v>
      </c>
      <c r="B121" s="249">
        <v>1500.6</v>
      </c>
      <c r="C121" s="250" t="s">
        <v>2370</v>
      </c>
      <c r="D121" s="250">
        <f t="shared" si="1"/>
        <v>5020</v>
      </c>
    </row>
    <row r="122" spans="1:4" ht="18.75">
      <c r="A122" s="245">
        <v>43655</v>
      </c>
      <c r="B122" s="246">
        <v>1495.4</v>
      </c>
      <c r="C122" s="247" t="s">
        <v>2371</v>
      </c>
      <c r="D122" s="247">
        <f t="shared" si="1"/>
        <v>2570</v>
      </c>
    </row>
    <row r="123" spans="1:4" ht="18.75">
      <c r="A123" s="248">
        <v>43656</v>
      </c>
      <c r="B123" s="249">
        <v>1492.9</v>
      </c>
      <c r="C123" s="250" t="s">
        <v>2372</v>
      </c>
      <c r="D123" s="250">
        <f t="shared" si="1"/>
        <v>3130</v>
      </c>
    </row>
    <row r="124" spans="1:4" ht="18.75">
      <c r="A124" s="245">
        <v>43657</v>
      </c>
      <c r="B124" s="246">
        <v>1500.2</v>
      </c>
      <c r="C124" s="247" t="s">
        <v>2373</v>
      </c>
      <c r="D124" s="247">
        <f t="shared" si="1"/>
        <v>2330</v>
      </c>
    </row>
    <row r="125" spans="1:4" ht="18.75">
      <c r="A125" s="248">
        <v>43660</v>
      </c>
      <c r="B125" s="249">
        <v>1495.4</v>
      </c>
      <c r="C125" s="250" t="s">
        <v>797</v>
      </c>
      <c r="D125" s="250">
        <f t="shared" si="1"/>
        <v>2040</v>
      </c>
    </row>
    <row r="126" spans="1:4" ht="18.75">
      <c r="A126" s="245">
        <v>43661</v>
      </c>
      <c r="B126" s="246">
        <v>1500.9</v>
      </c>
      <c r="C126" s="247" t="s">
        <v>947</v>
      </c>
      <c r="D126" s="247">
        <f t="shared" si="1"/>
        <v>1930</v>
      </c>
    </row>
    <row r="127" spans="1:4" ht="18.75">
      <c r="A127" s="248">
        <v>43662</v>
      </c>
      <c r="B127" s="249">
        <v>1503.2</v>
      </c>
      <c r="C127" s="250" t="s">
        <v>2374</v>
      </c>
      <c r="D127" s="250">
        <f t="shared" si="1"/>
        <v>1690</v>
      </c>
    </row>
    <row r="128" spans="1:4" ht="18.75">
      <c r="A128" s="245">
        <v>43663</v>
      </c>
      <c r="B128" s="246">
        <v>1499.7</v>
      </c>
      <c r="C128" s="247" t="s">
        <v>2375</v>
      </c>
      <c r="D128" s="247">
        <f t="shared" si="1"/>
        <v>1480</v>
      </c>
    </row>
    <row r="129" spans="1:4" ht="18.75">
      <c r="A129" s="248">
        <v>43664</v>
      </c>
      <c r="B129" s="249">
        <v>1493.4</v>
      </c>
      <c r="C129" s="250" t="s">
        <v>787</v>
      </c>
      <c r="D129" s="250">
        <f t="shared" si="1"/>
        <v>1260</v>
      </c>
    </row>
    <row r="130" spans="1:4" ht="18.75">
      <c r="A130" s="245">
        <v>43667</v>
      </c>
      <c r="B130" s="246">
        <v>1499.6</v>
      </c>
      <c r="C130" s="247" t="s">
        <v>784</v>
      </c>
      <c r="D130" s="247">
        <f t="shared" si="1"/>
        <v>3210</v>
      </c>
    </row>
    <row r="131" spans="1:4" ht="18.75">
      <c r="A131" s="248">
        <v>43668</v>
      </c>
      <c r="B131" s="249">
        <v>1501.6</v>
      </c>
      <c r="C131" s="250" t="s">
        <v>957</v>
      </c>
      <c r="D131" s="250">
        <f t="shared" ref="D131:D194" si="2">IF(RIGHT(C131,1)="M", VALUE(LEFT(C131,LEN(C131)-1))*1000000, IF(RIGHT(C131,1)="k", VALUE(LEFT(C131,LEN(C131)-1))*1000, C131))</f>
        <v>5760</v>
      </c>
    </row>
    <row r="132" spans="1:4" ht="18.75">
      <c r="A132" s="245">
        <v>43669</v>
      </c>
      <c r="B132" s="246">
        <v>1527.7</v>
      </c>
      <c r="C132" s="247" t="s">
        <v>2376</v>
      </c>
      <c r="D132" s="247">
        <f t="shared" si="2"/>
        <v>2320</v>
      </c>
    </row>
    <row r="133" spans="1:4" ht="18.75">
      <c r="A133" s="248">
        <v>43670</v>
      </c>
      <c r="B133" s="249">
        <v>1528.4</v>
      </c>
      <c r="C133" s="250" t="s">
        <v>2377</v>
      </c>
      <c r="D133" s="250">
        <f t="shared" si="2"/>
        <v>940</v>
      </c>
    </row>
    <row r="134" spans="1:4" ht="18.75">
      <c r="A134" s="245">
        <v>43671</v>
      </c>
      <c r="B134" s="246">
        <v>1653.7</v>
      </c>
      <c r="C134" s="247" t="s">
        <v>2378</v>
      </c>
      <c r="D134" s="247">
        <f t="shared" si="2"/>
        <v>18520</v>
      </c>
    </row>
    <row r="135" spans="1:4" ht="18.75">
      <c r="A135" s="248">
        <v>43674</v>
      </c>
      <c r="B135" s="249">
        <v>1707.6</v>
      </c>
      <c r="C135" s="250" t="s">
        <v>1096</v>
      </c>
      <c r="D135" s="250">
        <f t="shared" si="2"/>
        <v>11090</v>
      </c>
    </row>
    <row r="136" spans="1:4" ht="18.75">
      <c r="A136" s="245">
        <v>43675</v>
      </c>
      <c r="B136" s="246">
        <v>1707.8</v>
      </c>
      <c r="C136" s="247" t="s">
        <v>855</v>
      </c>
      <c r="D136" s="247">
        <f t="shared" si="2"/>
        <v>7880</v>
      </c>
    </row>
    <row r="137" spans="1:4" ht="18.75">
      <c r="A137" s="248">
        <v>43676</v>
      </c>
      <c r="B137" s="249">
        <v>1681.5</v>
      </c>
      <c r="C137" s="250" t="s">
        <v>2379</v>
      </c>
      <c r="D137" s="250">
        <f t="shared" si="2"/>
        <v>4040</v>
      </c>
    </row>
    <row r="138" spans="1:4" ht="18.75">
      <c r="A138" s="245">
        <v>43677</v>
      </c>
      <c r="B138" s="246">
        <v>1697.4</v>
      </c>
      <c r="C138" s="247" t="s">
        <v>2380</v>
      </c>
      <c r="D138" s="247">
        <f t="shared" si="2"/>
        <v>10150</v>
      </c>
    </row>
    <row r="139" spans="1:4" ht="18.75">
      <c r="A139" s="248">
        <v>43678</v>
      </c>
      <c r="B139" s="249">
        <v>1735.8</v>
      </c>
      <c r="C139" s="250" t="s">
        <v>1282</v>
      </c>
      <c r="D139" s="250">
        <f t="shared" si="2"/>
        <v>9000</v>
      </c>
    </row>
    <row r="140" spans="1:4" ht="18.75">
      <c r="A140" s="245">
        <v>43681</v>
      </c>
      <c r="B140" s="246">
        <v>1795.1</v>
      </c>
      <c r="C140" s="247" t="s">
        <v>2381</v>
      </c>
      <c r="D140" s="247">
        <f t="shared" si="2"/>
        <v>6800</v>
      </c>
    </row>
    <row r="141" spans="1:4" ht="18.75">
      <c r="A141" s="248">
        <v>43682</v>
      </c>
      <c r="B141" s="249">
        <v>1802.4</v>
      </c>
      <c r="C141" s="250" t="s">
        <v>1196</v>
      </c>
      <c r="D141" s="250">
        <f t="shared" si="2"/>
        <v>6450</v>
      </c>
    </row>
    <row r="142" spans="1:4" ht="18.75">
      <c r="A142" s="245">
        <v>43683</v>
      </c>
      <c r="B142" s="246">
        <v>1782.8</v>
      </c>
      <c r="C142" s="247" t="s">
        <v>2382</v>
      </c>
      <c r="D142" s="247">
        <f t="shared" si="2"/>
        <v>6340</v>
      </c>
    </row>
    <row r="143" spans="1:4" ht="18.75">
      <c r="A143" s="248">
        <v>43684</v>
      </c>
      <c r="B143" s="249">
        <v>1756.8</v>
      </c>
      <c r="C143" s="250" t="s">
        <v>2383</v>
      </c>
      <c r="D143" s="250">
        <f t="shared" si="2"/>
        <v>2050</v>
      </c>
    </row>
    <row r="144" spans="1:4" ht="18.75">
      <c r="A144" s="245">
        <v>43685</v>
      </c>
      <c r="B144" s="246">
        <v>1790.5</v>
      </c>
      <c r="C144" s="247" t="s">
        <v>2384</v>
      </c>
      <c r="D144" s="247">
        <f t="shared" si="2"/>
        <v>2630</v>
      </c>
    </row>
    <row r="145" spans="1:4" ht="18.75">
      <c r="A145" s="248">
        <v>43695</v>
      </c>
      <c r="B145" s="249">
        <v>1797.8</v>
      </c>
      <c r="C145" s="250" t="s">
        <v>748</v>
      </c>
      <c r="D145" s="250">
        <f t="shared" si="2"/>
        <v>2660</v>
      </c>
    </row>
    <row r="146" spans="1:4" ht="18.75">
      <c r="A146" s="245">
        <v>43696</v>
      </c>
      <c r="B146" s="246">
        <v>1806.8</v>
      </c>
      <c r="C146" s="247" t="s">
        <v>2385</v>
      </c>
      <c r="D146" s="247">
        <f t="shared" si="2"/>
        <v>9610</v>
      </c>
    </row>
    <row r="147" spans="1:4" ht="18.75">
      <c r="A147" s="248">
        <v>43698</v>
      </c>
      <c r="B147" s="249">
        <v>1777</v>
      </c>
      <c r="C147" s="250" t="s">
        <v>2386</v>
      </c>
      <c r="D147" s="250">
        <f t="shared" si="2"/>
        <v>6770</v>
      </c>
    </row>
    <row r="148" spans="1:4" ht="18.75">
      <c r="A148" s="245">
        <v>43699</v>
      </c>
      <c r="B148" s="246">
        <v>1818</v>
      </c>
      <c r="C148" s="247" t="s">
        <v>2387</v>
      </c>
      <c r="D148" s="247">
        <f t="shared" si="2"/>
        <v>2770</v>
      </c>
    </row>
    <row r="149" spans="1:4" ht="18.75">
      <c r="A149" s="248">
        <v>43702</v>
      </c>
      <c r="B149" s="249">
        <v>1791.7</v>
      </c>
      <c r="C149" s="250" t="s">
        <v>2388</v>
      </c>
      <c r="D149" s="250">
        <f t="shared" si="2"/>
        <v>7930</v>
      </c>
    </row>
    <row r="150" spans="1:4" ht="18.75">
      <c r="A150" s="245">
        <v>43703</v>
      </c>
      <c r="B150" s="246">
        <v>1765.2</v>
      </c>
      <c r="C150" s="247" t="s">
        <v>2389</v>
      </c>
      <c r="D150" s="247">
        <f t="shared" si="2"/>
        <v>8260</v>
      </c>
    </row>
    <row r="151" spans="1:4" ht="18.75">
      <c r="A151" s="248">
        <v>43704</v>
      </c>
      <c r="B151" s="249">
        <v>1799.9</v>
      </c>
      <c r="C151" s="250" t="s">
        <v>2390</v>
      </c>
      <c r="D151" s="250">
        <f t="shared" si="2"/>
        <v>7940</v>
      </c>
    </row>
    <row r="152" spans="1:4" ht="18.75">
      <c r="A152" s="245">
        <v>43705</v>
      </c>
      <c r="B152" s="246">
        <v>1801</v>
      </c>
      <c r="C152" s="247" t="s">
        <v>2391</v>
      </c>
      <c r="D152" s="247">
        <f t="shared" si="2"/>
        <v>13770</v>
      </c>
    </row>
    <row r="153" spans="1:4" ht="18.75">
      <c r="A153" s="248">
        <v>43706</v>
      </c>
      <c r="B153" s="249">
        <v>1841.9</v>
      </c>
      <c r="C153" s="250" t="s">
        <v>2392</v>
      </c>
      <c r="D153" s="250">
        <f t="shared" si="2"/>
        <v>16550</v>
      </c>
    </row>
    <row r="154" spans="1:4" ht="18.75">
      <c r="A154" s="245">
        <v>43709</v>
      </c>
      <c r="B154" s="246">
        <v>1833</v>
      </c>
      <c r="C154" s="247" t="s">
        <v>2393</v>
      </c>
      <c r="D154" s="247">
        <f t="shared" si="2"/>
        <v>11650</v>
      </c>
    </row>
    <row r="155" spans="1:4" ht="18.75">
      <c r="A155" s="248">
        <v>43710</v>
      </c>
      <c r="B155" s="249">
        <v>1767.9</v>
      </c>
      <c r="C155" s="250" t="s">
        <v>2394</v>
      </c>
      <c r="D155" s="250">
        <f t="shared" si="2"/>
        <v>13680</v>
      </c>
    </row>
    <row r="156" spans="1:4" ht="18.75">
      <c r="A156" s="245">
        <v>43711</v>
      </c>
      <c r="B156" s="246">
        <v>1768.1</v>
      </c>
      <c r="C156" s="247" t="s">
        <v>2395</v>
      </c>
      <c r="D156" s="247">
        <f t="shared" si="2"/>
        <v>7320</v>
      </c>
    </row>
    <row r="157" spans="1:4" ht="18.75">
      <c r="A157" s="248">
        <v>43712</v>
      </c>
      <c r="B157" s="249">
        <v>1764.6</v>
      </c>
      <c r="C157" s="250" t="s">
        <v>2396</v>
      </c>
      <c r="D157" s="250">
        <f t="shared" si="2"/>
        <v>5910</v>
      </c>
    </row>
    <row r="158" spans="1:4" ht="18.75">
      <c r="A158" s="245">
        <v>43713</v>
      </c>
      <c r="B158" s="246">
        <v>1773.6</v>
      </c>
      <c r="C158" s="247" t="s">
        <v>2307</v>
      </c>
      <c r="D158" s="247">
        <f t="shared" si="2"/>
        <v>1800</v>
      </c>
    </row>
    <row r="159" spans="1:4" ht="18.75">
      <c r="A159" s="248">
        <v>43716</v>
      </c>
      <c r="B159" s="249">
        <v>1776.8</v>
      </c>
      <c r="C159" s="250" t="s">
        <v>2397</v>
      </c>
      <c r="D159" s="250">
        <f t="shared" si="2"/>
        <v>12610</v>
      </c>
    </row>
    <row r="160" spans="1:4" ht="18.75">
      <c r="A160" s="245">
        <v>43717</v>
      </c>
      <c r="B160" s="246">
        <v>1783.7</v>
      </c>
      <c r="C160" s="247" t="s">
        <v>821</v>
      </c>
      <c r="D160" s="247">
        <f t="shared" si="2"/>
        <v>1850</v>
      </c>
    </row>
    <row r="161" spans="1:4" ht="18.75">
      <c r="A161" s="248">
        <v>43719</v>
      </c>
      <c r="B161" s="249">
        <v>1770.2</v>
      </c>
      <c r="C161" s="250" t="s">
        <v>2388</v>
      </c>
      <c r="D161" s="250">
        <f t="shared" si="2"/>
        <v>7930</v>
      </c>
    </row>
    <row r="162" spans="1:4" ht="18.75">
      <c r="A162" s="245">
        <v>43720</v>
      </c>
      <c r="B162" s="246">
        <v>1761.6</v>
      </c>
      <c r="C162" s="247" t="s">
        <v>2398</v>
      </c>
      <c r="D162" s="247">
        <f t="shared" si="2"/>
        <v>5030</v>
      </c>
    </row>
    <row r="163" spans="1:4" ht="18.75">
      <c r="A163" s="248">
        <v>43723</v>
      </c>
      <c r="B163" s="249">
        <v>1755</v>
      </c>
      <c r="C163" s="250" t="s">
        <v>2399</v>
      </c>
      <c r="D163" s="250">
        <f t="shared" si="2"/>
        <v>4350</v>
      </c>
    </row>
    <row r="164" spans="1:4" ht="18.75">
      <c r="A164" s="245">
        <v>43724</v>
      </c>
      <c r="B164" s="246">
        <v>1762.7</v>
      </c>
      <c r="C164" s="247" t="s">
        <v>2300</v>
      </c>
      <c r="D164" s="247">
        <f t="shared" si="2"/>
        <v>2600</v>
      </c>
    </row>
    <row r="165" spans="1:4" ht="18.75">
      <c r="A165" s="248">
        <v>43725</v>
      </c>
      <c r="B165" s="249">
        <v>1769.1</v>
      </c>
      <c r="C165" s="250" t="s">
        <v>2400</v>
      </c>
      <c r="D165" s="250">
        <f t="shared" si="2"/>
        <v>9400</v>
      </c>
    </row>
    <row r="166" spans="1:4" ht="18.75">
      <c r="A166" s="245">
        <v>43726</v>
      </c>
      <c r="B166" s="246">
        <v>1766.4</v>
      </c>
      <c r="C166" s="247" t="s">
        <v>2401</v>
      </c>
      <c r="D166" s="247">
        <f t="shared" si="2"/>
        <v>3580</v>
      </c>
    </row>
    <row r="167" spans="1:4" ht="18.75">
      <c r="A167" s="248">
        <v>43727</v>
      </c>
      <c r="B167" s="249">
        <v>1728.8</v>
      </c>
      <c r="C167" s="250" t="s">
        <v>2402</v>
      </c>
      <c r="D167" s="250">
        <f t="shared" si="2"/>
        <v>8730</v>
      </c>
    </row>
    <row r="168" spans="1:4" ht="18.75">
      <c r="A168" s="245">
        <v>43730</v>
      </c>
      <c r="B168" s="246">
        <v>1732.3</v>
      </c>
      <c r="C168" s="247" t="s">
        <v>317</v>
      </c>
      <c r="D168" s="247">
        <f t="shared" si="2"/>
        <v>590</v>
      </c>
    </row>
    <row r="169" spans="1:4" ht="18.75">
      <c r="A169" s="248">
        <v>43731</v>
      </c>
      <c r="B169" s="249">
        <v>1747.1</v>
      </c>
      <c r="C169" s="250" t="s">
        <v>2403</v>
      </c>
      <c r="D169" s="250">
        <f t="shared" si="2"/>
        <v>2420</v>
      </c>
    </row>
    <row r="170" spans="1:4" ht="18.75">
      <c r="A170" s="245">
        <v>43732</v>
      </c>
      <c r="B170" s="246">
        <v>1734.4</v>
      </c>
      <c r="C170" s="247" t="s">
        <v>2384</v>
      </c>
      <c r="D170" s="247">
        <f t="shared" si="2"/>
        <v>2630</v>
      </c>
    </row>
    <row r="171" spans="1:4" ht="18.75">
      <c r="A171" s="248">
        <v>43733</v>
      </c>
      <c r="B171" s="249">
        <v>1722.1</v>
      </c>
      <c r="C171" s="250" t="s">
        <v>2379</v>
      </c>
      <c r="D171" s="250">
        <f t="shared" si="2"/>
        <v>4040</v>
      </c>
    </row>
    <row r="172" spans="1:4" ht="18.75">
      <c r="A172" s="245">
        <v>43734</v>
      </c>
      <c r="B172" s="246">
        <v>1738.4</v>
      </c>
      <c r="C172" s="247" t="s">
        <v>865</v>
      </c>
      <c r="D172" s="247">
        <f t="shared" si="2"/>
        <v>2060</v>
      </c>
    </row>
    <row r="173" spans="1:4" ht="18.75">
      <c r="A173" s="248">
        <v>43737</v>
      </c>
      <c r="B173" s="249">
        <v>1724</v>
      </c>
      <c r="C173" s="250" t="s">
        <v>2396</v>
      </c>
      <c r="D173" s="250">
        <f t="shared" si="2"/>
        <v>5910</v>
      </c>
    </row>
    <row r="174" spans="1:4" ht="18.75">
      <c r="A174" s="245">
        <v>43738</v>
      </c>
      <c r="B174" s="246">
        <v>1721.1</v>
      </c>
      <c r="C174" s="247" t="s">
        <v>909</v>
      </c>
      <c r="D174" s="247">
        <f t="shared" si="2"/>
        <v>1590</v>
      </c>
    </row>
    <row r="175" spans="1:4" ht="18.75">
      <c r="A175" s="248">
        <v>43739</v>
      </c>
      <c r="B175" s="249">
        <v>1730.2</v>
      </c>
      <c r="C175" s="250" t="s">
        <v>2404</v>
      </c>
      <c r="D175" s="250">
        <f t="shared" si="2"/>
        <v>8560</v>
      </c>
    </row>
    <row r="176" spans="1:4" ht="18.75">
      <c r="A176" s="245">
        <v>43740</v>
      </c>
      <c r="B176" s="246">
        <v>1742.1</v>
      </c>
      <c r="C176" s="247" t="s">
        <v>2405</v>
      </c>
      <c r="D176" s="247">
        <f t="shared" si="2"/>
        <v>5700</v>
      </c>
    </row>
    <row r="177" spans="1:4" ht="18.75">
      <c r="A177" s="248">
        <v>43741</v>
      </c>
      <c r="B177" s="249">
        <v>1733.6</v>
      </c>
      <c r="C177" s="250" t="s">
        <v>2406</v>
      </c>
      <c r="D177" s="250">
        <f t="shared" si="2"/>
        <v>3500</v>
      </c>
    </row>
    <row r="178" spans="1:4" ht="18.75">
      <c r="A178" s="245">
        <v>43744</v>
      </c>
      <c r="B178" s="246">
        <v>1739.9</v>
      </c>
      <c r="C178" s="247" t="s">
        <v>969</v>
      </c>
      <c r="D178" s="247">
        <f t="shared" si="2"/>
        <v>1940</v>
      </c>
    </row>
    <row r="179" spans="1:4" ht="18.75">
      <c r="A179" s="248">
        <v>43745</v>
      </c>
      <c r="B179" s="249">
        <v>1736.3</v>
      </c>
      <c r="C179" s="250" t="s">
        <v>2407</v>
      </c>
      <c r="D179" s="250">
        <f t="shared" si="2"/>
        <v>980</v>
      </c>
    </row>
    <row r="180" spans="1:4" ht="18.75">
      <c r="A180" s="245">
        <v>43747</v>
      </c>
      <c r="B180" s="246">
        <v>1740</v>
      </c>
      <c r="C180" s="247" t="s">
        <v>781</v>
      </c>
      <c r="D180" s="247">
        <f t="shared" si="2"/>
        <v>2310</v>
      </c>
    </row>
    <row r="181" spans="1:4" ht="18.75">
      <c r="A181" s="248">
        <v>43748</v>
      </c>
      <c r="B181" s="249">
        <v>1742.3</v>
      </c>
      <c r="C181" s="250" t="s">
        <v>749</v>
      </c>
      <c r="D181" s="250">
        <f t="shared" si="2"/>
        <v>860</v>
      </c>
    </row>
    <row r="182" spans="1:4" ht="18.75">
      <c r="A182" s="245">
        <v>43751</v>
      </c>
      <c r="B182" s="246">
        <v>1741.7</v>
      </c>
      <c r="C182" s="247" t="s">
        <v>2288</v>
      </c>
      <c r="D182" s="247">
        <f t="shared" si="2"/>
        <v>1650</v>
      </c>
    </row>
    <row r="183" spans="1:4" ht="18.75">
      <c r="A183" s="248">
        <v>43752</v>
      </c>
      <c r="B183" s="249">
        <v>1731.9</v>
      </c>
      <c r="C183" s="250" t="s">
        <v>2408</v>
      </c>
      <c r="D183" s="250">
        <f t="shared" si="2"/>
        <v>4500</v>
      </c>
    </row>
    <row r="184" spans="1:4" ht="18.75">
      <c r="A184" s="245">
        <v>43753</v>
      </c>
      <c r="B184" s="246">
        <v>1736.7</v>
      </c>
      <c r="C184" s="247" t="s">
        <v>2409</v>
      </c>
      <c r="D184" s="247">
        <f t="shared" si="2"/>
        <v>4400</v>
      </c>
    </row>
    <row r="185" spans="1:4" ht="18.75">
      <c r="A185" s="248">
        <v>43754</v>
      </c>
      <c r="B185" s="249">
        <v>1746.2</v>
      </c>
      <c r="C185" s="250" t="s">
        <v>2410</v>
      </c>
      <c r="D185" s="250">
        <f t="shared" si="2"/>
        <v>5940</v>
      </c>
    </row>
    <row r="186" spans="1:4" ht="18.75">
      <c r="A186" s="245">
        <v>43755</v>
      </c>
      <c r="B186" s="246">
        <v>1749.8</v>
      </c>
      <c r="C186" s="247" t="s">
        <v>2411</v>
      </c>
      <c r="D186" s="247">
        <f t="shared" si="2"/>
        <v>5130</v>
      </c>
    </row>
    <row r="187" spans="1:4" ht="18.75">
      <c r="A187" s="248">
        <v>43758</v>
      </c>
      <c r="B187" s="249">
        <v>1754.3</v>
      </c>
      <c r="C187" s="250" t="s">
        <v>2412</v>
      </c>
      <c r="D187" s="250">
        <f t="shared" si="2"/>
        <v>4220</v>
      </c>
    </row>
    <row r="188" spans="1:4" ht="18.75">
      <c r="A188" s="245">
        <v>43759</v>
      </c>
      <c r="B188" s="246">
        <v>1755</v>
      </c>
      <c r="C188" s="247" t="s">
        <v>1299</v>
      </c>
      <c r="D188" s="247">
        <f t="shared" si="2"/>
        <v>7710</v>
      </c>
    </row>
    <row r="189" spans="1:4" ht="18.75">
      <c r="A189" s="248">
        <v>43760</v>
      </c>
      <c r="B189" s="249">
        <v>1744.7</v>
      </c>
      <c r="C189" s="250" t="s">
        <v>2413</v>
      </c>
      <c r="D189" s="250">
        <f t="shared" si="2"/>
        <v>13690</v>
      </c>
    </row>
    <row r="190" spans="1:4" ht="18.75">
      <c r="A190" s="245">
        <v>43761</v>
      </c>
      <c r="B190" s="246">
        <v>1750.4</v>
      </c>
      <c r="C190" s="247" t="s">
        <v>902</v>
      </c>
      <c r="D190" s="247">
        <f t="shared" si="2"/>
        <v>5750</v>
      </c>
    </row>
    <row r="191" spans="1:4" ht="18.75">
      <c r="A191" s="248">
        <v>43762</v>
      </c>
      <c r="B191" s="249">
        <v>1743.6</v>
      </c>
      <c r="C191" s="250" t="s">
        <v>747</v>
      </c>
      <c r="D191" s="250">
        <f t="shared" si="2"/>
        <v>2400</v>
      </c>
    </row>
    <row r="192" spans="1:4" ht="18.75">
      <c r="A192" s="245">
        <v>43765</v>
      </c>
      <c r="B192" s="246">
        <v>1737.3</v>
      </c>
      <c r="C192" s="247" t="s">
        <v>2414</v>
      </c>
      <c r="D192" s="247">
        <f t="shared" si="2"/>
        <v>2940</v>
      </c>
    </row>
    <row r="193" spans="1:4" ht="18.75">
      <c r="A193" s="248">
        <v>43766</v>
      </c>
      <c r="B193" s="249">
        <v>1723.5</v>
      </c>
      <c r="C193" s="250" t="s">
        <v>2415</v>
      </c>
      <c r="D193" s="250">
        <f t="shared" si="2"/>
        <v>2640</v>
      </c>
    </row>
    <row r="194" spans="1:4" ht="18.75">
      <c r="A194" s="245">
        <v>43767</v>
      </c>
      <c r="B194" s="246">
        <v>1711.7</v>
      </c>
      <c r="C194" s="247" t="s">
        <v>2387</v>
      </c>
      <c r="D194" s="247">
        <f t="shared" si="2"/>
        <v>2770</v>
      </c>
    </row>
    <row r="195" spans="1:4" ht="18.75">
      <c r="A195" s="248">
        <v>43768</v>
      </c>
      <c r="B195" s="249">
        <v>1710.3</v>
      </c>
      <c r="C195" s="250" t="s">
        <v>2355</v>
      </c>
      <c r="D195" s="250">
        <f t="shared" ref="D195:D258" si="3">IF(RIGHT(C195,1)="M", VALUE(LEFT(C195,LEN(C195)-1))*1000000, IF(RIGHT(C195,1)="k", VALUE(LEFT(C195,LEN(C195)-1))*1000, C195))</f>
        <v>2560</v>
      </c>
    </row>
    <row r="196" spans="1:4" ht="18.75">
      <c r="A196" s="245">
        <v>43769</v>
      </c>
      <c r="B196" s="246">
        <v>1725</v>
      </c>
      <c r="C196" s="247" t="s">
        <v>2416</v>
      </c>
      <c r="D196" s="247">
        <f t="shared" si="3"/>
        <v>2520</v>
      </c>
    </row>
    <row r="197" spans="1:4" ht="18.75">
      <c r="A197" s="248">
        <v>43772</v>
      </c>
      <c r="B197" s="249">
        <v>1716.2</v>
      </c>
      <c r="C197" s="250" t="s">
        <v>2417</v>
      </c>
      <c r="D197" s="250">
        <f t="shared" si="3"/>
        <v>2430</v>
      </c>
    </row>
    <row r="198" spans="1:4" ht="18.75">
      <c r="A198" s="245">
        <v>43773</v>
      </c>
      <c r="B198" s="246">
        <v>1712.5</v>
      </c>
      <c r="C198" s="247" t="s">
        <v>2418</v>
      </c>
      <c r="D198" s="247">
        <f t="shared" si="3"/>
        <v>1880</v>
      </c>
    </row>
    <row r="199" spans="1:4" ht="18.75">
      <c r="A199" s="248">
        <v>43774</v>
      </c>
      <c r="B199" s="249">
        <v>1714</v>
      </c>
      <c r="C199" s="250" t="s">
        <v>924</v>
      </c>
      <c r="D199" s="250">
        <f t="shared" si="3"/>
        <v>2080</v>
      </c>
    </row>
    <row r="200" spans="1:4" ht="18.75">
      <c r="A200" s="245">
        <v>43775</v>
      </c>
      <c r="B200" s="246">
        <v>1712.6</v>
      </c>
      <c r="C200" s="247" t="s">
        <v>2419</v>
      </c>
      <c r="D200" s="247">
        <f t="shared" si="3"/>
        <v>2009.9999999999998</v>
      </c>
    </row>
    <row r="201" spans="1:4" ht="18.75">
      <c r="A201" s="248">
        <v>43776</v>
      </c>
      <c r="B201" s="249">
        <v>1710.9</v>
      </c>
      <c r="C201" s="250" t="s">
        <v>2420</v>
      </c>
      <c r="D201" s="250">
        <f t="shared" si="3"/>
        <v>1520</v>
      </c>
    </row>
    <row r="202" spans="1:4" ht="18.75">
      <c r="A202" s="245">
        <v>43780</v>
      </c>
      <c r="B202" s="246">
        <v>1708.6</v>
      </c>
      <c r="C202" s="247" t="s">
        <v>2421</v>
      </c>
      <c r="D202" s="247">
        <f t="shared" si="3"/>
        <v>300</v>
      </c>
    </row>
    <row r="203" spans="1:4" ht="18.75">
      <c r="A203" s="248">
        <v>43781</v>
      </c>
      <c r="B203" s="249">
        <v>1718.4</v>
      </c>
      <c r="C203" s="250" t="s">
        <v>952</v>
      </c>
      <c r="D203" s="250">
        <f t="shared" si="3"/>
        <v>740</v>
      </c>
    </row>
    <row r="204" spans="1:4" ht="18.75">
      <c r="A204" s="245">
        <v>43782</v>
      </c>
      <c r="B204" s="246">
        <v>1722.3</v>
      </c>
      <c r="C204" s="247" t="s">
        <v>2422</v>
      </c>
      <c r="D204" s="247">
        <f t="shared" si="3"/>
        <v>1420</v>
      </c>
    </row>
    <row r="205" spans="1:4" ht="18.75">
      <c r="A205" s="248">
        <v>43786</v>
      </c>
      <c r="B205" s="249">
        <v>1709.1</v>
      </c>
      <c r="C205" s="250" t="s">
        <v>752</v>
      </c>
      <c r="D205" s="250">
        <f t="shared" si="3"/>
        <v>1210</v>
      </c>
    </row>
    <row r="206" spans="1:4" ht="18.75">
      <c r="A206" s="245">
        <v>43787</v>
      </c>
      <c r="B206" s="246">
        <v>1711.3</v>
      </c>
      <c r="C206" s="247" t="s">
        <v>2423</v>
      </c>
      <c r="D206" s="247">
        <f t="shared" si="3"/>
        <v>3010</v>
      </c>
    </row>
    <row r="207" spans="1:4" ht="18.75">
      <c r="A207" s="248">
        <v>43788</v>
      </c>
      <c r="B207" s="249">
        <v>1714.6</v>
      </c>
      <c r="C207" s="250" t="s">
        <v>2424</v>
      </c>
      <c r="D207" s="250">
        <f t="shared" si="3"/>
        <v>5110</v>
      </c>
    </row>
    <row r="208" spans="1:4" ht="18.75">
      <c r="A208" s="245">
        <v>43789</v>
      </c>
      <c r="B208" s="246">
        <v>1745.3</v>
      </c>
      <c r="C208" s="247" t="s">
        <v>2425</v>
      </c>
      <c r="D208" s="247">
        <f t="shared" si="3"/>
        <v>7560</v>
      </c>
    </row>
    <row r="209" spans="1:4" ht="18.75">
      <c r="A209" s="248">
        <v>43790</v>
      </c>
      <c r="B209" s="249">
        <v>1730.6</v>
      </c>
      <c r="C209" s="250" t="s">
        <v>2426</v>
      </c>
      <c r="D209" s="250">
        <f t="shared" si="3"/>
        <v>2190</v>
      </c>
    </row>
    <row r="210" spans="1:4" ht="18.75">
      <c r="A210" s="245">
        <v>43793</v>
      </c>
      <c r="B210" s="246">
        <v>1725.2</v>
      </c>
      <c r="C210" s="247" t="s">
        <v>808</v>
      </c>
      <c r="D210" s="247">
        <f t="shared" si="3"/>
        <v>210</v>
      </c>
    </row>
    <row r="211" spans="1:4" ht="18.75">
      <c r="A211" s="248">
        <v>43794</v>
      </c>
      <c r="B211" s="249">
        <v>1723.8</v>
      </c>
      <c r="C211" s="250" t="s">
        <v>959</v>
      </c>
      <c r="D211" s="250">
        <f t="shared" si="3"/>
        <v>850</v>
      </c>
    </row>
    <row r="212" spans="1:4" ht="18.75">
      <c r="A212" s="245">
        <v>43795</v>
      </c>
      <c r="B212" s="246">
        <v>1708.3</v>
      </c>
      <c r="C212" s="247" t="s">
        <v>2427</v>
      </c>
      <c r="D212" s="247">
        <f t="shared" si="3"/>
        <v>1620</v>
      </c>
    </row>
    <row r="213" spans="1:4" ht="18.75">
      <c r="A213" s="248">
        <v>43796</v>
      </c>
      <c r="B213" s="249">
        <v>1705.1</v>
      </c>
      <c r="C213" s="250" t="s">
        <v>1161</v>
      </c>
      <c r="D213" s="250">
        <f t="shared" si="3"/>
        <v>7870</v>
      </c>
    </row>
    <row r="214" spans="1:4" ht="18.75">
      <c r="A214" s="245">
        <v>43797</v>
      </c>
      <c r="B214" s="246">
        <v>1702.2</v>
      </c>
      <c r="C214" s="247" t="s">
        <v>908</v>
      </c>
      <c r="D214" s="247">
        <f t="shared" si="3"/>
        <v>900</v>
      </c>
    </row>
    <row r="215" spans="1:4" ht="18.75">
      <c r="A215" s="248">
        <v>43800</v>
      </c>
      <c r="B215" s="249">
        <v>1700.1</v>
      </c>
      <c r="C215" s="250" t="s">
        <v>2428</v>
      </c>
      <c r="D215" s="250">
        <f t="shared" si="3"/>
        <v>1330</v>
      </c>
    </row>
    <row r="216" spans="1:4" ht="18.75">
      <c r="A216" s="245">
        <v>43801</v>
      </c>
      <c r="B216" s="246">
        <v>1710.1</v>
      </c>
      <c r="C216" s="247" t="s">
        <v>2429</v>
      </c>
      <c r="D216" s="247">
        <f t="shared" si="3"/>
        <v>250</v>
      </c>
    </row>
    <row r="217" spans="1:4" ht="18.75">
      <c r="A217" s="248">
        <v>43802</v>
      </c>
      <c r="B217" s="249">
        <v>1717.9</v>
      </c>
      <c r="C217" s="250" t="s">
        <v>2359</v>
      </c>
      <c r="D217" s="250">
        <f t="shared" si="3"/>
        <v>700</v>
      </c>
    </row>
    <row r="218" spans="1:4" ht="18.75">
      <c r="A218" s="245">
        <v>43803</v>
      </c>
      <c r="B218" s="246">
        <v>1715.2</v>
      </c>
      <c r="C218" s="247" t="s">
        <v>2430</v>
      </c>
      <c r="D218" s="247">
        <f t="shared" si="3"/>
        <v>290</v>
      </c>
    </row>
    <row r="219" spans="1:4" ht="18.75">
      <c r="A219" s="248">
        <v>43804</v>
      </c>
      <c r="B219" s="249">
        <v>1716.8</v>
      </c>
      <c r="C219" s="250" t="s">
        <v>2431</v>
      </c>
      <c r="D219" s="250">
        <f t="shared" si="3"/>
        <v>2910</v>
      </c>
    </row>
    <row r="220" spans="1:4" ht="18.75">
      <c r="A220" s="245">
        <v>43807</v>
      </c>
      <c r="B220" s="246">
        <v>1708.3</v>
      </c>
      <c r="C220" s="247" t="s">
        <v>833</v>
      </c>
      <c r="D220" s="247">
        <f t="shared" si="3"/>
        <v>1040</v>
      </c>
    </row>
    <row r="221" spans="1:4" ht="18.75">
      <c r="A221" s="248">
        <v>43808</v>
      </c>
      <c r="B221" s="249">
        <v>1689.6</v>
      </c>
      <c r="C221" s="250" t="s">
        <v>2373</v>
      </c>
      <c r="D221" s="250">
        <f t="shared" si="3"/>
        <v>2330</v>
      </c>
    </row>
    <row r="222" spans="1:4" ht="18.75">
      <c r="A222" s="245">
        <v>43809</v>
      </c>
      <c r="B222" s="246">
        <v>1690</v>
      </c>
      <c r="C222" s="247" t="s">
        <v>2284</v>
      </c>
      <c r="D222" s="247">
        <f t="shared" si="3"/>
        <v>2150</v>
      </c>
    </row>
    <row r="223" spans="1:4" ht="18.75">
      <c r="A223" s="248">
        <v>43810</v>
      </c>
      <c r="B223" s="249">
        <v>1685.4</v>
      </c>
      <c r="C223" s="250" t="s">
        <v>2428</v>
      </c>
      <c r="D223" s="250">
        <f t="shared" si="3"/>
        <v>1330</v>
      </c>
    </row>
    <row r="224" spans="1:4" ht="18.75">
      <c r="A224" s="245">
        <v>43811</v>
      </c>
      <c r="B224" s="246">
        <v>1689.3</v>
      </c>
      <c r="C224" s="247" t="s">
        <v>2432</v>
      </c>
      <c r="D224" s="247">
        <f t="shared" si="3"/>
        <v>340</v>
      </c>
    </row>
    <row r="225" spans="1:4" ht="18.75">
      <c r="A225" s="248">
        <v>43814</v>
      </c>
      <c r="B225" s="249">
        <v>1690.5</v>
      </c>
      <c r="C225" s="250" t="s">
        <v>908</v>
      </c>
      <c r="D225" s="250">
        <f t="shared" si="3"/>
        <v>900</v>
      </c>
    </row>
    <row r="226" spans="1:4" ht="18.75">
      <c r="A226" s="245">
        <v>43816</v>
      </c>
      <c r="B226" s="246">
        <v>1683.3</v>
      </c>
      <c r="C226" s="247" t="s">
        <v>2433</v>
      </c>
      <c r="D226" s="247">
        <f t="shared" si="3"/>
        <v>880</v>
      </c>
    </row>
    <row r="227" spans="1:4" ht="18.75">
      <c r="A227" s="248">
        <v>43817</v>
      </c>
      <c r="B227" s="249">
        <v>1660.9</v>
      </c>
      <c r="C227" s="250" t="s">
        <v>812</v>
      </c>
      <c r="D227" s="250">
        <f t="shared" si="3"/>
        <v>4880</v>
      </c>
    </row>
    <row r="228" spans="1:4" ht="18.75">
      <c r="A228" s="245">
        <v>43818</v>
      </c>
      <c r="B228" s="246">
        <v>1655.4</v>
      </c>
      <c r="C228" s="247" t="s">
        <v>2347</v>
      </c>
      <c r="D228" s="247">
        <f t="shared" si="3"/>
        <v>1090</v>
      </c>
    </row>
    <row r="229" spans="1:4" ht="18.75">
      <c r="A229" s="248">
        <v>43821</v>
      </c>
      <c r="B229" s="249">
        <v>1659.8</v>
      </c>
      <c r="C229" s="250" t="s">
        <v>782</v>
      </c>
      <c r="D229" s="250">
        <f t="shared" si="3"/>
        <v>950</v>
      </c>
    </row>
    <row r="230" spans="1:4" ht="18.75">
      <c r="A230" s="245">
        <v>43822</v>
      </c>
      <c r="B230" s="246">
        <v>1650.4</v>
      </c>
      <c r="C230" s="247" t="s">
        <v>2418</v>
      </c>
      <c r="D230" s="247">
        <f t="shared" si="3"/>
        <v>1880</v>
      </c>
    </row>
    <row r="231" spans="1:4" ht="18.75">
      <c r="A231" s="248">
        <v>43823</v>
      </c>
      <c r="B231" s="249">
        <v>1645.9</v>
      </c>
      <c r="C231" s="250" t="s">
        <v>2434</v>
      </c>
      <c r="D231" s="250">
        <f t="shared" si="3"/>
        <v>1160</v>
      </c>
    </row>
    <row r="232" spans="1:4" ht="18.75">
      <c r="A232" s="245">
        <v>43825</v>
      </c>
      <c r="B232" s="246">
        <v>1649.5</v>
      </c>
      <c r="C232" s="247" t="s">
        <v>2435</v>
      </c>
      <c r="D232" s="247">
        <f t="shared" si="3"/>
        <v>5900</v>
      </c>
    </row>
    <row r="233" spans="1:4" ht="18.75">
      <c r="A233" s="248">
        <v>43828</v>
      </c>
      <c r="B233" s="249">
        <v>1655.9</v>
      </c>
      <c r="C233" s="250" t="s">
        <v>2430</v>
      </c>
      <c r="D233" s="250">
        <f t="shared" si="3"/>
        <v>290</v>
      </c>
    </row>
    <row r="234" spans="1:4" ht="18.75">
      <c r="A234" s="245">
        <v>43829</v>
      </c>
      <c r="B234" s="246">
        <v>1673.3</v>
      </c>
      <c r="C234" s="247" t="s">
        <v>2366</v>
      </c>
      <c r="D234" s="247">
        <f t="shared" si="3"/>
        <v>4480</v>
      </c>
    </row>
    <row r="235" spans="1:4" ht="18.75">
      <c r="A235" s="248">
        <v>43831</v>
      </c>
      <c r="B235" s="249">
        <v>1661.8</v>
      </c>
      <c r="C235" s="250" t="s">
        <v>2436</v>
      </c>
      <c r="D235" s="250">
        <f t="shared" si="3"/>
        <v>16300</v>
      </c>
    </row>
    <row r="236" spans="1:4" ht="18.75">
      <c r="A236" s="245">
        <v>43832</v>
      </c>
      <c r="B236" s="246">
        <v>1662.7</v>
      </c>
      <c r="C236" s="247" t="s">
        <v>957</v>
      </c>
      <c r="D236" s="247">
        <f t="shared" si="3"/>
        <v>5760</v>
      </c>
    </row>
    <row r="237" spans="1:4" ht="18.75">
      <c r="A237" s="248">
        <v>43835</v>
      </c>
      <c r="B237" s="249">
        <v>1666.5</v>
      </c>
      <c r="C237" s="250" t="s">
        <v>2437</v>
      </c>
      <c r="D237" s="250">
        <f t="shared" si="3"/>
        <v>4770</v>
      </c>
    </row>
    <row r="238" spans="1:4" ht="18.75">
      <c r="A238" s="245">
        <v>43836</v>
      </c>
      <c r="B238" s="246">
        <v>1649.9</v>
      </c>
      <c r="C238" s="247" t="s">
        <v>1195</v>
      </c>
      <c r="D238" s="247">
        <f t="shared" si="3"/>
        <v>2990</v>
      </c>
    </row>
    <row r="239" spans="1:4" ht="18.75">
      <c r="A239" s="248">
        <v>43837</v>
      </c>
      <c r="B239" s="249">
        <v>1627.1</v>
      </c>
      <c r="C239" s="250" t="s">
        <v>2438</v>
      </c>
      <c r="D239" s="250">
        <f t="shared" si="3"/>
        <v>440</v>
      </c>
    </row>
    <row r="240" spans="1:4" ht="18.75">
      <c r="A240" s="245">
        <v>43838</v>
      </c>
      <c r="B240" s="246">
        <v>1620.1</v>
      </c>
      <c r="C240" s="247" t="s">
        <v>2439</v>
      </c>
      <c r="D240" s="247">
        <f t="shared" si="3"/>
        <v>2870</v>
      </c>
    </row>
    <row r="241" spans="1:4" ht="18.75">
      <c r="A241" s="248">
        <v>43839</v>
      </c>
      <c r="B241" s="249">
        <v>1603.2</v>
      </c>
      <c r="C241" s="250" t="s">
        <v>2440</v>
      </c>
      <c r="D241" s="250">
        <f t="shared" si="3"/>
        <v>2120</v>
      </c>
    </row>
    <row r="242" spans="1:4" ht="18.75">
      <c r="A242" s="245">
        <v>43842</v>
      </c>
      <c r="B242" s="246">
        <v>1603.6</v>
      </c>
      <c r="C242" s="247" t="s">
        <v>2441</v>
      </c>
      <c r="D242" s="247">
        <f t="shared" si="3"/>
        <v>2750</v>
      </c>
    </row>
    <row r="243" spans="1:4" ht="18.75">
      <c r="A243" s="248">
        <v>43843</v>
      </c>
      <c r="B243" s="249">
        <v>1590.1</v>
      </c>
      <c r="C243" s="250" t="s">
        <v>838</v>
      </c>
      <c r="D243" s="250">
        <f t="shared" si="3"/>
        <v>2710</v>
      </c>
    </row>
    <row r="244" spans="1:4" ht="18.75">
      <c r="A244" s="245">
        <v>43844</v>
      </c>
      <c r="B244" s="246">
        <v>1571.2</v>
      </c>
      <c r="C244" s="247" t="s">
        <v>320</v>
      </c>
      <c r="D244" s="247">
        <f t="shared" si="3"/>
        <v>790</v>
      </c>
    </row>
    <row r="245" spans="1:4" ht="18.75">
      <c r="A245" s="248">
        <v>43845</v>
      </c>
      <c r="B245" s="249">
        <v>1574.9</v>
      </c>
      <c r="C245" s="250" t="s">
        <v>2442</v>
      </c>
      <c r="D245" s="250">
        <f t="shared" si="3"/>
        <v>5380</v>
      </c>
    </row>
    <row r="246" spans="1:4" ht="18.75">
      <c r="A246" s="245">
        <v>43846</v>
      </c>
      <c r="B246" s="246">
        <v>1601.5</v>
      </c>
      <c r="C246" s="247" t="s">
        <v>786</v>
      </c>
      <c r="D246" s="247">
        <f t="shared" si="3"/>
        <v>1300</v>
      </c>
    </row>
    <row r="247" spans="1:4" ht="18.75">
      <c r="A247" s="248">
        <v>43849</v>
      </c>
      <c r="B247" s="249">
        <v>1638.9</v>
      </c>
      <c r="C247" s="250" t="s">
        <v>2443</v>
      </c>
      <c r="D247" s="250">
        <f t="shared" si="3"/>
        <v>11950</v>
      </c>
    </row>
    <row r="248" spans="1:4" ht="18.75">
      <c r="A248" s="245">
        <v>43850</v>
      </c>
      <c r="B248" s="246">
        <v>1614.1</v>
      </c>
      <c r="C248" s="247" t="s">
        <v>2444</v>
      </c>
      <c r="D248" s="247">
        <f t="shared" si="3"/>
        <v>3300</v>
      </c>
    </row>
    <row r="249" spans="1:4" ht="18.75">
      <c r="A249" s="248">
        <v>43851</v>
      </c>
      <c r="B249" s="249">
        <v>1626.3</v>
      </c>
      <c r="C249" s="250" t="s">
        <v>2311</v>
      </c>
      <c r="D249" s="250">
        <f t="shared" si="3"/>
        <v>1700</v>
      </c>
    </row>
    <row r="250" spans="1:4" ht="18.75">
      <c r="A250" s="245">
        <v>43852</v>
      </c>
      <c r="B250" s="246">
        <v>1625.1</v>
      </c>
      <c r="C250" s="247" t="s">
        <v>326</v>
      </c>
      <c r="D250" s="247">
        <f t="shared" si="3"/>
        <v>1180</v>
      </c>
    </row>
    <row r="251" spans="1:4" ht="18.75">
      <c r="A251" s="248">
        <v>43853</v>
      </c>
      <c r="B251" s="249">
        <v>1656.3</v>
      </c>
      <c r="C251" s="250" t="s">
        <v>1289</v>
      </c>
      <c r="D251" s="250">
        <f t="shared" si="3"/>
        <v>10820</v>
      </c>
    </row>
    <row r="252" spans="1:4" ht="18.75">
      <c r="A252" s="245">
        <v>43856</v>
      </c>
      <c r="B252" s="246">
        <v>1687.3</v>
      </c>
      <c r="C252" s="247" t="s">
        <v>2445</v>
      </c>
      <c r="D252" s="247">
        <f t="shared" si="3"/>
        <v>1280</v>
      </c>
    </row>
    <row r="253" spans="1:4" ht="18.75">
      <c r="A253" s="248">
        <v>43857</v>
      </c>
      <c r="B253" s="249">
        <v>1671.4</v>
      </c>
      <c r="C253" s="250" t="s">
        <v>2445</v>
      </c>
      <c r="D253" s="250">
        <f t="shared" si="3"/>
        <v>1280</v>
      </c>
    </row>
    <row r="254" spans="1:4" ht="18.75">
      <c r="A254" s="245">
        <v>43858</v>
      </c>
      <c r="B254" s="246">
        <v>1680.2</v>
      </c>
      <c r="C254" s="247" t="s">
        <v>2446</v>
      </c>
      <c r="D254" s="247">
        <f t="shared" si="3"/>
        <v>10500</v>
      </c>
    </row>
    <row r="255" spans="1:4" ht="18.75">
      <c r="A255" s="248">
        <v>43859</v>
      </c>
      <c r="B255" s="249">
        <v>1683.1</v>
      </c>
      <c r="C255" s="250" t="s">
        <v>2447</v>
      </c>
      <c r="D255" s="250">
        <f t="shared" si="3"/>
        <v>8210</v>
      </c>
    </row>
    <row r="256" spans="1:4" ht="18.75">
      <c r="A256" s="245">
        <v>43860</v>
      </c>
      <c r="B256" s="246">
        <v>1699.9</v>
      </c>
      <c r="C256" s="247" t="s">
        <v>2448</v>
      </c>
      <c r="D256" s="247">
        <f t="shared" si="3"/>
        <v>1470</v>
      </c>
    </row>
    <row r="257" spans="1:4" ht="18.75">
      <c r="A257" s="248">
        <v>43863</v>
      </c>
      <c r="B257" s="249">
        <v>1715.9</v>
      </c>
      <c r="C257" s="250" t="s">
        <v>2449</v>
      </c>
      <c r="D257" s="250">
        <f t="shared" si="3"/>
        <v>2470</v>
      </c>
    </row>
    <row r="258" spans="1:4" ht="18.75">
      <c r="A258" s="245">
        <v>43864</v>
      </c>
      <c r="B258" s="246">
        <v>1705.2</v>
      </c>
      <c r="C258" s="247" t="s">
        <v>2307</v>
      </c>
      <c r="D258" s="247">
        <f t="shared" si="3"/>
        <v>1800</v>
      </c>
    </row>
    <row r="259" spans="1:4" ht="18.75">
      <c r="A259" s="248">
        <v>43865</v>
      </c>
      <c r="B259" s="249">
        <v>1700.1</v>
      </c>
      <c r="C259" s="250" t="s">
        <v>2450</v>
      </c>
      <c r="D259" s="250">
        <f t="shared" ref="D259:D322" si="4">IF(RIGHT(C259,1)="M", VALUE(LEFT(C259,LEN(C259)-1))*1000000, IF(RIGHT(C259,1)="k", VALUE(LEFT(C259,LEN(C259)-1))*1000, C259))</f>
        <v>3750</v>
      </c>
    </row>
    <row r="260" spans="1:4" ht="18.75">
      <c r="A260" s="245">
        <v>43866</v>
      </c>
      <c r="B260" s="246">
        <v>1697.8</v>
      </c>
      <c r="C260" s="247" t="s">
        <v>336</v>
      </c>
      <c r="D260" s="247">
        <f t="shared" si="4"/>
        <v>710</v>
      </c>
    </row>
    <row r="261" spans="1:4" ht="18.75">
      <c r="A261" s="248">
        <v>43867</v>
      </c>
      <c r="B261" s="249">
        <v>1692.3</v>
      </c>
      <c r="C261" s="250" t="s">
        <v>2451</v>
      </c>
      <c r="D261" s="250">
        <f t="shared" si="4"/>
        <v>920</v>
      </c>
    </row>
    <row r="262" spans="1:4" ht="18.75">
      <c r="A262" s="245">
        <v>43870</v>
      </c>
      <c r="B262" s="246">
        <v>1676.9</v>
      </c>
      <c r="C262" s="247" t="s">
        <v>2452</v>
      </c>
      <c r="D262" s="247">
        <f t="shared" si="4"/>
        <v>540</v>
      </c>
    </row>
    <row r="263" spans="1:4" ht="18.75">
      <c r="A263" s="248">
        <v>43871</v>
      </c>
      <c r="B263" s="249">
        <v>1681.9</v>
      </c>
      <c r="C263" s="250" t="s">
        <v>2343</v>
      </c>
      <c r="D263" s="250">
        <f t="shared" si="4"/>
        <v>2740</v>
      </c>
    </row>
    <row r="264" spans="1:4" ht="18.75">
      <c r="A264" s="245">
        <v>43872</v>
      </c>
      <c r="B264" s="246">
        <v>1681.3</v>
      </c>
      <c r="C264" s="247" t="s">
        <v>2453</v>
      </c>
      <c r="D264" s="247">
        <f t="shared" si="4"/>
        <v>11800</v>
      </c>
    </row>
    <row r="265" spans="1:4" ht="18.75">
      <c r="A265" s="248">
        <v>43873</v>
      </c>
      <c r="B265" s="249">
        <v>1681.9</v>
      </c>
      <c r="C265" s="250" t="s">
        <v>2454</v>
      </c>
      <c r="D265" s="250">
        <f t="shared" si="4"/>
        <v>4030.0000000000005</v>
      </c>
    </row>
    <row r="266" spans="1:4" ht="18.75">
      <c r="A266" s="245">
        <v>43874</v>
      </c>
      <c r="B266" s="246">
        <v>1681.8</v>
      </c>
      <c r="C266" s="247" t="s">
        <v>2455</v>
      </c>
      <c r="D266" s="247">
        <f t="shared" si="4"/>
        <v>3560</v>
      </c>
    </row>
    <row r="267" spans="1:4" ht="18.75">
      <c r="A267" s="248">
        <v>43877</v>
      </c>
      <c r="B267" s="249">
        <v>1691.1</v>
      </c>
      <c r="C267" s="250" t="s">
        <v>944</v>
      </c>
      <c r="D267" s="250">
        <f t="shared" si="4"/>
        <v>730</v>
      </c>
    </row>
    <row r="268" spans="1:4" ht="18.75">
      <c r="A268" s="245">
        <v>43878</v>
      </c>
      <c r="B268" s="246">
        <v>1700.7</v>
      </c>
      <c r="C268" s="247" t="s">
        <v>2444</v>
      </c>
      <c r="D268" s="247">
        <f t="shared" si="4"/>
        <v>3300</v>
      </c>
    </row>
    <row r="269" spans="1:4" ht="18.75">
      <c r="A269" s="248">
        <v>43879</v>
      </c>
      <c r="B269" s="249">
        <v>1700.7</v>
      </c>
      <c r="C269" s="250"/>
      <c r="D269" s="250">
        <f t="shared" si="4"/>
        <v>0</v>
      </c>
    </row>
    <row r="270" spans="1:4" ht="18.75">
      <c r="A270" s="245">
        <v>43880</v>
      </c>
      <c r="B270" s="246">
        <v>1674.5</v>
      </c>
      <c r="C270" s="247" t="s">
        <v>2333</v>
      </c>
      <c r="D270" s="247">
        <f t="shared" si="4"/>
        <v>5210</v>
      </c>
    </row>
    <row r="271" spans="1:4" ht="18.75">
      <c r="A271" s="248">
        <v>43881</v>
      </c>
      <c r="B271" s="249">
        <v>1675.9</v>
      </c>
      <c r="C271" s="250" t="s">
        <v>2456</v>
      </c>
      <c r="D271" s="250">
        <f t="shared" si="4"/>
        <v>2820</v>
      </c>
    </row>
    <row r="272" spans="1:4" ht="18.75">
      <c r="A272" s="245">
        <v>43884</v>
      </c>
      <c r="B272" s="246">
        <v>1676.2</v>
      </c>
      <c r="C272" s="247" t="s">
        <v>317</v>
      </c>
      <c r="D272" s="247">
        <f t="shared" si="4"/>
        <v>590</v>
      </c>
    </row>
    <row r="273" spans="1:4" ht="18.75">
      <c r="A273" s="248">
        <v>43885</v>
      </c>
      <c r="B273" s="249">
        <v>1665.9</v>
      </c>
      <c r="C273" s="250" t="s">
        <v>778</v>
      </c>
      <c r="D273" s="250">
        <f t="shared" si="4"/>
        <v>6820</v>
      </c>
    </row>
    <row r="274" spans="1:4" ht="18.75">
      <c r="A274" s="245">
        <v>43886</v>
      </c>
      <c r="B274" s="246">
        <v>1664.7</v>
      </c>
      <c r="C274" s="247" t="s">
        <v>2457</v>
      </c>
      <c r="D274" s="247">
        <f t="shared" si="4"/>
        <v>3240</v>
      </c>
    </row>
    <row r="275" spans="1:4" ht="18.75">
      <c r="A275" s="248">
        <v>43887</v>
      </c>
      <c r="B275" s="249">
        <v>1651.6</v>
      </c>
      <c r="C275" s="250" t="s">
        <v>2458</v>
      </c>
      <c r="D275" s="250">
        <f t="shared" si="4"/>
        <v>2550</v>
      </c>
    </row>
    <row r="276" spans="1:4" ht="18.75">
      <c r="A276" s="245">
        <v>43888</v>
      </c>
      <c r="B276" s="246">
        <v>1630.8</v>
      </c>
      <c r="C276" s="247" t="s">
        <v>824</v>
      </c>
      <c r="D276" s="247">
        <f t="shared" si="4"/>
        <v>1740</v>
      </c>
    </row>
    <row r="277" spans="1:4" ht="18.75">
      <c r="A277" s="248">
        <v>43891</v>
      </c>
      <c r="B277" s="249">
        <v>1632</v>
      </c>
      <c r="C277" s="250" t="s">
        <v>2459</v>
      </c>
      <c r="D277" s="250">
        <f t="shared" si="4"/>
        <v>520</v>
      </c>
    </row>
    <row r="278" spans="1:4" ht="18.75">
      <c r="A278" s="245">
        <v>43892</v>
      </c>
      <c r="B278" s="246">
        <v>1666.4</v>
      </c>
      <c r="C278" s="247" t="s">
        <v>2460</v>
      </c>
      <c r="D278" s="247">
        <f t="shared" si="4"/>
        <v>390</v>
      </c>
    </row>
    <row r="279" spans="1:4" ht="18.75">
      <c r="A279" s="248">
        <v>43893</v>
      </c>
      <c r="B279" s="249">
        <v>1662.3</v>
      </c>
      <c r="C279" s="250" t="s">
        <v>2461</v>
      </c>
      <c r="D279" s="250">
        <f t="shared" si="4"/>
        <v>2130</v>
      </c>
    </row>
    <row r="280" spans="1:4" ht="18.75">
      <c r="A280" s="245">
        <v>43894</v>
      </c>
      <c r="B280" s="246">
        <v>1639.1</v>
      </c>
      <c r="C280" s="247" t="s">
        <v>2462</v>
      </c>
      <c r="D280" s="247">
        <f t="shared" si="4"/>
        <v>4230</v>
      </c>
    </row>
    <row r="281" spans="1:4" ht="18.75">
      <c r="A281" s="248">
        <v>43895</v>
      </c>
      <c r="B281" s="249">
        <v>1616.8</v>
      </c>
      <c r="C281" s="250" t="s">
        <v>2463</v>
      </c>
      <c r="D281" s="250">
        <f t="shared" si="4"/>
        <v>4670</v>
      </c>
    </row>
    <row r="282" spans="1:4" ht="18.75">
      <c r="A282" s="245">
        <v>43898</v>
      </c>
      <c r="B282" s="246">
        <v>1645.4</v>
      </c>
      <c r="C282" s="247" t="s">
        <v>735</v>
      </c>
      <c r="D282" s="247">
        <f t="shared" si="4"/>
        <v>1360</v>
      </c>
    </row>
    <row r="283" spans="1:4" ht="18.75">
      <c r="A283" s="248">
        <v>43899</v>
      </c>
      <c r="B283" s="249">
        <v>1627.7</v>
      </c>
      <c r="C283" s="250" t="s">
        <v>2464</v>
      </c>
      <c r="D283" s="250">
        <f t="shared" si="4"/>
        <v>3950</v>
      </c>
    </row>
    <row r="284" spans="1:4" ht="18.75">
      <c r="A284" s="245">
        <v>43900</v>
      </c>
      <c r="B284" s="246">
        <v>1648.8</v>
      </c>
      <c r="C284" s="247" t="s">
        <v>820</v>
      </c>
      <c r="D284" s="247">
        <f t="shared" si="4"/>
        <v>4560</v>
      </c>
    </row>
    <row r="285" spans="1:4" ht="18.75">
      <c r="A285" s="248">
        <v>43901</v>
      </c>
      <c r="B285" s="249">
        <v>1652</v>
      </c>
      <c r="C285" s="250" t="s">
        <v>2465</v>
      </c>
      <c r="D285" s="250">
        <f t="shared" si="4"/>
        <v>3700</v>
      </c>
    </row>
    <row r="286" spans="1:4" ht="18.75">
      <c r="A286" s="245">
        <v>43902</v>
      </c>
      <c r="B286" s="246">
        <v>1620.7</v>
      </c>
      <c r="C286" s="247" t="s">
        <v>2466</v>
      </c>
      <c r="D286" s="247">
        <f t="shared" si="4"/>
        <v>3570</v>
      </c>
    </row>
    <row r="287" spans="1:4" ht="18.75">
      <c r="A287" s="248">
        <v>43905</v>
      </c>
      <c r="B287" s="249">
        <v>1590.5</v>
      </c>
      <c r="C287" s="250" t="s">
        <v>2467</v>
      </c>
      <c r="D287" s="250">
        <f t="shared" si="4"/>
        <v>12460</v>
      </c>
    </row>
    <row r="288" spans="1:4" ht="18.75">
      <c r="A288" s="245">
        <v>43906</v>
      </c>
      <c r="B288" s="246">
        <v>1499.8</v>
      </c>
      <c r="C288" s="247" t="s">
        <v>2468</v>
      </c>
      <c r="D288" s="247">
        <f t="shared" si="4"/>
        <v>5220</v>
      </c>
    </row>
    <row r="289" spans="1:4" ht="18.75">
      <c r="A289" s="248">
        <v>43908</v>
      </c>
      <c r="B289" s="249">
        <v>1449.5</v>
      </c>
      <c r="C289" s="250" t="s">
        <v>2469</v>
      </c>
      <c r="D289" s="250">
        <f t="shared" si="4"/>
        <v>21920</v>
      </c>
    </row>
    <row r="290" spans="1:4" ht="18.75">
      <c r="A290" s="245">
        <v>43909</v>
      </c>
      <c r="B290" s="246">
        <v>1550</v>
      </c>
      <c r="C290" s="247" t="s">
        <v>2470</v>
      </c>
      <c r="D290" s="247">
        <f t="shared" si="4"/>
        <v>0</v>
      </c>
    </row>
    <row r="291" spans="1:4" ht="18.75">
      <c r="A291" s="248">
        <v>43912</v>
      </c>
      <c r="B291" s="249">
        <v>1562.5</v>
      </c>
      <c r="C291" s="250" t="s">
        <v>2471</v>
      </c>
      <c r="D291" s="250">
        <f t="shared" si="4"/>
        <v>830</v>
      </c>
    </row>
    <row r="292" spans="1:4" ht="18.75">
      <c r="A292" s="245">
        <v>43913</v>
      </c>
      <c r="B292" s="246">
        <v>1562.5</v>
      </c>
      <c r="C292" s="247" t="s">
        <v>752</v>
      </c>
      <c r="D292" s="247">
        <f t="shared" si="4"/>
        <v>1210</v>
      </c>
    </row>
    <row r="293" spans="1:4" ht="18.75">
      <c r="A293" s="248">
        <v>43914</v>
      </c>
      <c r="B293" s="249">
        <v>1562.5</v>
      </c>
      <c r="C293" s="250" t="s">
        <v>810</v>
      </c>
      <c r="D293" s="250">
        <f t="shared" si="4"/>
        <v>180</v>
      </c>
    </row>
    <row r="294" spans="1:4" ht="18.75">
      <c r="A294" s="245">
        <v>43915</v>
      </c>
      <c r="B294" s="246">
        <v>1562.5</v>
      </c>
      <c r="C294" s="247" t="s">
        <v>2352</v>
      </c>
      <c r="D294" s="247">
        <f t="shared" si="4"/>
        <v>1290</v>
      </c>
    </row>
    <row r="295" spans="1:4" ht="18.75">
      <c r="A295" s="248">
        <v>43919</v>
      </c>
      <c r="B295" s="249">
        <v>1562.5</v>
      </c>
      <c r="C295" s="250" t="s">
        <v>2352</v>
      </c>
      <c r="D295" s="250">
        <f t="shared" si="4"/>
        <v>1290</v>
      </c>
    </row>
    <row r="296" spans="1:4" ht="18.75">
      <c r="A296" s="245">
        <v>43982</v>
      </c>
      <c r="B296" s="246">
        <v>1562.5</v>
      </c>
      <c r="C296" s="247" t="s">
        <v>2377</v>
      </c>
      <c r="D296" s="247">
        <f t="shared" si="4"/>
        <v>940</v>
      </c>
    </row>
    <row r="297" spans="1:4" ht="18.75">
      <c r="A297" s="248">
        <v>43983</v>
      </c>
      <c r="B297" s="249">
        <v>1562.5</v>
      </c>
      <c r="C297" s="250" t="s">
        <v>735</v>
      </c>
      <c r="D297" s="250">
        <f t="shared" si="4"/>
        <v>1360</v>
      </c>
    </row>
    <row r="298" spans="1:4" ht="18.75">
      <c r="A298" s="245">
        <v>43984</v>
      </c>
      <c r="B298" s="246">
        <v>1562.5</v>
      </c>
      <c r="C298" s="247" t="s">
        <v>2472</v>
      </c>
      <c r="D298" s="247">
        <f t="shared" si="4"/>
        <v>360</v>
      </c>
    </row>
    <row r="299" spans="1:4" ht="18.75">
      <c r="A299" s="248">
        <v>43985</v>
      </c>
      <c r="B299" s="249">
        <v>1562.5</v>
      </c>
      <c r="C299" s="250" t="s">
        <v>2429</v>
      </c>
      <c r="D299" s="250">
        <f t="shared" si="4"/>
        <v>250</v>
      </c>
    </row>
    <row r="300" spans="1:4" ht="18.75">
      <c r="A300" s="245">
        <v>43986</v>
      </c>
      <c r="B300" s="246">
        <v>1562.5</v>
      </c>
      <c r="C300" s="247" t="s">
        <v>2473</v>
      </c>
      <c r="D300" s="247">
        <f t="shared" si="4"/>
        <v>280</v>
      </c>
    </row>
    <row r="301" spans="1:4" ht="18.75">
      <c r="A301" s="248">
        <v>43989</v>
      </c>
      <c r="B301" s="249">
        <v>1562.5</v>
      </c>
      <c r="C301" s="250" t="s">
        <v>815</v>
      </c>
      <c r="D301" s="250">
        <f t="shared" si="4"/>
        <v>130</v>
      </c>
    </row>
    <row r="302" spans="1:4" ht="18.75">
      <c r="A302" s="245">
        <v>43990</v>
      </c>
      <c r="B302" s="246">
        <v>1562.5</v>
      </c>
      <c r="C302" s="247" t="s">
        <v>2282</v>
      </c>
      <c r="D302" s="247">
        <f t="shared" si="4"/>
        <v>40</v>
      </c>
    </row>
    <row r="303" spans="1:4" ht="18.75">
      <c r="A303" s="248">
        <v>43991</v>
      </c>
      <c r="B303" s="249">
        <v>1562.5</v>
      </c>
      <c r="C303" s="250" t="s">
        <v>945</v>
      </c>
      <c r="D303" s="250">
        <f t="shared" si="4"/>
        <v>60</v>
      </c>
    </row>
    <row r="304" spans="1:4" ht="18.75">
      <c r="A304" s="245">
        <v>43992</v>
      </c>
      <c r="B304" s="246">
        <v>1562.5</v>
      </c>
      <c r="C304" s="247" t="s">
        <v>825</v>
      </c>
      <c r="D304" s="247">
        <f t="shared" si="4"/>
        <v>120</v>
      </c>
    </row>
    <row r="305" spans="1:4" ht="18.75">
      <c r="A305" s="248">
        <v>43993</v>
      </c>
      <c r="B305" s="249">
        <v>1562.5</v>
      </c>
      <c r="C305" s="250" t="s">
        <v>2429</v>
      </c>
      <c r="D305" s="250">
        <f t="shared" si="4"/>
        <v>250</v>
      </c>
    </row>
    <row r="306" spans="1:4" ht="18.75">
      <c r="A306" s="245">
        <v>43996</v>
      </c>
      <c r="B306" s="246">
        <v>1562.5</v>
      </c>
      <c r="C306" s="247" t="s">
        <v>2429</v>
      </c>
      <c r="D306" s="247">
        <f t="shared" si="4"/>
        <v>250</v>
      </c>
    </row>
    <row r="307" spans="1:4" ht="18.75">
      <c r="A307" s="248">
        <v>43997</v>
      </c>
      <c r="B307" s="249">
        <v>1562.5</v>
      </c>
      <c r="C307" s="250" t="s">
        <v>2460</v>
      </c>
      <c r="D307" s="250">
        <f t="shared" si="4"/>
        <v>390</v>
      </c>
    </row>
    <row r="308" spans="1:4" ht="18.75">
      <c r="A308" s="245">
        <v>43998</v>
      </c>
      <c r="B308" s="246">
        <v>1562.5</v>
      </c>
      <c r="C308" s="247" t="s">
        <v>839</v>
      </c>
      <c r="D308" s="247">
        <f t="shared" si="4"/>
        <v>450</v>
      </c>
    </row>
    <row r="309" spans="1:4" ht="18.75">
      <c r="A309" s="248">
        <v>43999</v>
      </c>
      <c r="B309" s="249">
        <v>1562.5</v>
      </c>
      <c r="C309" s="250" t="s">
        <v>2474</v>
      </c>
      <c r="D309" s="250">
        <f t="shared" si="4"/>
        <v>1970</v>
      </c>
    </row>
    <row r="310" spans="1:4" ht="18.75">
      <c r="A310" s="245">
        <v>44003</v>
      </c>
      <c r="B310" s="246">
        <v>1562.5</v>
      </c>
      <c r="C310" s="247" t="s">
        <v>2475</v>
      </c>
      <c r="D310" s="247">
        <f t="shared" si="4"/>
        <v>150</v>
      </c>
    </row>
    <row r="311" spans="1:4" ht="18.75">
      <c r="A311" s="248">
        <v>44004</v>
      </c>
      <c r="B311" s="249">
        <v>1562.5</v>
      </c>
      <c r="C311" s="250" t="s">
        <v>945</v>
      </c>
      <c r="D311" s="250">
        <f t="shared" si="4"/>
        <v>60</v>
      </c>
    </row>
    <row r="312" spans="1:4" ht="18.75">
      <c r="A312" s="245">
        <v>44005</v>
      </c>
      <c r="B312" s="246">
        <v>1562.5</v>
      </c>
      <c r="C312" s="247" t="s">
        <v>2473</v>
      </c>
      <c r="D312" s="247">
        <f t="shared" si="4"/>
        <v>280</v>
      </c>
    </row>
    <row r="313" spans="1:4" ht="18.75">
      <c r="A313" s="248">
        <v>44006</v>
      </c>
      <c r="B313" s="249">
        <v>1562.5</v>
      </c>
      <c r="C313" s="250" t="s">
        <v>2476</v>
      </c>
      <c r="D313" s="250">
        <f t="shared" si="4"/>
        <v>240</v>
      </c>
    </row>
    <row r="314" spans="1:4" ht="18.75">
      <c r="A314" s="245">
        <v>44007</v>
      </c>
      <c r="B314" s="246">
        <v>1562.5</v>
      </c>
      <c r="C314" s="247" t="s">
        <v>2432</v>
      </c>
      <c r="D314" s="247">
        <f t="shared" si="4"/>
        <v>340</v>
      </c>
    </row>
    <row r="315" spans="1:4" ht="18.75">
      <c r="A315" s="248">
        <v>44010</v>
      </c>
      <c r="B315" s="249">
        <v>1562.5</v>
      </c>
      <c r="C315" s="250" t="s">
        <v>2477</v>
      </c>
      <c r="D315" s="250">
        <f t="shared" si="4"/>
        <v>490</v>
      </c>
    </row>
    <row r="316" spans="1:4" ht="18.75">
      <c r="A316" s="245">
        <v>44011</v>
      </c>
      <c r="B316" s="246">
        <v>1562.5</v>
      </c>
      <c r="C316" s="247" t="s">
        <v>2472</v>
      </c>
      <c r="D316" s="247">
        <f t="shared" si="4"/>
        <v>360</v>
      </c>
    </row>
    <row r="317" spans="1:4" ht="18.75">
      <c r="A317" s="248">
        <v>44012</v>
      </c>
      <c r="B317" s="249">
        <v>1562.5</v>
      </c>
      <c r="C317" s="250" t="s">
        <v>909</v>
      </c>
      <c r="D317" s="250">
        <f t="shared" si="4"/>
        <v>1590</v>
      </c>
    </row>
    <row r="318" spans="1:4" ht="18.75">
      <c r="A318" s="245">
        <v>44014</v>
      </c>
      <c r="B318" s="246">
        <v>1562.5</v>
      </c>
      <c r="C318" s="247" t="s">
        <v>2478</v>
      </c>
      <c r="D318" s="247">
        <f t="shared" si="4"/>
        <v>20</v>
      </c>
    </row>
    <row r="319" spans="1:4" ht="18.75">
      <c r="A319" s="248">
        <v>44017</v>
      </c>
      <c r="B319" s="249">
        <v>1562.5</v>
      </c>
      <c r="C319" s="250" t="s">
        <v>814</v>
      </c>
      <c r="D319" s="250">
        <f t="shared" si="4"/>
        <v>10</v>
      </c>
    </row>
    <row r="320" spans="1:4" ht="18.75">
      <c r="A320" s="245">
        <v>44018</v>
      </c>
      <c r="B320" s="246">
        <v>1562.5</v>
      </c>
      <c r="C320" s="247" t="s">
        <v>937</v>
      </c>
      <c r="D320" s="247">
        <f t="shared" si="4"/>
        <v>90</v>
      </c>
    </row>
    <row r="321" spans="1:4" ht="18.75">
      <c r="A321" s="248">
        <v>44019</v>
      </c>
      <c r="B321" s="249">
        <v>1562.5</v>
      </c>
      <c r="C321" s="250" t="s">
        <v>941</v>
      </c>
      <c r="D321" s="250">
        <f t="shared" si="4"/>
        <v>50</v>
      </c>
    </row>
    <row r="322" spans="1:4" ht="18.75">
      <c r="A322" s="245">
        <v>44020</v>
      </c>
      <c r="B322" s="246">
        <v>1562.5</v>
      </c>
      <c r="C322" s="247" t="s">
        <v>2479</v>
      </c>
      <c r="D322" s="247">
        <f t="shared" si="4"/>
        <v>70</v>
      </c>
    </row>
    <row r="323" spans="1:4" ht="18.75">
      <c r="A323" s="248">
        <v>44021</v>
      </c>
      <c r="B323" s="249">
        <v>1562.5</v>
      </c>
      <c r="C323" s="250" t="s">
        <v>2480</v>
      </c>
      <c r="D323" s="250">
        <f t="shared" ref="D323:D386" si="5">IF(RIGHT(C323,1)="M", VALUE(LEFT(C323,LEN(C323)-1))*1000000, IF(RIGHT(C323,1)="k", VALUE(LEFT(C323,LEN(C323)-1))*1000, C323))</f>
        <v>400</v>
      </c>
    </row>
    <row r="324" spans="1:4" ht="18.75">
      <c r="A324" s="245">
        <v>44024</v>
      </c>
      <c r="B324" s="246">
        <v>1562.9</v>
      </c>
      <c r="C324" s="247" t="s">
        <v>2481</v>
      </c>
      <c r="D324" s="247">
        <f t="shared" si="5"/>
        <v>6540</v>
      </c>
    </row>
    <row r="325" spans="1:4" ht="18.75">
      <c r="A325" s="248">
        <v>44025</v>
      </c>
      <c r="B325" s="249">
        <v>1562.5</v>
      </c>
      <c r="C325" s="250" t="s">
        <v>2482</v>
      </c>
      <c r="D325" s="250">
        <f t="shared" si="5"/>
        <v>1900</v>
      </c>
    </row>
    <row r="326" spans="1:4" ht="18.75">
      <c r="A326" s="245">
        <v>44026</v>
      </c>
      <c r="B326" s="246">
        <v>1562.5</v>
      </c>
      <c r="C326" s="247" t="s">
        <v>2479</v>
      </c>
      <c r="D326" s="247">
        <f t="shared" si="5"/>
        <v>70</v>
      </c>
    </row>
    <row r="327" spans="1:4" ht="18.75">
      <c r="A327" s="248">
        <v>44027</v>
      </c>
      <c r="B327" s="249">
        <v>1562.5</v>
      </c>
      <c r="C327" s="250" t="s">
        <v>2483</v>
      </c>
      <c r="D327" s="250">
        <f t="shared" si="5"/>
        <v>80</v>
      </c>
    </row>
    <row r="328" spans="1:4" ht="18.75">
      <c r="A328" s="245">
        <v>44028</v>
      </c>
      <c r="B328" s="246">
        <v>1562.5</v>
      </c>
      <c r="C328" s="247" t="s">
        <v>814</v>
      </c>
      <c r="D328" s="247">
        <f t="shared" si="5"/>
        <v>10</v>
      </c>
    </row>
    <row r="329" spans="1:4" ht="18.75">
      <c r="A329" s="248">
        <v>44031</v>
      </c>
      <c r="B329" s="249">
        <v>1562.5</v>
      </c>
      <c r="C329" s="250" t="s">
        <v>814</v>
      </c>
      <c r="D329" s="250">
        <f t="shared" si="5"/>
        <v>10</v>
      </c>
    </row>
    <row r="330" spans="1:4" ht="18.75">
      <c r="A330" s="245">
        <v>44032</v>
      </c>
      <c r="B330" s="246">
        <v>1562.5</v>
      </c>
      <c r="C330" s="247" t="s">
        <v>825</v>
      </c>
      <c r="D330" s="247">
        <f t="shared" si="5"/>
        <v>120</v>
      </c>
    </row>
    <row r="331" spans="1:4" ht="18.75">
      <c r="A331" s="248">
        <v>44033</v>
      </c>
      <c r="B331" s="249">
        <v>1562.5</v>
      </c>
      <c r="C331" s="250" t="s">
        <v>2475</v>
      </c>
      <c r="D331" s="250">
        <f t="shared" si="5"/>
        <v>150</v>
      </c>
    </row>
    <row r="332" spans="1:4" ht="18.75">
      <c r="A332" s="245">
        <v>44034</v>
      </c>
      <c r="B332" s="246">
        <v>1562.5</v>
      </c>
      <c r="C332" s="247" t="s">
        <v>2461</v>
      </c>
      <c r="D332" s="247">
        <f t="shared" si="5"/>
        <v>2130</v>
      </c>
    </row>
    <row r="333" spans="1:4" ht="18.75">
      <c r="A333" s="248">
        <v>44035</v>
      </c>
      <c r="B333" s="249">
        <v>1599.5</v>
      </c>
      <c r="C333" s="250" t="s">
        <v>2484</v>
      </c>
      <c r="D333" s="250">
        <f t="shared" si="5"/>
        <v>5460</v>
      </c>
    </row>
    <row r="334" spans="1:4" ht="18.75">
      <c r="A334" s="245">
        <v>44038</v>
      </c>
      <c r="B334" s="246">
        <v>1670.4</v>
      </c>
      <c r="C334" s="247" t="s">
        <v>2485</v>
      </c>
      <c r="D334" s="247">
        <f t="shared" si="5"/>
        <v>6930</v>
      </c>
    </row>
    <row r="335" spans="1:4" ht="18.75">
      <c r="A335" s="248">
        <v>44039</v>
      </c>
      <c r="B335" s="249">
        <v>1653.5</v>
      </c>
      <c r="C335" s="250" t="s">
        <v>2486</v>
      </c>
      <c r="D335" s="250">
        <f t="shared" si="5"/>
        <v>5990</v>
      </c>
    </row>
    <row r="336" spans="1:4" ht="18.75">
      <c r="A336" s="245">
        <v>44040</v>
      </c>
      <c r="B336" s="246">
        <v>1696.4</v>
      </c>
      <c r="C336" s="247" t="s">
        <v>1189</v>
      </c>
      <c r="D336" s="247">
        <f t="shared" si="5"/>
        <v>5960</v>
      </c>
    </row>
    <row r="337" spans="1:4" ht="18.75">
      <c r="A337" s="248">
        <v>44041</v>
      </c>
      <c r="B337" s="249">
        <v>1699.7</v>
      </c>
      <c r="C337" s="250" t="s">
        <v>2395</v>
      </c>
      <c r="D337" s="250">
        <f t="shared" si="5"/>
        <v>7320</v>
      </c>
    </row>
    <row r="338" spans="1:4" ht="18.75">
      <c r="A338" s="245">
        <v>44042</v>
      </c>
      <c r="B338" s="246">
        <v>1700.8</v>
      </c>
      <c r="C338" s="247" t="s">
        <v>2487</v>
      </c>
      <c r="D338" s="247">
        <f t="shared" si="5"/>
        <v>12770</v>
      </c>
    </row>
    <row r="339" spans="1:4" ht="18.75">
      <c r="A339" s="248">
        <v>44046</v>
      </c>
      <c r="B339" s="249">
        <v>1728.2</v>
      </c>
      <c r="C339" s="250" t="s">
        <v>1176</v>
      </c>
      <c r="D339" s="250">
        <f t="shared" si="5"/>
        <v>10720</v>
      </c>
    </row>
    <row r="340" spans="1:4" ht="18.75">
      <c r="A340" s="245">
        <v>44047</v>
      </c>
      <c r="B340" s="246">
        <v>1731.7</v>
      </c>
      <c r="C340" s="247" t="s">
        <v>2488</v>
      </c>
      <c r="D340" s="247">
        <f t="shared" si="5"/>
        <v>13280</v>
      </c>
    </row>
    <row r="341" spans="1:4" ht="18.75">
      <c r="A341" s="248">
        <v>44048</v>
      </c>
      <c r="B341" s="249">
        <v>1735.1</v>
      </c>
      <c r="C341" s="250" t="s">
        <v>2489</v>
      </c>
      <c r="D341" s="250">
        <f t="shared" si="5"/>
        <v>3320</v>
      </c>
    </row>
    <row r="342" spans="1:4" ht="18.75">
      <c r="A342" s="245">
        <v>44049</v>
      </c>
      <c r="B342" s="246">
        <v>1755.8</v>
      </c>
      <c r="C342" s="247" t="s">
        <v>2295</v>
      </c>
      <c r="D342" s="247">
        <f t="shared" si="5"/>
        <v>3050</v>
      </c>
    </row>
    <row r="343" spans="1:4" ht="18.75">
      <c r="A343" s="248">
        <v>44052</v>
      </c>
      <c r="B343" s="249">
        <v>1865.4</v>
      </c>
      <c r="C343" s="250" t="s">
        <v>1159</v>
      </c>
      <c r="D343" s="250">
        <f t="shared" si="5"/>
        <v>22300</v>
      </c>
    </row>
    <row r="344" spans="1:4" ht="18.75">
      <c r="A344" s="245">
        <v>44053</v>
      </c>
      <c r="B344" s="246">
        <v>1878.5</v>
      </c>
      <c r="C344" s="247" t="s">
        <v>2490</v>
      </c>
      <c r="D344" s="247">
        <f t="shared" si="5"/>
        <v>2880</v>
      </c>
    </row>
    <row r="345" spans="1:4" ht="18.75">
      <c r="A345" s="248">
        <v>44055</v>
      </c>
      <c r="B345" s="249">
        <v>1844.3</v>
      </c>
      <c r="C345" s="250" t="s">
        <v>2491</v>
      </c>
      <c r="D345" s="250">
        <f t="shared" si="5"/>
        <v>2270</v>
      </c>
    </row>
    <row r="346" spans="1:4" ht="18.75">
      <c r="A346" s="245">
        <v>44056</v>
      </c>
      <c r="B346" s="246">
        <v>1829.2</v>
      </c>
      <c r="C346" s="247" t="s">
        <v>891</v>
      </c>
      <c r="D346" s="247">
        <f t="shared" si="5"/>
        <v>3960</v>
      </c>
    </row>
    <row r="347" spans="1:4" ht="18.75">
      <c r="A347" s="248">
        <v>44060</v>
      </c>
      <c r="B347" s="249">
        <v>1847.5</v>
      </c>
      <c r="C347" s="250" t="s">
        <v>2481</v>
      </c>
      <c r="D347" s="250">
        <f t="shared" si="5"/>
        <v>6540</v>
      </c>
    </row>
    <row r="348" spans="1:4" ht="18.75">
      <c r="A348" s="245">
        <v>44061</v>
      </c>
      <c r="B348" s="246">
        <v>1836.4</v>
      </c>
      <c r="C348" s="247" t="s">
        <v>2492</v>
      </c>
      <c r="D348" s="247">
        <f t="shared" si="5"/>
        <v>13550</v>
      </c>
    </row>
    <row r="349" spans="1:4" ht="18.75">
      <c r="A349" s="248">
        <v>44062</v>
      </c>
      <c r="B349" s="249">
        <v>1869.3</v>
      </c>
      <c r="C349" s="250" t="s">
        <v>2493</v>
      </c>
      <c r="D349" s="250">
        <f t="shared" si="5"/>
        <v>3800</v>
      </c>
    </row>
    <row r="350" spans="1:4" ht="18.75">
      <c r="A350" s="245">
        <v>44063</v>
      </c>
      <c r="B350" s="246">
        <v>1873.8</v>
      </c>
      <c r="C350" s="247" t="s">
        <v>2494</v>
      </c>
      <c r="D350" s="247">
        <f t="shared" si="5"/>
        <v>7650</v>
      </c>
    </row>
    <row r="351" spans="1:4" ht="18.75">
      <c r="A351" s="248">
        <v>44066</v>
      </c>
      <c r="B351" s="249">
        <v>1919.8</v>
      </c>
      <c r="C351" s="250" t="s">
        <v>2495</v>
      </c>
      <c r="D351" s="250">
        <f t="shared" si="5"/>
        <v>17730</v>
      </c>
    </row>
    <row r="352" spans="1:4" ht="18.75">
      <c r="A352" s="245">
        <v>44067</v>
      </c>
      <c r="B352" s="246">
        <v>2005.9</v>
      </c>
      <c r="C352" s="247" t="s">
        <v>2496</v>
      </c>
      <c r="D352" s="247">
        <f t="shared" si="5"/>
        <v>16670</v>
      </c>
    </row>
    <row r="353" spans="1:4" ht="18.75">
      <c r="A353" s="248">
        <v>44068</v>
      </c>
      <c r="B353" s="249">
        <v>2005.7</v>
      </c>
      <c r="C353" s="250" t="s">
        <v>2497</v>
      </c>
      <c r="D353" s="250">
        <f t="shared" si="5"/>
        <v>9130</v>
      </c>
    </row>
    <row r="354" spans="1:4" ht="18.75">
      <c r="A354" s="245">
        <v>44069</v>
      </c>
      <c r="B354" s="246">
        <v>2029</v>
      </c>
      <c r="C354" s="247" t="s">
        <v>2498</v>
      </c>
      <c r="D354" s="247">
        <f t="shared" si="5"/>
        <v>13360</v>
      </c>
    </row>
    <row r="355" spans="1:4" ht="18.75">
      <c r="A355" s="248">
        <v>44070</v>
      </c>
      <c r="B355" s="249">
        <v>2001</v>
      </c>
      <c r="C355" s="250" t="s">
        <v>2499</v>
      </c>
      <c r="D355" s="250">
        <f t="shared" si="5"/>
        <v>17670</v>
      </c>
    </row>
    <row r="356" spans="1:4" ht="18.75">
      <c r="A356" s="245">
        <v>44074</v>
      </c>
      <c r="B356" s="246">
        <v>1983.4</v>
      </c>
      <c r="C356" s="247" t="s">
        <v>2500</v>
      </c>
      <c r="D356" s="247">
        <f t="shared" si="5"/>
        <v>8630</v>
      </c>
    </row>
    <row r="357" spans="1:4" ht="18.75">
      <c r="A357" s="248">
        <v>44075</v>
      </c>
      <c r="B357" s="249">
        <v>1969.1</v>
      </c>
      <c r="C357" s="250" t="s">
        <v>340</v>
      </c>
      <c r="D357" s="250">
        <f t="shared" si="5"/>
        <v>3350</v>
      </c>
    </row>
    <row r="358" spans="1:4" ht="18.75">
      <c r="A358" s="245">
        <v>44076</v>
      </c>
      <c r="B358" s="246">
        <v>1971.7</v>
      </c>
      <c r="C358" s="247" t="s">
        <v>2501</v>
      </c>
      <c r="D358" s="247">
        <f t="shared" si="5"/>
        <v>8130.0000000000009</v>
      </c>
    </row>
    <row r="359" spans="1:4" ht="18.75">
      <c r="A359" s="248">
        <v>44077</v>
      </c>
      <c r="B359" s="249">
        <v>1976.7</v>
      </c>
      <c r="C359" s="250" t="s">
        <v>2502</v>
      </c>
      <c r="D359" s="250">
        <f t="shared" si="5"/>
        <v>3040</v>
      </c>
    </row>
    <row r="360" spans="1:4" ht="18.75">
      <c r="A360" s="245">
        <v>44080</v>
      </c>
      <c r="B360" s="246">
        <v>1978.5</v>
      </c>
      <c r="C360" s="247" t="s">
        <v>960</v>
      </c>
      <c r="D360" s="247">
        <f t="shared" si="5"/>
        <v>1640</v>
      </c>
    </row>
    <row r="361" spans="1:4" ht="18.75">
      <c r="A361" s="248">
        <v>44081</v>
      </c>
      <c r="B361" s="249">
        <v>1986.4</v>
      </c>
      <c r="C361" s="250" t="s">
        <v>2433</v>
      </c>
      <c r="D361" s="250">
        <f t="shared" si="5"/>
        <v>880</v>
      </c>
    </row>
    <row r="362" spans="1:4" ht="18.75">
      <c r="A362" s="245">
        <v>44082</v>
      </c>
      <c r="B362" s="246">
        <v>1980.6</v>
      </c>
      <c r="C362" s="247" t="s">
        <v>2418</v>
      </c>
      <c r="D362" s="247">
        <f t="shared" si="5"/>
        <v>1880</v>
      </c>
    </row>
    <row r="363" spans="1:4" ht="18.75">
      <c r="A363" s="248">
        <v>44083</v>
      </c>
      <c r="B363" s="249">
        <v>2000.5</v>
      </c>
      <c r="C363" s="250" t="s">
        <v>2503</v>
      </c>
      <c r="D363" s="250">
        <f t="shared" si="5"/>
        <v>8119.9999999999991</v>
      </c>
    </row>
    <row r="364" spans="1:4" ht="18.75">
      <c r="A364" s="245">
        <v>44084</v>
      </c>
      <c r="B364" s="246">
        <v>2000</v>
      </c>
      <c r="C364" s="247" t="s">
        <v>889</v>
      </c>
      <c r="D364" s="247">
        <f t="shared" si="5"/>
        <v>9920</v>
      </c>
    </row>
    <row r="365" spans="1:4" ht="18.75">
      <c r="A365" s="248">
        <v>44087</v>
      </c>
      <c r="B365" s="249">
        <v>1980</v>
      </c>
      <c r="C365" s="250" t="s">
        <v>2504</v>
      </c>
      <c r="D365" s="250">
        <f t="shared" si="5"/>
        <v>16079.999999999998</v>
      </c>
    </row>
    <row r="366" spans="1:4" ht="18.75">
      <c r="A366" s="245">
        <v>44088</v>
      </c>
      <c r="B366" s="246">
        <v>1995.2</v>
      </c>
      <c r="C366" s="247" t="s">
        <v>804</v>
      </c>
      <c r="D366" s="247">
        <f t="shared" si="5"/>
        <v>1570</v>
      </c>
    </row>
    <row r="367" spans="1:4" ht="18.75">
      <c r="A367" s="248">
        <v>44089</v>
      </c>
      <c r="B367" s="249">
        <v>2020.5</v>
      </c>
      <c r="C367" s="250" t="s">
        <v>2505</v>
      </c>
      <c r="D367" s="250">
        <f t="shared" si="5"/>
        <v>3620</v>
      </c>
    </row>
    <row r="368" spans="1:4" ht="18.75">
      <c r="A368" s="245">
        <v>44090</v>
      </c>
      <c r="B368" s="246">
        <v>2030.3</v>
      </c>
      <c r="C368" s="247" t="s">
        <v>2506</v>
      </c>
      <c r="D368" s="247">
        <f t="shared" si="5"/>
        <v>3460</v>
      </c>
    </row>
    <row r="369" spans="1:4" ht="18.75">
      <c r="A369" s="248">
        <v>44091</v>
      </c>
      <c r="B369" s="249">
        <v>2019</v>
      </c>
      <c r="C369" s="250" t="s">
        <v>760</v>
      </c>
      <c r="D369" s="250">
        <f t="shared" si="5"/>
        <v>3230</v>
      </c>
    </row>
    <row r="370" spans="1:4" ht="18.75">
      <c r="A370" s="245">
        <v>44094</v>
      </c>
      <c r="B370" s="246">
        <v>1997.6</v>
      </c>
      <c r="C370" s="247" t="s">
        <v>859</v>
      </c>
      <c r="D370" s="247">
        <f t="shared" si="5"/>
        <v>3510</v>
      </c>
    </row>
    <row r="371" spans="1:4" ht="18.75">
      <c r="A371" s="248">
        <v>44095</v>
      </c>
      <c r="B371" s="249">
        <v>2004.5</v>
      </c>
      <c r="C371" s="250" t="s">
        <v>2507</v>
      </c>
      <c r="D371" s="250">
        <f t="shared" si="5"/>
        <v>4200</v>
      </c>
    </row>
    <row r="372" spans="1:4" ht="18.75">
      <c r="A372" s="245">
        <v>44096</v>
      </c>
      <c r="B372" s="246">
        <v>2001.3</v>
      </c>
      <c r="C372" s="247" t="s">
        <v>2508</v>
      </c>
      <c r="D372" s="247">
        <f t="shared" si="5"/>
        <v>2790</v>
      </c>
    </row>
    <row r="373" spans="1:4" ht="18.75">
      <c r="A373" s="248">
        <v>44097</v>
      </c>
      <c r="B373" s="249">
        <v>2000.6</v>
      </c>
      <c r="C373" s="250" t="s">
        <v>2283</v>
      </c>
      <c r="D373" s="250">
        <f t="shared" si="5"/>
        <v>1890</v>
      </c>
    </row>
    <row r="374" spans="1:4" ht="18.75">
      <c r="A374" s="245">
        <v>44098</v>
      </c>
      <c r="B374" s="246">
        <v>2022.1</v>
      </c>
      <c r="C374" s="247" t="s">
        <v>749</v>
      </c>
      <c r="D374" s="247">
        <f t="shared" si="5"/>
        <v>860</v>
      </c>
    </row>
    <row r="375" spans="1:4" ht="18.75">
      <c r="A375" s="248">
        <v>44101</v>
      </c>
      <c r="B375" s="249">
        <v>2028.8</v>
      </c>
      <c r="C375" s="250" t="s">
        <v>936</v>
      </c>
      <c r="D375" s="250">
        <f t="shared" si="5"/>
        <v>650</v>
      </c>
    </row>
    <row r="376" spans="1:4" ht="18.75">
      <c r="A376" s="245">
        <v>44102</v>
      </c>
      <c r="B376" s="246">
        <v>2025.6</v>
      </c>
      <c r="C376" s="247" t="s">
        <v>2356</v>
      </c>
      <c r="D376" s="247">
        <f t="shared" si="5"/>
        <v>2380</v>
      </c>
    </row>
    <row r="377" spans="1:4" ht="18.75">
      <c r="A377" s="248">
        <v>44103</v>
      </c>
      <c r="B377" s="249">
        <v>2044.4</v>
      </c>
      <c r="C377" s="250" t="s">
        <v>960</v>
      </c>
      <c r="D377" s="250">
        <f t="shared" si="5"/>
        <v>1640</v>
      </c>
    </row>
    <row r="378" spans="1:4" ht="18.75">
      <c r="A378" s="245">
        <v>44104</v>
      </c>
      <c r="B378" s="246">
        <v>2146.3000000000002</v>
      </c>
      <c r="C378" s="247" t="s">
        <v>2509</v>
      </c>
      <c r="D378" s="247">
        <f t="shared" si="5"/>
        <v>5410</v>
      </c>
    </row>
    <row r="379" spans="1:4" ht="18.75">
      <c r="A379" s="248">
        <v>44105</v>
      </c>
      <c r="B379" s="249">
        <v>2172.6999999999998</v>
      </c>
      <c r="C379" s="250" t="s">
        <v>968</v>
      </c>
      <c r="D379" s="250">
        <f t="shared" si="5"/>
        <v>6140</v>
      </c>
    </row>
    <row r="380" spans="1:4" ht="18.75">
      <c r="A380" s="245">
        <v>44108</v>
      </c>
      <c r="B380" s="246">
        <v>2161</v>
      </c>
      <c r="C380" s="247" t="s">
        <v>788</v>
      </c>
      <c r="D380" s="247">
        <f t="shared" si="5"/>
        <v>4050</v>
      </c>
    </row>
    <row r="381" spans="1:4" ht="18.75">
      <c r="A381" s="248">
        <v>44109</v>
      </c>
      <c r="B381" s="249">
        <v>2142.1999999999998</v>
      </c>
      <c r="C381" s="250" t="s">
        <v>2510</v>
      </c>
      <c r="D381" s="250">
        <f t="shared" si="5"/>
        <v>2730</v>
      </c>
    </row>
    <row r="382" spans="1:4" ht="18.75">
      <c r="A382" s="245">
        <v>44110</v>
      </c>
      <c r="B382" s="246">
        <v>2086.6999999999998</v>
      </c>
      <c r="C382" s="247" t="s">
        <v>863</v>
      </c>
      <c r="D382" s="247">
        <f t="shared" si="5"/>
        <v>3880</v>
      </c>
    </row>
    <row r="383" spans="1:4" ht="18.75">
      <c r="A383" s="248">
        <v>44111</v>
      </c>
      <c r="B383" s="249">
        <v>2046.1</v>
      </c>
      <c r="C383" s="250" t="s">
        <v>2511</v>
      </c>
      <c r="D383" s="250">
        <f t="shared" si="5"/>
        <v>10250</v>
      </c>
    </row>
    <row r="384" spans="1:4" ht="18.75">
      <c r="A384" s="245">
        <v>44112</v>
      </c>
      <c r="B384" s="246">
        <v>2097.3000000000002</v>
      </c>
      <c r="C384" s="247" t="s">
        <v>2512</v>
      </c>
      <c r="D384" s="247">
        <f t="shared" si="5"/>
        <v>3840</v>
      </c>
    </row>
    <row r="385" spans="1:4" ht="18.75">
      <c r="A385" s="248">
        <v>44115</v>
      </c>
      <c r="B385" s="249">
        <v>2118</v>
      </c>
      <c r="C385" s="250" t="s">
        <v>2377</v>
      </c>
      <c r="D385" s="250">
        <f t="shared" si="5"/>
        <v>940</v>
      </c>
    </row>
    <row r="386" spans="1:4" ht="18.75">
      <c r="A386" s="245">
        <v>44116</v>
      </c>
      <c r="B386" s="246">
        <v>2086.1</v>
      </c>
      <c r="C386" s="247" t="s">
        <v>875</v>
      </c>
      <c r="D386" s="247">
        <f t="shared" si="5"/>
        <v>2900</v>
      </c>
    </row>
    <row r="387" spans="1:4" ht="18.75">
      <c r="A387" s="248">
        <v>44117</v>
      </c>
      <c r="B387" s="249">
        <v>2110.8000000000002</v>
      </c>
      <c r="C387" s="250" t="s">
        <v>2300</v>
      </c>
      <c r="D387" s="250">
        <f t="shared" ref="D387:D450" si="6">IF(RIGHT(C387,1)="M", VALUE(LEFT(C387,LEN(C387)-1))*1000000, IF(RIGHT(C387,1)="k", VALUE(LEFT(C387,LEN(C387)-1))*1000, C387))</f>
        <v>2600</v>
      </c>
    </row>
    <row r="388" spans="1:4" ht="18.75">
      <c r="A388" s="245">
        <v>44118</v>
      </c>
      <c r="B388" s="246">
        <v>2148.1</v>
      </c>
      <c r="C388" s="247" t="s">
        <v>2468</v>
      </c>
      <c r="D388" s="247">
        <f t="shared" si="6"/>
        <v>5220</v>
      </c>
    </row>
    <row r="389" spans="1:4" ht="18.75">
      <c r="A389" s="248">
        <v>44119</v>
      </c>
      <c r="B389" s="249">
        <v>2254</v>
      </c>
      <c r="C389" s="250" t="s">
        <v>1276</v>
      </c>
      <c r="D389" s="250">
        <f t="shared" si="6"/>
        <v>9580</v>
      </c>
    </row>
    <row r="390" spans="1:4" ht="18.75">
      <c r="A390" s="245">
        <v>44122</v>
      </c>
      <c r="B390" s="246">
        <v>2336.1999999999998</v>
      </c>
      <c r="C390" s="247" t="s">
        <v>848</v>
      </c>
      <c r="D390" s="247">
        <f t="shared" si="6"/>
        <v>7140</v>
      </c>
    </row>
    <row r="391" spans="1:4" ht="18.75">
      <c r="A391" s="248">
        <v>44123</v>
      </c>
      <c r="B391" s="249">
        <v>2298.8000000000002</v>
      </c>
      <c r="C391" s="250" t="s">
        <v>2306</v>
      </c>
      <c r="D391" s="250">
        <f t="shared" si="6"/>
        <v>2490</v>
      </c>
    </row>
    <row r="392" spans="1:4" ht="18.75">
      <c r="A392" s="245">
        <v>44124</v>
      </c>
      <c r="B392" s="246">
        <v>2290</v>
      </c>
      <c r="C392" s="247" t="s">
        <v>2513</v>
      </c>
      <c r="D392" s="247">
        <f t="shared" si="6"/>
        <v>2860</v>
      </c>
    </row>
    <row r="393" spans="1:4" ht="18.75">
      <c r="A393" s="248">
        <v>44125</v>
      </c>
      <c r="B393" s="249">
        <v>2290.5</v>
      </c>
      <c r="C393" s="250" t="s">
        <v>2514</v>
      </c>
      <c r="D393" s="250">
        <f t="shared" si="6"/>
        <v>3380</v>
      </c>
    </row>
    <row r="394" spans="1:4" ht="18.75">
      <c r="A394" s="245">
        <v>44126</v>
      </c>
      <c r="B394" s="246">
        <v>2263.5</v>
      </c>
      <c r="C394" s="247" t="s">
        <v>2383</v>
      </c>
      <c r="D394" s="247">
        <f t="shared" si="6"/>
        <v>2050</v>
      </c>
    </row>
    <row r="395" spans="1:4" ht="18.75">
      <c r="A395" s="248">
        <v>44129</v>
      </c>
      <c r="B395" s="249">
        <v>2210.1999999999998</v>
      </c>
      <c r="C395" s="250" t="s">
        <v>2515</v>
      </c>
      <c r="D395" s="250">
        <f t="shared" si="6"/>
        <v>3420</v>
      </c>
    </row>
    <row r="396" spans="1:4" ht="18.75">
      <c r="A396" s="245">
        <v>44131</v>
      </c>
      <c r="B396" s="246">
        <v>2196.6999999999998</v>
      </c>
      <c r="C396" s="247" t="s">
        <v>2516</v>
      </c>
      <c r="D396" s="247">
        <f t="shared" si="6"/>
        <v>11790</v>
      </c>
    </row>
    <row r="397" spans="1:4" ht="18.75">
      <c r="A397" s="248">
        <v>44132</v>
      </c>
      <c r="B397" s="249">
        <v>2126.5</v>
      </c>
      <c r="C397" s="250" t="s">
        <v>337</v>
      </c>
      <c r="D397" s="250">
        <f t="shared" si="6"/>
        <v>9960</v>
      </c>
    </row>
    <row r="398" spans="1:4" ht="18.75">
      <c r="A398" s="245">
        <v>44133</v>
      </c>
      <c r="B398" s="246">
        <v>2099.4</v>
      </c>
      <c r="C398" s="247" t="s">
        <v>775</v>
      </c>
      <c r="D398" s="247">
        <f t="shared" si="6"/>
        <v>13070</v>
      </c>
    </row>
    <row r="399" spans="1:4" ht="18.75">
      <c r="A399" s="248">
        <v>44136</v>
      </c>
      <c r="B399" s="249">
        <v>2128.5</v>
      </c>
      <c r="C399" s="250" t="s">
        <v>2311</v>
      </c>
      <c r="D399" s="250">
        <f t="shared" si="6"/>
        <v>1700</v>
      </c>
    </row>
    <row r="400" spans="1:4" ht="18.75">
      <c r="A400" s="245">
        <v>44137</v>
      </c>
      <c r="B400" s="246">
        <v>2124.6999999999998</v>
      </c>
      <c r="C400" s="247" t="s">
        <v>2517</v>
      </c>
      <c r="D400" s="247">
        <f t="shared" si="6"/>
        <v>1440</v>
      </c>
    </row>
    <row r="401" spans="1:4" ht="18.75">
      <c r="A401" s="248">
        <v>44138</v>
      </c>
      <c r="B401" s="249">
        <v>2119.3000000000002</v>
      </c>
      <c r="C401" s="250" t="s">
        <v>2518</v>
      </c>
      <c r="D401" s="250">
        <f t="shared" si="6"/>
        <v>3310</v>
      </c>
    </row>
    <row r="402" spans="1:4" ht="18.75">
      <c r="A402" s="245">
        <v>44139</v>
      </c>
      <c r="B402" s="246">
        <v>2120.9</v>
      </c>
      <c r="C402" s="247" t="s">
        <v>2519</v>
      </c>
      <c r="D402" s="247">
        <f t="shared" si="6"/>
        <v>960</v>
      </c>
    </row>
    <row r="403" spans="1:4" ht="18.75">
      <c r="A403" s="248">
        <v>44140</v>
      </c>
      <c r="B403" s="249">
        <v>2138.4</v>
      </c>
      <c r="C403" s="250" t="s">
        <v>2373</v>
      </c>
      <c r="D403" s="250">
        <f t="shared" si="6"/>
        <v>2330</v>
      </c>
    </row>
    <row r="404" spans="1:4" ht="18.75">
      <c r="A404" s="245">
        <v>44143</v>
      </c>
      <c r="B404" s="246">
        <v>2149.4</v>
      </c>
      <c r="C404" s="247" t="s">
        <v>2520</v>
      </c>
      <c r="D404" s="247">
        <f t="shared" si="6"/>
        <v>760</v>
      </c>
    </row>
    <row r="405" spans="1:4" ht="18.75">
      <c r="A405" s="248">
        <v>44144</v>
      </c>
      <c r="B405" s="249">
        <v>2165.8000000000002</v>
      </c>
      <c r="C405" s="250" t="s">
        <v>2521</v>
      </c>
      <c r="D405" s="250">
        <f t="shared" si="6"/>
        <v>3770</v>
      </c>
    </row>
    <row r="406" spans="1:4" ht="18.75">
      <c r="A406" s="245">
        <v>44145</v>
      </c>
      <c r="B406" s="246">
        <v>2142.1999999999998</v>
      </c>
      <c r="C406" s="247" t="s">
        <v>2522</v>
      </c>
      <c r="D406" s="247">
        <f t="shared" si="6"/>
        <v>610</v>
      </c>
    </row>
    <row r="407" spans="1:4" ht="18.75">
      <c r="A407" s="248">
        <v>44146</v>
      </c>
      <c r="B407" s="249">
        <v>2120.8000000000002</v>
      </c>
      <c r="C407" s="250" t="s">
        <v>2288</v>
      </c>
      <c r="D407" s="250">
        <f t="shared" si="6"/>
        <v>1650</v>
      </c>
    </row>
    <row r="408" spans="1:4" ht="18.75">
      <c r="A408" s="245">
        <v>44147</v>
      </c>
      <c r="B408" s="246">
        <v>2102.1999999999998</v>
      </c>
      <c r="C408" s="247" t="s">
        <v>2383</v>
      </c>
      <c r="D408" s="247">
        <f t="shared" si="6"/>
        <v>2050</v>
      </c>
    </row>
    <row r="409" spans="1:4" ht="18.75">
      <c r="A409" s="248">
        <v>44150</v>
      </c>
      <c r="B409" s="249">
        <v>2109.9</v>
      </c>
      <c r="C409" s="250" t="s">
        <v>938</v>
      </c>
      <c r="D409" s="250">
        <f t="shared" si="6"/>
        <v>2220</v>
      </c>
    </row>
    <row r="410" spans="1:4" ht="18.75">
      <c r="A410" s="245">
        <v>44151</v>
      </c>
      <c r="B410" s="246">
        <v>2121</v>
      </c>
      <c r="C410" s="247" t="s">
        <v>2452</v>
      </c>
      <c r="D410" s="247">
        <f t="shared" si="6"/>
        <v>540</v>
      </c>
    </row>
    <row r="411" spans="1:4" ht="18.75">
      <c r="A411" s="248">
        <v>44153</v>
      </c>
      <c r="B411" s="249">
        <v>2103.1</v>
      </c>
      <c r="C411" s="250" t="s">
        <v>2480</v>
      </c>
      <c r="D411" s="250">
        <f t="shared" si="6"/>
        <v>400</v>
      </c>
    </row>
    <row r="412" spans="1:4" ht="18.75">
      <c r="A412" s="245">
        <v>44154</v>
      </c>
      <c r="B412" s="246">
        <v>2092.1999999999998</v>
      </c>
      <c r="C412" s="247" t="s">
        <v>2523</v>
      </c>
      <c r="D412" s="247">
        <f t="shared" si="6"/>
        <v>1030</v>
      </c>
    </row>
    <row r="413" spans="1:4" ht="18.75">
      <c r="A413" s="248">
        <v>44157</v>
      </c>
      <c r="B413" s="249">
        <v>2098.1999999999998</v>
      </c>
      <c r="C413" s="250" t="s">
        <v>2351</v>
      </c>
      <c r="D413" s="250">
        <f t="shared" si="6"/>
        <v>1110</v>
      </c>
    </row>
    <row r="414" spans="1:4" ht="18.75">
      <c r="A414" s="245">
        <v>44158</v>
      </c>
      <c r="B414" s="246">
        <v>2083.9</v>
      </c>
      <c r="C414" s="247" t="s">
        <v>2524</v>
      </c>
      <c r="D414" s="247">
        <f t="shared" si="6"/>
        <v>820</v>
      </c>
    </row>
    <row r="415" spans="1:4" ht="18.75">
      <c r="A415" s="248">
        <v>44159</v>
      </c>
      <c r="B415" s="249">
        <v>2082.6</v>
      </c>
      <c r="C415" s="250" t="s">
        <v>317</v>
      </c>
      <c r="D415" s="250">
        <f t="shared" si="6"/>
        <v>590</v>
      </c>
    </row>
    <row r="416" spans="1:4" ht="18.75">
      <c r="A416" s="245">
        <v>44160</v>
      </c>
      <c r="B416" s="246">
        <v>2076.1999999999998</v>
      </c>
      <c r="C416" s="247" t="s">
        <v>2525</v>
      </c>
      <c r="D416" s="247">
        <f t="shared" si="6"/>
        <v>870</v>
      </c>
    </row>
    <row r="417" spans="1:4" ht="18.75">
      <c r="A417" s="248">
        <v>44161</v>
      </c>
      <c r="B417" s="249">
        <v>2104.1</v>
      </c>
      <c r="C417" s="250" t="s">
        <v>2471</v>
      </c>
      <c r="D417" s="250">
        <f t="shared" si="6"/>
        <v>830</v>
      </c>
    </row>
    <row r="418" spans="1:4" ht="18.75">
      <c r="A418" s="245">
        <v>44164</v>
      </c>
      <c r="B418" s="246">
        <v>2101</v>
      </c>
      <c r="C418" s="247" t="s">
        <v>804</v>
      </c>
      <c r="D418" s="247">
        <f t="shared" si="6"/>
        <v>1570</v>
      </c>
    </row>
    <row r="419" spans="1:4" ht="18.75">
      <c r="A419" s="248">
        <v>44165</v>
      </c>
      <c r="B419" s="249">
        <v>2110.9</v>
      </c>
      <c r="C419" s="250" t="s">
        <v>2472</v>
      </c>
      <c r="D419" s="250">
        <f t="shared" si="6"/>
        <v>360</v>
      </c>
    </row>
    <row r="420" spans="1:4" ht="18.75">
      <c r="A420" s="245">
        <v>44166</v>
      </c>
      <c r="B420" s="246">
        <v>2118.4</v>
      </c>
      <c r="C420" s="247" t="s">
        <v>785</v>
      </c>
      <c r="D420" s="247">
        <f t="shared" si="6"/>
        <v>2980</v>
      </c>
    </row>
    <row r="421" spans="1:4" ht="18.75">
      <c r="A421" s="248">
        <v>44167</v>
      </c>
      <c r="B421" s="249">
        <v>2124.9</v>
      </c>
      <c r="C421" s="250" t="s">
        <v>2295</v>
      </c>
      <c r="D421" s="250">
        <f t="shared" si="6"/>
        <v>3050</v>
      </c>
    </row>
    <row r="422" spans="1:4" ht="18.75">
      <c r="A422" s="245">
        <v>44168</v>
      </c>
      <c r="B422" s="246">
        <v>2135.3000000000002</v>
      </c>
      <c r="C422" s="247" t="s">
        <v>2526</v>
      </c>
      <c r="D422" s="247">
        <f t="shared" si="6"/>
        <v>3520</v>
      </c>
    </row>
    <row r="423" spans="1:4" ht="18.75">
      <c r="A423" s="248">
        <v>44171</v>
      </c>
      <c r="B423" s="249">
        <v>2152.1</v>
      </c>
      <c r="C423" s="250" t="s">
        <v>785</v>
      </c>
      <c r="D423" s="250">
        <f t="shared" si="6"/>
        <v>2980</v>
      </c>
    </row>
    <row r="424" spans="1:4" ht="18.75">
      <c r="A424" s="245">
        <v>44172</v>
      </c>
      <c r="B424" s="246">
        <v>2141.1</v>
      </c>
      <c r="C424" s="247" t="s">
        <v>2367</v>
      </c>
      <c r="D424" s="247">
        <f t="shared" si="6"/>
        <v>3390</v>
      </c>
    </row>
    <row r="425" spans="1:4" ht="18.75">
      <c r="A425" s="248">
        <v>44173</v>
      </c>
      <c r="B425" s="249">
        <v>2139.1999999999998</v>
      </c>
      <c r="C425" s="250" t="s">
        <v>2527</v>
      </c>
      <c r="D425" s="250">
        <f t="shared" si="6"/>
        <v>4620</v>
      </c>
    </row>
    <row r="426" spans="1:4" ht="18.75">
      <c r="A426" s="245">
        <v>44174</v>
      </c>
      <c r="B426" s="246">
        <v>2123</v>
      </c>
      <c r="C426" s="247" t="s">
        <v>907</v>
      </c>
      <c r="D426" s="247">
        <f t="shared" si="6"/>
        <v>2250</v>
      </c>
    </row>
    <row r="427" spans="1:4" ht="18.75">
      <c r="A427" s="248">
        <v>44175</v>
      </c>
      <c r="B427" s="249">
        <v>2135.6999999999998</v>
      </c>
      <c r="C427" s="250" t="s">
        <v>1468</v>
      </c>
      <c r="D427" s="250">
        <f t="shared" si="6"/>
        <v>15140</v>
      </c>
    </row>
    <row r="428" spans="1:4" ht="18.75">
      <c r="A428" s="245">
        <v>44178</v>
      </c>
      <c r="B428" s="246">
        <v>2242.4</v>
      </c>
      <c r="C428" s="247" t="s">
        <v>2528</v>
      </c>
      <c r="D428" s="247">
        <f t="shared" si="6"/>
        <v>69380</v>
      </c>
    </row>
    <row r="429" spans="1:4" ht="18.75">
      <c r="A429" s="248">
        <v>44179</v>
      </c>
      <c r="B429" s="249">
        <v>2354.5</v>
      </c>
      <c r="C429" s="250" t="s">
        <v>2529</v>
      </c>
      <c r="D429" s="250">
        <f t="shared" si="6"/>
        <v>86730</v>
      </c>
    </row>
    <row r="430" spans="1:4" ht="18.75">
      <c r="A430" s="245">
        <v>44180</v>
      </c>
      <c r="B430" s="246">
        <v>2275.6</v>
      </c>
      <c r="C430" s="247" t="s">
        <v>2530</v>
      </c>
      <c r="D430" s="247">
        <f t="shared" si="6"/>
        <v>88050</v>
      </c>
    </row>
    <row r="431" spans="1:4" ht="18.75">
      <c r="A431" s="248">
        <v>44182</v>
      </c>
      <c r="B431" s="249">
        <v>2206.4</v>
      </c>
      <c r="C431" s="250" t="s">
        <v>2531</v>
      </c>
      <c r="D431" s="250">
        <f t="shared" si="6"/>
        <v>18820</v>
      </c>
    </row>
    <row r="432" spans="1:4" ht="18.75">
      <c r="A432" s="245">
        <v>44185</v>
      </c>
      <c r="B432" s="246">
        <v>2148.6999999999998</v>
      </c>
      <c r="C432" s="247" t="s">
        <v>2532</v>
      </c>
      <c r="D432" s="247">
        <f t="shared" si="6"/>
        <v>20350</v>
      </c>
    </row>
    <row r="433" spans="1:4" ht="18.75">
      <c r="A433" s="248">
        <v>44186</v>
      </c>
      <c r="B433" s="249">
        <v>2155.6</v>
      </c>
      <c r="C433" s="250" t="s">
        <v>2533</v>
      </c>
      <c r="D433" s="250">
        <f t="shared" si="6"/>
        <v>39530</v>
      </c>
    </row>
    <row r="434" spans="1:4" ht="18.75">
      <c r="A434" s="245">
        <v>44187</v>
      </c>
      <c r="B434" s="246">
        <v>2104.6999999999998</v>
      </c>
      <c r="C434" s="247" t="s">
        <v>1676</v>
      </c>
      <c r="D434" s="247">
        <f t="shared" si="6"/>
        <v>32750</v>
      </c>
    </row>
    <row r="435" spans="1:4" ht="18.75">
      <c r="A435" s="248">
        <v>44188</v>
      </c>
      <c r="B435" s="249">
        <v>2081.9</v>
      </c>
      <c r="C435" s="250" t="s">
        <v>2534</v>
      </c>
      <c r="D435" s="250">
        <f t="shared" si="6"/>
        <v>23550</v>
      </c>
    </row>
    <row r="436" spans="1:4" ht="18.75">
      <c r="A436" s="245">
        <v>44189</v>
      </c>
      <c r="B436" s="246">
        <v>2139.4</v>
      </c>
      <c r="C436" s="247" t="s">
        <v>2535</v>
      </c>
      <c r="D436" s="247">
        <f t="shared" si="6"/>
        <v>8820</v>
      </c>
    </row>
    <row r="437" spans="1:4" ht="18.75">
      <c r="A437" s="248">
        <v>44192</v>
      </c>
      <c r="B437" s="249">
        <v>2154.8000000000002</v>
      </c>
      <c r="C437" s="250" t="s">
        <v>2536</v>
      </c>
      <c r="D437" s="250">
        <f t="shared" si="6"/>
        <v>16040</v>
      </c>
    </row>
    <row r="438" spans="1:4" ht="18.75">
      <c r="A438" s="245">
        <v>44193</v>
      </c>
      <c r="B438" s="246">
        <v>2165.9</v>
      </c>
      <c r="C438" s="247" t="s">
        <v>335</v>
      </c>
      <c r="D438" s="247">
        <f t="shared" si="6"/>
        <v>12830</v>
      </c>
    </row>
    <row r="439" spans="1:4" ht="18.75">
      <c r="A439" s="248">
        <v>44194</v>
      </c>
      <c r="B439" s="249">
        <v>2154.8000000000002</v>
      </c>
      <c r="C439" s="250" t="s">
        <v>2537</v>
      </c>
      <c r="D439" s="250">
        <f t="shared" si="6"/>
        <v>8180</v>
      </c>
    </row>
    <row r="440" spans="1:4" ht="18.75">
      <c r="A440" s="245">
        <v>44195</v>
      </c>
      <c r="B440" s="246">
        <v>2138.8000000000002</v>
      </c>
      <c r="C440" s="247" t="s">
        <v>2538</v>
      </c>
      <c r="D440" s="247">
        <f t="shared" si="6"/>
        <v>15690</v>
      </c>
    </row>
    <row r="441" spans="1:4" ht="18.75">
      <c r="A441" s="248">
        <v>44199</v>
      </c>
      <c r="B441" s="249">
        <v>2156.6</v>
      </c>
      <c r="C441" s="250" t="s">
        <v>2539</v>
      </c>
      <c r="D441" s="250">
        <f t="shared" si="6"/>
        <v>21620</v>
      </c>
    </row>
    <row r="442" spans="1:4" ht="18.75">
      <c r="A442" s="245">
        <v>44200</v>
      </c>
      <c r="B442" s="246">
        <v>2169.6999999999998</v>
      </c>
      <c r="C442" s="247" t="s">
        <v>2540</v>
      </c>
      <c r="D442" s="247">
        <f t="shared" si="6"/>
        <v>30140</v>
      </c>
    </row>
    <row r="443" spans="1:4" ht="18.75">
      <c r="A443" s="248">
        <v>44201</v>
      </c>
      <c r="B443" s="249">
        <v>2127.9</v>
      </c>
      <c r="C443" s="250" t="s">
        <v>2541</v>
      </c>
      <c r="D443" s="250">
        <f t="shared" si="6"/>
        <v>51750</v>
      </c>
    </row>
    <row r="444" spans="1:4" ht="18.75">
      <c r="A444" s="245">
        <v>44202</v>
      </c>
      <c r="B444" s="246">
        <v>2119.9</v>
      </c>
      <c r="C444" s="247" t="s">
        <v>2542</v>
      </c>
      <c r="D444" s="247">
        <f t="shared" si="6"/>
        <v>10760</v>
      </c>
    </row>
    <row r="445" spans="1:4" ht="18.75">
      <c r="A445" s="248">
        <v>44203</v>
      </c>
      <c r="B445" s="249">
        <v>2149</v>
      </c>
      <c r="C445" s="250" t="s">
        <v>2543</v>
      </c>
      <c r="D445" s="250">
        <f t="shared" si="6"/>
        <v>15490</v>
      </c>
    </row>
    <row r="446" spans="1:4" ht="18.75">
      <c r="A446" s="245">
        <v>44206</v>
      </c>
      <c r="B446" s="246">
        <v>2212.8000000000002</v>
      </c>
      <c r="C446" s="247" t="s">
        <v>2544</v>
      </c>
      <c r="D446" s="247">
        <f t="shared" si="6"/>
        <v>9780</v>
      </c>
    </row>
    <row r="447" spans="1:4" ht="18.75">
      <c r="A447" s="248">
        <v>44207</v>
      </c>
      <c r="B447" s="249">
        <v>2173.6999999999998</v>
      </c>
      <c r="C447" s="250" t="s">
        <v>2545</v>
      </c>
      <c r="D447" s="250">
        <f t="shared" si="6"/>
        <v>17010</v>
      </c>
    </row>
    <row r="448" spans="1:4" ht="18.75">
      <c r="A448" s="245">
        <v>44208</v>
      </c>
      <c r="B448" s="246">
        <v>2166.8000000000002</v>
      </c>
      <c r="C448" s="247" t="s">
        <v>2546</v>
      </c>
      <c r="D448" s="247">
        <f t="shared" si="6"/>
        <v>15210</v>
      </c>
    </row>
    <row r="449" spans="1:4" ht="18.75">
      <c r="A449" s="248">
        <v>44209</v>
      </c>
      <c r="B449" s="249">
        <v>2170.8000000000002</v>
      </c>
      <c r="C449" s="250" t="s">
        <v>2547</v>
      </c>
      <c r="D449" s="250">
        <f t="shared" si="6"/>
        <v>37060</v>
      </c>
    </row>
    <row r="450" spans="1:4" ht="18.75">
      <c r="A450" s="245">
        <v>44210</v>
      </c>
      <c r="B450" s="246">
        <v>2179.1999999999998</v>
      </c>
      <c r="C450" s="247" t="s">
        <v>1167</v>
      </c>
      <c r="D450" s="247">
        <f t="shared" si="6"/>
        <v>21140</v>
      </c>
    </row>
    <row r="451" spans="1:4" ht="18.75">
      <c r="A451" s="248">
        <v>44213</v>
      </c>
      <c r="B451" s="249">
        <v>2175.1999999999998</v>
      </c>
      <c r="C451" s="250" t="s">
        <v>337</v>
      </c>
      <c r="D451" s="250">
        <f t="shared" ref="D451:D514" si="7">IF(RIGHT(C451,1)="M", VALUE(LEFT(C451,LEN(C451)-1))*1000000, IF(RIGHT(C451,1)="k", VALUE(LEFT(C451,LEN(C451)-1))*1000, C451))</f>
        <v>9960</v>
      </c>
    </row>
    <row r="452" spans="1:4" ht="18.75">
      <c r="A452" s="245">
        <v>44214</v>
      </c>
      <c r="B452" s="246">
        <v>2171.8000000000002</v>
      </c>
      <c r="C452" s="247" t="s">
        <v>2548</v>
      </c>
      <c r="D452" s="247">
        <f t="shared" si="7"/>
        <v>5150</v>
      </c>
    </row>
    <row r="453" spans="1:4" ht="18.75">
      <c r="A453" s="248">
        <v>44215</v>
      </c>
      <c r="B453" s="249">
        <v>2153</v>
      </c>
      <c r="C453" s="250" t="s">
        <v>2549</v>
      </c>
      <c r="D453" s="250">
        <f t="shared" si="7"/>
        <v>11340</v>
      </c>
    </row>
    <row r="454" spans="1:4" ht="18.75">
      <c r="A454" s="245">
        <v>44216</v>
      </c>
      <c r="B454" s="246">
        <v>2143.5</v>
      </c>
      <c r="C454" s="247" t="s">
        <v>2550</v>
      </c>
      <c r="D454" s="247">
        <f t="shared" si="7"/>
        <v>8990</v>
      </c>
    </row>
    <row r="455" spans="1:4" ht="18.75">
      <c r="A455" s="248">
        <v>44217</v>
      </c>
      <c r="B455" s="249">
        <v>2150.3000000000002</v>
      </c>
      <c r="C455" s="250" t="s">
        <v>2551</v>
      </c>
      <c r="D455" s="250">
        <f t="shared" si="7"/>
        <v>16680</v>
      </c>
    </row>
    <row r="456" spans="1:4" ht="18.75">
      <c r="A456" s="245">
        <v>44220</v>
      </c>
      <c r="B456" s="246">
        <v>2167.5</v>
      </c>
      <c r="C456" s="247" t="s">
        <v>2552</v>
      </c>
      <c r="D456" s="247">
        <f t="shared" si="7"/>
        <v>4019.9999999999995</v>
      </c>
    </row>
    <row r="457" spans="1:4" ht="18.75">
      <c r="A457" s="248">
        <v>44221</v>
      </c>
      <c r="B457" s="249">
        <v>2160.9</v>
      </c>
      <c r="C457" s="250" t="s">
        <v>2553</v>
      </c>
      <c r="D457" s="250">
        <f t="shared" si="7"/>
        <v>11310</v>
      </c>
    </row>
    <row r="458" spans="1:4" ht="18.75">
      <c r="A458" s="245">
        <v>44222</v>
      </c>
      <c r="B458" s="246">
        <v>2158.1</v>
      </c>
      <c r="C458" s="247" t="s">
        <v>2554</v>
      </c>
      <c r="D458" s="247">
        <f t="shared" si="7"/>
        <v>8870</v>
      </c>
    </row>
    <row r="459" spans="1:4" ht="18.75">
      <c r="A459" s="248">
        <v>44223</v>
      </c>
      <c r="B459" s="249">
        <v>2156.6</v>
      </c>
      <c r="C459" s="250" t="s">
        <v>2555</v>
      </c>
      <c r="D459" s="250">
        <f t="shared" si="7"/>
        <v>4910</v>
      </c>
    </row>
    <row r="460" spans="1:4" ht="18.75">
      <c r="A460" s="245">
        <v>44224</v>
      </c>
      <c r="B460" s="246">
        <v>2140.8000000000002</v>
      </c>
      <c r="C460" s="247" t="s">
        <v>2556</v>
      </c>
      <c r="D460" s="247">
        <f t="shared" si="7"/>
        <v>22390</v>
      </c>
    </row>
    <row r="461" spans="1:4" ht="18.75">
      <c r="A461" s="248">
        <v>44227</v>
      </c>
      <c r="B461" s="249">
        <v>2153.1999999999998</v>
      </c>
      <c r="C461" s="250" t="s">
        <v>900</v>
      </c>
      <c r="D461" s="250">
        <f t="shared" si="7"/>
        <v>4630</v>
      </c>
    </row>
    <row r="462" spans="1:4" ht="18.75">
      <c r="A462" s="245">
        <v>44228</v>
      </c>
      <c r="B462" s="246">
        <v>2120.6</v>
      </c>
      <c r="C462" s="247" t="s">
        <v>2557</v>
      </c>
      <c r="D462" s="247">
        <f t="shared" si="7"/>
        <v>21170</v>
      </c>
    </row>
    <row r="463" spans="1:4" ht="18.75">
      <c r="A463" s="248">
        <v>44229</v>
      </c>
      <c r="B463" s="249">
        <v>2148.4</v>
      </c>
      <c r="C463" s="250" t="s">
        <v>2558</v>
      </c>
      <c r="D463" s="250">
        <f t="shared" si="7"/>
        <v>3970</v>
      </c>
    </row>
    <row r="464" spans="1:4" ht="18.75">
      <c r="A464" s="245">
        <v>44230</v>
      </c>
      <c r="B464" s="246">
        <v>2131.6999999999998</v>
      </c>
      <c r="C464" s="247" t="s">
        <v>800</v>
      </c>
      <c r="D464" s="247">
        <f t="shared" si="7"/>
        <v>2450</v>
      </c>
    </row>
    <row r="465" spans="1:4" ht="18.75">
      <c r="A465" s="248">
        <v>44231</v>
      </c>
      <c r="B465" s="249">
        <v>2129.4</v>
      </c>
      <c r="C465" s="250" t="s">
        <v>2559</v>
      </c>
      <c r="D465" s="250">
        <f t="shared" si="7"/>
        <v>43850</v>
      </c>
    </row>
    <row r="466" spans="1:4" ht="18.75">
      <c r="A466" s="245">
        <v>44234</v>
      </c>
      <c r="B466" s="246">
        <v>2140.8000000000002</v>
      </c>
      <c r="C466" s="247" t="s">
        <v>2560</v>
      </c>
      <c r="D466" s="247">
        <f t="shared" si="7"/>
        <v>7820</v>
      </c>
    </row>
    <row r="467" spans="1:4" ht="18.75">
      <c r="A467" s="248">
        <v>44235</v>
      </c>
      <c r="B467" s="249">
        <v>2110.5</v>
      </c>
      <c r="C467" s="250" t="s">
        <v>2561</v>
      </c>
      <c r="D467" s="250">
        <f t="shared" si="7"/>
        <v>8400</v>
      </c>
    </row>
    <row r="468" spans="1:4" ht="18.75">
      <c r="A468" s="245">
        <v>44236</v>
      </c>
      <c r="B468" s="246">
        <v>2115</v>
      </c>
      <c r="C468" s="247" t="s">
        <v>2485</v>
      </c>
      <c r="D468" s="247">
        <f t="shared" si="7"/>
        <v>6930</v>
      </c>
    </row>
    <row r="469" spans="1:4" ht="18.75">
      <c r="A469" s="248">
        <v>44237</v>
      </c>
      <c r="B469" s="249">
        <v>2112.9</v>
      </c>
      <c r="C469" s="250" t="s">
        <v>781</v>
      </c>
      <c r="D469" s="250">
        <f t="shared" si="7"/>
        <v>2310</v>
      </c>
    </row>
    <row r="470" spans="1:4" ht="18.75">
      <c r="A470" s="245">
        <v>44238</v>
      </c>
      <c r="B470" s="246">
        <v>2124.9</v>
      </c>
      <c r="C470" s="247" t="s">
        <v>2562</v>
      </c>
      <c r="D470" s="247">
        <f t="shared" si="7"/>
        <v>12220</v>
      </c>
    </row>
    <row r="471" spans="1:4" ht="18.75">
      <c r="A471" s="248">
        <v>44241</v>
      </c>
      <c r="B471" s="249">
        <v>2137.8000000000002</v>
      </c>
      <c r="C471" s="250" t="s">
        <v>2563</v>
      </c>
      <c r="D471" s="250">
        <f t="shared" si="7"/>
        <v>4740</v>
      </c>
    </row>
    <row r="472" spans="1:4" ht="18.75">
      <c r="A472" s="245">
        <v>44243</v>
      </c>
      <c r="B472" s="246">
        <v>2104.9</v>
      </c>
      <c r="C472" s="247" t="s">
        <v>729</v>
      </c>
      <c r="D472" s="247">
        <f t="shared" si="7"/>
        <v>8570</v>
      </c>
    </row>
    <row r="473" spans="1:4" ht="18.75">
      <c r="A473" s="248">
        <v>44244</v>
      </c>
      <c r="B473" s="249">
        <v>2099.6999999999998</v>
      </c>
      <c r="C473" s="250" t="s">
        <v>2564</v>
      </c>
      <c r="D473" s="250">
        <f t="shared" si="7"/>
        <v>6850</v>
      </c>
    </row>
    <row r="474" spans="1:4" ht="18.75">
      <c r="A474" s="245">
        <v>44245</v>
      </c>
      <c r="B474" s="246">
        <v>2093.1</v>
      </c>
      <c r="C474" s="247" t="s">
        <v>955</v>
      </c>
      <c r="D474" s="247">
        <f t="shared" si="7"/>
        <v>1830</v>
      </c>
    </row>
    <row r="475" spans="1:4" ht="18.75">
      <c r="A475" s="248">
        <v>44249</v>
      </c>
      <c r="B475" s="249">
        <v>2093.5</v>
      </c>
      <c r="C475" s="250" t="s">
        <v>2565</v>
      </c>
      <c r="D475" s="250">
        <f t="shared" si="7"/>
        <v>2090</v>
      </c>
    </row>
    <row r="476" spans="1:4" ht="18.75">
      <c r="A476" s="245">
        <v>44250</v>
      </c>
      <c r="B476" s="246">
        <v>2088.1</v>
      </c>
      <c r="C476" s="247" t="s">
        <v>2566</v>
      </c>
      <c r="D476" s="247">
        <f t="shared" si="7"/>
        <v>10920</v>
      </c>
    </row>
    <row r="477" spans="1:4" ht="18.75">
      <c r="A477" s="248">
        <v>44251</v>
      </c>
      <c r="B477" s="249">
        <v>2099.9</v>
      </c>
      <c r="C477" s="250" t="s">
        <v>2567</v>
      </c>
      <c r="D477" s="250">
        <f t="shared" si="7"/>
        <v>2920</v>
      </c>
    </row>
    <row r="478" spans="1:4" ht="18.75">
      <c r="A478" s="245">
        <v>44252</v>
      </c>
      <c r="B478" s="246">
        <v>2099.3000000000002</v>
      </c>
      <c r="C478" s="247" t="s">
        <v>2568</v>
      </c>
      <c r="D478" s="247">
        <f t="shared" si="7"/>
        <v>6200</v>
      </c>
    </row>
    <row r="479" spans="1:4" ht="18.75">
      <c r="A479" s="248">
        <v>44255</v>
      </c>
      <c r="B479" s="249">
        <v>2105.1</v>
      </c>
      <c r="C479" s="250" t="s">
        <v>2569</v>
      </c>
      <c r="D479" s="250">
        <f t="shared" si="7"/>
        <v>1720</v>
      </c>
    </row>
    <row r="480" spans="1:4" ht="18.75">
      <c r="A480" s="245">
        <v>44256</v>
      </c>
      <c r="B480" s="246">
        <v>2103.9</v>
      </c>
      <c r="C480" s="247" t="s">
        <v>2570</v>
      </c>
      <c r="D480" s="247">
        <f t="shared" si="7"/>
        <v>4720</v>
      </c>
    </row>
    <row r="481" spans="1:4" ht="18.75">
      <c r="A481" s="248">
        <v>44257</v>
      </c>
      <c r="B481" s="249">
        <v>2105.3000000000002</v>
      </c>
      <c r="C481" s="250" t="s">
        <v>2571</v>
      </c>
      <c r="D481" s="250">
        <f t="shared" si="7"/>
        <v>14150</v>
      </c>
    </row>
    <row r="482" spans="1:4" ht="18.75">
      <c r="A482" s="245">
        <v>44258</v>
      </c>
      <c r="B482" s="246">
        <v>2117.3000000000002</v>
      </c>
      <c r="C482" s="247" t="s">
        <v>318</v>
      </c>
      <c r="D482" s="247">
        <f t="shared" si="7"/>
        <v>480</v>
      </c>
    </row>
    <row r="483" spans="1:4" ht="18.75">
      <c r="A483" s="248">
        <v>44259</v>
      </c>
      <c r="B483" s="249">
        <v>2136.3000000000002</v>
      </c>
      <c r="C483" s="250" t="s">
        <v>2474</v>
      </c>
      <c r="D483" s="250">
        <f t="shared" si="7"/>
        <v>1970</v>
      </c>
    </row>
    <row r="484" spans="1:4" ht="18.75">
      <c r="A484" s="245">
        <v>44262</v>
      </c>
      <c r="B484" s="246">
        <v>2146.8000000000002</v>
      </c>
      <c r="C484" s="247" t="s">
        <v>2572</v>
      </c>
      <c r="D484" s="247">
        <f t="shared" si="7"/>
        <v>4380</v>
      </c>
    </row>
    <row r="485" spans="1:4" ht="18.75">
      <c r="A485" s="248">
        <v>44263</v>
      </c>
      <c r="B485" s="249">
        <v>2146.8000000000002</v>
      </c>
      <c r="C485" s="250" t="s">
        <v>2573</v>
      </c>
      <c r="D485" s="250">
        <f t="shared" si="7"/>
        <v>10610</v>
      </c>
    </row>
    <row r="486" spans="1:4" ht="18.75">
      <c r="A486" s="245">
        <v>44264</v>
      </c>
      <c r="B486" s="246">
        <v>2130.9</v>
      </c>
      <c r="C486" s="247" t="s">
        <v>2574</v>
      </c>
      <c r="D486" s="247">
        <f t="shared" si="7"/>
        <v>7090</v>
      </c>
    </row>
    <row r="487" spans="1:4" ht="18.75">
      <c r="A487" s="248">
        <v>44265</v>
      </c>
      <c r="B487" s="249">
        <v>2138.9</v>
      </c>
      <c r="C487" s="250" t="s">
        <v>2575</v>
      </c>
      <c r="D487" s="250">
        <f t="shared" si="7"/>
        <v>12950</v>
      </c>
    </row>
    <row r="488" spans="1:4" ht="18.75">
      <c r="A488" s="245">
        <v>44266</v>
      </c>
      <c r="B488" s="246">
        <v>2129.1999999999998</v>
      </c>
      <c r="C488" s="247" t="s">
        <v>2576</v>
      </c>
      <c r="D488" s="247">
        <f t="shared" si="7"/>
        <v>20840</v>
      </c>
    </row>
    <row r="489" spans="1:4" ht="18.75">
      <c r="A489" s="248">
        <v>44269</v>
      </c>
      <c r="B489" s="249">
        <v>2127.3000000000002</v>
      </c>
      <c r="C489" s="250" t="s">
        <v>2577</v>
      </c>
      <c r="D489" s="250">
        <f t="shared" si="7"/>
        <v>2840</v>
      </c>
    </row>
    <row r="490" spans="1:4" ht="18.75">
      <c r="A490" s="245">
        <v>44270</v>
      </c>
      <c r="B490" s="246">
        <v>2127</v>
      </c>
      <c r="C490" s="247" t="s">
        <v>2578</v>
      </c>
      <c r="D490" s="247">
        <f t="shared" si="7"/>
        <v>8890</v>
      </c>
    </row>
    <row r="491" spans="1:4" ht="18.75">
      <c r="A491" s="248">
        <v>44271</v>
      </c>
      <c r="B491" s="249">
        <v>2126.3000000000002</v>
      </c>
      <c r="C491" s="250" t="s">
        <v>2579</v>
      </c>
      <c r="D491" s="250">
        <f t="shared" si="7"/>
        <v>5420</v>
      </c>
    </row>
    <row r="492" spans="1:4" ht="18.75">
      <c r="A492" s="245">
        <v>44273</v>
      </c>
      <c r="B492" s="246">
        <v>2096.9</v>
      </c>
      <c r="C492" s="247" t="s">
        <v>2409</v>
      </c>
      <c r="D492" s="247">
        <f t="shared" si="7"/>
        <v>4400</v>
      </c>
    </row>
    <row r="493" spans="1:4" ht="18.75">
      <c r="A493" s="248">
        <v>44276</v>
      </c>
      <c r="B493" s="249">
        <v>2097.3000000000002</v>
      </c>
      <c r="C493" s="250" t="s">
        <v>2580</v>
      </c>
      <c r="D493" s="250">
        <f t="shared" si="7"/>
        <v>8060.0000000000009</v>
      </c>
    </row>
    <row r="494" spans="1:4" ht="18.75">
      <c r="A494" s="245">
        <v>44277</v>
      </c>
      <c r="B494" s="246">
        <v>2107.5</v>
      </c>
      <c r="C494" s="247" t="s">
        <v>2581</v>
      </c>
      <c r="D494" s="247">
        <f t="shared" si="7"/>
        <v>20310</v>
      </c>
    </row>
    <row r="495" spans="1:4" ht="18.75">
      <c r="A495" s="248">
        <v>44278</v>
      </c>
      <c r="B495" s="249">
        <v>2099.6</v>
      </c>
      <c r="C495" s="250" t="s">
        <v>2582</v>
      </c>
      <c r="D495" s="250">
        <f t="shared" si="7"/>
        <v>10880</v>
      </c>
    </row>
    <row r="496" spans="1:4" ht="18.75">
      <c r="A496" s="245">
        <v>44279</v>
      </c>
      <c r="B496" s="246">
        <v>2090.1</v>
      </c>
      <c r="C496" s="247" t="s">
        <v>2583</v>
      </c>
      <c r="D496" s="247">
        <f t="shared" si="7"/>
        <v>8520</v>
      </c>
    </row>
    <row r="497" spans="1:4" ht="18.75">
      <c r="A497" s="248">
        <v>44280</v>
      </c>
      <c r="B497" s="249">
        <v>2089.9</v>
      </c>
      <c r="C497" s="250" t="s">
        <v>819</v>
      </c>
      <c r="D497" s="250">
        <f t="shared" si="7"/>
        <v>6170</v>
      </c>
    </row>
    <row r="498" spans="1:4" ht="18.75">
      <c r="A498" s="245">
        <v>44283</v>
      </c>
      <c r="B498" s="246">
        <v>2092.9</v>
      </c>
      <c r="C498" s="247" t="s">
        <v>2312</v>
      </c>
      <c r="D498" s="247">
        <f t="shared" si="7"/>
        <v>3100</v>
      </c>
    </row>
    <row r="499" spans="1:4" ht="18.75">
      <c r="A499" s="248">
        <v>44284</v>
      </c>
      <c r="B499" s="249">
        <v>2091.1999999999998</v>
      </c>
      <c r="C499" s="250" t="s">
        <v>2382</v>
      </c>
      <c r="D499" s="250">
        <f t="shared" si="7"/>
        <v>6340</v>
      </c>
    </row>
    <row r="500" spans="1:4" ht="18.75">
      <c r="A500" s="245">
        <v>44286</v>
      </c>
      <c r="B500" s="246">
        <v>2077</v>
      </c>
      <c r="C500" s="247" t="s">
        <v>2584</v>
      </c>
      <c r="D500" s="247">
        <f t="shared" si="7"/>
        <v>8230</v>
      </c>
    </row>
    <row r="501" spans="1:4" ht="18.75">
      <c r="A501" s="248">
        <v>44287</v>
      </c>
      <c r="B501" s="249">
        <v>2076.3000000000002</v>
      </c>
      <c r="C501" s="250" t="s">
        <v>2468</v>
      </c>
      <c r="D501" s="250">
        <f t="shared" si="7"/>
        <v>5220</v>
      </c>
    </row>
    <row r="502" spans="1:4" ht="18.75">
      <c r="A502" s="245">
        <v>44290</v>
      </c>
      <c r="B502" s="246">
        <v>2040.9</v>
      </c>
      <c r="C502" s="247" t="s">
        <v>2585</v>
      </c>
      <c r="D502" s="247">
        <f t="shared" si="7"/>
        <v>11250</v>
      </c>
    </row>
    <row r="503" spans="1:4" ht="18.75">
      <c r="A503" s="248">
        <v>44291</v>
      </c>
      <c r="B503" s="249">
        <v>2040.9</v>
      </c>
      <c r="C503" s="250" t="s">
        <v>2419</v>
      </c>
      <c r="D503" s="250">
        <f t="shared" si="7"/>
        <v>2009.9999999999998</v>
      </c>
    </row>
    <row r="504" spans="1:4" ht="18.75">
      <c r="A504" s="245">
        <v>44292</v>
      </c>
      <c r="B504" s="246">
        <v>2048.1999999999998</v>
      </c>
      <c r="C504" s="247" t="s">
        <v>2586</v>
      </c>
      <c r="D504" s="247">
        <f t="shared" si="7"/>
        <v>4170</v>
      </c>
    </row>
    <row r="505" spans="1:4" ht="18.75">
      <c r="A505" s="248">
        <v>44293</v>
      </c>
      <c r="B505" s="249">
        <v>2095</v>
      </c>
      <c r="C505" s="250" t="s">
        <v>963</v>
      </c>
      <c r="D505" s="250">
        <f t="shared" si="7"/>
        <v>7630</v>
      </c>
    </row>
    <row r="506" spans="1:4" ht="18.75">
      <c r="A506" s="245">
        <v>44294</v>
      </c>
      <c r="B506" s="246">
        <v>2055.6999999999998</v>
      </c>
      <c r="C506" s="247" t="s">
        <v>2587</v>
      </c>
      <c r="D506" s="247">
        <f t="shared" si="7"/>
        <v>4390</v>
      </c>
    </row>
    <row r="507" spans="1:4" ht="18.75">
      <c r="A507" s="248">
        <v>44297</v>
      </c>
      <c r="B507" s="249">
        <v>2051</v>
      </c>
      <c r="C507" s="250" t="s">
        <v>865</v>
      </c>
      <c r="D507" s="250">
        <f t="shared" si="7"/>
        <v>2060</v>
      </c>
    </row>
    <row r="508" spans="1:4" ht="18.75">
      <c r="A508" s="245">
        <v>44298</v>
      </c>
      <c r="B508" s="246">
        <v>2057.3000000000002</v>
      </c>
      <c r="C508" s="247" t="s">
        <v>2352</v>
      </c>
      <c r="D508" s="247">
        <f t="shared" si="7"/>
        <v>1290</v>
      </c>
    </row>
    <row r="509" spans="1:4" ht="18.75">
      <c r="A509" s="248">
        <v>44299</v>
      </c>
      <c r="B509" s="249">
        <v>2053.4</v>
      </c>
      <c r="C509" s="250" t="s">
        <v>2588</v>
      </c>
      <c r="D509" s="250">
        <f t="shared" si="7"/>
        <v>8270</v>
      </c>
    </row>
    <row r="510" spans="1:4" ht="18.75">
      <c r="A510" s="245">
        <v>44301</v>
      </c>
      <c r="B510" s="246">
        <v>2049.5</v>
      </c>
      <c r="C510" s="247" t="s">
        <v>2589</v>
      </c>
      <c r="D510" s="247">
        <f t="shared" si="7"/>
        <v>8109.9999999999991</v>
      </c>
    </row>
    <row r="511" spans="1:4" ht="18.75">
      <c r="A511" s="248">
        <v>44304</v>
      </c>
      <c r="B511" s="249">
        <v>2060.6</v>
      </c>
      <c r="C511" s="250" t="s">
        <v>2590</v>
      </c>
      <c r="D511" s="250">
        <f t="shared" si="7"/>
        <v>2930</v>
      </c>
    </row>
    <row r="512" spans="1:4" ht="18.75">
      <c r="A512" s="245">
        <v>44305</v>
      </c>
      <c r="B512" s="246">
        <v>2051.6</v>
      </c>
      <c r="C512" s="247" t="s">
        <v>2591</v>
      </c>
      <c r="D512" s="247">
        <f t="shared" si="7"/>
        <v>4890</v>
      </c>
    </row>
    <row r="513" spans="1:4" ht="18.75">
      <c r="A513" s="248">
        <v>44306</v>
      </c>
      <c r="B513" s="249">
        <v>2065.1</v>
      </c>
      <c r="C513" s="250" t="s">
        <v>2508</v>
      </c>
      <c r="D513" s="250">
        <f t="shared" si="7"/>
        <v>2790</v>
      </c>
    </row>
    <row r="514" spans="1:4" ht="18.75">
      <c r="A514" s="245">
        <v>44307</v>
      </c>
      <c r="B514" s="246">
        <v>2065.1999999999998</v>
      </c>
      <c r="C514" s="247" t="s">
        <v>2428</v>
      </c>
      <c r="D514" s="247">
        <f t="shared" si="7"/>
        <v>1330</v>
      </c>
    </row>
    <row r="515" spans="1:4" ht="18.75">
      <c r="A515" s="248">
        <v>44308</v>
      </c>
      <c r="B515" s="249">
        <v>2062.6</v>
      </c>
      <c r="C515" s="250" t="s">
        <v>2592</v>
      </c>
      <c r="D515" s="250">
        <f t="shared" ref="D515:D578" si="8">IF(RIGHT(C515,1)="M", VALUE(LEFT(C515,LEN(C515)-1))*1000000, IF(RIGHT(C515,1)="k", VALUE(LEFT(C515,LEN(C515)-1))*1000, C515))</f>
        <v>1990</v>
      </c>
    </row>
    <row r="516" spans="1:4" ht="18.75">
      <c r="A516" s="245">
        <v>44311</v>
      </c>
      <c r="B516" s="246">
        <v>2095.1</v>
      </c>
      <c r="C516" s="247" t="s">
        <v>2465</v>
      </c>
      <c r="D516" s="247">
        <f t="shared" si="8"/>
        <v>3700</v>
      </c>
    </row>
    <row r="517" spans="1:4" ht="18.75">
      <c r="A517" s="248">
        <v>44312</v>
      </c>
      <c r="B517" s="249">
        <v>2083.5</v>
      </c>
      <c r="C517" s="250" t="s">
        <v>2593</v>
      </c>
      <c r="D517" s="250">
        <f t="shared" si="8"/>
        <v>6280</v>
      </c>
    </row>
    <row r="518" spans="1:4" ht="18.75">
      <c r="A518" s="245">
        <v>44313</v>
      </c>
      <c r="B518" s="246">
        <v>2077.1</v>
      </c>
      <c r="C518" s="247" t="s">
        <v>2513</v>
      </c>
      <c r="D518" s="247">
        <f t="shared" si="8"/>
        <v>2860</v>
      </c>
    </row>
    <row r="519" spans="1:4" ht="18.75">
      <c r="A519" s="248">
        <v>44314</v>
      </c>
      <c r="B519" s="249">
        <v>2051.6999999999998</v>
      </c>
      <c r="C519" s="250" t="s">
        <v>2594</v>
      </c>
      <c r="D519" s="250">
        <f t="shared" si="8"/>
        <v>7290</v>
      </c>
    </row>
    <row r="520" spans="1:4" ht="18.75">
      <c r="A520" s="245">
        <v>44315</v>
      </c>
      <c r="B520" s="246">
        <v>2055</v>
      </c>
      <c r="C520" s="247" t="s">
        <v>2595</v>
      </c>
      <c r="D520" s="247">
        <f t="shared" si="8"/>
        <v>3160</v>
      </c>
    </row>
    <row r="521" spans="1:4" ht="18.75">
      <c r="A521" s="248">
        <v>44318</v>
      </c>
      <c r="B521" s="249">
        <v>2061.4</v>
      </c>
      <c r="C521" s="250" t="s">
        <v>895</v>
      </c>
      <c r="D521" s="250">
        <f t="shared" si="8"/>
        <v>2280</v>
      </c>
    </row>
    <row r="522" spans="1:4" ht="18.75">
      <c r="A522" s="245">
        <v>44319</v>
      </c>
      <c r="B522" s="246">
        <v>2065.6999999999998</v>
      </c>
      <c r="C522" s="247" t="s">
        <v>2596</v>
      </c>
      <c r="D522" s="247">
        <f t="shared" si="8"/>
        <v>1410</v>
      </c>
    </row>
    <row r="523" spans="1:4" ht="18.75">
      <c r="A523" s="248">
        <v>44320</v>
      </c>
      <c r="B523" s="249">
        <v>2083</v>
      </c>
      <c r="C523" s="250" t="s">
        <v>2455</v>
      </c>
      <c r="D523" s="250">
        <f t="shared" si="8"/>
        <v>3560</v>
      </c>
    </row>
    <row r="524" spans="1:4" ht="18.75">
      <c r="A524" s="245">
        <v>44321</v>
      </c>
      <c r="B524" s="246">
        <v>2075.9</v>
      </c>
      <c r="C524" s="247" t="s">
        <v>2597</v>
      </c>
      <c r="D524" s="247">
        <f t="shared" si="8"/>
        <v>3450</v>
      </c>
    </row>
    <row r="525" spans="1:4" ht="18.75">
      <c r="A525" s="248">
        <v>44322</v>
      </c>
      <c r="B525" s="249">
        <v>2076.4</v>
      </c>
      <c r="C525" s="250" t="s">
        <v>2598</v>
      </c>
      <c r="D525" s="250">
        <f t="shared" si="8"/>
        <v>56790</v>
      </c>
    </row>
    <row r="526" spans="1:4" ht="18.75">
      <c r="A526" s="245">
        <v>44325</v>
      </c>
      <c r="B526" s="246">
        <v>2097.5</v>
      </c>
      <c r="C526" s="247" t="s">
        <v>2449</v>
      </c>
      <c r="D526" s="247">
        <f t="shared" si="8"/>
        <v>2470</v>
      </c>
    </row>
    <row r="527" spans="1:4" ht="18.75">
      <c r="A527" s="248">
        <v>44327</v>
      </c>
      <c r="B527" s="249">
        <v>2102.6</v>
      </c>
      <c r="C527" s="250" t="s">
        <v>2599</v>
      </c>
      <c r="D527" s="250">
        <f t="shared" si="8"/>
        <v>34460</v>
      </c>
    </row>
    <row r="528" spans="1:4" ht="18.75">
      <c r="A528" s="245">
        <v>44328</v>
      </c>
      <c r="B528" s="246">
        <v>2111.5</v>
      </c>
      <c r="C528" s="247" t="s">
        <v>2600</v>
      </c>
      <c r="D528" s="247">
        <f t="shared" si="8"/>
        <v>27280</v>
      </c>
    </row>
    <row r="529" spans="1:4" ht="18.75">
      <c r="A529" s="248">
        <v>44332</v>
      </c>
      <c r="B529" s="249">
        <v>2146.6</v>
      </c>
      <c r="C529" s="250" t="s">
        <v>784</v>
      </c>
      <c r="D529" s="250">
        <f t="shared" si="8"/>
        <v>3210</v>
      </c>
    </row>
    <row r="530" spans="1:4" ht="18.75">
      <c r="A530" s="245">
        <v>44333</v>
      </c>
      <c r="B530" s="246">
        <v>2137.8000000000002</v>
      </c>
      <c r="C530" s="247" t="s">
        <v>2601</v>
      </c>
      <c r="D530" s="247">
        <f t="shared" si="8"/>
        <v>5980</v>
      </c>
    </row>
    <row r="531" spans="1:4" ht="18.75">
      <c r="A531" s="248">
        <v>44334</v>
      </c>
      <c r="B531" s="249">
        <v>2123.6</v>
      </c>
      <c r="C531" s="250" t="s">
        <v>2602</v>
      </c>
      <c r="D531" s="250">
        <f t="shared" si="8"/>
        <v>6550</v>
      </c>
    </row>
    <row r="532" spans="1:4" ht="18.75">
      <c r="A532" s="245">
        <v>44335</v>
      </c>
      <c r="B532" s="246">
        <v>2117.1999999999998</v>
      </c>
      <c r="C532" s="247" t="s">
        <v>2466</v>
      </c>
      <c r="D532" s="247">
        <f t="shared" si="8"/>
        <v>3570</v>
      </c>
    </row>
    <row r="533" spans="1:4" ht="18.75">
      <c r="A533" s="248">
        <v>44336</v>
      </c>
      <c r="B533" s="249">
        <v>2107.1</v>
      </c>
      <c r="C533" s="250" t="s">
        <v>2603</v>
      </c>
      <c r="D533" s="250">
        <f t="shared" si="8"/>
        <v>3660</v>
      </c>
    </row>
    <row r="534" spans="1:4" ht="18.75">
      <c r="A534" s="245">
        <v>44339</v>
      </c>
      <c r="B534" s="246">
        <v>2092.3000000000002</v>
      </c>
      <c r="C534" s="247" t="s">
        <v>2458</v>
      </c>
      <c r="D534" s="247">
        <f t="shared" si="8"/>
        <v>2550</v>
      </c>
    </row>
    <row r="535" spans="1:4" ht="18.75">
      <c r="A535" s="248">
        <v>44340</v>
      </c>
      <c r="B535" s="249">
        <v>2113.6</v>
      </c>
      <c r="C535" s="250" t="s">
        <v>2604</v>
      </c>
      <c r="D535" s="250">
        <f t="shared" si="8"/>
        <v>3480</v>
      </c>
    </row>
    <row r="536" spans="1:4" ht="18.75">
      <c r="A536" s="245">
        <v>44341</v>
      </c>
      <c r="B536" s="246">
        <v>2102</v>
      </c>
      <c r="C536" s="247" t="s">
        <v>2308</v>
      </c>
      <c r="D536" s="247">
        <f t="shared" si="8"/>
        <v>5300</v>
      </c>
    </row>
    <row r="537" spans="1:4" ht="18.75">
      <c r="A537" s="248">
        <v>44346</v>
      </c>
      <c r="B537" s="249">
        <v>2085.1999999999998</v>
      </c>
      <c r="C537" s="250" t="s">
        <v>2605</v>
      </c>
      <c r="D537" s="250">
        <f t="shared" si="8"/>
        <v>13110</v>
      </c>
    </row>
    <row r="538" spans="1:4" ht="18.75">
      <c r="A538" s="245">
        <v>44347</v>
      </c>
      <c r="B538" s="246">
        <v>2090.6</v>
      </c>
      <c r="C538" s="247" t="s">
        <v>2606</v>
      </c>
      <c r="D538" s="247">
        <f t="shared" si="8"/>
        <v>8910</v>
      </c>
    </row>
    <row r="539" spans="1:4" ht="18.75">
      <c r="A539" s="248">
        <v>44348</v>
      </c>
      <c r="B539" s="249">
        <v>2093.5</v>
      </c>
      <c r="C539" s="250" t="s">
        <v>2607</v>
      </c>
      <c r="D539" s="250">
        <f t="shared" si="8"/>
        <v>19010</v>
      </c>
    </row>
    <row r="540" spans="1:4" ht="18.75">
      <c r="A540" s="245">
        <v>44349</v>
      </c>
      <c r="B540" s="246">
        <v>2107.3000000000002</v>
      </c>
      <c r="C540" s="247" t="s">
        <v>2608</v>
      </c>
      <c r="D540" s="247">
        <f t="shared" si="8"/>
        <v>27100</v>
      </c>
    </row>
    <row r="541" spans="1:4" ht="18.75">
      <c r="A541" s="248">
        <v>44350</v>
      </c>
      <c r="B541" s="249">
        <v>2111.4</v>
      </c>
      <c r="C541" s="250" t="s">
        <v>2609</v>
      </c>
      <c r="D541" s="250">
        <f t="shared" si="8"/>
        <v>20250</v>
      </c>
    </row>
    <row r="542" spans="1:4" ht="18.75">
      <c r="A542" s="245">
        <v>44353</v>
      </c>
      <c r="B542" s="246">
        <v>2111</v>
      </c>
      <c r="C542" s="247" t="s">
        <v>1161</v>
      </c>
      <c r="D542" s="247">
        <f t="shared" si="8"/>
        <v>7870</v>
      </c>
    </row>
    <row r="543" spans="1:4" ht="18.75">
      <c r="A543" s="248">
        <v>44354</v>
      </c>
      <c r="B543" s="249">
        <v>2119.6</v>
      </c>
      <c r="C543" s="250" t="s">
        <v>2605</v>
      </c>
      <c r="D543" s="250">
        <f t="shared" si="8"/>
        <v>13110</v>
      </c>
    </row>
    <row r="544" spans="1:4" ht="18.75">
      <c r="A544" s="245">
        <v>44355</v>
      </c>
      <c r="B544" s="246">
        <v>2124.6999999999998</v>
      </c>
      <c r="C544" s="247" t="s">
        <v>2610</v>
      </c>
      <c r="D544" s="247">
        <f t="shared" si="8"/>
        <v>1560</v>
      </c>
    </row>
    <row r="545" spans="1:4" ht="18.75">
      <c r="A545" s="248">
        <v>44356</v>
      </c>
      <c r="B545" s="249">
        <v>2126.1999999999998</v>
      </c>
      <c r="C545" s="250" t="s">
        <v>2611</v>
      </c>
      <c r="D545" s="250">
        <f t="shared" si="8"/>
        <v>3150</v>
      </c>
    </row>
    <row r="546" spans="1:4" ht="18.75">
      <c r="A546" s="245">
        <v>44357</v>
      </c>
      <c r="B546" s="246">
        <v>2137.6</v>
      </c>
      <c r="C546" s="247" t="s">
        <v>903</v>
      </c>
      <c r="D546" s="247">
        <f t="shared" si="8"/>
        <v>3090</v>
      </c>
    </row>
    <row r="547" spans="1:4" ht="18.75">
      <c r="A547" s="248">
        <v>44360</v>
      </c>
      <c r="B547" s="249">
        <v>2126.6</v>
      </c>
      <c r="C547" s="250" t="s">
        <v>2612</v>
      </c>
      <c r="D547" s="250">
        <f t="shared" si="8"/>
        <v>4660</v>
      </c>
    </row>
    <row r="548" spans="1:4" ht="18.75">
      <c r="A548" s="245">
        <v>44361</v>
      </c>
      <c r="B548" s="246">
        <v>2117.6999999999998</v>
      </c>
      <c r="C548" s="247" t="s">
        <v>2577</v>
      </c>
      <c r="D548" s="247">
        <f t="shared" si="8"/>
        <v>2840</v>
      </c>
    </row>
    <row r="549" spans="1:4" ht="18.75">
      <c r="A549" s="248">
        <v>44362</v>
      </c>
      <c r="B549" s="249">
        <v>2111.3000000000002</v>
      </c>
      <c r="C549" s="250" t="s">
        <v>2526</v>
      </c>
      <c r="D549" s="250">
        <f t="shared" si="8"/>
        <v>3520</v>
      </c>
    </row>
    <row r="550" spans="1:4" ht="18.75">
      <c r="A550" s="245">
        <v>44363</v>
      </c>
      <c r="B550" s="246">
        <v>2138.1</v>
      </c>
      <c r="C550" s="247" t="s">
        <v>925</v>
      </c>
      <c r="D550" s="247">
        <f t="shared" si="8"/>
        <v>3780</v>
      </c>
    </row>
    <row r="551" spans="1:4" ht="18.75">
      <c r="A551" s="248">
        <v>44364</v>
      </c>
      <c r="B551" s="249">
        <v>2144.8000000000002</v>
      </c>
      <c r="C551" s="250" t="s">
        <v>874</v>
      </c>
      <c r="D551" s="250">
        <f t="shared" si="8"/>
        <v>5840</v>
      </c>
    </row>
    <row r="552" spans="1:4" ht="18.75">
      <c r="A552" s="245">
        <v>44367</v>
      </c>
      <c r="B552" s="246">
        <v>2165.3000000000002</v>
      </c>
      <c r="C552" s="247" t="s">
        <v>2613</v>
      </c>
      <c r="D552" s="247">
        <f t="shared" si="8"/>
        <v>4940</v>
      </c>
    </row>
    <row r="553" spans="1:4" ht="18.75">
      <c r="A553" s="248">
        <v>44368</v>
      </c>
      <c r="B553" s="249">
        <v>2224.3000000000002</v>
      </c>
      <c r="C553" s="250" t="s">
        <v>2614</v>
      </c>
      <c r="D553" s="250">
        <f t="shared" si="8"/>
        <v>18570</v>
      </c>
    </row>
    <row r="554" spans="1:4" ht="18.75">
      <c r="A554" s="245">
        <v>44369</v>
      </c>
      <c r="B554" s="246">
        <v>2223.5</v>
      </c>
      <c r="C554" s="247" t="s">
        <v>2615</v>
      </c>
      <c r="D554" s="247">
        <f t="shared" si="8"/>
        <v>4680</v>
      </c>
    </row>
    <row r="555" spans="1:4" ht="18.75">
      <c r="A555" s="248">
        <v>44370</v>
      </c>
      <c r="B555" s="249">
        <v>2198.4</v>
      </c>
      <c r="C555" s="250" t="s">
        <v>2616</v>
      </c>
      <c r="D555" s="250">
        <f t="shared" si="8"/>
        <v>8710</v>
      </c>
    </row>
    <row r="556" spans="1:4" ht="18.75">
      <c r="A556" s="245">
        <v>44371</v>
      </c>
      <c r="B556" s="246">
        <v>2210.3000000000002</v>
      </c>
      <c r="C556" s="247" t="s">
        <v>2617</v>
      </c>
      <c r="D556" s="247">
        <f t="shared" si="8"/>
        <v>4360</v>
      </c>
    </row>
    <row r="557" spans="1:4" ht="18.75">
      <c r="A557" s="248">
        <v>44374</v>
      </c>
      <c r="B557" s="249">
        <v>2191.3000000000002</v>
      </c>
      <c r="C557" s="250" t="s">
        <v>2618</v>
      </c>
      <c r="D557" s="250">
        <f t="shared" si="8"/>
        <v>4970</v>
      </c>
    </row>
    <row r="558" spans="1:4" ht="18.75">
      <c r="A558" s="245">
        <v>44375</v>
      </c>
      <c r="B558" s="246">
        <v>2209</v>
      </c>
      <c r="C558" s="247" t="s">
        <v>2515</v>
      </c>
      <c r="D558" s="247">
        <f t="shared" si="8"/>
        <v>3420</v>
      </c>
    </row>
    <row r="559" spans="1:4" ht="18.75">
      <c r="A559" s="248">
        <v>44376</v>
      </c>
      <c r="B559" s="249">
        <v>2223.1</v>
      </c>
      <c r="C559" s="250" t="s">
        <v>2619</v>
      </c>
      <c r="D559" s="250">
        <f t="shared" si="8"/>
        <v>6640</v>
      </c>
    </row>
    <row r="560" spans="1:4" ht="18.75">
      <c r="A560" s="245">
        <v>44377</v>
      </c>
      <c r="B560" s="246">
        <v>2229.1999999999998</v>
      </c>
      <c r="C560" s="247" t="s">
        <v>2620</v>
      </c>
      <c r="D560" s="247">
        <f t="shared" si="8"/>
        <v>5600</v>
      </c>
    </row>
    <row r="561" spans="1:4" ht="18.75">
      <c r="A561" s="248">
        <v>44381</v>
      </c>
      <c r="B561" s="249">
        <v>2229.1999999999998</v>
      </c>
      <c r="C561" s="250" t="s">
        <v>2620</v>
      </c>
      <c r="D561" s="250">
        <f t="shared" si="8"/>
        <v>5600</v>
      </c>
    </row>
    <row r="562" spans="1:4" ht="18.75">
      <c r="A562" s="245">
        <v>44382</v>
      </c>
      <c r="B562" s="246">
        <v>2204.5</v>
      </c>
      <c r="C562" s="247" t="s">
        <v>2621</v>
      </c>
      <c r="D562" s="247">
        <f t="shared" si="8"/>
        <v>6720</v>
      </c>
    </row>
    <row r="563" spans="1:4" ht="18.75">
      <c r="A563" s="248">
        <v>44383</v>
      </c>
      <c r="B563" s="249">
        <v>2217.1</v>
      </c>
      <c r="C563" s="250" t="s">
        <v>2361</v>
      </c>
      <c r="D563" s="250">
        <f t="shared" si="8"/>
        <v>1860</v>
      </c>
    </row>
    <row r="564" spans="1:4" ht="18.75">
      <c r="A564" s="245">
        <v>44384</v>
      </c>
      <c r="B564" s="246">
        <v>2224.5</v>
      </c>
      <c r="C564" s="247" t="s">
        <v>2622</v>
      </c>
      <c r="D564" s="247">
        <f t="shared" si="8"/>
        <v>3760</v>
      </c>
    </row>
    <row r="565" spans="1:4" ht="18.75">
      <c r="A565" s="248">
        <v>44385</v>
      </c>
      <c r="B565" s="249">
        <v>2242</v>
      </c>
      <c r="C565" s="250" t="s">
        <v>2623</v>
      </c>
      <c r="D565" s="250">
        <f t="shared" si="8"/>
        <v>9140</v>
      </c>
    </row>
    <row r="566" spans="1:4" ht="18.75">
      <c r="A566" s="245">
        <v>44389</v>
      </c>
      <c r="B566" s="246">
        <v>2268.8000000000002</v>
      </c>
      <c r="C566" s="247" t="s">
        <v>2624</v>
      </c>
      <c r="D566" s="247">
        <f t="shared" si="8"/>
        <v>9830</v>
      </c>
    </row>
    <row r="567" spans="1:4" ht="18.75">
      <c r="A567" s="248">
        <v>44390</v>
      </c>
      <c r="B567" s="249">
        <v>2289.9</v>
      </c>
      <c r="C567" s="250" t="s">
        <v>1260</v>
      </c>
      <c r="D567" s="250">
        <f t="shared" si="8"/>
        <v>8550</v>
      </c>
    </row>
    <row r="568" spans="1:4" ht="18.75">
      <c r="A568" s="245">
        <v>44391</v>
      </c>
      <c r="B568" s="246">
        <v>2287</v>
      </c>
      <c r="C568" s="247" t="s">
        <v>2625</v>
      </c>
      <c r="D568" s="247">
        <f t="shared" si="8"/>
        <v>6990</v>
      </c>
    </row>
    <row r="569" spans="1:4" ht="18.75">
      <c r="A569" s="248">
        <v>44392</v>
      </c>
      <c r="B569" s="249">
        <v>2290.5</v>
      </c>
      <c r="C569" s="250" t="s">
        <v>2424</v>
      </c>
      <c r="D569" s="250">
        <f t="shared" si="8"/>
        <v>5110</v>
      </c>
    </row>
    <row r="570" spans="1:4" ht="18.75">
      <c r="A570" s="245">
        <v>44395</v>
      </c>
      <c r="B570" s="246">
        <v>2351.3000000000002</v>
      </c>
      <c r="C570" s="247" t="s">
        <v>2626</v>
      </c>
      <c r="D570" s="247">
        <f t="shared" si="8"/>
        <v>6700</v>
      </c>
    </row>
    <row r="571" spans="1:4" ht="18.75">
      <c r="A571" s="248">
        <v>44396</v>
      </c>
      <c r="B571" s="249">
        <v>2391.9</v>
      </c>
      <c r="C571" s="250" t="s">
        <v>2627</v>
      </c>
      <c r="D571" s="250">
        <f t="shared" si="8"/>
        <v>12640</v>
      </c>
    </row>
    <row r="572" spans="1:4" ht="18.75">
      <c r="A572" s="245">
        <v>44402</v>
      </c>
      <c r="B572" s="246">
        <v>2369.1</v>
      </c>
      <c r="C572" s="247" t="s">
        <v>796</v>
      </c>
      <c r="D572" s="247">
        <f t="shared" si="8"/>
        <v>6230</v>
      </c>
    </row>
    <row r="573" spans="1:4" ht="18.75">
      <c r="A573" s="248">
        <v>44403</v>
      </c>
      <c r="B573" s="249">
        <v>2391</v>
      </c>
      <c r="C573" s="250" t="s">
        <v>2628</v>
      </c>
      <c r="D573" s="250">
        <f t="shared" si="8"/>
        <v>4960</v>
      </c>
    </row>
    <row r="574" spans="1:4" ht="18.75">
      <c r="A574" s="245">
        <v>44404</v>
      </c>
      <c r="B574" s="246">
        <v>2396.1</v>
      </c>
      <c r="C574" s="247" t="s">
        <v>2553</v>
      </c>
      <c r="D574" s="247">
        <f t="shared" si="8"/>
        <v>11310</v>
      </c>
    </row>
    <row r="575" spans="1:4" ht="18.75">
      <c r="A575" s="248">
        <v>44405</v>
      </c>
      <c r="B575" s="249">
        <v>2389.9</v>
      </c>
      <c r="C575" s="250" t="s">
        <v>2629</v>
      </c>
      <c r="D575" s="250">
        <f t="shared" si="8"/>
        <v>6420</v>
      </c>
    </row>
    <row r="576" spans="1:4" ht="18.75">
      <c r="A576" s="245">
        <v>44406</v>
      </c>
      <c r="B576" s="246">
        <v>2380</v>
      </c>
      <c r="C576" s="247" t="s">
        <v>2630</v>
      </c>
      <c r="D576" s="247">
        <f t="shared" si="8"/>
        <v>11260</v>
      </c>
    </row>
    <row r="577" spans="1:4" ht="18.75">
      <c r="A577" s="248">
        <v>44410</v>
      </c>
      <c r="B577" s="249">
        <v>2377.6</v>
      </c>
      <c r="C577" s="250" t="s">
        <v>2631</v>
      </c>
      <c r="D577" s="250">
        <f t="shared" si="8"/>
        <v>4000</v>
      </c>
    </row>
    <row r="578" spans="1:4" ht="18.75">
      <c r="A578" s="245">
        <v>44411</v>
      </c>
      <c r="B578" s="246">
        <v>2370.4</v>
      </c>
      <c r="C578" s="247" t="s">
        <v>2632</v>
      </c>
      <c r="D578" s="247">
        <f t="shared" si="8"/>
        <v>4240</v>
      </c>
    </row>
    <row r="579" spans="1:4" ht="18.75">
      <c r="A579" s="248">
        <v>44413</v>
      </c>
      <c r="B579" s="249">
        <v>2358.1999999999998</v>
      </c>
      <c r="C579" s="250" t="s">
        <v>2618</v>
      </c>
      <c r="D579" s="250">
        <f t="shared" ref="D579:D642" si="9">IF(RIGHT(C579,1)="M", VALUE(LEFT(C579,LEN(C579)-1))*1000000, IF(RIGHT(C579,1)="k", VALUE(LEFT(C579,LEN(C579)-1))*1000, C579))</f>
        <v>4970</v>
      </c>
    </row>
    <row r="580" spans="1:4" ht="18.75">
      <c r="A580" s="245">
        <v>44417</v>
      </c>
      <c r="B580" s="246">
        <v>2364.1</v>
      </c>
      <c r="C580" s="247" t="s">
        <v>2633</v>
      </c>
      <c r="D580" s="247">
        <f t="shared" si="9"/>
        <v>5480</v>
      </c>
    </row>
    <row r="581" spans="1:4" ht="18.75">
      <c r="A581" s="248">
        <v>44418</v>
      </c>
      <c r="B581" s="249">
        <v>2362.5</v>
      </c>
      <c r="C581" s="250" t="s">
        <v>1448</v>
      </c>
      <c r="D581" s="250">
        <f t="shared" si="9"/>
        <v>15930</v>
      </c>
    </row>
    <row r="582" spans="1:4" ht="18.75">
      <c r="A582" s="245">
        <v>44419</v>
      </c>
      <c r="B582" s="246">
        <v>2348.8000000000002</v>
      </c>
      <c r="C582" s="247" t="s">
        <v>2634</v>
      </c>
      <c r="D582" s="247">
        <f t="shared" si="9"/>
        <v>15880</v>
      </c>
    </row>
    <row r="583" spans="1:4" ht="18.75">
      <c r="A583" s="248">
        <v>44420</v>
      </c>
      <c r="B583" s="249">
        <v>2357.1999999999998</v>
      </c>
      <c r="C583" s="250" t="s">
        <v>1523</v>
      </c>
      <c r="D583" s="250">
        <f t="shared" si="9"/>
        <v>17530</v>
      </c>
    </row>
    <row r="584" spans="1:4" ht="18.75">
      <c r="A584" s="245">
        <v>44424</v>
      </c>
      <c r="B584" s="246">
        <v>2359.4</v>
      </c>
      <c r="C584" s="247" t="s">
        <v>2635</v>
      </c>
      <c r="D584" s="247">
        <f t="shared" si="9"/>
        <v>13440</v>
      </c>
    </row>
    <row r="585" spans="1:4" ht="18.75">
      <c r="A585" s="248">
        <v>44425</v>
      </c>
      <c r="B585" s="249">
        <v>2346.4</v>
      </c>
      <c r="C585" s="250" t="s">
        <v>1699</v>
      </c>
      <c r="D585" s="250">
        <f t="shared" si="9"/>
        <v>17410</v>
      </c>
    </row>
    <row r="586" spans="1:4" ht="18.75">
      <c r="A586" s="245">
        <v>44427</v>
      </c>
      <c r="B586" s="246">
        <v>2329.9</v>
      </c>
      <c r="C586" s="247" t="s">
        <v>2396</v>
      </c>
      <c r="D586" s="247">
        <f t="shared" si="9"/>
        <v>5910</v>
      </c>
    </row>
    <row r="587" spans="1:4" ht="18.75">
      <c r="A587" s="248">
        <v>44430</v>
      </c>
      <c r="B587" s="249">
        <v>2333</v>
      </c>
      <c r="C587" s="250" t="s">
        <v>2636</v>
      </c>
      <c r="D587" s="250">
        <f t="shared" si="9"/>
        <v>6950</v>
      </c>
    </row>
    <row r="588" spans="1:4" ht="18.75">
      <c r="A588" s="245">
        <v>44431</v>
      </c>
      <c r="B588" s="246">
        <v>2338.4</v>
      </c>
      <c r="C588" s="247" t="s">
        <v>2637</v>
      </c>
      <c r="D588" s="247">
        <f t="shared" si="9"/>
        <v>7370</v>
      </c>
    </row>
    <row r="589" spans="1:4" ht="18.75">
      <c r="A589" s="248">
        <v>44432</v>
      </c>
      <c r="B589" s="249">
        <v>2337.9</v>
      </c>
      <c r="C589" s="250" t="s">
        <v>2638</v>
      </c>
      <c r="D589" s="250">
        <f t="shared" si="9"/>
        <v>15680</v>
      </c>
    </row>
    <row r="590" spans="1:4" ht="18.75">
      <c r="A590" s="245">
        <v>44433</v>
      </c>
      <c r="B590" s="246">
        <v>2327.8000000000002</v>
      </c>
      <c r="C590" s="247" t="s">
        <v>1155</v>
      </c>
      <c r="D590" s="247">
        <f t="shared" si="9"/>
        <v>11750</v>
      </c>
    </row>
    <row r="591" spans="1:4" ht="18.75">
      <c r="A591" s="248">
        <v>44434</v>
      </c>
      <c r="B591" s="249">
        <v>2320.3000000000002</v>
      </c>
      <c r="C591" s="250" t="s">
        <v>2639</v>
      </c>
      <c r="D591" s="250">
        <f t="shared" si="9"/>
        <v>9810</v>
      </c>
    </row>
    <row r="592" spans="1:4" ht="18.75">
      <c r="A592" s="245">
        <v>44437</v>
      </c>
      <c r="B592" s="246">
        <v>2320</v>
      </c>
      <c r="C592" s="247" t="s">
        <v>850</v>
      </c>
      <c r="D592" s="247">
        <f t="shared" si="9"/>
        <v>7770</v>
      </c>
    </row>
    <row r="593" spans="1:4" ht="18.75">
      <c r="A593" s="248">
        <v>44439</v>
      </c>
      <c r="B593" s="249">
        <v>2322.8000000000002</v>
      </c>
      <c r="C593" s="250" t="s">
        <v>2640</v>
      </c>
      <c r="D593" s="250">
        <f t="shared" si="9"/>
        <v>7860</v>
      </c>
    </row>
    <row r="594" spans="1:4" ht="18.75">
      <c r="A594" s="245">
        <v>44440</v>
      </c>
      <c r="B594" s="246">
        <v>2326.5</v>
      </c>
      <c r="C594" s="247" t="s">
        <v>793</v>
      </c>
      <c r="D594" s="247">
        <f t="shared" si="9"/>
        <v>10420</v>
      </c>
    </row>
    <row r="595" spans="1:4" ht="18.75">
      <c r="A595" s="248">
        <v>44441</v>
      </c>
      <c r="B595" s="249">
        <v>2322.3000000000002</v>
      </c>
      <c r="C595" s="250" t="s">
        <v>2641</v>
      </c>
      <c r="D595" s="250">
        <f t="shared" si="9"/>
        <v>11660</v>
      </c>
    </row>
    <row r="596" spans="1:4" ht="18.75">
      <c r="A596" s="245">
        <v>44444</v>
      </c>
      <c r="B596" s="246">
        <v>2359.3000000000002</v>
      </c>
      <c r="C596" s="247" t="s">
        <v>2642</v>
      </c>
      <c r="D596" s="247">
        <f t="shared" si="9"/>
        <v>14440</v>
      </c>
    </row>
    <row r="597" spans="1:4" ht="18.75">
      <c r="A597" s="248">
        <v>44445</v>
      </c>
      <c r="B597" s="249">
        <v>2362</v>
      </c>
      <c r="C597" s="250" t="s">
        <v>2643</v>
      </c>
      <c r="D597" s="250">
        <f t="shared" si="9"/>
        <v>9680</v>
      </c>
    </row>
    <row r="598" spans="1:4" ht="18.75">
      <c r="A598" s="245">
        <v>44446</v>
      </c>
      <c r="B598" s="246">
        <v>2390.1</v>
      </c>
      <c r="C598" s="247" t="s">
        <v>2644</v>
      </c>
      <c r="D598" s="247">
        <f t="shared" si="9"/>
        <v>16790</v>
      </c>
    </row>
    <row r="599" spans="1:4" ht="18.75">
      <c r="A599" s="248">
        <v>44447</v>
      </c>
      <c r="B599" s="249">
        <v>2376.1</v>
      </c>
      <c r="C599" s="250" t="s">
        <v>2645</v>
      </c>
      <c r="D599" s="250">
        <f t="shared" si="9"/>
        <v>13300</v>
      </c>
    </row>
    <row r="600" spans="1:4" ht="18.75">
      <c r="A600" s="245">
        <v>44448</v>
      </c>
      <c r="B600" s="246">
        <v>2392.6</v>
      </c>
      <c r="C600" s="247" t="s">
        <v>2646</v>
      </c>
      <c r="D600" s="247">
        <f t="shared" si="9"/>
        <v>9600</v>
      </c>
    </row>
    <row r="601" spans="1:4" ht="18.75">
      <c r="A601" s="248">
        <v>44451</v>
      </c>
      <c r="B601" s="249">
        <v>2467.1999999999998</v>
      </c>
      <c r="C601" s="250" t="s">
        <v>2647</v>
      </c>
      <c r="D601" s="250">
        <f t="shared" si="9"/>
        <v>11360</v>
      </c>
    </row>
    <row r="602" spans="1:4" ht="18.75">
      <c r="A602" s="245">
        <v>44452</v>
      </c>
      <c r="B602" s="246">
        <v>2391.8000000000002</v>
      </c>
      <c r="C602" s="247" t="s">
        <v>2648</v>
      </c>
      <c r="D602" s="247">
        <f t="shared" si="9"/>
        <v>29700</v>
      </c>
    </row>
    <row r="603" spans="1:4" ht="18.75">
      <c r="A603" s="248">
        <v>44453</v>
      </c>
      <c r="B603" s="249">
        <v>2386.1</v>
      </c>
      <c r="C603" s="250" t="s">
        <v>1122</v>
      </c>
      <c r="D603" s="250">
        <f t="shared" si="9"/>
        <v>12590</v>
      </c>
    </row>
    <row r="604" spans="1:4" ht="18.75">
      <c r="A604" s="245">
        <v>44454</v>
      </c>
      <c r="B604" s="246">
        <v>2372.1</v>
      </c>
      <c r="C604" s="247" t="s">
        <v>2649</v>
      </c>
      <c r="D604" s="247">
        <f t="shared" si="9"/>
        <v>18350</v>
      </c>
    </row>
    <row r="605" spans="1:4" ht="18.75">
      <c r="A605" s="248">
        <v>44455</v>
      </c>
      <c r="B605" s="249">
        <v>2371.1999999999998</v>
      </c>
      <c r="C605" s="250" t="s">
        <v>2650</v>
      </c>
      <c r="D605" s="250">
        <f t="shared" si="9"/>
        <v>7390</v>
      </c>
    </row>
    <row r="606" spans="1:4" ht="18.75">
      <c r="A606" s="245">
        <v>44458</v>
      </c>
      <c r="B606" s="246">
        <v>2369.1</v>
      </c>
      <c r="C606" s="247" t="s">
        <v>2651</v>
      </c>
      <c r="D606" s="247">
        <f t="shared" si="9"/>
        <v>6000</v>
      </c>
    </row>
    <row r="607" spans="1:4" ht="18.75">
      <c r="A607" s="248">
        <v>44459</v>
      </c>
      <c r="B607" s="249">
        <v>2351.3000000000002</v>
      </c>
      <c r="C607" s="250" t="s">
        <v>2652</v>
      </c>
      <c r="D607" s="250">
        <f t="shared" si="9"/>
        <v>14140</v>
      </c>
    </row>
    <row r="608" spans="1:4" ht="18.75">
      <c r="A608" s="245">
        <v>44460</v>
      </c>
      <c r="B608" s="246">
        <v>2348.1</v>
      </c>
      <c r="C608" s="247" t="s">
        <v>2653</v>
      </c>
      <c r="D608" s="247">
        <f t="shared" si="9"/>
        <v>21760</v>
      </c>
    </row>
    <row r="609" spans="1:4" ht="18.75">
      <c r="A609" s="248">
        <v>44461</v>
      </c>
      <c r="B609" s="249">
        <v>2358.9</v>
      </c>
      <c r="C609" s="250" t="s">
        <v>2654</v>
      </c>
      <c r="D609" s="250">
        <f t="shared" si="9"/>
        <v>12040</v>
      </c>
    </row>
    <row r="610" spans="1:4" ht="18.75">
      <c r="A610" s="245">
        <v>44462</v>
      </c>
      <c r="B610" s="246">
        <v>2351.1999999999998</v>
      </c>
      <c r="C610" s="247" t="s">
        <v>1124</v>
      </c>
      <c r="D610" s="247">
        <f t="shared" si="9"/>
        <v>8580</v>
      </c>
    </row>
    <row r="611" spans="1:4" ht="18.75">
      <c r="A611" s="248">
        <v>44465</v>
      </c>
      <c r="B611" s="249">
        <v>2361.9</v>
      </c>
      <c r="C611" s="250" t="s">
        <v>2351</v>
      </c>
      <c r="D611" s="250">
        <f t="shared" si="9"/>
        <v>1110</v>
      </c>
    </row>
    <row r="612" spans="1:4" ht="18.75">
      <c r="A612" s="245">
        <v>44466</v>
      </c>
      <c r="B612" s="246">
        <v>2355.3000000000002</v>
      </c>
      <c r="C612" s="247" t="s">
        <v>2655</v>
      </c>
      <c r="D612" s="247">
        <f t="shared" si="9"/>
        <v>7060</v>
      </c>
    </row>
    <row r="613" spans="1:4" ht="18.75">
      <c r="A613" s="248">
        <v>44467</v>
      </c>
      <c r="B613" s="249">
        <v>2352.4</v>
      </c>
      <c r="C613" s="250" t="s">
        <v>2656</v>
      </c>
      <c r="D613" s="250">
        <f t="shared" si="9"/>
        <v>15360</v>
      </c>
    </row>
    <row r="614" spans="1:4" ht="18.75">
      <c r="A614" s="245">
        <v>44468</v>
      </c>
      <c r="B614" s="246">
        <v>2350.1</v>
      </c>
      <c r="C614" s="247" t="s">
        <v>1182</v>
      </c>
      <c r="D614" s="247">
        <f t="shared" si="9"/>
        <v>15560</v>
      </c>
    </row>
    <row r="615" spans="1:4" ht="18.75">
      <c r="A615" s="248">
        <v>44469</v>
      </c>
      <c r="B615" s="249">
        <v>2333.6999999999998</v>
      </c>
      <c r="C615" s="250" t="s">
        <v>2657</v>
      </c>
      <c r="D615" s="250">
        <f t="shared" si="9"/>
        <v>10000</v>
      </c>
    </row>
    <row r="616" spans="1:4" ht="18.75">
      <c r="A616" s="245">
        <v>44472</v>
      </c>
      <c r="B616" s="246">
        <v>2335.5</v>
      </c>
      <c r="C616" s="247" t="s">
        <v>2658</v>
      </c>
      <c r="D616" s="247">
        <f t="shared" si="9"/>
        <v>4990</v>
      </c>
    </row>
    <row r="617" spans="1:4" ht="18.75">
      <c r="A617" s="248">
        <v>44473</v>
      </c>
      <c r="B617" s="249">
        <v>2329.8000000000002</v>
      </c>
      <c r="C617" s="250" t="s">
        <v>2659</v>
      </c>
      <c r="D617" s="250">
        <f t="shared" si="9"/>
        <v>8840</v>
      </c>
    </row>
    <row r="618" spans="1:4" ht="18.75">
      <c r="A618" s="245">
        <v>44474</v>
      </c>
      <c r="B618" s="246">
        <v>2324.4</v>
      </c>
      <c r="C618" s="247" t="s">
        <v>2660</v>
      </c>
      <c r="D618" s="247">
        <f t="shared" si="9"/>
        <v>8280</v>
      </c>
    </row>
    <row r="619" spans="1:4" ht="18.75">
      <c r="A619" s="248">
        <v>44475</v>
      </c>
      <c r="B619" s="249">
        <v>2343.8000000000002</v>
      </c>
      <c r="C619" s="250" t="s">
        <v>2661</v>
      </c>
      <c r="D619" s="250">
        <f t="shared" si="9"/>
        <v>4780</v>
      </c>
    </row>
    <row r="620" spans="1:4" ht="18.75">
      <c r="A620" s="245">
        <v>44476</v>
      </c>
      <c r="B620" s="246">
        <v>2335</v>
      </c>
      <c r="C620" s="247" t="s">
        <v>2622</v>
      </c>
      <c r="D620" s="247">
        <f t="shared" si="9"/>
        <v>3760</v>
      </c>
    </row>
    <row r="621" spans="1:4" ht="18.75">
      <c r="A621" s="248">
        <v>44479</v>
      </c>
      <c r="B621" s="249">
        <v>2333.5</v>
      </c>
      <c r="C621" s="250" t="s">
        <v>925</v>
      </c>
      <c r="D621" s="250">
        <f t="shared" si="9"/>
        <v>3780</v>
      </c>
    </row>
    <row r="622" spans="1:4" ht="18.75">
      <c r="A622" s="245">
        <v>44480</v>
      </c>
      <c r="B622" s="246">
        <v>2324.5</v>
      </c>
      <c r="C622" s="247" t="s">
        <v>1191</v>
      </c>
      <c r="D622" s="247">
        <f t="shared" si="9"/>
        <v>13750</v>
      </c>
    </row>
    <row r="623" spans="1:4" ht="18.75">
      <c r="A623" s="248">
        <v>44481</v>
      </c>
      <c r="B623" s="249">
        <v>2311.5</v>
      </c>
      <c r="C623" s="250" t="s">
        <v>2662</v>
      </c>
      <c r="D623" s="250">
        <f t="shared" si="9"/>
        <v>9300</v>
      </c>
    </row>
    <row r="624" spans="1:4" ht="18.75">
      <c r="A624" s="245">
        <v>44482</v>
      </c>
      <c r="B624" s="246">
        <v>2306.4</v>
      </c>
      <c r="C624" s="247" t="s">
        <v>1552</v>
      </c>
      <c r="D624" s="247">
        <f t="shared" si="9"/>
        <v>13670</v>
      </c>
    </row>
    <row r="625" spans="1:4" ht="18.75">
      <c r="A625" s="248">
        <v>44483</v>
      </c>
      <c r="B625" s="249">
        <v>2301</v>
      </c>
      <c r="C625" s="250" t="s">
        <v>2663</v>
      </c>
      <c r="D625" s="250">
        <f t="shared" si="9"/>
        <v>5630</v>
      </c>
    </row>
    <row r="626" spans="1:4" ht="18.75">
      <c r="A626" s="245">
        <v>44486</v>
      </c>
      <c r="B626" s="246">
        <v>2287.6</v>
      </c>
      <c r="C626" s="247" t="s">
        <v>874</v>
      </c>
      <c r="D626" s="247">
        <f t="shared" si="9"/>
        <v>5840</v>
      </c>
    </row>
    <row r="627" spans="1:4" ht="18.75">
      <c r="A627" s="248">
        <v>44487</v>
      </c>
      <c r="B627" s="249">
        <v>2272.1999999999998</v>
      </c>
      <c r="C627" s="250" t="s">
        <v>2623</v>
      </c>
      <c r="D627" s="250">
        <f t="shared" si="9"/>
        <v>9140</v>
      </c>
    </row>
    <row r="628" spans="1:4" ht="18.75">
      <c r="A628" s="245">
        <v>44488</v>
      </c>
      <c r="B628" s="246">
        <v>2300.1</v>
      </c>
      <c r="C628" s="247" t="s">
        <v>2664</v>
      </c>
      <c r="D628" s="247">
        <f t="shared" si="9"/>
        <v>8980</v>
      </c>
    </row>
    <row r="629" spans="1:4" ht="18.75">
      <c r="A629" s="248">
        <v>44490</v>
      </c>
      <c r="B629" s="249">
        <v>2308.3000000000002</v>
      </c>
      <c r="C629" s="250" t="s">
        <v>2665</v>
      </c>
      <c r="D629" s="250">
        <f t="shared" si="9"/>
        <v>9690</v>
      </c>
    </row>
    <row r="630" spans="1:4" ht="18.75">
      <c r="A630" s="245">
        <v>44493</v>
      </c>
      <c r="B630" s="246">
        <v>2315.5</v>
      </c>
      <c r="C630" s="247" t="s">
        <v>2666</v>
      </c>
      <c r="D630" s="247">
        <f t="shared" si="9"/>
        <v>15600</v>
      </c>
    </row>
    <row r="631" spans="1:4" ht="18.75">
      <c r="A631" s="248">
        <v>44494</v>
      </c>
      <c r="B631" s="249">
        <v>2321.6</v>
      </c>
      <c r="C631" s="250" t="s">
        <v>339</v>
      </c>
      <c r="D631" s="250">
        <f t="shared" si="9"/>
        <v>9050</v>
      </c>
    </row>
    <row r="632" spans="1:4" ht="18.75">
      <c r="A632" s="245">
        <v>44495</v>
      </c>
      <c r="B632" s="246">
        <v>2314.1999999999998</v>
      </c>
      <c r="C632" s="247" t="s">
        <v>2667</v>
      </c>
      <c r="D632" s="247">
        <f t="shared" si="9"/>
        <v>3340</v>
      </c>
    </row>
    <row r="633" spans="1:4" ht="18.75">
      <c r="A633" s="248">
        <v>44496</v>
      </c>
      <c r="B633" s="249">
        <v>2301.5</v>
      </c>
      <c r="C633" s="250" t="s">
        <v>771</v>
      </c>
      <c r="D633" s="250">
        <f t="shared" si="9"/>
        <v>1870</v>
      </c>
    </row>
    <row r="634" spans="1:4" ht="18.75">
      <c r="A634" s="245">
        <v>44497</v>
      </c>
      <c r="B634" s="246">
        <v>2298</v>
      </c>
      <c r="C634" s="247" t="s">
        <v>954</v>
      </c>
      <c r="D634" s="247">
        <f t="shared" si="9"/>
        <v>3490</v>
      </c>
    </row>
    <row r="635" spans="1:4" ht="18.75">
      <c r="A635" s="248">
        <v>44500</v>
      </c>
      <c r="B635" s="249">
        <v>2295.1</v>
      </c>
      <c r="C635" s="250" t="s">
        <v>2591</v>
      </c>
      <c r="D635" s="250">
        <f t="shared" si="9"/>
        <v>4890</v>
      </c>
    </row>
    <row r="636" spans="1:4" ht="18.75">
      <c r="A636" s="245">
        <v>44501</v>
      </c>
      <c r="B636" s="246">
        <v>2306.1</v>
      </c>
      <c r="C636" s="247" t="s">
        <v>2668</v>
      </c>
      <c r="D636" s="247">
        <f t="shared" si="9"/>
        <v>7070</v>
      </c>
    </row>
    <row r="637" spans="1:4" ht="18.75">
      <c r="A637" s="248">
        <v>44502</v>
      </c>
      <c r="B637" s="249">
        <v>2320.5</v>
      </c>
      <c r="C637" s="250" t="s">
        <v>2669</v>
      </c>
      <c r="D637" s="250">
        <f t="shared" si="9"/>
        <v>3080</v>
      </c>
    </row>
    <row r="638" spans="1:4" ht="18.75">
      <c r="A638" s="245">
        <v>44503</v>
      </c>
      <c r="B638" s="246">
        <v>2304.1</v>
      </c>
      <c r="C638" s="247" t="s">
        <v>2597</v>
      </c>
      <c r="D638" s="247">
        <f t="shared" si="9"/>
        <v>3450</v>
      </c>
    </row>
    <row r="639" spans="1:4" ht="18.75">
      <c r="A639" s="248">
        <v>44504</v>
      </c>
      <c r="B639" s="249">
        <v>2289.6999999999998</v>
      </c>
      <c r="C639" s="250" t="s">
        <v>2501</v>
      </c>
      <c r="D639" s="250">
        <f t="shared" si="9"/>
        <v>8130.0000000000009</v>
      </c>
    </row>
    <row r="640" spans="1:4" ht="18.75">
      <c r="A640" s="245">
        <v>44507</v>
      </c>
      <c r="B640" s="246">
        <v>2289.1999999999998</v>
      </c>
      <c r="C640" s="247" t="s">
        <v>2670</v>
      </c>
      <c r="D640" s="247">
        <f t="shared" si="9"/>
        <v>1120</v>
      </c>
    </row>
    <row r="641" spans="1:4" ht="18.75">
      <c r="A641" s="248">
        <v>44508</v>
      </c>
      <c r="B641" s="249">
        <v>2295.4</v>
      </c>
      <c r="C641" s="250" t="s">
        <v>2512</v>
      </c>
      <c r="D641" s="250">
        <f t="shared" si="9"/>
        <v>3840</v>
      </c>
    </row>
    <row r="642" spans="1:4" ht="18.75">
      <c r="A642" s="245">
        <v>44509</v>
      </c>
      <c r="B642" s="246">
        <v>2291.5</v>
      </c>
      <c r="C642" s="247" t="s">
        <v>2671</v>
      </c>
      <c r="D642" s="247">
        <f t="shared" si="9"/>
        <v>5620</v>
      </c>
    </row>
    <row r="643" spans="1:4" ht="18.75">
      <c r="A643" s="248">
        <v>44510</v>
      </c>
      <c r="B643" s="249">
        <v>2290.6999999999998</v>
      </c>
      <c r="C643" s="250" t="s">
        <v>2444</v>
      </c>
      <c r="D643" s="250">
        <f t="shared" ref="D643:D706" si="10">IF(RIGHT(C643,1)="M", VALUE(LEFT(C643,LEN(C643)-1))*1000000, IF(RIGHT(C643,1)="k", VALUE(LEFT(C643,LEN(C643)-1))*1000, C643))</f>
        <v>3300</v>
      </c>
    </row>
    <row r="644" spans="1:4" ht="18.75">
      <c r="A644" s="245">
        <v>44514</v>
      </c>
      <c r="B644" s="246">
        <v>2293.3000000000002</v>
      </c>
      <c r="C644" s="247" t="s">
        <v>919</v>
      </c>
      <c r="D644" s="247">
        <f t="shared" si="10"/>
        <v>2160</v>
      </c>
    </row>
    <row r="645" spans="1:4" ht="18.75">
      <c r="A645" s="248">
        <v>44515</v>
      </c>
      <c r="B645" s="249">
        <v>2291.1999999999998</v>
      </c>
      <c r="C645" s="250" t="s">
        <v>2672</v>
      </c>
      <c r="D645" s="250">
        <f t="shared" si="10"/>
        <v>5140</v>
      </c>
    </row>
    <row r="646" spans="1:4" ht="18.75">
      <c r="A646" s="245">
        <v>44516</v>
      </c>
      <c r="B646" s="246">
        <v>2301.1</v>
      </c>
      <c r="C646" s="247" t="s">
        <v>2673</v>
      </c>
      <c r="D646" s="247">
        <f t="shared" si="10"/>
        <v>7480</v>
      </c>
    </row>
    <row r="647" spans="1:4" ht="18.75">
      <c r="A647" s="248">
        <v>44517</v>
      </c>
      <c r="B647" s="249">
        <v>2311.9</v>
      </c>
      <c r="C647" s="250" t="s">
        <v>2674</v>
      </c>
      <c r="D647" s="250">
        <f t="shared" si="10"/>
        <v>3860</v>
      </c>
    </row>
    <row r="648" spans="1:4" ht="18.75">
      <c r="A648" s="245">
        <v>44518</v>
      </c>
      <c r="B648" s="246">
        <v>2301</v>
      </c>
      <c r="C648" s="247" t="s">
        <v>902</v>
      </c>
      <c r="D648" s="247">
        <f t="shared" si="10"/>
        <v>5750</v>
      </c>
    </row>
    <row r="649" spans="1:4" ht="18.75">
      <c r="A649" s="248">
        <v>44521</v>
      </c>
      <c r="B649" s="249">
        <v>2300.5</v>
      </c>
      <c r="C649" s="250" t="s">
        <v>2675</v>
      </c>
      <c r="D649" s="250">
        <f t="shared" si="10"/>
        <v>3890</v>
      </c>
    </row>
    <row r="650" spans="1:4" ht="18.75">
      <c r="A650" s="245">
        <v>44522</v>
      </c>
      <c r="B650" s="246">
        <v>2300.1</v>
      </c>
      <c r="C650" s="247" t="s">
        <v>2439</v>
      </c>
      <c r="D650" s="247">
        <f t="shared" si="10"/>
        <v>2870</v>
      </c>
    </row>
    <row r="651" spans="1:4" ht="18.75">
      <c r="A651" s="248">
        <v>44523</v>
      </c>
      <c r="B651" s="249">
        <v>2300.1999999999998</v>
      </c>
      <c r="C651" s="250" t="s">
        <v>2419</v>
      </c>
      <c r="D651" s="250">
        <f t="shared" si="10"/>
        <v>2009.9999999999998</v>
      </c>
    </row>
    <row r="652" spans="1:4" ht="18.75">
      <c r="A652" s="245">
        <v>44524</v>
      </c>
      <c r="B652" s="246">
        <v>2290.6</v>
      </c>
      <c r="C652" s="247" t="s">
        <v>2287</v>
      </c>
      <c r="D652" s="247">
        <f t="shared" si="10"/>
        <v>3140</v>
      </c>
    </row>
    <row r="653" spans="1:4" ht="18.75">
      <c r="A653" s="248">
        <v>44525</v>
      </c>
      <c r="B653" s="249">
        <v>2291</v>
      </c>
      <c r="C653" s="250" t="s">
        <v>923</v>
      </c>
      <c r="D653" s="250">
        <f t="shared" si="10"/>
        <v>1310</v>
      </c>
    </row>
    <row r="654" spans="1:4" ht="18.75">
      <c r="A654" s="245">
        <v>44528</v>
      </c>
      <c r="B654" s="246">
        <v>2280.6</v>
      </c>
      <c r="C654" s="247" t="s">
        <v>2676</v>
      </c>
      <c r="D654" s="247">
        <f t="shared" si="10"/>
        <v>470</v>
      </c>
    </row>
    <row r="655" spans="1:4" ht="18.75">
      <c r="A655" s="248">
        <v>44529</v>
      </c>
      <c r="B655" s="249">
        <v>2284.8000000000002</v>
      </c>
      <c r="C655" s="250" t="s">
        <v>790</v>
      </c>
      <c r="D655" s="250">
        <f t="shared" si="10"/>
        <v>1960</v>
      </c>
    </row>
    <row r="656" spans="1:4" ht="18.75">
      <c r="A656" s="245">
        <v>44530</v>
      </c>
      <c r="B656" s="246">
        <v>2280.5</v>
      </c>
      <c r="C656" s="247" t="s">
        <v>926</v>
      </c>
      <c r="D656" s="247">
        <f t="shared" si="10"/>
        <v>1790</v>
      </c>
    </row>
    <row r="657" spans="1:4" ht="18.75">
      <c r="A657" s="248">
        <v>44531</v>
      </c>
      <c r="B657" s="249">
        <v>2285.6</v>
      </c>
      <c r="C657" s="250" t="s">
        <v>2419</v>
      </c>
      <c r="D657" s="250">
        <f t="shared" si="10"/>
        <v>2009.9999999999998</v>
      </c>
    </row>
    <row r="658" spans="1:4" ht="18.75">
      <c r="A658" s="245">
        <v>44532</v>
      </c>
      <c r="B658" s="246">
        <v>2301.9</v>
      </c>
      <c r="C658" s="247" t="s">
        <v>2677</v>
      </c>
      <c r="D658" s="247">
        <f t="shared" si="10"/>
        <v>9250</v>
      </c>
    </row>
    <row r="659" spans="1:4" ht="18.75">
      <c r="A659" s="248">
        <v>44535</v>
      </c>
      <c r="B659" s="249">
        <v>2309.6</v>
      </c>
      <c r="C659" s="250" t="s">
        <v>2678</v>
      </c>
      <c r="D659" s="250">
        <f t="shared" si="10"/>
        <v>1070</v>
      </c>
    </row>
    <row r="660" spans="1:4" ht="18.75">
      <c r="A660" s="245">
        <v>44536</v>
      </c>
      <c r="B660" s="246">
        <v>2314.1</v>
      </c>
      <c r="C660" s="247" t="s">
        <v>2678</v>
      </c>
      <c r="D660" s="247">
        <f t="shared" si="10"/>
        <v>1070</v>
      </c>
    </row>
    <row r="661" spans="1:4" ht="18.75">
      <c r="A661" s="248">
        <v>44537</v>
      </c>
      <c r="B661" s="249">
        <v>2312.1999999999998</v>
      </c>
      <c r="C661" s="250" t="s">
        <v>2679</v>
      </c>
      <c r="D661" s="250">
        <f t="shared" si="10"/>
        <v>4300</v>
      </c>
    </row>
    <row r="662" spans="1:4" ht="18.75">
      <c r="A662" s="245">
        <v>44538</v>
      </c>
      <c r="B662" s="246">
        <v>2313.6</v>
      </c>
      <c r="C662" s="247" t="s">
        <v>2680</v>
      </c>
      <c r="D662" s="247">
        <f t="shared" si="10"/>
        <v>600</v>
      </c>
    </row>
    <row r="663" spans="1:4" ht="18.75">
      <c r="A663" s="248">
        <v>44539</v>
      </c>
      <c r="B663" s="249">
        <v>2321.4</v>
      </c>
      <c r="C663" s="250" t="s">
        <v>924</v>
      </c>
      <c r="D663" s="250">
        <f t="shared" si="10"/>
        <v>2080</v>
      </c>
    </row>
    <row r="664" spans="1:4" ht="18.75">
      <c r="A664" s="245">
        <v>44542</v>
      </c>
      <c r="B664" s="246">
        <v>2337.8000000000002</v>
      </c>
      <c r="C664" s="247" t="s">
        <v>2681</v>
      </c>
      <c r="D664" s="247">
        <f t="shared" si="10"/>
        <v>9550</v>
      </c>
    </row>
    <row r="665" spans="1:4" ht="18.75">
      <c r="A665" s="248">
        <v>44543</v>
      </c>
      <c r="B665" s="249">
        <v>2342.5</v>
      </c>
      <c r="C665" s="250" t="s">
        <v>2682</v>
      </c>
      <c r="D665" s="250">
        <f t="shared" si="10"/>
        <v>6880</v>
      </c>
    </row>
    <row r="666" spans="1:4" ht="18.75">
      <c r="A666" s="245">
        <v>44544</v>
      </c>
      <c r="B666" s="246">
        <v>2317.9</v>
      </c>
      <c r="C666" s="247" t="s">
        <v>2423</v>
      </c>
      <c r="D666" s="247">
        <f t="shared" si="10"/>
        <v>3010</v>
      </c>
    </row>
    <row r="667" spans="1:4" ht="18.75">
      <c r="A667" s="248">
        <v>44545</v>
      </c>
      <c r="B667" s="249">
        <v>2325.1999999999998</v>
      </c>
      <c r="C667" s="250" t="s">
        <v>2683</v>
      </c>
      <c r="D667" s="250">
        <f t="shared" si="10"/>
        <v>11700</v>
      </c>
    </row>
    <row r="668" spans="1:4" ht="18.75">
      <c r="A668" s="245">
        <v>44549</v>
      </c>
      <c r="B668" s="246">
        <v>2330.4</v>
      </c>
      <c r="C668" s="247" t="s">
        <v>2684</v>
      </c>
      <c r="D668" s="247">
        <f t="shared" si="10"/>
        <v>4700</v>
      </c>
    </row>
    <row r="669" spans="1:4" ht="18.75">
      <c r="A669" s="248">
        <v>44550</v>
      </c>
      <c r="B669" s="249">
        <v>2321.4</v>
      </c>
      <c r="C669" s="250" t="s">
        <v>2441</v>
      </c>
      <c r="D669" s="250">
        <f t="shared" si="10"/>
        <v>2750</v>
      </c>
    </row>
    <row r="670" spans="1:4" ht="18.75">
      <c r="A670" s="245">
        <v>44551</v>
      </c>
      <c r="B670" s="246">
        <v>2318.4</v>
      </c>
      <c r="C670" s="247" t="s">
        <v>2428</v>
      </c>
      <c r="D670" s="247">
        <f t="shared" si="10"/>
        <v>1330</v>
      </c>
    </row>
    <row r="671" spans="1:4" ht="18.75">
      <c r="A671" s="248">
        <v>44552</v>
      </c>
      <c r="B671" s="249">
        <v>2311.1999999999998</v>
      </c>
      <c r="C671" s="250" t="s">
        <v>309</v>
      </c>
      <c r="D671" s="250">
        <f t="shared" si="10"/>
        <v>1610</v>
      </c>
    </row>
    <row r="672" spans="1:4" ht="18.75">
      <c r="A672" s="245">
        <v>44553</v>
      </c>
      <c r="B672" s="246">
        <v>2303.6</v>
      </c>
      <c r="C672" s="247" t="s">
        <v>2669</v>
      </c>
      <c r="D672" s="247">
        <f t="shared" si="10"/>
        <v>3080</v>
      </c>
    </row>
    <row r="673" spans="1:4" ht="18.75">
      <c r="A673" s="248">
        <v>44556</v>
      </c>
      <c r="B673" s="249">
        <v>2284.4</v>
      </c>
      <c r="C673" s="250" t="s">
        <v>2685</v>
      </c>
      <c r="D673" s="250">
        <f t="shared" si="10"/>
        <v>10430</v>
      </c>
    </row>
    <row r="674" spans="1:4" ht="18.75">
      <c r="A674" s="245">
        <v>44557</v>
      </c>
      <c r="B674" s="246">
        <v>2322.1999999999998</v>
      </c>
      <c r="C674" s="247" t="s">
        <v>2356</v>
      </c>
      <c r="D674" s="247">
        <f t="shared" si="10"/>
        <v>2380</v>
      </c>
    </row>
    <row r="675" spans="1:4" ht="18.75">
      <c r="A675" s="248">
        <v>44558</v>
      </c>
      <c r="B675" s="249">
        <v>2311.4</v>
      </c>
      <c r="C675" s="250" t="s">
        <v>2440</v>
      </c>
      <c r="D675" s="250">
        <f t="shared" si="10"/>
        <v>2120</v>
      </c>
    </row>
    <row r="676" spans="1:4" ht="18.75">
      <c r="A676" s="245">
        <v>44559</v>
      </c>
      <c r="B676" s="246">
        <v>2310</v>
      </c>
      <c r="C676" s="247" t="s">
        <v>891</v>
      </c>
      <c r="D676" s="247">
        <f t="shared" si="10"/>
        <v>3960</v>
      </c>
    </row>
    <row r="677" spans="1:4" ht="18.75">
      <c r="A677" s="248">
        <v>44560</v>
      </c>
      <c r="B677" s="249">
        <v>2301</v>
      </c>
      <c r="C677" s="250" t="s">
        <v>2686</v>
      </c>
      <c r="D677" s="250">
        <f t="shared" si="10"/>
        <v>10650</v>
      </c>
    </row>
    <row r="678" spans="1:4" ht="18.75">
      <c r="A678" s="245">
        <v>44563</v>
      </c>
      <c r="B678" s="246">
        <v>2310.6999999999998</v>
      </c>
      <c r="C678" s="247" t="s">
        <v>2403</v>
      </c>
      <c r="D678" s="247">
        <f t="shared" si="10"/>
        <v>2420</v>
      </c>
    </row>
    <row r="679" spans="1:4" ht="18.75">
      <c r="A679" s="248">
        <v>44564</v>
      </c>
      <c r="B679" s="249">
        <v>2315.5</v>
      </c>
      <c r="C679" s="250" t="s">
        <v>965</v>
      </c>
      <c r="D679" s="250">
        <f t="shared" si="10"/>
        <v>3640</v>
      </c>
    </row>
    <row r="680" spans="1:4" ht="18.75">
      <c r="A680" s="245">
        <v>44565</v>
      </c>
      <c r="B680" s="246">
        <v>2319.1999999999998</v>
      </c>
      <c r="C680" s="247" t="s">
        <v>800</v>
      </c>
      <c r="D680" s="247">
        <f t="shared" si="10"/>
        <v>2450</v>
      </c>
    </row>
    <row r="681" spans="1:4" ht="18.75">
      <c r="A681" s="248">
        <v>44566</v>
      </c>
      <c r="B681" s="249">
        <v>2306.3000000000002</v>
      </c>
      <c r="C681" s="250" t="s">
        <v>1161</v>
      </c>
      <c r="D681" s="250">
        <f t="shared" si="10"/>
        <v>7870</v>
      </c>
    </row>
    <row r="682" spans="1:4" ht="18.75">
      <c r="A682" s="245">
        <v>44567</v>
      </c>
      <c r="B682" s="246">
        <v>2314.8000000000002</v>
      </c>
      <c r="C682" s="247" t="s">
        <v>2687</v>
      </c>
      <c r="D682" s="247">
        <f t="shared" si="10"/>
        <v>6320</v>
      </c>
    </row>
    <row r="683" spans="1:4" ht="18.75">
      <c r="A683" s="248">
        <v>44571</v>
      </c>
      <c r="B683" s="249">
        <v>2309.3000000000002</v>
      </c>
      <c r="C683" s="250" t="s">
        <v>2688</v>
      </c>
      <c r="D683" s="250">
        <f t="shared" si="10"/>
        <v>5040</v>
      </c>
    </row>
    <row r="684" spans="1:4" ht="18.75">
      <c r="A684" s="245">
        <v>44572</v>
      </c>
      <c r="B684" s="246">
        <v>2303.5</v>
      </c>
      <c r="C684" s="247" t="s">
        <v>2689</v>
      </c>
      <c r="D684" s="247">
        <f t="shared" si="10"/>
        <v>17450</v>
      </c>
    </row>
    <row r="685" spans="1:4" ht="18.75">
      <c r="A685" s="248">
        <v>44573</v>
      </c>
      <c r="B685" s="249">
        <v>2306.3000000000002</v>
      </c>
      <c r="C685" s="250" t="s">
        <v>2690</v>
      </c>
      <c r="D685" s="250">
        <f t="shared" si="10"/>
        <v>1190</v>
      </c>
    </row>
    <row r="686" spans="1:4" ht="18.75">
      <c r="A686" s="245">
        <v>44574</v>
      </c>
      <c r="B686" s="246">
        <v>2310</v>
      </c>
      <c r="C686" s="247" t="s">
        <v>764</v>
      </c>
      <c r="D686" s="247">
        <f t="shared" si="10"/>
        <v>1050</v>
      </c>
    </row>
    <row r="687" spans="1:4" ht="18.75">
      <c r="A687" s="248">
        <v>44577</v>
      </c>
      <c r="B687" s="249">
        <v>2311.6999999999998</v>
      </c>
      <c r="C687" s="250" t="s">
        <v>2370</v>
      </c>
      <c r="D687" s="250">
        <f t="shared" si="10"/>
        <v>5020</v>
      </c>
    </row>
    <row r="688" spans="1:4" ht="18.75">
      <c r="A688" s="245">
        <v>44578</v>
      </c>
      <c r="B688" s="246">
        <v>2314.1999999999998</v>
      </c>
      <c r="C688" s="247" t="s">
        <v>2691</v>
      </c>
      <c r="D688" s="247">
        <f t="shared" si="10"/>
        <v>1130</v>
      </c>
    </row>
    <row r="689" spans="1:4" ht="18.75">
      <c r="A689" s="248">
        <v>44579</v>
      </c>
      <c r="B689" s="249">
        <v>2336.9</v>
      </c>
      <c r="C689" s="250" t="s">
        <v>2692</v>
      </c>
      <c r="D689" s="250">
        <f t="shared" si="10"/>
        <v>3190</v>
      </c>
    </row>
    <row r="690" spans="1:4" ht="18.75">
      <c r="A690" s="245">
        <v>44580</v>
      </c>
      <c r="B690" s="246">
        <v>2339.1999999999998</v>
      </c>
      <c r="C690" s="247" t="s">
        <v>2307</v>
      </c>
      <c r="D690" s="247">
        <f t="shared" si="10"/>
        <v>1800</v>
      </c>
    </row>
    <row r="691" spans="1:4" ht="18.75">
      <c r="A691" s="248">
        <v>44581</v>
      </c>
      <c r="B691" s="249">
        <v>2346.8000000000002</v>
      </c>
      <c r="C691" s="250" t="s">
        <v>2693</v>
      </c>
      <c r="D691" s="250">
        <f t="shared" si="10"/>
        <v>9650</v>
      </c>
    </row>
    <row r="692" spans="1:4" ht="18.75">
      <c r="A692" s="245">
        <v>44584</v>
      </c>
      <c r="B692" s="246">
        <v>2350.6</v>
      </c>
      <c r="C692" s="247" t="s">
        <v>2469</v>
      </c>
      <c r="D692" s="247">
        <f t="shared" si="10"/>
        <v>21920</v>
      </c>
    </row>
    <row r="693" spans="1:4" ht="18.75">
      <c r="A693" s="248">
        <v>44585</v>
      </c>
      <c r="B693" s="249">
        <v>2333.4</v>
      </c>
      <c r="C693" s="250" t="s">
        <v>742</v>
      </c>
      <c r="D693" s="250">
        <f t="shared" si="10"/>
        <v>7050</v>
      </c>
    </row>
    <row r="694" spans="1:4" ht="18.75">
      <c r="A694" s="245">
        <v>44586</v>
      </c>
      <c r="B694" s="246">
        <v>2333</v>
      </c>
      <c r="C694" s="247" t="s">
        <v>1429</v>
      </c>
      <c r="D694" s="247">
        <f t="shared" si="10"/>
        <v>17720</v>
      </c>
    </row>
    <row r="695" spans="1:4" ht="18.75">
      <c r="A695" s="248">
        <v>44587</v>
      </c>
      <c r="B695" s="249">
        <v>2356.9</v>
      </c>
      <c r="C695" s="250" t="s">
        <v>2694</v>
      </c>
      <c r="D695" s="250">
        <f t="shared" si="10"/>
        <v>7330</v>
      </c>
    </row>
    <row r="696" spans="1:4" ht="18.75">
      <c r="A696" s="245">
        <v>44588</v>
      </c>
      <c r="B696" s="246">
        <v>2358.5</v>
      </c>
      <c r="C696" s="247" t="s">
        <v>2694</v>
      </c>
      <c r="D696" s="247">
        <f t="shared" si="10"/>
        <v>7330</v>
      </c>
    </row>
    <row r="697" spans="1:4" ht="18.75">
      <c r="A697" s="248">
        <v>44591</v>
      </c>
      <c r="B697" s="249">
        <v>2352.1999999999998</v>
      </c>
      <c r="C697" s="250" t="s">
        <v>2695</v>
      </c>
      <c r="D697" s="250">
        <f t="shared" si="10"/>
        <v>3250</v>
      </c>
    </row>
    <row r="698" spans="1:4" ht="18.75">
      <c r="A698" s="245">
        <v>44592</v>
      </c>
      <c r="B698" s="246">
        <v>2356.1</v>
      </c>
      <c r="C698" s="247" t="s">
        <v>2696</v>
      </c>
      <c r="D698" s="247">
        <f t="shared" si="10"/>
        <v>14650</v>
      </c>
    </row>
    <row r="699" spans="1:4" ht="18.75">
      <c r="A699" s="248">
        <v>44593</v>
      </c>
      <c r="B699" s="249">
        <v>2352.5</v>
      </c>
      <c r="C699" s="250" t="s">
        <v>2697</v>
      </c>
      <c r="D699" s="250">
        <f t="shared" si="10"/>
        <v>6960</v>
      </c>
    </row>
    <row r="700" spans="1:4" ht="18.75">
      <c r="A700" s="245">
        <v>44594</v>
      </c>
      <c r="B700" s="246">
        <v>2361.8000000000002</v>
      </c>
      <c r="C700" s="247" t="s">
        <v>873</v>
      </c>
      <c r="D700" s="247">
        <f t="shared" si="10"/>
        <v>5170</v>
      </c>
    </row>
    <row r="701" spans="1:4" ht="18.75">
      <c r="A701" s="248">
        <v>44595</v>
      </c>
      <c r="B701" s="249">
        <v>2368.1999999999998</v>
      </c>
      <c r="C701" s="250" t="s">
        <v>2612</v>
      </c>
      <c r="D701" s="250">
        <f t="shared" si="10"/>
        <v>4660</v>
      </c>
    </row>
    <row r="702" spans="1:4" ht="18.75">
      <c r="A702" s="245">
        <v>44598</v>
      </c>
      <c r="B702" s="246">
        <v>2393.1</v>
      </c>
      <c r="C702" s="247" t="s">
        <v>2485</v>
      </c>
      <c r="D702" s="247">
        <f t="shared" si="10"/>
        <v>6930</v>
      </c>
    </row>
    <row r="703" spans="1:4" ht="18.75">
      <c r="A703" s="248">
        <v>44599</v>
      </c>
      <c r="B703" s="249">
        <v>2394.6</v>
      </c>
      <c r="C703" s="250" t="s">
        <v>2698</v>
      </c>
      <c r="D703" s="250">
        <f t="shared" si="10"/>
        <v>5520</v>
      </c>
    </row>
    <row r="704" spans="1:4" ht="18.75">
      <c r="A704" s="245">
        <v>44600</v>
      </c>
      <c r="B704" s="246">
        <v>2406.6</v>
      </c>
      <c r="C704" s="247" t="s">
        <v>2633</v>
      </c>
      <c r="D704" s="247">
        <f t="shared" si="10"/>
        <v>5480</v>
      </c>
    </row>
    <row r="705" spans="1:4" ht="18.75">
      <c r="A705" s="248">
        <v>44601</v>
      </c>
      <c r="B705" s="249">
        <v>2406.1</v>
      </c>
      <c r="C705" s="250" t="s">
        <v>2699</v>
      </c>
      <c r="D705" s="250">
        <f t="shared" si="10"/>
        <v>1500</v>
      </c>
    </row>
    <row r="706" spans="1:4" ht="18.75">
      <c r="A706" s="245">
        <v>44602</v>
      </c>
      <c r="B706" s="246">
        <v>2402.9</v>
      </c>
      <c r="C706" s="247" t="s">
        <v>2286</v>
      </c>
      <c r="D706" s="247">
        <f t="shared" si="10"/>
        <v>3120</v>
      </c>
    </row>
    <row r="707" spans="1:4" ht="18.75">
      <c r="A707" s="248">
        <v>44605</v>
      </c>
      <c r="B707" s="249">
        <v>2408.9</v>
      </c>
      <c r="C707" s="250" t="s">
        <v>2700</v>
      </c>
      <c r="D707" s="250">
        <f t="shared" ref="D707:D770" si="11">IF(RIGHT(C707,1)="M", VALUE(LEFT(C707,LEN(C707)-1))*1000000, IF(RIGHT(C707,1)="k", VALUE(LEFT(C707,LEN(C707)-1))*1000, C707))</f>
        <v>10740</v>
      </c>
    </row>
    <row r="708" spans="1:4" ht="18.75">
      <c r="A708" s="245">
        <v>44606</v>
      </c>
      <c r="B708" s="246">
        <v>2426.8000000000002</v>
      </c>
      <c r="C708" s="247" t="s">
        <v>2701</v>
      </c>
      <c r="D708" s="247">
        <f t="shared" si="11"/>
        <v>13120</v>
      </c>
    </row>
    <row r="709" spans="1:4" ht="18.75">
      <c r="A709" s="248">
        <v>44608</v>
      </c>
      <c r="B709" s="249">
        <v>2406.9</v>
      </c>
      <c r="C709" s="250" t="s">
        <v>2634</v>
      </c>
      <c r="D709" s="250">
        <f t="shared" si="11"/>
        <v>15880</v>
      </c>
    </row>
    <row r="710" spans="1:4" ht="18.75">
      <c r="A710" s="245">
        <v>44609</v>
      </c>
      <c r="B710" s="246">
        <v>2405.8000000000002</v>
      </c>
      <c r="C710" s="247" t="s">
        <v>2350</v>
      </c>
      <c r="D710" s="247">
        <f t="shared" si="11"/>
        <v>5610</v>
      </c>
    </row>
    <row r="711" spans="1:4" ht="18.75">
      <c r="A711" s="248">
        <v>44612</v>
      </c>
      <c r="B711" s="249">
        <v>2400</v>
      </c>
      <c r="C711" s="250" t="s">
        <v>1548</v>
      </c>
      <c r="D711" s="250">
        <f t="shared" si="11"/>
        <v>3940</v>
      </c>
    </row>
    <row r="712" spans="1:4" ht="18.75">
      <c r="A712" s="245">
        <v>44614</v>
      </c>
      <c r="B712" s="246">
        <v>2399.6999999999998</v>
      </c>
      <c r="C712" s="247" t="s">
        <v>2567</v>
      </c>
      <c r="D712" s="247">
        <f t="shared" si="11"/>
        <v>2920</v>
      </c>
    </row>
    <row r="713" spans="1:4" ht="18.75">
      <c r="A713" s="248">
        <v>44615</v>
      </c>
      <c r="B713" s="249">
        <v>2408.1</v>
      </c>
      <c r="C713" s="250" t="s">
        <v>751</v>
      </c>
      <c r="D713" s="250">
        <f t="shared" si="11"/>
        <v>3280</v>
      </c>
    </row>
    <row r="714" spans="1:4" ht="18.75">
      <c r="A714" s="245">
        <v>44616</v>
      </c>
      <c r="B714" s="246">
        <v>2398.6</v>
      </c>
      <c r="C714" s="247" t="s">
        <v>2331</v>
      </c>
      <c r="D714" s="247">
        <f t="shared" si="11"/>
        <v>5580</v>
      </c>
    </row>
    <row r="715" spans="1:4" ht="18.75">
      <c r="A715" s="248">
        <v>44619</v>
      </c>
      <c r="B715" s="249">
        <v>2398.6999999999998</v>
      </c>
      <c r="C715" s="250" t="s">
        <v>2702</v>
      </c>
      <c r="D715" s="250">
        <f t="shared" si="11"/>
        <v>9160</v>
      </c>
    </row>
    <row r="716" spans="1:4" ht="18.75">
      <c r="A716" s="245">
        <v>44620</v>
      </c>
      <c r="B716" s="246">
        <v>2399.4</v>
      </c>
      <c r="C716" s="247" t="s">
        <v>968</v>
      </c>
      <c r="D716" s="247">
        <f t="shared" si="11"/>
        <v>6140</v>
      </c>
    </row>
    <row r="717" spans="1:4" ht="18.75">
      <c r="A717" s="248">
        <v>44621</v>
      </c>
      <c r="B717" s="249">
        <v>2388.3000000000002</v>
      </c>
      <c r="C717" s="250" t="s">
        <v>2371</v>
      </c>
      <c r="D717" s="250">
        <f t="shared" si="11"/>
        <v>2570</v>
      </c>
    </row>
    <row r="718" spans="1:4" ht="18.75">
      <c r="A718" s="245">
        <v>44622</v>
      </c>
      <c r="B718" s="246">
        <v>2388.6</v>
      </c>
      <c r="C718" s="247" t="s">
        <v>2703</v>
      </c>
      <c r="D718" s="247">
        <f t="shared" si="11"/>
        <v>2290</v>
      </c>
    </row>
    <row r="719" spans="1:4" ht="18.75">
      <c r="A719" s="248">
        <v>44623</v>
      </c>
      <c r="B719" s="249">
        <v>2389.3000000000002</v>
      </c>
      <c r="C719" s="250" t="s">
        <v>798</v>
      </c>
      <c r="D719" s="250">
        <f t="shared" si="11"/>
        <v>1170</v>
      </c>
    </row>
    <row r="720" spans="1:4" ht="18.75">
      <c r="A720" s="245">
        <v>44626</v>
      </c>
      <c r="B720" s="246">
        <v>2381.6</v>
      </c>
      <c r="C720" s="247" t="s">
        <v>2307</v>
      </c>
      <c r="D720" s="247">
        <f t="shared" si="11"/>
        <v>1800</v>
      </c>
    </row>
    <row r="721" spans="1:4" ht="18.75">
      <c r="A721" s="248">
        <v>44627</v>
      </c>
      <c r="B721" s="249">
        <v>2360.4</v>
      </c>
      <c r="C721" s="250" t="s">
        <v>2583</v>
      </c>
      <c r="D721" s="250">
        <f t="shared" si="11"/>
        <v>8520</v>
      </c>
    </row>
    <row r="722" spans="1:4" ht="18.75">
      <c r="A722" s="245">
        <v>44628</v>
      </c>
      <c r="B722" s="246">
        <v>2350.4</v>
      </c>
      <c r="C722" s="247" t="s">
        <v>2704</v>
      </c>
      <c r="D722" s="247">
        <f t="shared" si="11"/>
        <v>4610</v>
      </c>
    </row>
    <row r="723" spans="1:4" ht="18.75">
      <c r="A723" s="248">
        <v>44629</v>
      </c>
      <c r="B723" s="249">
        <v>2365.1</v>
      </c>
      <c r="C723" s="250" t="s">
        <v>2705</v>
      </c>
      <c r="D723" s="250">
        <f t="shared" si="11"/>
        <v>16309.999999999998</v>
      </c>
    </row>
    <row r="724" spans="1:4" ht="18.75">
      <c r="A724" s="245">
        <v>44630</v>
      </c>
      <c r="B724" s="246">
        <v>2352.4</v>
      </c>
      <c r="C724" s="247" t="s">
        <v>2706</v>
      </c>
      <c r="D724" s="247">
        <f t="shared" si="11"/>
        <v>970</v>
      </c>
    </row>
    <row r="725" spans="1:4" ht="18.75">
      <c r="A725" s="248">
        <v>44633</v>
      </c>
      <c r="B725" s="249">
        <v>2357.6</v>
      </c>
      <c r="C725" s="250" t="s">
        <v>779</v>
      </c>
      <c r="D725" s="250">
        <f t="shared" si="11"/>
        <v>1250</v>
      </c>
    </row>
    <row r="726" spans="1:4" ht="18.75">
      <c r="A726" s="245">
        <v>44634</v>
      </c>
      <c r="B726" s="246">
        <v>2355.9</v>
      </c>
      <c r="C726" s="247" t="s">
        <v>2558</v>
      </c>
      <c r="D726" s="247">
        <f t="shared" si="11"/>
        <v>3970</v>
      </c>
    </row>
    <row r="727" spans="1:4" ht="18.75">
      <c r="A727" s="248">
        <v>44635</v>
      </c>
      <c r="B727" s="249">
        <v>2360</v>
      </c>
      <c r="C727" s="250" t="s">
        <v>902</v>
      </c>
      <c r="D727" s="250">
        <f t="shared" si="11"/>
        <v>5750</v>
      </c>
    </row>
    <row r="728" spans="1:4" ht="18.75">
      <c r="A728" s="245">
        <v>44636</v>
      </c>
      <c r="B728" s="246">
        <v>2363.8000000000002</v>
      </c>
      <c r="C728" s="247" t="s">
        <v>2707</v>
      </c>
      <c r="D728" s="247">
        <f t="shared" si="11"/>
        <v>570</v>
      </c>
    </row>
    <row r="729" spans="1:4" ht="18.75">
      <c r="A729" s="248">
        <v>44640</v>
      </c>
      <c r="B729" s="249">
        <v>2353.9</v>
      </c>
      <c r="C729" s="250" t="s">
        <v>2283</v>
      </c>
      <c r="D729" s="250">
        <f t="shared" si="11"/>
        <v>1890</v>
      </c>
    </row>
    <row r="730" spans="1:4" ht="18.75">
      <c r="A730" s="245">
        <v>44641</v>
      </c>
      <c r="B730" s="246">
        <v>2350.1</v>
      </c>
      <c r="C730" s="247" t="s">
        <v>2690</v>
      </c>
      <c r="D730" s="247">
        <f t="shared" si="11"/>
        <v>1190</v>
      </c>
    </row>
    <row r="731" spans="1:4" ht="18.75">
      <c r="A731" s="248">
        <v>44642</v>
      </c>
      <c r="B731" s="249">
        <v>2348.4</v>
      </c>
      <c r="C731" s="250" t="s">
        <v>2708</v>
      </c>
      <c r="D731" s="250">
        <f t="shared" si="11"/>
        <v>2370</v>
      </c>
    </row>
    <row r="732" spans="1:4" ht="18.75">
      <c r="A732" s="245">
        <v>44643</v>
      </c>
      <c r="B732" s="246">
        <v>2349</v>
      </c>
      <c r="C732" s="247" t="s">
        <v>2369</v>
      </c>
      <c r="D732" s="247">
        <f t="shared" si="11"/>
        <v>370</v>
      </c>
    </row>
    <row r="733" spans="1:4" ht="18.75">
      <c r="A733" s="248">
        <v>44644</v>
      </c>
      <c r="B733" s="249">
        <v>2342.1</v>
      </c>
      <c r="C733" s="250" t="s">
        <v>2676</v>
      </c>
      <c r="D733" s="250">
        <f t="shared" si="11"/>
        <v>470</v>
      </c>
    </row>
    <row r="734" spans="1:4" ht="18.75">
      <c r="A734" s="245">
        <v>44647</v>
      </c>
      <c r="B734" s="246">
        <v>2346.4</v>
      </c>
      <c r="C734" s="247" t="s">
        <v>2432</v>
      </c>
      <c r="D734" s="247">
        <f t="shared" si="11"/>
        <v>340</v>
      </c>
    </row>
    <row r="735" spans="1:4" ht="18.75">
      <c r="A735" s="248">
        <v>44648</v>
      </c>
      <c r="B735" s="249">
        <v>2354.1999999999998</v>
      </c>
      <c r="C735" s="250" t="s">
        <v>2692</v>
      </c>
      <c r="D735" s="250">
        <f t="shared" si="11"/>
        <v>3190</v>
      </c>
    </row>
    <row r="736" spans="1:4" ht="18.75">
      <c r="A736" s="245">
        <v>44649</v>
      </c>
      <c r="B736" s="246">
        <v>2347.6999999999998</v>
      </c>
      <c r="C736" s="247" t="s">
        <v>813</v>
      </c>
      <c r="D736" s="247">
        <f t="shared" si="11"/>
        <v>3720</v>
      </c>
    </row>
    <row r="737" spans="1:4" ht="18.75">
      <c r="A737" s="248">
        <v>44650</v>
      </c>
      <c r="B737" s="249">
        <v>2350.4</v>
      </c>
      <c r="C737" s="250" t="s">
        <v>2709</v>
      </c>
      <c r="D737" s="250">
        <f t="shared" si="11"/>
        <v>2029.9999999999998</v>
      </c>
    </row>
    <row r="738" spans="1:4" ht="18.75">
      <c r="A738" s="245">
        <v>44651</v>
      </c>
      <c r="B738" s="246">
        <v>2355.1999999999998</v>
      </c>
      <c r="C738" s="247" t="s">
        <v>2591</v>
      </c>
      <c r="D738" s="247">
        <f t="shared" si="11"/>
        <v>4890</v>
      </c>
    </row>
    <row r="739" spans="1:4" ht="18.75">
      <c r="A739" s="248">
        <v>44654</v>
      </c>
      <c r="B739" s="249">
        <v>2347.3000000000002</v>
      </c>
      <c r="C739" s="250" t="s">
        <v>2522</v>
      </c>
      <c r="D739" s="250">
        <f t="shared" si="11"/>
        <v>610</v>
      </c>
    </row>
    <row r="740" spans="1:4" ht="18.75">
      <c r="A740" s="245">
        <v>44655</v>
      </c>
      <c r="B740" s="246">
        <v>2345.4</v>
      </c>
      <c r="C740" s="247" t="s">
        <v>2420</v>
      </c>
      <c r="D740" s="247">
        <f t="shared" si="11"/>
        <v>1520</v>
      </c>
    </row>
    <row r="741" spans="1:4" ht="18.75">
      <c r="A741" s="248">
        <v>44656</v>
      </c>
      <c r="B741" s="249">
        <v>2345.6</v>
      </c>
      <c r="C741" s="250" t="s">
        <v>320</v>
      </c>
      <c r="D741" s="250">
        <f t="shared" si="11"/>
        <v>790</v>
      </c>
    </row>
    <row r="742" spans="1:4" ht="18.75">
      <c r="A742" s="245">
        <v>44657</v>
      </c>
      <c r="B742" s="246">
        <v>2340.6</v>
      </c>
      <c r="C742" s="247" t="s">
        <v>2710</v>
      </c>
      <c r="D742" s="247">
        <f t="shared" si="11"/>
        <v>1910</v>
      </c>
    </row>
    <row r="743" spans="1:4" ht="18.75">
      <c r="A743" s="248">
        <v>44658</v>
      </c>
      <c r="B743" s="249">
        <v>2337.6999999999998</v>
      </c>
      <c r="C743" s="250" t="s">
        <v>2711</v>
      </c>
      <c r="D743" s="250">
        <f t="shared" si="11"/>
        <v>3060</v>
      </c>
    </row>
    <row r="744" spans="1:4" ht="18.75">
      <c r="A744" s="245">
        <v>44661</v>
      </c>
      <c r="B744" s="246">
        <v>2329.9</v>
      </c>
      <c r="C744" s="247" t="s">
        <v>2712</v>
      </c>
      <c r="D744" s="247">
        <f t="shared" si="11"/>
        <v>5730</v>
      </c>
    </row>
    <row r="745" spans="1:4" ht="18.75">
      <c r="A745" s="248">
        <v>44662</v>
      </c>
      <c r="B745" s="249">
        <v>2331</v>
      </c>
      <c r="C745" s="250" t="s">
        <v>2713</v>
      </c>
      <c r="D745" s="250">
        <f t="shared" si="11"/>
        <v>4920</v>
      </c>
    </row>
    <row r="746" spans="1:4" ht="18.75">
      <c r="A746" s="245">
        <v>44663</v>
      </c>
      <c r="B746" s="246">
        <v>2323.8000000000002</v>
      </c>
      <c r="C746" s="247" t="s">
        <v>2691</v>
      </c>
      <c r="D746" s="247">
        <f t="shared" si="11"/>
        <v>1130</v>
      </c>
    </row>
    <row r="747" spans="1:4" ht="18.75">
      <c r="A747" s="248">
        <v>44664</v>
      </c>
      <c r="B747" s="249">
        <v>2324</v>
      </c>
      <c r="C747" s="250" t="s">
        <v>2347</v>
      </c>
      <c r="D747" s="250">
        <f t="shared" si="11"/>
        <v>1090</v>
      </c>
    </row>
    <row r="748" spans="1:4" ht="18.75">
      <c r="A748" s="245">
        <v>44668</v>
      </c>
      <c r="B748" s="246">
        <v>2327.6999999999998</v>
      </c>
      <c r="C748" s="247" t="s">
        <v>2428</v>
      </c>
      <c r="D748" s="247">
        <f t="shared" si="11"/>
        <v>1330</v>
      </c>
    </row>
    <row r="749" spans="1:4" ht="18.75">
      <c r="A749" s="248">
        <v>44669</v>
      </c>
      <c r="B749" s="249">
        <v>2310.9</v>
      </c>
      <c r="C749" s="250" t="s">
        <v>2714</v>
      </c>
      <c r="D749" s="250">
        <f t="shared" si="11"/>
        <v>3810</v>
      </c>
    </row>
    <row r="750" spans="1:4" ht="18.75">
      <c r="A750" s="245">
        <v>44670</v>
      </c>
      <c r="B750" s="246">
        <v>2327.4</v>
      </c>
      <c r="C750" s="247" t="s">
        <v>2444</v>
      </c>
      <c r="D750" s="247">
        <f t="shared" si="11"/>
        <v>3300</v>
      </c>
    </row>
    <row r="751" spans="1:4" ht="18.75">
      <c r="A751" s="248">
        <v>44671</v>
      </c>
      <c r="B751" s="249">
        <v>2337.6</v>
      </c>
      <c r="C751" s="250" t="s">
        <v>2715</v>
      </c>
      <c r="D751" s="250">
        <f t="shared" si="11"/>
        <v>3260</v>
      </c>
    </row>
    <row r="752" spans="1:4" ht="18.75">
      <c r="A752" s="245">
        <v>44672</v>
      </c>
      <c r="B752" s="246">
        <v>2343</v>
      </c>
      <c r="C752" s="247" t="s">
        <v>2716</v>
      </c>
      <c r="D752" s="247">
        <f t="shared" si="11"/>
        <v>8790</v>
      </c>
    </row>
    <row r="753" spans="1:4" ht="18.75">
      <c r="A753" s="248">
        <v>44675</v>
      </c>
      <c r="B753" s="249">
        <v>2355.4</v>
      </c>
      <c r="C753" s="250" t="s">
        <v>807</v>
      </c>
      <c r="D753" s="250">
        <f t="shared" si="11"/>
        <v>2720</v>
      </c>
    </row>
    <row r="754" spans="1:4" ht="18.75">
      <c r="A754" s="245">
        <v>44676</v>
      </c>
      <c r="B754" s="246">
        <v>2358.6</v>
      </c>
      <c r="C754" s="247" t="s">
        <v>2362</v>
      </c>
      <c r="D754" s="247">
        <f t="shared" si="11"/>
        <v>4190</v>
      </c>
    </row>
    <row r="755" spans="1:4" ht="18.75">
      <c r="A755" s="248">
        <v>44677</v>
      </c>
      <c r="B755" s="249">
        <v>2403.8000000000002</v>
      </c>
      <c r="C755" s="250" t="s">
        <v>2717</v>
      </c>
      <c r="D755" s="250">
        <f t="shared" si="11"/>
        <v>6690</v>
      </c>
    </row>
    <row r="756" spans="1:4" ht="18.75">
      <c r="A756" s="245">
        <v>44678</v>
      </c>
      <c r="B756" s="246">
        <v>2367.4</v>
      </c>
      <c r="C756" s="247" t="s">
        <v>2367</v>
      </c>
      <c r="D756" s="247">
        <f t="shared" si="11"/>
        <v>3390</v>
      </c>
    </row>
    <row r="757" spans="1:4" ht="18.75">
      <c r="A757" s="248">
        <v>44679</v>
      </c>
      <c r="B757" s="249">
        <v>2353.1</v>
      </c>
      <c r="C757" s="250" t="s">
        <v>816</v>
      </c>
      <c r="D757" s="250">
        <f t="shared" si="11"/>
        <v>1770</v>
      </c>
    </row>
    <row r="758" spans="1:4" ht="18.75">
      <c r="A758" s="245">
        <v>44686</v>
      </c>
      <c r="B758" s="246">
        <v>2369.9</v>
      </c>
      <c r="C758" s="247" t="s">
        <v>836</v>
      </c>
      <c r="D758" s="247">
        <f t="shared" si="11"/>
        <v>1670</v>
      </c>
    </row>
    <row r="759" spans="1:4" ht="18.75">
      <c r="A759" s="248">
        <v>44689</v>
      </c>
      <c r="B759" s="249">
        <v>2366.6999999999998</v>
      </c>
      <c r="C759" s="250" t="s">
        <v>2347</v>
      </c>
      <c r="D759" s="250">
        <f t="shared" si="11"/>
        <v>1090</v>
      </c>
    </row>
    <row r="760" spans="1:4" ht="18.75">
      <c r="A760" s="245">
        <v>44690</v>
      </c>
      <c r="B760" s="246">
        <v>2375.1</v>
      </c>
      <c r="C760" s="247" t="s">
        <v>862</v>
      </c>
      <c r="D760" s="247">
        <f t="shared" si="11"/>
        <v>2100</v>
      </c>
    </row>
    <row r="761" spans="1:4" ht="18.75">
      <c r="A761" s="248">
        <v>44691</v>
      </c>
      <c r="B761" s="249">
        <v>2365</v>
      </c>
      <c r="C761" s="250" t="s">
        <v>2418</v>
      </c>
      <c r="D761" s="250">
        <f t="shared" si="11"/>
        <v>1880</v>
      </c>
    </row>
    <row r="762" spans="1:4" ht="18.75">
      <c r="A762" s="245">
        <v>44692</v>
      </c>
      <c r="B762" s="246">
        <v>2377.6999999999998</v>
      </c>
      <c r="C762" s="247" t="s">
        <v>938</v>
      </c>
      <c r="D762" s="247">
        <f t="shared" si="11"/>
        <v>2220</v>
      </c>
    </row>
    <row r="763" spans="1:4" ht="18.75">
      <c r="A763" s="248">
        <v>44693</v>
      </c>
      <c r="B763" s="249">
        <v>2372.5</v>
      </c>
      <c r="C763" s="250" t="s">
        <v>2615</v>
      </c>
      <c r="D763" s="250">
        <f t="shared" si="11"/>
        <v>4680</v>
      </c>
    </row>
    <row r="764" spans="1:4" ht="18.75">
      <c r="A764" s="245">
        <v>44697</v>
      </c>
      <c r="B764" s="246">
        <v>2347.1</v>
      </c>
      <c r="C764" s="247" t="s">
        <v>2718</v>
      </c>
      <c r="D764" s="247">
        <f t="shared" si="11"/>
        <v>4690</v>
      </c>
    </row>
    <row r="765" spans="1:4" ht="18.75">
      <c r="A765" s="248">
        <v>44698</v>
      </c>
      <c r="B765" s="249">
        <v>2338.9</v>
      </c>
      <c r="C765" s="250" t="s">
        <v>2719</v>
      </c>
      <c r="D765" s="250">
        <f t="shared" si="11"/>
        <v>1370</v>
      </c>
    </row>
    <row r="766" spans="1:4" ht="18.75">
      <c r="A766" s="245">
        <v>44699</v>
      </c>
      <c r="B766" s="246">
        <v>2335</v>
      </c>
      <c r="C766" s="247" t="s">
        <v>2377</v>
      </c>
      <c r="D766" s="247">
        <f t="shared" si="11"/>
        <v>940</v>
      </c>
    </row>
    <row r="767" spans="1:4" ht="18.75">
      <c r="A767" s="248">
        <v>44700</v>
      </c>
      <c r="B767" s="249">
        <v>2341</v>
      </c>
      <c r="C767" s="250" t="s">
        <v>2346</v>
      </c>
      <c r="D767" s="250">
        <f t="shared" si="11"/>
        <v>1760</v>
      </c>
    </row>
    <row r="768" spans="1:4" ht="18.75">
      <c r="A768" s="245">
        <v>44703</v>
      </c>
      <c r="B768" s="246">
        <v>2326.1999999999998</v>
      </c>
      <c r="C768" s="247" t="s">
        <v>1253</v>
      </c>
      <c r="D768" s="247">
        <f t="shared" si="11"/>
        <v>9750</v>
      </c>
    </row>
    <row r="769" spans="1:4" ht="18.75">
      <c r="A769" s="248">
        <v>44704</v>
      </c>
      <c r="B769" s="249">
        <v>2346.5</v>
      </c>
      <c r="C769" s="250" t="s">
        <v>2706</v>
      </c>
      <c r="D769" s="250">
        <f t="shared" si="11"/>
        <v>970</v>
      </c>
    </row>
    <row r="770" spans="1:4" ht="18.75">
      <c r="A770" s="245">
        <v>44705</v>
      </c>
      <c r="B770" s="246">
        <v>2342.1999999999998</v>
      </c>
      <c r="C770" s="247" t="s">
        <v>2577</v>
      </c>
      <c r="D770" s="247">
        <f t="shared" si="11"/>
        <v>2840</v>
      </c>
    </row>
    <row r="771" spans="1:4" ht="18.75">
      <c r="A771" s="248">
        <v>44706</v>
      </c>
      <c r="B771" s="249">
        <v>2346.6</v>
      </c>
      <c r="C771" s="250" t="s">
        <v>952</v>
      </c>
      <c r="D771" s="250">
        <f t="shared" ref="D771:D834" si="12">IF(RIGHT(C771,1)="M", VALUE(LEFT(C771,LEN(C771)-1))*1000000, IF(RIGHT(C771,1)="k", VALUE(LEFT(C771,LEN(C771)-1))*1000, C771))</f>
        <v>740</v>
      </c>
    </row>
    <row r="772" spans="1:4" ht="18.75">
      <c r="A772" s="245">
        <v>44710</v>
      </c>
      <c r="B772" s="246">
        <v>2339.6</v>
      </c>
      <c r="C772" s="247" t="s">
        <v>768</v>
      </c>
      <c r="D772" s="247">
        <f t="shared" si="12"/>
        <v>690</v>
      </c>
    </row>
    <row r="773" spans="1:4" ht="18.75">
      <c r="A773" s="248">
        <v>44711</v>
      </c>
      <c r="B773" s="249">
        <v>2349.9</v>
      </c>
      <c r="C773" s="250" t="s">
        <v>2461</v>
      </c>
      <c r="D773" s="250">
        <f t="shared" si="12"/>
        <v>2130</v>
      </c>
    </row>
    <row r="774" spans="1:4" ht="18.75">
      <c r="A774" s="245">
        <v>44712</v>
      </c>
      <c r="B774" s="246">
        <v>2344.8000000000002</v>
      </c>
      <c r="C774" s="247" t="s">
        <v>955</v>
      </c>
      <c r="D774" s="247">
        <f t="shared" si="12"/>
        <v>1830</v>
      </c>
    </row>
    <row r="775" spans="1:4" ht="18.75">
      <c r="A775" s="248">
        <v>44713</v>
      </c>
      <c r="B775" s="249">
        <v>2346.3000000000002</v>
      </c>
      <c r="C775" s="250" t="s">
        <v>2285</v>
      </c>
      <c r="D775" s="250">
        <f t="shared" si="12"/>
        <v>2390</v>
      </c>
    </row>
    <row r="776" spans="1:4" ht="18.75">
      <c r="A776" s="245">
        <v>44714</v>
      </c>
      <c r="B776" s="246">
        <v>2350.6</v>
      </c>
      <c r="C776" s="247" t="s">
        <v>914</v>
      </c>
      <c r="D776" s="247">
        <f t="shared" si="12"/>
        <v>1340</v>
      </c>
    </row>
    <row r="777" spans="1:4" ht="18.75">
      <c r="A777" s="248">
        <v>44717</v>
      </c>
      <c r="B777" s="249">
        <v>2394.1999999999998</v>
      </c>
      <c r="C777" s="250" t="s">
        <v>2720</v>
      </c>
      <c r="D777" s="250">
        <f t="shared" si="12"/>
        <v>8360</v>
      </c>
    </row>
    <row r="778" spans="1:4" ht="18.75">
      <c r="A778" s="245">
        <v>44718</v>
      </c>
      <c r="B778" s="246">
        <v>2392.1999999999998</v>
      </c>
      <c r="C778" s="247" t="s">
        <v>2464</v>
      </c>
      <c r="D778" s="247">
        <f t="shared" si="12"/>
        <v>3950</v>
      </c>
    </row>
    <row r="779" spans="1:4" ht="18.75">
      <c r="A779" s="248">
        <v>44719</v>
      </c>
      <c r="B779" s="249">
        <v>2385.4</v>
      </c>
      <c r="C779" s="250" t="s">
        <v>2307</v>
      </c>
      <c r="D779" s="250">
        <f t="shared" si="12"/>
        <v>1800</v>
      </c>
    </row>
    <row r="780" spans="1:4" ht="18.75">
      <c r="A780" s="245">
        <v>44720</v>
      </c>
      <c r="B780" s="246">
        <v>2396.5</v>
      </c>
      <c r="C780" s="247" t="s">
        <v>2721</v>
      </c>
      <c r="D780" s="247">
        <f t="shared" si="12"/>
        <v>5880</v>
      </c>
    </row>
    <row r="781" spans="1:4" ht="18.75">
      <c r="A781" s="248">
        <v>44721</v>
      </c>
      <c r="B781" s="249">
        <v>2401</v>
      </c>
      <c r="C781" s="250" t="s">
        <v>2506</v>
      </c>
      <c r="D781" s="250">
        <f t="shared" si="12"/>
        <v>3460</v>
      </c>
    </row>
    <row r="782" spans="1:4" ht="18.75">
      <c r="A782" s="245">
        <v>44724</v>
      </c>
      <c r="B782" s="246">
        <v>2401.6</v>
      </c>
      <c r="C782" s="247" t="s">
        <v>2623</v>
      </c>
      <c r="D782" s="247">
        <f t="shared" si="12"/>
        <v>9140</v>
      </c>
    </row>
    <row r="783" spans="1:4" ht="18.75">
      <c r="A783" s="248">
        <v>44725</v>
      </c>
      <c r="B783" s="249">
        <v>2399.1999999999998</v>
      </c>
      <c r="C783" s="250" t="s">
        <v>899</v>
      </c>
      <c r="D783" s="250">
        <f t="shared" si="12"/>
        <v>2440</v>
      </c>
    </row>
    <row r="784" spans="1:4" ht="18.75">
      <c r="A784" s="245">
        <v>44726</v>
      </c>
      <c r="B784" s="246">
        <v>2404.3000000000002</v>
      </c>
      <c r="C784" s="247" t="s">
        <v>873</v>
      </c>
      <c r="D784" s="247">
        <f t="shared" si="12"/>
        <v>5170</v>
      </c>
    </row>
    <row r="785" spans="1:4" ht="18.75">
      <c r="A785" s="248">
        <v>44727</v>
      </c>
      <c r="B785" s="249">
        <v>2401.3000000000002</v>
      </c>
      <c r="C785" s="250" t="s">
        <v>2722</v>
      </c>
      <c r="D785" s="250">
        <f t="shared" si="12"/>
        <v>3550</v>
      </c>
    </row>
    <row r="786" spans="1:4" ht="18.75">
      <c r="A786" s="245">
        <v>44728</v>
      </c>
      <c r="B786" s="246">
        <v>2412.5</v>
      </c>
      <c r="C786" s="247" t="s">
        <v>2552</v>
      </c>
      <c r="D786" s="247">
        <f t="shared" si="12"/>
        <v>4019.9999999999995</v>
      </c>
    </row>
    <row r="787" spans="1:4" ht="18.75">
      <c r="A787" s="248">
        <v>44731</v>
      </c>
      <c r="B787" s="249">
        <v>2415</v>
      </c>
      <c r="C787" s="250" t="s">
        <v>2418</v>
      </c>
      <c r="D787" s="250">
        <f t="shared" si="12"/>
        <v>1880</v>
      </c>
    </row>
    <row r="788" spans="1:4" ht="18.75">
      <c r="A788" s="245">
        <v>44732</v>
      </c>
      <c r="B788" s="246">
        <v>2408.6999999999998</v>
      </c>
      <c r="C788" s="247" t="s">
        <v>2723</v>
      </c>
      <c r="D788" s="247">
        <f t="shared" si="12"/>
        <v>3000</v>
      </c>
    </row>
    <row r="789" spans="1:4" ht="18.75">
      <c r="A789" s="248">
        <v>44733</v>
      </c>
      <c r="B789" s="249">
        <v>2407.3000000000002</v>
      </c>
      <c r="C789" s="250" t="s">
        <v>2490</v>
      </c>
      <c r="D789" s="250">
        <f t="shared" si="12"/>
        <v>2880</v>
      </c>
    </row>
    <row r="790" spans="1:4" ht="18.75">
      <c r="A790" s="245">
        <v>44734</v>
      </c>
      <c r="B790" s="246">
        <v>2424.5</v>
      </c>
      <c r="C790" s="247" t="s">
        <v>2579</v>
      </c>
      <c r="D790" s="247">
        <f t="shared" si="12"/>
        <v>5420</v>
      </c>
    </row>
    <row r="791" spans="1:4" ht="18.75">
      <c r="A791" s="248">
        <v>44738</v>
      </c>
      <c r="B791" s="249">
        <v>2380.6</v>
      </c>
      <c r="C791" s="250" t="s">
        <v>2724</v>
      </c>
      <c r="D791" s="250">
        <f t="shared" si="12"/>
        <v>5530</v>
      </c>
    </row>
    <row r="792" spans="1:4" ht="18.75">
      <c r="A792" s="245">
        <v>44739</v>
      </c>
      <c r="B792" s="246">
        <v>2376</v>
      </c>
      <c r="C792" s="247" t="s">
        <v>2725</v>
      </c>
      <c r="D792" s="247">
        <f t="shared" si="12"/>
        <v>13200</v>
      </c>
    </row>
    <row r="793" spans="1:4" ht="18.75">
      <c r="A793" s="248">
        <v>44740</v>
      </c>
      <c r="B793" s="249">
        <v>2399.9</v>
      </c>
      <c r="C793" s="250" t="s">
        <v>795</v>
      </c>
      <c r="D793" s="250">
        <f t="shared" si="12"/>
        <v>3470</v>
      </c>
    </row>
    <row r="794" spans="1:4" ht="18.75">
      <c r="A794" s="245">
        <v>44741</v>
      </c>
      <c r="B794" s="246">
        <v>2414.9</v>
      </c>
      <c r="C794" s="247" t="s">
        <v>903</v>
      </c>
      <c r="D794" s="247">
        <f t="shared" si="12"/>
        <v>3090</v>
      </c>
    </row>
    <row r="795" spans="1:4" ht="18.75">
      <c r="A795" s="248">
        <v>44742</v>
      </c>
      <c r="B795" s="249">
        <v>2421</v>
      </c>
      <c r="C795" s="250" t="s">
        <v>2726</v>
      </c>
      <c r="D795" s="250">
        <f t="shared" si="12"/>
        <v>16620</v>
      </c>
    </row>
    <row r="796" spans="1:4" ht="18.75">
      <c r="A796" s="245">
        <v>44745</v>
      </c>
      <c r="B796" s="246">
        <v>2403.1</v>
      </c>
      <c r="C796" s="247" t="s">
        <v>2283</v>
      </c>
      <c r="D796" s="247">
        <f t="shared" si="12"/>
        <v>1890</v>
      </c>
    </row>
    <row r="797" spans="1:4" ht="18.75">
      <c r="A797" s="248">
        <v>44746</v>
      </c>
      <c r="B797" s="249">
        <v>2397.4</v>
      </c>
      <c r="C797" s="250" t="s">
        <v>2377</v>
      </c>
      <c r="D797" s="250">
        <f t="shared" si="12"/>
        <v>940</v>
      </c>
    </row>
    <row r="798" spans="1:4" ht="18.75">
      <c r="A798" s="245">
        <v>44747</v>
      </c>
      <c r="B798" s="246">
        <v>2400.8000000000002</v>
      </c>
      <c r="C798" s="247" t="s">
        <v>2438</v>
      </c>
      <c r="D798" s="247">
        <f t="shared" si="12"/>
        <v>440</v>
      </c>
    </row>
    <row r="799" spans="1:4" ht="18.75">
      <c r="A799" s="248">
        <v>44748</v>
      </c>
      <c r="B799" s="249">
        <v>2401.4</v>
      </c>
      <c r="C799" s="250" t="s">
        <v>2727</v>
      </c>
      <c r="D799" s="250">
        <f t="shared" si="12"/>
        <v>2540</v>
      </c>
    </row>
    <row r="800" spans="1:4" ht="18.75">
      <c r="A800" s="245">
        <v>44749</v>
      </c>
      <c r="B800" s="246">
        <v>2403.3000000000002</v>
      </c>
      <c r="C800" s="247" t="s">
        <v>833</v>
      </c>
      <c r="D800" s="247">
        <f t="shared" si="12"/>
        <v>1040</v>
      </c>
    </row>
    <row r="801" spans="1:4" ht="18.75">
      <c r="A801" s="248">
        <v>44754</v>
      </c>
      <c r="B801" s="249">
        <v>2408.9</v>
      </c>
      <c r="C801" s="250" t="s">
        <v>2728</v>
      </c>
      <c r="D801" s="250">
        <f t="shared" si="12"/>
        <v>720</v>
      </c>
    </row>
    <row r="802" spans="1:4" ht="18.75">
      <c r="A802" s="245">
        <v>44755</v>
      </c>
      <c r="B802" s="246">
        <v>2407.3000000000002</v>
      </c>
      <c r="C802" s="247" t="s">
        <v>2438</v>
      </c>
      <c r="D802" s="247">
        <f t="shared" si="12"/>
        <v>440</v>
      </c>
    </row>
    <row r="803" spans="1:4" ht="18.75">
      <c r="A803" s="248">
        <v>44756</v>
      </c>
      <c r="B803" s="249">
        <v>2399.5</v>
      </c>
      <c r="C803" s="250" t="s">
        <v>2691</v>
      </c>
      <c r="D803" s="250">
        <f t="shared" si="12"/>
        <v>1130</v>
      </c>
    </row>
    <row r="804" spans="1:4" ht="18.75">
      <c r="A804" s="245">
        <v>44759</v>
      </c>
      <c r="B804" s="246">
        <v>2400.9</v>
      </c>
      <c r="C804" s="247" t="s">
        <v>2729</v>
      </c>
      <c r="D804" s="247">
        <f t="shared" si="12"/>
        <v>380</v>
      </c>
    </row>
    <row r="805" spans="1:4" ht="18.75">
      <c r="A805" s="248">
        <v>44760</v>
      </c>
      <c r="B805" s="249">
        <v>2387.3000000000002</v>
      </c>
      <c r="C805" s="250" t="s">
        <v>770</v>
      </c>
      <c r="D805" s="250">
        <f t="shared" si="12"/>
        <v>1350</v>
      </c>
    </row>
    <row r="806" spans="1:4" ht="18.75">
      <c r="A806" s="245">
        <v>44761</v>
      </c>
      <c r="B806" s="246">
        <v>2382</v>
      </c>
      <c r="C806" s="247" t="s">
        <v>891</v>
      </c>
      <c r="D806" s="247">
        <f t="shared" si="12"/>
        <v>3960</v>
      </c>
    </row>
    <row r="807" spans="1:4" ht="18.75">
      <c r="A807" s="248">
        <v>44762</v>
      </c>
      <c r="B807" s="249">
        <v>2407.6</v>
      </c>
      <c r="C807" s="250" t="s">
        <v>2730</v>
      </c>
      <c r="D807" s="250">
        <f t="shared" si="12"/>
        <v>9490</v>
      </c>
    </row>
    <row r="808" spans="1:4" ht="18.75">
      <c r="A808" s="245">
        <v>44763</v>
      </c>
      <c r="B808" s="246">
        <v>2426.1999999999998</v>
      </c>
      <c r="C808" s="247" t="s">
        <v>935</v>
      </c>
      <c r="D808" s="247">
        <f t="shared" si="12"/>
        <v>10130</v>
      </c>
    </row>
    <row r="809" spans="1:4" ht="18.75">
      <c r="A809" s="248">
        <v>44766</v>
      </c>
      <c r="B809" s="249">
        <v>2407.9</v>
      </c>
      <c r="C809" s="250" t="s">
        <v>2731</v>
      </c>
      <c r="D809" s="250">
        <f t="shared" si="12"/>
        <v>630</v>
      </c>
    </row>
    <row r="810" spans="1:4" ht="18.75">
      <c r="A810" s="245">
        <v>44767</v>
      </c>
      <c r="B810" s="246">
        <v>2419.6999999999998</v>
      </c>
      <c r="C810" s="247" t="s">
        <v>2283</v>
      </c>
      <c r="D810" s="247">
        <f t="shared" si="12"/>
        <v>1890</v>
      </c>
    </row>
    <row r="811" spans="1:4" ht="18.75">
      <c r="A811" s="248">
        <v>44768</v>
      </c>
      <c r="B811" s="249">
        <v>2432.1</v>
      </c>
      <c r="C811" s="250" t="s">
        <v>2463</v>
      </c>
      <c r="D811" s="250">
        <f t="shared" si="12"/>
        <v>4670</v>
      </c>
    </row>
    <row r="812" spans="1:4" ht="18.75">
      <c r="A812" s="245">
        <v>44769</v>
      </c>
      <c r="B812" s="246">
        <v>2418</v>
      </c>
      <c r="C812" s="247" t="s">
        <v>827</v>
      </c>
      <c r="D812" s="247">
        <f t="shared" si="12"/>
        <v>1750</v>
      </c>
    </row>
    <row r="813" spans="1:4" ht="18.75">
      <c r="A813" s="248">
        <v>44770</v>
      </c>
      <c r="B813" s="249">
        <v>2430.1</v>
      </c>
      <c r="C813" s="250" t="s">
        <v>748</v>
      </c>
      <c r="D813" s="250">
        <f t="shared" si="12"/>
        <v>2660</v>
      </c>
    </row>
    <row r="814" spans="1:4" ht="18.75">
      <c r="A814" s="245">
        <v>44773</v>
      </c>
      <c r="B814" s="246">
        <v>2449.6999999999998</v>
      </c>
      <c r="C814" s="247" t="s">
        <v>2732</v>
      </c>
      <c r="D814" s="247">
        <f t="shared" si="12"/>
        <v>2620</v>
      </c>
    </row>
    <row r="815" spans="1:4" ht="18.75">
      <c r="A815" s="248">
        <v>44774</v>
      </c>
      <c r="B815" s="249">
        <v>2458.5</v>
      </c>
      <c r="C815" s="250" t="s">
        <v>2403</v>
      </c>
      <c r="D815" s="250">
        <f t="shared" si="12"/>
        <v>2420</v>
      </c>
    </row>
    <row r="816" spans="1:4" ht="18.75">
      <c r="A816" s="245">
        <v>44775</v>
      </c>
      <c r="B816" s="246">
        <v>2460.4</v>
      </c>
      <c r="C816" s="247" t="s">
        <v>2733</v>
      </c>
      <c r="D816" s="247">
        <f t="shared" si="12"/>
        <v>30650</v>
      </c>
    </row>
    <row r="817" spans="1:4" ht="18.75">
      <c r="A817" s="248">
        <v>44776</v>
      </c>
      <c r="B817" s="249">
        <v>2461.8000000000002</v>
      </c>
      <c r="C817" s="250" t="s">
        <v>2734</v>
      </c>
      <c r="D817" s="250">
        <f t="shared" si="12"/>
        <v>30290</v>
      </c>
    </row>
    <row r="818" spans="1:4" ht="18.75">
      <c r="A818" s="245">
        <v>44777</v>
      </c>
      <c r="B818" s="246">
        <v>2479.6</v>
      </c>
      <c r="C818" s="247" t="s">
        <v>2735</v>
      </c>
      <c r="D818" s="247">
        <f t="shared" si="12"/>
        <v>9880</v>
      </c>
    </row>
    <row r="819" spans="1:4" ht="18.75">
      <c r="A819" s="248">
        <v>44780</v>
      </c>
      <c r="B819" s="249">
        <v>2461.9</v>
      </c>
      <c r="C819" s="250" t="s">
        <v>2736</v>
      </c>
      <c r="D819" s="250">
        <f t="shared" si="12"/>
        <v>1490</v>
      </c>
    </row>
    <row r="820" spans="1:4" ht="18.75">
      <c r="A820" s="245">
        <v>44781</v>
      </c>
      <c r="B820" s="246">
        <v>2463.6</v>
      </c>
      <c r="C820" s="247" t="s">
        <v>2431</v>
      </c>
      <c r="D820" s="247">
        <f t="shared" si="12"/>
        <v>2910</v>
      </c>
    </row>
    <row r="821" spans="1:4" ht="18.75">
      <c r="A821" s="248">
        <v>44783</v>
      </c>
      <c r="B821" s="249">
        <v>2473</v>
      </c>
      <c r="C821" s="250" t="s">
        <v>845</v>
      </c>
      <c r="D821" s="250">
        <f t="shared" si="12"/>
        <v>7980</v>
      </c>
    </row>
    <row r="822" spans="1:4" ht="18.75">
      <c r="A822" s="245">
        <v>44784</v>
      </c>
      <c r="B822" s="246">
        <v>2471</v>
      </c>
      <c r="C822" s="247" t="s">
        <v>2347</v>
      </c>
      <c r="D822" s="247">
        <f t="shared" si="12"/>
        <v>1090</v>
      </c>
    </row>
    <row r="823" spans="1:4" ht="18.75">
      <c r="A823" s="248">
        <v>44787</v>
      </c>
      <c r="B823" s="249">
        <v>2475.6999999999998</v>
      </c>
      <c r="C823" s="250" t="s">
        <v>2737</v>
      </c>
      <c r="D823" s="250">
        <f t="shared" si="12"/>
        <v>3650</v>
      </c>
    </row>
    <row r="824" spans="1:4" ht="18.75">
      <c r="A824" s="245">
        <v>44789</v>
      </c>
      <c r="B824" s="246">
        <v>2478.8000000000002</v>
      </c>
      <c r="C824" s="247" t="s">
        <v>2738</v>
      </c>
      <c r="D824" s="247">
        <f t="shared" si="12"/>
        <v>12840</v>
      </c>
    </row>
    <row r="825" spans="1:4" ht="18.75">
      <c r="A825" s="248">
        <v>44790</v>
      </c>
      <c r="B825" s="249">
        <v>2493.1999999999998</v>
      </c>
      <c r="C825" s="250" t="s">
        <v>2450</v>
      </c>
      <c r="D825" s="250">
        <f t="shared" si="12"/>
        <v>3750</v>
      </c>
    </row>
    <row r="826" spans="1:4" ht="18.75">
      <c r="A826" s="245">
        <v>44795</v>
      </c>
      <c r="B826" s="246">
        <v>2469.9</v>
      </c>
      <c r="C826" s="247" t="s">
        <v>1157</v>
      </c>
      <c r="D826" s="247">
        <f t="shared" si="12"/>
        <v>7740</v>
      </c>
    </row>
    <row r="827" spans="1:4" ht="18.75">
      <c r="A827" s="248">
        <v>44796</v>
      </c>
      <c r="B827" s="249">
        <v>2467.1</v>
      </c>
      <c r="C827" s="250" t="s">
        <v>2555</v>
      </c>
      <c r="D827" s="250">
        <f t="shared" si="12"/>
        <v>4910</v>
      </c>
    </row>
    <row r="828" spans="1:4" ht="18.75">
      <c r="A828" s="245">
        <v>44797</v>
      </c>
      <c r="B828" s="246">
        <v>2470.8000000000002</v>
      </c>
      <c r="C828" s="247" t="s">
        <v>758</v>
      </c>
      <c r="D828" s="247">
        <f t="shared" si="12"/>
        <v>500</v>
      </c>
    </row>
    <row r="829" spans="1:4" ht="18.75">
      <c r="A829" s="248">
        <v>44798</v>
      </c>
      <c r="B829" s="249">
        <v>2462.8000000000002</v>
      </c>
      <c r="C829" s="250" t="s">
        <v>2739</v>
      </c>
      <c r="D829" s="250">
        <f t="shared" si="12"/>
        <v>3220</v>
      </c>
    </row>
    <row r="830" spans="1:4" ht="18.75">
      <c r="A830" s="245">
        <v>44801</v>
      </c>
      <c r="B830" s="246">
        <v>2471.5</v>
      </c>
      <c r="C830" s="247" t="s">
        <v>2740</v>
      </c>
      <c r="D830" s="247">
        <f t="shared" si="12"/>
        <v>4330</v>
      </c>
    </row>
    <row r="831" spans="1:4" ht="18.75">
      <c r="A831" s="248">
        <v>44802</v>
      </c>
      <c r="B831" s="249">
        <v>2463.1</v>
      </c>
      <c r="C831" s="250" t="s">
        <v>2741</v>
      </c>
      <c r="D831" s="250">
        <f t="shared" si="12"/>
        <v>4410</v>
      </c>
    </row>
    <row r="832" spans="1:4" ht="18.75">
      <c r="A832" s="245">
        <v>44803</v>
      </c>
      <c r="B832" s="246">
        <v>2469.5</v>
      </c>
      <c r="C832" s="247" t="s">
        <v>784</v>
      </c>
      <c r="D832" s="247">
        <f t="shared" si="12"/>
        <v>3210</v>
      </c>
    </row>
    <row r="833" spans="1:4" ht="18.75">
      <c r="A833" s="248">
        <v>44804</v>
      </c>
      <c r="B833" s="249">
        <v>2472.6</v>
      </c>
      <c r="C833" s="250" t="s">
        <v>891</v>
      </c>
      <c r="D833" s="250">
        <f t="shared" si="12"/>
        <v>3960</v>
      </c>
    </row>
    <row r="834" spans="1:4" ht="18.75">
      <c r="A834" s="245">
        <v>44805</v>
      </c>
      <c r="B834" s="246">
        <v>2486.9</v>
      </c>
      <c r="C834" s="247" t="s">
        <v>894</v>
      </c>
      <c r="D834" s="247">
        <f t="shared" si="12"/>
        <v>1540</v>
      </c>
    </row>
    <row r="835" spans="1:4" ht="18.75">
      <c r="A835" s="248">
        <v>44808</v>
      </c>
      <c r="B835" s="249">
        <v>2472.8000000000002</v>
      </c>
      <c r="C835" s="250" t="s">
        <v>2433</v>
      </c>
      <c r="D835" s="250">
        <f t="shared" ref="D835:D898" si="13">IF(RIGHT(C835,1)="M", VALUE(LEFT(C835,LEN(C835)-1))*1000000, IF(RIGHT(C835,1)="k", VALUE(LEFT(C835,LEN(C835)-1))*1000, C835))</f>
        <v>880</v>
      </c>
    </row>
    <row r="836" spans="1:4" ht="18.75">
      <c r="A836" s="245">
        <v>44809</v>
      </c>
      <c r="B836" s="246">
        <v>2474.1999999999998</v>
      </c>
      <c r="C836" s="247" t="s">
        <v>2698</v>
      </c>
      <c r="D836" s="247">
        <f t="shared" si="13"/>
        <v>5520</v>
      </c>
    </row>
    <row r="837" spans="1:4" ht="18.75">
      <c r="A837" s="248">
        <v>44810</v>
      </c>
      <c r="B837" s="249">
        <v>2469.6999999999998</v>
      </c>
      <c r="C837" s="250" t="s">
        <v>2722</v>
      </c>
      <c r="D837" s="250">
        <f t="shared" si="13"/>
        <v>3550</v>
      </c>
    </row>
    <row r="838" spans="1:4" ht="18.75">
      <c r="A838" s="245">
        <v>44811</v>
      </c>
      <c r="B838" s="246">
        <v>2469.1999999999998</v>
      </c>
      <c r="C838" s="247" t="s">
        <v>2742</v>
      </c>
      <c r="D838" s="247">
        <f t="shared" si="13"/>
        <v>5790</v>
      </c>
    </row>
    <row r="839" spans="1:4" ht="18.75">
      <c r="A839" s="248">
        <v>44812</v>
      </c>
      <c r="B839" s="249">
        <v>2471.1999999999998</v>
      </c>
      <c r="C839" s="250" t="s">
        <v>2586</v>
      </c>
      <c r="D839" s="250">
        <f t="shared" si="13"/>
        <v>4170</v>
      </c>
    </row>
    <row r="840" spans="1:4" ht="18.75">
      <c r="A840" s="245">
        <v>44815</v>
      </c>
      <c r="B840" s="246">
        <v>2471.1999999999998</v>
      </c>
      <c r="C840" s="247" t="s">
        <v>818</v>
      </c>
      <c r="D840" s="247">
        <f t="shared" si="13"/>
        <v>2020</v>
      </c>
    </row>
    <row r="841" spans="1:4" ht="18.75">
      <c r="A841" s="248">
        <v>44816</v>
      </c>
      <c r="B841" s="249">
        <v>2470.6999999999998</v>
      </c>
      <c r="C841" s="250" t="s">
        <v>2520</v>
      </c>
      <c r="D841" s="250">
        <f t="shared" si="13"/>
        <v>760</v>
      </c>
    </row>
    <row r="842" spans="1:4" ht="18.75">
      <c r="A842" s="245">
        <v>44817</v>
      </c>
      <c r="B842" s="246">
        <v>2476.3000000000002</v>
      </c>
      <c r="C842" s="247" t="s">
        <v>1152</v>
      </c>
      <c r="D842" s="247">
        <f t="shared" si="13"/>
        <v>10400</v>
      </c>
    </row>
    <row r="843" spans="1:4" ht="18.75">
      <c r="A843" s="248">
        <v>44818</v>
      </c>
      <c r="B843" s="249">
        <v>2470.4</v>
      </c>
      <c r="C843" s="250" t="s">
        <v>329</v>
      </c>
      <c r="D843" s="250">
        <f t="shared" si="13"/>
        <v>1580</v>
      </c>
    </row>
    <row r="844" spans="1:4" ht="18.75">
      <c r="A844" s="245">
        <v>44819</v>
      </c>
      <c r="B844" s="246">
        <v>2470.3000000000002</v>
      </c>
      <c r="C844" s="247" t="s">
        <v>894</v>
      </c>
      <c r="D844" s="247">
        <f t="shared" si="13"/>
        <v>1540</v>
      </c>
    </row>
    <row r="845" spans="1:4" ht="18.75">
      <c r="A845" s="248">
        <v>44822</v>
      </c>
      <c r="B845" s="249">
        <v>2470.6</v>
      </c>
      <c r="C845" s="250" t="s">
        <v>2502</v>
      </c>
      <c r="D845" s="250">
        <f t="shared" si="13"/>
        <v>3040</v>
      </c>
    </row>
    <row r="846" spans="1:4" ht="18.75">
      <c r="A846" s="245">
        <v>44823</v>
      </c>
      <c r="B846" s="246">
        <v>2474.6</v>
      </c>
      <c r="C846" s="247" t="s">
        <v>924</v>
      </c>
      <c r="D846" s="247">
        <f t="shared" si="13"/>
        <v>2080</v>
      </c>
    </row>
    <row r="847" spans="1:4" ht="18.75">
      <c r="A847" s="248">
        <v>44824</v>
      </c>
      <c r="B847" s="249">
        <v>2474</v>
      </c>
      <c r="C847" s="250" t="s">
        <v>2743</v>
      </c>
      <c r="D847" s="250">
        <f t="shared" si="13"/>
        <v>1510</v>
      </c>
    </row>
    <row r="848" spans="1:4" ht="18.75">
      <c r="A848" s="245">
        <v>44825</v>
      </c>
      <c r="B848" s="246">
        <v>2461.4</v>
      </c>
      <c r="C848" s="247" t="s">
        <v>2452</v>
      </c>
      <c r="D848" s="247">
        <f t="shared" si="13"/>
        <v>540</v>
      </c>
    </row>
    <row r="849" spans="1:4" ht="18.75">
      <c r="A849" s="248">
        <v>44826</v>
      </c>
      <c r="B849" s="249">
        <v>2452.8000000000002</v>
      </c>
      <c r="C849" s="250" t="s">
        <v>946</v>
      </c>
      <c r="D849" s="250">
        <f t="shared" si="13"/>
        <v>670</v>
      </c>
    </row>
    <row r="850" spans="1:4" ht="18.75">
      <c r="A850" s="245">
        <v>44829</v>
      </c>
      <c r="B850" s="246">
        <v>2440.9</v>
      </c>
      <c r="C850" s="247" t="s">
        <v>2744</v>
      </c>
      <c r="D850" s="247">
        <f t="shared" si="13"/>
        <v>1600</v>
      </c>
    </row>
    <row r="851" spans="1:4" ht="18.75">
      <c r="A851" s="248">
        <v>44830</v>
      </c>
      <c r="B851" s="249">
        <v>2444.6999999999998</v>
      </c>
      <c r="C851" s="250" t="s">
        <v>2745</v>
      </c>
      <c r="D851" s="250">
        <f t="shared" si="13"/>
        <v>2360</v>
      </c>
    </row>
    <row r="852" spans="1:4" ht="18.75">
      <c r="A852" s="245">
        <v>44831</v>
      </c>
      <c r="B852" s="246">
        <v>2432.9</v>
      </c>
      <c r="C852" s="247" t="s">
        <v>2452</v>
      </c>
      <c r="D852" s="247">
        <f t="shared" si="13"/>
        <v>540</v>
      </c>
    </row>
    <row r="853" spans="1:4" ht="18.75">
      <c r="A853" s="248">
        <v>44832</v>
      </c>
      <c r="B853" s="249">
        <v>2432.4</v>
      </c>
      <c r="C853" s="250" t="s">
        <v>2519</v>
      </c>
      <c r="D853" s="250">
        <f t="shared" si="13"/>
        <v>960</v>
      </c>
    </row>
    <row r="854" spans="1:4" ht="18.75">
      <c r="A854" s="245">
        <v>44833</v>
      </c>
      <c r="B854" s="246">
        <v>2430.6999999999998</v>
      </c>
      <c r="C854" s="247" t="s">
        <v>2310</v>
      </c>
      <c r="D854" s="247">
        <f t="shared" si="13"/>
        <v>2170</v>
      </c>
    </row>
    <row r="855" spans="1:4" ht="18.75">
      <c r="A855" s="248">
        <v>44836</v>
      </c>
      <c r="B855" s="249">
        <v>2436.1</v>
      </c>
      <c r="C855" s="250" t="s">
        <v>2746</v>
      </c>
      <c r="D855" s="250">
        <f t="shared" si="13"/>
        <v>100</v>
      </c>
    </row>
    <row r="856" spans="1:4" ht="18.75">
      <c r="A856" s="245">
        <v>44837</v>
      </c>
      <c r="B856" s="246">
        <v>2432.9</v>
      </c>
      <c r="C856" s="247" t="s">
        <v>783</v>
      </c>
      <c r="D856" s="247">
        <f t="shared" si="13"/>
        <v>220</v>
      </c>
    </row>
    <row r="857" spans="1:4" ht="18.75">
      <c r="A857" s="248">
        <v>44838</v>
      </c>
      <c r="B857" s="249">
        <v>2434</v>
      </c>
      <c r="C857" s="250" t="s">
        <v>808</v>
      </c>
      <c r="D857" s="250">
        <f t="shared" si="13"/>
        <v>210</v>
      </c>
    </row>
    <row r="858" spans="1:4" ht="18.75">
      <c r="A858" s="245">
        <v>44840</v>
      </c>
      <c r="B858" s="246">
        <v>2431.5</v>
      </c>
      <c r="C858" s="247" t="s">
        <v>2747</v>
      </c>
      <c r="D858" s="247">
        <f t="shared" si="13"/>
        <v>580</v>
      </c>
    </row>
    <row r="859" spans="1:4" ht="18.75">
      <c r="A859" s="248">
        <v>44844</v>
      </c>
      <c r="B859" s="249">
        <v>2427.1</v>
      </c>
      <c r="C859" s="250" t="s">
        <v>2748</v>
      </c>
      <c r="D859" s="250">
        <f t="shared" si="13"/>
        <v>410</v>
      </c>
    </row>
    <row r="860" spans="1:4" ht="18.75">
      <c r="A860" s="245">
        <v>44845</v>
      </c>
      <c r="B860" s="246">
        <v>2432.4</v>
      </c>
      <c r="C860" s="247" t="s">
        <v>2348</v>
      </c>
      <c r="D860" s="247">
        <f t="shared" si="13"/>
        <v>660</v>
      </c>
    </row>
    <row r="861" spans="1:4" ht="18.75">
      <c r="A861" s="248">
        <v>44846</v>
      </c>
      <c r="B861" s="249">
        <v>2424.5</v>
      </c>
      <c r="C861" s="250" t="s">
        <v>2749</v>
      </c>
      <c r="D861" s="250">
        <f t="shared" si="13"/>
        <v>2300</v>
      </c>
    </row>
    <row r="862" spans="1:4" ht="18.75">
      <c r="A862" s="245">
        <v>44847</v>
      </c>
      <c r="B862" s="246">
        <v>2425</v>
      </c>
      <c r="C862" s="247" t="s">
        <v>2750</v>
      </c>
      <c r="D862" s="247">
        <f t="shared" si="13"/>
        <v>2690</v>
      </c>
    </row>
    <row r="863" spans="1:4" ht="18.75">
      <c r="A863" s="248">
        <v>44850</v>
      </c>
      <c r="B863" s="249">
        <v>2422.1999999999998</v>
      </c>
      <c r="C863" s="250" t="s">
        <v>2751</v>
      </c>
      <c r="D863" s="250">
        <f t="shared" si="13"/>
        <v>1680</v>
      </c>
    </row>
    <row r="864" spans="1:4" ht="18.75">
      <c r="A864" s="245">
        <v>44851</v>
      </c>
      <c r="B864" s="246">
        <v>2421.5</v>
      </c>
      <c r="C864" s="247" t="s">
        <v>2438</v>
      </c>
      <c r="D864" s="247">
        <f t="shared" si="13"/>
        <v>440</v>
      </c>
    </row>
    <row r="865" spans="1:4" ht="18.75">
      <c r="A865" s="248">
        <v>44852</v>
      </c>
      <c r="B865" s="249">
        <v>2421.5</v>
      </c>
      <c r="C865" s="250" t="s">
        <v>808</v>
      </c>
      <c r="D865" s="250">
        <f t="shared" si="13"/>
        <v>210</v>
      </c>
    </row>
    <row r="866" spans="1:4" ht="18.75">
      <c r="A866" s="245">
        <v>44853</v>
      </c>
      <c r="B866" s="246">
        <v>2421.5</v>
      </c>
      <c r="C866" s="247" t="s">
        <v>761</v>
      </c>
      <c r="D866" s="247">
        <f t="shared" si="13"/>
        <v>190</v>
      </c>
    </row>
    <row r="867" spans="1:4" ht="18.75">
      <c r="A867" s="248">
        <v>44854</v>
      </c>
      <c r="B867" s="249">
        <v>2421.5</v>
      </c>
      <c r="C867" s="250" t="s">
        <v>825</v>
      </c>
      <c r="D867" s="250">
        <f t="shared" si="13"/>
        <v>120</v>
      </c>
    </row>
    <row r="868" spans="1:4" ht="18.75">
      <c r="A868" s="245">
        <v>44857</v>
      </c>
      <c r="B868" s="246">
        <v>2421.5</v>
      </c>
      <c r="C868" s="247" t="s">
        <v>2752</v>
      </c>
      <c r="D868" s="247">
        <f t="shared" si="13"/>
        <v>30</v>
      </c>
    </row>
    <row r="869" spans="1:4" ht="18.75">
      <c r="A869" s="248">
        <v>44858</v>
      </c>
      <c r="B869" s="249">
        <v>2421.5</v>
      </c>
      <c r="C869" s="250" t="s">
        <v>2753</v>
      </c>
      <c r="D869" s="250">
        <f t="shared" si="13"/>
        <v>770</v>
      </c>
    </row>
    <row r="870" spans="1:4" ht="18.75">
      <c r="A870" s="245">
        <v>44859</v>
      </c>
      <c r="B870" s="246">
        <v>2421.5</v>
      </c>
      <c r="C870" s="247" t="s">
        <v>945</v>
      </c>
      <c r="D870" s="247">
        <f t="shared" si="13"/>
        <v>60</v>
      </c>
    </row>
    <row r="871" spans="1:4" ht="18.75">
      <c r="A871" s="248">
        <v>44860</v>
      </c>
      <c r="B871" s="249">
        <v>2421.5</v>
      </c>
      <c r="C871" s="250" t="s">
        <v>2754</v>
      </c>
      <c r="D871" s="250">
        <f t="shared" si="13"/>
        <v>5780</v>
      </c>
    </row>
    <row r="872" spans="1:4" ht="18.75">
      <c r="A872" s="245">
        <v>44861</v>
      </c>
      <c r="B872" s="246">
        <v>2421.5</v>
      </c>
      <c r="C872" s="247" t="s">
        <v>2755</v>
      </c>
      <c r="D872" s="247">
        <f t="shared" si="13"/>
        <v>4080</v>
      </c>
    </row>
    <row r="873" spans="1:4" ht="18.75">
      <c r="A873" s="248">
        <v>44864</v>
      </c>
      <c r="B873" s="249">
        <v>2421.5</v>
      </c>
      <c r="C873" s="250" t="s">
        <v>2333</v>
      </c>
      <c r="D873" s="250">
        <f t="shared" si="13"/>
        <v>5210</v>
      </c>
    </row>
    <row r="874" spans="1:4" ht="18.75">
      <c r="A874" s="245">
        <v>44865</v>
      </c>
      <c r="B874" s="246">
        <v>2421.5</v>
      </c>
      <c r="C874" s="247" t="s">
        <v>826</v>
      </c>
      <c r="D874" s="247">
        <f t="shared" si="13"/>
        <v>560</v>
      </c>
    </row>
    <row r="875" spans="1:4" ht="18.75">
      <c r="A875" s="248">
        <v>44866</v>
      </c>
      <c r="B875" s="249">
        <v>2421.5</v>
      </c>
      <c r="C875" s="250" t="s">
        <v>2756</v>
      </c>
      <c r="D875" s="250">
        <f t="shared" si="13"/>
        <v>510</v>
      </c>
    </row>
    <row r="876" spans="1:4" ht="18.75">
      <c r="A876" s="245">
        <v>44867</v>
      </c>
      <c r="B876" s="246">
        <v>2421.5</v>
      </c>
      <c r="C876" s="247" t="s">
        <v>831</v>
      </c>
      <c r="D876" s="247">
        <f t="shared" si="13"/>
        <v>750</v>
      </c>
    </row>
    <row r="877" spans="1:4" ht="18.75">
      <c r="A877" s="248">
        <v>44868</v>
      </c>
      <c r="B877" s="249">
        <v>2421.5</v>
      </c>
      <c r="C877" s="250" t="s">
        <v>2483</v>
      </c>
      <c r="D877" s="250">
        <f t="shared" si="13"/>
        <v>80</v>
      </c>
    </row>
    <row r="878" spans="1:4" ht="18.75">
      <c r="A878" s="245">
        <v>44871</v>
      </c>
      <c r="B878" s="246">
        <v>2421.5</v>
      </c>
      <c r="C878" s="247" t="s">
        <v>2429</v>
      </c>
      <c r="D878" s="247">
        <f t="shared" si="13"/>
        <v>250</v>
      </c>
    </row>
    <row r="879" spans="1:4" ht="18.75">
      <c r="A879" s="248">
        <v>44872</v>
      </c>
      <c r="B879" s="249">
        <v>2421.5</v>
      </c>
      <c r="C879" s="250" t="s">
        <v>825</v>
      </c>
      <c r="D879" s="250">
        <f t="shared" si="13"/>
        <v>120</v>
      </c>
    </row>
    <row r="880" spans="1:4" ht="18.75">
      <c r="A880" s="245">
        <v>44873</v>
      </c>
      <c r="B880" s="246">
        <v>2421.5</v>
      </c>
      <c r="C880" s="247" t="s">
        <v>941</v>
      </c>
      <c r="D880" s="247">
        <f t="shared" si="13"/>
        <v>50</v>
      </c>
    </row>
    <row r="881" spans="1:4" ht="18.75">
      <c r="A881" s="248">
        <v>44874</v>
      </c>
      <c r="B881" s="249">
        <v>2421.5</v>
      </c>
      <c r="C881" s="250" t="s">
        <v>2478</v>
      </c>
      <c r="D881" s="250">
        <f t="shared" si="13"/>
        <v>20</v>
      </c>
    </row>
    <row r="882" spans="1:4" ht="18.75">
      <c r="A882" s="245">
        <v>44875</v>
      </c>
      <c r="B882" s="246">
        <v>2421.5</v>
      </c>
      <c r="C882" s="247" t="s">
        <v>814</v>
      </c>
      <c r="D882" s="247">
        <f t="shared" si="13"/>
        <v>10</v>
      </c>
    </row>
    <row r="883" spans="1:4" ht="18.75">
      <c r="A883" s="248">
        <v>44878</v>
      </c>
      <c r="B883" s="249">
        <v>2421.5</v>
      </c>
      <c r="C883" s="250" t="s">
        <v>2282</v>
      </c>
      <c r="D883" s="250">
        <f t="shared" si="13"/>
        <v>40</v>
      </c>
    </row>
    <row r="884" spans="1:4" ht="18.75">
      <c r="A884" s="245">
        <v>44879</v>
      </c>
      <c r="B884" s="246">
        <v>2421.5</v>
      </c>
      <c r="C884" s="247" t="s">
        <v>814</v>
      </c>
      <c r="D884" s="247">
        <f t="shared" si="13"/>
        <v>10</v>
      </c>
    </row>
    <row r="885" spans="1:4" ht="18.75">
      <c r="A885" s="248">
        <v>44880</v>
      </c>
      <c r="B885" s="249">
        <v>2421.5</v>
      </c>
      <c r="C885" s="250" t="s">
        <v>2483</v>
      </c>
      <c r="D885" s="250">
        <f t="shared" si="13"/>
        <v>80</v>
      </c>
    </row>
    <row r="886" spans="1:4" ht="18.75">
      <c r="A886" s="245">
        <v>44881</v>
      </c>
      <c r="B886" s="246">
        <v>2421.5</v>
      </c>
      <c r="C886" s="247" t="s">
        <v>2752</v>
      </c>
      <c r="D886" s="247">
        <f t="shared" si="13"/>
        <v>30</v>
      </c>
    </row>
    <row r="887" spans="1:4" ht="18.75">
      <c r="A887" s="248">
        <v>44882</v>
      </c>
      <c r="B887" s="249">
        <v>2421.5</v>
      </c>
      <c r="C887" s="250" t="s">
        <v>2470</v>
      </c>
      <c r="D887" s="250">
        <f t="shared" si="13"/>
        <v>0</v>
      </c>
    </row>
    <row r="888" spans="1:4" ht="18.75">
      <c r="A888" s="245">
        <v>44885</v>
      </c>
      <c r="B888" s="246">
        <v>2421.5</v>
      </c>
      <c r="C888" s="247" t="s">
        <v>945</v>
      </c>
      <c r="D888" s="247">
        <f t="shared" si="13"/>
        <v>60</v>
      </c>
    </row>
    <row r="889" spans="1:4" ht="18.75">
      <c r="A889" s="248">
        <v>44886</v>
      </c>
      <c r="B889" s="249">
        <v>2421.5</v>
      </c>
      <c r="C889" s="250" t="s">
        <v>2292</v>
      </c>
      <c r="D889" s="250">
        <f t="shared" si="13"/>
        <v>140</v>
      </c>
    </row>
    <row r="890" spans="1:4" ht="18.75">
      <c r="A890" s="245">
        <v>44887</v>
      </c>
      <c r="B890" s="246">
        <v>2421.5</v>
      </c>
      <c r="C890" s="247" t="s">
        <v>2475</v>
      </c>
      <c r="D890" s="247">
        <f t="shared" si="13"/>
        <v>150</v>
      </c>
    </row>
    <row r="891" spans="1:4" ht="18.75">
      <c r="A891" s="248">
        <v>44888</v>
      </c>
      <c r="B891" s="249">
        <v>2421.5</v>
      </c>
      <c r="C891" s="250" t="s">
        <v>2478</v>
      </c>
      <c r="D891" s="250">
        <f t="shared" si="13"/>
        <v>20</v>
      </c>
    </row>
    <row r="892" spans="1:4" ht="18.75">
      <c r="A892" s="245">
        <v>44889</v>
      </c>
      <c r="B892" s="246">
        <v>2421.5</v>
      </c>
      <c r="C892" s="247" t="s">
        <v>2483</v>
      </c>
      <c r="D892" s="247">
        <f t="shared" si="13"/>
        <v>80</v>
      </c>
    </row>
    <row r="893" spans="1:4" ht="18.75">
      <c r="A893" s="248">
        <v>44892</v>
      </c>
      <c r="B893" s="249">
        <v>2421.5</v>
      </c>
      <c r="C893" s="250" t="s">
        <v>941</v>
      </c>
      <c r="D893" s="250">
        <f t="shared" si="13"/>
        <v>50</v>
      </c>
    </row>
    <row r="894" spans="1:4" ht="18.75">
      <c r="A894" s="245">
        <v>44893</v>
      </c>
      <c r="B894" s="246">
        <v>2421.5</v>
      </c>
      <c r="C894" s="247" t="s">
        <v>814</v>
      </c>
      <c r="D894" s="247">
        <f t="shared" si="13"/>
        <v>10</v>
      </c>
    </row>
    <row r="895" spans="1:4" ht="18.75">
      <c r="A895" s="248">
        <v>44894</v>
      </c>
      <c r="B895" s="249">
        <v>2421.5</v>
      </c>
      <c r="C895" s="250" t="s">
        <v>2282</v>
      </c>
      <c r="D895" s="250">
        <f t="shared" si="13"/>
        <v>40</v>
      </c>
    </row>
    <row r="896" spans="1:4" ht="18.75">
      <c r="A896" s="245">
        <v>44895</v>
      </c>
      <c r="B896" s="246">
        <v>2421.5</v>
      </c>
      <c r="C896" s="247" t="s">
        <v>814</v>
      </c>
      <c r="D896" s="247">
        <f t="shared" si="13"/>
        <v>10</v>
      </c>
    </row>
    <row r="897" spans="1:4" ht="18.75">
      <c r="A897" s="248">
        <v>44896</v>
      </c>
      <c r="B897" s="249">
        <v>2421.5</v>
      </c>
      <c r="C897" s="250" t="s">
        <v>2478</v>
      </c>
      <c r="D897" s="250">
        <f t="shared" si="13"/>
        <v>20</v>
      </c>
    </row>
    <row r="898" spans="1:4" ht="18.75">
      <c r="A898" s="245">
        <v>44899</v>
      </c>
      <c r="B898" s="246">
        <v>2421.5</v>
      </c>
      <c r="C898" s="247" t="s">
        <v>2282</v>
      </c>
      <c r="D898" s="247">
        <f t="shared" si="13"/>
        <v>40</v>
      </c>
    </row>
    <row r="899" spans="1:4" ht="18.75">
      <c r="A899" s="248">
        <v>44900</v>
      </c>
      <c r="B899" s="249">
        <v>2421.5</v>
      </c>
      <c r="C899" s="250" t="s">
        <v>2746</v>
      </c>
      <c r="D899" s="250">
        <f t="shared" ref="D899:D962" si="14">IF(RIGHT(C899,1)="M", VALUE(LEFT(C899,LEN(C899)-1))*1000000, IF(RIGHT(C899,1)="k", VALUE(LEFT(C899,LEN(C899)-1))*1000, C899))</f>
        <v>100</v>
      </c>
    </row>
    <row r="900" spans="1:4" ht="18.75">
      <c r="A900" s="245">
        <v>44901</v>
      </c>
      <c r="B900" s="246">
        <v>2421.5</v>
      </c>
      <c r="C900" s="247" t="s">
        <v>2478</v>
      </c>
      <c r="D900" s="247">
        <f t="shared" si="14"/>
        <v>20</v>
      </c>
    </row>
    <row r="901" spans="1:4" ht="18.75">
      <c r="A901" s="248">
        <v>44902</v>
      </c>
      <c r="B901" s="249">
        <v>2421.5</v>
      </c>
      <c r="C901" s="250" t="s">
        <v>937</v>
      </c>
      <c r="D901" s="250">
        <f t="shared" si="14"/>
        <v>90</v>
      </c>
    </row>
    <row r="902" spans="1:4" ht="18.75">
      <c r="A902" s="245">
        <v>44903</v>
      </c>
      <c r="B902" s="246">
        <v>2421.5</v>
      </c>
      <c r="C902" s="247" t="s">
        <v>814</v>
      </c>
      <c r="D902" s="247">
        <f t="shared" si="14"/>
        <v>10</v>
      </c>
    </row>
    <row r="903" spans="1:4" ht="18.75">
      <c r="A903" s="248">
        <v>44906</v>
      </c>
      <c r="B903" s="249">
        <v>2421.5</v>
      </c>
      <c r="C903" s="250" t="s">
        <v>2478</v>
      </c>
      <c r="D903" s="250">
        <f t="shared" si="14"/>
        <v>20</v>
      </c>
    </row>
    <row r="904" spans="1:4" ht="18.75">
      <c r="A904" s="245">
        <v>44907</v>
      </c>
      <c r="B904" s="246">
        <v>2421.5</v>
      </c>
      <c r="C904" s="247" t="s">
        <v>2757</v>
      </c>
      <c r="D904" s="247">
        <f t="shared" si="14"/>
        <v>550</v>
      </c>
    </row>
    <row r="905" spans="1:4" ht="18.75">
      <c r="A905" s="248">
        <v>44908</v>
      </c>
      <c r="B905" s="249">
        <v>2421.5</v>
      </c>
      <c r="C905" s="250" t="s">
        <v>825</v>
      </c>
      <c r="D905" s="250">
        <f t="shared" si="14"/>
        <v>120</v>
      </c>
    </row>
    <row r="906" spans="1:4" ht="18.75">
      <c r="A906" s="245">
        <v>44909</v>
      </c>
      <c r="B906" s="246">
        <v>2421.5</v>
      </c>
      <c r="C906" s="247" t="s">
        <v>2478</v>
      </c>
      <c r="D906" s="247">
        <f t="shared" si="14"/>
        <v>20</v>
      </c>
    </row>
    <row r="907" spans="1:4" ht="18.75">
      <c r="A907" s="248">
        <v>44910</v>
      </c>
      <c r="B907" s="249">
        <v>2421.5</v>
      </c>
      <c r="C907" s="250" t="s">
        <v>941</v>
      </c>
      <c r="D907" s="250">
        <f t="shared" si="14"/>
        <v>50</v>
      </c>
    </row>
    <row r="908" spans="1:4" ht="18.75">
      <c r="A908" s="245">
        <v>44913</v>
      </c>
      <c r="B908" s="246">
        <v>2421.5</v>
      </c>
      <c r="C908" s="247" t="s">
        <v>2478</v>
      </c>
      <c r="D908" s="247">
        <f t="shared" si="14"/>
        <v>20</v>
      </c>
    </row>
    <row r="909" spans="1:4" ht="18.75">
      <c r="A909" s="248">
        <v>44914</v>
      </c>
      <c r="B909" s="249">
        <v>2421.5</v>
      </c>
      <c r="C909" s="250" t="s">
        <v>825</v>
      </c>
      <c r="D909" s="250">
        <f t="shared" si="14"/>
        <v>120</v>
      </c>
    </row>
    <row r="910" spans="1:4" ht="18.75">
      <c r="A910" s="245">
        <v>44915</v>
      </c>
      <c r="B910" s="246">
        <v>2421.5</v>
      </c>
      <c r="C910" s="247" t="s">
        <v>2758</v>
      </c>
      <c r="D910" s="247">
        <f t="shared" si="14"/>
        <v>230</v>
      </c>
    </row>
    <row r="911" spans="1:4" ht="18.75">
      <c r="A911" s="248">
        <v>44916</v>
      </c>
      <c r="B911" s="249">
        <v>2421.5</v>
      </c>
      <c r="C911" s="250" t="s">
        <v>815</v>
      </c>
      <c r="D911" s="250">
        <f t="shared" si="14"/>
        <v>130</v>
      </c>
    </row>
    <row r="912" spans="1:4" ht="18.75">
      <c r="A912" s="245">
        <v>44917</v>
      </c>
      <c r="B912" s="246">
        <v>2421.5</v>
      </c>
      <c r="C912" s="247" t="s">
        <v>2470</v>
      </c>
      <c r="D912" s="247">
        <f t="shared" si="14"/>
        <v>0</v>
      </c>
    </row>
    <row r="913" spans="1:4" ht="18.75">
      <c r="A913" s="248">
        <v>44921</v>
      </c>
      <c r="B913" s="249">
        <v>2421.5</v>
      </c>
      <c r="C913" s="250" t="s">
        <v>941</v>
      </c>
      <c r="D913" s="250">
        <f t="shared" si="14"/>
        <v>50</v>
      </c>
    </row>
    <row r="914" spans="1:4" ht="18.75">
      <c r="A914" s="245">
        <v>44922</v>
      </c>
      <c r="B914" s="246">
        <v>2421.5</v>
      </c>
      <c r="C914" s="247" t="s">
        <v>814</v>
      </c>
      <c r="D914" s="247">
        <f t="shared" si="14"/>
        <v>10</v>
      </c>
    </row>
    <row r="915" spans="1:4" ht="18.75">
      <c r="A915" s="248">
        <v>44923</v>
      </c>
      <c r="B915" s="249">
        <v>2421.5</v>
      </c>
      <c r="C915" s="250" t="s">
        <v>2757</v>
      </c>
      <c r="D915" s="250">
        <f t="shared" si="14"/>
        <v>550</v>
      </c>
    </row>
    <row r="916" spans="1:4" ht="18.75">
      <c r="A916" s="245">
        <v>44924</v>
      </c>
      <c r="B916" s="246">
        <v>2421.5</v>
      </c>
      <c r="C916" s="247" t="s">
        <v>910</v>
      </c>
      <c r="D916" s="247">
        <f t="shared" si="14"/>
        <v>260</v>
      </c>
    </row>
    <row r="917" spans="1:4" ht="18.75">
      <c r="A917" s="248">
        <v>44927</v>
      </c>
      <c r="B917" s="249">
        <v>2421.5</v>
      </c>
      <c r="C917" s="250" t="s">
        <v>2731</v>
      </c>
      <c r="D917" s="250">
        <f t="shared" si="14"/>
        <v>630</v>
      </c>
    </row>
    <row r="918" spans="1:4" ht="18.75">
      <c r="A918" s="245">
        <v>44928</v>
      </c>
      <c r="B918" s="246">
        <v>2421.5</v>
      </c>
      <c r="C918" s="247" t="s">
        <v>2475</v>
      </c>
      <c r="D918" s="247">
        <f t="shared" si="14"/>
        <v>150</v>
      </c>
    </row>
    <row r="919" spans="1:4" ht="18.75">
      <c r="A919" s="248">
        <v>44929</v>
      </c>
      <c r="B919" s="249">
        <v>2421.5</v>
      </c>
      <c r="C919" s="250" t="s">
        <v>825</v>
      </c>
      <c r="D919" s="250">
        <f t="shared" si="14"/>
        <v>120</v>
      </c>
    </row>
    <row r="920" spans="1:4" ht="18.75">
      <c r="A920" s="245">
        <v>44930</v>
      </c>
      <c r="B920" s="246">
        <v>2421.5</v>
      </c>
      <c r="C920" s="247" t="s">
        <v>2759</v>
      </c>
      <c r="D920" s="247">
        <f t="shared" si="14"/>
        <v>160</v>
      </c>
    </row>
    <row r="921" spans="1:4" ht="18.75">
      <c r="A921" s="248">
        <v>44931</v>
      </c>
      <c r="B921" s="249">
        <v>2421.5</v>
      </c>
      <c r="C921" s="250" t="s">
        <v>941</v>
      </c>
      <c r="D921" s="250">
        <f t="shared" si="14"/>
        <v>50</v>
      </c>
    </row>
    <row r="922" spans="1:4" ht="18.75">
      <c r="A922" s="245">
        <v>44934</v>
      </c>
      <c r="B922" s="246">
        <v>2421.5</v>
      </c>
      <c r="C922" s="247" t="s">
        <v>941</v>
      </c>
      <c r="D922" s="247">
        <f t="shared" si="14"/>
        <v>50</v>
      </c>
    </row>
    <row r="923" spans="1:4" ht="18.75">
      <c r="A923" s="248">
        <v>44935</v>
      </c>
      <c r="B923" s="249">
        <v>2421.5</v>
      </c>
      <c r="C923" s="250" t="s">
        <v>2478</v>
      </c>
      <c r="D923" s="250">
        <f t="shared" si="14"/>
        <v>20</v>
      </c>
    </row>
    <row r="924" spans="1:4" ht="18.75">
      <c r="A924" s="245">
        <v>44936</v>
      </c>
      <c r="B924" s="246">
        <v>2421.5</v>
      </c>
      <c r="C924" s="247" t="s">
        <v>811</v>
      </c>
      <c r="D924" s="247">
        <f t="shared" si="14"/>
        <v>200</v>
      </c>
    </row>
    <row r="925" spans="1:4" ht="18.75">
      <c r="A925" s="248">
        <v>44937</v>
      </c>
      <c r="B925" s="249">
        <v>2421.5</v>
      </c>
      <c r="C925" s="250" t="s">
        <v>2752</v>
      </c>
      <c r="D925" s="250">
        <f t="shared" si="14"/>
        <v>30</v>
      </c>
    </row>
    <row r="926" spans="1:4" ht="18.75">
      <c r="A926" s="245">
        <v>44938</v>
      </c>
      <c r="B926" s="246">
        <v>2421.5</v>
      </c>
      <c r="C926" s="247" t="s">
        <v>964</v>
      </c>
      <c r="D926" s="247">
        <f t="shared" si="14"/>
        <v>170</v>
      </c>
    </row>
    <row r="927" spans="1:4" ht="18.75">
      <c r="A927" s="248">
        <v>44941</v>
      </c>
      <c r="B927" s="249">
        <v>2421.5</v>
      </c>
      <c r="C927" s="250" t="s">
        <v>2282</v>
      </c>
      <c r="D927" s="250">
        <f t="shared" si="14"/>
        <v>40</v>
      </c>
    </row>
    <row r="928" spans="1:4" ht="18.75">
      <c r="A928" s="245">
        <v>44942</v>
      </c>
      <c r="B928" s="246">
        <v>2421.5</v>
      </c>
      <c r="C928" s="247" t="s">
        <v>811</v>
      </c>
      <c r="D928" s="247">
        <f t="shared" si="14"/>
        <v>200</v>
      </c>
    </row>
    <row r="929" spans="1:4" ht="18.75">
      <c r="A929" s="248">
        <v>44943</v>
      </c>
      <c r="B929" s="249">
        <v>2421.5</v>
      </c>
      <c r="C929" s="250" t="s">
        <v>2479</v>
      </c>
      <c r="D929" s="250">
        <f t="shared" si="14"/>
        <v>70</v>
      </c>
    </row>
    <row r="930" spans="1:4" ht="18.75">
      <c r="A930" s="245">
        <v>44944</v>
      </c>
      <c r="B930" s="246">
        <v>2421.5</v>
      </c>
      <c r="C930" s="247" t="s">
        <v>2476</v>
      </c>
      <c r="D930" s="247">
        <f t="shared" si="14"/>
        <v>240</v>
      </c>
    </row>
    <row r="931" spans="1:4" ht="18.75">
      <c r="A931" s="248">
        <v>44945</v>
      </c>
      <c r="B931" s="249">
        <v>2421.5</v>
      </c>
      <c r="C931" s="250" t="s">
        <v>825</v>
      </c>
      <c r="D931" s="250">
        <f t="shared" si="14"/>
        <v>120</v>
      </c>
    </row>
    <row r="932" spans="1:4" ht="18.75">
      <c r="A932" s="245">
        <v>44948</v>
      </c>
      <c r="B932" s="246">
        <v>2421.5</v>
      </c>
      <c r="C932" s="247" t="s">
        <v>2483</v>
      </c>
      <c r="D932" s="247">
        <f t="shared" si="14"/>
        <v>80</v>
      </c>
    </row>
    <row r="933" spans="1:4" ht="18.75">
      <c r="A933" s="248">
        <v>44949</v>
      </c>
      <c r="B933" s="249">
        <v>2421.5</v>
      </c>
      <c r="C933" s="250" t="s">
        <v>815</v>
      </c>
      <c r="D933" s="250">
        <f t="shared" si="14"/>
        <v>130</v>
      </c>
    </row>
    <row r="934" spans="1:4" ht="18.75">
      <c r="A934" s="245">
        <v>44950</v>
      </c>
      <c r="B934" s="246">
        <v>2421.5</v>
      </c>
      <c r="C934" s="247" t="s">
        <v>910</v>
      </c>
      <c r="D934" s="247">
        <f t="shared" si="14"/>
        <v>260</v>
      </c>
    </row>
    <row r="935" spans="1:4" ht="18.75">
      <c r="A935" s="248">
        <v>44951</v>
      </c>
      <c r="B935" s="249">
        <v>2421.5</v>
      </c>
      <c r="C935" s="250" t="s">
        <v>2479</v>
      </c>
      <c r="D935" s="250">
        <f t="shared" si="14"/>
        <v>70</v>
      </c>
    </row>
    <row r="936" spans="1:4" ht="18.75">
      <c r="A936" s="245">
        <v>44952</v>
      </c>
      <c r="B936" s="246">
        <v>2421.5</v>
      </c>
      <c r="C936" s="247" t="s">
        <v>945</v>
      </c>
      <c r="D936" s="247">
        <f t="shared" si="14"/>
        <v>60</v>
      </c>
    </row>
    <row r="937" spans="1:4" ht="18.75">
      <c r="A937" s="248">
        <v>44955</v>
      </c>
      <c r="B937" s="249">
        <v>2421.5</v>
      </c>
      <c r="C937" s="250" t="s">
        <v>825</v>
      </c>
      <c r="D937" s="250">
        <f t="shared" si="14"/>
        <v>120</v>
      </c>
    </row>
    <row r="938" spans="1:4" ht="18.75">
      <c r="A938" s="245">
        <v>44956</v>
      </c>
      <c r="B938" s="246">
        <v>2421.5</v>
      </c>
      <c r="C938" s="247" t="s">
        <v>825</v>
      </c>
      <c r="D938" s="247">
        <f t="shared" si="14"/>
        <v>120</v>
      </c>
    </row>
    <row r="939" spans="1:4" ht="18.75">
      <c r="A939" s="248">
        <v>44957</v>
      </c>
      <c r="B939" s="249">
        <v>2421.5</v>
      </c>
      <c r="C939" s="250" t="s">
        <v>2476</v>
      </c>
      <c r="D939" s="250">
        <f t="shared" si="14"/>
        <v>240</v>
      </c>
    </row>
    <row r="940" spans="1:4" ht="18.75">
      <c r="A940" s="245">
        <v>44958</v>
      </c>
      <c r="B940" s="246">
        <v>2421.5</v>
      </c>
      <c r="C940" s="247" t="s">
        <v>2483</v>
      </c>
      <c r="D940" s="247">
        <f t="shared" si="14"/>
        <v>80</v>
      </c>
    </row>
    <row r="941" spans="1:4" ht="18.75">
      <c r="A941" s="248">
        <v>44959</v>
      </c>
      <c r="B941" s="249">
        <v>2421.5</v>
      </c>
      <c r="C941" s="250" t="s">
        <v>2759</v>
      </c>
      <c r="D941" s="250">
        <f t="shared" si="14"/>
        <v>160</v>
      </c>
    </row>
    <row r="942" spans="1:4" ht="18.75">
      <c r="A942" s="245">
        <v>44962</v>
      </c>
      <c r="B942" s="246">
        <v>2421.5</v>
      </c>
      <c r="C942" s="247" t="s">
        <v>2760</v>
      </c>
      <c r="D942" s="247">
        <f t="shared" si="14"/>
        <v>320</v>
      </c>
    </row>
    <row r="943" spans="1:4" ht="18.75">
      <c r="A943" s="248">
        <v>44963</v>
      </c>
      <c r="B943" s="249">
        <v>2421.5</v>
      </c>
      <c r="C943" s="250" t="s">
        <v>815</v>
      </c>
      <c r="D943" s="250">
        <f t="shared" si="14"/>
        <v>130</v>
      </c>
    </row>
    <row r="944" spans="1:4" ht="18.75">
      <c r="A944" s="245">
        <v>44964</v>
      </c>
      <c r="B944" s="246">
        <v>2421.5</v>
      </c>
      <c r="C944" s="247" t="s">
        <v>941</v>
      </c>
      <c r="D944" s="247">
        <f t="shared" si="14"/>
        <v>50</v>
      </c>
    </row>
    <row r="945" spans="1:4" ht="18.75">
      <c r="A945" s="248">
        <v>44965</v>
      </c>
      <c r="B945" s="249">
        <v>2421.5</v>
      </c>
      <c r="C945" s="250" t="s">
        <v>815</v>
      </c>
      <c r="D945" s="250">
        <f t="shared" si="14"/>
        <v>130</v>
      </c>
    </row>
    <row r="946" spans="1:4" ht="18.75">
      <c r="A946" s="245">
        <v>44966</v>
      </c>
      <c r="B946" s="246">
        <v>2421.5</v>
      </c>
      <c r="C946" s="247" t="s">
        <v>815</v>
      </c>
      <c r="D946" s="247">
        <f t="shared" si="14"/>
        <v>130</v>
      </c>
    </row>
    <row r="947" spans="1:4" ht="18.75">
      <c r="A947" s="248">
        <v>44969</v>
      </c>
      <c r="B947" s="249">
        <v>2421.5</v>
      </c>
      <c r="C947" s="250" t="s">
        <v>2475</v>
      </c>
      <c r="D947" s="250">
        <f t="shared" si="14"/>
        <v>150</v>
      </c>
    </row>
    <row r="948" spans="1:4" ht="18.75">
      <c r="A948" s="245">
        <v>44970</v>
      </c>
      <c r="B948" s="246">
        <v>2421.5</v>
      </c>
      <c r="C948" s="247" t="s">
        <v>754</v>
      </c>
      <c r="D948" s="247">
        <f t="shared" si="14"/>
        <v>110</v>
      </c>
    </row>
    <row r="949" spans="1:4" ht="18.75">
      <c r="A949" s="248">
        <v>44971</v>
      </c>
      <c r="B949" s="249">
        <v>2421.5</v>
      </c>
      <c r="C949" s="250" t="s">
        <v>941</v>
      </c>
      <c r="D949" s="250">
        <f t="shared" si="14"/>
        <v>50</v>
      </c>
    </row>
    <row r="950" spans="1:4" ht="18.75">
      <c r="A950" s="245">
        <v>44972</v>
      </c>
      <c r="B950" s="246">
        <v>2421.5</v>
      </c>
      <c r="C950" s="247" t="s">
        <v>2282</v>
      </c>
      <c r="D950" s="247">
        <f t="shared" si="14"/>
        <v>40</v>
      </c>
    </row>
    <row r="951" spans="1:4" ht="18.75">
      <c r="A951" s="248">
        <v>44973</v>
      </c>
      <c r="B951" s="249">
        <v>2421.5</v>
      </c>
      <c r="C951" s="250" t="s">
        <v>2479</v>
      </c>
      <c r="D951" s="250">
        <f t="shared" si="14"/>
        <v>70</v>
      </c>
    </row>
    <row r="952" spans="1:4" ht="18.75">
      <c r="A952" s="245">
        <v>44976</v>
      </c>
      <c r="B952" s="246">
        <v>2421.5</v>
      </c>
      <c r="C952" s="247" t="s">
        <v>2282</v>
      </c>
      <c r="D952" s="247">
        <f t="shared" si="14"/>
        <v>40</v>
      </c>
    </row>
    <row r="953" spans="1:4" ht="18.75">
      <c r="A953" s="248">
        <v>44977</v>
      </c>
      <c r="B953" s="249">
        <v>2421.5</v>
      </c>
      <c r="C953" s="250" t="s">
        <v>2475</v>
      </c>
      <c r="D953" s="250">
        <f t="shared" si="14"/>
        <v>150</v>
      </c>
    </row>
    <row r="954" spans="1:4" ht="18.75">
      <c r="A954" s="245">
        <v>44979</v>
      </c>
      <c r="B954" s="246">
        <v>2421.5</v>
      </c>
      <c r="C954" s="247" t="s">
        <v>2478</v>
      </c>
      <c r="D954" s="247">
        <f t="shared" si="14"/>
        <v>20</v>
      </c>
    </row>
    <row r="955" spans="1:4" ht="18.75">
      <c r="A955" s="248">
        <v>44980</v>
      </c>
      <c r="B955" s="249">
        <v>2421.5</v>
      </c>
      <c r="C955" s="250" t="s">
        <v>2758</v>
      </c>
      <c r="D955" s="250">
        <f t="shared" si="14"/>
        <v>230</v>
      </c>
    </row>
    <row r="956" spans="1:4" ht="18.75">
      <c r="A956" s="245">
        <v>44983</v>
      </c>
      <c r="B956" s="246">
        <v>2421.5</v>
      </c>
      <c r="C956" s="247" t="s">
        <v>2479</v>
      </c>
      <c r="D956" s="247">
        <f t="shared" si="14"/>
        <v>70</v>
      </c>
    </row>
    <row r="957" spans="1:4" ht="18.75">
      <c r="A957" s="248">
        <v>44984</v>
      </c>
      <c r="B957" s="249">
        <v>2421.5</v>
      </c>
      <c r="C957" s="250" t="s">
        <v>2752</v>
      </c>
      <c r="D957" s="250">
        <f t="shared" si="14"/>
        <v>30</v>
      </c>
    </row>
    <row r="958" spans="1:4" ht="18.75">
      <c r="A958" s="245">
        <v>44985</v>
      </c>
      <c r="B958" s="246">
        <v>2421.5</v>
      </c>
      <c r="C958" s="247" t="s">
        <v>2478</v>
      </c>
      <c r="D958" s="247">
        <f t="shared" si="14"/>
        <v>20</v>
      </c>
    </row>
    <row r="959" spans="1:4" ht="18.75">
      <c r="A959" s="248">
        <v>44986</v>
      </c>
      <c r="B959" s="249">
        <v>2421.5</v>
      </c>
      <c r="C959" s="250" t="s">
        <v>814</v>
      </c>
      <c r="D959" s="250">
        <f t="shared" si="14"/>
        <v>10</v>
      </c>
    </row>
    <row r="960" spans="1:4" ht="18.75">
      <c r="A960" s="245">
        <v>44987</v>
      </c>
      <c r="B960" s="246">
        <v>2421.5</v>
      </c>
      <c r="C960" s="247" t="s">
        <v>2282</v>
      </c>
      <c r="D960" s="247">
        <f t="shared" si="14"/>
        <v>40</v>
      </c>
    </row>
    <row r="961" spans="1:4" ht="18.75">
      <c r="A961" s="248">
        <v>44990</v>
      </c>
      <c r="B961" s="249">
        <v>2421.5</v>
      </c>
      <c r="C961" s="250" t="s">
        <v>754</v>
      </c>
      <c r="D961" s="250">
        <f t="shared" si="14"/>
        <v>110</v>
      </c>
    </row>
    <row r="962" spans="1:4" ht="18.75">
      <c r="A962" s="245">
        <v>44991</v>
      </c>
      <c r="B962" s="246">
        <v>2421.5</v>
      </c>
      <c r="C962" s="247" t="s">
        <v>941</v>
      </c>
      <c r="D962" s="247">
        <f t="shared" si="14"/>
        <v>50</v>
      </c>
    </row>
    <row r="963" spans="1:4" ht="18.75">
      <c r="A963" s="248">
        <v>44992</v>
      </c>
      <c r="B963" s="249">
        <v>2421.5</v>
      </c>
      <c r="C963" s="250" t="s">
        <v>2479</v>
      </c>
      <c r="D963" s="250">
        <f t="shared" ref="D963:D1026" si="15">IF(RIGHT(C963,1)="M", VALUE(LEFT(C963,LEN(C963)-1))*1000000, IF(RIGHT(C963,1)="k", VALUE(LEFT(C963,LEN(C963)-1))*1000, C963))</f>
        <v>70</v>
      </c>
    </row>
    <row r="964" spans="1:4" ht="18.75">
      <c r="A964" s="245">
        <v>44994</v>
      </c>
      <c r="B964" s="246">
        <v>2421.5</v>
      </c>
      <c r="C964" s="247" t="s">
        <v>2479</v>
      </c>
      <c r="D964" s="247">
        <f t="shared" si="15"/>
        <v>70</v>
      </c>
    </row>
    <row r="965" spans="1:4" ht="18.75">
      <c r="A965" s="248">
        <v>44997</v>
      </c>
      <c r="B965" s="249">
        <v>2421.5</v>
      </c>
      <c r="C965" s="250" t="s">
        <v>748</v>
      </c>
      <c r="D965" s="250">
        <f t="shared" si="15"/>
        <v>2660</v>
      </c>
    </row>
    <row r="966" spans="1:4" ht="18.75">
      <c r="A966" s="245">
        <v>44998</v>
      </c>
      <c r="B966" s="246">
        <v>2421.5</v>
      </c>
      <c r="C966" s="247" t="s">
        <v>2482</v>
      </c>
      <c r="D966" s="247">
        <f t="shared" si="15"/>
        <v>1900</v>
      </c>
    </row>
    <row r="967" spans="1:4" ht="18.75">
      <c r="A967" s="248">
        <v>44999</v>
      </c>
      <c r="B967" s="249">
        <v>2421.5</v>
      </c>
      <c r="C967" s="250" t="s">
        <v>2761</v>
      </c>
      <c r="D967" s="250">
        <f t="shared" si="15"/>
        <v>1100</v>
      </c>
    </row>
    <row r="968" spans="1:4" ht="18.75">
      <c r="A968" s="245">
        <v>45000</v>
      </c>
      <c r="B968" s="246">
        <v>2421.5</v>
      </c>
      <c r="C968" s="247" t="s">
        <v>2517</v>
      </c>
      <c r="D968" s="247">
        <f t="shared" si="15"/>
        <v>1440</v>
      </c>
    </row>
    <row r="969" spans="1:4" ht="18.75">
      <c r="A969" s="248">
        <v>45001</v>
      </c>
      <c r="B969" s="249">
        <v>2421.5</v>
      </c>
      <c r="C969" s="250" t="s">
        <v>942</v>
      </c>
      <c r="D969" s="250">
        <f t="shared" si="15"/>
        <v>460</v>
      </c>
    </row>
    <row r="970" spans="1:4" ht="18.75">
      <c r="A970" s="245">
        <v>45004</v>
      </c>
      <c r="B970" s="246">
        <v>2421.5</v>
      </c>
      <c r="C970" s="247" t="s">
        <v>2440</v>
      </c>
      <c r="D970" s="247">
        <f t="shared" si="15"/>
        <v>2120</v>
      </c>
    </row>
    <row r="971" spans="1:4" ht="18.75">
      <c r="A971" s="248">
        <v>45005</v>
      </c>
      <c r="B971" s="249">
        <v>2421.5</v>
      </c>
      <c r="C971" s="250" t="s">
        <v>937</v>
      </c>
      <c r="D971" s="250">
        <f t="shared" si="15"/>
        <v>90</v>
      </c>
    </row>
    <row r="972" spans="1:4" ht="18.75">
      <c r="A972" s="245">
        <v>45006</v>
      </c>
      <c r="B972" s="246">
        <v>2421.5</v>
      </c>
      <c r="C972" s="247" t="s">
        <v>2752</v>
      </c>
      <c r="D972" s="247">
        <f t="shared" si="15"/>
        <v>30</v>
      </c>
    </row>
    <row r="973" spans="1:4" ht="18.75">
      <c r="A973" s="248">
        <v>45007</v>
      </c>
      <c r="B973" s="249">
        <v>2421.5</v>
      </c>
      <c r="C973" s="250" t="s">
        <v>2731</v>
      </c>
      <c r="D973" s="250">
        <f t="shared" si="15"/>
        <v>630</v>
      </c>
    </row>
    <row r="974" spans="1:4" ht="18.75">
      <c r="A974" s="245">
        <v>45008</v>
      </c>
      <c r="B974" s="246">
        <v>2421.5</v>
      </c>
      <c r="C974" s="247" t="s">
        <v>814</v>
      </c>
      <c r="D974" s="247">
        <f t="shared" si="15"/>
        <v>10</v>
      </c>
    </row>
    <row r="975" spans="1:4" ht="18.75">
      <c r="A975" s="248">
        <v>45012</v>
      </c>
      <c r="B975" s="249">
        <v>2421.5</v>
      </c>
      <c r="C975" s="250" t="s">
        <v>2451</v>
      </c>
      <c r="D975" s="250">
        <f t="shared" si="15"/>
        <v>920</v>
      </c>
    </row>
    <row r="976" spans="1:4" ht="18.75">
      <c r="A976" s="245">
        <v>45013</v>
      </c>
      <c r="B976" s="246">
        <v>2421.5</v>
      </c>
      <c r="C976" s="247" t="s">
        <v>941</v>
      </c>
      <c r="D976" s="247">
        <f t="shared" si="15"/>
        <v>50</v>
      </c>
    </row>
    <row r="977" spans="1:4" ht="18.75">
      <c r="A977" s="248">
        <v>45014</v>
      </c>
      <c r="B977" s="249">
        <v>2421.5</v>
      </c>
      <c r="C977" s="250" t="s">
        <v>937</v>
      </c>
      <c r="D977" s="250">
        <f t="shared" si="15"/>
        <v>90</v>
      </c>
    </row>
    <row r="978" spans="1:4" ht="18.75">
      <c r="A978" s="245">
        <v>45015</v>
      </c>
      <c r="B978" s="246">
        <v>2421.5</v>
      </c>
      <c r="C978" s="247" t="s">
        <v>937</v>
      </c>
      <c r="D978" s="247">
        <f t="shared" si="15"/>
        <v>90</v>
      </c>
    </row>
    <row r="979" spans="1:4" ht="18.75">
      <c r="A979" s="248">
        <v>45018</v>
      </c>
      <c r="B979" s="249">
        <v>2421.5</v>
      </c>
      <c r="C979" s="250" t="s">
        <v>945</v>
      </c>
      <c r="D979" s="250">
        <f t="shared" si="15"/>
        <v>60</v>
      </c>
    </row>
    <row r="980" spans="1:4" ht="18.75">
      <c r="A980" s="245">
        <v>45019</v>
      </c>
      <c r="B980" s="246">
        <v>2421.5</v>
      </c>
      <c r="C980" s="247" t="s">
        <v>761</v>
      </c>
      <c r="D980" s="247">
        <f t="shared" si="15"/>
        <v>190</v>
      </c>
    </row>
    <row r="981" spans="1:4" ht="18.75">
      <c r="A981" s="248">
        <v>45020</v>
      </c>
      <c r="B981" s="249">
        <v>2421.5</v>
      </c>
      <c r="C981" s="250" t="s">
        <v>2480</v>
      </c>
      <c r="D981" s="250">
        <f t="shared" si="15"/>
        <v>400</v>
      </c>
    </row>
    <row r="982" spans="1:4" ht="18.75">
      <c r="A982" s="245">
        <v>45021</v>
      </c>
      <c r="B982" s="246">
        <v>2421.5</v>
      </c>
      <c r="C982" s="247" t="s">
        <v>2759</v>
      </c>
      <c r="D982" s="247">
        <f t="shared" si="15"/>
        <v>160</v>
      </c>
    </row>
    <row r="983" spans="1:4" ht="18.75">
      <c r="A983" s="248">
        <v>45022</v>
      </c>
      <c r="B983" s="249">
        <v>2421.5</v>
      </c>
      <c r="C983" s="250" t="s">
        <v>945</v>
      </c>
      <c r="D983" s="250">
        <f t="shared" si="15"/>
        <v>60</v>
      </c>
    </row>
    <row r="984" spans="1:4" ht="18.75">
      <c r="A984" s="245">
        <v>45025</v>
      </c>
      <c r="B984" s="246">
        <v>2421.5</v>
      </c>
      <c r="C984" s="247" t="s">
        <v>945</v>
      </c>
      <c r="D984" s="247">
        <f t="shared" si="15"/>
        <v>60</v>
      </c>
    </row>
    <row r="985" spans="1:4" ht="18.75">
      <c r="A985" s="248">
        <v>45026</v>
      </c>
      <c r="B985" s="249">
        <v>2421.5</v>
      </c>
      <c r="C985" s="250" t="s">
        <v>825</v>
      </c>
      <c r="D985" s="250">
        <f t="shared" si="15"/>
        <v>120</v>
      </c>
    </row>
    <row r="986" spans="1:4" ht="18.75">
      <c r="A986" s="245">
        <v>45027</v>
      </c>
      <c r="B986" s="246">
        <v>2421.5</v>
      </c>
      <c r="C986" s="247" t="s">
        <v>2746</v>
      </c>
      <c r="D986" s="247">
        <f t="shared" si="15"/>
        <v>100</v>
      </c>
    </row>
    <row r="987" spans="1:4" ht="18.75">
      <c r="A987" s="248">
        <v>45028</v>
      </c>
      <c r="B987" s="249">
        <v>2421.5</v>
      </c>
      <c r="C987" s="250" t="s">
        <v>783</v>
      </c>
      <c r="D987" s="250">
        <f t="shared" si="15"/>
        <v>220</v>
      </c>
    </row>
    <row r="988" spans="1:4" ht="18.75">
      <c r="A988" s="245">
        <v>45029</v>
      </c>
      <c r="B988" s="246">
        <v>2421.5</v>
      </c>
      <c r="C988" s="247" t="s">
        <v>2479</v>
      </c>
      <c r="D988" s="247">
        <f t="shared" si="15"/>
        <v>70</v>
      </c>
    </row>
    <row r="989" spans="1:4" ht="18.75">
      <c r="A989" s="248">
        <v>45032</v>
      </c>
      <c r="B989" s="249">
        <v>2421.5</v>
      </c>
      <c r="C989" s="250" t="s">
        <v>2762</v>
      </c>
      <c r="D989" s="250">
        <f t="shared" si="15"/>
        <v>1450</v>
      </c>
    </row>
    <row r="990" spans="1:4" ht="18.75">
      <c r="A990" s="245">
        <v>45033</v>
      </c>
      <c r="B990" s="246">
        <v>2421.5</v>
      </c>
      <c r="C990" s="247" t="s">
        <v>811</v>
      </c>
      <c r="D990" s="247">
        <f t="shared" si="15"/>
        <v>200</v>
      </c>
    </row>
    <row r="991" spans="1:4" ht="18.75">
      <c r="A991" s="248">
        <v>45034</v>
      </c>
      <c r="B991" s="249">
        <v>2421.5</v>
      </c>
      <c r="C991" s="250" t="s">
        <v>2763</v>
      </c>
      <c r="D991" s="250">
        <f t="shared" si="15"/>
        <v>270</v>
      </c>
    </row>
    <row r="992" spans="1:4" ht="18.75">
      <c r="A992" s="245">
        <v>45040</v>
      </c>
      <c r="B992" s="246">
        <v>2421.5</v>
      </c>
      <c r="C992" s="247" t="s">
        <v>2430</v>
      </c>
      <c r="D992" s="247">
        <f t="shared" si="15"/>
        <v>290</v>
      </c>
    </row>
    <row r="993" spans="1:4" ht="18.75">
      <c r="A993" s="248">
        <v>45041</v>
      </c>
      <c r="B993" s="249">
        <v>2421.5</v>
      </c>
      <c r="C993" s="250" t="s">
        <v>928</v>
      </c>
      <c r="D993" s="250">
        <f t="shared" si="15"/>
        <v>310</v>
      </c>
    </row>
    <row r="994" spans="1:4" ht="18.75">
      <c r="A994" s="245">
        <v>45042</v>
      </c>
      <c r="B994" s="246">
        <v>2421.5</v>
      </c>
      <c r="C994" s="247" t="s">
        <v>2369</v>
      </c>
      <c r="D994" s="247">
        <f t="shared" si="15"/>
        <v>370</v>
      </c>
    </row>
    <row r="995" spans="1:4" ht="18.75">
      <c r="A995" s="248">
        <v>45043</v>
      </c>
      <c r="B995" s="249">
        <v>2421.5</v>
      </c>
      <c r="C995" s="250" t="s">
        <v>831</v>
      </c>
      <c r="D995" s="250">
        <f t="shared" si="15"/>
        <v>750</v>
      </c>
    </row>
    <row r="996" spans="1:4" ht="18.75">
      <c r="A996" s="245">
        <v>45046</v>
      </c>
      <c r="B996" s="246">
        <v>2421.5</v>
      </c>
      <c r="C996" s="247" t="s">
        <v>964</v>
      </c>
      <c r="D996" s="247">
        <f t="shared" si="15"/>
        <v>170</v>
      </c>
    </row>
    <row r="997" spans="1:4" ht="18.75">
      <c r="A997" s="248">
        <v>45048</v>
      </c>
      <c r="B997" s="249">
        <v>2421.5</v>
      </c>
      <c r="C997" s="250" t="s">
        <v>825</v>
      </c>
      <c r="D997" s="250">
        <f t="shared" si="15"/>
        <v>120</v>
      </c>
    </row>
    <row r="998" spans="1:4" ht="18.75">
      <c r="A998" s="245">
        <v>45049</v>
      </c>
      <c r="B998" s="246">
        <v>2421.5</v>
      </c>
      <c r="C998" s="247" t="s">
        <v>810</v>
      </c>
      <c r="D998" s="247">
        <f t="shared" si="15"/>
        <v>180</v>
      </c>
    </row>
    <row r="999" spans="1:4" ht="18.75">
      <c r="A999" s="248">
        <v>45053</v>
      </c>
      <c r="B999" s="249">
        <v>2421.5</v>
      </c>
      <c r="C999" s="250" t="s">
        <v>815</v>
      </c>
      <c r="D999" s="250">
        <f t="shared" si="15"/>
        <v>130</v>
      </c>
    </row>
    <row r="1000" spans="1:4" ht="18.75">
      <c r="A1000" s="245">
        <v>45054</v>
      </c>
      <c r="B1000" s="246">
        <v>2421.5</v>
      </c>
      <c r="C1000" s="247" t="s">
        <v>2407</v>
      </c>
      <c r="D1000" s="247">
        <f t="shared" si="15"/>
        <v>980</v>
      </c>
    </row>
    <row r="1001" spans="1:4" ht="18.75">
      <c r="A1001" s="248">
        <v>45055</v>
      </c>
      <c r="B1001" s="249">
        <v>2421.5</v>
      </c>
      <c r="C1001" s="250" t="s">
        <v>783</v>
      </c>
      <c r="D1001" s="250">
        <f t="shared" si="15"/>
        <v>220</v>
      </c>
    </row>
    <row r="1002" spans="1:4" ht="18.75">
      <c r="A1002" s="245">
        <v>45056</v>
      </c>
      <c r="B1002" s="246">
        <v>2421.5</v>
      </c>
      <c r="C1002" s="247" t="s">
        <v>2746</v>
      </c>
      <c r="D1002" s="247">
        <f t="shared" si="15"/>
        <v>100</v>
      </c>
    </row>
    <row r="1003" spans="1:4" ht="18.75">
      <c r="A1003" s="248">
        <v>45057</v>
      </c>
      <c r="B1003" s="249">
        <v>2421.5</v>
      </c>
      <c r="C1003" s="250" t="s">
        <v>2282</v>
      </c>
      <c r="D1003" s="250">
        <f t="shared" si="15"/>
        <v>40</v>
      </c>
    </row>
    <row r="1004" spans="1:4" ht="18.75">
      <c r="A1004" s="245">
        <v>45060</v>
      </c>
      <c r="B1004" s="246">
        <v>2421.5</v>
      </c>
      <c r="C1004" s="247" t="s">
        <v>810</v>
      </c>
      <c r="D1004" s="247">
        <f t="shared" si="15"/>
        <v>180</v>
      </c>
    </row>
    <row r="1005" spans="1:4" ht="18.75">
      <c r="A1005" s="248">
        <v>45061</v>
      </c>
      <c r="B1005" s="249">
        <v>2421.5</v>
      </c>
      <c r="C1005" s="250" t="s">
        <v>941</v>
      </c>
      <c r="D1005" s="250">
        <f t="shared" si="15"/>
        <v>50</v>
      </c>
    </row>
    <row r="1006" spans="1:4" ht="18.75">
      <c r="A1006" s="245">
        <v>45062</v>
      </c>
      <c r="B1006" s="246">
        <v>2421.5</v>
      </c>
      <c r="C1006" s="247" t="s">
        <v>2479</v>
      </c>
      <c r="D1006" s="247">
        <f t="shared" si="15"/>
        <v>70</v>
      </c>
    </row>
    <row r="1007" spans="1:4" ht="18.75">
      <c r="A1007" s="248">
        <v>45063</v>
      </c>
      <c r="B1007" s="249">
        <v>2421.5</v>
      </c>
      <c r="C1007" s="250" t="s">
        <v>2752</v>
      </c>
      <c r="D1007" s="250">
        <f t="shared" si="15"/>
        <v>30</v>
      </c>
    </row>
    <row r="1008" spans="1:4" ht="18.75">
      <c r="A1008" s="245">
        <v>45064</v>
      </c>
      <c r="B1008" s="246">
        <v>2421.5</v>
      </c>
      <c r="C1008" s="247" t="s">
        <v>2432</v>
      </c>
      <c r="D1008" s="247">
        <f t="shared" si="15"/>
        <v>340</v>
      </c>
    </row>
    <row r="1009" spans="1:4" ht="18.75">
      <c r="A1009" s="248">
        <v>45067</v>
      </c>
      <c r="B1009" s="249">
        <v>2421.5</v>
      </c>
      <c r="C1009" s="250" t="s">
        <v>808</v>
      </c>
      <c r="D1009" s="250">
        <f t="shared" si="15"/>
        <v>210</v>
      </c>
    </row>
    <row r="1010" spans="1:4" ht="18.75">
      <c r="A1010" s="245">
        <v>45068</v>
      </c>
      <c r="B1010" s="246">
        <v>2421.5</v>
      </c>
      <c r="C1010" s="247" t="s">
        <v>2479</v>
      </c>
      <c r="D1010" s="247">
        <f t="shared" si="15"/>
        <v>70</v>
      </c>
    </row>
    <row r="1011" spans="1:4" ht="18.75">
      <c r="A1011" s="248">
        <v>45069</v>
      </c>
      <c r="B1011" s="249">
        <v>2421.5</v>
      </c>
      <c r="C1011" s="250" t="s">
        <v>2460</v>
      </c>
      <c r="D1011" s="250">
        <f t="shared" si="15"/>
        <v>390</v>
      </c>
    </row>
    <row r="1012" spans="1:4" ht="18.75">
      <c r="A1012" s="245">
        <v>45070</v>
      </c>
      <c r="B1012" s="246">
        <v>2421.5</v>
      </c>
      <c r="C1012" s="247" t="s">
        <v>783</v>
      </c>
      <c r="D1012" s="247">
        <f t="shared" si="15"/>
        <v>220</v>
      </c>
    </row>
    <row r="1013" spans="1:4" ht="18.75">
      <c r="A1013" s="248">
        <v>45074</v>
      </c>
      <c r="B1013" s="249">
        <v>2421.5</v>
      </c>
      <c r="C1013" s="250" t="s">
        <v>825</v>
      </c>
      <c r="D1013" s="250">
        <f t="shared" si="15"/>
        <v>120</v>
      </c>
    </row>
    <row r="1014" spans="1:4" ht="18.75">
      <c r="A1014" s="245">
        <v>45075</v>
      </c>
      <c r="B1014" s="246">
        <v>2421.5</v>
      </c>
      <c r="C1014" s="247" t="s">
        <v>810</v>
      </c>
      <c r="D1014" s="247">
        <f t="shared" si="15"/>
        <v>180</v>
      </c>
    </row>
    <row r="1015" spans="1:4" ht="18.75">
      <c r="A1015" s="248">
        <v>45076</v>
      </c>
      <c r="B1015" s="249">
        <v>2421.5</v>
      </c>
      <c r="C1015" s="250" t="s">
        <v>2478</v>
      </c>
      <c r="D1015" s="250">
        <f t="shared" si="15"/>
        <v>20</v>
      </c>
    </row>
    <row r="1016" spans="1:4" ht="18.75">
      <c r="A1016" s="245">
        <v>45077</v>
      </c>
      <c r="B1016" s="246">
        <v>2421.5</v>
      </c>
      <c r="C1016" s="247" t="s">
        <v>2292</v>
      </c>
      <c r="D1016" s="247">
        <f t="shared" si="15"/>
        <v>140</v>
      </c>
    </row>
    <row r="1017" spans="1:4" ht="18.75">
      <c r="A1017" s="248">
        <v>45078</v>
      </c>
      <c r="B1017" s="249">
        <v>2421.5</v>
      </c>
      <c r="C1017" s="250" t="s">
        <v>2292</v>
      </c>
      <c r="D1017" s="250">
        <f t="shared" si="15"/>
        <v>140</v>
      </c>
    </row>
    <row r="1018" spans="1:4" ht="18.75">
      <c r="A1018" s="245">
        <v>45081</v>
      </c>
      <c r="B1018" s="246">
        <v>2421.5</v>
      </c>
      <c r="C1018" s="247" t="s">
        <v>2282</v>
      </c>
      <c r="D1018" s="247">
        <f t="shared" si="15"/>
        <v>40</v>
      </c>
    </row>
    <row r="1019" spans="1:4" ht="18.75">
      <c r="A1019" s="248">
        <v>45082</v>
      </c>
      <c r="B1019" s="249">
        <v>2421.5</v>
      </c>
      <c r="C1019" s="250" t="s">
        <v>761</v>
      </c>
      <c r="D1019" s="250">
        <f t="shared" si="15"/>
        <v>190</v>
      </c>
    </row>
    <row r="1020" spans="1:4" ht="18.75">
      <c r="A1020" s="245">
        <v>45083</v>
      </c>
      <c r="B1020" s="246">
        <v>2421.5</v>
      </c>
      <c r="C1020" s="247" t="s">
        <v>2479</v>
      </c>
      <c r="D1020" s="247">
        <f t="shared" si="15"/>
        <v>70</v>
      </c>
    </row>
    <row r="1021" spans="1:4" ht="18.75">
      <c r="A1021" s="248">
        <v>45084</v>
      </c>
      <c r="B1021" s="249">
        <v>2421.5</v>
      </c>
      <c r="C1021" s="250" t="s">
        <v>2282</v>
      </c>
      <c r="D1021" s="250">
        <f t="shared" si="15"/>
        <v>40</v>
      </c>
    </row>
    <row r="1022" spans="1:4" ht="18.75">
      <c r="A1022" s="245">
        <v>45085</v>
      </c>
      <c r="B1022" s="246">
        <v>2421.5</v>
      </c>
      <c r="C1022" s="247" t="s">
        <v>2483</v>
      </c>
      <c r="D1022" s="247">
        <f t="shared" si="15"/>
        <v>80</v>
      </c>
    </row>
    <row r="1023" spans="1:4" ht="18.75">
      <c r="A1023" s="248">
        <v>45088</v>
      </c>
      <c r="B1023" s="249">
        <v>2421.5</v>
      </c>
      <c r="C1023" s="250" t="s">
        <v>2475</v>
      </c>
      <c r="D1023" s="250">
        <f t="shared" si="15"/>
        <v>150</v>
      </c>
    </row>
    <row r="1024" spans="1:4" ht="18.75">
      <c r="A1024" s="245">
        <v>45089</v>
      </c>
      <c r="B1024" s="246">
        <v>2421.5</v>
      </c>
      <c r="C1024" s="247" t="s">
        <v>2752</v>
      </c>
      <c r="D1024" s="247">
        <f t="shared" si="15"/>
        <v>30</v>
      </c>
    </row>
    <row r="1025" spans="1:4" ht="18.75">
      <c r="A1025" s="248">
        <v>45090</v>
      </c>
      <c r="B1025" s="249">
        <v>2421.5</v>
      </c>
      <c r="C1025" s="250" t="s">
        <v>2752</v>
      </c>
      <c r="D1025" s="250">
        <f t="shared" si="15"/>
        <v>30</v>
      </c>
    </row>
    <row r="1026" spans="1:4" ht="18.75">
      <c r="A1026" s="245">
        <v>45091</v>
      </c>
      <c r="B1026" s="246">
        <v>2421.5</v>
      </c>
      <c r="C1026" s="247" t="s">
        <v>2478</v>
      </c>
      <c r="D1026" s="247">
        <f t="shared" si="15"/>
        <v>20</v>
      </c>
    </row>
    <row r="1027" spans="1:4" ht="18.75">
      <c r="A1027" s="248">
        <v>45092</v>
      </c>
      <c r="B1027" s="249">
        <v>2421.5</v>
      </c>
      <c r="C1027" s="250" t="s">
        <v>2752</v>
      </c>
      <c r="D1027" s="250">
        <f t="shared" ref="D1027:D1090" si="16">IF(RIGHT(C1027,1)="M", VALUE(LEFT(C1027,LEN(C1027)-1))*1000000, IF(RIGHT(C1027,1)="k", VALUE(LEFT(C1027,LEN(C1027)-1))*1000, C1027))</f>
        <v>30</v>
      </c>
    </row>
    <row r="1028" spans="1:4" ht="18.75">
      <c r="A1028" s="245">
        <v>45095</v>
      </c>
      <c r="B1028" s="246">
        <v>2421.5</v>
      </c>
      <c r="C1028" s="247" t="s">
        <v>2752</v>
      </c>
      <c r="D1028" s="247">
        <f t="shared" si="16"/>
        <v>30</v>
      </c>
    </row>
    <row r="1029" spans="1:4" ht="18.75">
      <c r="A1029" s="248">
        <v>45096</v>
      </c>
      <c r="B1029" s="249">
        <v>2421.5</v>
      </c>
      <c r="C1029" s="250" t="s">
        <v>2483</v>
      </c>
      <c r="D1029" s="250">
        <f t="shared" si="16"/>
        <v>80</v>
      </c>
    </row>
    <row r="1030" spans="1:4" ht="18.75">
      <c r="A1030" s="245">
        <v>45097</v>
      </c>
      <c r="B1030" s="246">
        <v>2421.5</v>
      </c>
      <c r="C1030" s="247" t="s">
        <v>2752</v>
      </c>
      <c r="D1030" s="247">
        <f t="shared" si="16"/>
        <v>30</v>
      </c>
    </row>
    <row r="1031" spans="1:4" ht="18.75">
      <c r="A1031" s="248">
        <v>45098</v>
      </c>
      <c r="B1031" s="249">
        <v>2421.5</v>
      </c>
      <c r="C1031" s="250" t="s">
        <v>783</v>
      </c>
      <c r="D1031" s="250">
        <f t="shared" si="16"/>
        <v>220</v>
      </c>
    </row>
    <row r="1032" spans="1:4" ht="18.75">
      <c r="A1032" s="245">
        <v>45099</v>
      </c>
      <c r="B1032" s="246">
        <v>2421.5</v>
      </c>
      <c r="C1032" s="247" t="s">
        <v>2757</v>
      </c>
      <c r="D1032" s="247">
        <f t="shared" si="16"/>
        <v>550</v>
      </c>
    </row>
    <row r="1033" spans="1:4" ht="18.75">
      <c r="A1033" s="248">
        <v>45102</v>
      </c>
      <c r="B1033" s="249">
        <v>2421.5</v>
      </c>
      <c r="C1033" s="250" t="s">
        <v>2747</v>
      </c>
      <c r="D1033" s="250">
        <f t="shared" si="16"/>
        <v>580</v>
      </c>
    </row>
    <row r="1034" spans="1:4" ht="18.75">
      <c r="A1034" s="245">
        <v>45103</v>
      </c>
      <c r="B1034" s="246">
        <v>2421.5</v>
      </c>
      <c r="C1034" s="247" t="s">
        <v>764</v>
      </c>
      <c r="D1034" s="247">
        <f t="shared" si="16"/>
        <v>1050</v>
      </c>
    </row>
    <row r="1035" spans="1:4" ht="18.75">
      <c r="A1035" s="248">
        <v>45109</v>
      </c>
      <c r="B1035" s="249">
        <v>2421.5</v>
      </c>
      <c r="C1035" s="250" t="s">
        <v>2282</v>
      </c>
      <c r="D1035" s="250">
        <f t="shared" si="16"/>
        <v>40</v>
      </c>
    </row>
    <row r="1036" spans="1:4" ht="18.75">
      <c r="A1036" s="245">
        <v>45110</v>
      </c>
      <c r="B1036" s="246">
        <v>2421.5</v>
      </c>
      <c r="C1036" s="247" t="s">
        <v>2479</v>
      </c>
      <c r="D1036" s="247">
        <f t="shared" si="16"/>
        <v>70</v>
      </c>
    </row>
    <row r="1037" spans="1:4" ht="18.75">
      <c r="A1037" s="248">
        <v>45111</v>
      </c>
      <c r="B1037" s="249">
        <v>2421.5</v>
      </c>
      <c r="C1037" s="250" t="s">
        <v>783</v>
      </c>
      <c r="D1037" s="250">
        <f t="shared" si="16"/>
        <v>220</v>
      </c>
    </row>
    <row r="1038" spans="1:4" ht="18.75">
      <c r="A1038" s="245">
        <v>45112</v>
      </c>
      <c r="B1038" s="246">
        <v>2421.5</v>
      </c>
      <c r="C1038" s="247" t="s">
        <v>761</v>
      </c>
      <c r="D1038" s="247">
        <f t="shared" si="16"/>
        <v>190</v>
      </c>
    </row>
    <row r="1039" spans="1:4" ht="18.75">
      <c r="A1039" s="248">
        <v>45113</v>
      </c>
      <c r="B1039" s="249">
        <v>2421.5</v>
      </c>
      <c r="C1039" s="250" t="s">
        <v>2292</v>
      </c>
      <c r="D1039" s="250">
        <f t="shared" si="16"/>
        <v>140</v>
      </c>
    </row>
    <row r="1040" spans="1:4" ht="18.75">
      <c r="A1040" s="245">
        <v>45116</v>
      </c>
      <c r="B1040" s="246">
        <v>2421.5</v>
      </c>
      <c r="C1040" s="247" t="s">
        <v>2282</v>
      </c>
      <c r="D1040" s="247">
        <f t="shared" si="16"/>
        <v>40</v>
      </c>
    </row>
    <row r="1041" spans="1:4" ht="18.75">
      <c r="A1041" s="248">
        <v>45117</v>
      </c>
      <c r="B1041" s="249">
        <v>2421.5</v>
      </c>
      <c r="C1041" s="250" t="s">
        <v>2483</v>
      </c>
      <c r="D1041" s="250">
        <f t="shared" si="16"/>
        <v>80</v>
      </c>
    </row>
    <row r="1042" spans="1:4" ht="18.75">
      <c r="A1042" s="245">
        <v>45118</v>
      </c>
      <c r="B1042" s="246">
        <v>2421.5</v>
      </c>
      <c r="C1042" s="247" t="s">
        <v>815</v>
      </c>
      <c r="D1042" s="247">
        <f t="shared" si="16"/>
        <v>130</v>
      </c>
    </row>
    <row r="1043" spans="1:4" ht="18.75">
      <c r="A1043" s="248">
        <v>45119</v>
      </c>
      <c r="B1043" s="249">
        <v>2421.5</v>
      </c>
      <c r="C1043" s="250" t="s">
        <v>808</v>
      </c>
      <c r="D1043" s="250">
        <f t="shared" si="16"/>
        <v>210</v>
      </c>
    </row>
    <row r="1044" spans="1:4" ht="18.75">
      <c r="A1044" s="245">
        <v>45120</v>
      </c>
      <c r="B1044" s="246">
        <v>2421.5</v>
      </c>
      <c r="C1044" s="247" t="s">
        <v>937</v>
      </c>
      <c r="D1044" s="247">
        <f t="shared" si="16"/>
        <v>90</v>
      </c>
    </row>
    <row r="1045" spans="1:4" ht="18.75">
      <c r="A1045" s="248">
        <v>45123</v>
      </c>
      <c r="B1045" s="249">
        <v>2421.5</v>
      </c>
      <c r="C1045" s="250" t="s">
        <v>2483</v>
      </c>
      <c r="D1045" s="250">
        <f t="shared" si="16"/>
        <v>80</v>
      </c>
    </row>
    <row r="1046" spans="1:4" ht="18.75">
      <c r="A1046" s="245">
        <v>45124</v>
      </c>
      <c r="B1046" s="246">
        <v>2421.5</v>
      </c>
      <c r="C1046" s="247" t="s">
        <v>2475</v>
      </c>
      <c r="D1046" s="247">
        <f t="shared" si="16"/>
        <v>150</v>
      </c>
    </row>
    <row r="1047" spans="1:4" ht="18.75">
      <c r="A1047" s="248">
        <v>45125</v>
      </c>
      <c r="B1047" s="249">
        <v>2421.5</v>
      </c>
      <c r="C1047" s="250" t="s">
        <v>945</v>
      </c>
      <c r="D1047" s="250">
        <f t="shared" si="16"/>
        <v>60</v>
      </c>
    </row>
    <row r="1048" spans="1:4" ht="18.75">
      <c r="A1048" s="245">
        <v>45126</v>
      </c>
      <c r="B1048" s="246">
        <v>2421.5</v>
      </c>
      <c r="C1048" s="247" t="s">
        <v>754</v>
      </c>
      <c r="D1048" s="247">
        <f t="shared" si="16"/>
        <v>110</v>
      </c>
    </row>
    <row r="1049" spans="1:4" ht="18.75">
      <c r="A1049" s="248">
        <v>45127</v>
      </c>
      <c r="B1049" s="249">
        <v>2421.5</v>
      </c>
      <c r="C1049" s="250" t="s">
        <v>2752</v>
      </c>
      <c r="D1049" s="250">
        <f t="shared" si="16"/>
        <v>30</v>
      </c>
    </row>
    <row r="1050" spans="1:4" ht="18.75">
      <c r="A1050" s="245">
        <v>45130</v>
      </c>
      <c r="B1050" s="246">
        <v>2421.5</v>
      </c>
      <c r="C1050" s="247" t="s">
        <v>945</v>
      </c>
      <c r="D1050" s="247">
        <f t="shared" si="16"/>
        <v>60</v>
      </c>
    </row>
    <row r="1051" spans="1:4" ht="18.75">
      <c r="A1051" s="248">
        <v>45131</v>
      </c>
      <c r="B1051" s="249">
        <v>2421.5</v>
      </c>
      <c r="C1051" s="250" t="s">
        <v>2746</v>
      </c>
      <c r="D1051" s="250">
        <f t="shared" si="16"/>
        <v>100</v>
      </c>
    </row>
    <row r="1052" spans="1:4" ht="18.75">
      <c r="A1052" s="245">
        <v>45132</v>
      </c>
      <c r="B1052" s="246">
        <v>2421.5</v>
      </c>
      <c r="C1052" s="247" t="s">
        <v>2282</v>
      </c>
      <c r="D1052" s="247">
        <f t="shared" si="16"/>
        <v>40</v>
      </c>
    </row>
    <row r="1053" spans="1:4" ht="18.75">
      <c r="A1053" s="248">
        <v>45133</v>
      </c>
      <c r="B1053" s="249">
        <v>2421.5</v>
      </c>
      <c r="C1053" s="250" t="s">
        <v>2483</v>
      </c>
      <c r="D1053" s="250">
        <f t="shared" si="16"/>
        <v>80</v>
      </c>
    </row>
    <row r="1054" spans="1:4" ht="18.75">
      <c r="A1054" s="245">
        <v>45134</v>
      </c>
      <c r="B1054" s="246">
        <v>2421.5</v>
      </c>
      <c r="C1054" s="247" t="s">
        <v>839</v>
      </c>
      <c r="D1054" s="247">
        <f t="shared" si="16"/>
        <v>450</v>
      </c>
    </row>
    <row r="1055" spans="1:4" ht="18.75">
      <c r="A1055" s="248">
        <v>45137</v>
      </c>
      <c r="B1055" s="249">
        <v>2421.5</v>
      </c>
      <c r="C1055" s="250" t="s">
        <v>2760</v>
      </c>
      <c r="D1055" s="250">
        <f t="shared" si="16"/>
        <v>320</v>
      </c>
    </row>
    <row r="1056" spans="1:4" ht="18.75">
      <c r="A1056" s="245">
        <v>45138</v>
      </c>
      <c r="B1056" s="246">
        <v>2421.5</v>
      </c>
      <c r="C1056" s="247" t="s">
        <v>2472</v>
      </c>
      <c r="D1056" s="247">
        <f t="shared" si="16"/>
        <v>360</v>
      </c>
    </row>
    <row r="1057" spans="1:4" ht="18.75">
      <c r="A1057" s="248">
        <v>45139</v>
      </c>
      <c r="B1057" s="249">
        <v>2421.5</v>
      </c>
      <c r="C1057" s="250" t="s">
        <v>910</v>
      </c>
      <c r="D1057" s="250">
        <f t="shared" si="16"/>
        <v>260</v>
      </c>
    </row>
    <row r="1058" spans="1:4" ht="18.75">
      <c r="A1058" s="245">
        <v>45140</v>
      </c>
      <c r="B1058" s="246">
        <v>2421.5</v>
      </c>
      <c r="C1058" s="247" t="s">
        <v>783</v>
      </c>
      <c r="D1058" s="247">
        <f t="shared" si="16"/>
        <v>220</v>
      </c>
    </row>
    <row r="1059" spans="1:4" ht="18.75">
      <c r="A1059" s="248">
        <v>45141</v>
      </c>
      <c r="B1059" s="249">
        <v>2421.5</v>
      </c>
      <c r="C1059" s="250" t="s">
        <v>761</v>
      </c>
      <c r="D1059" s="250">
        <f t="shared" si="16"/>
        <v>190</v>
      </c>
    </row>
    <row r="1060" spans="1:4" ht="18.75">
      <c r="A1060" s="245">
        <v>45144</v>
      </c>
      <c r="B1060" s="246">
        <v>2421.5</v>
      </c>
      <c r="C1060" s="247" t="s">
        <v>2282</v>
      </c>
      <c r="D1060" s="247">
        <f t="shared" si="16"/>
        <v>40</v>
      </c>
    </row>
    <row r="1061" spans="1:4" ht="18.75">
      <c r="A1061" s="248">
        <v>45145</v>
      </c>
      <c r="B1061" s="249">
        <v>2448</v>
      </c>
      <c r="C1061" s="250" t="s">
        <v>2764</v>
      </c>
      <c r="D1061" s="250">
        <f t="shared" si="16"/>
        <v>12600</v>
      </c>
    </row>
    <row r="1062" spans="1:4" ht="18.75">
      <c r="A1062" s="245">
        <v>45146</v>
      </c>
      <c r="B1062" s="246">
        <v>2448.9</v>
      </c>
      <c r="C1062" s="247" t="s">
        <v>916</v>
      </c>
      <c r="D1062" s="247">
        <f t="shared" si="16"/>
        <v>2070</v>
      </c>
    </row>
    <row r="1063" spans="1:4" ht="18.75">
      <c r="A1063" s="248">
        <v>45147</v>
      </c>
      <c r="B1063" s="249">
        <v>2435.1</v>
      </c>
      <c r="C1063" s="250" t="s">
        <v>970</v>
      </c>
      <c r="D1063" s="250">
        <f t="shared" si="16"/>
        <v>5710</v>
      </c>
    </row>
    <row r="1064" spans="1:4" ht="18.75">
      <c r="A1064" s="245">
        <v>45148</v>
      </c>
      <c r="B1064" s="246">
        <v>2443.6</v>
      </c>
      <c r="C1064" s="247" t="s">
        <v>2311</v>
      </c>
      <c r="D1064" s="247">
        <f t="shared" si="16"/>
        <v>1700</v>
      </c>
    </row>
    <row r="1065" spans="1:4" ht="18.75">
      <c r="A1065" s="248">
        <v>45151</v>
      </c>
      <c r="B1065" s="249">
        <v>2451.1</v>
      </c>
      <c r="C1065" s="250" t="s">
        <v>967</v>
      </c>
      <c r="D1065" s="250">
        <f t="shared" si="16"/>
        <v>2830</v>
      </c>
    </row>
    <row r="1066" spans="1:4" ht="18.75">
      <c r="A1066" s="245">
        <v>45152</v>
      </c>
      <c r="B1066" s="246">
        <v>2449.9</v>
      </c>
      <c r="C1066" s="247" t="s">
        <v>2368</v>
      </c>
      <c r="D1066" s="247">
        <f t="shared" si="16"/>
        <v>2240</v>
      </c>
    </row>
    <row r="1067" spans="1:4" ht="18.75">
      <c r="A1067" s="248">
        <v>45154</v>
      </c>
      <c r="B1067" s="249">
        <v>2460</v>
      </c>
      <c r="C1067" s="250" t="s">
        <v>2330</v>
      </c>
      <c r="D1067" s="250">
        <f t="shared" si="16"/>
        <v>4210</v>
      </c>
    </row>
    <row r="1068" spans="1:4" ht="18.75">
      <c r="A1068" s="245">
        <v>45155</v>
      </c>
      <c r="B1068" s="246">
        <v>2530.1999999999998</v>
      </c>
      <c r="C1068" s="247" t="s">
        <v>2618</v>
      </c>
      <c r="D1068" s="247">
        <f t="shared" si="16"/>
        <v>4970</v>
      </c>
    </row>
    <row r="1069" spans="1:4" ht="18.75">
      <c r="A1069" s="248">
        <v>45158</v>
      </c>
      <c r="B1069" s="249">
        <v>2579.3000000000002</v>
      </c>
      <c r="C1069" s="250" t="s">
        <v>2765</v>
      </c>
      <c r="D1069" s="250">
        <f t="shared" si="16"/>
        <v>7510</v>
      </c>
    </row>
    <row r="1070" spans="1:4" ht="18.75">
      <c r="A1070" s="245">
        <v>45159</v>
      </c>
      <c r="B1070" s="246">
        <v>2616</v>
      </c>
      <c r="C1070" s="247" t="s">
        <v>2766</v>
      </c>
      <c r="D1070" s="247">
        <f t="shared" si="16"/>
        <v>6660</v>
      </c>
    </row>
    <row r="1071" spans="1:4" ht="18.75">
      <c r="A1071" s="248">
        <v>45160</v>
      </c>
      <c r="B1071" s="249">
        <v>2587.6</v>
      </c>
      <c r="C1071" s="250" t="s">
        <v>785</v>
      </c>
      <c r="D1071" s="250">
        <f t="shared" si="16"/>
        <v>2980</v>
      </c>
    </row>
    <row r="1072" spans="1:4" ht="18.75">
      <c r="A1072" s="245">
        <v>45161</v>
      </c>
      <c r="B1072" s="246">
        <v>2588.5</v>
      </c>
      <c r="C1072" s="247" t="s">
        <v>1548</v>
      </c>
      <c r="D1072" s="247">
        <f t="shared" si="16"/>
        <v>3940</v>
      </c>
    </row>
    <row r="1073" spans="1:4" ht="18.75">
      <c r="A1073" s="248">
        <v>45162</v>
      </c>
      <c r="B1073" s="249">
        <v>2583.1</v>
      </c>
      <c r="C1073" s="250" t="s">
        <v>2595</v>
      </c>
      <c r="D1073" s="250">
        <f t="shared" si="16"/>
        <v>3160</v>
      </c>
    </row>
    <row r="1074" spans="1:4" ht="18.75">
      <c r="A1074" s="245">
        <v>45165</v>
      </c>
      <c r="B1074" s="246">
        <v>2583.3000000000002</v>
      </c>
      <c r="C1074" s="247" t="s">
        <v>734</v>
      </c>
      <c r="D1074" s="247">
        <f t="shared" si="16"/>
        <v>2260</v>
      </c>
    </row>
    <row r="1075" spans="1:4" ht="18.75">
      <c r="A1075" s="248">
        <v>45166</v>
      </c>
      <c r="B1075" s="249">
        <v>2581.1</v>
      </c>
      <c r="C1075" s="250" t="s">
        <v>2513</v>
      </c>
      <c r="D1075" s="250">
        <f t="shared" si="16"/>
        <v>2860</v>
      </c>
    </row>
    <row r="1076" spans="1:4" ht="18.75">
      <c r="A1076" s="245">
        <v>45167</v>
      </c>
      <c r="B1076" s="246">
        <v>2578.1999999999998</v>
      </c>
      <c r="C1076" s="247" t="s">
        <v>2767</v>
      </c>
      <c r="D1076" s="247">
        <f t="shared" si="16"/>
        <v>1390</v>
      </c>
    </row>
    <row r="1077" spans="1:4" ht="18.75">
      <c r="A1077" s="248">
        <v>45168</v>
      </c>
      <c r="B1077" s="249">
        <v>2564.3000000000002</v>
      </c>
      <c r="C1077" s="250" t="s">
        <v>816</v>
      </c>
      <c r="D1077" s="250">
        <f t="shared" si="16"/>
        <v>1770</v>
      </c>
    </row>
    <row r="1078" spans="1:4" ht="18.75">
      <c r="A1078" s="245">
        <v>45169</v>
      </c>
      <c r="B1078" s="246">
        <v>2560.1999999999998</v>
      </c>
      <c r="C1078" s="247" t="s">
        <v>785</v>
      </c>
      <c r="D1078" s="247">
        <f t="shared" si="16"/>
        <v>2980</v>
      </c>
    </row>
    <row r="1079" spans="1:4" ht="18.75">
      <c r="A1079" s="248">
        <v>45172</v>
      </c>
      <c r="B1079" s="249">
        <v>2551.6</v>
      </c>
      <c r="C1079" s="250" t="s">
        <v>795</v>
      </c>
      <c r="D1079" s="250">
        <f t="shared" si="16"/>
        <v>3470</v>
      </c>
    </row>
    <row r="1080" spans="1:4" ht="18.75">
      <c r="A1080" s="245">
        <v>45173</v>
      </c>
      <c r="B1080" s="246">
        <v>2557</v>
      </c>
      <c r="C1080" s="247" t="s">
        <v>800</v>
      </c>
      <c r="D1080" s="247">
        <f t="shared" si="16"/>
        <v>2450</v>
      </c>
    </row>
    <row r="1081" spans="1:4" ht="18.75">
      <c r="A1081" s="248">
        <v>45174</v>
      </c>
      <c r="B1081" s="249">
        <v>2552.6</v>
      </c>
      <c r="C1081" s="250" t="s">
        <v>2426</v>
      </c>
      <c r="D1081" s="250">
        <f t="shared" si="16"/>
        <v>2190</v>
      </c>
    </row>
    <row r="1082" spans="1:4" ht="18.75">
      <c r="A1082" s="245">
        <v>45176</v>
      </c>
      <c r="B1082" s="246">
        <v>2557.9</v>
      </c>
      <c r="C1082" s="247" t="s">
        <v>816</v>
      </c>
      <c r="D1082" s="247">
        <f t="shared" si="16"/>
        <v>1770</v>
      </c>
    </row>
    <row r="1083" spans="1:4" ht="18.75">
      <c r="A1083" s="248">
        <v>45179</v>
      </c>
      <c r="B1083" s="249">
        <v>2537</v>
      </c>
      <c r="C1083" s="250" t="s">
        <v>2448</v>
      </c>
      <c r="D1083" s="250">
        <f t="shared" si="16"/>
        <v>1470</v>
      </c>
    </row>
    <row r="1084" spans="1:4" ht="18.75">
      <c r="A1084" s="245">
        <v>45180</v>
      </c>
      <c r="B1084" s="246">
        <v>2535.4</v>
      </c>
      <c r="C1084" s="247" t="s">
        <v>2706</v>
      </c>
      <c r="D1084" s="247">
        <f t="shared" si="16"/>
        <v>970</v>
      </c>
    </row>
    <row r="1085" spans="1:4" ht="18.75">
      <c r="A1085" s="248">
        <v>45181</v>
      </c>
      <c r="B1085" s="249">
        <v>2540.1999999999998</v>
      </c>
      <c r="C1085" s="250" t="s">
        <v>2352</v>
      </c>
      <c r="D1085" s="250">
        <f t="shared" si="16"/>
        <v>1290</v>
      </c>
    </row>
    <row r="1086" spans="1:4" ht="18.75">
      <c r="A1086" s="245">
        <v>45182</v>
      </c>
      <c r="B1086" s="246">
        <v>2532</v>
      </c>
      <c r="C1086" s="247" t="s">
        <v>733</v>
      </c>
      <c r="D1086" s="247">
        <f t="shared" si="16"/>
        <v>2230</v>
      </c>
    </row>
    <row r="1087" spans="1:4" ht="18.75">
      <c r="A1087" s="248">
        <v>45183</v>
      </c>
      <c r="B1087" s="249">
        <v>2519.9</v>
      </c>
      <c r="C1087" s="250" t="s">
        <v>873</v>
      </c>
      <c r="D1087" s="250">
        <f t="shared" si="16"/>
        <v>5170</v>
      </c>
    </row>
    <row r="1088" spans="1:4" ht="18.75">
      <c r="A1088" s="245">
        <v>45186</v>
      </c>
      <c r="B1088" s="246">
        <v>2514.8000000000002</v>
      </c>
      <c r="C1088" s="247" t="s">
        <v>752</v>
      </c>
      <c r="D1088" s="247">
        <f t="shared" si="16"/>
        <v>1210</v>
      </c>
    </row>
    <row r="1089" spans="1:4" ht="18.75">
      <c r="A1089" s="248">
        <v>45187</v>
      </c>
      <c r="B1089" s="249">
        <v>2510.9</v>
      </c>
      <c r="C1089" s="250" t="s">
        <v>2438</v>
      </c>
      <c r="D1089" s="250">
        <f t="shared" si="16"/>
        <v>440</v>
      </c>
    </row>
    <row r="1090" spans="1:4" ht="18.75">
      <c r="A1090" s="245">
        <v>45188</v>
      </c>
      <c r="B1090" s="246">
        <v>2513.4</v>
      </c>
      <c r="C1090" s="247" t="s">
        <v>2517</v>
      </c>
      <c r="D1090" s="247">
        <f t="shared" si="16"/>
        <v>1440</v>
      </c>
    </row>
    <row r="1091" spans="1:4" ht="18.75">
      <c r="A1091" s="248">
        <v>45189</v>
      </c>
      <c r="B1091" s="249">
        <v>2505</v>
      </c>
      <c r="C1091" s="250" t="s">
        <v>2703</v>
      </c>
      <c r="D1091" s="250">
        <f t="shared" ref="D1091:D1154" si="17">IF(RIGHT(C1091,1)="M", VALUE(LEFT(C1091,LEN(C1091)-1))*1000000, IF(RIGHT(C1091,1)="k", VALUE(LEFT(C1091,LEN(C1091)-1))*1000, C1091))</f>
        <v>2290</v>
      </c>
    </row>
    <row r="1092" spans="1:4" ht="18.75">
      <c r="A1092" s="245">
        <v>45190</v>
      </c>
      <c r="B1092" s="246">
        <v>2515.3000000000002</v>
      </c>
      <c r="C1092" s="247" t="s">
        <v>2723</v>
      </c>
      <c r="D1092" s="247">
        <f t="shared" si="17"/>
        <v>3000</v>
      </c>
    </row>
    <row r="1093" spans="1:4" ht="18.75">
      <c r="A1093" s="248">
        <v>45193</v>
      </c>
      <c r="B1093" s="249">
        <v>2512.8000000000002</v>
      </c>
      <c r="C1093" s="250" t="s">
        <v>2387</v>
      </c>
      <c r="D1093" s="250">
        <f t="shared" si="17"/>
        <v>2770</v>
      </c>
    </row>
    <row r="1094" spans="1:4" ht="18.75">
      <c r="A1094" s="245">
        <v>45194</v>
      </c>
      <c r="B1094" s="246">
        <v>2507.3000000000002</v>
      </c>
      <c r="C1094" s="247" t="s">
        <v>2768</v>
      </c>
      <c r="D1094" s="247">
        <f t="shared" si="17"/>
        <v>6610</v>
      </c>
    </row>
    <row r="1095" spans="1:4" ht="18.75">
      <c r="A1095" s="248">
        <v>45195</v>
      </c>
      <c r="B1095" s="249">
        <v>2486.8000000000002</v>
      </c>
      <c r="C1095" s="250" t="s">
        <v>1126</v>
      </c>
      <c r="D1095" s="250">
        <f t="shared" si="17"/>
        <v>9970</v>
      </c>
    </row>
    <row r="1096" spans="1:4" ht="18.75">
      <c r="A1096" s="245">
        <v>45196</v>
      </c>
      <c r="B1096" s="246">
        <v>2471.9</v>
      </c>
      <c r="C1096" s="247" t="s">
        <v>2769</v>
      </c>
      <c r="D1096" s="247">
        <f t="shared" si="17"/>
        <v>11350</v>
      </c>
    </row>
    <row r="1097" spans="1:4" ht="18.75">
      <c r="A1097" s="248">
        <v>45200</v>
      </c>
      <c r="B1097" s="249">
        <v>2479.8000000000002</v>
      </c>
      <c r="C1097" s="250" t="s">
        <v>1548</v>
      </c>
      <c r="D1097" s="250">
        <f t="shared" si="17"/>
        <v>3940</v>
      </c>
    </row>
    <row r="1098" spans="1:4" ht="18.75">
      <c r="A1098" s="245">
        <v>45201</v>
      </c>
      <c r="B1098" s="246">
        <v>2470</v>
      </c>
      <c r="C1098" s="247" t="s">
        <v>936</v>
      </c>
      <c r="D1098" s="247">
        <f t="shared" si="17"/>
        <v>650</v>
      </c>
    </row>
    <row r="1099" spans="1:4" ht="18.75">
      <c r="A1099" s="248">
        <v>45202</v>
      </c>
      <c r="B1099" s="249">
        <v>2470.6</v>
      </c>
      <c r="C1099" s="250" t="s">
        <v>837</v>
      </c>
      <c r="D1099" s="250">
        <f t="shared" si="17"/>
        <v>1550</v>
      </c>
    </row>
    <row r="1100" spans="1:4" ht="18.75">
      <c r="A1100" s="245">
        <v>45203</v>
      </c>
      <c r="B1100" s="246">
        <v>2500.1999999999998</v>
      </c>
      <c r="C1100" s="247" t="s">
        <v>2371</v>
      </c>
      <c r="D1100" s="247">
        <f t="shared" si="17"/>
        <v>2570</v>
      </c>
    </row>
    <row r="1101" spans="1:4" ht="18.75">
      <c r="A1101" s="248">
        <v>45204</v>
      </c>
      <c r="B1101" s="249">
        <v>2502.5</v>
      </c>
      <c r="C1101" s="250" t="s">
        <v>2448</v>
      </c>
      <c r="D1101" s="250">
        <f t="shared" si="17"/>
        <v>1470</v>
      </c>
    </row>
    <row r="1102" spans="1:4" ht="18.75">
      <c r="A1102" s="245">
        <v>45207</v>
      </c>
      <c r="B1102" s="246">
        <v>2491.3000000000002</v>
      </c>
      <c r="C1102" s="247" t="s">
        <v>2770</v>
      </c>
      <c r="D1102" s="247">
        <f t="shared" si="17"/>
        <v>14270</v>
      </c>
    </row>
    <row r="1103" spans="1:4" ht="18.75">
      <c r="A1103" s="248">
        <v>45208</v>
      </c>
      <c r="B1103" s="249">
        <v>2485.3000000000002</v>
      </c>
      <c r="C1103" s="250" t="s">
        <v>2507</v>
      </c>
      <c r="D1103" s="250">
        <f t="shared" si="17"/>
        <v>4200</v>
      </c>
    </row>
    <row r="1104" spans="1:4" ht="18.75">
      <c r="A1104" s="245">
        <v>45209</v>
      </c>
      <c r="B1104" s="246">
        <v>2480.3000000000002</v>
      </c>
      <c r="C1104" s="247" t="s">
        <v>863</v>
      </c>
      <c r="D1104" s="247">
        <f t="shared" si="17"/>
        <v>3880</v>
      </c>
    </row>
    <row r="1105" spans="1:4" ht="18.75">
      <c r="A1105" s="248">
        <v>45210</v>
      </c>
      <c r="B1105" s="249">
        <v>2466.4</v>
      </c>
      <c r="C1105" s="250" t="s">
        <v>2604</v>
      </c>
      <c r="D1105" s="250">
        <f t="shared" si="17"/>
        <v>3480</v>
      </c>
    </row>
    <row r="1106" spans="1:4" ht="18.75">
      <c r="A1106" s="245">
        <v>45211</v>
      </c>
      <c r="B1106" s="246">
        <v>2484.6</v>
      </c>
      <c r="C1106" s="247" t="s">
        <v>2771</v>
      </c>
      <c r="D1106" s="247">
        <f t="shared" si="17"/>
        <v>4530</v>
      </c>
    </row>
    <row r="1107" spans="1:4" ht="18.75">
      <c r="A1107" s="248">
        <v>45214</v>
      </c>
      <c r="B1107" s="249">
        <v>2472.1999999999998</v>
      </c>
      <c r="C1107" s="250" t="s">
        <v>2772</v>
      </c>
      <c r="D1107" s="250">
        <f t="shared" si="17"/>
        <v>1020</v>
      </c>
    </row>
    <row r="1108" spans="1:4" ht="18.75">
      <c r="A1108" s="245">
        <v>45215</v>
      </c>
      <c r="B1108" s="246">
        <v>2475.3000000000002</v>
      </c>
      <c r="C1108" s="247" t="s">
        <v>2773</v>
      </c>
      <c r="D1108" s="247">
        <f t="shared" si="17"/>
        <v>7490</v>
      </c>
    </row>
    <row r="1109" spans="1:4" ht="18.75">
      <c r="A1109" s="248">
        <v>45216</v>
      </c>
      <c r="B1109" s="249">
        <v>2484.4</v>
      </c>
      <c r="C1109" s="250" t="s">
        <v>2690</v>
      </c>
      <c r="D1109" s="250">
        <f t="shared" si="17"/>
        <v>1190</v>
      </c>
    </row>
    <row r="1110" spans="1:4" ht="18.75">
      <c r="A1110" s="245">
        <v>45217</v>
      </c>
      <c r="B1110" s="246">
        <v>2474.5</v>
      </c>
      <c r="C1110" s="247" t="s">
        <v>908</v>
      </c>
      <c r="D1110" s="247">
        <f t="shared" si="17"/>
        <v>900</v>
      </c>
    </row>
    <row r="1111" spans="1:4" ht="18.75">
      <c r="A1111" s="248">
        <v>45218</v>
      </c>
      <c r="B1111" s="249">
        <v>2478.9</v>
      </c>
      <c r="C1111" s="250" t="s">
        <v>2760</v>
      </c>
      <c r="D1111" s="250">
        <f t="shared" si="17"/>
        <v>320</v>
      </c>
    </row>
    <row r="1112" spans="1:4" ht="18.75">
      <c r="A1112" s="245">
        <v>45221</v>
      </c>
      <c r="B1112" s="246">
        <v>2473.1</v>
      </c>
      <c r="C1112" s="247" t="s">
        <v>2774</v>
      </c>
      <c r="D1112" s="247">
        <f t="shared" si="17"/>
        <v>3830</v>
      </c>
    </row>
    <row r="1113" spans="1:4" ht="18.75">
      <c r="A1113" s="248">
        <v>45222</v>
      </c>
      <c r="B1113" s="249">
        <v>2470.1999999999998</v>
      </c>
      <c r="C1113" s="250" t="s">
        <v>846</v>
      </c>
      <c r="D1113" s="250">
        <f t="shared" si="17"/>
        <v>3370</v>
      </c>
    </row>
    <row r="1114" spans="1:4" ht="18.75">
      <c r="A1114" s="245">
        <v>45224</v>
      </c>
      <c r="B1114" s="246">
        <v>2473.8000000000002</v>
      </c>
      <c r="C1114" s="247" t="s">
        <v>960</v>
      </c>
      <c r="D1114" s="247">
        <f t="shared" si="17"/>
        <v>1640</v>
      </c>
    </row>
    <row r="1115" spans="1:4" ht="18.75">
      <c r="A1115" s="248">
        <v>45225</v>
      </c>
      <c r="B1115" s="249">
        <v>2471.3000000000002</v>
      </c>
      <c r="C1115" s="250" t="s">
        <v>787</v>
      </c>
      <c r="D1115" s="250">
        <f t="shared" si="17"/>
        <v>1260</v>
      </c>
    </row>
    <row r="1116" spans="1:4" ht="18.75">
      <c r="A1116" s="245">
        <v>45228</v>
      </c>
      <c r="B1116" s="246">
        <v>2469.1</v>
      </c>
      <c r="C1116" s="247" t="s">
        <v>795</v>
      </c>
      <c r="D1116" s="247">
        <f t="shared" si="17"/>
        <v>3470</v>
      </c>
    </row>
    <row r="1117" spans="1:4" ht="18.75">
      <c r="A1117" s="248">
        <v>45229</v>
      </c>
      <c r="B1117" s="249">
        <v>2473.1999999999998</v>
      </c>
      <c r="C1117" s="250" t="s">
        <v>2307</v>
      </c>
      <c r="D1117" s="250">
        <f t="shared" si="17"/>
        <v>1800</v>
      </c>
    </row>
    <row r="1118" spans="1:4" ht="18.75">
      <c r="A1118" s="245">
        <v>45230</v>
      </c>
      <c r="B1118" s="246">
        <v>2469.1</v>
      </c>
      <c r="C1118" s="247" t="s">
        <v>2710</v>
      </c>
      <c r="D1118" s="247">
        <f t="shared" si="17"/>
        <v>1910</v>
      </c>
    </row>
    <row r="1119" spans="1:4" ht="18.75">
      <c r="A1119" s="248">
        <v>45231</v>
      </c>
      <c r="B1119" s="249">
        <v>2468.4</v>
      </c>
      <c r="C1119" s="250" t="s">
        <v>2707</v>
      </c>
      <c r="D1119" s="250">
        <f t="shared" si="17"/>
        <v>570</v>
      </c>
    </row>
    <row r="1120" spans="1:4" ht="18.75">
      <c r="A1120" s="245">
        <v>45232</v>
      </c>
      <c r="B1120" s="246">
        <v>2468.6</v>
      </c>
      <c r="C1120" s="247" t="s">
        <v>2775</v>
      </c>
      <c r="D1120" s="247">
        <f t="shared" si="17"/>
        <v>530</v>
      </c>
    </row>
    <row r="1121" spans="1:4" ht="18.75">
      <c r="A1121" s="248">
        <v>45235</v>
      </c>
      <c r="B1121" s="249">
        <v>2456.6</v>
      </c>
      <c r="C1121" s="250" t="s">
        <v>2690</v>
      </c>
      <c r="D1121" s="250">
        <f t="shared" si="17"/>
        <v>1190</v>
      </c>
    </row>
    <row r="1122" spans="1:4" ht="18.75">
      <c r="A1122" s="245">
        <v>45236</v>
      </c>
      <c r="B1122" s="246">
        <v>2454.9</v>
      </c>
      <c r="C1122" s="247" t="s">
        <v>764</v>
      </c>
      <c r="D1122" s="247">
        <f t="shared" si="17"/>
        <v>1050</v>
      </c>
    </row>
    <row r="1123" spans="1:4" ht="18.75">
      <c r="A1123" s="248">
        <v>45237</v>
      </c>
      <c r="B1123" s="249">
        <v>2450.6</v>
      </c>
      <c r="C1123" s="250" t="s">
        <v>2745</v>
      </c>
      <c r="D1123" s="250">
        <f t="shared" si="17"/>
        <v>2360</v>
      </c>
    </row>
    <row r="1124" spans="1:4" ht="18.75">
      <c r="A1124" s="245">
        <v>45238</v>
      </c>
      <c r="B1124" s="246">
        <v>2452.6999999999998</v>
      </c>
      <c r="C1124" s="247" t="s">
        <v>2776</v>
      </c>
      <c r="D1124" s="247">
        <f t="shared" si="17"/>
        <v>1060</v>
      </c>
    </row>
    <row r="1125" spans="1:4" ht="18.75">
      <c r="A1125" s="248">
        <v>45239</v>
      </c>
      <c r="B1125" s="249">
        <v>2451</v>
      </c>
      <c r="C1125" s="250" t="s">
        <v>320</v>
      </c>
      <c r="D1125" s="250">
        <f t="shared" si="17"/>
        <v>790</v>
      </c>
    </row>
    <row r="1126" spans="1:4" ht="18.75">
      <c r="A1126" s="245">
        <v>45242</v>
      </c>
      <c r="B1126" s="246">
        <v>2450</v>
      </c>
      <c r="C1126" s="247" t="s">
        <v>336</v>
      </c>
      <c r="D1126" s="247">
        <f t="shared" si="17"/>
        <v>710</v>
      </c>
    </row>
    <row r="1127" spans="1:4" ht="18.75">
      <c r="A1127" s="248">
        <v>45243</v>
      </c>
      <c r="B1127" s="249">
        <v>2442.3000000000002</v>
      </c>
      <c r="C1127" s="250" t="s">
        <v>750</v>
      </c>
      <c r="D1127" s="250">
        <f t="shared" si="17"/>
        <v>2530</v>
      </c>
    </row>
    <row r="1128" spans="1:4" ht="18.75">
      <c r="A1128" s="245">
        <v>45244</v>
      </c>
      <c r="B1128" s="246">
        <v>2430.6</v>
      </c>
      <c r="C1128" s="247" t="s">
        <v>730</v>
      </c>
      <c r="D1128" s="247">
        <f t="shared" si="17"/>
        <v>2200</v>
      </c>
    </row>
    <row r="1129" spans="1:4" ht="18.75">
      <c r="A1129" s="248">
        <v>45245</v>
      </c>
      <c r="B1129" s="249">
        <v>2426.1999999999998</v>
      </c>
      <c r="C1129" s="250" t="s">
        <v>2419</v>
      </c>
      <c r="D1129" s="250">
        <f t="shared" si="17"/>
        <v>2009.9999999999998</v>
      </c>
    </row>
    <row r="1130" spans="1:4" ht="18.75">
      <c r="A1130" s="245">
        <v>45246</v>
      </c>
      <c r="B1130" s="246">
        <v>2423.3000000000002</v>
      </c>
      <c r="C1130" s="247" t="s">
        <v>2777</v>
      </c>
      <c r="D1130" s="247">
        <f t="shared" si="17"/>
        <v>3730</v>
      </c>
    </row>
    <row r="1131" spans="1:4" ht="18.75">
      <c r="A1131" s="248">
        <v>45249</v>
      </c>
      <c r="B1131" s="249">
        <v>2421.5</v>
      </c>
      <c r="C1131" s="250" t="s">
        <v>860</v>
      </c>
      <c r="D1131" s="250">
        <f t="shared" si="17"/>
        <v>2180</v>
      </c>
    </row>
    <row r="1132" spans="1:4" ht="18.75">
      <c r="A1132" s="245">
        <v>45250</v>
      </c>
      <c r="B1132" s="246">
        <v>2421.5</v>
      </c>
      <c r="C1132" s="247" t="s">
        <v>750</v>
      </c>
      <c r="D1132" s="247">
        <f t="shared" si="17"/>
        <v>2530</v>
      </c>
    </row>
    <row r="1133" spans="1:4" ht="18.75">
      <c r="A1133" s="248">
        <v>45251</v>
      </c>
      <c r="B1133" s="249">
        <v>2421.5</v>
      </c>
      <c r="C1133" s="250" t="s">
        <v>2729</v>
      </c>
      <c r="D1133" s="250">
        <f t="shared" si="17"/>
        <v>380</v>
      </c>
    </row>
    <row r="1134" spans="1:4" ht="18.75">
      <c r="A1134" s="245">
        <v>45252</v>
      </c>
      <c r="B1134" s="246">
        <v>2421.5</v>
      </c>
      <c r="C1134" s="247" t="s">
        <v>2432</v>
      </c>
      <c r="D1134" s="247">
        <f t="shared" si="17"/>
        <v>340</v>
      </c>
    </row>
    <row r="1135" spans="1:4" ht="18.75">
      <c r="A1135" s="248">
        <v>45253</v>
      </c>
      <c r="B1135" s="249">
        <v>2421.5</v>
      </c>
      <c r="C1135" s="250" t="s">
        <v>2758</v>
      </c>
      <c r="D1135" s="250">
        <f t="shared" si="17"/>
        <v>230</v>
      </c>
    </row>
    <row r="1136" spans="1:4" ht="18.75">
      <c r="A1136" s="245">
        <v>45256</v>
      </c>
      <c r="B1136" s="246">
        <v>2421.5</v>
      </c>
      <c r="C1136" s="247" t="s">
        <v>2747</v>
      </c>
      <c r="D1136" s="247">
        <f t="shared" si="17"/>
        <v>580</v>
      </c>
    </row>
    <row r="1137" spans="1:4" ht="18.75">
      <c r="A1137" s="248">
        <v>45257</v>
      </c>
      <c r="B1137" s="249">
        <v>2421.5</v>
      </c>
      <c r="C1137" s="250" t="s">
        <v>2452</v>
      </c>
      <c r="D1137" s="250">
        <f t="shared" si="17"/>
        <v>540</v>
      </c>
    </row>
    <row r="1138" spans="1:4" ht="18.75">
      <c r="A1138" s="245">
        <v>45258</v>
      </c>
      <c r="B1138" s="246">
        <v>2421.5</v>
      </c>
      <c r="C1138" s="247" t="s">
        <v>783</v>
      </c>
      <c r="D1138" s="247">
        <f t="shared" si="17"/>
        <v>220</v>
      </c>
    </row>
    <row r="1139" spans="1:4" ht="18.75">
      <c r="A1139" s="248">
        <v>45259</v>
      </c>
      <c r="B1139" s="249">
        <v>2421.5</v>
      </c>
      <c r="C1139" s="250" t="s">
        <v>2778</v>
      </c>
      <c r="D1139" s="250">
        <f t="shared" si="17"/>
        <v>7040</v>
      </c>
    </row>
    <row r="1140" spans="1:4" ht="18.75">
      <c r="A1140" s="245">
        <v>45260</v>
      </c>
      <c r="B1140" s="246">
        <v>2421.5</v>
      </c>
      <c r="C1140" s="247" t="s">
        <v>2779</v>
      </c>
      <c r="D1140" s="247">
        <f t="shared" si="17"/>
        <v>6780</v>
      </c>
    </row>
    <row r="1141" spans="1:4" ht="18.75">
      <c r="A1141" s="248">
        <v>45263</v>
      </c>
      <c r="B1141" s="249">
        <v>2421.6</v>
      </c>
      <c r="C1141" s="250" t="s">
        <v>774</v>
      </c>
      <c r="D1141" s="250">
        <f t="shared" si="17"/>
        <v>4540</v>
      </c>
    </row>
    <row r="1142" spans="1:4" ht="18.75">
      <c r="A1142" s="245">
        <v>45264</v>
      </c>
      <c r="B1142" s="246">
        <v>2423.6</v>
      </c>
      <c r="C1142" s="247" t="s">
        <v>2420</v>
      </c>
      <c r="D1142" s="247">
        <f t="shared" si="17"/>
        <v>1520</v>
      </c>
    </row>
    <row r="1143" spans="1:4" ht="18.75">
      <c r="A1143" s="248">
        <v>45265</v>
      </c>
      <c r="B1143" s="249">
        <v>2422.3000000000002</v>
      </c>
      <c r="C1143" s="250" t="s">
        <v>2434</v>
      </c>
      <c r="D1143" s="250">
        <f t="shared" si="17"/>
        <v>1160</v>
      </c>
    </row>
    <row r="1144" spans="1:4" ht="18.75">
      <c r="A1144" s="245">
        <v>45266</v>
      </c>
      <c r="B1144" s="246">
        <v>2430.1</v>
      </c>
      <c r="C1144" s="247" t="s">
        <v>341</v>
      </c>
      <c r="D1144" s="247">
        <f t="shared" si="17"/>
        <v>2110</v>
      </c>
    </row>
    <row r="1145" spans="1:4" ht="18.75">
      <c r="A1145" s="248">
        <v>45267</v>
      </c>
      <c r="B1145" s="249">
        <v>2442</v>
      </c>
      <c r="C1145" s="250" t="s">
        <v>831</v>
      </c>
      <c r="D1145" s="250">
        <f t="shared" si="17"/>
        <v>750</v>
      </c>
    </row>
    <row r="1146" spans="1:4" ht="18.75">
      <c r="A1146" s="245">
        <v>45270</v>
      </c>
      <c r="B1146" s="246">
        <v>2427.4</v>
      </c>
      <c r="C1146" s="247" t="s">
        <v>2691</v>
      </c>
      <c r="D1146" s="247">
        <f t="shared" si="17"/>
        <v>1130</v>
      </c>
    </row>
    <row r="1147" spans="1:4" ht="18.75">
      <c r="A1147" s="248">
        <v>45271</v>
      </c>
      <c r="B1147" s="249">
        <v>2437.1999999999998</v>
      </c>
      <c r="C1147" s="250" t="s">
        <v>939</v>
      </c>
      <c r="D1147" s="250">
        <f t="shared" si="17"/>
        <v>1140</v>
      </c>
    </row>
    <row r="1148" spans="1:4" ht="18.75">
      <c r="A1148" s="245">
        <v>45272</v>
      </c>
      <c r="B1148" s="246">
        <v>2440.1</v>
      </c>
      <c r="C1148" s="247" t="s">
        <v>2441</v>
      </c>
      <c r="D1148" s="247">
        <f t="shared" si="17"/>
        <v>2750</v>
      </c>
    </row>
    <row r="1149" spans="1:4" ht="18.75">
      <c r="A1149" s="248">
        <v>45273</v>
      </c>
      <c r="B1149" s="249">
        <v>2462.6</v>
      </c>
      <c r="C1149" s="250" t="s">
        <v>2780</v>
      </c>
      <c r="D1149" s="250">
        <f t="shared" si="17"/>
        <v>4280</v>
      </c>
    </row>
    <row r="1150" spans="1:4" ht="18.75">
      <c r="A1150" s="245">
        <v>45274</v>
      </c>
      <c r="B1150" s="246">
        <v>2497.6</v>
      </c>
      <c r="C1150" s="247" t="s">
        <v>2737</v>
      </c>
      <c r="D1150" s="247">
        <f t="shared" si="17"/>
        <v>3650</v>
      </c>
    </row>
    <row r="1151" spans="1:4" ht="18.75">
      <c r="A1151" s="248">
        <v>45277</v>
      </c>
      <c r="B1151" s="249">
        <v>2499.3000000000002</v>
      </c>
      <c r="C1151" s="250" t="s">
        <v>2781</v>
      </c>
      <c r="D1151" s="250">
        <f t="shared" si="17"/>
        <v>2680</v>
      </c>
    </row>
    <row r="1152" spans="1:4" ht="18.75">
      <c r="A1152" s="245">
        <v>45278</v>
      </c>
      <c r="B1152" s="246">
        <v>2480.6</v>
      </c>
      <c r="C1152" s="247" t="s">
        <v>2728</v>
      </c>
      <c r="D1152" s="247">
        <f t="shared" si="17"/>
        <v>720</v>
      </c>
    </row>
    <row r="1153" spans="1:4" ht="18.75">
      <c r="A1153" s="248">
        <v>45279</v>
      </c>
      <c r="B1153" s="249">
        <v>2475.4</v>
      </c>
      <c r="C1153" s="250" t="s">
        <v>2432</v>
      </c>
      <c r="D1153" s="250">
        <f t="shared" si="17"/>
        <v>340</v>
      </c>
    </row>
    <row r="1154" spans="1:4" ht="18.75">
      <c r="A1154" s="245">
        <v>45280</v>
      </c>
      <c r="B1154" s="246">
        <v>2443.6</v>
      </c>
      <c r="C1154" s="247" t="s">
        <v>318</v>
      </c>
      <c r="D1154" s="247">
        <f t="shared" si="17"/>
        <v>480</v>
      </c>
    </row>
    <row r="1155" spans="1:4" ht="18.75">
      <c r="A1155" s="248">
        <v>45281</v>
      </c>
      <c r="B1155" s="249">
        <v>2452.8000000000002</v>
      </c>
      <c r="C1155" s="250" t="s">
        <v>839</v>
      </c>
      <c r="D1155" s="250">
        <f>IF(RIGHT(C1155,1)="M", VALUE(LEFT(C1155,LEN(C1155)-1))*1000000, IF(RIGHT(C1155,1)="k", VALUE(LEFT(C1155,LEN(C1155)-1))*1000, C1155))</f>
        <v>450</v>
      </c>
    </row>
    <row r="1156" spans="1:4" ht="18.75">
      <c r="A1156" s="245">
        <v>45284</v>
      </c>
      <c r="B1156" s="246">
        <v>2462.9</v>
      </c>
      <c r="C1156" s="247" t="s">
        <v>2782</v>
      </c>
      <c r="D1156" s="247">
        <f>IF(RIGHT(C1156,1)="M", VALUE(LEFT(C1156,LEN(C1156)-1))*1000000, IF(RIGHT(C1156,1)="k", VALUE(LEFT(C1156,LEN(C1156)-1))*1000, C1156))</f>
        <v>910</v>
      </c>
    </row>
    <row r="1157" spans="1:4" ht="18.75">
      <c r="A1157" s="248">
        <v>45286</v>
      </c>
      <c r="B1157" s="249">
        <v>2474</v>
      </c>
      <c r="C1157" s="250" t="s">
        <v>2783</v>
      </c>
      <c r="D1157" s="250">
        <f>IF(RIGHT(C1157,1)="M", VALUE(LEFT(C1157,LEN(C1157)-1))*1000000, IF(RIGHT(C1157,1)="k", VALUE(LEFT(C1157,LEN(C1157)-1))*1000, C1157))</f>
        <v>2890</v>
      </c>
    </row>
    <row r="1158" spans="1:4" ht="18.75">
      <c r="A1158" s="245">
        <v>45287</v>
      </c>
      <c r="B1158" s="246">
        <v>2470.8000000000002</v>
      </c>
      <c r="C1158" s="247" t="s">
        <v>2457</v>
      </c>
      <c r="D1158" s="247">
        <f>IF(RIGHT(C1158,1)="M", VALUE(LEFT(C1158,LEN(C1158)-1))*1000000, IF(RIGHT(C1158,1)="k", VALUE(LEFT(C1158,LEN(C1158)-1))*1000, C1158))</f>
        <v>3240</v>
      </c>
    </row>
    <row r="1159" spans="1:4" ht="18.75">
      <c r="A1159" s="248">
        <v>45288</v>
      </c>
      <c r="B1159" s="249">
        <v>2460.6999999999998</v>
      </c>
      <c r="C1159" s="250" t="s">
        <v>913</v>
      </c>
      <c r="D1159" s="250">
        <f>IF(RIGHT(C1159,1)="M", VALUE(LEFT(C1159,LEN(C1159)-1))*1000000, IF(RIGHT(C1159,1)="k", VALUE(LEFT(C1159,LEN(C1159)-1))*1000, C1159))</f>
        <v>6120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3ED10B-164A-46A8-94C8-3A8E2DA625D3}">
  <sheetPr>
    <tabColor theme="9" tint="-0.249977111117893"/>
  </sheetPr>
  <dimension ref="A1:K1159"/>
  <sheetViews>
    <sheetView zoomScale="75" zoomScaleNormal="75" workbookViewId="0">
      <selection activeCell="C45" sqref="C45"/>
    </sheetView>
  </sheetViews>
  <sheetFormatPr defaultColWidth="8.7109375" defaultRowHeight="15"/>
  <cols>
    <col min="1" max="1" width="12.7109375" style="243" customWidth="1"/>
    <col min="2" max="2" width="15.42578125" style="243" bestFit="1" customWidth="1"/>
    <col min="3" max="3" width="16.7109375" style="243" bestFit="1" customWidth="1"/>
    <col min="4" max="4" width="9.28515625" style="243" bestFit="1" customWidth="1"/>
    <col min="5" max="5" width="11.7109375" style="243" customWidth="1"/>
    <col min="6" max="6" width="11.28515625" style="243" customWidth="1"/>
    <col min="7" max="7" width="3.7109375" style="243" customWidth="1"/>
    <col min="8" max="8" width="32.7109375" style="243" customWidth="1"/>
    <col min="9" max="9" width="11.7109375" style="243" customWidth="1"/>
    <col min="10" max="10" width="3.28515625" style="243" customWidth="1"/>
    <col min="11" max="11" width="9.28515625" style="243" customWidth="1"/>
    <col min="12" max="16384" width="8.7109375" style="243"/>
  </cols>
  <sheetData>
    <row r="1" spans="1:11" ht="18.75">
      <c r="A1" s="242" t="s">
        <v>33</v>
      </c>
      <c r="B1" s="242" t="s">
        <v>2784</v>
      </c>
      <c r="C1" s="242" t="s">
        <v>2</v>
      </c>
      <c r="D1" s="242" t="s">
        <v>36</v>
      </c>
      <c r="E1" s="242" t="s">
        <v>2281</v>
      </c>
      <c r="F1" s="242" t="s">
        <v>2785</v>
      </c>
      <c r="K1" s="244"/>
    </row>
    <row r="2" spans="1:11" ht="18.75">
      <c r="A2" s="245">
        <v>43466</v>
      </c>
      <c r="B2" s="245" t="s">
        <v>2786</v>
      </c>
      <c r="C2" s="246">
        <v>1194.9000000000001</v>
      </c>
      <c r="D2" s="247" t="s">
        <v>2282</v>
      </c>
      <c r="E2" s="247">
        <f t="shared" ref="E2:E65" si="0">IF(RIGHT(D2,1)="M", VALUE(LEFT(D2,LEN(D2)-1))*1000000, IF(RIGHT(D2,1)="k", VALUE(LEFT(D2,LEN(D2)-1))*1000, D2))</f>
        <v>40</v>
      </c>
      <c r="F2" s="247"/>
      <c r="H2" s="487" t="s">
        <v>2787</v>
      </c>
      <c r="I2" s="487"/>
      <c r="K2" s="244"/>
    </row>
    <row r="3" spans="1:11" ht="18.75">
      <c r="A3" s="248">
        <v>43467</v>
      </c>
      <c r="B3" s="248" t="s">
        <v>2786</v>
      </c>
      <c r="C3" s="249">
        <v>1192.5999999999999</v>
      </c>
      <c r="D3" s="250" t="s">
        <v>2283</v>
      </c>
      <c r="E3" s="250">
        <f t="shared" si="0"/>
        <v>1890</v>
      </c>
      <c r="F3" s="251">
        <f t="shared" ref="F3:F66" si="1">C3/C2-1</f>
        <v>-1.9248472675539308E-3</v>
      </c>
      <c r="H3" s="252" t="s">
        <v>2788</v>
      </c>
      <c r="I3" s="253">
        <f>AVERAGE(F3:F1159)</f>
        <v>6.8476255980708285E-4</v>
      </c>
      <c r="K3" s="244"/>
    </row>
    <row r="4" spans="1:11" ht="18.75">
      <c r="A4" s="245">
        <v>43468</v>
      </c>
      <c r="B4" s="245" t="s">
        <v>2786</v>
      </c>
      <c r="C4" s="246">
        <v>1189.5</v>
      </c>
      <c r="D4" s="247" t="s">
        <v>782</v>
      </c>
      <c r="E4" s="247">
        <f t="shared" si="0"/>
        <v>950</v>
      </c>
      <c r="F4" s="253">
        <f t="shared" si="1"/>
        <v>-2.5993627368773309E-3</v>
      </c>
      <c r="H4" s="254" t="s">
        <v>2789</v>
      </c>
      <c r="I4" s="255">
        <f>COUNT(C2:C1159)</f>
        <v>1158</v>
      </c>
      <c r="K4" s="244"/>
    </row>
    <row r="5" spans="1:11" ht="18.75">
      <c r="A5" s="248">
        <v>43471</v>
      </c>
      <c r="B5" s="248" t="s">
        <v>2786</v>
      </c>
      <c r="C5" s="249">
        <v>1196.2</v>
      </c>
      <c r="D5" s="250" t="s">
        <v>2284</v>
      </c>
      <c r="E5" s="250">
        <f t="shared" si="0"/>
        <v>2150</v>
      </c>
      <c r="F5" s="251">
        <f t="shared" si="1"/>
        <v>5.632618747372975E-3</v>
      </c>
      <c r="H5" s="252" t="s">
        <v>2790</v>
      </c>
      <c r="I5" s="256">
        <f>I4/5</f>
        <v>231.6</v>
      </c>
      <c r="K5" s="244"/>
    </row>
    <row r="6" spans="1:11" ht="18.75">
      <c r="A6" s="245">
        <v>43472</v>
      </c>
      <c r="B6" s="245" t="s">
        <v>2786</v>
      </c>
      <c r="C6" s="246">
        <v>1202</v>
      </c>
      <c r="D6" s="247" t="s">
        <v>766</v>
      </c>
      <c r="E6" s="247">
        <f t="shared" si="0"/>
        <v>620</v>
      </c>
      <c r="F6" s="253">
        <f t="shared" si="1"/>
        <v>4.8486875104496452E-3</v>
      </c>
      <c r="H6" s="254" t="s">
        <v>2791</v>
      </c>
      <c r="I6" s="257">
        <f>I3*I5</f>
        <v>0.15859100885132038</v>
      </c>
      <c r="K6" s="244"/>
    </row>
    <row r="7" spans="1:11" ht="18.75">
      <c r="A7" s="248">
        <v>43473</v>
      </c>
      <c r="B7" s="248" t="s">
        <v>2786</v>
      </c>
      <c r="C7" s="249">
        <v>1207.4000000000001</v>
      </c>
      <c r="D7" s="250" t="s">
        <v>2285</v>
      </c>
      <c r="E7" s="250">
        <f t="shared" si="0"/>
        <v>2390</v>
      </c>
      <c r="F7" s="251">
        <f t="shared" si="1"/>
        <v>4.4925124792014604E-3</v>
      </c>
      <c r="H7" s="258" t="s">
        <v>2792</v>
      </c>
      <c r="I7" s="253">
        <f>_xlfn.STDEV.S(F3:F1159)</f>
        <v>1.1035611363083297E-2</v>
      </c>
      <c r="J7" s="259"/>
      <c r="K7" s="244"/>
    </row>
    <row r="8" spans="1:11" ht="18.75">
      <c r="A8" s="245">
        <v>43474</v>
      </c>
      <c r="B8" s="245" t="s">
        <v>2786</v>
      </c>
      <c r="C8" s="246">
        <v>1199.9000000000001</v>
      </c>
      <c r="D8" s="247" t="s">
        <v>2286</v>
      </c>
      <c r="E8" s="247">
        <f t="shared" si="0"/>
        <v>3120</v>
      </c>
      <c r="F8" s="253">
        <f t="shared" si="1"/>
        <v>-6.2116945502732612E-3</v>
      </c>
      <c r="H8" s="260" t="s">
        <v>2793</v>
      </c>
      <c r="I8" s="257">
        <f>I7*SQRT(I5)</f>
        <v>0.16794445726240642</v>
      </c>
      <c r="K8" s="244"/>
    </row>
    <row r="9" spans="1:11" ht="18.75">
      <c r="A9" s="248">
        <v>43475</v>
      </c>
      <c r="B9" s="248" t="s">
        <v>2786</v>
      </c>
      <c r="C9" s="249">
        <v>1198.7</v>
      </c>
      <c r="D9" s="250" t="s">
        <v>2287</v>
      </c>
      <c r="E9" s="250">
        <f t="shared" si="0"/>
        <v>3140</v>
      </c>
      <c r="F9" s="251">
        <f t="shared" si="1"/>
        <v>-1.000083340278346E-3</v>
      </c>
      <c r="K9" s="244"/>
    </row>
    <row r="10" spans="1:11" ht="18.75">
      <c r="A10" s="245">
        <v>43478</v>
      </c>
      <c r="B10" s="245" t="s">
        <v>2786</v>
      </c>
      <c r="C10" s="246">
        <v>1208.8</v>
      </c>
      <c r="D10" s="247" t="s">
        <v>2288</v>
      </c>
      <c r="E10" s="247">
        <f t="shared" si="0"/>
        <v>1650</v>
      </c>
      <c r="F10" s="253">
        <f t="shared" si="1"/>
        <v>8.4257946108283743E-3</v>
      </c>
      <c r="K10" s="244"/>
    </row>
    <row r="11" spans="1:11" ht="18.75">
      <c r="A11" s="248">
        <v>43479</v>
      </c>
      <c r="B11" s="248" t="s">
        <v>2786</v>
      </c>
      <c r="C11" s="249">
        <v>1236.0999999999999</v>
      </c>
      <c r="D11" s="250" t="s">
        <v>2289</v>
      </c>
      <c r="E11" s="250">
        <f t="shared" si="0"/>
        <v>1270</v>
      </c>
      <c r="F11" s="251">
        <f t="shared" si="1"/>
        <v>2.2584381204500348E-2</v>
      </c>
      <c r="K11" s="244"/>
    </row>
    <row r="12" spans="1:11" ht="18.75">
      <c r="A12" s="245">
        <v>43480</v>
      </c>
      <c r="B12" s="245" t="s">
        <v>2786</v>
      </c>
      <c r="C12" s="246">
        <v>1232.2</v>
      </c>
      <c r="D12" s="247" t="s">
        <v>2290</v>
      </c>
      <c r="E12" s="247">
        <f t="shared" si="0"/>
        <v>2970</v>
      </c>
      <c r="F12" s="253">
        <f t="shared" si="1"/>
        <v>-3.1550845400856176E-3</v>
      </c>
      <c r="K12" s="244"/>
    </row>
    <row r="13" spans="1:11" ht="18.75">
      <c r="A13" s="248">
        <v>43481</v>
      </c>
      <c r="B13" s="248" t="s">
        <v>2786</v>
      </c>
      <c r="C13" s="249">
        <v>1203.2</v>
      </c>
      <c r="D13" s="250" t="s">
        <v>2291</v>
      </c>
      <c r="E13" s="250">
        <f t="shared" si="0"/>
        <v>1400</v>
      </c>
      <c r="F13" s="251">
        <f t="shared" si="1"/>
        <v>-2.3535140399285837E-2</v>
      </c>
      <c r="K13" s="244"/>
    </row>
    <row r="14" spans="1:11" ht="18.75">
      <c r="A14" s="245">
        <v>43482</v>
      </c>
      <c r="B14" s="245" t="s">
        <v>2786</v>
      </c>
      <c r="C14" s="246">
        <v>1205</v>
      </c>
      <c r="D14" s="247" t="s">
        <v>2292</v>
      </c>
      <c r="E14" s="247">
        <f t="shared" si="0"/>
        <v>140</v>
      </c>
      <c r="F14" s="253">
        <f t="shared" si="1"/>
        <v>1.4960106382977401E-3</v>
      </c>
      <c r="K14" s="244"/>
    </row>
    <row r="15" spans="1:11" ht="18.75">
      <c r="A15" s="248">
        <v>43485</v>
      </c>
      <c r="B15" s="248" t="s">
        <v>2786</v>
      </c>
      <c r="C15" s="249">
        <v>1218</v>
      </c>
      <c r="D15" s="250" t="s">
        <v>2293</v>
      </c>
      <c r="E15" s="250">
        <f t="shared" si="0"/>
        <v>3170</v>
      </c>
      <c r="F15" s="251">
        <f t="shared" si="1"/>
        <v>1.0788381742738551E-2</v>
      </c>
      <c r="K15" s="244"/>
    </row>
    <row r="16" spans="1:11" ht="18.75">
      <c r="A16" s="245">
        <v>43486</v>
      </c>
      <c r="B16" s="245" t="s">
        <v>2786</v>
      </c>
      <c r="C16" s="246">
        <v>1203.3</v>
      </c>
      <c r="D16" s="247" t="s">
        <v>2294</v>
      </c>
      <c r="E16" s="247">
        <f t="shared" si="0"/>
        <v>6020</v>
      </c>
      <c r="F16" s="253">
        <f t="shared" si="1"/>
        <v>-1.2068965517241459E-2</v>
      </c>
      <c r="K16" s="261"/>
    </row>
    <row r="17" spans="1:6" ht="18.75">
      <c r="A17" s="248">
        <v>43487</v>
      </c>
      <c r="B17" s="248" t="s">
        <v>2786</v>
      </c>
      <c r="C17" s="249">
        <v>1219.5999999999999</v>
      </c>
      <c r="D17" s="250" t="s">
        <v>899</v>
      </c>
      <c r="E17" s="250">
        <f t="shared" si="0"/>
        <v>2440</v>
      </c>
      <c r="F17" s="251">
        <f t="shared" si="1"/>
        <v>1.35460816089088E-2</v>
      </c>
    </row>
    <row r="18" spans="1:6" ht="18.75">
      <c r="A18" s="245">
        <v>43488</v>
      </c>
      <c r="B18" s="245" t="s">
        <v>2786</v>
      </c>
      <c r="C18" s="246">
        <v>1242.2</v>
      </c>
      <c r="D18" s="247" t="s">
        <v>2295</v>
      </c>
      <c r="E18" s="247">
        <f t="shared" si="0"/>
        <v>3050</v>
      </c>
      <c r="F18" s="253">
        <f t="shared" si="1"/>
        <v>1.8530665792063195E-2</v>
      </c>
    </row>
    <row r="19" spans="1:6" ht="18.75">
      <c r="A19" s="248">
        <v>43489</v>
      </c>
      <c r="B19" s="248" t="s">
        <v>2786</v>
      </c>
      <c r="C19" s="249">
        <v>1218.3</v>
      </c>
      <c r="D19" s="250" t="s">
        <v>2296</v>
      </c>
      <c r="E19" s="250">
        <f t="shared" si="0"/>
        <v>2580</v>
      </c>
      <c r="F19" s="251">
        <f t="shared" si="1"/>
        <v>-1.9240057961680934E-2</v>
      </c>
    </row>
    <row r="20" spans="1:6" ht="18.75">
      <c r="A20" s="245">
        <v>43492</v>
      </c>
      <c r="B20" s="245" t="s">
        <v>2786</v>
      </c>
      <c r="C20" s="246">
        <v>1229.8</v>
      </c>
      <c r="D20" s="247" t="s">
        <v>2297</v>
      </c>
      <c r="E20" s="247">
        <f t="shared" si="0"/>
        <v>3440</v>
      </c>
      <c r="F20" s="253">
        <f t="shared" si="1"/>
        <v>9.4393827464500646E-3</v>
      </c>
    </row>
    <row r="21" spans="1:6" ht="18.75">
      <c r="A21" s="248">
        <v>43493</v>
      </c>
      <c r="B21" s="248" t="s">
        <v>2786</v>
      </c>
      <c r="C21" s="249">
        <v>1237.5</v>
      </c>
      <c r="D21" s="250" t="s">
        <v>748</v>
      </c>
      <c r="E21" s="250">
        <f t="shared" si="0"/>
        <v>2660</v>
      </c>
      <c r="F21" s="251">
        <f t="shared" si="1"/>
        <v>6.2611806797854275E-3</v>
      </c>
    </row>
    <row r="22" spans="1:6" ht="18.75">
      <c r="A22" s="245">
        <v>43494</v>
      </c>
      <c r="B22" s="245" t="s">
        <v>2786</v>
      </c>
      <c r="C22" s="246">
        <v>1241.8</v>
      </c>
      <c r="D22" s="247" t="s">
        <v>2298</v>
      </c>
      <c r="E22" s="247">
        <f t="shared" si="0"/>
        <v>15650</v>
      </c>
      <c r="F22" s="253">
        <f t="shared" si="1"/>
        <v>3.4747474747474083E-3</v>
      </c>
    </row>
    <row r="23" spans="1:6" ht="18.75">
      <c r="A23" s="248">
        <v>43495</v>
      </c>
      <c r="B23" s="248" t="s">
        <v>2786</v>
      </c>
      <c r="C23" s="249">
        <v>1233.0999999999999</v>
      </c>
      <c r="D23" s="250" t="s">
        <v>2299</v>
      </c>
      <c r="E23" s="250">
        <f t="shared" si="0"/>
        <v>5090</v>
      </c>
      <c r="F23" s="251">
        <f t="shared" si="1"/>
        <v>-7.0059590916412562E-3</v>
      </c>
    </row>
    <row r="24" spans="1:6" ht="18.75">
      <c r="A24" s="245">
        <v>43496</v>
      </c>
      <c r="B24" s="245" t="s">
        <v>2786</v>
      </c>
      <c r="C24" s="246">
        <v>1238.0999999999999</v>
      </c>
      <c r="D24" s="247" t="s">
        <v>936</v>
      </c>
      <c r="E24" s="247">
        <f t="shared" si="0"/>
        <v>650</v>
      </c>
      <c r="F24" s="253">
        <f t="shared" si="1"/>
        <v>4.0548211823858704E-3</v>
      </c>
    </row>
    <row r="25" spans="1:6" ht="18.75">
      <c r="A25" s="248">
        <v>43499</v>
      </c>
      <c r="B25" s="248" t="s">
        <v>2786</v>
      </c>
      <c r="C25" s="249">
        <v>1284.3</v>
      </c>
      <c r="D25" s="250" t="s">
        <v>903</v>
      </c>
      <c r="E25" s="250">
        <f t="shared" si="0"/>
        <v>3090</v>
      </c>
      <c r="F25" s="251">
        <f t="shared" si="1"/>
        <v>3.7315241095226659E-2</v>
      </c>
    </row>
    <row r="26" spans="1:6" ht="18.75">
      <c r="A26" s="245">
        <v>43500</v>
      </c>
      <c r="B26" s="245" t="s">
        <v>2786</v>
      </c>
      <c r="C26" s="246">
        <v>1263.5</v>
      </c>
      <c r="D26" s="247" t="s">
        <v>2300</v>
      </c>
      <c r="E26" s="247">
        <f t="shared" si="0"/>
        <v>2600</v>
      </c>
      <c r="F26" s="253">
        <f t="shared" si="1"/>
        <v>-1.6195592930000724E-2</v>
      </c>
    </row>
    <row r="27" spans="1:6" ht="18.75">
      <c r="A27" s="248">
        <v>43501</v>
      </c>
      <c r="B27" s="248" t="s">
        <v>2786</v>
      </c>
      <c r="C27" s="249">
        <v>1332</v>
      </c>
      <c r="D27" s="250" t="s">
        <v>2301</v>
      </c>
      <c r="E27" s="250">
        <f t="shared" si="0"/>
        <v>15280</v>
      </c>
      <c r="F27" s="251">
        <f t="shared" si="1"/>
        <v>5.4214483577364359E-2</v>
      </c>
    </row>
    <row r="28" spans="1:6" ht="18.75">
      <c r="A28" s="245">
        <v>43502</v>
      </c>
      <c r="B28" s="245" t="s">
        <v>2786</v>
      </c>
      <c r="C28" s="246">
        <v>1397.7</v>
      </c>
      <c r="D28" s="247" t="s">
        <v>2302</v>
      </c>
      <c r="E28" s="247">
        <f t="shared" si="0"/>
        <v>18640</v>
      </c>
      <c r="F28" s="253">
        <f t="shared" si="1"/>
        <v>4.9324324324324431E-2</v>
      </c>
    </row>
    <row r="29" spans="1:6" ht="18.75">
      <c r="A29" s="248">
        <v>43503</v>
      </c>
      <c r="B29" s="248" t="s">
        <v>2786</v>
      </c>
      <c r="C29" s="249">
        <v>1402.2</v>
      </c>
      <c r="D29" s="250" t="s">
        <v>2303</v>
      </c>
      <c r="E29" s="250">
        <f t="shared" si="0"/>
        <v>13730</v>
      </c>
      <c r="F29" s="251">
        <f t="shared" si="1"/>
        <v>3.2195750160979308E-3</v>
      </c>
    </row>
    <row r="30" spans="1:6" ht="18.75">
      <c r="A30" s="245">
        <v>43506</v>
      </c>
      <c r="B30" s="245" t="s">
        <v>2786</v>
      </c>
      <c r="C30" s="246">
        <v>1464.8</v>
      </c>
      <c r="D30" s="247" t="s">
        <v>2304</v>
      </c>
      <c r="E30" s="247">
        <f t="shared" si="0"/>
        <v>20340</v>
      </c>
      <c r="F30" s="253">
        <f t="shared" si="1"/>
        <v>4.4644130651832814E-2</v>
      </c>
    </row>
    <row r="31" spans="1:6" ht="18.75">
      <c r="A31" s="248">
        <v>43507</v>
      </c>
      <c r="B31" s="248" t="s">
        <v>2786</v>
      </c>
      <c r="C31" s="249">
        <v>1417.3</v>
      </c>
      <c r="D31" s="250" t="s">
        <v>2305</v>
      </c>
      <c r="E31" s="250">
        <f t="shared" si="0"/>
        <v>6010</v>
      </c>
      <c r="F31" s="251">
        <f t="shared" si="1"/>
        <v>-3.2427635172037172E-2</v>
      </c>
    </row>
    <row r="32" spans="1:6" ht="18.75">
      <c r="A32" s="245">
        <v>43508</v>
      </c>
      <c r="B32" s="245" t="s">
        <v>2786</v>
      </c>
      <c r="C32" s="246">
        <v>1346.3</v>
      </c>
      <c r="D32" s="247" t="s">
        <v>314</v>
      </c>
      <c r="E32" s="247">
        <f t="shared" si="0"/>
        <v>5670</v>
      </c>
      <c r="F32" s="253">
        <f t="shared" si="1"/>
        <v>-5.0095251534608032E-2</v>
      </c>
    </row>
    <row r="33" spans="1:6" ht="18.75">
      <c r="A33" s="248">
        <v>43509</v>
      </c>
      <c r="B33" s="248" t="s">
        <v>2786</v>
      </c>
      <c r="C33" s="249">
        <v>1341</v>
      </c>
      <c r="D33" s="250" t="s">
        <v>2306</v>
      </c>
      <c r="E33" s="250">
        <f t="shared" si="0"/>
        <v>2490</v>
      </c>
      <c r="F33" s="251">
        <f t="shared" si="1"/>
        <v>-3.9367154423233242E-3</v>
      </c>
    </row>
    <row r="34" spans="1:6" ht="18.75">
      <c r="A34" s="245">
        <v>43510</v>
      </c>
      <c r="B34" s="245" t="s">
        <v>2786</v>
      </c>
      <c r="C34" s="246">
        <v>1314.6</v>
      </c>
      <c r="D34" s="247" t="s">
        <v>760</v>
      </c>
      <c r="E34" s="247">
        <f t="shared" si="0"/>
        <v>3230</v>
      </c>
      <c r="F34" s="253">
        <f t="shared" si="1"/>
        <v>-1.9686800894854639E-2</v>
      </c>
    </row>
    <row r="35" spans="1:6" ht="18.75">
      <c r="A35" s="248">
        <v>43513</v>
      </c>
      <c r="B35" s="248" t="s">
        <v>2786</v>
      </c>
      <c r="C35" s="249">
        <v>1291</v>
      </c>
      <c r="D35" s="250" t="s">
        <v>919</v>
      </c>
      <c r="E35" s="250">
        <f t="shared" si="0"/>
        <v>2160</v>
      </c>
      <c r="F35" s="251">
        <f t="shared" si="1"/>
        <v>-1.7952228814848592E-2</v>
      </c>
    </row>
    <row r="36" spans="1:6" ht="18.75">
      <c r="A36" s="245">
        <v>43514</v>
      </c>
      <c r="B36" s="245" t="s">
        <v>2786</v>
      </c>
      <c r="C36" s="246">
        <v>1280.9000000000001</v>
      </c>
      <c r="D36" s="247" t="s">
        <v>2307</v>
      </c>
      <c r="E36" s="247">
        <f t="shared" si="0"/>
        <v>1800</v>
      </c>
      <c r="F36" s="253">
        <f t="shared" si="1"/>
        <v>-7.8233927188225971E-3</v>
      </c>
    </row>
    <row r="37" spans="1:6" ht="18.75">
      <c r="A37" s="248">
        <v>43515</v>
      </c>
      <c r="B37" s="248" t="s">
        <v>2786</v>
      </c>
      <c r="C37" s="249">
        <v>1290.2</v>
      </c>
      <c r="D37" s="250" t="s">
        <v>833</v>
      </c>
      <c r="E37" s="250">
        <f t="shared" si="0"/>
        <v>1040</v>
      </c>
      <c r="F37" s="251">
        <f t="shared" si="1"/>
        <v>7.2605199469122361E-3</v>
      </c>
    </row>
    <row r="38" spans="1:6" ht="18.75">
      <c r="A38" s="245">
        <v>43516</v>
      </c>
      <c r="B38" s="245" t="s">
        <v>2786</v>
      </c>
      <c r="C38" s="246">
        <v>1281.5</v>
      </c>
      <c r="D38" s="247" t="s">
        <v>2308</v>
      </c>
      <c r="E38" s="247">
        <f t="shared" si="0"/>
        <v>5300</v>
      </c>
      <c r="F38" s="253">
        <f t="shared" si="1"/>
        <v>-6.7431405983569004E-3</v>
      </c>
    </row>
    <row r="39" spans="1:6" ht="18.75">
      <c r="A39" s="248">
        <v>43520</v>
      </c>
      <c r="B39" s="248" t="s">
        <v>2786</v>
      </c>
      <c r="C39" s="249">
        <v>1264.5999999999999</v>
      </c>
      <c r="D39" s="250" t="s">
        <v>2309</v>
      </c>
      <c r="E39" s="250">
        <f t="shared" si="0"/>
        <v>3790</v>
      </c>
      <c r="F39" s="251">
        <f t="shared" si="1"/>
        <v>-1.3187670698400433E-2</v>
      </c>
    </row>
    <row r="40" spans="1:6" ht="18.75">
      <c r="A40" s="245">
        <v>43521</v>
      </c>
      <c r="B40" s="245" t="s">
        <v>2786</v>
      </c>
      <c r="C40" s="246">
        <v>1271.5</v>
      </c>
      <c r="D40" s="247" t="s">
        <v>1250</v>
      </c>
      <c r="E40" s="247">
        <f t="shared" si="0"/>
        <v>3910</v>
      </c>
      <c r="F40" s="253">
        <f t="shared" si="1"/>
        <v>5.4562707575518399E-3</v>
      </c>
    </row>
    <row r="41" spans="1:6" ht="18.75">
      <c r="A41" s="248">
        <v>43522</v>
      </c>
      <c r="B41" s="248" t="s">
        <v>2786</v>
      </c>
      <c r="C41" s="249">
        <v>1312.1</v>
      </c>
      <c r="D41" s="250" t="s">
        <v>2310</v>
      </c>
      <c r="E41" s="250">
        <f t="shared" si="0"/>
        <v>2170</v>
      </c>
      <c r="F41" s="251">
        <f t="shared" si="1"/>
        <v>3.1930790405033438E-2</v>
      </c>
    </row>
    <row r="42" spans="1:6" ht="18.75">
      <c r="A42" s="245">
        <v>43523</v>
      </c>
      <c r="B42" s="245" t="s">
        <v>2786</v>
      </c>
      <c r="C42" s="246">
        <v>1310.0999999999999</v>
      </c>
      <c r="D42" s="247" t="s">
        <v>828</v>
      </c>
      <c r="E42" s="247">
        <f t="shared" si="0"/>
        <v>1380</v>
      </c>
      <c r="F42" s="253">
        <f t="shared" si="1"/>
        <v>-1.5242740644767494E-3</v>
      </c>
    </row>
    <row r="43" spans="1:6" ht="18.75">
      <c r="A43" s="248">
        <v>43527</v>
      </c>
      <c r="B43" s="248" t="s">
        <v>2786</v>
      </c>
      <c r="C43" s="249">
        <v>1314.5</v>
      </c>
      <c r="D43" s="250" t="s">
        <v>790</v>
      </c>
      <c r="E43" s="250">
        <f t="shared" si="0"/>
        <v>1960</v>
      </c>
      <c r="F43" s="251">
        <f t="shared" si="1"/>
        <v>3.3585222502099388E-3</v>
      </c>
    </row>
    <row r="44" spans="1:6" ht="18.75">
      <c r="A44" s="245">
        <v>43528</v>
      </c>
      <c r="B44" s="245" t="s">
        <v>2786</v>
      </c>
      <c r="C44" s="246">
        <v>1301</v>
      </c>
      <c r="D44" s="247" t="s">
        <v>2311</v>
      </c>
      <c r="E44" s="247">
        <f t="shared" si="0"/>
        <v>1700</v>
      </c>
      <c r="F44" s="253">
        <f t="shared" si="1"/>
        <v>-1.0270064663370104E-2</v>
      </c>
    </row>
    <row r="45" spans="1:6" ht="18.75">
      <c r="A45" s="248">
        <v>43529</v>
      </c>
      <c r="B45" s="248" t="s">
        <v>2786</v>
      </c>
      <c r="C45" s="249">
        <v>1301.2</v>
      </c>
      <c r="D45" s="250" t="s">
        <v>824</v>
      </c>
      <c r="E45" s="250">
        <f t="shared" si="0"/>
        <v>1740</v>
      </c>
      <c r="F45" s="251">
        <f t="shared" si="1"/>
        <v>1.5372790161416461E-4</v>
      </c>
    </row>
    <row r="46" spans="1:6" ht="18.75">
      <c r="A46" s="245">
        <v>43530</v>
      </c>
      <c r="B46" s="245" t="s">
        <v>2786</v>
      </c>
      <c r="C46" s="246">
        <v>1301</v>
      </c>
      <c r="D46" s="247" t="s">
        <v>758</v>
      </c>
      <c r="E46" s="247">
        <f t="shared" si="0"/>
        <v>500</v>
      </c>
      <c r="F46" s="253">
        <f t="shared" si="1"/>
        <v>-1.5370427297878297E-4</v>
      </c>
    </row>
    <row r="47" spans="1:6" ht="18.75">
      <c r="A47" s="248">
        <v>43531</v>
      </c>
      <c r="B47" s="248" t="s">
        <v>2786</v>
      </c>
      <c r="C47" s="249">
        <v>1294.8</v>
      </c>
      <c r="D47" s="250" t="s">
        <v>923</v>
      </c>
      <c r="E47" s="250">
        <f t="shared" si="0"/>
        <v>1310</v>
      </c>
      <c r="F47" s="251">
        <f t="shared" si="1"/>
        <v>-4.7655649500384367E-3</v>
      </c>
    </row>
    <row r="48" spans="1:6" ht="18.75">
      <c r="A48" s="245">
        <v>43534</v>
      </c>
      <c r="B48" s="245" t="s">
        <v>2786</v>
      </c>
      <c r="C48" s="246">
        <v>1322.3</v>
      </c>
      <c r="D48" s="247" t="s">
        <v>2312</v>
      </c>
      <c r="E48" s="247">
        <f t="shared" si="0"/>
        <v>3100</v>
      </c>
      <c r="F48" s="253">
        <f t="shared" si="1"/>
        <v>2.1238801359283244E-2</v>
      </c>
    </row>
    <row r="49" spans="1:6" ht="18.75">
      <c r="A49" s="248">
        <v>43535</v>
      </c>
      <c r="B49" s="248" t="s">
        <v>2786</v>
      </c>
      <c r="C49" s="249">
        <v>1379.2</v>
      </c>
      <c r="D49" s="250" t="s">
        <v>2313</v>
      </c>
      <c r="E49" s="250">
        <f t="shared" si="0"/>
        <v>8620</v>
      </c>
      <c r="F49" s="251">
        <f t="shared" si="1"/>
        <v>4.3031082205248428E-2</v>
      </c>
    </row>
    <row r="50" spans="1:6" ht="18.75">
      <c r="A50" s="245">
        <v>43536</v>
      </c>
      <c r="B50" s="245" t="s">
        <v>2786</v>
      </c>
      <c r="C50" s="246">
        <v>1465.4</v>
      </c>
      <c r="D50" s="247" t="s">
        <v>2314</v>
      </c>
      <c r="E50" s="247">
        <f t="shared" si="0"/>
        <v>34990</v>
      </c>
      <c r="F50" s="253">
        <f t="shared" si="1"/>
        <v>6.25E-2</v>
      </c>
    </row>
    <row r="51" spans="1:6" ht="18.75">
      <c r="A51" s="248">
        <v>43537</v>
      </c>
      <c r="B51" s="248" t="s">
        <v>2786</v>
      </c>
      <c r="C51" s="249">
        <v>1547.8</v>
      </c>
      <c r="D51" s="250" t="s">
        <v>2315</v>
      </c>
      <c r="E51" s="250">
        <f t="shared" si="0"/>
        <v>46350</v>
      </c>
      <c r="F51" s="251">
        <f t="shared" si="1"/>
        <v>5.6230380783403699E-2</v>
      </c>
    </row>
    <row r="52" spans="1:6" ht="18.75">
      <c r="A52" s="245">
        <v>43538</v>
      </c>
      <c r="B52" s="245" t="s">
        <v>2786</v>
      </c>
      <c r="C52" s="246">
        <v>1526.5</v>
      </c>
      <c r="D52" s="247" t="s">
        <v>2316</v>
      </c>
      <c r="E52" s="247">
        <f t="shared" si="0"/>
        <v>50760</v>
      </c>
      <c r="F52" s="253">
        <f t="shared" si="1"/>
        <v>-1.3761467889908174E-2</v>
      </c>
    </row>
    <row r="53" spans="1:6" ht="18.75">
      <c r="A53" s="248">
        <v>43542</v>
      </c>
      <c r="B53" s="248" t="s">
        <v>2786</v>
      </c>
      <c r="C53" s="249">
        <v>1621.9</v>
      </c>
      <c r="D53" s="250" t="s">
        <v>2317</v>
      </c>
      <c r="E53" s="250">
        <f t="shared" si="0"/>
        <v>74910</v>
      </c>
      <c r="F53" s="251">
        <f t="shared" si="1"/>
        <v>6.2495905666557494E-2</v>
      </c>
    </row>
    <row r="54" spans="1:6" ht="18.75">
      <c r="A54" s="245">
        <v>43543</v>
      </c>
      <c r="B54" s="245" t="s">
        <v>2786</v>
      </c>
      <c r="C54" s="246">
        <v>1588.1</v>
      </c>
      <c r="D54" s="247" t="s">
        <v>2318</v>
      </c>
      <c r="E54" s="247">
        <f t="shared" si="0"/>
        <v>55710</v>
      </c>
      <c r="F54" s="253">
        <f t="shared" si="1"/>
        <v>-2.0839755841913887E-2</v>
      </c>
    </row>
    <row r="55" spans="1:6" ht="18.75">
      <c r="A55" s="248">
        <v>43544</v>
      </c>
      <c r="B55" s="248" t="s">
        <v>2786</v>
      </c>
      <c r="C55" s="249">
        <v>1681.7</v>
      </c>
      <c r="D55" s="250" t="s">
        <v>2319</v>
      </c>
      <c r="E55" s="250">
        <f t="shared" si="0"/>
        <v>79790</v>
      </c>
      <c r="F55" s="251">
        <f t="shared" si="1"/>
        <v>5.8938354007934013E-2</v>
      </c>
    </row>
    <row r="56" spans="1:6" ht="18.75">
      <c r="A56" s="245">
        <v>43545</v>
      </c>
      <c r="B56" s="245" t="s">
        <v>2786</v>
      </c>
      <c r="C56" s="246">
        <v>1655.1</v>
      </c>
      <c r="D56" s="247" t="s">
        <v>2320</v>
      </c>
      <c r="E56" s="247">
        <f t="shared" si="0"/>
        <v>40500</v>
      </c>
      <c r="F56" s="253">
        <f t="shared" si="1"/>
        <v>-1.5817327704109041E-2</v>
      </c>
    </row>
    <row r="57" spans="1:6" ht="18.75">
      <c r="A57" s="248">
        <v>43548</v>
      </c>
      <c r="B57" s="248" t="s">
        <v>2786</v>
      </c>
      <c r="C57" s="249">
        <v>1589.7</v>
      </c>
      <c r="D57" s="250" t="s">
        <v>2321</v>
      </c>
      <c r="E57" s="250">
        <f t="shared" si="0"/>
        <v>25430</v>
      </c>
      <c r="F57" s="251">
        <f t="shared" si="1"/>
        <v>-3.9514228747507651E-2</v>
      </c>
    </row>
    <row r="58" spans="1:6" ht="18.75">
      <c r="A58" s="245">
        <v>43549</v>
      </c>
      <c r="B58" s="245" t="s">
        <v>2786</v>
      </c>
      <c r="C58" s="246">
        <v>1497.3</v>
      </c>
      <c r="D58" s="247" t="s">
        <v>2322</v>
      </c>
      <c r="E58" s="247">
        <f t="shared" si="0"/>
        <v>18180</v>
      </c>
      <c r="F58" s="253">
        <f t="shared" si="1"/>
        <v>-5.8124174372523152E-2</v>
      </c>
    </row>
    <row r="59" spans="1:6" ht="18.75">
      <c r="A59" s="248">
        <v>43551</v>
      </c>
      <c r="B59" s="248" t="s">
        <v>2786</v>
      </c>
      <c r="C59" s="249">
        <v>1483.6</v>
      </c>
      <c r="D59" s="250" t="s">
        <v>2323</v>
      </c>
      <c r="E59" s="250">
        <f t="shared" si="0"/>
        <v>16500</v>
      </c>
      <c r="F59" s="251">
        <f t="shared" si="1"/>
        <v>-9.1498029786950541E-3</v>
      </c>
    </row>
    <row r="60" spans="1:6" ht="18.75">
      <c r="A60" s="245">
        <v>43552</v>
      </c>
      <c r="B60" s="245" t="s">
        <v>2786</v>
      </c>
      <c r="C60" s="246">
        <v>1430</v>
      </c>
      <c r="D60" s="247" t="s">
        <v>2324</v>
      </c>
      <c r="E60" s="247">
        <f t="shared" si="0"/>
        <v>10590</v>
      </c>
      <c r="F60" s="253">
        <f t="shared" si="1"/>
        <v>-3.6128336478835177E-2</v>
      </c>
    </row>
    <row r="61" spans="1:6" ht="18.75">
      <c r="A61" s="248">
        <v>43555</v>
      </c>
      <c r="B61" s="248" t="s">
        <v>2786</v>
      </c>
      <c r="C61" s="249">
        <v>1436.8</v>
      </c>
      <c r="D61" s="250" t="s">
        <v>2325</v>
      </c>
      <c r="E61" s="250">
        <f t="shared" si="0"/>
        <v>18200</v>
      </c>
      <c r="F61" s="251">
        <f t="shared" si="1"/>
        <v>4.7552447552448029E-3</v>
      </c>
    </row>
    <row r="62" spans="1:6" ht="18.75">
      <c r="A62" s="245">
        <v>43556</v>
      </c>
      <c r="B62" s="245" t="s">
        <v>2786</v>
      </c>
      <c r="C62" s="246">
        <v>1387.6</v>
      </c>
      <c r="D62" s="247" t="s">
        <v>1208</v>
      </c>
      <c r="E62" s="247">
        <f t="shared" si="0"/>
        <v>20620</v>
      </c>
      <c r="F62" s="253">
        <f t="shared" si="1"/>
        <v>-3.4242761692650392E-2</v>
      </c>
    </row>
    <row r="63" spans="1:6" ht="18.75">
      <c r="A63" s="248">
        <v>43557</v>
      </c>
      <c r="B63" s="248" t="s">
        <v>2786</v>
      </c>
      <c r="C63" s="249">
        <v>1413.6</v>
      </c>
      <c r="D63" s="250" t="s">
        <v>1146</v>
      </c>
      <c r="E63" s="250">
        <f t="shared" si="0"/>
        <v>14790</v>
      </c>
      <c r="F63" s="251">
        <f t="shared" si="1"/>
        <v>1.8737388296339086E-2</v>
      </c>
    </row>
    <row r="64" spans="1:6" ht="18.75">
      <c r="A64" s="245">
        <v>43558</v>
      </c>
      <c r="B64" s="245" t="s">
        <v>2786</v>
      </c>
      <c r="C64" s="246">
        <v>1446.7</v>
      </c>
      <c r="D64" s="247" t="s">
        <v>853</v>
      </c>
      <c r="E64" s="247">
        <f t="shared" si="0"/>
        <v>15790</v>
      </c>
      <c r="F64" s="253">
        <f t="shared" si="1"/>
        <v>2.3415393322014921E-2</v>
      </c>
    </row>
    <row r="65" spans="1:6" ht="18.75">
      <c r="A65" s="248">
        <v>43559</v>
      </c>
      <c r="B65" s="248" t="s">
        <v>2786</v>
      </c>
      <c r="C65" s="249">
        <v>1457.9</v>
      </c>
      <c r="D65" s="250" t="s">
        <v>2326</v>
      </c>
      <c r="E65" s="250">
        <f t="shared" si="0"/>
        <v>10750</v>
      </c>
      <c r="F65" s="251">
        <f t="shared" si="1"/>
        <v>7.7417571023710163E-3</v>
      </c>
    </row>
    <row r="66" spans="1:6" ht="18.75">
      <c r="A66" s="245">
        <v>43562</v>
      </c>
      <c r="B66" s="245" t="s">
        <v>2786</v>
      </c>
      <c r="C66" s="246">
        <v>1473.9</v>
      </c>
      <c r="D66" s="247" t="s">
        <v>855</v>
      </c>
      <c r="E66" s="247">
        <f t="shared" ref="E66:E129" si="2">IF(RIGHT(D66,1)="M", VALUE(LEFT(D66,LEN(D66)-1))*1000000, IF(RIGHT(D66,1)="k", VALUE(LEFT(D66,LEN(D66)-1))*1000, D66))</f>
        <v>7880</v>
      </c>
      <c r="F66" s="253">
        <f t="shared" si="1"/>
        <v>1.0974689622059053E-2</v>
      </c>
    </row>
    <row r="67" spans="1:6" ht="18.75">
      <c r="A67" s="248">
        <v>43563</v>
      </c>
      <c r="B67" s="248" t="s">
        <v>2786</v>
      </c>
      <c r="C67" s="249">
        <v>1485.5</v>
      </c>
      <c r="D67" s="250" t="s">
        <v>2327</v>
      </c>
      <c r="E67" s="250">
        <f t="shared" si="2"/>
        <v>19430</v>
      </c>
      <c r="F67" s="251">
        <f t="shared" ref="F67:F130" si="3">C67/C66-1</f>
        <v>7.8702761381368447E-3</v>
      </c>
    </row>
    <row r="68" spans="1:6" ht="18.75">
      <c r="A68" s="245">
        <v>43564</v>
      </c>
      <c r="B68" s="245" t="s">
        <v>2786</v>
      </c>
      <c r="C68" s="246">
        <v>1405.1</v>
      </c>
      <c r="D68" s="247" t="s">
        <v>2328</v>
      </c>
      <c r="E68" s="247">
        <f t="shared" si="2"/>
        <v>12140</v>
      </c>
      <c r="F68" s="253">
        <f t="shared" si="3"/>
        <v>-5.4123190844833413E-2</v>
      </c>
    </row>
    <row r="69" spans="1:6" ht="18.75">
      <c r="A69" s="248">
        <v>43565</v>
      </c>
      <c r="B69" s="248" t="s">
        <v>2786</v>
      </c>
      <c r="C69" s="249">
        <v>1377.4</v>
      </c>
      <c r="D69" s="250" t="s">
        <v>2329</v>
      </c>
      <c r="E69" s="250">
        <f t="shared" si="2"/>
        <v>6970</v>
      </c>
      <c r="F69" s="251">
        <f t="shared" si="3"/>
        <v>-1.9713899366592957E-2</v>
      </c>
    </row>
    <row r="70" spans="1:6" ht="18.75">
      <c r="A70" s="245">
        <v>43566</v>
      </c>
      <c r="B70" s="245" t="s">
        <v>2786</v>
      </c>
      <c r="C70" s="246">
        <v>1407.8</v>
      </c>
      <c r="D70" s="247" t="s">
        <v>2330</v>
      </c>
      <c r="E70" s="247">
        <f t="shared" si="2"/>
        <v>4210</v>
      </c>
      <c r="F70" s="253">
        <f t="shared" si="3"/>
        <v>2.2070567736314661E-2</v>
      </c>
    </row>
    <row r="71" spans="1:6" ht="18.75">
      <c r="A71" s="248">
        <v>43570</v>
      </c>
      <c r="B71" s="248" t="s">
        <v>2786</v>
      </c>
      <c r="C71" s="249">
        <v>1377.8</v>
      </c>
      <c r="D71" s="250" t="s">
        <v>2331</v>
      </c>
      <c r="E71" s="250">
        <f t="shared" si="2"/>
        <v>5580</v>
      </c>
      <c r="F71" s="251">
        <f t="shared" si="3"/>
        <v>-2.1309845148458573E-2</v>
      </c>
    </row>
    <row r="72" spans="1:6" ht="18.75">
      <c r="A72" s="245">
        <v>43571</v>
      </c>
      <c r="B72" s="245" t="s">
        <v>2786</v>
      </c>
      <c r="C72" s="246">
        <v>1381</v>
      </c>
      <c r="D72" s="247" t="s">
        <v>2332</v>
      </c>
      <c r="E72" s="247">
        <f t="shared" si="2"/>
        <v>11770</v>
      </c>
      <c r="F72" s="253">
        <f t="shared" si="3"/>
        <v>2.3225431847873068E-3</v>
      </c>
    </row>
    <row r="73" spans="1:6" ht="18.75">
      <c r="A73" s="248">
        <v>43572</v>
      </c>
      <c r="B73" s="248" t="s">
        <v>2786</v>
      </c>
      <c r="C73" s="249">
        <v>1391.4</v>
      </c>
      <c r="D73" s="250" t="s">
        <v>2333</v>
      </c>
      <c r="E73" s="250">
        <f t="shared" si="2"/>
        <v>5210</v>
      </c>
      <c r="F73" s="251">
        <f t="shared" si="3"/>
        <v>7.5307748008690556E-3</v>
      </c>
    </row>
    <row r="74" spans="1:6" ht="18.75">
      <c r="A74" s="245">
        <v>43573</v>
      </c>
      <c r="B74" s="245" t="s">
        <v>2786</v>
      </c>
      <c r="C74" s="246">
        <v>1373</v>
      </c>
      <c r="D74" s="247" t="s">
        <v>2334</v>
      </c>
      <c r="E74" s="247">
        <f t="shared" si="2"/>
        <v>11890</v>
      </c>
      <c r="F74" s="253">
        <f t="shared" si="3"/>
        <v>-1.3224090843754532E-2</v>
      </c>
    </row>
    <row r="75" spans="1:6" ht="18.75">
      <c r="A75" s="248">
        <v>43576</v>
      </c>
      <c r="B75" s="248" t="s">
        <v>2786</v>
      </c>
      <c r="C75" s="249">
        <v>1375.7</v>
      </c>
      <c r="D75" s="250" t="s">
        <v>2335</v>
      </c>
      <c r="E75" s="250">
        <f t="shared" si="2"/>
        <v>7960</v>
      </c>
      <c r="F75" s="251">
        <f t="shared" si="3"/>
        <v>1.9664967225054841E-3</v>
      </c>
    </row>
    <row r="76" spans="1:6" ht="18.75">
      <c r="A76" s="245">
        <v>43579</v>
      </c>
      <c r="B76" s="245" t="s">
        <v>2786</v>
      </c>
      <c r="C76" s="246">
        <v>1383.1</v>
      </c>
      <c r="D76" s="247" t="s">
        <v>2336</v>
      </c>
      <c r="E76" s="247">
        <f t="shared" si="2"/>
        <v>16129.999999999998</v>
      </c>
      <c r="F76" s="253">
        <f t="shared" si="3"/>
        <v>5.3790797412225366E-3</v>
      </c>
    </row>
    <row r="77" spans="1:6" ht="18.75">
      <c r="A77" s="248">
        <v>43580</v>
      </c>
      <c r="B77" s="248" t="s">
        <v>2786</v>
      </c>
      <c r="C77" s="249">
        <v>1380.4</v>
      </c>
      <c r="D77" s="250" t="s">
        <v>2337</v>
      </c>
      <c r="E77" s="250">
        <f t="shared" si="2"/>
        <v>5080</v>
      </c>
      <c r="F77" s="251">
        <f t="shared" si="3"/>
        <v>-1.9521365049525174E-3</v>
      </c>
    </row>
    <row r="78" spans="1:6" ht="18.75">
      <c r="A78" s="245">
        <v>43583</v>
      </c>
      <c r="B78" s="245" t="s">
        <v>2786</v>
      </c>
      <c r="C78" s="246">
        <v>1398.3</v>
      </c>
      <c r="D78" s="247" t="s">
        <v>2338</v>
      </c>
      <c r="E78" s="247">
        <f t="shared" si="2"/>
        <v>4750</v>
      </c>
      <c r="F78" s="253">
        <f t="shared" si="3"/>
        <v>1.296725586786418E-2</v>
      </c>
    </row>
    <row r="79" spans="1:6" ht="18.75">
      <c r="A79" s="248">
        <v>43584</v>
      </c>
      <c r="B79" s="248" t="s">
        <v>2786</v>
      </c>
      <c r="C79" s="249">
        <v>1465.3</v>
      </c>
      <c r="D79" s="250" t="s">
        <v>2339</v>
      </c>
      <c r="E79" s="250">
        <f t="shared" si="2"/>
        <v>11550</v>
      </c>
      <c r="F79" s="251">
        <f t="shared" si="3"/>
        <v>4.7915325752699633E-2</v>
      </c>
    </row>
    <row r="80" spans="1:6" ht="18.75">
      <c r="A80" s="245">
        <v>43585</v>
      </c>
      <c r="B80" s="245" t="s">
        <v>2786</v>
      </c>
      <c r="C80" s="246">
        <v>1408.9</v>
      </c>
      <c r="D80" s="247" t="s">
        <v>1246</v>
      </c>
      <c r="E80" s="247">
        <f t="shared" si="2"/>
        <v>21910</v>
      </c>
      <c r="F80" s="253">
        <f t="shared" si="3"/>
        <v>-3.8490411519825241E-2</v>
      </c>
    </row>
    <row r="81" spans="1:6" ht="18.75">
      <c r="A81" s="248">
        <v>43587</v>
      </c>
      <c r="B81" s="248" t="s">
        <v>2786</v>
      </c>
      <c r="C81" s="249">
        <v>1393.5</v>
      </c>
      <c r="D81" s="250" t="s">
        <v>2340</v>
      </c>
      <c r="E81" s="250">
        <f t="shared" si="2"/>
        <v>14200</v>
      </c>
      <c r="F81" s="251">
        <f t="shared" si="3"/>
        <v>-1.0930513166300004E-2</v>
      </c>
    </row>
    <row r="82" spans="1:6" ht="18.75">
      <c r="A82" s="245">
        <v>43590</v>
      </c>
      <c r="B82" s="245" t="s">
        <v>2786</v>
      </c>
      <c r="C82" s="246">
        <v>1407</v>
      </c>
      <c r="D82" s="247" t="s">
        <v>2341</v>
      </c>
      <c r="E82" s="247">
        <f t="shared" si="2"/>
        <v>8810</v>
      </c>
      <c r="F82" s="253">
        <f t="shared" si="3"/>
        <v>9.687836383207804E-3</v>
      </c>
    </row>
    <row r="83" spans="1:6" ht="18.75">
      <c r="A83" s="248">
        <v>43591</v>
      </c>
      <c r="B83" s="248" t="s">
        <v>2786</v>
      </c>
      <c r="C83" s="249">
        <v>1406.2</v>
      </c>
      <c r="D83" s="250" t="s">
        <v>2342</v>
      </c>
      <c r="E83" s="250">
        <f t="shared" si="2"/>
        <v>6650</v>
      </c>
      <c r="F83" s="251">
        <f t="shared" si="3"/>
        <v>-5.6858564321249361E-4</v>
      </c>
    </row>
    <row r="84" spans="1:6" ht="18.75">
      <c r="A84" s="245">
        <v>43592</v>
      </c>
      <c r="B84" s="245" t="s">
        <v>2786</v>
      </c>
      <c r="C84" s="246">
        <v>1411.4</v>
      </c>
      <c r="D84" s="247" t="s">
        <v>2343</v>
      </c>
      <c r="E84" s="247">
        <f t="shared" si="2"/>
        <v>2740</v>
      </c>
      <c r="F84" s="253">
        <f t="shared" si="3"/>
        <v>3.697909258995935E-3</v>
      </c>
    </row>
    <row r="85" spans="1:6" ht="18.75">
      <c r="A85" s="248">
        <v>43593</v>
      </c>
      <c r="B85" s="248" t="s">
        <v>2786</v>
      </c>
      <c r="C85" s="249">
        <v>1399.1</v>
      </c>
      <c r="D85" s="250" t="s">
        <v>2344</v>
      </c>
      <c r="E85" s="250">
        <f t="shared" si="2"/>
        <v>3680</v>
      </c>
      <c r="F85" s="251">
        <f t="shared" si="3"/>
        <v>-8.7147513107553864E-3</v>
      </c>
    </row>
    <row r="86" spans="1:6" ht="18.75">
      <c r="A86" s="245">
        <v>43594</v>
      </c>
      <c r="B86" s="245" t="s">
        <v>2786</v>
      </c>
      <c r="C86" s="246">
        <v>1400.4</v>
      </c>
      <c r="D86" s="247" t="s">
        <v>2345</v>
      </c>
      <c r="E86" s="247">
        <f t="shared" si="2"/>
        <v>3630</v>
      </c>
      <c r="F86" s="253">
        <f t="shared" si="3"/>
        <v>9.291687513401925E-4</v>
      </c>
    </row>
    <row r="87" spans="1:6" ht="18.75">
      <c r="A87" s="248">
        <v>43597</v>
      </c>
      <c r="B87" s="248" t="s">
        <v>2786</v>
      </c>
      <c r="C87" s="249">
        <v>1401.5</v>
      </c>
      <c r="D87" s="250" t="s">
        <v>2346</v>
      </c>
      <c r="E87" s="250">
        <f t="shared" si="2"/>
        <v>1760</v>
      </c>
      <c r="F87" s="251">
        <f t="shared" si="3"/>
        <v>7.8548986003990073E-4</v>
      </c>
    </row>
    <row r="88" spans="1:6" ht="18.75">
      <c r="A88" s="245">
        <v>43598</v>
      </c>
      <c r="B88" s="245" t="s">
        <v>2786</v>
      </c>
      <c r="C88" s="246">
        <v>1408.9</v>
      </c>
      <c r="D88" s="247" t="s">
        <v>2347</v>
      </c>
      <c r="E88" s="247">
        <f t="shared" si="2"/>
        <v>1090</v>
      </c>
      <c r="F88" s="253">
        <f t="shared" si="3"/>
        <v>5.2800570816982084E-3</v>
      </c>
    </row>
    <row r="89" spans="1:6" ht="18.75">
      <c r="A89" s="248">
        <v>43599</v>
      </c>
      <c r="B89" s="248" t="s">
        <v>2786</v>
      </c>
      <c r="C89" s="249">
        <v>1402.6</v>
      </c>
      <c r="D89" s="250" t="s">
        <v>2348</v>
      </c>
      <c r="E89" s="250">
        <f t="shared" si="2"/>
        <v>660</v>
      </c>
      <c r="F89" s="251">
        <f t="shared" si="3"/>
        <v>-4.4715735680319613E-3</v>
      </c>
    </row>
    <row r="90" spans="1:6" ht="18.75">
      <c r="A90" s="245">
        <v>43600</v>
      </c>
      <c r="B90" s="245" t="s">
        <v>2786</v>
      </c>
      <c r="C90" s="246">
        <v>1400.1</v>
      </c>
      <c r="D90" s="247" t="s">
        <v>341</v>
      </c>
      <c r="E90" s="247">
        <f t="shared" si="2"/>
        <v>2110</v>
      </c>
      <c r="F90" s="253">
        <f t="shared" si="3"/>
        <v>-1.7824041066590857E-3</v>
      </c>
    </row>
    <row r="91" spans="1:6" ht="18.75">
      <c r="A91" s="248">
        <v>43601</v>
      </c>
      <c r="B91" s="248" t="s">
        <v>2786</v>
      </c>
      <c r="C91" s="249">
        <v>1407.8</v>
      </c>
      <c r="D91" s="250" t="s">
        <v>320</v>
      </c>
      <c r="E91" s="250">
        <f t="shared" si="2"/>
        <v>790</v>
      </c>
      <c r="F91" s="251">
        <f t="shared" si="3"/>
        <v>5.4996071709163541E-3</v>
      </c>
    </row>
    <row r="92" spans="1:6" ht="18.75">
      <c r="A92" s="245">
        <v>43604</v>
      </c>
      <c r="B92" s="245" t="s">
        <v>2786</v>
      </c>
      <c r="C92" s="246">
        <v>1404</v>
      </c>
      <c r="D92" s="247" t="s">
        <v>2349</v>
      </c>
      <c r="E92" s="247">
        <f t="shared" si="2"/>
        <v>1710</v>
      </c>
      <c r="F92" s="253">
        <f t="shared" si="3"/>
        <v>-2.6992470521380874E-3</v>
      </c>
    </row>
    <row r="93" spans="1:6" ht="18.75">
      <c r="A93" s="248">
        <v>43605</v>
      </c>
      <c r="B93" s="248" t="s">
        <v>2786</v>
      </c>
      <c r="C93" s="249">
        <v>1397</v>
      </c>
      <c r="D93" s="250" t="s">
        <v>2350</v>
      </c>
      <c r="E93" s="250">
        <f t="shared" si="2"/>
        <v>5610</v>
      </c>
      <c r="F93" s="251">
        <f t="shared" si="3"/>
        <v>-4.985754985754931E-3</v>
      </c>
    </row>
    <row r="94" spans="1:6" ht="18.75">
      <c r="A94" s="245">
        <v>43606</v>
      </c>
      <c r="B94" s="245" t="s">
        <v>2786</v>
      </c>
      <c r="C94" s="246">
        <v>1396.3</v>
      </c>
      <c r="D94" s="247" t="s">
        <v>2351</v>
      </c>
      <c r="E94" s="247">
        <f t="shared" si="2"/>
        <v>1110</v>
      </c>
      <c r="F94" s="253">
        <f t="shared" si="3"/>
        <v>-5.0107372942020945E-4</v>
      </c>
    </row>
    <row r="95" spans="1:6" ht="18.75">
      <c r="A95" s="248">
        <v>43607</v>
      </c>
      <c r="B95" s="248" t="s">
        <v>2786</v>
      </c>
      <c r="C95" s="249">
        <v>1397.3</v>
      </c>
      <c r="D95" s="250" t="s">
        <v>732</v>
      </c>
      <c r="E95" s="250">
        <f t="shared" si="2"/>
        <v>3110</v>
      </c>
      <c r="F95" s="251">
        <f t="shared" si="3"/>
        <v>7.1617847167515514E-4</v>
      </c>
    </row>
    <row r="96" spans="1:6" ht="18.75">
      <c r="A96" s="245">
        <v>43608</v>
      </c>
      <c r="B96" s="245" t="s">
        <v>2786</v>
      </c>
      <c r="C96" s="246">
        <v>1396.9</v>
      </c>
      <c r="D96" s="247" t="s">
        <v>2352</v>
      </c>
      <c r="E96" s="247">
        <f t="shared" si="2"/>
        <v>1290</v>
      </c>
      <c r="F96" s="253">
        <f t="shared" si="3"/>
        <v>-2.8626637085793494E-4</v>
      </c>
    </row>
    <row r="97" spans="1:6" ht="18.75">
      <c r="A97" s="248">
        <v>43611</v>
      </c>
      <c r="B97" s="248" t="s">
        <v>2786</v>
      </c>
      <c r="C97" s="249">
        <v>1396.9</v>
      </c>
      <c r="D97" s="250" t="s">
        <v>2352</v>
      </c>
      <c r="E97" s="250">
        <f t="shared" si="2"/>
        <v>1290</v>
      </c>
      <c r="F97" s="251">
        <f t="shared" si="3"/>
        <v>0</v>
      </c>
    </row>
    <row r="98" spans="1:6" ht="18.75">
      <c r="A98" s="245">
        <v>43612</v>
      </c>
      <c r="B98" s="245" t="s">
        <v>2786</v>
      </c>
      <c r="C98" s="246">
        <v>1400.6</v>
      </c>
      <c r="D98" s="247" t="s">
        <v>2353</v>
      </c>
      <c r="E98" s="247">
        <f t="shared" si="2"/>
        <v>1780</v>
      </c>
      <c r="F98" s="253">
        <f t="shared" si="3"/>
        <v>2.6487221705202568E-3</v>
      </c>
    </row>
    <row r="99" spans="1:6" ht="18.75">
      <c r="A99" s="248">
        <v>43613</v>
      </c>
      <c r="B99" s="248" t="s">
        <v>2786</v>
      </c>
      <c r="C99" s="249">
        <v>1410.5</v>
      </c>
      <c r="D99" s="250" t="s">
        <v>2354</v>
      </c>
      <c r="E99" s="250">
        <f t="shared" si="2"/>
        <v>2210</v>
      </c>
      <c r="F99" s="251">
        <f t="shared" si="3"/>
        <v>7.0683992574611665E-3</v>
      </c>
    </row>
    <row r="100" spans="1:6" ht="18.75">
      <c r="A100" s="245">
        <v>43614</v>
      </c>
      <c r="B100" s="245" t="s">
        <v>2786</v>
      </c>
      <c r="C100" s="246">
        <v>1418</v>
      </c>
      <c r="D100" s="247" t="s">
        <v>892</v>
      </c>
      <c r="E100" s="247">
        <f t="shared" si="2"/>
        <v>840</v>
      </c>
      <c r="F100" s="253">
        <f t="shared" si="3"/>
        <v>5.3172633817795134E-3</v>
      </c>
    </row>
    <row r="101" spans="1:6" ht="18.75">
      <c r="A101" s="248">
        <v>43625</v>
      </c>
      <c r="B101" s="248" t="s">
        <v>2786</v>
      </c>
      <c r="C101" s="249">
        <v>1432.2</v>
      </c>
      <c r="D101" s="250" t="s">
        <v>804</v>
      </c>
      <c r="E101" s="250">
        <f t="shared" si="2"/>
        <v>1570</v>
      </c>
      <c r="F101" s="251">
        <f t="shared" si="3"/>
        <v>1.0014104372355392E-2</v>
      </c>
    </row>
    <row r="102" spans="1:6" ht="18.75">
      <c r="A102" s="245">
        <v>43626</v>
      </c>
      <c r="B102" s="245" t="s">
        <v>2786</v>
      </c>
      <c r="C102" s="246">
        <v>1460.1</v>
      </c>
      <c r="D102" s="247" t="s">
        <v>2355</v>
      </c>
      <c r="E102" s="247">
        <f t="shared" si="2"/>
        <v>2560</v>
      </c>
      <c r="F102" s="253">
        <f t="shared" si="3"/>
        <v>1.9480519480519431E-2</v>
      </c>
    </row>
    <row r="103" spans="1:6" ht="18.75">
      <c r="A103" s="248">
        <v>43627</v>
      </c>
      <c r="B103" s="248" t="s">
        <v>2786</v>
      </c>
      <c r="C103" s="249">
        <v>1458.6</v>
      </c>
      <c r="D103" s="250" t="s">
        <v>2356</v>
      </c>
      <c r="E103" s="250">
        <f t="shared" si="2"/>
        <v>2380</v>
      </c>
      <c r="F103" s="251">
        <f t="shared" si="3"/>
        <v>-1.0273268954180681E-3</v>
      </c>
    </row>
    <row r="104" spans="1:6" ht="18.75">
      <c r="A104" s="245">
        <v>43628</v>
      </c>
      <c r="B104" s="245" t="s">
        <v>2786</v>
      </c>
      <c r="C104" s="246">
        <v>1484.2</v>
      </c>
      <c r="D104" s="247" t="s">
        <v>2357</v>
      </c>
      <c r="E104" s="247">
        <f t="shared" si="2"/>
        <v>4730</v>
      </c>
      <c r="F104" s="253">
        <f t="shared" si="3"/>
        <v>1.7551076374605845E-2</v>
      </c>
    </row>
    <row r="105" spans="1:6" ht="18.75">
      <c r="A105" s="248">
        <v>43629</v>
      </c>
      <c r="B105" s="248" t="s">
        <v>2786</v>
      </c>
      <c r="C105" s="249">
        <v>1500.4</v>
      </c>
      <c r="D105" s="250" t="s">
        <v>974</v>
      </c>
      <c r="E105" s="250">
        <f t="shared" si="2"/>
        <v>6130</v>
      </c>
      <c r="F105" s="251">
        <f t="shared" si="3"/>
        <v>1.0914971028163301E-2</v>
      </c>
    </row>
    <row r="106" spans="1:6" ht="18.75">
      <c r="A106" s="245">
        <v>43632</v>
      </c>
      <c r="B106" s="245" t="s">
        <v>2786</v>
      </c>
      <c r="C106" s="246">
        <v>1503.4</v>
      </c>
      <c r="D106" s="247" t="s">
        <v>2358</v>
      </c>
      <c r="E106" s="247">
        <f t="shared" si="2"/>
        <v>5870</v>
      </c>
      <c r="F106" s="253">
        <f t="shared" si="3"/>
        <v>1.9994668088509915E-3</v>
      </c>
    </row>
    <row r="107" spans="1:6" ht="18.75">
      <c r="A107" s="248">
        <v>43633</v>
      </c>
      <c r="B107" s="248" t="s">
        <v>2786</v>
      </c>
      <c r="C107" s="249">
        <v>1488.8</v>
      </c>
      <c r="D107" s="250" t="s">
        <v>2359</v>
      </c>
      <c r="E107" s="250">
        <f t="shared" si="2"/>
        <v>700</v>
      </c>
      <c r="F107" s="251">
        <f t="shared" si="3"/>
        <v>-9.7113210057204746E-3</v>
      </c>
    </row>
    <row r="108" spans="1:6" ht="18.75">
      <c r="A108" s="245">
        <v>43634</v>
      </c>
      <c r="B108" s="245" t="s">
        <v>2786</v>
      </c>
      <c r="C108" s="246">
        <v>1499.5</v>
      </c>
      <c r="D108" s="247" t="s">
        <v>2360</v>
      </c>
      <c r="E108" s="247">
        <f t="shared" si="2"/>
        <v>4270</v>
      </c>
      <c r="F108" s="253">
        <f t="shared" si="3"/>
        <v>7.1869962385815445E-3</v>
      </c>
    </row>
    <row r="109" spans="1:6" ht="18.75">
      <c r="A109" s="248">
        <v>43635</v>
      </c>
      <c r="B109" s="248" t="s">
        <v>2786</v>
      </c>
      <c r="C109" s="249">
        <v>1498.6</v>
      </c>
      <c r="D109" s="250" t="s">
        <v>2361</v>
      </c>
      <c r="E109" s="250">
        <f t="shared" si="2"/>
        <v>1860</v>
      </c>
      <c r="F109" s="251">
        <f t="shared" si="3"/>
        <v>-6.0020006668892734E-4</v>
      </c>
    </row>
    <row r="110" spans="1:6" ht="18.75">
      <c r="A110" s="245">
        <v>43636</v>
      </c>
      <c r="B110" s="245" t="s">
        <v>2786</v>
      </c>
      <c r="C110" s="246">
        <v>1511.2</v>
      </c>
      <c r="D110" s="247" t="s">
        <v>2362</v>
      </c>
      <c r="E110" s="247">
        <f t="shared" si="2"/>
        <v>4190</v>
      </c>
      <c r="F110" s="253">
        <f t="shared" si="3"/>
        <v>8.4078473241693263E-3</v>
      </c>
    </row>
    <row r="111" spans="1:6" ht="18.75">
      <c r="A111" s="248">
        <v>43639</v>
      </c>
      <c r="B111" s="248" t="s">
        <v>2786</v>
      </c>
      <c r="C111" s="249">
        <v>1513.7</v>
      </c>
      <c r="D111" s="250" t="s">
        <v>2363</v>
      </c>
      <c r="E111" s="250">
        <f t="shared" si="2"/>
        <v>6680</v>
      </c>
      <c r="F111" s="251">
        <f t="shared" si="3"/>
        <v>1.6543144520910769E-3</v>
      </c>
    </row>
    <row r="112" spans="1:6" ht="18.75">
      <c r="A112" s="245">
        <v>43640</v>
      </c>
      <c r="B112" s="245" t="s">
        <v>2786</v>
      </c>
      <c r="C112" s="246">
        <v>1500</v>
      </c>
      <c r="D112" s="247" t="s">
        <v>2364</v>
      </c>
      <c r="E112" s="247">
        <f t="shared" si="2"/>
        <v>20800</v>
      </c>
      <c r="F112" s="253">
        <f t="shared" si="3"/>
        <v>-9.0506705423796241E-3</v>
      </c>
    </row>
    <row r="113" spans="1:6" ht="18.75">
      <c r="A113" s="248">
        <v>43641</v>
      </c>
      <c r="B113" s="248" t="s">
        <v>2786</v>
      </c>
      <c r="C113" s="249">
        <v>1497.4</v>
      </c>
      <c r="D113" s="250" t="s">
        <v>2365</v>
      </c>
      <c r="E113" s="250">
        <f t="shared" si="2"/>
        <v>17160</v>
      </c>
      <c r="F113" s="251">
        <f t="shared" si="3"/>
        <v>-1.7333333333332535E-3</v>
      </c>
    </row>
    <row r="114" spans="1:6" ht="18.75">
      <c r="A114" s="245">
        <v>43642</v>
      </c>
      <c r="B114" s="245" t="s">
        <v>2786</v>
      </c>
      <c r="C114" s="246">
        <v>1509.1</v>
      </c>
      <c r="D114" s="247" t="s">
        <v>859</v>
      </c>
      <c r="E114" s="247">
        <f t="shared" si="2"/>
        <v>3510</v>
      </c>
      <c r="F114" s="253">
        <f t="shared" si="3"/>
        <v>7.8135434753572319E-3</v>
      </c>
    </row>
    <row r="115" spans="1:6" ht="18.75">
      <c r="A115" s="248">
        <v>43643</v>
      </c>
      <c r="B115" s="248" t="s">
        <v>2786</v>
      </c>
      <c r="C115" s="249">
        <v>1511.7</v>
      </c>
      <c r="D115" s="250" t="s">
        <v>328</v>
      </c>
      <c r="E115" s="250">
        <f t="shared" si="2"/>
        <v>5390</v>
      </c>
      <c r="F115" s="251">
        <f t="shared" si="3"/>
        <v>1.722881187462777E-3</v>
      </c>
    </row>
    <row r="116" spans="1:6" ht="18.75">
      <c r="A116" s="245">
        <v>43646</v>
      </c>
      <c r="B116" s="245" t="s">
        <v>2786</v>
      </c>
      <c r="C116" s="246">
        <v>1517.5</v>
      </c>
      <c r="D116" s="247" t="s">
        <v>2366</v>
      </c>
      <c r="E116" s="247">
        <f t="shared" si="2"/>
        <v>4480</v>
      </c>
      <c r="F116" s="253">
        <f t="shared" si="3"/>
        <v>3.8367400939338658E-3</v>
      </c>
    </row>
    <row r="117" spans="1:6" ht="18.75">
      <c r="A117" s="248">
        <v>43648</v>
      </c>
      <c r="B117" s="248" t="s">
        <v>2786</v>
      </c>
      <c r="C117" s="249">
        <v>1513.3</v>
      </c>
      <c r="D117" s="250" t="s">
        <v>2367</v>
      </c>
      <c r="E117" s="250">
        <f t="shared" si="2"/>
        <v>3390</v>
      </c>
      <c r="F117" s="251">
        <f t="shared" si="3"/>
        <v>-2.7677100494234441E-3</v>
      </c>
    </row>
    <row r="118" spans="1:6" ht="18.75">
      <c r="A118" s="245">
        <v>43649</v>
      </c>
      <c r="B118" s="245" t="s">
        <v>2786</v>
      </c>
      <c r="C118" s="246">
        <v>1500.8</v>
      </c>
      <c r="D118" s="247" t="s">
        <v>2368</v>
      </c>
      <c r="E118" s="247">
        <f t="shared" si="2"/>
        <v>2240</v>
      </c>
      <c r="F118" s="253">
        <f t="shared" si="3"/>
        <v>-8.2600938346659714E-3</v>
      </c>
    </row>
    <row r="119" spans="1:6" ht="18.75">
      <c r="A119" s="248">
        <v>43650</v>
      </c>
      <c r="B119" s="248" t="s">
        <v>2786</v>
      </c>
      <c r="C119" s="249">
        <v>1497.7</v>
      </c>
      <c r="D119" s="250" t="s">
        <v>870</v>
      </c>
      <c r="E119" s="250">
        <f t="shared" si="2"/>
        <v>5290</v>
      </c>
      <c r="F119" s="251">
        <f t="shared" si="3"/>
        <v>-2.0655650319828522E-3</v>
      </c>
    </row>
    <row r="120" spans="1:6" ht="18.75">
      <c r="A120" s="245">
        <v>43653</v>
      </c>
      <c r="B120" s="245" t="s">
        <v>2786</v>
      </c>
      <c r="C120" s="246">
        <v>1496</v>
      </c>
      <c r="D120" s="247" t="s">
        <v>2369</v>
      </c>
      <c r="E120" s="247">
        <f t="shared" si="2"/>
        <v>370</v>
      </c>
      <c r="F120" s="253">
        <f t="shared" si="3"/>
        <v>-1.1350737797957144E-3</v>
      </c>
    </row>
    <row r="121" spans="1:6" ht="18.75">
      <c r="A121" s="248">
        <v>43654</v>
      </c>
      <c r="B121" s="248" t="s">
        <v>2786</v>
      </c>
      <c r="C121" s="249">
        <v>1500.6</v>
      </c>
      <c r="D121" s="250" t="s">
        <v>2370</v>
      </c>
      <c r="E121" s="250">
        <f t="shared" si="2"/>
        <v>5020</v>
      </c>
      <c r="F121" s="251">
        <f t="shared" si="3"/>
        <v>3.0748663101602958E-3</v>
      </c>
    </row>
    <row r="122" spans="1:6" ht="18.75">
      <c r="A122" s="245">
        <v>43655</v>
      </c>
      <c r="B122" s="245" t="s">
        <v>2786</v>
      </c>
      <c r="C122" s="246">
        <v>1495.4</v>
      </c>
      <c r="D122" s="247" t="s">
        <v>2371</v>
      </c>
      <c r="E122" s="247">
        <f t="shared" si="2"/>
        <v>2570</v>
      </c>
      <c r="F122" s="253">
        <f t="shared" si="3"/>
        <v>-3.4652805544447274E-3</v>
      </c>
    </row>
    <row r="123" spans="1:6" ht="18.75">
      <c r="A123" s="248">
        <v>43656</v>
      </c>
      <c r="B123" s="248" t="s">
        <v>2786</v>
      </c>
      <c r="C123" s="249">
        <v>1492.9</v>
      </c>
      <c r="D123" s="250" t="s">
        <v>2372</v>
      </c>
      <c r="E123" s="250">
        <f t="shared" si="2"/>
        <v>3130</v>
      </c>
      <c r="F123" s="251">
        <f t="shared" si="3"/>
        <v>-1.6717935000668538E-3</v>
      </c>
    </row>
    <row r="124" spans="1:6" ht="18.75">
      <c r="A124" s="245">
        <v>43657</v>
      </c>
      <c r="B124" s="245" t="s">
        <v>2786</v>
      </c>
      <c r="C124" s="246">
        <v>1500.2</v>
      </c>
      <c r="D124" s="247" t="s">
        <v>2373</v>
      </c>
      <c r="E124" s="247">
        <f t="shared" si="2"/>
        <v>2330</v>
      </c>
      <c r="F124" s="253">
        <f t="shared" si="3"/>
        <v>4.8898117757385506E-3</v>
      </c>
    </row>
    <row r="125" spans="1:6" ht="18.75">
      <c r="A125" s="248">
        <v>43660</v>
      </c>
      <c r="B125" s="248" t="s">
        <v>2786</v>
      </c>
      <c r="C125" s="249">
        <v>1495.4</v>
      </c>
      <c r="D125" s="250" t="s">
        <v>797</v>
      </c>
      <c r="E125" s="250">
        <f t="shared" si="2"/>
        <v>2040</v>
      </c>
      <c r="F125" s="251">
        <f t="shared" si="3"/>
        <v>-3.199573390214594E-3</v>
      </c>
    </row>
    <row r="126" spans="1:6" ht="18.75">
      <c r="A126" s="245">
        <v>43661</v>
      </c>
      <c r="B126" s="245" t="s">
        <v>2786</v>
      </c>
      <c r="C126" s="246">
        <v>1500.9</v>
      </c>
      <c r="D126" s="247" t="s">
        <v>947</v>
      </c>
      <c r="E126" s="247">
        <f t="shared" si="2"/>
        <v>1930</v>
      </c>
      <c r="F126" s="253">
        <f t="shared" si="3"/>
        <v>3.6779457001470117E-3</v>
      </c>
    </row>
    <row r="127" spans="1:6" ht="18.75">
      <c r="A127" s="248">
        <v>43662</v>
      </c>
      <c r="B127" s="248" t="s">
        <v>2786</v>
      </c>
      <c r="C127" s="249">
        <v>1503.2</v>
      </c>
      <c r="D127" s="250" t="s">
        <v>2374</v>
      </c>
      <c r="E127" s="250">
        <f t="shared" si="2"/>
        <v>1690</v>
      </c>
      <c r="F127" s="251">
        <f t="shared" si="3"/>
        <v>1.5324138850023594E-3</v>
      </c>
    </row>
    <row r="128" spans="1:6" ht="18.75">
      <c r="A128" s="245">
        <v>43663</v>
      </c>
      <c r="B128" s="245" t="s">
        <v>2786</v>
      </c>
      <c r="C128" s="246">
        <v>1499.7</v>
      </c>
      <c r="D128" s="247" t="s">
        <v>2375</v>
      </c>
      <c r="E128" s="247">
        <f t="shared" si="2"/>
        <v>1480</v>
      </c>
      <c r="F128" s="253">
        <f t="shared" si="3"/>
        <v>-2.3283661522086607E-3</v>
      </c>
    </row>
    <row r="129" spans="1:6" ht="18.75">
      <c r="A129" s="248">
        <v>43664</v>
      </c>
      <c r="B129" s="248" t="s">
        <v>2786</v>
      </c>
      <c r="C129" s="249">
        <v>1493.4</v>
      </c>
      <c r="D129" s="250" t="s">
        <v>787</v>
      </c>
      <c r="E129" s="250">
        <f t="shared" si="2"/>
        <v>1260</v>
      </c>
      <c r="F129" s="251">
        <f t="shared" si="3"/>
        <v>-4.2008401680335705E-3</v>
      </c>
    </row>
    <row r="130" spans="1:6" ht="18.75">
      <c r="A130" s="245">
        <v>43667</v>
      </c>
      <c r="B130" s="245" t="s">
        <v>2786</v>
      </c>
      <c r="C130" s="246">
        <v>1499.6</v>
      </c>
      <c r="D130" s="247" t="s">
        <v>784</v>
      </c>
      <c r="E130" s="247">
        <f t="shared" ref="E130:E193" si="4">IF(RIGHT(D130,1)="M", VALUE(LEFT(D130,LEN(D130)-1))*1000000, IF(RIGHT(D130,1)="k", VALUE(LEFT(D130,LEN(D130)-1))*1000, D130))</f>
        <v>3210</v>
      </c>
      <c r="F130" s="253">
        <f t="shared" si="3"/>
        <v>4.1516003749830777E-3</v>
      </c>
    </row>
    <row r="131" spans="1:6" ht="18.75">
      <c r="A131" s="248">
        <v>43668</v>
      </c>
      <c r="B131" s="248" t="s">
        <v>2786</v>
      </c>
      <c r="C131" s="249">
        <v>1501.6</v>
      </c>
      <c r="D131" s="250" t="s">
        <v>957</v>
      </c>
      <c r="E131" s="250">
        <f t="shared" si="4"/>
        <v>5760</v>
      </c>
      <c r="F131" s="251">
        <f t="shared" ref="F131:F194" si="5">C131/C130-1</f>
        <v>1.3336889837289867E-3</v>
      </c>
    </row>
    <row r="132" spans="1:6" ht="18.75">
      <c r="A132" s="245">
        <v>43669</v>
      </c>
      <c r="B132" s="245" t="s">
        <v>2786</v>
      </c>
      <c r="C132" s="246">
        <v>1527.7</v>
      </c>
      <c r="D132" s="247" t="s">
        <v>2376</v>
      </c>
      <c r="E132" s="247">
        <f t="shared" si="4"/>
        <v>2320</v>
      </c>
      <c r="F132" s="253">
        <f t="shared" si="5"/>
        <v>1.7381459776238728E-2</v>
      </c>
    </row>
    <row r="133" spans="1:6" ht="18.75">
      <c r="A133" s="248">
        <v>43670</v>
      </c>
      <c r="B133" s="248" t="s">
        <v>2786</v>
      </c>
      <c r="C133" s="249">
        <v>1528.4</v>
      </c>
      <c r="D133" s="250" t="s">
        <v>2377</v>
      </c>
      <c r="E133" s="250">
        <f t="shared" si="4"/>
        <v>940</v>
      </c>
      <c r="F133" s="251">
        <f t="shared" si="5"/>
        <v>4.5820514498928766E-4</v>
      </c>
    </row>
    <row r="134" spans="1:6" ht="18.75">
      <c r="A134" s="245">
        <v>43671</v>
      </c>
      <c r="B134" s="245" t="s">
        <v>2786</v>
      </c>
      <c r="C134" s="246">
        <v>1653.7</v>
      </c>
      <c r="D134" s="247" t="s">
        <v>2378</v>
      </c>
      <c r="E134" s="247">
        <f t="shared" si="4"/>
        <v>18520</v>
      </c>
      <c r="F134" s="253">
        <f t="shared" si="5"/>
        <v>8.1981156765244645E-2</v>
      </c>
    </row>
    <row r="135" spans="1:6" ht="18.75">
      <c r="A135" s="248">
        <v>43674</v>
      </c>
      <c r="B135" s="248" t="s">
        <v>2786</v>
      </c>
      <c r="C135" s="249">
        <v>1707.6</v>
      </c>
      <c r="D135" s="250" t="s">
        <v>1096</v>
      </c>
      <c r="E135" s="250">
        <f t="shared" si="4"/>
        <v>11090</v>
      </c>
      <c r="F135" s="251">
        <f t="shared" si="5"/>
        <v>3.2593578037128701E-2</v>
      </c>
    </row>
    <row r="136" spans="1:6" ht="18.75">
      <c r="A136" s="245">
        <v>43675</v>
      </c>
      <c r="B136" s="245" t="s">
        <v>2786</v>
      </c>
      <c r="C136" s="246">
        <v>1707.8</v>
      </c>
      <c r="D136" s="247" t="s">
        <v>855</v>
      </c>
      <c r="E136" s="247">
        <f t="shared" si="4"/>
        <v>7880</v>
      </c>
      <c r="F136" s="253">
        <f t="shared" si="5"/>
        <v>1.1712344811432018E-4</v>
      </c>
    </row>
    <row r="137" spans="1:6" ht="18.75">
      <c r="A137" s="248">
        <v>43676</v>
      </c>
      <c r="B137" s="248" t="s">
        <v>2786</v>
      </c>
      <c r="C137" s="249">
        <v>1681.5</v>
      </c>
      <c r="D137" s="250" t="s">
        <v>2379</v>
      </c>
      <c r="E137" s="250">
        <f t="shared" si="4"/>
        <v>4040</v>
      </c>
      <c r="F137" s="251">
        <f t="shared" si="5"/>
        <v>-1.5399929734160933E-2</v>
      </c>
    </row>
    <row r="138" spans="1:6" ht="18.75">
      <c r="A138" s="245">
        <v>43677</v>
      </c>
      <c r="B138" s="245" t="s">
        <v>2786</v>
      </c>
      <c r="C138" s="246">
        <v>1697.4</v>
      </c>
      <c r="D138" s="247" t="s">
        <v>2380</v>
      </c>
      <c r="E138" s="247">
        <f t="shared" si="4"/>
        <v>10150</v>
      </c>
      <c r="F138" s="253">
        <f t="shared" si="5"/>
        <v>9.4558429973239377E-3</v>
      </c>
    </row>
    <row r="139" spans="1:6" ht="18.75">
      <c r="A139" s="248">
        <v>43678</v>
      </c>
      <c r="B139" s="248" t="s">
        <v>2786</v>
      </c>
      <c r="C139" s="249">
        <v>1735.8</v>
      </c>
      <c r="D139" s="250" t="s">
        <v>1282</v>
      </c>
      <c r="E139" s="250">
        <f t="shared" si="4"/>
        <v>9000</v>
      </c>
      <c r="F139" s="251">
        <f t="shared" si="5"/>
        <v>2.2622834924001411E-2</v>
      </c>
    </row>
    <row r="140" spans="1:6" ht="18.75">
      <c r="A140" s="245">
        <v>43681</v>
      </c>
      <c r="B140" s="245" t="s">
        <v>2786</v>
      </c>
      <c r="C140" s="246">
        <v>1795.1</v>
      </c>
      <c r="D140" s="247" t="s">
        <v>2381</v>
      </c>
      <c r="E140" s="247">
        <f t="shared" si="4"/>
        <v>6800</v>
      </c>
      <c r="F140" s="253">
        <f t="shared" si="5"/>
        <v>3.4162921995621653E-2</v>
      </c>
    </row>
    <row r="141" spans="1:6" ht="18.75">
      <c r="A141" s="248">
        <v>43682</v>
      </c>
      <c r="B141" s="248" t="s">
        <v>2786</v>
      </c>
      <c r="C141" s="249">
        <v>1802.4</v>
      </c>
      <c r="D141" s="250" t="s">
        <v>1196</v>
      </c>
      <c r="E141" s="250">
        <f t="shared" si="4"/>
        <v>6450</v>
      </c>
      <c r="F141" s="251">
        <f t="shared" si="5"/>
        <v>4.0666258147179501E-3</v>
      </c>
    </row>
    <row r="142" spans="1:6" ht="18.75">
      <c r="A142" s="245">
        <v>43683</v>
      </c>
      <c r="B142" s="245" t="s">
        <v>2786</v>
      </c>
      <c r="C142" s="246">
        <v>1782.8</v>
      </c>
      <c r="D142" s="247" t="s">
        <v>2382</v>
      </c>
      <c r="E142" s="247">
        <f t="shared" si="4"/>
        <v>6340</v>
      </c>
      <c r="F142" s="253">
        <f t="shared" si="5"/>
        <v>-1.0874389702618781E-2</v>
      </c>
    </row>
    <row r="143" spans="1:6" ht="18.75">
      <c r="A143" s="248">
        <v>43684</v>
      </c>
      <c r="B143" s="248" t="s">
        <v>2786</v>
      </c>
      <c r="C143" s="249">
        <v>1756.8</v>
      </c>
      <c r="D143" s="250" t="s">
        <v>2383</v>
      </c>
      <c r="E143" s="250">
        <f t="shared" si="4"/>
        <v>2050</v>
      </c>
      <c r="F143" s="251">
        <f t="shared" si="5"/>
        <v>-1.4583800762844934E-2</v>
      </c>
    </row>
    <row r="144" spans="1:6" ht="18.75">
      <c r="A144" s="245">
        <v>43685</v>
      </c>
      <c r="B144" s="245" t="s">
        <v>2786</v>
      </c>
      <c r="C144" s="246">
        <v>1790.5</v>
      </c>
      <c r="D144" s="247" t="s">
        <v>2384</v>
      </c>
      <c r="E144" s="247">
        <f t="shared" si="4"/>
        <v>2630</v>
      </c>
      <c r="F144" s="253">
        <f t="shared" si="5"/>
        <v>1.9182604735883402E-2</v>
      </c>
    </row>
    <row r="145" spans="1:6" ht="18.75">
      <c r="A145" s="248">
        <v>43695</v>
      </c>
      <c r="B145" s="248" t="s">
        <v>2786</v>
      </c>
      <c r="C145" s="249">
        <v>1797.8</v>
      </c>
      <c r="D145" s="250" t="s">
        <v>748</v>
      </c>
      <c r="E145" s="250">
        <f t="shared" si="4"/>
        <v>2660</v>
      </c>
      <c r="F145" s="251">
        <f t="shared" si="5"/>
        <v>4.0770734431723188E-3</v>
      </c>
    </row>
    <row r="146" spans="1:6" ht="18.75">
      <c r="A146" s="245">
        <v>43696</v>
      </c>
      <c r="B146" s="245" t="s">
        <v>2786</v>
      </c>
      <c r="C146" s="246">
        <v>1806.8</v>
      </c>
      <c r="D146" s="247" t="s">
        <v>2385</v>
      </c>
      <c r="E146" s="247">
        <f t="shared" si="4"/>
        <v>9610</v>
      </c>
      <c r="F146" s="253">
        <f t="shared" si="5"/>
        <v>5.006118589387043E-3</v>
      </c>
    </row>
    <row r="147" spans="1:6" ht="18.75">
      <c r="A147" s="248">
        <v>43698</v>
      </c>
      <c r="B147" s="248" t="s">
        <v>2786</v>
      </c>
      <c r="C147" s="249">
        <v>1777</v>
      </c>
      <c r="D147" s="250" t="s">
        <v>2386</v>
      </c>
      <c r="E147" s="250">
        <f t="shared" si="4"/>
        <v>6770</v>
      </c>
      <c r="F147" s="251">
        <f t="shared" si="5"/>
        <v>-1.6493247730794747E-2</v>
      </c>
    </row>
    <row r="148" spans="1:6" ht="18.75">
      <c r="A148" s="245">
        <v>43699</v>
      </c>
      <c r="B148" s="245" t="s">
        <v>2786</v>
      </c>
      <c r="C148" s="246">
        <v>1818</v>
      </c>
      <c r="D148" s="247" t="s">
        <v>2387</v>
      </c>
      <c r="E148" s="247">
        <f t="shared" si="4"/>
        <v>2770</v>
      </c>
      <c r="F148" s="253">
        <f t="shared" si="5"/>
        <v>2.3072594259988755E-2</v>
      </c>
    </row>
    <row r="149" spans="1:6" ht="18.75">
      <c r="A149" s="248">
        <v>43702</v>
      </c>
      <c r="B149" s="248" t="s">
        <v>2786</v>
      </c>
      <c r="C149" s="249">
        <v>1791.7</v>
      </c>
      <c r="D149" s="250" t="s">
        <v>2388</v>
      </c>
      <c r="E149" s="250">
        <f t="shared" si="4"/>
        <v>7930</v>
      </c>
      <c r="F149" s="251">
        <f t="shared" si="5"/>
        <v>-1.4466446644664455E-2</v>
      </c>
    </row>
    <row r="150" spans="1:6" ht="18.75">
      <c r="A150" s="245">
        <v>43703</v>
      </c>
      <c r="B150" s="245" t="s">
        <v>2786</v>
      </c>
      <c r="C150" s="246">
        <v>1765.2</v>
      </c>
      <c r="D150" s="247" t="s">
        <v>2389</v>
      </c>
      <c r="E150" s="247">
        <f t="shared" si="4"/>
        <v>8260</v>
      </c>
      <c r="F150" s="253">
        <f t="shared" si="5"/>
        <v>-1.4790422503767386E-2</v>
      </c>
    </row>
    <row r="151" spans="1:6" ht="18.75">
      <c r="A151" s="248">
        <v>43704</v>
      </c>
      <c r="B151" s="248" t="s">
        <v>2786</v>
      </c>
      <c r="C151" s="249">
        <v>1799.9</v>
      </c>
      <c r="D151" s="250" t="s">
        <v>2390</v>
      </c>
      <c r="E151" s="250">
        <f t="shared" si="4"/>
        <v>7940</v>
      </c>
      <c r="F151" s="251">
        <f t="shared" si="5"/>
        <v>1.9657829141173755E-2</v>
      </c>
    </row>
    <row r="152" spans="1:6" ht="18.75">
      <c r="A152" s="245">
        <v>43705</v>
      </c>
      <c r="B152" s="245" t="s">
        <v>2786</v>
      </c>
      <c r="C152" s="246">
        <v>1801</v>
      </c>
      <c r="D152" s="247" t="s">
        <v>2391</v>
      </c>
      <c r="E152" s="247">
        <f t="shared" si="4"/>
        <v>13770</v>
      </c>
      <c r="F152" s="253">
        <f t="shared" si="5"/>
        <v>6.111450636145932E-4</v>
      </c>
    </row>
    <row r="153" spans="1:6" ht="18.75">
      <c r="A153" s="248">
        <v>43706</v>
      </c>
      <c r="B153" s="248" t="s">
        <v>2786</v>
      </c>
      <c r="C153" s="249">
        <v>1841.9</v>
      </c>
      <c r="D153" s="250" t="s">
        <v>2392</v>
      </c>
      <c r="E153" s="250">
        <f t="shared" si="4"/>
        <v>16550</v>
      </c>
      <c r="F153" s="251">
        <f t="shared" si="5"/>
        <v>2.2709605774569708E-2</v>
      </c>
    </row>
    <row r="154" spans="1:6" ht="18.75">
      <c r="A154" s="245">
        <v>43709</v>
      </c>
      <c r="B154" s="245" t="s">
        <v>2786</v>
      </c>
      <c r="C154" s="246">
        <v>1833</v>
      </c>
      <c r="D154" s="247" t="s">
        <v>2393</v>
      </c>
      <c r="E154" s="247">
        <f t="shared" si="4"/>
        <v>11650</v>
      </c>
      <c r="F154" s="253">
        <f t="shared" si="5"/>
        <v>-4.8319669906076168E-3</v>
      </c>
    </row>
    <row r="155" spans="1:6" ht="18.75">
      <c r="A155" s="248">
        <v>43710</v>
      </c>
      <c r="B155" s="248" t="s">
        <v>2786</v>
      </c>
      <c r="C155" s="249">
        <v>1767.9</v>
      </c>
      <c r="D155" s="250" t="s">
        <v>2394</v>
      </c>
      <c r="E155" s="250">
        <f t="shared" si="4"/>
        <v>13680</v>
      </c>
      <c r="F155" s="251">
        <f t="shared" si="5"/>
        <v>-3.5515548281505716E-2</v>
      </c>
    </row>
    <row r="156" spans="1:6" ht="18.75">
      <c r="A156" s="245">
        <v>43711</v>
      </c>
      <c r="B156" s="245" t="s">
        <v>2786</v>
      </c>
      <c r="C156" s="246">
        <v>1768.1</v>
      </c>
      <c r="D156" s="247" t="s">
        <v>2395</v>
      </c>
      <c r="E156" s="247">
        <f t="shared" si="4"/>
        <v>7320</v>
      </c>
      <c r="F156" s="253">
        <f t="shared" si="5"/>
        <v>1.1312857062040216E-4</v>
      </c>
    </row>
    <row r="157" spans="1:6" ht="18.75">
      <c r="A157" s="248">
        <v>43712</v>
      </c>
      <c r="B157" s="248" t="s">
        <v>2786</v>
      </c>
      <c r="C157" s="249">
        <v>1764.6</v>
      </c>
      <c r="D157" s="250" t="s">
        <v>2396</v>
      </c>
      <c r="E157" s="250">
        <f t="shared" si="4"/>
        <v>5910</v>
      </c>
      <c r="F157" s="251">
        <f t="shared" si="5"/>
        <v>-1.9795260449069207E-3</v>
      </c>
    </row>
    <row r="158" spans="1:6" ht="18.75">
      <c r="A158" s="245">
        <v>43713</v>
      </c>
      <c r="B158" s="245" t="s">
        <v>2786</v>
      </c>
      <c r="C158" s="246">
        <v>1773.6</v>
      </c>
      <c r="D158" s="247" t="s">
        <v>2307</v>
      </c>
      <c r="E158" s="247">
        <f t="shared" si="4"/>
        <v>1800</v>
      </c>
      <c r="F158" s="253">
        <f t="shared" si="5"/>
        <v>5.1003060183612003E-3</v>
      </c>
    </row>
    <row r="159" spans="1:6" ht="18.75">
      <c r="A159" s="248">
        <v>43716</v>
      </c>
      <c r="B159" s="248" t="s">
        <v>2786</v>
      </c>
      <c r="C159" s="249">
        <v>1776.8</v>
      </c>
      <c r="D159" s="250" t="s">
        <v>2397</v>
      </c>
      <c r="E159" s="250">
        <f t="shared" si="4"/>
        <v>12610</v>
      </c>
      <c r="F159" s="251">
        <f t="shared" si="5"/>
        <v>1.8042399639153217E-3</v>
      </c>
    </row>
    <row r="160" spans="1:6" ht="18.75">
      <c r="A160" s="245">
        <v>43717</v>
      </c>
      <c r="B160" s="245" t="s">
        <v>2786</v>
      </c>
      <c r="C160" s="246">
        <v>1783.7</v>
      </c>
      <c r="D160" s="247" t="s">
        <v>821</v>
      </c>
      <c r="E160" s="247">
        <f t="shared" si="4"/>
        <v>1850</v>
      </c>
      <c r="F160" s="253">
        <f t="shared" si="5"/>
        <v>3.8833858622242534E-3</v>
      </c>
    </row>
    <row r="161" spans="1:6" ht="18.75">
      <c r="A161" s="248">
        <v>43719</v>
      </c>
      <c r="B161" s="248" t="s">
        <v>2786</v>
      </c>
      <c r="C161" s="249">
        <v>1770.2</v>
      </c>
      <c r="D161" s="250" t="s">
        <v>2388</v>
      </c>
      <c r="E161" s="250">
        <f t="shared" si="4"/>
        <v>7930</v>
      </c>
      <c r="F161" s="251">
        <f t="shared" si="5"/>
        <v>-7.5685373100857767E-3</v>
      </c>
    </row>
    <row r="162" spans="1:6" ht="18.75">
      <c r="A162" s="245">
        <v>43720</v>
      </c>
      <c r="B162" s="245" t="s">
        <v>2786</v>
      </c>
      <c r="C162" s="246">
        <v>1761.6</v>
      </c>
      <c r="D162" s="247" t="s">
        <v>2398</v>
      </c>
      <c r="E162" s="247">
        <f t="shared" si="4"/>
        <v>5030</v>
      </c>
      <c r="F162" s="253">
        <f t="shared" si="5"/>
        <v>-4.858208112077822E-3</v>
      </c>
    </row>
    <row r="163" spans="1:6" ht="18.75">
      <c r="A163" s="248">
        <v>43723</v>
      </c>
      <c r="B163" s="248" t="s">
        <v>2786</v>
      </c>
      <c r="C163" s="249">
        <v>1755</v>
      </c>
      <c r="D163" s="250" t="s">
        <v>2399</v>
      </c>
      <c r="E163" s="250">
        <f t="shared" si="4"/>
        <v>4350</v>
      </c>
      <c r="F163" s="251">
        <f t="shared" si="5"/>
        <v>-3.7465940054495217E-3</v>
      </c>
    </row>
    <row r="164" spans="1:6" ht="18.75">
      <c r="A164" s="245">
        <v>43724</v>
      </c>
      <c r="B164" s="245" t="s">
        <v>2786</v>
      </c>
      <c r="C164" s="246">
        <v>1762.7</v>
      </c>
      <c r="D164" s="247" t="s">
        <v>2300</v>
      </c>
      <c r="E164" s="247">
        <f t="shared" si="4"/>
        <v>2600</v>
      </c>
      <c r="F164" s="253">
        <f t="shared" si="5"/>
        <v>4.3874643874644015E-3</v>
      </c>
    </row>
    <row r="165" spans="1:6" ht="18.75">
      <c r="A165" s="248">
        <v>43725</v>
      </c>
      <c r="B165" s="248" t="s">
        <v>2786</v>
      </c>
      <c r="C165" s="249">
        <v>1769.1</v>
      </c>
      <c r="D165" s="250" t="s">
        <v>2400</v>
      </c>
      <c r="E165" s="250">
        <f t="shared" si="4"/>
        <v>9400</v>
      </c>
      <c r="F165" s="251">
        <f t="shared" si="5"/>
        <v>3.6307936688033671E-3</v>
      </c>
    </row>
    <row r="166" spans="1:6" ht="18.75">
      <c r="A166" s="245">
        <v>43726</v>
      </c>
      <c r="B166" s="245" t="s">
        <v>2786</v>
      </c>
      <c r="C166" s="246">
        <v>1766.4</v>
      </c>
      <c r="D166" s="247" t="s">
        <v>2401</v>
      </c>
      <c r="E166" s="247">
        <f t="shared" si="4"/>
        <v>3580</v>
      </c>
      <c r="F166" s="253">
        <f t="shared" si="5"/>
        <v>-1.5261997625910517E-3</v>
      </c>
    </row>
    <row r="167" spans="1:6" ht="18.75">
      <c r="A167" s="248">
        <v>43727</v>
      </c>
      <c r="B167" s="248" t="s">
        <v>2786</v>
      </c>
      <c r="C167" s="249">
        <v>1728.8</v>
      </c>
      <c r="D167" s="250" t="s">
        <v>2402</v>
      </c>
      <c r="E167" s="250">
        <f t="shared" si="4"/>
        <v>8730</v>
      </c>
      <c r="F167" s="251">
        <f t="shared" si="5"/>
        <v>-2.1286231884058093E-2</v>
      </c>
    </row>
    <row r="168" spans="1:6" ht="18.75">
      <c r="A168" s="245">
        <v>43730</v>
      </c>
      <c r="B168" s="245" t="s">
        <v>2786</v>
      </c>
      <c r="C168" s="246">
        <v>1732.3</v>
      </c>
      <c r="D168" s="247" t="s">
        <v>317</v>
      </c>
      <c r="E168" s="247">
        <f t="shared" si="4"/>
        <v>590</v>
      </c>
      <c r="F168" s="253">
        <f t="shared" si="5"/>
        <v>2.0245256825544011E-3</v>
      </c>
    </row>
    <row r="169" spans="1:6" ht="18.75">
      <c r="A169" s="248">
        <v>43731</v>
      </c>
      <c r="B169" s="248" t="s">
        <v>2786</v>
      </c>
      <c r="C169" s="249">
        <v>1747.1</v>
      </c>
      <c r="D169" s="250" t="s">
        <v>2403</v>
      </c>
      <c r="E169" s="250">
        <f t="shared" si="4"/>
        <v>2420</v>
      </c>
      <c r="F169" s="251">
        <f t="shared" si="5"/>
        <v>8.543554811522247E-3</v>
      </c>
    </row>
    <row r="170" spans="1:6" ht="18.75">
      <c r="A170" s="245">
        <v>43732</v>
      </c>
      <c r="B170" s="245" t="s">
        <v>2786</v>
      </c>
      <c r="C170" s="246">
        <v>1734.4</v>
      </c>
      <c r="D170" s="247" t="s">
        <v>2384</v>
      </c>
      <c r="E170" s="247">
        <f t="shared" si="4"/>
        <v>2630</v>
      </c>
      <c r="F170" s="253">
        <f t="shared" si="5"/>
        <v>-7.2691889416747202E-3</v>
      </c>
    </row>
    <row r="171" spans="1:6" ht="18.75">
      <c r="A171" s="248">
        <v>43733</v>
      </c>
      <c r="B171" s="248" t="s">
        <v>2786</v>
      </c>
      <c r="C171" s="249">
        <v>1722.1</v>
      </c>
      <c r="D171" s="250" t="s">
        <v>2379</v>
      </c>
      <c r="E171" s="250">
        <f t="shared" si="4"/>
        <v>4040</v>
      </c>
      <c r="F171" s="251">
        <f t="shared" si="5"/>
        <v>-7.0917896678968084E-3</v>
      </c>
    </row>
    <row r="172" spans="1:6" ht="18.75">
      <c r="A172" s="245">
        <v>43734</v>
      </c>
      <c r="B172" s="245" t="s">
        <v>2786</v>
      </c>
      <c r="C172" s="246">
        <v>1738.4</v>
      </c>
      <c r="D172" s="247" t="s">
        <v>865</v>
      </c>
      <c r="E172" s="247">
        <f t="shared" si="4"/>
        <v>2060</v>
      </c>
      <c r="F172" s="253">
        <f t="shared" si="5"/>
        <v>9.4651878520413124E-3</v>
      </c>
    </row>
    <row r="173" spans="1:6" ht="18.75">
      <c r="A173" s="248">
        <v>43737</v>
      </c>
      <c r="B173" s="248" t="s">
        <v>2786</v>
      </c>
      <c r="C173" s="249">
        <v>1724</v>
      </c>
      <c r="D173" s="250" t="s">
        <v>2396</v>
      </c>
      <c r="E173" s="250">
        <f t="shared" si="4"/>
        <v>5910</v>
      </c>
      <c r="F173" s="251">
        <f t="shared" si="5"/>
        <v>-8.2834790612057452E-3</v>
      </c>
    </row>
    <row r="174" spans="1:6" ht="18.75">
      <c r="A174" s="245">
        <v>43738</v>
      </c>
      <c r="B174" s="245" t="s">
        <v>2786</v>
      </c>
      <c r="C174" s="246">
        <v>1721.1</v>
      </c>
      <c r="D174" s="247" t="s">
        <v>909</v>
      </c>
      <c r="E174" s="247">
        <f t="shared" si="4"/>
        <v>1590</v>
      </c>
      <c r="F174" s="253">
        <f t="shared" si="5"/>
        <v>-1.6821345707657143E-3</v>
      </c>
    </row>
    <row r="175" spans="1:6" ht="18.75">
      <c r="A175" s="248">
        <v>43739</v>
      </c>
      <c r="B175" s="248" t="s">
        <v>2786</v>
      </c>
      <c r="C175" s="249">
        <v>1730.2</v>
      </c>
      <c r="D175" s="250" t="s">
        <v>2404</v>
      </c>
      <c r="E175" s="250">
        <f t="shared" si="4"/>
        <v>8560</v>
      </c>
      <c r="F175" s="251">
        <f t="shared" si="5"/>
        <v>5.2873162512347971E-3</v>
      </c>
    </row>
    <row r="176" spans="1:6" ht="18.75">
      <c r="A176" s="245">
        <v>43740</v>
      </c>
      <c r="B176" s="245" t="s">
        <v>2786</v>
      </c>
      <c r="C176" s="246">
        <v>1742.1</v>
      </c>
      <c r="D176" s="247" t="s">
        <v>2405</v>
      </c>
      <c r="E176" s="247">
        <f t="shared" si="4"/>
        <v>5700</v>
      </c>
      <c r="F176" s="253">
        <f t="shared" si="5"/>
        <v>6.8778175933417174E-3</v>
      </c>
    </row>
    <row r="177" spans="1:6" ht="18.75">
      <c r="A177" s="248">
        <v>43741</v>
      </c>
      <c r="B177" s="248" t="s">
        <v>2786</v>
      </c>
      <c r="C177" s="249">
        <v>1733.6</v>
      </c>
      <c r="D177" s="250" t="s">
        <v>2406</v>
      </c>
      <c r="E177" s="250">
        <f t="shared" si="4"/>
        <v>3500</v>
      </c>
      <c r="F177" s="251">
        <f t="shared" si="5"/>
        <v>-4.8791688192411087E-3</v>
      </c>
    </row>
    <row r="178" spans="1:6" ht="18.75">
      <c r="A178" s="245">
        <v>43744</v>
      </c>
      <c r="B178" s="245" t="s">
        <v>2786</v>
      </c>
      <c r="C178" s="246">
        <v>1739.9</v>
      </c>
      <c r="D178" s="247" t="s">
        <v>969</v>
      </c>
      <c r="E178" s="247">
        <f t="shared" si="4"/>
        <v>1940</v>
      </c>
      <c r="F178" s="253">
        <f t="shared" si="5"/>
        <v>3.6340562990311298E-3</v>
      </c>
    </row>
    <row r="179" spans="1:6" ht="18.75">
      <c r="A179" s="248">
        <v>43745</v>
      </c>
      <c r="B179" s="248" t="s">
        <v>2786</v>
      </c>
      <c r="C179" s="249">
        <v>1736.3</v>
      </c>
      <c r="D179" s="250" t="s">
        <v>2407</v>
      </c>
      <c r="E179" s="250">
        <f t="shared" si="4"/>
        <v>980</v>
      </c>
      <c r="F179" s="251">
        <f t="shared" si="5"/>
        <v>-2.069084430139756E-3</v>
      </c>
    </row>
    <row r="180" spans="1:6" ht="18.75">
      <c r="A180" s="245">
        <v>43747</v>
      </c>
      <c r="B180" s="245" t="s">
        <v>2786</v>
      </c>
      <c r="C180" s="246">
        <v>1740</v>
      </c>
      <c r="D180" s="247" t="s">
        <v>781</v>
      </c>
      <c r="E180" s="247">
        <f t="shared" si="4"/>
        <v>2310</v>
      </c>
      <c r="F180" s="253">
        <f t="shared" si="5"/>
        <v>2.1309681506651579E-3</v>
      </c>
    </row>
    <row r="181" spans="1:6" ht="18.75">
      <c r="A181" s="248">
        <v>43748</v>
      </c>
      <c r="B181" s="248" t="s">
        <v>2786</v>
      </c>
      <c r="C181" s="249">
        <v>1742.3</v>
      </c>
      <c r="D181" s="250" t="s">
        <v>749</v>
      </c>
      <c r="E181" s="250">
        <f t="shared" si="4"/>
        <v>860</v>
      </c>
      <c r="F181" s="251">
        <f t="shared" si="5"/>
        <v>1.3218390804596858E-3</v>
      </c>
    </row>
    <row r="182" spans="1:6" ht="18.75">
      <c r="A182" s="245">
        <v>43751</v>
      </c>
      <c r="B182" s="245" t="s">
        <v>2786</v>
      </c>
      <c r="C182" s="246">
        <v>1741.7</v>
      </c>
      <c r="D182" s="247" t="s">
        <v>2288</v>
      </c>
      <c r="E182" s="247">
        <f t="shared" si="4"/>
        <v>1650</v>
      </c>
      <c r="F182" s="253">
        <f t="shared" si="5"/>
        <v>-3.4437238133500081E-4</v>
      </c>
    </row>
    <row r="183" spans="1:6" ht="18.75">
      <c r="A183" s="248">
        <v>43752</v>
      </c>
      <c r="B183" s="248" t="s">
        <v>2786</v>
      </c>
      <c r="C183" s="249">
        <v>1731.9</v>
      </c>
      <c r="D183" s="250" t="s">
        <v>2408</v>
      </c>
      <c r="E183" s="250">
        <f t="shared" si="4"/>
        <v>4500</v>
      </c>
      <c r="F183" s="251">
        <f t="shared" si="5"/>
        <v>-5.6266865705919544E-3</v>
      </c>
    </row>
    <row r="184" spans="1:6" ht="18.75">
      <c r="A184" s="245">
        <v>43753</v>
      </c>
      <c r="B184" s="245" t="s">
        <v>2786</v>
      </c>
      <c r="C184" s="246">
        <v>1736.7</v>
      </c>
      <c r="D184" s="247" t="s">
        <v>2409</v>
      </c>
      <c r="E184" s="247">
        <f t="shared" si="4"/>
        <v>4400</v>
      </c>
      <c r="F184" s="253">
        <f t="shared" si="5"/>
        <v>2.7715226052311692E-3</v>
      </c>
    </row>
    <row r="185" spans="1:6" ht="18.75">
      <c r="A185" s="248">
        <v>43754</v>
      </c>
      <c r="B185" s="248" t="s">
        <v>2786</v>
      </c>
      <c r="C185" s="249">
        <v>1746.2</v>
      </c>
      <c r="D185" s="250" t="s">
        <v>2410</v>
      </c>
      <c r="E185" s="250">
        <f t="shared" si="4"/>
        <v>5940</v>
      </c>
      <c r="F185" s="251">
        <f t="shared" si="5"/>
        <v>5.4701445269764726E-3</v>
      </c>
    </row>
    <row r="186" spans="1:6" ht="18.75">
      <c r="A186" s="245">
        <v>43755</v>
      </c>
      <c r="B186" s="245" t="s">
        <v>2786</v>
      </c>
      <c r="C186" s="246">
        <v>1749.8</v>
      </c>
      <c r="D186" s="247" t="s">
        <v>2411</v>
      </c>
      <c r="E186" s="247">
        <f t="shared" si="4"/>
        <v>5130</v>
      </c>
      <c r="F186" s="253">
        <f t="shared" si="5"/>
        <v>2.0616195166647255E-3</v>
      </c>
    </row>
    <row r="187" spans="1:6" ht="18.75">
      <c r="A187" s="248">
        <v>43758</v>
      </c>
      <c r="B187" s="248" t="s">
        <v>2786</v>
      </c>
      <c r="C187" s="249">
        <v>1754.3</v>
      </c>
      <c r="D187" s="250" t="s">
        <v>2412</v>
      </c>
      <c r="E187" s="250">
        <f t="shared" si="4"/>
        <v>4220</v>
      </c>
      <c r="F187" s="251">
        <f t="shared" si="5"/>
        <v>2.5717224825694274E-3</v>
      </c>
    </row>
    <row r="188" spans="1:6" ht="18.75">
      <c r="A188" s="245">
        <v>43759</v>
      </c>
      <c r="B188" s="245" t="s">
        <v>2786</v>
      </c>
      <c r="C188" s="246">
        <v>1755</v>
      </c>
      <c r="D188" s="247" t="s">
        <v>1299</v>
      </c>
      <c r="E188" s="247">
        <f t="shared" si="4"/>
        <v>7710</v>
      </c>
      <c r="F188" s="253">
        <f t="shared" si="5"/>
        <v>3.990195519580908E-4</v>
      </c>
    </row>
    <row r="189" spans="1:6" ht="18.75">
      <c r="A189" s="248">
        <v>43760</v>
      </c>
      <c r="B189" s="248" t="s">
        <v>2786</v>
      </c>
      <c r="C189" s="249">
        <v>1744.7</v>
      </c>
      <c r="D189" s="250" t="s">
        <v>2413</v>
      </c>
      <c r="E189" s="250">
        <f t="shared" si="4"/>
        <v>13690</v>
      </c>
      <c r="F189" s="251">
        <f t="shared" si="5"/>
        <v>-5.8689458689458185E-3</v>
      </c>
    </row>
    <row r="190" spans="1:6" ht="18.75">
      <c r="A190" s="245">
        <v>43761</v>
      </c>
      <c r="B190" s="245" t="s">
        <v>2786</v>
      </c>
      <c r="C190" s="246">
        <v>1750.4</v>
      </c>
      <c r="D190" s="247" t="s">
        <v>902</v>
      </c>
      <c r="E190" s="247">
        <f t="shared" si="4"/>
        <v>5750</v>
      </c>
      <c r="F190" s="253">
        <f t="shared" si="5"/>
        <v>3.267037313005039E-3</v>
      </c>
    </row>
    <row r="191" spans="1:6" ht="18.75">
      <c r="A191" s="248">
        <v>43762</v>
      </c>
      <c r="B191" s="248" t="s">
        <v>2786</v>
      </c>
      <c r="C191" s="249">
        <v>1743.6</v>
      </c>
      <c r="D191" s="250" t="s">
        <v>747</v>
      </c>
      <c r="E191" s="250">
        <f t="shared" si="4"/>
        <v>2400</v>
      </c>
      <c r="F191" s="251">
        <f t="shared" si="5"/>
        <v>-3.8848263254114279E-3</v>
      </c>
    </row>
    <row r="192" spans="1:6" ht="18.75">
      <c r="A192" s="245">
        <v>43765</v>
      </c>
      <c r="B192" s="245" t="s">
        <v>2786</v>
      </c>
      <c r="C192" s="246">
        <v>1737.3</v>
      </c>
      <c r="D192" s="247" t="s">
        <v>2414</v>
      </c>
      <c r="E192" s="247">
        <f t="shared" si="4"/>
        <v>2940</v>
      </c>
      <c r="F192" s="253">
        <f t="shared" si="5"/>
        <v>-3.613214039917434E-3</v>
      </c>
    </row>
    <row r="193" spans="1:6" ht="18.75">
      <c r="A193" s="248">
        <v>43766</v>
      </c>
      <c r="B193" s="248" t="s">
        <v>2786</v>
      </c>
      <c r="C193" s="249">
        <v>1723.5</v>
      </c>
      <c r="D193" s="250" t="s">
        <v>2415</v>
      </c>
      <c r="E193" s="250">
        <f t="shared" si="4"/>
        <v>2640</v>
      </c>
      <c r="F193" s="251">
        <f t="shared" si="5"/>
        <v>-7.9433603868070968E-3</v>
      </c>
    </row>
    <row r="194" spans="1:6" ht="18.75">
      <c r="A194" s="245">
        <v>43767</v>
      </c>
      <c r="B194" s="245" t="s">
        <v>2786</v>
      </c>
      <c r="C194" s="246">
        <v>1711.7</v>
      </c>
      <c r="D194" s="247" t="s">
        <v>2387</v>
      </c>
      <c r="E194" s="247">
        <f t="shared" ref="E194:E257" si="6">IF(RIGHT(D194,1)="M", VALUE(LEFT(D194,LEN(D194)-1))*1000000, IF(RIGHT(D194,1)="k", VALUE(LEFT(D194,LEN(D194)-1))*1000, D194))</f>
        <v>2770</v>
      </c>
      <c r="F194" s="253">
        <f t="shared" si="5"/>
        <v>-6.8465332172903404E-3</v>
      </c>
    </row>
    <row r="195" spans="1:6" ht="18.75">
      <c r="A195" s="248">
        <v>43768</v>
      </c>
      <c r="B195" s="248" t="s">
        <v>2786</v>
      </c>
      <c r="C195" s="249">
        <v>1710.3</v>
      </c>
      <c r="D195" s="250" t="s">
        <v>2355</v>
      </c>
      <c r="E195" s="250">
        <f t="shared" si="6"/>
        <v>2560</v>
      </c>
      <c r="F195" s="251">
        <f t="shared" ref="F195:F258" si="7">C195/C194-1</f>
        <v>-8.1790033300233045E-4</v>
      </c>
    </row>
    <row r="196" spans="1:6" ht="18.75">
      <c r="A196" s="245">
        <v>43769</v>
      </c>
      <c r="B196" s="245" t="s">
        <v>2786</v>
      </c>
      <c r="C196" s="246">
        <v>1725</v>
      </c>
      <c r="D196" s="247" t="s">
        <v>2416</v>
      </c>
      <c r="E196" s="247">
        <f t="shared" si="6"/>
        <v>2520</v>
      </c>
      <c r="F196" s="253">
        <f t="shared" si="7"/>
        <v>8.5949833362568562E-3</v>
      </c>
    </row>
    <row r="197" spans="1:6" ht="18.75">
      <c r="A197" s="248">
        <v>43772</v>
      </c>
      <c r="B197" s="248" t="s">
        <v>2786</v>
      </c>
      <c r="C197" s="249">
        <v>1716.2</v>
      </c>
      <c r="D197" s="250" t="s">
        <v>2417</v>
      </c>
      <c r="E197" s="250">
        <f t="shared" si="6"/>
        <v>2430</v>
      </c>
      <c r="F197" s="251">
        <f t="shared" si="7"/>
        <v>-5.1014492753622687E-3</v>
      </c>
    </row>
    <row r="198" spans="1:6" ht="18.75">
      <c r="A198" s="245">
        <v>43773</v>
      </c>
      <c r="B198" s="245" t="s">
        <v>2786</v>
      </c>
      <c r="C198" s="246">
        <v>1712.5</v>
      </c>
      <c r="D198" s="247" t="s">
        <v>2418</v>
      </c>
      <c r="E198" s="247">
        <f t="shared" si="6"/>
        <v>1880</v>
      </c>
      <c r="F198" s="253">
        <f t="shared" si="7"/>
        <v>-2.1559258827642536E-3</v>
      </c>
    </row>
    <row r="199" spans="1:6" ht="18.75">
      <c r="A199" s="248">
        <v>43774</v>
      </c>
      <c r="B199" s="248" t="s">
        <v>2786</v>
      </c>
      <c r="C199" s="249">
        <v>1714</v>
      </c>
      <c r="D199" s="250" t="s">
        <v>924</v>
      </c>
      <c r="E199" s="250">
        <f t="shared" si="6"/>
        <v>2080</v>
      </c>
      <c r="F199" s="251">
        <f t="shared" si="7"/>
        <v>8.7591240875917187E-4</v>
      </c>
    </row>
    <row r="200" spans="1:6" ht="18.75">
      <c r="A200" s="245">
        <v>43775</v>
      </c>
      <c r="B200" s="245" t="s">
        <v>2786</v>
      </c>
      <c r="C200" s="246">
        <v>1712.6</v>
      </c>
      <c r="D200" s="247" t="s">
        <v>2419</v>
      </c>
      <c r="E200" s="247">
        <f t="shared" si="6"/>
        <v>2009.9999999999998</v>
      </c>
      <c r="F200" s="253">
        <f t="shared" si="7"/>
        <v>-8.1680280046680931E-4</v>
      </c>
    </row>
    <row r="201" spans="1:6" ht="18.75">
      <c r="A201" s="248">
        <v>43776</v>
      </c>
      <c r="B201" s="248" t="s">
        <v>2786</v>
      </c>
      <c r="C201" s="249">
        <v>1710.9</v>
      </c>
      <c r="D201" s="250" t="s">
        <v>2420</v>
      </c>
      <c r="E201" s="250">
        <f t="shared" si="6"/>
        <v>1520</v>
      </c>
      <c r="F201" s="251">
        <f t="shared" si="7"/>
        <v>-9.9264276538590934E-4</v>
      </c>
    </row>
    <row r="202" spans="1:6" ht="18.75">
      <c r="A202" s="245">
        <v>43780</v>
      </c>
      <c r="B202" s="245" t="s">
        <v>2786</v>
      </c>
      <c r="C202" s="246">
        <v>1708.6</v>
      </c>
      <c r="D202" s="247" t="s">
        <v>2421</v>
      </c>
      <c r="E202" s="247">
        <f t="shared" si="6"/>
        <v>300</v>
      </c>
      <c r="F202" s="253">
        <f t="shared" si="7"/>
        <v>-1.3443217020282505E-3</v>
      </c>
    </row>
    <row r="203" spans="1:6" ht="18.75">
      <c r="A203" s="248">
        <v>43781</v>
      </c>
      <c r="B203" s="248" t="s">
        <v>2786</v>
      </c>
      <c r="C203" s="249">
        <v>1718.4</v>
      </c>
      <c r="D203" s="250" t="s">
        <v>952</v>
      </c>
      <c r="E203" s="250">
        <f t="shared" si="6"/>
        <v>740</v>
      </c>
      <c r="F203" s="251">
        <f t="shared" si="7"/>
        <v>5.7356900386282827E-3</v>
      </c>
    </row>
    <row r="204" spans="1:6" ht="18.75">
      <c r="A204" s="245">
        <v>43782</v>
      </c>
      <c r="B204" s="245" t="s">
        <v>2786</v>
      </c>
      <c r="C204" s="246">
        <v>1722.3</v>
      </c>
      <c r="D204" s="247" t="s">
        <v>2422</v>
      </c>
      <c r="E204" s="247">
        <f t="shared" si="6"/>
        <v>1420</v>
      </c>
      <c r="F204" s="253">
        <f t="shared" si="7"/>
        <v>2.2695530726255519E-3</v>
      </c>
    </row>
    <row r="205" spans="1:6" ht="18.75">
      <c r="A205" s="248">
        <v>43786</v>
      </c>
      <c r="B205" s="248" t="s">
        <v>2786</v>
      </c>
      <c r="C205" s="249">
        <v>1709.1</v>
      </c>
      <c r="D205" s="250" t="s">
        <v>752</v>
      </c>
      <c r="E205" s="250">
        <f t="shared" si="6"/>
        <v>1210</v>
      </c>
      <c r="F205" s="251">
        <f t="shared" si="7"/>
        <v>-7.6641700052255679E-3</v>
      </c>
    </row>
    <row r="206" spans="1:6" ht="18.75">
      <c r="A206" s="245">
        <v>43787</v>
      </c>
      <c r="B206" s="245" t="s">
        <v>2786</v>
      </c>
      <c r="C206" s="246">
        <v>1711.3</v>
      </c>
      <c r="D206" s="247" t="s">
        <v>2423</v>
      </c>
      <c r="E206" s="247">
        <f t="shared" si="6"/>
        <v>3010</v>
      </c>
      <c r="F206" s="253">
        <f t="shared" si="7"/>
        <v>1.2872271956001491E-3</v>
      </c>
    </row>
    <row r="207" spans="1:6" ht="18.75">
      <c r="A207" s="248">
        <v>43788</v>
      </c>
      <c r="B207" s="248" t="s">
        <v>2786</v>
      </c>
      <c r="C207" s="249">
        <v>1714.6</v>
      </c>
      <c r="D207" s="250" t="s">
        <v>2424</v>
      </c>
      <c r="E207" s="250">
        <f t="shared" si="6"/>
        <v>5110</v>
      </c>
      <c r="F207" s="251">
        <f t="shared" si="7"/>
        <v>1.9283585578215856E-3</v>
      </c>
    </row>
    <row r="208" spans="1:6" ht="18.75">
      <c r="A208" s="245">
        <v>43789</v>
      </c>
      <c r="B208" s="245" t="s">
        <v>2786</v>
      </c>
      <c r="C208" s="246">
        <v>1745.3</v>
      </c>
      <c r="D208" s="247" t="s">
        <v>2425</v>
      </c>
      <c r="E208" s="247">
        <f t="shared" si="6"/>
        <v>7560</v>
      </c>
      <c r="F208" s="253">
        <f t="shared" si="7"/>
        <v>1.7905050740697481E-2</v>
      </c>
    </row>
    <row r="209" spans="1:6" ht="18.75">
      <c r="A209" s="248">
        <v>43790</v>
      </c>
      <c r="B209" s="248" t="s">
        <v>2786</v>
      </c>
      <c r="C209" s="249">
        <v>1730.6</v>
      </c>
      <c r="D209" s="250" t="s">
        <v>2426</v>
      </c>
      <c r="E209" s="250">
        <f t="shared" si="6"/>
        <v>2190</v>
      </c>
      <c r="F209" s="251">
        <f t="shared" si="7"/>
        <v>-8.4226207528791397E-3</v>
      </c>
    </row>
    <row r="210" spans="1:6" ht="18.75">
      <c r="A210" s="245">
        <v>43793</v>
      </c>
      <c r="B210" s="245" t="s">
        <v>2786</v>
      </c>
      <c r="C210" s="246">
        <v>1725.2</v>
      </c>
      <c r="D210" s="247" t="s">
        <v>808</v>
      </c>
      <c r="E210" s="247">
        <f t="shared" si="6"/>
        <v>210</v>
      </c>
      <c r="F210" s="253">
        <f t="shared" si="7"/>
        <v>-3.1203050964982992E-3</v>
      </c>
    </row>
    <row r="211" spans="1:6" ht="18.75">
      <c r="A211" s="248">
        <v>43794</v>
      </c>
      <c r="B211" s="248" t="s">
        <v>2786</v>
      </c>
      <c r="C211" s="249">
        <v>1723.8</v>
      </c>
      <c r="D211" s="250" t="s">
        <v>959</v>
      </c>
      <c r="E211" s="250">
        <f t="shared" si="6"/>
        <v>850</v>
      </c>
      <c r="F211" s="251">
        <f t="shared" si="7"/>
        <v>-8.115001159286761E-4</v>
      </c>
    </row>
    <row r="212" spans="1:6" ht="18.75">
      <c r="A212" s="245">
        <v>43795</v>
      </c>
      <c r="B212" s="245" t="s">
        <v>2786</v>
      </c>
      <c r="C212" s="246">
        <v>1708.3</v>
      </c>
      <c r="D212" s="247" t="s">
        <v>2427</v>
      </c>
      <c r="E212" s="247">
        <f t="shared" si="6"/>
        <v>1620</v>
      </c>
      <c r="F212" s="253">
        <f t="shared" si="7"/>
        <v>-8.9917623854275375E-3</v>
      </c>
    </row>
    <row r="213" spans="1:6" ht="18.75">
      <c r="A213" s="248">
        <v>43796</v>
      </c>
      <c r="B213" s="248" t="s">
        <v>2786</v>
      </c>
      <c r="C213" s="249">
        <v>1705.1</v>
      </c>
      <c r="D213" s="250" t="s">
        <v>1161</v>
      </c>
      <c r="E213" s="250">
        <f t="shared" si="6"/>
        <v>7870</v>
      </c>
      <c r="F213" s="251">
        <f t="shared" si="7"/>
        <v>-1.873207282093281E-3</v>
      </c>
    </row>
    <row r="214" spans="1:6" ht="18.75">
      <c r="A214" s="245">
        <v>43797</v>
      </c>
      <c r="B214" s="245" t="s">
        <v>2786</v>
      </c>
      <c r="C214" s="246">
        <v>1702.2</v>
      </c>
      <c r="D214" s="247" t="s">
        <v>908</v>
      </c>
      <c r="E214" s="247">
        <f t="shared" si="6"/>
        <v>900</v>
      </c>
      <c r="F214" s="253">
        <f t="shared" si="7"/>
        <v>-1.7007800129024142E-3</v>
      </c>
    </row>
    <row r="215" spans="1:6" ht="18.75">
      <c r="A215" s="248">
        <v>43800</v>
      </c>
      <c r="B215" s="248" t="s">
        <v>2786</v>
      </c>
      <c r="C215" s="249">
        <v>1700.1</v>
      </c>
      <c r="D215" s="250" t="s">
        <v>2428</v>
      </c>
      <c r="E215" s="250">
        <f t="shared" si="6"/>
        <v>1330</v>
      </c>
      <c r="F215" s="251">
        <f t="shared" si="7"/>
        <v>-1.233697567853409E-3</v>
      </c>
    </row>
    <row r="216" spans="1:6" ht="18.75">
      <c r="A216" s="245">
        <v>43801</v>
      </c>
      <c r="B216" s="245" t="s">
        <v>2786</v>
      </c>
      <c r="C216" s="246">
        <v>1710.1</v>
      </c>
      <c r="D216" s="247" t="s">
        <v>2429</v>
      </c>
      <c r="E216" s="247">
        <f t="shared" si="6"/>
        <v>250</v>
      </c>
      <c r="F216" s="253">
        <f t="shared" si="7"/>
        <v>5.8820069407681252E-3</v>
      </c>
    </row>
    <row r="217" spans="1:6" ht="18.75">
      <c r="A217" s="248">
        <v>43802</v>
      </c>
      <c r="B217" s="248" t="s">
        <v>2786</v>
      </c>
      <c r="C217" s="249">
        <v>1717.9</v>
      </c>
      <c r="D217" s="250" t="s">
        <v>2359</v>
      </c>
      <c r="E217" s="250">
        <f t="shared" si="6"/>
        <v>700</v>
      </c>
      <c r="F217" s="251">
        <f t="shared" si="7"/>
        <v>4.5611367756273058E-3</v>
      </c>
    </row>
    <row r="218" spans="1:6" ht="18.75">
      <c r="A218" s="245">
        <v>43803</v>
      </c>
      <c r="B218" s="245" t="s">
        <v>2786</v>
      </c>
      <c r="C218" s="246">
        <v>1715.2</v>
      </c>
      <c r="D218" s="247" t="s">
        <v>2430</v>
      </c>
      <c r="E218" s="247">
        <f t="shared" si="6"/>
        <v>290</v>
      </c>
      <c r="F218" s="253">
        <f t="shared" si="7"/>
        <v>-1.5716863612550425E-3</v>
      </c>
    </row>
    <row r="219" spans="1:6" ht="18.75">
      <c r="A219" s="248">
        <v>43804</v>
      </c>
      <c r="B219" s="248" t="s">
        <v>2786</v>
      </c>
      <c r="C219" s="249">
        <v>1716.8</v>
      </c>
      <c r="D219" s="250" t="s">
        <v>2431</v>
      </c>
      <c r="E219" s="250">
        <f t="shared" si="6"/>
        <v>2910</v>
      </c>
      <c r="F219" s="251">
        <f t="shared" si="7"/>
        <v>9.3283582089553896E-4</v>
      </c>
    </row>
    <row r="220" spans="1:6" ht="18.75">
      <c r="A220" s="245">
        <v>43807</v>
      </c>
      <c r="B220" s="245" t="s">
        <v>2786</v>
      </c>
      <c r="C220" s="246">
        <v>1708.3</v>
      </c>
      <c r="D220" s="247" t="s">
        <v>833</v>
      </c>
      <c r="E220" s="247">
        <f t="shared" si="6"/>
        <v>1040</v>
      </c>
      <c r="F220" s="253">
        <f t="shared" si="7"/>
        <v>-4.9510717614166255E-3</v>
      </c>
    </row>
    <row r="221" spans="1:6" ht="18.75">
      <c r="A221" s="248">
        <v>43808</v>
      </c>
      <c r="B221" s="248" t="s">
        <v>2786</v>
      </c>
      <c r="C221" s="249">
        <v>1689.6</v>
      </c>
      <c r="D221" s="250" t="s">
        <v>2373</v>
      </c>
      <c r="E221" s="250">
        <f t="shared" si="6"/>
        <v>2330</v>
      </c>
      <c r="F221" s="251">
        <f t="shared" si="7"/>
        <v>-1.0946555054732854E-2</v>
      </c>
    </row>
    <row r="222" spans="1:6" ht="18.75">
      <c r="A222" s="245">
        <v>43809</v>
      </c>
      <c r="B222" s="245" t="s">
        <v>2786</v>
      </c>
      <c r="C222" s="246">
        <v>1690</v>
      </c>
      <c r="D222" s="247" t="s">
        <v>2284</v>
      </c>
      <c r="E222" s="247">
        <f t="shared" si="6"/>
        <v>2150</v>
      </c>
      <c r="F222" s="253">
        <f t="shared" si="7"/>
        <v>2.3674242424243097E-4</v>
      </c>
    </row>
    <row r="223" spans="1:6" ht="18.75">
      <c r="A223" s="248">
        <v>43810</v>
      </c>
      <c r="B223" s="248" t="s">
        <v>2786</v>
      </c>
      <c r="C223" s="249">
        <v>1685.4</v>
      </c>
      <c r="D223" s="250" t="s">
        <v>2428</v>
      </c>
      <c r="E223" s="250">
        <f t="shared" si="6"/>
        <v>1330</v>
      </c>
      <c r="F223" s="251">
        <f t="shared" si="7"/>
        <v>-2.7218934911241721E-3</v>
      </c>
    </row>
    <row r="224" spans="1:6" ht="18.75">
      <c r="A224" s="245">
        <v>43811</v>
      </c>
      <c r="B224" s="245" t="s">
        <v>2786</v>
      </c>
      <c r="C224" s="246">
        <v>1689.3</v>
      </c>
      <c r="D224" s="247" t="s">
        <v>2432</v>
      </c>
      <c r="E224" s="247">
        <f t="shared" si="6"/>
        <v>340</v>
      </c>
      <c r="F224" s="253">
        <f t="shared" si="7"/>
        <v>2.3139907440370422E-3</v>
      </c>
    </row>
    <row r="225" spans="1:6" ht="18.75">
      <c r="A225" s="248">
        <v>43814</v>
      </c>
      <c r="B225" s="248" t="s">
        <v>2786</v>
      </c>
      <c r="C225" s="249">
        <v>1690.5</v>
      </c>
      <c r="D225" s="250" t="s">
        <v>908</v>
      </c>
      <c r="E225" s="250">
        <f t="shared" si="6"/>
        <v>900</v>
      </c>
      <c r="F225" s="251">
        <f t="shared" si="7"/>
        <v>7.1035340081704312E-4</v>
      </c>
    </row>
    <row r="226" spans="1:6" ht="18.75">
      <c r="A226" s="245">
        <v>43816</v>
      </c>
      <c r="B226" s="245" t="s">
        <v>2786</v>
      </c>
      <c r="C226" s="246">
        <v>1683.3</v>
      </c>
      <c r="D226" s="247" t="s">
        <v>2433</v>
      </c>
      <c r="E226" s="247">
        <f t="shared" si="6"/>
        <v>880</v>
      </c>
      <c r="F226" s="253">
        <f t="shared" si="7"/>
        <v>-4.2590949423247926E-3</v>
      </c>
    </row>
    <row r="227" spans="1:6" ht="18.75">
      <c r="A227" s="248">
        <v>43817</v>
      </c>
      <c r="B227" s="248" t="s">
        <v>2786</v>
      </c>
      <c r="C227" s="249">
        <v>1660.9</v>
      </c>
      <c r="D227" s="250" t="s">
        <v>812</v>
      </c>
      <c r="E227" s="250">
        <f t="shared" si="6"/>
        <v>4880</v>
      </c>
      <c r="F227" s="251">
        <f t="shared" si="7"/>
        <v>-1.3307194201865324E-2</v>
      </c>
    </row>
    <row r="228" spans="1:6" ht="18.75">
      <c r="A228" s="245">
        <v>43818</v>
      </c>
      <c r="B228" s="245" t="s">
        <v>2786</v>
      </c>
      <c r="C228" s="246">
        <v>1655.4</v>
      </c>
      <c r="D228" s="247" t="s">
        <v>2347</v>
      </c>
      <c r="E228" s="247">
        <f t="shared" si="6"/>
        <v>1090</v>
      </c>
      <c r="F228" s="253">
        <f t="shared" si="7"/>
        <v>-3.3114576434463139E-3</v>
      </c>
    </row>
    <row r="229" spans="1:6" ht="18.75">
      <c r="A229" s="248">
        <v>43821</v>
      </c>
      <c r="B229" s="248" t="s">
        <v>2786</v>
      </c>
      <c r="C229" s="249">
        <v>1659.8</v>
      </c>
      <c r="D229" s="250" t="s">
        <v>782</v>
      </c>
      <c r="E229" s="250">
        <f t="shared" si="6"/>
        <v>950</v>
      </c>
      <c r="F229" s="251">
        <f t="shared" si="7"/>
        <v>2.6579678627520753E-3</v>
      </c>
    </row>
    <row r="230" spans="1:6" ht="18.75">
      <c r="A230" s="245">
        <v>43822</v>
      </c>
      <c r="B230" s="245" t="s">
        <v>2786</v>
      </c>
      <c r="C230" s="246">
        <v>1650.4</v>
      </c>
      <c r="D230" s="247" t="s">
        <v>2418</v>
      </c>
      <c r="E230" s="247">
        <f t="shared" si="6"/>
        <v>1880</v>
      </c>
      <c r="F230" s="253">
        <f t="shared" si="7"/>
        <v>-5.663332931678422E-3</v>
      </c>
    </row>
    <row r="231" spans="1:6" ht="18.75">
      <c r="A231" s="248">
        <v>43823</v>
      </c>
      <c r="B231" s="248" t="s">
        <v>2786</v>
      </c>
      <c r="C231" s="249">
        <v>1645.9</v>
      </c>
      <c r="D231" s="250" t="s">
        <v>2434</v>
      </c>
      <c r="E231" s="250">
        <f t="shared" si="6"/>
        <v>1160</v>
      </c>
      <c r="F231" s="251">
        <f t="shared" si="7"/>
        <v>-2.7266117304896031E-3</v>
      </c>
    </row>
    <row r="232" spans="1:6" ht="18.75">
      <c r="A232" s="245">
        <v>43825</v>
      </c>
      <c r="B232" s="245" t="s">
        <v>2786</v>
      </c>
      <c r="C232" s="246">
        <v>1649.5</v>
      </c>
      <c r="D232" s="247" t="s">
        <v>2435</v>
      </c>
      <c r="E232" s="247">
        <f t="shared" si="6"/>
        <v>5900</v>
      </c>
      <c r="F232" s="253">
        <f t="shared" si="7"/>
        <v>2.1872531745548152E-3</v>
      </c>
    </row>
    <row r="233" spans="1:6" ht="18.75">
      <c r="A233" s="248">
        <v>43828</v>
      </c>
      <c r="B233" s="248" t="s">
        <v>2786</v>
      </c>
      <c r="C233" s="249">
        <v>1655.9</v>
      </c>
      <c r="D233" s="250" t="s">
        <v>2430</v>
      </c>
      <c r="E233" s="250">
        <f t="shared" si="6"/>
        <v>290</v>
      </c>
      <c r="F233" s="251">
        <f t="shared" si="7"/>
        <v>3.879963625341043E-3</v>
      </c>
    </row>
    <row r="234" spans="1:6" ht="18.75">
      <c r="A234" s="245">
        <v>43829</v>
      </c>
      <c r="B234" s="245" t="s">
        <v>2786</v>
      </c>
      <c r="C234" s="246">
        <v>1673.3</v>
      </c>
      <c r="D234" s="247" t="s">
        <v>2366</v>
      </c>
      <c r="E234" s="247">
        <f t="shared" si="6"/>
        <v>4480</v>
      </c>
      <c r="F234" s="253">
        <f t="shared" si="7"/>
        <v>1.0507880910682887E-2</v>
      </c>
    </row>
    <row r="235" spans="1:6" ht="18.75">
      <c r="A235" s="248">
        <v>43831</v>
      </c>
      <c r="B235" s="248" t="s">
        <v>2786</v>
      </c>
      <c r="C235" s="249">
        <v>1661.8</v>
      </c>
      <c r="D235" s="250" t="s">
        <v>2436</v>
      </c>
      <c r="E235" s="250">
        <f t="shared" si="6"/>
        <v>16300</v>
      </c>
      <c r="F235" s="251">
        <f t="shared" si="7"/>
        <v>-6.8726468654753958E-3</v>
      </c>
    </row>
    <row r="236" spans="1:6" ht="18.75">
      <c r="A236" s="245">
        <v>43832</v>
      </c>
      <c r="B236" s="245" t="s">
        <v>2786</v>
      </c>
      <c r="C236" s="246">
        <v>1662.7</v>
      </c>
      <c r="D236" s="247" t="s">
        <v>957</v>
      </c>
      <c r="E236" s="247">
        <f t="shared" si="6"/>
        <v>5760</v>
      </c>
      <c r="F236" s="253">
        <f t="shared" si="7"/>
        <v>5.4158141773985591E-4</v>
      </c>
    </row>
    <row r="237" spans="1:6" ht="18.75">
      <c r="A237" s="248">
        <v>43835</v>
      </c>
      <c r="B237" s="248" t="s">
        <v>2786</v>
      </c>
      <c r="C237" s="249">
        <v>1666.5</v>
      </c>
      <c r="D237" s="250" t="s">
        <v>2437</v>
      </c>
      <c r="E237" s="250">
        <f t="shared" si="6"/>
        <v>4770</v>
      </c>
      <c r="F237" s="251">
        <f t="shared" si="7"/>
        <v>2.2854393456426259E-3</v>
      </c>
    </row>
    <row r="238" spans="1:6" ht="18.75">
      <c r="A238" s="245">
        <v>43836</v>
      </c>
      <c r="B238" s="245" t="s">
        <v>2786</v>
      </c>
      <c r="C238" s="246">
        <v>1649.9</v>
      </c>
      <c r="D238" s="247" t="s">
        <v>1195</v>
      </c>
      <c r="E238" s="247">
        <f t="shared" si="6"/>
        <v>2990</v>
      </c>
      <c r="F238" s="253">
        <f t="shared" si="7"/>
        <v>-9.9609960996098756E-3</v>
      </c>
    </row>
    <row r="239" spans="1:6" ht="18.75">
      <c r="A239" s="248">
        <v>43837</v>
      </c>
      <c r="B239" s="248" t="s">
        <v>2786</v>
      </c>
      <c r="C239" s="249">
        <v>1627.1</v>
      </c>
      <c r="D239" s="250" t="s">
        <v>2438</v>
      </c>
      <c r="E239" s="250">
        <f t="shared" si="6"/>
        <v>440</v>
      </c>
      <c r="F239" s="251">
        <f t="shared" si="7"/>
        <v>-1.3819019334505245E-2</v>
      </c>
    </row>
    <row r="240" spans="1:6" ht="18.75">
      <c r="A240" s="245">
        <v>43838</v>
      </c>
      <c r="B240" s="245" t="s">
        <v>2786</v>
      </c>
      <c r="C240" s="246">
        <v>1620.1</v>
      </c>
      <c r="D240" s="247" t="s">
        <v>2439</v>
      </c>
      <c r="E240" s="247">
        <f t="shared" si="6"/>
        <v>2870</v>
      </c>
      <c r="F240" s="253">
        <f t="shared" si="7"/>
        <v>-4.302132628603017E-3</v>
      </c>
    </row>
    <row r="241" spans="1:6" ht="18.75">
      <c r="A241" s="248">
        <v>43839</v>
      </c>
      <c r="B241" s="248" t="s">
        <v>2786</v>
      </c>
      <c r="C241" s="249">
        <v>1603.2</v>
      </c>
      <c r="D241" s="250" t="s">
        <v>2440</v>
      </c>
      <c r="E241" s="250">
        <f t="shared" si="6"/>
        <v>2120</v>
      </c>
      <c r="F241" s="251">
        <f t="shared" si="7"/>
        <v>-1.0431454848466082E-2</v>
      </c>
    </row>
    <row r="242" spans="1:6" ht="18.75">
      <c r="A242" s="245">
        <v>43842</v>
      </c>
      <c r="B242" s="245" t="s">
        <v>2786</v>
      </c>
      <c r="C242" s="246">
        <v>1603.6</v>
      </c>
      <c r="D242" s="247" t="s">
        <v>2441</v>
      </c>
      <c r="E242" s="247">
        <f t="shared" si="6"/>
        <v>2750</v>
      </c>
      <c r="F242" s="253">
        <f t="shared" si="7"/>
        <v>2.4950099800391534E-4</v>
      </c>
    </row>
    <row r="243" spans="1:6" ht="18.75">
      <c r="A243" s="248">
        <v>43843</v>
      </c>
      <c r="B243" s="248" t="s">
        <v>2786</v>
      </c>
      <c r="C243" s="249">
        <v>1590.1</v>
      </c>
      <c r="D243" s="250" t="s">
        <v>838</v>
      </c>
      <c r="E243" s="250">
        <f t="shared" si="6"/>
        <v>2710</v>
      </c>
      <c r="F243" s="251">
        <f t="shared" si="7"/>
        <v>-8.418558243951102E-3</v>
      </c>
    </row>
    <row r="244" spans="1:6" ht="18.75">
      <c r="A244" s="245">
        <v>43844</v>
      </c>
      <c r="B244" s="245" t="s">
        <v>2786</v>
      </c>
      <c r="C244" s="246">
        <v>1571.2</v>
      </c>
      <c r="D244" s="247" t="s">
        <v>320</v>
      </c>
      <c r="E244" s="247">
        <f t="shared" si="6"/>
        <v>790</v>
      </c>
      <c r="F244" s="253">
        <f t="shared" si="7"/>
        <v>-1.1886044902836179E-2</v>
      </c>
    </row>
    <row r="245" spans="1:6" ht="18.75">
      <c r="A245" s="248">
        <v>43845</v>
      </c>
      <c r="B245" s="248" t="s">
        <v>2786</v>
      </c>
      <c r="C245" s="249">
        <v>1574.9</v>
      </c>
      <c r="D245" s="250" t="s">
        <v>2442</v>
      </c>
      <c r="E245" s="250">
        <f t="shared" si="6"/>
        <v>5380</v>
      </c>
      <c r="F245" s="251">
        <f t="shared" si="7"/>
        <v>2.3548879837067549E-3</v>
      </c>
    </row>
    <row r="246" spans="1:6" ht="18.75">
      <c r="A246" s="245">
        <v>43846</v>
      </c>
      <c r="B246" s="245" t="s">
        <v>2786</v>
      </c>
      <c r="C246" s="246">
        <v>1601.5</v>
      </c>
      <c r="D246" s="247" t="s">
        <v>786</v>
      </c>
      <c r="E246" s="247">
        <f t="shared" si="6"/>
        <v>1300</v>
      </c>
      <c r="F246" s="253">
        <f t="shared" si="7"/>
        <v>1.688996126738207E-2</v>
      </c>
    </row>
    <row r="247" spans="1:6" ht="18.75">
      <c r="A247" s="248">
        <v>43849</v>
      </c>
      <c r="B247" s="248" t="s">
        <v>2786</v>
      </c>
      <c r="C247" s="249">
        <v>1638.9</v>
      </c>
      <c r="D247" s="250" t="s">
        <v>2443</v>
      </c>
      <c r="E247" s="250">
        <f t="shared" si="6"/>
        <v>11950</v>
      </c>
      <c r="F247" s="251">
        <f t="shared" si="7"/>
        <v>2.3353106462691287E-2</v>
      </c>
    </row>
    <row r="248" spans="1:6" ht="18.75">
      <c r="A248" s="245">
        <v>43850</v>
      </c>
      <c r="B248" s="245" t="s">
        <v>2786</v>
      </c>
      <c r="C248" s="246">
        <v>1614.1</v>
      </c>
      <c r="D248" s="247" t="s">
        <v>2444</v>
      </c>
      <c r="E248" s="247">
        <f t="shared" si="6"/>
        <v>3300</v>
      </c>
      <c r="F248" s="253">
        <f t="shared" si="7"/>
        <v>-1.5132100799316706E-2</v>
      </c>
    </row>
    <row r="249" spans="1:6" ht="18.75">
      <c r="A249" s="248">
        <v>43851</v>
      </c>
      <c r="B249" s="248" t="s">
        <v>2786</v>
      </c>
      <c r="C249" s="249">
        <v>1626.3</v>
      </c>
      <c r="D249" s="250" t="s">
        <v>2311</v>
      </c>
      <c r="E249" s="250">
        <f t="shared" si="6"/>
        <v>1700</v>
      </c>
      <c r="F249" s="251">
        <f t="shared" si="7"/>
        <v>7.5583916733783507E-3</v>
      </c>
    </row>
    <row r="250" spans="1:6" ht="18.75">
      <c r="A250" s="245">
        <v>43852</v>
      </c>
      <c r="B250" s="245" t="s">
        <v>2786</v>
      </c>
      <c r="C250" s="246">
        <v>1625.1</v>
      </c>
      <c r="D250" s="247" t="s">
        <v>326</v>
      </c>
      <c r="E250" s="247">
        <f t="shared" si="6"/>
        <v>1180</v>
      </c>
      <c r="F250" s="253">
        <f t="shared" si="7"/>
        <v>-7.3787124146840188E-4</v>
      </c>
    </row>
    <row r="251" spans="1:6" ht="18.75">
      <c r="A251" s="248">
        <v>43853</v>
      </c>
      <c r="B251" s="248" t="s">
        <v>2786</v>
      </c>
      <c r="C251" s="249">
        <v>1656.3</v>
      </c>
      <c r="D251" s="250" t="s">
        <v>1289</v>
      </c>
      <c r="E251" s="250">
        <f t="shared" si="6"/>
        <v>10820</v>
      </c>
      <c r="F251" s="251">
        <f t="shared" si="7"/>
        <v>1.9198818534243989E-2</v>
      </c>
    </row>
    <row r="252" spans="1:6" ht="18.75">
      <c r="A252" s="245">
        <v>43856</v>
      </c>
      <c r="B252" s="245" t="s">
        <v>2786</v>
      </c>
      <c r="C252" s="246">
        <v>1687.3</v>
      </c>
      <c r="D252" s="247" t="s">
        <v>2445</v>
      </c>
      <c r="E252" s="247">
        <f t="shared" si="6"/>
        <v>1280</v>
      </c>
      <c r="F252" s="253">
        <f t="shared" si="7"/>
        <v>1.8716416108192968E-2</v>
      </c>
    </row>
    <row r="253" spans="1:6" ht="18.75">
      <c r="A253" s="248">
        <v>43857</v>
      </c>
      <c r="B253" s="248" t="s">
        <v>2786</v>
      </c>
      <c r="C253" s="249">
        <v>1671.4</v>
      </c>
      <c r="D253" s="250" t="s">
        <v>2445</v>
      </c>
      <c r="E253" s="250">
        <f t="shared" si="6"/>
        <v>1280</v>
      </c>
      <c r="F253" s="251">
        <f t="shared" si="7"/>
        <v>-9.4233390624073321E-3</v>
      </c>
    </row>
    <row r="254" spans="1:6" ht="18.75">
      <c r="A254" s="245">
        <v>43858</v>
      </c>
      <c r="B254" s="245" t="s">
        <v>2786</v>
      </c>
      <c r="C254" s="246">
        <v>1680.2</v>
      </c>
      <c r="D254" s="247" t="s">
        <v>2446</v>
      </c>
      <c r="E254" s="247">
        <f t="shared" si="6"/>
        <v>10500</v>
      </c>
      <c r="F254" s="253">
        <f t="shared" si="7"/>
        <v>5.2650472657651548E-3</v>
      </c>
    </row>
    <row r="255" spans="1:6" ht="18.75">
      <c r="A255" s="248">
        <v>43859</v>
      </c>
      <c r="B255" s="248" t="s">
        <v>2786</v>
      </c>
      <c r="C255" s="249">
        <v>1683.1</v>
      </c>
      <c r="D255" s="250" t="s">
        <v>2447</v>
      </c>
      <c r="E255" s="250">
        <f t="shared" si="6"/>
        <v>8210</v>
      </c>
      <c r="F255" s="251">
        <f t="shared" si="7"/>
        <v>1.7259850017854461E-3</v>
      </c>
    </row>
    <row r="256" spans="1:6" ht="18.75">
      <c r="A256" s="245">
        <v>43860</v>
      </c>
      <c r="B256" s="245" t="s">
        <v>2786</v>
      </c>
      <c r="C256" s="246">
        <v>1699.9</v>
      </c>
      <c r="D256" s="247" t="s">
        <v>2448</v>
      </c>
      <c r="E256" s="247">
        <f t="shared" si="6"/>
        <v>1470</v>
      </c>
      <c r="F256" s="253">
        <f t="shared" si="7"/>
        <v>9.9815816053712147E-3</v>
      </c>
    </row>
    <row r="257" spans="1:6" ht="18.75">
      <c r="A257" s="248">
        <v>43863</v>
      </c>
      <c r="B257" s="248" t="s">
        <v>2786</v>
      </c>
      <c r="C257" s="249">
        <v>1715.9</v>
      </c>
      <c r="D257" s="250" t="s">
        <v>2449</v>
      </c>
      <c r="E257" s="250">
        <f t="shared" si="6"/>
        <v>2470</v>
      </c>
      <c r="F257" s="251">
        <f t="shared" si="7"/>
        <v>9.412318371669004E-3</v>
      </c>
    </row>
    <row r="258" spans="1:6" ht="18.75">
      <c r="A258" s="245">
        <v>43864</v>
      </c>
      <c r="B258" s="245" t="s">
        <v>2786</v>
      </c>
      <c r="C258" s="246">
        <v>1705.2</v>
      </c>
      <c r="D258" s="247" t="s">
        <v>2307</v>
      </c>
      <c r="E258" s="247">
        <f t="shared" ref="E258:E321" si="8">IF(RIGHT(D258,1)="M", VALUE(LEFT(D258,LEN(D258)-1))*1000000, IF(RIGHT(D258,1)="k", VALUE(LEFT(D258,LEN(D258)-1))*1000, D258))</f>
        <v>1800</v>
      </c>
      <c r="F258" s="253">
        <f t="shared" si="7"/>
        <v>-6.2357946267265207E-3</v>
      </c>
    </row>
    <row r="259" spans="1:6" ht="18.75">
      <c r="A259" s="248">
        <v>43865</v>
      </c>
      <c r="B259" s="248" t="s">
        <v>2786</v>
      </c>
      <c r="C259" s="249">
        <v>1700.1</v>
      </c>
      <c r="D259" s="250" t="s">
        <v>2450</v>
      </c>
      <c r="E259" s="250">
        <f t="shared" si="8"/>
        <v>3750</v>
      </c>
      <c r="F259" s="251">
        <f t="shared" ref="F259:F322" si="9">C259/C258-1</f>
        <v>-2.9908515130190327E-3</v>
      </c>
    </row>
    <row r="260" spans="1:6" ht="18.75">
      <c r="A260" s="245">
        <v>43866</v>
      </c>
      <c r="B260" s="245" t="s">
        <v>2786</v>
      </c>
      <c r="C260" s="246">
        <v>1697.8</v>
      </c>
      <c r="D260" s="247" t="s">
        <v>336</v>
      </c>
      <c r="E260" s="247">
        <f t="shared" si="8"/>
        <v>710</v>
      </c>
      <c r="F260" s="253">
        <f t="shared" si="9"/>
        <v>-1.3528615963767088E-3</v>
      </c>
    </row>
    <row r="261" spans="1:6" ht="18.75">
      <c r="A261" s="248">
        <v>43867</v>
      </c>
      <c r="B261" s="248" t="s">
        <v>2786</v>
      </c>
      <c r="C261" s="249">
        <v>1692.3</v>
      </c>
      <c r="D261" s="250" t="s">
        <v>2451</v>
      </c>
      <c r="E261" s="250">
        <f t="shared" si="8"/>
        <v>920</v>
      </c>
      <c r="F261" s="251">
        <f t="shared" si="9"/>
        <v>-3.239486394157165E-3</v>
      </c>
    </row>
    <row r="262" spans="1:6" ht="18.75">
      <c r="A262" s="245">
        <v>43870</v>
      </c>
      <c r="B262" s="245" t="s">
        <v>2786</v>
      </c>
      <c r="C262" s="246">
        <v>1676.9</v>
      </c>
      <c r="D262" s="247" t="s">
        <v>2452</v>
      </c>
      <c r="E262" s="247">
        <f t="shared" si="8"/>
        <v>540</v>
      </c>
      <c r="F262" s="253">
        <f t="shared" si="9"/>
        <v>-9.1000413638242517E-3</v>
      </c>
    </row>
    <row r="263" spans="1:6" ht="18.75">
      <c r="A263" s="248">
        <v>43871</v>
      </c>
      <c r="B263" s="248" t="s">
        <v>2786</v>
      </c>
      <c r="C263" s="249">
        <v>1681.9</v>
      </c>
      <c r="D263" s="250" t="s">
        <v>2343</v>
      </c>
      <c r="E263" s="250">
        <f t="shared" si="8"/>
        <v>2740</v>
      </c>
      <c r="F263" s="251">
        <f t="shared" si="9"/>
        <v>2.9816924086112362E-3</v>
      </c>
    </row>
    <row r="264" spans="1:6" ht="18.75">
      <c r="A264" s="245">
        <v>43872</v>
      </c>
      <c r="B264" s="245" t="s">
        <v>2786</v>
      </c>
      <c r="C264" s="246">
        <v>1681.3</v>
      </c>
      <c r="D264" s="247" t="s">
        <v>2453</v>
      </c>
      <c r="E264" s="247">
        <f t="shared" si="8"/>
        <v>11800</v>
      </c>
      <c r="F264" s="253">
        <f t="shared" si="9"/>
        <v>-3.5673940186697894E-4</v>
      </c>
    </row>
    <row r="265" spans="1:6" ht="18.75">
      <c r="A265" s="248">
        <v>43873</v>
      </c>
      <c r="B265" s="248" t="s">
        <v>2786</v>
      </c>
      <c r="C265" s="249">
        <v>1681.9</v>
      </c>
      <c r="D265" s="250" t="s">
        <v>2454</v>
      </c>
      <c r="E265" s="250">
        <f t="shared" si="8"/>
        <v>4030.0000000000005</v>
      </c>
      <c r="F265" s="251">
        <f t="shared" si="9"/>
        <v>3.5686671028378747E-4</v>
      </c>
    </row>
    <row r="266" spans="1:6" ht="18.75">
      <c r="A266" s="245">
        <v>43874</v>
      </c>
      <c r="B266" s="245" t="s">
        <v>2786</v>
      </c>
      <c r="C266" s="246">
        <v>1681.8</v>
      </c>
      <c r="D266" s="247" t="s">
        <v>2455</v>
      </c>
      <c r="E266" s="247">
        <f t="shared" si="8"/>
        <v>3560</v>
      </c>
      <c r="F266" s="253">
        <f t="shared" si="9"/>
        <v>-5.9456566977922343E-5</v>
      </c>
    </row>
    <row r="267" spans="1:6" ht="18.75">
      <c r="A267" s="248">
        <v>43877</v>
      </c>
      <c r="B267" s="248" t="s">
        <v>2786</v>
      </c>
      <c r="C267" s="249">
        <v>1691.1</v>
      </c>
      <c r="D267" s="250" t="s">
        <v>944</v>
      </c>
      <c r="E267" s="250">
        <f t="shared" si="8"/>
        <v>730</v>
      </c>
      <c r="F267" s="251">
        <f t="shared" si="9"/>
        <v>5.529789511237837E-3</v>
      </c>
    </row>
    <row r="268" spans="1:6" ht="18.75">
      <c r="A268" s="245">
        <v>43878</v>
      </c>
      <c r="B268" s="245" t="s">
        <v>2786</v>
      </c>
      <c r="C268" s="246">
        <v>1700.7</v>
      </c>
      <c r="D268" s="247" t="s">
        <v>2444</v>
      </c>
      <c r="E268" s="247">
        <f t="shared" si="8"/>
        <v>3300</v>
      </c>
      <c r="F268" s="253">
        <f t="shared" si="9"/>
        <v>5.6767784282421019E-3</v>
      </c>
    </row>
    <row r="269" spans="1:6" ht="18.75">
      <c r="A269" s="248">
        <v>43879</v>
      </c>
      <c r="B269" s="248" t="s">
        <v>2786</v>
      </c>
      <c r="C269" s="249">
        <v>1700.7</v>
      </c>
      <c r="D269" s="250"/>
      <c r="E269" s="250">
        <f t="shared" si="8"/>
        <v>0</v>
      </c>
      <c r="F269" s="251">
        <f t="shared" si="9"/>
        <v>0</v>
      </c>
    </row>
    <row r="270" spans="1:6" ht="18.75">
      <c r="A270" s="245">
        <v>43880</v>
      </c>
      <c r="B270" s="245" t="s">
        <v>2786</v>
      </c>
      <c r="C270" s="246">
        <v>1674.5</v>
      </c>
      <c r="D270" s="247" t="s">
        <v>2333</v>
      </c>
      <c r="E270" s="247">
        <f t="shared" si="8"/>
        <v>5210</v>
      </c>
      <c r="F270" s="253">
        <f t="shared" si="9"/>
        <v>-1.5405421297112976E-2</v>
      </c>
    </row>
    <row r="271" spans="1:6" ht="18.75">
      <c r="A271" s="248">
        <v>43881</v>
      </c>
      <c r="B271" s="248" t="s">
        <v>2786</v>
      </c>
      <c r="C271" s="249">
        <v>1675.9</v>
      </c>
      <c r="D271" s="250" t="s">
        <v>2456</v>
      </c>
      <c r="E271" s="250">
        <f t="shared" si="8"/>
        <v>2820</v>
      </c>
      <c r="F271" s="251">
        <f t="shared" si="9"/>
        <v>8.3607046879663471E-4</v>
      </c>
    </row>
    <row r="272" spans="1:6" ht="18.75">
      <c r="A272" s="245">
        <v>43884</v>
      </c>
      <c r="B272" s="245" t="s">
        <v>2786</v>
      </c>
      <c r="C272" s="246">
        <v>1676.2</v>
      </c>
      <c r="D272" s="247" t="s">
        <v>317</v>
      </c>
      <c r="E272" s="247">
        <f t="shared" si="8"/>
        <v>590</v>
      </c>
      <c r="F272" s="253">
        <f t="shared" si="9"/>
        <v>1.7900829405093077E-4</v>
      </c>
    </row>
    <row r="273" spans="1:6" ht="18.75">
      <c r="A273" s="248">
        <v>43885</v>
      </c>
      <c r="B273" s="248" t="s">
        <v>2786</v>
      </c>
      <c r="C273" s="249">
        <v>1665.9</v>
      </c>
      <c r="D273" s="250" t="s">
        <v>778</v>
      </c>
      <c r="E273" s="250">
        <f t="shared" si="8"/>
        <v>6820</v>
      </c>
      <c r="F273" s="251">
        <f t="shared" si="9"/>
        <v>-6.1448514497076667E-3</v>
      </c>
    </row>
    <row r="274" spans="1:6" ht="18.75">
      <c r="A274" s="245">
        <v>43886</v>
      </c>
      <c r="B274" s="245" t="s">
        <v>2786</v>
      </c>
      <c r="C274" s="246">
        <v>1664.7</v>
      </c>
      <c r="D274" s="247" t="s">
        <v>2457</v>
      </c>
      <c r="E274" s="247">
        <f t="shared" si="8"/>
        <v>3240</v>
      </c>
      <c r="F274" s="253">
        <f t="shared" si="9"/>
        <v>-7.2033135242210999E-4</v>
      </c>
    </row>
    <row r="275" spans="1:6" ht="18.75">
      <c r="A275" s="248">
        <v>43887</v>
      </c>
      <c r="B275" s="248" t="s">
        <v>2786</v>
      </c>
      <c r="C275" s="249">
        <v>1651.6</v>
      </c>
      <c r="D275" s="250" t="s">
        <v>2458</v>
      </c>
      <c r="E275" s="250">
        <f t="shared" si="8"/>
        <v>2550</v>
      </c>
      <c r="F275" s="251">
        <f t="shared" si="9"/>
        <v>-7.8692857571935892E-3</v>
      </c>
    </row>
    <row r="276" spans="1:6" ht="18.75">
      <c r="A276" s="245">
        <v>43888</v>
      </c>
      <c r="B276" s="245" t="s">
        <v>2786</v>
      </c>
      <c r="C276" s="246">
        <v>1630.8</v>
      </c>
      <c r="D276" s="247" t="s">
        <v>824</v>
      </c>
      <c r="E276" s="247">
        <f t="shared" si="8"/>
        <v>1740</v>
      </c>
      <c r="F276" s="253">
        <f t="shared" si="9"/>
        <v>-1.2593848389440554E-2</v>
      </c>
    </row>
    <row r="277" spans="1:6" ht="18.75">
      <c r="A277" s="248">
        <v>43891</v>
      </c>
      <c r="B277" s="248" t="s">
        <v>2786</v>
      </c>
      <c r="C277" s="249">
        <v>1632</v>
      </c>
      <c r="D277" s="250" t="s">
        <v>2459</v>
      </c>
      <c r="E277" s="250">
        <f t="shared" si="8"/>
        <v>520</v>
      </c>
      <c r="F277" s="251">
        <f t="shared" si="9"/>
        <v>7.3583517292119538E-4</v>
      </c>
    </row>
    <row r="278" spans="1:6" ht="18.75">
      <c r="A278" s="245">
        <v>43892</v>
      </c>
      <c r="B278" s="245" t="s">
        <v>2786</v>
      </c>
      <c r="C278" s="246">
        <v>1666.4</v>
      </c>
      <c r="D278" s="247" t="s">
        <v>2460</v>
      </c>
      <c r="E278" s="247">
        <f t="shared" si="8"/>
        <v>390</v>
      </c>
      <c r="F278" s="253">
        <f t="shared" si="9"/>
        <v>2.1078431372549167E-2</v>
      </c>
    </row>
    <row r="279" spans="1:6" ht="18.75">
      <c r="A279" s="248">
        <v>43893</v>
      </c>
      <c r="B279" s="248" t="s">
        <v>2786</v>
      </c>
      <c r="C279" s="249">
        <v>1662.3</v>
      </c>
      <c r="D279" s="250" t="s">
        <v>2461</v>
      </c>
      <c r="E279" s="250">
        <f t="shared" si="8"/>
        <v>2130</v>
      </c>
      <c r="F279" s="251">
        <f t="shared" si="9"/>
        <v>-2.4603936629861156E-3</v>
      </c>
    </row>
    <row r="280" spans="1:6" ht="18.75">
      <c r="A280" s="245">
        <v>43894</v>
      </c>
      <c r="B280" s="245" t="s">
        <v>2786</v>
      </c>
      <c r="C280" s="246">
        <v>1639.1</v>
      </c>
      <c r="D280" s="247" t="s">
        <v>2462</v>
      </c>
      <c r="E280" s="247">
        <f t="shared" si="8"/>
        <v>4230</v>
      </c>
      <c r="F280" s="253">
        <f t="shared" si="9"/>
        <v>-1.3956566203453091E-2</v>
      </c>
    </row>
    <row r="281" spans="1:6" ht="18.75">
      <c r="A281" s="248">
        <v>43895</v>
      </c>
      <c r="B281" s="248" t="s">
        <v>2786</v>
      </c>
      <c r="C281" s="249">
        <v>1616.8</v>
      </c>
      <c r="D281" s="250" t="s">
        <v>2463</v>
      </c>
      <c r="E281" s="250">
        <f t="shared" si="8"/>
        <v>4670</v>
      </c>
      <c r="F281" s="251">
        <f t="shared" si="9"/>
        <v>-1.3605027149045212E-2</v>
      </c>
    </row>
    <row r="282" spans="1:6" ht="18.75">
      <c r="A282" s="245">
        <v>43898</v>
      </c>
      <c r="B282" s="245" t="s">
        <v>2786</v>
      </c>
      <c r="C282" s="246">
        <v>1645.4</v>
      </c>
      <c r="D282" s="247" t="s">
        <v>735</v>
      </c>
      <c r="E282" s="247">
        <f t="shared" si="8"/>
        <v>1360</v>
      </c>
      <c r="F282" s="253">
        <f t="shared" si="9"/>
        <v>1.7689262741217293E-2</v>
      </c>
    </row>
    <row r="283" spans="1:6" ht="18.75">
      <c r="A283" s="248">
        <v>43899</v>
      </c>
      <c r="B283" s="248" t="s">
        <v>2786</v>
      </c>
      <c r="C283" s="249">
        <v>1627.7</v>
      </c>
      <c r="D283" s="250" t="s">
        <v>2464</v>
      </c>
      <c r="E283" s="250">
        <f t="shared" si="8"/>
        <v>3950</v>
      </c>
      <c r="F283" s="251">
        <f t="shared" si="9"/>
        <v>-1.0757262671690748E-2</v>
      </c>
    </row>
    <row r="284" spans="1:6" ht="18.75">
      <c r="A284" s="245">
        <v>43900</v>
      </c>
      <c r="B284" s="245" t="s">
        <v>2786</v>
      </c>
      <c r="C284" s="246">
        <v>1648.8</v>
      </c>
      <c r="D284" s="247" t="s">
        <v>820</v>
      </c>
      <c r="E284" s="247">
        <f t="shared" si="8"/>
        <v>4560</v>
      </c>
      <c r="F284" s="253">
        <f t="shared" si="9"/>
        <v>1.2963076734041845E-2</v>
      </c>
    </row>
    <row r="285" spans="1:6" ht="18.75">
      <c r="A285" s="248">
        <v>43901</v>
      </c>
      <c r="B285" s="248" t="s">
        <v>2786</v>
      </c>
      <c r="C285" s="249">
        <v>1652</v>
      </c>
      <c r="D285" s="250" t="s">
        <v>2465</v>
      </c>
      <c r="E285" s="250">
        <f t="shared" si="8"/>
        <v>3700</v>
      </c>
      <c r="F285" s="251">
        <f t="shared" si="9"/>
        <v>1.9408054342553438E-3</v>
      </c>
    </row>
    <row r="286" spans="1:6" ht="18.75">
      <c r="A286" s="245">
        <v>43902</v>
      </c>
      <c r="B286" s="245" t="s">
        <v>2786</v>
      </c>
      <c r="C286" s="246">
        <v>1620.7</v>
      </c>
      <c r="D286" s="247" t="s">
        <v>2466</v>
      </c>
      <c r="E286" s="247">
        <f t="shared" si="8"/>
        <v>3570</v>
      </c>
      <c r="F286" s="253">
        <f t="shared" si="9"/>
        <v>-1.8946731234866787E-2</v>
      </c>
    </row>
    <row r="287" spans="1:6" ht="18.75">
      <c r="A287" s="248">
        <v>43905</v>
      </c>
      <c r="B287" s="248" t="s">
        <v>2786</v>
      </c>
      <c r="C287" s="249">
        <v>1590.5</v>
      </c>
      <c r="D287" s="250" t="s">
        <v>2467</v>
      </c>
      <c r="E287" s="250">
        <f t="shared" si="8"/>
        <v>12460</v>
      </c>
      <c r="F287" s="251">
        <f t="shared" si="9"/>
        <v>-1.8633923613253556E-2</v>
      </c>
    </row>
    <row r="288" spans="1:6" ht="18.75">
      <c r="A288" s="245">
        <v>43906</v>
      </c>
      <c r="B288" s="245" t="s">
        <v>2786</v>
      </c>
      <c r="C288" s="246">
        <v>1499.8</v>
      </c>
      <c r="D288" s="247" t="s">
        <v>2468</v>
      </c>
      <c r="E288" s="247">
        <f t="shared" si="8"/>
        <v>5220</v>
      </c>
      <c r="F288" s="253">
        <f t="shared" si="9"/>
        <v>-5.7026092423766106E-2</v>
      </c>
    </row>
    <row r="289" spans="1:6" ht="18.75">
      <c r="A289" s="248">
        <v>43908</v>
      </c>
      <c r="B289" s="248" t="s">
        <v>2786</v>
      </c>
      <c r="C289" s="249">
        <v>1449.5</v>
      </c>
      <c r="D289" s="250" t="s">
        <v>2469</v>
      </c>
      <c r="E289" s="250">
        <f t="shared" si="8"/>
        <v>21920</v>
      </c>
      <c r="F289" s="251">
        <f t="shared" si="9"/>
        <v>-3.3537805040672053E-2</v>
      </c>
    </row>
    <row r="290" spans="1:6" ht="18.75">
      <c r="A290" s="245">
        <v>43909</v>
      </c>
      <c r="B290" s="245" t="s">
        <v>2786</v>
      </c>
      <c r="C290" s="246">
        <v>1550</v>
      </c>
      <c r="D290" s="247" t="s">
        <v>2470</v>
      </c>
      <c r="E290" s="247">
        <f t="shared" si="8"/>
        <v>0</v>
      </c>
      <c r="F290" s="253">
        <f t="shared" si="9"/>
        <v>6.9334253190755479E-2</v>
      </c>
    </row>
    <row r="291" spans="1:6" ht="18.75">
      <c r="A291" s="248">
        <v>43912</v>
      </c>
      <c r="B291" s="248" t="s">
        <v>2786</v>
      </c>
      <c r="C291" s="249">
        <v>1562.5</v>
      </c>
      <c r="D291" s="250" t="s">
        <v>2471</v>
      </c>
      <c r="E291" s="250">
        <f t="shared" si="8"/>
        <v>830</v>
      </c>
      <c r="F291" s="251">
        <f t="shared" si="9"/>
        <v>8.0645161290322509E-3</v>
      </c>
    </row>
    <row r="292" spans="1:6" ht="18.75">
      <c r="A292" s="245">
        <v>43913</v>
      </c>
      <c r="B292" s="245" t="s">
        <v>2786</v>
      </c>
      <c r="C292" s="246">
        <v>1562.5</v>
      </c>
      <c r="D292" s="247" t="s">
        <v>752</v>
      </c>
      <c r="E292" s="247">
        <f t="shared" si="8"/>
        <v>1210</v>
      </c>
      <c r="F292" s="253">
        <f t="shared" si="9"/>
        <v>0</v>
      </c>
    </row>
    <row r="293" spans="1:6" ht="18.75">
      <c r="A293" s="248">
        <v>43914</v>
      </c>
      <c r="B293" s="248" t="s">
        <v>2786</v>
      </c>
      <c r="C293" s="249">
        <v>1562.5</v>
      </c>
      <c r="D293" s="250" t="s">
        <v>810</v>
      </c>
      <c r="E293" s="250">
        <f t="shared" si="8"/>
        <v>180</v>
      </c>
      <c r="F293" s="251">
        <f t="shared" si="9"/>
        <v>0</v>
      </c>
    </row>
    <row r="294" spans="1:6" ht="18.75">
      <c r="A294" s="245">
        <v>43915</v>
      </c>
      <c r="B294" s="245" t="s">
        <v>2786</v>
      </c>
      <c r="C294" s="246">
        <v>1562.5</v>
      </c>
      <c r="D294" s="247" t="s">
        <v>2352</v>
      </c>
      <c r="E294" s="247">
        <f t="shared" si="8"/>
        <v>1290</v>
      </c>
      <c r="F294" s="253">
        <f t="shared" si="9"/>
        <v>0</v>
      </c>
    </row>
    <row r="295" spans="1:6" ht="18.75">
      <c r="A295" s="248">
        <v>43919</v>
      </c>
      <c r="B295" s="248" t="s">
        <v>2786</v>
      </c>
      <c r="C295" s="249">
        <v>1562.5</v>
      </c>
      <c r="D295" s="250" t="s">
        <v>2352</v>
      </c>
      <c r="E295" s="250">
        <f t="shared" si="8"/>
        <v>1290</v>
      </c>
      <c r="F295" s="251">
        <f t="shared" si="9"/>
        <v>0</v>
      </c>
    </row>
    <row r="296" spans="1:6" ht="18.75">
      <c r="A296" s="245">
        <v>43982</v>
      </c>
      <c r="B296" s="245" t="s">
        <v>2786</v>
      </c>
      <c r="C296" s="246">
        <v>1562.5</v>
      </c>
      <c r="D296" s="247" t="s">
        <v>2377</v>
      </c>
      <c r="E296" s="247">
        <f t="shared" si="8"/>
        <v>940</v>
      </c>
      <c r="F296" s="253">
        <f t="shared" si="9"/>
        <v>0</v>
      </c>
    </row>
    <row r="297" spans="1:6" ht="18.75">
      <c r="A297" s="248">
        <v>43983</v>
      </c>
      <c r="B297" s="248" t="s">
        <v>2786</v>
      </c>
      <c r="C297" s="249">
        <v>1562.5</v>
      </c>
      <c r="D297" s="250" t="s">
        <v>735</v>
      </c>
      <c r="E297" s="250">
        <f t="shared" si="8"/>
        <v>1360</v>
      </c>
      <c r="F297" s="251">
        <f t="shared" si="9"/>
        <v>0</v>
      </c>
    </row>
    <row r="298" spans="1:6" ht="18.75">
      <c r="A298" s="245">
        <v>43984</v>
      </c>
      <c r="B298" s="245" t="s">
        <v>2786</v>
      </c>
      <c r="C298" s="246">
        <v>1562.5</v>
      </c>
      <c r="D298" s="247" t="s">
        <v>2472</v>
      </c>
      <c r="E298" s="247">
        <f t="shared" si="8"/>
        <v>360</v>
      </c>
      <c r="F298" s="253">
        <f t="shared" si="9"/>
        <v>0</v>
      </c>
    </row>
    <row r="299" spans="1:6" ht="18.75">
      <c r="A299" s="248">
        <v>43985</v>
      </c>
      <c r="B299" s="248" t="s">
        <v>2786</v>
      </c>
      <c r="C299" s="249">
        <v>1562.5</v>
      </c>
      <c r="D299" s="250" t="s">
        <v>2429</v>
      </c>
      <c r="E299" s="250">
        <f t="shared" si="8"/>
        <v>250</v>
      </c>
      <c r="F299" s="251">
        <f t="shared" si="9"/>
        <v>0</v>
      </c>
    </row>
    <row r="300" spans="1:6" ht="18.75">
      <c r="A300" s="245">
        <v>43986</v>
      </c>
      <c r="B300" s="245" t="s">
        <v>2786</v>
      </c>
      <c r="C300" s="246">
        <v>1562.5</v>
      </c>
      <c r="D300" s="247" t="s">
        <v>2473</v>
      </c>
      <c r="E300" s="247">
        <f t="shared" si="8"/>
        <v>280</v>
      </c>
      <c r="F300" s="253">
        <f t="shared" si="9"/>
        <v>0</v>
      </c>
    </row>
    <row r="301" spans="1:6" ht="18.75">
      <c r="A301" s="248">
        <v>43989</v>
      </c>
      <c r="B301" s="248" t="s">
        <v>2786</v>
      </c>
      <c r="C301" s="249">
        <v>1562.5</v>
      </c>
      <c r="D301" s="250" t="s">
        <v>815</v>
      </c>
      <c r="E301" s="250">
        <f t="shared" si="8"/>
        <v>130</v>
      </c>
      <c r="F301" s="251">
        <f t="shared" si="9"/>
        <v>0</v>
      </c>
    </row>
    <row r="302" spans="1:6" ht="18.75">
      <c r="A302" s="245">
        <v>43990</v>
      </c>
      <c r="B302" s="245" t="s">
        <v>2786</v>
      </c>
      <c r="C302" s="246">
        <v>1562.5</v>
      </c>
      <c r="D302" s="247" t="s">
        <v>2282</v>
      </c>
      <c r="E302" s="247">
        <f t="shared" si="8"/>
        <v>40</v>
      </c>
      <c r="F302" s="253">
        <f t="shared" si="9"/>
        <v>0</v>
      </c>
    </row>
    <row r="303" spans="1:6" ht="18.75">
      <c r="A303" s="248">
        <v>43991</v>
      </c>
      <c r="B303" s="248" t="s">
        <v>2786</v>
      </c>
      <c r="C303" s="249">
        <v>1562.5</v>
      </c>
      <c r="D303" s="250" t="s">
        <v>945</v>
      </c>
      <c r="E303" s="250">
        <f t="shared" si="8"/>
        <v>60</v>
      </c>
      <c r="F303" s="251">
        <f t="shared" si="9"/>
        <v>0</v>
      </c>
    </row>
    <row r="304" spans="1:6" ht="18.75">
      <c r="A304" s="245">
        <v>43992</v>
      </c>
      <c r="B304" s="245" t="s">
        <v>2786</v>
      </c>
      <c r="C304" s="246">
        <v>1562.5</v>
      </c>
      <c r="D304" s="247" t="s">
        <v>825</v>
      </c>
      <c r="E304" s="247">
        <f t="shared" si="8"/>
        <v>120</v>
      </c>
      <c r="F304" s="253">
        <f t="shared" si="9"/>
        <v>0</v>
      </c>
    </row>
    <row r="305" spans="1:6" ht="18.75">
      <c r="A305" s="248">
        <v>43993</v>
      </c>
      <c r="B305" s="248" t="s">
        <v>2786</v>
      </c>
      <c r="C305" s="249">
        <v>1562.5</v>
      </c>
      <c r="D305" s="250" t="s">
        <v>2429</v>
      </c>
      <c r="E305" s="250">
        <f t="shared" si="8"/>
        <v>250</v>
      </c>
      <c r="F305" s="251">
        <f t="shared" si="9"/>
        <v>0</v>
      </c>
    </row>
    <row r="306" spans="1:6" ht="18.75">
      <c r="A306" s="245">
        <v>43996</v>
      </c>
      <c r="B306" s="245" t="s">
        <v>2786</v>
      </c>
      <c r="C306" s="246">
        <v>1562.5</v>
      </c>
      <c r="D306" s="247" t="s">
        <v>2429</v>
      </c>
      <c r="E306" s="247">
        <f t="shared" si="8"/>
        <v>250</v>
      </c>
      <c r="F306" s="253">
        <f t="shared" si="9"/>
        <v>0</v>
      </c>
    </row>
    <row r="307" spans="1:6" ht="18.75">
      <c r="A307" s="248">
        <v>43997</v>
      </c>
      <c r="B307" s="248" t="s">
        <v>2786</v>
      </c>
      <c r="C307" s="249">
        <v>1562.5</v>
      </c>
      <c r="D307" s="250" t="s">
        <v>2460</v>
      </c>
      <c r="E307" s="250">
        <f t="shared" si="8"/>
        <v>390</v>
      </c>
      <c r="F307" s="251">
        <f t="shared" si="9"/>
        <v>0</v>
      </c>
    </row>
    <row r="308" spans="1:6" ht="18.75">
      <c r="A308" s="245">
        <v>43998</v>
      </c>
      <c r="B308" s="245" t="s">
        <v>2786</v>
      </c>
      <c r="C308" s="246">
        <v>1562.5</v>
      </c>
      <c r="D308" s="247" t="s">
        <v>839</v>
      </c>
      <c r="E308" s="247">
        <f t="shared" si="8"/>
        <v>450</v>
      </c>
      <c r="F308" s="253">
        <f t="shared" si="9"/>
        <v>0</v>
      </c>
    </row>
    <row r="309" spans="1:6" ht="18.75">
      <c r="A309" s="248">
        <v>43999</v>
      </c>
      <c r="B309" s="248" t="s">
        <v>2786</v>
      </c>
      <c r="C309" s="249">
        <v>1562.5</v>
      </c>
      <c r="D309" s="250" t="s">
        <v>2474</v>
      </c>
      <c r="E309" s="250">
        <f t="shared" si="8"/>
        <v>1970</v>
      </c>
      <c r="F309" s="251">
        <f t="shared" si="9"/>
        <v>0</v>
      </c>
    </row>
    <row r="310" spans="1:6" ht="18.75">
      <c r="A310" s="245">
        <v>44003</v>
      </c>
      <c r="B310" s="245" t="s">
        <v>2786</v>
      </c>
      <c r="C310" s="246">
        <v>1562.5</v>
      </c>
      <c r="D310" s="247" t="s">
        <v>2475</v>
      </c>
      <c r="E310" s="247">
        <f t="shared" si="8"/>
        <v>150</v>
      </c>
      <c r="F310" s="253">
        <f t="shared" si="9"/>
        <v>0</v>
      </c>
    </row>
    <row r="311" spans="1:6" ht="18.75">
      <c r="A311" s="248">
        <v>44004</v>
      </c>
      <c r="B311" s="248" t="s">
        <v>2786</v>
      </c>
      <c r="C311" s="249">
        <v>1562.5</v>
      </c>
      <c r="D311" s="250" t="s">
        <v>945</v>
      </c>
      <c r="E311" s="250">
        <f t="shared" si="8"/>
        <v>60</v>
      </c>
      <c r="F311" s="251">
        <f t="shared" si="9"/>
        <v>0</v>
      </c>
    </row>
    <row r="312" spans="1:6" ht="18.75">
      <c r="A312" s="245">
        <v>44005</v>
      </c>
      <c r="B312" s="245" t="s">
        <v>2786</v>
      </c>
      <c r="C312" s="246">
        <v>1562.5</v>
      </c>
      <c r="D312" s="247" t="s">
        <v>2473</v>
      </c>
      <c r="E312" s="247">
        <f t="shared" si="8"/>
        <v>280</v>
      </c>
      <c r="F312" s="253">
        <f t="shared" si="9"/>
        <v>0</v>
      </c>
    </row>
    <row r="313" spans="1:6" ht="18.75">
      <c r="A313" s="248">
        <v>44006</v>
      </c>
      <c r="B313" s="248" t="s">
        <v>2786</v>
      </c>
      <c r="C313" s="249">
        <v>1562.5</v>
      </c>
      <c r="D313" s="250" t="s">
        <v>2476</v>
      </c>
      <c r="E313" s="250">
        <f t="shared" si="8"/>
        <v>240</v>
      </c>
      <c r="F313" s="251">
        <f t="shared" si="9"/>
        <v>0</v>
      </c>
    </row>
    <row r="314" spans="1:6" ht="18.75">
      <c r="A314" s="245">
        <v>44007</v>
      </c>
      <c r="B314" s="245" t="s">
        <v>2786</v>
      </c>
      <c r="C314" s="246">
        <v>1562.5</v>
      </c>
      <c r="D314" s="247" t="s">
        <v>2432</v>
      </c>
      <c r="E314" s="247">
        <f t="shared" si="8"/>
        <v>340</v>
      </c>
      <c r="F314" s="253">
        <f t="shared" si="9"/>
        <v>0</v>
      </c>
    </row>
    <row r="315" spans="1:6" ht="18.75">
      <c r="A315" s="248">
        <v>44010</v>
      </c>
      <c r="B315" s="248" t="s">
        <v>2786</v>
      </c>
      <c r="C315" s="249">
        <v>1562.5</v>
      </c>
      <c r="D315" s="250" t="s">
        <v>2477</v>
      </c>
      <c r="E315" s="250">
        <f t="shared" si="8"/>
        <v>490</v>
      </c>
      <c r="F315" s="251">
        <f t="shared" si="9"/>
        <v>0</v>
      </c>
    </row>
    <row r="316" spans="1:6" ht="18.75">
      <c r="A316" s="245">
        <v>44011</v>
      </c>
      <c r="B316" s="245" t="s">
        <v>2786</v>
      </c>
      <c r="C316" s="246">
        <v>1562.5</v>
      </c>
      <c r="D316" s="247" t="s">
        <v>2472</v>
      </c>
      <c r="E316" s="247">
        <f t="shared" si="8"/>
        <v>360</v>
      </c>
      <c r="F316" s="253">
        <f t="shared" si="9"/>
        <v>0</v>
      </c>
    </row>
    <row r="317" spans="1:6" ht="18.75">
      <c r="A317" s="248">
        <v>44012</v>
      </c>
      <c r="B317" s="248" t="s">
        <v>2786</v>
      </c>
      <c r="C317" s="249">
        <v>1562.5</v>
      </c>
      <c r="D317" s="250" t="s">
        <v>909</v>
      </c>
      <c r="E317" s="250">
        <f t="shared" si="8"/>
        <v>1590</v>
      </c>
      <c r="F317" s="251">
        <f t="shared" si="9"/>
        <v>0</v>
      </c>
    </row>
    <row r="318" spans="1:6" ht="18.75">
      <c r="A318" s="245">
        <v>44014</v>
      </c>
      <c r="B318" s="245" t="s">
        <v>2786</v>
      </c>
      <c r="C318" s="246">
        <v>1562.5</v>
      </c>
      <c r="D318" s="247" t="s">
        <v>2478</v>
      </c>
      <c r="E318" s="247">
        <f t="shared" si="8"/>
        <v>20</v>
      </c>
      <c r="F318" s="253">
        <f t="shared" si="9"/>
        <v>0</v>
      </c>
    </row>
    <row r="319" spans="1:6" ht="18.75">
      <c r="A319" s="248">
        <v>44017</v>
      </c>
      <c r="B319" s="248" t="s">
        <v>2786</v>
      </c>
      <c r="C319" s="249">
        <v>1562.5</v>
      </c>
      <c r="D319" s="250" t="s">
        <v>814</v>
      </c>
      <c r="E319" s="250">
        <f t="shared" si="8"/>
        <v>10</v>
      </c>
      <c r="F319" s="251">
        <f t="shared" si="9"/>
        <v>0</v>
      </c>
    </row>
    <row r="320" spans="1:6" ht="18.75">
      <c r="A320" s="245">
        <v>44018</v>
      </c>
      <c r="B320" s="245" t="s">
        <v>2786</v>
      </c>
      <c r="C320" s="246">
        <v>1562.5</v>
      </c>
      <c r="D320" s="247" t="s">
        <v>937</v>
      </c>
      <c r="E320" s="247">
        <f t="shared" si="8"/>
        <v>90</v>
      </c>
      <c r="F320" s="253">
        <f t="shared" si="9"/>
        <v>0</v>
      </c>
    </row>
    <row r="321" spans="1:6" ht="18.75">
      <c r="A321" s="248">
        <v>44019</v>
      </c>
      <c r="B321" s="248" t="s">
        <v>2786</v>
      </c>
      <c r="C321" s="249">
        <v>1562.5</v>
      </c>
      <c r="D321" s="250" t="s">
        <v>941</v>
      </c>
      <c r="E321" s="250">
        <f t="shared" si="8"/>
        <v>50</v>
      </c>
      <c r="F321" s="251">
        <f t="shared" si="9"/>
        <v>0</v>
      </c>
    </row>
    <row r="322" spans="1:6" ht="18.75">
      <c r="A322" s="245">
        <v>44020</v>
      </c>
      <c r="B322" s="245" t="s">
        <v>2786</v>
      </c>
      <c r="C322" s="246">
        <v>1562.5</v>
      </c>
      <c r="D322" s="247" t="s">
        <v>2479</v>
      </c>
      <c r="E322" s="247">
        <f t="shared" ref="E322:E385" si="10">IF(RIGHT(D322,1)="M", VALUE(LEFT(D322,LEN(D322)-1))*1000000, IF(RIGHT(D322,1)="k", VALUE(LEFT(D322,LEN(D322)-1))*1000, D322))</f>
        <v>70</v>
      </c>
      <c r="F322" s="253">
        <f t="shared" si="9"/>
        <v>0</v>
      </c>
    </row>
    <row r="323" spans="1:6" ht="18.75">
      <c r="A323" s="248">
        <v>44021</v>
      </c>
      <c r="B323" s="248" t="s">
        <v>2786</v>
      </c>
      <c r="C323" s="249">
        <v>1562.5</v>
      </c>
      <c r="D323" s="250" t="s">
        <v>2480</v>
      </c>
      <c r="E323" s="250">
        <f t="shared" si="10"/>
        <v>400</v>
      </c>
      <c r="F323" s="251">
        <f t="shared" ref="F323:F386" si="11">C323/C322-1</f>
        <v>0</v>
      </c>
    </row>
    <row r="324" spans="1:6" ht="18.75">
      <c r="A324" s="245">
        <v>44024</v>
      </c>
      <c r="B324" s="245" t="s">
        <v>2786</v>
      </c>
      <c r="C324" s="246">
        <v>1562.9</v>
      </c>
      <c r="D324" s="247" t="s">
        <v>2481</v>
      </c>
      <c r="E324" s="247">
        <f t="shared" si="10"/>
        <v>6540</v>
      </c>
      <c r="F324" s="253">
        <f t="shared" si="11"/>
        <v>2.5600000000003398E-4</v>
      </c>
    </row>
    <row r="325" spans="1:6" ht="18.75">
      <c r="A325" s="248">
        <v>44025</v>
      </c>
      <c r="B325" s="248" t="s">
        <v>2786</v>
      </c>
      <c r="C325" s="249">
        <v>1562.5</v>
      </c>
      <c r="D325" s="250" t="s">
        <v>2482</v>
      </c>
      <c r="E325" s="250">
        <f t="shared" si="10"/>
        <v>1900</v>
      </c>
      <c r="F325" s="251">
        <f t="shared" si="11"/>
        <v>-2.5593448077299019E-4</v>
      </c>
    </row>
    <row r="326" spans="1:6" ht="18.75">
      <c r="A326" s="245">
        <v>44026</v>
      </c>
      <c r="B326" s="245" t="s">
        <v>2786</v>
      </c>
      <c r="C326" s="246">
        <v>1562.5</v>
      </c>
      <c r="D326" s="247" t="s">
        <v>2479</v>
      </c>
      <c r="E326" s="247">
        <f t="shared" si="10"/>
        <v>70</v>
      </c>
      <c r="F326" s="253">
        <f t="shared" si="11"/>
        <v>0</v>
      </c>
    </row>
    <row r="327" spans="1:6" ht="18.75">
      <c r="A327" s="248">
        <v>44027</v>
      </c>
      <c r="B327" s="248" t="s">
        <v>2786</v>
      </c>
      <c r="C327" s="249">
        <v>1562.5</v>
      </c>
      <c r="D327" s="250" t="s">
        <v>2483</v>
      </c>
      <c r="E327" s="250">
        <f t="shared" si="10"/>
        <v>80</v>
      </c>
      <c r="F327" s="251">
        <f t="shared" si="11"/>
        <v>0</v>
      </c>
    </row>
    <row r="328" spans="1:6" ht="18.75">
      <c r="A328" s="245">
        <v>44028</v>
      </c>
      <c r="B328" s="245" t="s">
        <v>2786</v>
      </c>
      <c r="C328" s="246">
        <v>1562.5</v>
      </c>
      <c r="D328" s="247" t="s">
        <v>814</v>
      </c>
      <c r="E328" s="247">
        <f t="shared" si="10"/>
        <v>10</v>
      </c>
      <c r="F328" s="253">
        <f t="shared" si="11"/>
        <v>0</v>
      </c>
    </row>
    <row r="329" spans="1:6" ht="18.75">
      <c r="A329" s="248">
        <v>44031</v>
      </c>
      <c r="B329" s="248" t="s">
        <v>2786</v>
      </c>
      <c r="C329" s="249">
        <v>1562.5</v>
      </c>
      <c r="D329" s="250" t="s">
        <v>814</v>
      </c>
      <c r="E329" s="250">
        <f t="shared" si="10"/>
        <v>10</v>
      </c>
      <c r="F329" s="251">
        <f t="shared" si="11"/>
        <v>0</v>
      </c>
    </row>
    <row r="330" spans="1:6" ht="18.75">
      <c r="A330" s="245">
        <v>44032</v>
      </c>
      <c r="B330" s="245" t="s">
        <v>2786</v>
      </c>
      <c r="C330" s="246">
        <v>1562.5</v>
      </c>
      <c r="D330" s="247" t="s">
        <v>825</v>
      </c>
      <c r="E330" s="247">
        <f t="shared" si="10"/>
        <v>120</v>
      </c>
      <c r="F330" s="253">
        <f t="shared" si="11"/>
        <v>0</v>
      </c>
    </row>
    <row r="331" spans="1:6" ht="18.75">
      <c r="A331" s="248">
        <v>44033</v>
      </c>
      <c r="B331" s="248" t="s">
        <v>2786</v>
      </c>
      <c r="C331" s="249">
        <v>1562.5</v>
      </c>
      <c r="D331" s="250" t="s">
        <v>2475</v>
      </c>
      <c r="E331" s="250">
        <f t="shared" si="10"/>
        <v>150</v>
      </c>
      <c r="F331" s="251">
        <f t="shared" si="11"/>
        <v>0</v>
      </c>
    </row>
    <row r="332" spans="1:6" ht="18.75">
      <c r="A332" s="245">
        <v>44034</v>
      </c>
      <c r="B332" s="245" t="s">
        <v>2786</v>
      </c>
      <c r="C332" s="246">
        <v>1562.5</v>
      </c>
      <c r="D332" s="247" t="s">
        <v>2461</v>
      </c>
      <c r="E332" s="247">
        <f t="shared" si="10"/>
        <v>2130</v>
      </c>
      <c r="F332" s="253">
        <f t="shared" si="11"/>
        <v>0</v>
      </c>
    </row>
    <row r="333" spans="1:6" ht="18.75">
      <c r="A333" s="248">
        <v>44035</v>
      </c>
      <c r="B333" s="248" t="s">
        <v>2786</v>
      </c>
      <c r="C333" s="249">
        <v>1599.5</v>
      </c>
      <c r="D333" s="250" t="s">
        <v>2484</v>
      </c>
      <c r="E333" s="250">
        <f t="shared" si="10"/>
        <v>5460</v>
      </c>
      <c r="F333" s="251">
        <f t="shared" si="11"/>
        <v>2.3679999999999923E-2</v>
      </c>
    </row>
    <row r="334" spans="1:6" ht="18.75">
      <c r="A334" s="245">
        <v>44038</v>
      </c>
      <c r="B334" s="245" t="s">
        <v>2786</v>
      </c>
      <c r="C334" s="246">
        <v>1670.4</v>
      </c>
      <c r="D334" s="247" t="s">
        <v>2485</v>
      </c>
      <c r="E334" s="247">
        <f t="shared" si="10"/>
        <v>6930</v>
      </c>
      <c r="F334" s="253">
        <f t="shared" si="11"/>
        <v>4.432635198499546E-2</v>
      </c>
    </row>
    <row r="335" spans="1:6" ht="18.75">
      <c r="A335" s="248">
        <v>44039</v>
      </c>
      <c r="B335" s="248" t="s">
        <v>2786</v>
      </c>
      <c r="C335" s="249">
        <v>1653.5</v>
      </c>
      <c r="D335" s="250" t="s">
        <v>2486</v>
      </c>
      <c r="E335" s="250">
        <f t="shared" si="10"/>
        <v>5990</v>
      </c>
      <c r="F335" s="251">
        <f t="shared" si="11"/>
        <v>-1.011733716475105E-2</v>
      </c>
    </row>
    <row r="336" spans="1:6" ht="18.75">
      <c r="A336" s="245">
        <v>44040</v>
      </c>
      <c r="B336" s="245" t="s">
        <v>2786</v>
      </c>
      <c r="C336" s="246">
        <v>1696.4</v>
      </c>
      <c r="D336" s="247" t="s">
        <v>1189</v>
      </c>
      <c r="E336" s="247">
        <f t="shared" si="10"/>
        <v>5960</v>
      </c>
      <c r="F336" s="253">
        <f t="shared" si="11"/>
        <v>2.594496522527967E-2</v>
      </c>
    </row>
    <row r="337" spans="1:6" ht="18.75">
      <c r="A337" s="248">
        <v>44041</v>
      </c>
      <c r="B337" s="248" t="s">
        <v>2786</v>
      </c>
      <c r="C337" s="249">
        <v>1699.7</v>
      </c>
      <c r="D337" s="250" t="s">
        <v>2395</v>
      </c>
      <c r="E337" s="250">
        <f t="shared" si="10"/>
        <v>7320</v>
      </c>
      <c r="F337" s="251">
        <f t="shared" si="11"/>
        <v>1.9452959207733045E-3</v>
      </c>
    </row>
    <row r="338" spans="1:6" ht="18.75">
      <c r="A338" s="245">
        <v>44042</v>
      </c>
      <c r="B338" s="245" t="s">
        <v>2786</v>
      </c>
      <c r="C338" s="246">
        <v>1700.8</v>
      </c>
      <c r="D338" s="247" t="s">
        <v>2487</v>
      </c>
      <c r="E338" s="247">
        <f t="shared" si="10"/>
        <v>12770</v>
      </c>
      <c r="F338" s="253">
        <f t="shared" si="11"/>
        <v>6.4717303053485331E-4</v>
      </c>
    </row>
    <row r="339" spans="1:6" ht="18.75">
      <c r="A339" s="248">
        <v>44046</v>
      </c>
      <c r="B339" s="248" t="s">
        <v>2786</v>
      </c>
      <c r="C339" s="249">
        <v>1728.2</v>
      </c>
      <c r="D339" s="250" t="s">
        <v>1176</v>
      </c>
      <c r="E339" s="250">
        <f t="shared" si="10"/>
        <v>10720</v>
      </c>
      <c r="F339" s="251">
        <f t="shared" si="11"/>
        <v>1.6110065851364208E-2</v>
      </c>
    </row>
    <row r="340" spans="1:6" ht="18.75">
      <c r="A340" s="245">
        <v>44047</v>
      </c>
      <c r="B340" s="245" t="s">
        <v>2786</v>
      </c>
      <c r="C340" s="246">
        <v>1731.7</v>
      </c>
      <c r="D340" s="247" t="s">
        <v>2488</v>
      </c>
      <c r="E340" s="247">
        <f t="shared" si="10"/>
        <v>13280</v>
      </c>
      <c r="F340" s="253">
        <f t="shared" si="11"/>
        <v>2.025228561508996E-3</v>
      </c>
    </row>
    <row r="341" spans="1:6" ht="18.75">
      <c r="A341" s="248">
        <v>44048</v>
      </c>
      <c r="B341" s="248" t="s">
        <v>2786</v>
      </c>
      <c r="C341" s="249">
        <v>1735.1</v>
      </c>
      <c r="D341" s="250" t="s">
        <v>2489</v>
      </c>
      <c r="E341" s="250">
        <f t="shared" si="10"/>
        <v>3320</v>
      </c>
      <c r="F341" s="251">
        <f t="shared" si="11"/>
        <v>1.9633885776981774E-3</v>
      </c>
    </row>
    <row r="342" spans="1:6" ht="18.75">
      <c r="A342" s="245">
        <v>44049</v>
      </c>
      <c r="B342" s="245" t="s">
        <v>2786</v>
      </c>
      <c r="C342" s="246">
        <v>1755.8</v>
      </c>
      <c r="D342" s="247" t="s">
        <v>2295</v>
      </c>
      <c r="E342" s="247">
        <f t="shared" si="10"/>
        <v>3050</v>
      </c>
      <c r="F342" s="253">
        <f t="shared" si="11"/>
        <v>1.1930148118264094E-2</v>
      </c>
    </row>
    <row r="343" spans="1:6" ht="18.75">
      <c r="A343" s="248">
        <v>44052</v>
      </c>
      <c r="B343" s="248" t="s">
        <v>2786</v>
      </c>
      <c r="C343" s="249">
        <v>1865.4</v>
      </c>
      <c r="D343" s="250" t="s">
        <v>1159</v>
      </c>
      <c r="E343" s="250">
        <f t="shared" si="10"/>
        <v>22300</v>
      </c>
      <c r="F343" s="251">
        <f t="shared" si="11"/>
        <v>6.2421688119375762E-2</v>
      </c>
    </row>
    <row r="344" spans="1:6" ht="18.75">
      <c r="A344" s="245">
        <v>44053</v>
      </c>
      <c r="B344" s="245" t="s">
        <v>2786</v>
      </c>
      <c r="C344" s="246">
        <v>1878.5</v>
      </c>
      <c r="D344" s="247" t="s">
        <v>2490</v>
      </c>
      <c r="E344" s="247">
        <f t="shared" si="10"/>
        <v>2880</v>
      </c>
      <c r="F344" s="253">
        <f t="shared" si="11"/>
        <v>7.0226224938350068E-3</v>
      </c>
    </row>
    <row r="345" spans="1:6" ht="18.75">
      <c r="A345" s="248">
        <v>44055</v>
      </c>
      <c r="B345" s="248" t="s">
        <v>2786</v>
      </c>
      <c r="C345" s="249">
        <v>1844.3</v>
      </c>
      <c r="D345" s="250" t="s">
        <v>2491</v>
      </c>
      <c r="E345" s="250">
        <f t="shared" si="10"/>
        <v>2270</v>
      </c>
      <c r="F345" s="251">
        <f t="shared" si="11"/>
        <v>-1.8206015437849388E-2</v>
      </c>
    </row>
    <row r="346" spans="1:6" ht="18.75">
      <c r="A346" s="245">
        <v>44056</v>
      </c>
      <c r="B346" s="245" t="s">
        <v>2786</v>
      </c>
      <c r="C346" s="246">
        <v>1829.2</v>
      </c>
      <c r="D346" s="247" t="s">
        <v>891</v>
      </c>
      <c r="E346" s="247">
        <f t="shared" si="10"/>
        <v>3960</v>
      </c>
      <c r="F346" s="253">
        <f t="shared" si="11"/>
        <v>-8.1873881689529249E-3</v>
      </c>
    </row>
    <row r="347" spans="1:6" ht="18.75">
      <c r="A347" s="248">
        <v>44060</v>
      </c>
      <c r="B347" s="248" t="s">
        <v>2786</v>
      </c>
      <c r="C347" s="249">
        <v>1847.5</v>
      </c>
      <c r="D347" s="250" t="s">
        <v>2481</v>
      </c>
      <c r="E347" s="250">
        <f t="shared" si="10"/>
        <v>6540</v>
      </c>
      <c r="F347" s="251">
        <f t="shared" si="11"/>
        <v>1.000437349661043E-2</v>
      </c>
    </row>
    <row r="348" spans="1:6" ht="18.75">
      <c r="A348" s="245">
        <v>44061</v>
      </c>
      <c r="B348" s="245" t="s">
        <v>2786</v>
      </c>
      <c r="C348" s="246">
        <v>1836.4</v>
      </c>
      <c r="D348" s="247" t="s">
        <v>2492</v>
      </c>
      <c r="E348" s="247">
        <f t="shared" si="10"/>
        <v>13550</v>
      </c>
      <c r="F348" s="253">
        <f t="shared" si="11"/>
        <v>-6.0081190798375594E-3</v>
      </c>
    </row>
    <row r="349" spans="1:6" ht="18.75">
      <c r="A349" s="248">
        <v>44062</v>
      </c>
      <c r="B349" s="248" t="s">
        <v>2786</v>
      </c>
      <c r="C349" s="249">
        <v>1869.3</v>
      </c>
      <c r="D349" s="250" t="s">
        <v>2493</v>
      </c>
      <c r="E349" s="250">
        <f t="shared" si="10"/>
        <v>3800</v>
      </c>
      <c r="F349" s="251">
        <f t="shared" si="11"/>
        <v>1.7915486822043025E-2</v>
      </c>
    </row>
    <row r="350" spans="1:6" ht="18.75">
      <c r="A350" s="245">
        <v>44063</v>
      </c>
      <c r="B350" s="245" t="s">
        <v>2786</v>
      </c>
      <c r="C350" s="246">
        <v>1873.8</v>
      </c>
      <c r="D350" s="247" t="s">
        <v>2494</v>
      </c>
      <c r="E350" s="247">
        <f t="shared" si="10"/>
        <v>7650</v>
      </c>
      <c r="F350" s="253">
        <f t="shared" si="11"/>
        <v>2.4073182474724231E-3</v>
      </c>
    </row>
    <row r="351" spans="1:6" ht="18.75">
      <c r="A351" s="248">
        <v>44066</v>
      </c>
      <c r="B351" s="248" t="s">
        <v>2786</v>
      </c>
      <c r="C351" s="249">
        <v>1919.8</v>
      </c>
      <c r="D351" s="250" t="s">
        <v>2495</v>
      </c>
      <c r="E351" s="250">
        <f t="shared" si="10"/>
        <v>17730</v>
      </c>
      <c r="F351" s="251">
        <f t="shared" si="11"/>
        <v>2.4549044721955404E-2</v>
      </c>
    </row>
    <row r="352" spans="1:6" ht="18.75">
      <c r="A352" s="245">
        <v>44067</v>
      </c>
      <c r="B352" s="245" t="s">
        <v>2786</v>
      </c>
      <c r="C352" s="246">
        <v>2005.9</v>
      </c>
      <c r="D352" s="247" t="s">
        <v>2496</v>
      </c>
      <c r="E352" s="247">
        <f t="shared" si="10"/>
        <v>16670</v>
      </c>
      <c r="F352" s="253">
        <f t="shared" si="11"/>
        <v>4.4848421710594888E-2</v>
      </c>
    </row>
    <row r="353" spans="1:6" ht="18.75">
      <c r="A353" s="248">
        <v>44068</v>
      </c>
      <c r="B353" s="248" t="s">
        <v>2786</v>
      </c>
      <c r="C353" s="249">
        <v>2005.7</v>
      </c>
      <c r="D353" s="250" t="s">
        <v>2497</v>
      </c>
      <c r="E353" s="250">
        <f t="shared" si="10"/>
        <v>9130</v>
      </c>
      <c r="F353" s="251">
        <f t="shared" si="11"/>
        <v>-9.9705867690369487E-5</v>
      </c>
    </row>
    <row r="354" spans="1:6" ht="18.75">
      <c r="A354" s="245">
        <v>44069</v>
      </c>
      <c r="B354" s="245" t="s">
        <v>2786</v>
      </c>
      <c r="C354" s="246">
        <v>2029</v>
      </c>
      <c r="D354" s="247" t="s">
        <v>2498</v>
      </c>
      <c r="E354" s="247">
        <f t="shared" si="10"/>
        <v>13360</v>
      </c>
      <c r="F354" s="253">
        <f t="shared" si="11"/>
        <v>1.1616891858204026E-2</v>
      </c>
    </row>
    <row r="355" spans="1:6" ht="18.75">
      <c r="A355" s="248">
        <v>44070</v>
      </c>
      <c r="B355" s="248" t="s">
        <v>2786</v>
      </c>
      <c r="C355" s="249">
        <v>2001</v>
      </c>
      <c r="D355" s="250" t="s">
        <v>2499</v>
      </c>
      <c r="E355" s="250">
        <f t="shared" si="10"/>
        <v>17670</v>
      </c>
      <c r="F355" s="251">
        <f t="shared" si="11"/>
        <v>-1.3799901429275452E-2</v>
      </c>
    </row>
    <row r="356" spans="1:6" ht="18.75">
      <c r="A356" s="245">
        <v>44074</v>
      </c>
      <c r="B356" s="245" t="s">
        <v>2786</v>
      </c>
      <c r="C356" s="246">
        <v>1983.4</v>
      </c>
      <c r="D356" s="247" t="s">
        <v>2500</v>
      </c>
      <c r="E356" s="247">
        <f t="shared" si="10"/>
        <v>8630</v>
      </c>
      <c r="F356" s="253">
        <f t="shared" si="11"/>
        <v>-8.7956021989005206E-3</v>
      </c>
    </row>
    <row r="357" spans="1:6" ht="18.75">
      <c r="A357" s="248">
        <v>44075</v>
      </c>
      <c r="B357" s="248" t="s">
        <v>2786</v>
      </c>
      <c r="C357" s="249">
        <v>1969.1</v>
      </c>
      <c r="D357" s="250" t="s">
        <v>340</v>
      </c>
      <c r="E357" s="250">
        <f t="shared" si="10"/>
        <v>3350</v>
      </c>
      <c r="F357" s="251">
        <f t="shared" si="11"/>
        <v>-7.2098416859938119E-3</v>
      </c>
    </row>
    <row r="358" spans="1:6" ht="18.75">
      <c r="A358" s="245">
        <v>44076</v>
      </c>
      <c r="B358" s="245" t="s">
        <v>2786</v>
      </c>
      <c r="C358" s="246">
        <v>1971.7</v>
      </c>
      <c r="D358" s="247" t="s">
        <v>2501</v>
      </c>
      <c r="E358" s="247">
        <f t="shared" si="10"/>
        <v>8130.0000000000009</v>
      </c>
      <c r="F358" s="253">
        <f t="shared" si="11"/>
        <v>1.3204001828246437E-3</v>
      </c>
    </row>
    <row r="359" spans="1:6" ht="18.75">
      <c r="A359" s="248">
        <v>44077</v>
      </c>
      <c r="B359" s="248" t="s">
        <v>2786</v>
      </c>
      <c r="C359" s="249">
        <v>1976.7</v>
      </c>
      <c r="D359" s="250" t="s">
        <v>2502</v>
      </c>
      <c r="E359" s="250">
        <f t="shared" si="10"/>
        <v>3040</v>
      </c>
      <c r="F359" s="251">
        <f t="shared" si="11"/>
        <v>2.5358827407819806E-3</v>
      </c>
    </row>
    <row r="360" spans="1:6" ht="18.75">
      <c r="A360" s="245">
        <v>44080</v>
      </c>
      <c r="B360" s="245" t="s">
        <v>2786</v>
      </c>
      <c r="C360" s="246">
        <v>1978.5</v>
      </c>
      <c r="D360" s="247" t="s">
        <v>960</v>
      </c>
      <c r="E360" s="247">
        <f t="shared" si="10"/>
        <v>1640</v>
      </c>
      <c r="F360" s="253">
        <f t="shared" si="11"/>
        <v>9.1060859007430217E-4</v>
      </c>
    </row>
    <row r="361" spans="1:6" ht="18.75">
      <c r="A361" s="248">
        <v>44081</v>
      </c>
      <c r="B361" s="248" t="s">
        <v>2786</v>
      </c>
      <c r="C361" s="249">
        <v>1986.4</v>
      </c>
      <c r="D361" s="250" t="s">
        <v>2433</v>
      </c>
      <c r="E361" s="250">
        <f t="shared" si="10"/>
        <v>880</v>
      </c>
      <c r="F361" s="251">
        <f t="shared" si="11"/>
        <v>3.9929239322720189E-3</v>
      </c>
    </row>
    <row r="362" spans="1:6" ht="18.75">
      <c r="A362" s="245">
        <v>44082</v>
      </c>
      <c r="B362" s="245" t="s">
        <v>2786</v>
      </c>
      <c r="C362" s="246">
        <v>1980.6</v>
      </c>
      <c r="D362" s="247" t="s">
        <v>2418</v>
      </c>
      <c r="E362" s="247">
        <f t="shared" si="10"/>
        <v>1880</v>
      </c>
      <c r="F362" s="253">
        <f t="shared" si="11"/>
        <v>-2.9198550140959734E-3</v>
      </c>
    </row>
    <row r="363" spans="1:6" ht="18.75">
      <c r="A363" s="248">
        <v>44083</v>
      </c>
      <c r="B363" s="248" t="s">
        <v>2786</v>
      </c>
      <c r="C363" s="249">
        <v>2000.5</v>
      </c>
      <c r="D363" s="250" t="s">
        <v>2503</v>
      </c>
      <c r="E363" s="250">
        <f t="shared" si="10"/>
        <v>8119.9999999999991</v>
      </c>
      <c r="F363" s="251">
        <f t="shared" si="11"/>
        <v>1.0047460365545824E-2</v>
      </c>
    </row>
    <row r="364" spans="1:6" ht="18.75">
      <c r="A364" s="245">
        <v>44084</v>
      </c>
      <c r="B364" s="245" t="s">
        <v>2786</v>
      </c>
      <c r="C364" s="246">
        <v>2000</v>
      </c>
      <c r="D364" s="247" t="s">
        <v>889</v>
      </c>
      <c r="E364" s="247">
        <f t="shared" si="10"/>
        <v>9920</v>
      </c>
      <c r="F364" s="253">
        <f t="shared" si="11"/>
        <v>-2.4993751562107924E-4</v>
      </c>
    </row>
    <row r="365" spans="1:6" ht="18.75">
      <c r="A365" s="248">
        <v>44087</v>
      </c>
      <c r="B365" s="248" t="s">
        <v>2786</v>
      </c>
      <c r="C365" s="249">
        <v>1980</v>
      </c>
      <c r="D365" s="250" t="s">
        <v>2504</v>
      </c>
      <c r="E365" s="250">
        <f t="shared" si="10"/>
        <v>16079.999999999998</v>
      </c>
      <c r="F365" s="251">
        <f t="shared" si="11"/>
        <v>-1.0000000000000009E-2</v>
      </c>
    </row>
    <row r="366" spans="1:6" ht="18.75">
      <c r="A366" s="245">
        <v>44088</v>
      </c>
      <c r="B366" s="245" t="s">
        <v>2786</v>
      </c>
      <c r="C366" s="246">
        <v>1995.2</v>
      </c>
      <c r="D366" s="247" t="s">
        <v>804</v>
      </c>
      <c r="E366" s="247">
        <f t="shared" si="10"/>
        <v>1570</v>
      </c>
      <c r="F366" s="253">
        <f t="shared" si="11"/>
        <v>7.6767676767677262E-3</v>
      </c>
    </row>
    <row r="367" spans="1:6" ht="18.75">
      <c r="A367" s="248">
        <v>44089</v>
      </c>
      <c r="B367" s="248" t="s">
        <v>2786</v>
      </c>
      <c r="C367" s="249">
        <v>2020.5</v>
      </c>
      <c r="D367" s="250" t="s">
        <v>2505</v>
      </c>
      <c r="E367" s="250">
        <f t="shared" si="10"/>
        <v>3620</v>
      </c>
      <c r="F367" s="251">
        <f t="shared" si="11"/>
        <v>1.2680433039294225E-2</v>
      </c>
    </row>
    <row r="368" spans="1:6" ht="18.75">
      <c r="A368" s="245">
        <v>44090</v>
      </c>
      <c r="B368" s="245" t="s">
        <v>2786</v>
      </c>
      <c r="C368" s="246">
        <v>2030.3</v>
      </c>
      <c r="D368" s="247" t="s">
        <v>2506</v>
      </c>
      <c r="E368" s="247">
        <f t="shared" si="10"/>
        <v>3460</v>
      </c>
      <c r="F368" s="253">
        <f t="shared" si="11"/>
        <v>4.850284583024056E-3</v>
      </c>
    </row>
    <row r="369" spans="1:6" ht="18.75">
      <c r="A369" s="248">
        <v>44091</v>
      </c>
      <c r="B369" s="248" t="s">
        <v>2786</v>
      </c>
      <c r="C369" s="249">
        <v>2019</v>
      </c>
      <c r="D369" s="250" t="s">
        <v>760</v>
      </c>
      <c r="E369" s="250">
        <f t="shared" si="10"/>
        <v>3230</v>
      </c>
      <c r="F369" s="251">
        <f t="shared" si="11"/>
        <v>-5.5656799487759923E-3</v>
      </c>
    </row>
    <row r="370" spans="1:6" ht="18.75">
      <c r="A370" s="245">
        <v>44094</v>
      </c>
      <c r="B370" s="245" t="s">
        <v>2786</v>
      </c>
      <c r="C370" s="246">
        <v>1997.6</v>
      </c>
      <c r="D370" s="247" t="s">
        <v>859</v>
      </c>
      <c r="E370" s="247">
        <f t="shared" si="10"/>
        <v>3510</v>
      </c>
      <c r="F370" s="253">
        <f t="shared" si="11"/>
        <v>-1.0599306587419588E-2</v>
      </c>
    </row>
    <row r="371" spans="1:6" ht="18.75">
      <c r="A371" s="248">
        <v>44095</v>
      </c>
      <c r="B371" s="248" t="s">
        <v>2786</v>
      </c>
      <c r="C371" s="249">
        <v>2004.5</v>
      </c>
      <c r="D371" s="250" t="s">
        <v>2507</v>
      </c>
      <c r="E371" s="250">
        <f t="shared" si="10"/>
        <v>4200</v>
      </c>
      <c r="F371" s="251">
        <f t="shared" si="11"/>
        <v>3.4541449739688979E-3</v>
      </c>
    </row>
    <row r="372" spans="1:6" ht="18.75">
      <c r="A372" s="245">
        <v>44096</v>
      </c>
      <c r="B372" s="245" t="s">
        <v>2786</v>
      </c>
      <c r="C372" s="246">
        <v>2001.3</v>
      </c>
      <c r="D372" s="247" t="s">
        <v>2508</v>
      </c>
      <c r="E372" s="247">
        <f t="shared" si="10"/>
        <v>2790</v>
      </c>
      <c r="F372" s="253">
        <f t="shared" si="11"/>
        <v>-1.5964080818159365E-3</v>
      </c>
    </row>
    <row r="373" spans="1:6" ht="18.75">
      <c r="A373" s="248">
        <v>44097</v>
      </c>
      <c r="B373" s="248" t="s">
        <v>2786</v>
      </c>
      <c r="C373" s="249">
        <v>2000.6</v>
      </c>
      <c r="D373" s="250" t="s">
        <v>2283</v>
      </c>
      <c r="E373" s="250">
        <f t="shared" si="10"/>
        <v>1890</v>
      </c>
      <c r="F373" s="251">
        <f t="shared" si="11"/>
        <v>-3.4977264777891204E-4</v>
      </c>
    </row>
    <row r="374" spans="1:6" ht="18.75">
      <c r="A374" s="245">
        <v>44098</v>
      </c>
      <c r="B374" s="245" t="s">
        <v>2786</v>
      </c>
      <c r="C374" s="246">
        <v>2022.1</v>
      </c>
      <c r="D374" s="247" t="s">
        <v>749</v>
      </c>
      <c r="E374" s="247">
        <f t="shared" si="10"/>
        <v>860</v>
      </c>
      <c r="F374" s="253">
        <f t="shared" si="11"/>
        <v>1.0746775967209743E-2</v>
      </c>
    </row>
    <row r="375" spans="1:6" ht="18.75">
      <c r="A375" s="248">
        <v>44101</v>
      </c>
      <c r="B375" s="248" t="s">
        <v>2786</v>
      </c>
      <c r="C375" s="249">
        <v>2028.8</v>
      </c>
      <c r="D375" s="250" t="s">
        <v>936</v>
      </c>
      <c r="E375" s="250">
        <f t="shared" si="10"/>
        <v>650</v>
      </c>
      <c r="F375" s="251">
        <f t="shared" si="11"/>
        <v>3.3133870728450088E-3</v>
      </c>
    </row>
    <row r="376" spans="1:6" ht="18.75">
      <c r="A376" s="245">
        <v>44102</v>
      </c>
      <c r="B376" s="245" t="s">
        <v>2786</v>
      </c>
      <c r="C376" s="246">
        <v>2025.6</v>
      </c>
      <c r="D376" s="247" t="s">
        <v>2356</v>
      </c>
      <c r="E376" s="247">
        <f t="shared" si="10"/>
        <v>2380</v>
      </c>
      <c r="F376" s="253">
        <f t="shared" si="11"/>
        <v>-1.577287066246047E-3</v>
      </c>
    </row>
    <row r="377" spans="1:6" ht="18.75">
      <c r="A377" s="248">
        <v>44103</v>
      </c>
      <c r="B377" s="248" t="s">
        <v>2786</v>
      </c>
      <c r="C377" s="249">
        <v>2044.4</v>
      </c>
      <c r="D377" s="250" t="s">
        <v>960</v>
      </c>
      <c r="E377" s="250">
        <f t="shared" si="10"/>
        <v>1640</v>
      </c>
      <c r="F377" s="251">
        <f t="shared" si="11"/>
        <v>9.2812006319116236E-3</v>
      </c>
    </row>
    <row r="378" spans="1:6" ht="18.75">
      <c r="A378" s="245">
        <v>44104</v>
      </c>
      <c r="B378" s="245" t="s">
        <v>2786</v>
      </c>
      <c r="C378" s="246">
        <v>2146.3000000000002</v>
      </c>
      <c r="D378" s="247" t="s">
        <v>2509</v>
      </c>
      <c r="E378" s="247">
        <f t="shared" si="10"/>
        <v>5410</v>
      </c>
      <c r="F378" s="253">
        <f t="shared" si="11"/>
        <v>4.9843474858149106E-2</v>
      </c>
    </row>
    <row r="379" spans="1:6" ht="18.75">
      <c r="A379" s="248">
        <v>44105</v>
      </c>
      <c r="B379" s="248" t="s">
        <v>2786</v>
      </c>
      <c r="C379" s="249">
        <v>2172.6999999999998</v>
      </c>
      <c r="D379" s="250" t="s">
        <v>968</v>
      </c>
      <c r="E379" s="250">
        <f t="shared" si="10"/>
        <v>6140</v>
      </c>
      <c r="F379" s="251">
        <f t="shared" si="11"/>
        <v>1.2300237618226628E-2</v>
      </c>
    </row>
    <row r="380" spans="1:6" ht="18.75">
      <c r="A380" s="245">
        <v>44108</v>
      </c>
      <c r="B380" s="245" t="s">
        <v>2786</v>
      </c>
      <c r="C380" s="246">
        <v>2161</v>
      </c>
      <c r="D380" s="247" t="s">
        <v>788</v>
      </c>
      <c r="E380" s="247">
        <f t="shared" si="10"/>
        <v>4050</v>
      </c>
      <c r="F380" s="253">
        <f t="shared" si="11"/>
        <v>-5.3850048326965494E-3</v>
      </c>
    </row>
    <row r="381" spans="1:6" ht="18.75">
      <c r="A381" s="248">
        <v>44109</v>
      </c>
      <c r="B381" s="248" t="s">
        <v>2786</v>
      </c>
      <c r="C381" s="249">
        <v>2142.1999999999998</v>
      </c>
      <c r="D381" s="250" t="s">
        <v>2510</v>
      </c>
      <c r="E381" s="250">
        <f t="shared" si="10"/>
        <v>2730</v>
      </c>
      <c r="F381" s="251">
        <f t="shared" si="11"/>
        <v>-8.6996760758908387E-3</v>
      </c>
    </row>
    <row r="382" spans="1:6" ht="18.75">
      <c r="A382" s="245">
        <v>44110</v>
      </c>
      <c r="B382" s="245" t="s">
        <v>2786</v>
      </c>
      <c r="C382" s="246">
        <v>2086.6999999999998</v>
      </c>
      <c r="D382" s="247" t="s">
        <v>863</v>
      </c>
      <c r="E382" s="247">
        <f t="shared" si="10"/>
        <v>3880</v>
      </c>
      <c r="F382" s="253">
        <f t="shared" si="11"/>
        <v>-2.5907945103164964E-2</v>
      </c>
    </row>
    <row r="383" spans="1:6" ht="18.75">
      <c r="A383" s="248">
        <v>44111</v>
      </c>
      <c r="B383" s="248" t="s">
        <v>2786</v>
      </c>
      <c r="C383" s="249">
        <v>2046.1</v>
      </c>
      <c r="D383" s="250" t="s">
        <v>2511</v>
      </c>
      <c r="E383" s="250">
        <f t="shared" si="10"/>
        <v>10250</v>
      </c>
      <c r="F383" s="251">
        <f t="shared" si="11"/>
        <v>-1.9456558201945584E-2</v>
      </c>
    </row>
    <row r="384" spans="1:6" ht="18.75">
      <c r="A384" s="245">
        <v>44112</v>
      </c>
      <c r="B384" s="245" t="s">
        <v>2786</v>
      </c>
      <c r="C384" s="246">
        <v>2097.3000000000002</v>
      </c>
      <c r="D384" s="247" t="s">
        <v>2512</v>
      </c>
      <c r="E384" s="247">
        <f t="shared" si="10"/>
        <v>3840</v>
      </c>
      <c r="F384" s="253">
        <f t="shared" si="11"/>
        <v>2.5023214896632728E-2</v>
      </c>
    </row>
    <row r="385" spans="1:6" ht="18.75">
      <c r="A385" s="248">
        <v>44115</v>
      </c>
      <c r="B385" s="248" t="s">
        <v>2786</v>
      </c>
      <c r="C385" s="249">
        <v>2118</v>
      </c>
      <c r="D385" s="250" t="s">
        <v>2377</v>
      </c>
      <c r="E385" s="250">
        <f t="shared" si="10"/>
        <v>940</v>
      </c>
      <c r="F385" s="251">
        <f t="shared" si="11"/>
        <v>9.8698326419681681E-3</v>
      </c>
    </row>
    <row r="386" spans="1:6" ht="18.75">
      <c r="A386" s="245">
        <v>44116</v>
      </c>
      <c r="B386" s="245" t="s">
        <v>2786</v>
      </c>
      <c r="C386" s="246">
        <v>2086.1</v>
      </c>
      <c r="D386" s="247" t="s">
        <v>875</v>
      </c>
      <c r="E386" s="247">
        <f t="shared" ref="E386:E449" si="12">IF(RIGHT(D386,1)="M", VALUE(LEFT(D386,LEN(D386)-1))*1000000, IF(RIGHT(D386,1)="k", VALUE(LEFT(D386,LEN(D386)-1))*1000, D386))</f>
        <v>2900</v>
      </c>
      <c r="F386" s="253">
        <f t="shared" si="11"/>
        <v>-1.506137865911239E-2</v>
      </c>
    </row>
    <row r="387" spans="1:6" ht="18.75">
      <c r="A387" s="248">
        <v>44117</v>
      </c>
      <c r="B387" s="248" t="s">
        <v>2786</v>
      </c>
      <c r="C387" s="249">
        <v>2110.8000000000002</v>
      </c>
      <c r="D387" s="250" t="s">
        <v>2300</v>
      </c>
      <c r="E387" s="250">
        <f t="shared" si="12"/>
        <v>2600</v>
      </c>
      <c r="F387" s="251">
        <f t="shared" ref="F387:F450" si="13">C387/C386-1</f>
        <v>1.1840276113321613E-2</v>
      </c>
    </row>
    <row r="388" spans="1:6" ht="18.75">
      <c r="A388" s="245">
        <v>44118</v>
      </c>
      <c r="B388" s="245" t="s">
        <v>2786</v>
      </c>
      <c r="C388" s="246">
        <v>2148.1</v>
      </c>
      <c r="D388" s="247" t="s">
        <v>2468</v>
      </c>
      <c r="E388" s="247">
        <f t="shared" si="12"/>
        <v>5220</v>
      </c>
      <c r="F388" s="253">
        <f t="shared" si="13"/>
        <v>1.7671025203713997E-2</v>
      </c>
    </row>
    <row r="389" spans="1:6" ht="18.75">
      <c r="A389" s="248">
        <v>44119</v>
      </c>
      <c r="B389" s="248" t="s">
        <v>2786</v>
      </c>
      <c r="C389" s="249">
        <v>2254</v>
      </c>
      <c r="D389" s="250" t="s">
        <v>1276</v>
      </c>
      <c r="E389" s="250">
        <f t="shared" si="12"/>
        <v>9580</v>
      </c>
      <c r="F389" s="251">
        <f t="shared" si="13"/>
        <v>4.929938084819141E-2</v>
      </c>
    </row>
    <row r="390" spans="1:6" ht="18.75">
      <c r="A390" s="245">
        <v>44122</v>
      </c>
      <c r="B390" s="245" t="s">
        <v>2786</v>
      </c>
      <c r="C390" s="246">
        <v>2336.1999999999998</v>
      </c>
      <c r="D390" s="247" t="s">
        <v>848</v>
      </c>
      <c r="E390" s="247">
        <f t="shared" si="12"/>
        <v>7140</v>
      </c>
      <c r="F390" s="253">
        <f t="shared" si="13"/>
        <v>3.6468500443655572E-2</v>
      </c>
    </row>
    <row r="391" spans="1:6" ht="18.75">
      <c r="A391" s="248">
        <v>44123</v>
      </c>
      <c r="B391" s="248" t="s">
        <v>2786</v>
      </c>
      <c r="C391" s="249">
        <v>2298.8000000000002</v>
      </c>
      <c r="D391" s="250" t="s">
        <v>2306</v>
      </c>
      <c r="E391" s="250">
        <f t="shared" si="12"/>
        <v>2490</v>
      </c>
      <c r="F391" s="251">
        <f t="shared" si="13"/>
        <v>-1.6008903347315973E-2</v>
      </c>
    </row>
    <row r="392" spans="1:6" ht="18.75">
      <c r="A392" s="245">
        <v>44124</v>
      </c>
      <c r="B392" s="245" t="s">
        <v>2786</v>
      </c>
      <c r="C392" s="246">
        <v>2290</v>
      </c>
      <c r="D392" s="247" t="s">
        <v>2513</v>
      </c>
      <c r="E392" s="247">
        <f t="shared" si="12"/>
        <v>2860</v>
      </c>
      <c r="F392" s="253">
        <f t="shared" si="13"/>
        <v>-3.8280842178528562E-3</v>
      </c>
    </row>
    <row r="393" spans="1:6" ht="18.75">
      <c r="A393" s="248">
        <v>44125</v>
      </c>
      <c r="B393" s="248" t="s">
        <v>2786</v>
      </c>
      <c r="C393" s="249">
        <v>2290.5</v>
      </c>
      <c r="D393" s="250" t="s">
        <v>2514</v>
      </c>
      <c r="E393" s="250">
        <f t="shared" si="12"/>
        <v>3380</v>
      </c>
      <c r="F393" s="251">
        <f t="shared" si="13"/>
        <v>2.1834061135361793E-4</v>
      </c>
    </row>
    <row r="394" spans="1:6" ht="18.75">
      <c r="A394" s="245">
        <v>44126</v>
      </c>
      <c r="B394" s="245" t="s">
        <v>2786</v>
      </c>
      <c r="C394" s="246">
        <v>2263.5</v>
      </c>
      <c r="D394" s="247" t="s">
        <v>2383</v>
      </c>
      <c r="E394" s="247">
        <f t="shared" si="12"/>
        <v>2050</v>
      </c>
      <c r="F394" s="253">
        <f t="shared" si="13"/>
        <v>-1.1787819253438081E-2</v>
      </c>
    </row>
    <row r="395" spans="1:6" ht="18.75">
      <c r="A395" s="248">
        <v>44129</v>
      </c>
      <c r="B395" s="248" t="s">
        <v>2786</v>
      </c>
      <c r="C395" s="249">
        <v>2210.1999999999998</v>
      </c>
      <c r="D395" s="250" t="s">
        <v>2515</v>
      </c>
      <c r="E395" s="250">
        <f t="shared" si="12"/>
        <v>3420</v>
      </c>
      <c r="F395" s="251">
        <f t="shared" si="13"/>
        <v>-2.3547603269273298E-2</v>
      </c>
    </row>
    <row r="396" spans="1:6" ht="18.75">
      <c r="A396" s="245">
        <v>44131</v>
      </c>
      <c r="B396" s="245" t="s">
        <v>2786</v>
      </c>
      <c r="C396" s="246">
        <v>2196.6999999999998</v>
      </c>
      <c r="D396" s="247" t="s">
        <v>2516</v>
      </c>
      <c r="E396" s="247">
        <f t="shared" si="12"/>
        <v>11790</v>
      </c>
      <c r="F396" s="253">
        <f t="shared" si="13"/>
        <v>-6.1080445208578915E-3</v>
      </c>
    </row>
    <row r="397" spans="1:6" ht="18.75">
      <c r="A397" s="248">
        <v>44132</v>
      </c>
      <c r="B397" s="248" t="s">
        <v>2786</v>
      </c>
      <c r="C397" s="249">
        <v>2126.5</v>
      </c>
      <c r="D397" s="250" t="s">
        <v>337</v>
      </c>
      <c r="E397" s="250">
        <f t="shared" si="12"/>
        <v>9960</v>
      </c>
      <c r="F397" s="251">
        <f t="shared" si="13"/>
        <v>-3.195702644876397E-2</v>
      </c>
    </row>
    <row r="398" spans="1:6" ht="18.75">
      <c r="A398" s="245">
        <v>44133</v>
      </c>
      <c r="B398" s="245" t="s">
        <v>2786</v>
      </c>
      <c r="C398" s="246">
        <v>2099.4</v>
      </c>
      <c r="D398" s="247" t="s">
        <v>775</v>
      </c>
      <c r="E398" s="247">
        <f t="shared" si="12"/>
        <v>13070</v>
      </c>
      <c r="F398" s="253">
        <f t="shared" si="13"/>
        <v>-1.2743945450270355E-2</v>
      </c>
    </row>
    <row r="399" spans="1:6" ht="18.75">
      <c r="A399" s="248">
        <v>44136</v>
      </c>
      <c r="B399" s="248" t="s">
        <v>2786</v>
      </c>
      <c r="C399" s="249">
        <v>2128.5</v>
      </c>
      <c r="D399" s="250" t="s">
        <v>2311</v>
      </c>
      <c r="E399" s="250">
        <f t="shared" si="12"/>
        <v>1700</v>
      </c>
      <c r="F399" s="251">
        <f t="shared" si="13"/>
        <v>1.3861103172334799E-2</v>
      </c>
    </row>
    <row r="400" spans="1:6" ht="18.75">
      <c r="A400" s="245">
        <v>44137</v>
      </c>
      <c r="B400" s="245" t="s">
        <v>2786</v>
      </c>
      <c r="C400" s="246">
        <v>2124.6999999999998</v>
      </c>
      <c r="D400" s="247" t="s">
        <v>2517</v>
      </c>
      <c r="E400" s="247">
        <f t="shared" si="12"/>
        <v>1440</v>
      </c>
      <c r="F400" s="253">
        <f t="shared" si="13"/>
        <v>-1.7852948085507192E-3</v>
      </c>
    </row>
    <row r="401" spans="1:6" ht="18.75">
      <c r="A401" s="248">
        <v>44138</v>
      </c>
      <c r="B401" s="248" t="s">
        <v>2786</v>
      </c>
      <c r="C401" s="249">
        <v>2119.3000000000002</v>
      </c>
      <c r="D401" s="250" t="s">
        <v>2518</v>
      </c>
      <c r="E401" s="250">
        <f t="shared" si="12"/>
        <v>3310</v>
      </c>
      <c r="F401" s="251">
        <f t="shared" si="13"/>
        <v>-2.5415352755681075E-3</v>
      </c>
    </row>
    <row r="402" spans="1:6" ht="18.75">
      <c r="A402" s="245">
        <v>44139</v>
      </c>
      <c r="B402" s="245" t="s">
        <v>2786</v>
      </c>
      <c r="C402" s="246">
        <v>2120.9</v>
      </c>
      <c r="D402" s="247" t="s">
        <v>2519</v>
      </c>
      <c r="E402" s="247">
        <f t="shared" si="12"/>
        <v>960</v>
      </c>
      <c r="F402" s="253">
        <f t="shared" si="13"/>
        <v>7.5496626244508924E-4</v>
      </c>
    </row>
    <row r="403" spans="1:6" ht="18.75">
      <c r="A403" s="248">
        <v>44140</v>
      </c>
      <c r="B403" s="248" t="s">
        <v>2786</v>
      </c>
      <c r="C403" s="249">
        <v>2138.4</v>
      </c>
      <c r="D403" s="250" t="s">
        <v>2373</v>
      </c>
      <c r="E403" s="250">
        <f t="shared" si="12"/>
        <v>2330</v>
      </c>
      <c r="F403" s="251">
        <f t="shared" si="13"/>
        <v>8.2512141072186296E-3</v>
      </c>
    </row>
    <row r="404" spans="1:6" ht="18.75">
      <c r="A404" s="245">
        <v>44143</v>
      </c>
      <c r="B404" s="245" t="s">
        <v>2786</v>
      </c>
      <c r="C404" s="246">
        <v>2149.4</v>
      </c>
      <c r="D404" s="247" t="s">
        <v>2520</v>
      </c>
      <c r="E404" s="247">
        <f t="shared" si="12"/>
        <v>760</v>
      </c>
      <c r="F404" s="253">
        <f t="shared" si="13"/>
        <v>5.1440329218106484E-3</v>
      </c>
    </row>
    <row r="405" spans="1:6" ht="18.75">
      <c r="A405" s="248">
        <v>44144</v>
      </c>
      <c r="B405" s="248" t="s">
        <v>2786</v>
      </c>
      <c r="C405" s="249">
        <v>2165.8000000000002</v>
      </c>
      <c r="D405" s="250" t="s">
        <v>2521</v>
      </c>
      <c r="E405" s="250">
        <f t="shared" si="12"/>
        <v>3770</v>
      </c>
      <c r="F405" s="251">
        <f t="shared" si="13"/>
        <v>7.6300362891970064E-3</v>
      </c>
    </row>
    <row r="406" spans="1:6" ht="18.75">
      <c r="A406" s="245">
        <v>44145</v>
      </c>
      <c r="B406" s="245" t="s">
        <v>2786</v>
      </c>
      <c r="C406" s="246">
        <v>2142.1999999999998</v>
      </c>
      <c r="D406" s="247" t="s">
        <v>2522</v>
      </c>
      <c r="E406" s="247">
        <f t="shared" si="12"/>
        <v>610</v>
      </c>
      <c r="F406" s="253">
        <f t="shared" si="13"/>
        <v>-1.0896666358851448E-2</v>
      </c>
    </row>
    <row r="407" spans="1:6" ht="18.75">
      <c r="A407" s="248">
        <v>44146</v>
      </c>
      <c r="B407" s="248" t="s">
        <v>2786</v>
      </c>
      <c r="C407" s="249">
        <v>2120.8000000000002</v>
      </c>
      <c r="D407" s="250" t="s">
        <v>2288</v>
      </c>
      <c r="E407" s="250">
        <f t="shared" si="12"/>
        <v>1650</v>
      </c>
      <c r="F407" s="251">
        <f t="shared" si="13"/>
        <v>-9.9897301839229069E-3</v>
      </c>
    </row>
    <row r="408" spans="1:6" ht="18.75">
      <c r="A408" s="245">
        <v>44147</v>
      </c>
      <c r="B408" s="245" t="s">
        <v>2786</v>
      </c>
      <c r="C408" s="246">
        <v>2102.1999999999998</v>
      </c>
      <c r="D408" s="247" t="s">
        <v>2383</v>
      </c>
      <c r="E408" s="247">
        <f t="shared" si="12"/>
        <v>2050</v>
      </c>
      <c r="F408" s="253">
        <f t="shared" si="13"/>
        <v>-8.7702753677859624E-3</v>
      </c>
    </row>
    <row r="409" spans="1:6" ht="18.75">
      <c r="A409" s="248">
        <v>44150</v>
      </c>
      <c r="B409" s="248" t="s">
        <v>2786</v>
      </c>
      <c r="C409" s="249">
        <v>2109.9</v>
      </c>
      <c r="D409" s="250" t="s">
        <v>938</v>
      </c>
      <c r="E409" s="250">
        <f t="shared" si="12"/>
        <v>2220</v>
      </c>
      <c r="F409" s="251">
        <f t="shared" si="13"/>
        <v>3.6628294168015163E-3</v>
      </c>
    </row>
    <row r="410" spans="1:6" ht="18.75">
      <c r="A410" s="245">
        <v>44151</v>
      </c>
      <c r="B410" s="245" t="s">
        <v>2786</v>
      </c>
      <c r="C410" s="246">
        <v>2121</v>
      </c>
      <c r="D410" s="247" t="s">
        <v>2452</v>
      </c>
      <c r="E410" s="247">
        <f t="shared" si="12"/>
        <v>540</v>
      </c>
      <c r="F410" s="253">
        <f t="shared" si="13"/>
        <v>5.2609128394709437E-3</v>
      </c>
    </row>
    <row r="411" spans="1:6" ht="18.75">
      <c r="A411" s="248">
        <v>44153</v>
      </c>
      <c r="B411" s="248" t="s">
        <v>2786</v>
      </c>
      <c r="C411" s="249">
        <v>2103.1</v>
      </c>
      <c r="D411" s="250" t="s">
        <v>2480</v>
      </c>
      <c r="E411" s="250">
        <f t="shared" si="12"/>
        <v>400</v>
      </c>
      <c r="F411" s="251">
        <f t="shared" si="13"/>
        <v>-8.4394153701085051E-3</v>
      </c>
    </row>
    <row r="412" spans="1:6" ht="18.75">
      <c r="A412" s="245">
        <v>44154</v>
      </c>
      <c r="B412" s="245" t="s">
        <v>2786</v>
      </c>
      <c r="C412" s="246">
        <v>2092.1999999999998</v>
      </c>
      <c r="D412" s="247" t="s">
        <v>2523</v>
      </c>
      <c r="E412" s="247">
        <f t="shared" si="12"/>
        <v>1030</v>
      </c>
      <c r="F412" s="253">
        <f t="shared" si="13"/>
        <v>-5.1828253530502577E-3</v>
      </c>
    </row>
    <row r="413" spans="1:6" ht="18.75">
      <c r="A413" s="248">
        <v>44157</v>
      </c>
      <c r="B413" s="248" t="s">
        <v>2786</v>
      </c>
      <c r="C413" s="249">
        <v>2098.1999999999998</v>
      </c>
      <c r="D413" s="250" t="s">
        <v>2351</v>
      </c>
      <c r="E413" s="250">
        <f t="shared" si="12"/>
        <v>1110</v>
      </c>
      <c r="F413" s="251">
        <f t="shared" si="13"/>
        <v>2.8677946659019238E-3</v>
      </c>
    </row>
    <row r="414" spans="1:6" ht="18.75">
      <c r="A414" s="245">
        <v>44158</v>
      </c>
      <c r="B414" s="245" t="s">
        <v>2786</v>
      </c>
      <c r="C414" s="246">
        <v>2083.9</v>
      </c>
      <c r="D414" s="247" t="s">
        <v>2524</v>
      </c>
      <c r="E414" s="247">
        <f t="shared" si="12"/>
        <v>820</v>
      </c>
      <c r="F414" s="253">
        <f t="shared" si="13"/>
        <v>-6.8153655514249234E-3</v>
      </c>
    </row>
    <row r="415" spans="1:6" ht="18.75">
      <c r="A415" s="248">
        <v>44159</v>
      </c>
      <c r="B415" s="248" t="s">
        <v>2786</v>
      </c>
      <c r="C415" s="249">
        <v>2082.6</v>
      </c>
      <c r="D415" s="250" t="s">
        <v>317</v>
      </c>
      <c r="E415" s="250">
        <f t="shared" si="12"/>
        <v>590</v>
      </c>
      <c r="F415" s="251">
        <f t="shared" si="13"/>
        <v>-6.2383031815349543E-4</v>
      </c>
    </row>
    <row r="416" spans="1:6" ht="18.75">
      <c r="A416" s="245">
        <v>44160</v>
      </c>
      <c r="B416" s="245" t="s">
        <v>2786</v>
      </c>
      <c r="C416" s="246">
        <v>2076.1999999999998</v>
      </c>
      <c r="D416" s="247" t="s">
        <v>2525</v>
      </c>
      <c r="E416" s="247">
        <f t="shared" si="12"/>
        <v>870</v>
      </c>
      <c r="F416" s="253">
        <f t="shared" si="13"/>
        <v>-3.0730817247671682E-3</v>
      </c>
    </row>
    <row r="417" spans="1:6" ht="18.75">
      <c r="A417" s="248">
        <v>44161</v>
      </c>
      <c r="B417" s="248" t="s">
        <v>2786</v>
      </c>
      <c r="C417" s="249">
        <v>2104.1</v>
      </c>
      <c r="D417" s="250" t="s">
        <v>2471</v>
      </c>
      <c r="E417" s="250">
        <f t="shared" si="12"/>
        <v>830</v>
      </c>
      <c r="F417" s="251">
        <f t="shared" si="13"/>
        <v>1.3438011752239687E-2</v>
      </c>
    </row>
    <row r="418" spans="1:6" ht="18.75">
      <c r="A418" s="245">
        <v>44164</v>
      </c>
      <c r="B418" s="245" t="s">
        <v>2786</v>
      </c>
      <c r="C418" s="246">
        <v>2101</v>
      </c>
      <c r="D418" s="247" t="s">
        <v>804</v>
      </c>
      <c r="E418" s="247">
        <f t="shared" si="12"/>
        <v>1570</v>
      </c>
      <c r="F418" s="253">
        <f t="shared" si="13"/>
        <v>-1.4733140059882688E-3</v>
      </c>
    </row>
    <row r="419" spans="1:6" ht="18.75">
      <c r="A419" s="248">
        <v>44165</v>
      </c>
      <c r="B419" s="248" t="s">
        <v>2786</v>
      </c>
      <c r="C419" s="249">
        <v>2110.9</v>
      </c>
      <c r="D419" s="250" t="s">
        <v>2472</v>
      </c>
      <c r="E419" s="250">
        <f t="shared" si="12"/>
        <v>360</v>
      </c>
      <c r="F419" s="251">
        <f t="shared" si="13"/>
        <v>4.7120418848167755E-3</v>
      </c>
    </row>
    <row r="420" spans="1:6" ht="18.75">
      <c r="A420" s="245">
        <v>44166</v>
      </c>
      <c r="B420" s="245" t="s">
        <v>2786</v>
      </c>
      <c r="C420" s="246">
        <v>2118.4</v>
      </c>
      <c r="D420" s="247" t="s">
        <v>785</v>
      </c>
      <c r="E420" s="247">
        <f t="shared" si="12"/>
        <v>2980</v>
      </c>
      <c r="F420" s="253">
        <f t="shared" si="13"/>
        <v>3.552986877635167E-3</v>
      </c>
    </row>
    <row r="421" spans="1:6" ht="18.75">
      <c r="A421" s="248">
        <v>44167</v>
      </c>
      <c r="B421" s="248" t="s">
        <v>2786</v>
      </c>
      <c r="C421" s="249">
        <v>2124.9</v>
      </c>
      <c r="D421" s="250" t="s">
        <v>2295</v>
      </c>
      <c r="E421" s="250">
        <f t="shared" si="12"/>
        <v>3050</v>
      </c>
      <c r="F421" s="251">
        <f t="shared" si="13"/>
        <v>3.0683534743203289E-3</v>
      </c>
    </row>
    <row r="422" spans="1:6" ht="18.75">
      <c r="A422" s="245">
        <v>44168</v>
      </c>
      <c r="B422" s="245" t="s">
        <v>2786</v>
      </c>
      <c r="C422" s="246">
        <v>2135.3000000000002</v>
      </c>
      <c r="D422" s="247" t="s">
        <v>2526</v>
      </c>
      <c r="E422" s="247">
        <f t="shared" si="12"/>
        <v>3520</v>
      </c>
      <c r="F422" s="253">
        <f t="shared" si="13"/>
        <v>4.894347969316204E-3</v>
      </c>
    </row>
    <row r="423" spans="1:6" ht="18.75">
      <c r="A423" s="248">
        <v>44171</v>
      </c>
      <c r="B423" s="248" t="s">
        <v>2786</v>
      </c>
      <c r="C423" s="249">
        <v>2152.1</v>
      </c>
      <c r="D423" s="250" t="s">
        <v>785</v>
      </c>
      <c r="E423" s="250">
        <f t="shared" si="12"/>
        <v>2980</v>
      </c>
      <c r="F423" s="251">
        <f t="shared" si="13"/>
        <v>7.8677469208072726E-3</v>
      </c>
    </row>
    <row r="424" spans="1:6" ht="18.75">
      <c r="A424" s="245">
        <v>44172</v>
      </c>
      <c r="B424" s="245" t="s">
        <v>2786</v>
      </c>
      <c r="C424" s="246">
        <v>2141.1</v>
      </c>
      <c r="D424" s="247" t="s">
        <v>2367</v>
      </c>
      <c r="E424" s="247">
        <f t="shared" si="12"/>
        <v>3390</v>
      </c>
      <c r="F424" s="253">
        <f t="shared" si="13"/>
        <v>-5.1112866502486254E-3</v>
      </c>
    </row>
    <row r="425" spans="1:6" ht="18.75">
      <c r="A425" s="248">
        <v>44173</v>
      </c>
      <c r="B425" s="248" t="s">
        <v>2786</v>
      </c>
      <c r="C425" s="249">
        <v>2139.1999999999998</v>
      </c>
      <c r="D425" s="250" t="s">
        <v>2527</v>
      </c>
      <c r="E425" s="250">
        <f t="shared" si="12"/>
        <v>4620</v>
      </c>
      <c r="F425" s="251">
        <f t="shared" si="13"/>
        <v>-8.8739433001727708E-4</v>
      </c>
    </row>
    <row r="426" spans="1:6" ht="18.75">
      <c r="A426" s="245">
        <v>44174</v>
      </c>
      <c r="B426" s="245" t="s">
        <v>2786</v>
      </c>
      <c r="C426" s="246">
        <v>2123</v>
      </c>
      <c r="D426" s="247" t="s">
        <v>907</v>
      </c>
      <c r="E426" s="247">
        <f t="shared" si="12"/>
        <v>2250</v>
      </c>
      <c r="F426" s="253">
        <f t="shared" si="13"/>
        <v>-7.5729244577411592E-3</v>
      </c>
    </row>
    <row r="427" spans="1:6" ht="18.75">
      <c r="A427" s="248">
        <v>44175</v>
      </c>
      <c r="B427" s="248" t="s">
        <v>2786</v>
      </c>
      <c r="C427" s="249">
        <v>2135.6999999999998</v>
      </c>
      <c r="D427" s="250" t="s">
        <v>1468</v>
      </c>
      <c r="E427" s="250">
        <f t="shared" si="12"/>
        <v>15140</v>
      </c>
      <c r="F427" s="251">
        <f t="shared" si="13"/>
        <v>5.9821008007536758E-3</v>
      </c>
    </row>
    <row r="428" spans="1:6" ht="18.75">
      <c r="A428" s="245">
        <v>44178</v>
      </c>
      <c r="B428" s="245" t="s">
        <v>2786</v>
      </c>
      <c r="C428" s="246">
        <v>2242.4</v>
      </c>
      <c r="D428" s="247" t="s">
        <v>2528</v>
      </c>
      <c r="E428" s="247">
        <f t="shared" si="12"/>
        <v>69380</v>
      </c>
      <c r="F428" s="253">
        <f t="shared" si="13"/>
        <v>4.9960200402678456E-2</v>
      </c>
    </row>
    <row r="429" spans="1:6" ht="18.75">
      <c r="A429" s="248">
        <v>44179</v>
      </c>
      <c r="B429" s="248" t="s">
        <v>2786</v>
      </c>
      <c r="C429" s="249">
        <v>2354.5</v>
      </c>
      <c r="D429" s="250" t="s">
        <v>2529</v>
      </c>
      <c r="E429" s="250">
        <f t="shared" si="12"/>
        <v>86730</v>
      </c>
      <c r="F429" s="251">
        <f t="shared" si="13"/>
        <v>4.999108098465932E-2</v>
      </c>
    </row>
    <row r="430" spans="1:6" ht="18.75">
      <c r="A430" s="245">
        <v>44180</v>
      </c>
      <c r="B430" s="245" t="s">
        <v>2786</v>
      </c>
      <c r="C430" s="246">
        <v>2275.6</v>
      </c>
      <c r="D430" s="247" t="s">
        <v>2530</v>
      </c>
      <c r="E430" s="247">
        <f t="shared" si="12"/>
        <v>88050</v>
      </c>
      <c r="F430" s="253">
        <f t="shared" si="13"/>
        <v>-3.3510299426629864E-2</v>
      </c>
    </row>
    <row r="431" spans="1:6" ht="18.75">
      <c r="A431" s="248">
        <v>44182</v>
      </c>
      <c r="B431" s="248" t="s">
        <v>2786</v>
      </c>
      <c r="C431" s="249">
        <v>2206.4</v>
      </c>
      <c r="D431" s="250" t="s">
        <v>2531</v>
      </c>
      <c r="E431" s="250">
        <f t="shared" si="12"/>
        <v>18820</v>
      </c>
      <c r="F431" s="251">
        <f t="shared" si="13"/>
        <v>-3.0409562313235994E-2</v>
      </c>
    </row>
    <row r="432" spans="1:6" ht="18.75">
      <c r="A432" s="245">
        <v>44185</v>
      </c>
      <c r="B432" s="245" t="s">
        <v>2786</v>
      </c>
      <c r="C432" s="246">
        <v>2148.6999999999998</v>
      </c>
      <c r="D432" s="247" t="s">
        <v>2532</v>
      </c>
      <c r="E432" s="247">
        <f t="shared" si="12"/>
        <v>20350</v>
      </c>
      <c r="F432" s="253">
        <f t="shared" si="13"/>
        <v>-2.6151196519216935E-2</v>
      </c>
    </row>
    <row r="433" spans="1:6" ht="18.75">
      <c r="A433" s="248">
        <v>44186</v>
      </c>
      <c r="B433" s="248" t="s">
        <v>2786</v>
      </c>
      <c r="C433" s="249">
        <v>2155.6</v>
      </c>
      <c r="D433" s="250" t="s">
        <v>2533</v>
      </c>
      <c r="E433" s="250">
        <f t="shared" si="12"/>
        <v>39530</v>
      </c>
      <c r="F433" s="251">
        <f t="shared" si="13"/>
        <v>3.2112440080049875E-3</v>
      </c>
    </row>
    <row r="434" spans="1:6" ht="18.75">
      <c r="A434" s="245">
        <v>44187</v>
      </c>
      <c r="B434" s="245" t="s">
        <v>2786</v>
      </c>
      <c r="C434" s="246">
        <v>2104.6999999999998</v>
      </c>
      <c r="D434" s="247" t="s">
        <v>1676</v>
      </c>
      <c r="E434" s="247">
        <f t="shared" si="12"/>
        <v>32750</v>
      </c>
      <c r="F434" s="253">
        <f t="shared" si="13"/>
        <v>-2.3612915197624873E-2</v>
      </c>
    </row>
    <row r="435" spans="1:6" ht="18.75">
      <c r="A435" s="248">
        <v>44188</v>
      </c>
      <c r="B435" s="248" t="s">
        <v>2786</v>
      </c>
      <c r="C435" s="249">
        <v>2081.9</v>
      </c>
      <c r="D435" s="250" t="s">
        <v>2534</v>
      </c>
      <c r="E435" s="250">
        <f t="shared" si="12"/>
        <v>23550</v>
      </c>
      <c r="F435" s="251">
        <f t="shared" si="13"/>
        <v>-1.083289780016139E-2</v>
      </c>
    </row>
    <row r="436" spans="1:6" ht="18.75">
      <c r="A436" s="245">
        <v>44189</v>
      </c>
      <c r="B436" s="245" t="s">
        <v>2786</v>
      </c>
      <c r="C436" s="246">
        <v>2139.4</v>
      </c>
      <c r="D436" s="247" t="s">
        <v>2535</v>
      </c>
      <c r="E436" s="247">
        <f t="shared" si="12"/>
        <v>8820</v>
      </c>
      <c r="F436" s="253">
        <f t="shared" si="13"/>
        <v>2.7619001873288918E-2</v>
      </c>
    </row>
    <row r="437" spans="1:6" ht="18.75">
      <c r="A437" s="248">
        <v>44192</v>
      </c>
      <c r="B437" s="248" t="s">
        <v>2786</v>
      </c>
      <c r="C437" s="249">
        <v>2154.8000000000002</v>
      </c>
      <c r="D437" s="250" t="s">
        <v>2536</v>
      </c>
      <c r="E437" s="250">
        <f t="shared" si="12"/>
        <v>16040</v>
      </c>
      <c r="F437" s="251">
        <f t="shared" si="13"/>
        <v>7.1982798915584123E-3</v>
      </c>
    </row>
    <row r="438" spans="1:6" ht="18.75">
      <c r="A438" s="245">
        <v>44193</v>
      </c>
      <c r="B438" s="245" t="s">
        <v>2786</v>
      </c>
      <c r="C438" s="246">
        <v>2165.9</v>
      </c>
      <c r="D438" s="247" t="s">
        <v>335</v>
      </c>
      <c r="E438" s="247">
        <f t="shared" si="12"/>
        <v>12830</v>
      </c>
      <c r="F438" s="253">
        <f t="shared" si="13"/>
        <v>5.1512901429366931E-3</v>
      </c>
    </row>
    <row r="439" spans="1:6" ht="18.75">
      <c r="A439" s="248">
        <v>44194</v>
      </c>
      <c r="B439" s="248" t="s">
        <v>2786</v>
      </c>
      <c r="C439" s="249">
        <v>2154.8000000000002</v>
      </c>
      <c r="D439" s="250" t="s">
        <v>2537</v>
      </c>
      <c r="E439" s="250">
        <f t="shared" si="12"/>
        <v>8180</v>
      </c>
      <c r="F439" s="251">
        <f t="shared" si="13"/>
        <v>-5.1248903458146478E-3</v>
      </c>
    </row>
    <row r="440" spans="1:6" ht="18.75">
      <c r="A440" s="245">
        <v>44195</v>
      </c>
      <c r="B440" s="245" t="s">
        <v>2786</v>
      </c>
      <c r="C440" s="246">
        <v>2138.8000000000002</v>
      </c>
      <c r="D440" s="247" t="s">
        <v>2538</v>
      </c>
      <c r="E440" s="247">
        <f t="shared" si="12"/>
        <v>15690</v>
      </c>
      <c r="F440" s="253">
        <f t="shared" si="13"/>
        <v>-7.4252830889177668E-3</v>
      </c>
    </row>
    <row r="441" spans="1:6" ht="18.75">
      <c r="A441" s="248">
        <v>44199</v>
      </c>
      <c r="B441" s="248" t="s">
        <v>2786</v>
      </c>
      <c r="C441" s="249">
        <v>2156.6</v>
      </c>
      <c r="D441" s="250" t="s">
        <v>2539</v>
      </c>
      <c r="E441" s="250">
        <f t="shared" si="12"/>
        <v>21620</v>
      </c>
      <c r="F441" s="251">
        <f t="shared" si="13"/>
        <v>8.3224237890404673E-3</v>
      </c>
    </row>
    <row r="442" spans="1:6" ht="18.75">
      <c r="A442" s="245">
        <v>44200</v>
      </c>
      <c r="B442" s="245" t="s">
        <v>2786</v>
      </c>
      <c r="C442" s="246">
        <v>2169.6999999999998</v>
      </c>
      <c r="D442" s="247" t="s">
        <v>2540</v>
      </c>
      <c r="E442" s="247">
        <f t="shared" si="12"/>
        <v>30140</v>
      </c>
      <c r="F442" s="253">
        <f t="shared" si="13"/>
        <v>6.0743763331168044E-3</v>
      </c>
    </row>
    <row r="443" spans="1:6" ht="18.75">
      <c r="A443" s="248">
        <v>44201</v>
      </c>
      <c r="B443" s="248" t="s">
        <v>2786</v>
      </c>
      <c r="C443" s="249">
        <v>2127.9</v>
      </c>
      <c r="D443" s="250" t="s">
        <v>2541</v>
      </c>
      <c r="E443" s="250">
        <f t="shared" si="12"/>
        <v>51750</v>
      </c>
      <c r="F443" s="251">
        <f t="shared" si="13"/>
        <v>-1.9265336221597318E-2</v>
      </c>
    </row>
    <row r="444" spans="1:6" ht="18.75">
      <c r="A444" s="245">
        <v>44202</v>
      </c>
      <c r="B444" s="245" t="s">
        <v>2786</v>
      </c>
      <c r="C444" s="246">
        <v>2119.9</v>
      </c>
      <c r="D444" s="247" t="s">
        <v>2542</v>
      </c>
      <c r="E444" s="247">
        <f t="shared" si="12"/>
        <v>10760</v>
      </c>
      <c r="F444" s="253">
        <f t="shared" si="13"/>
        <v>-3.7595751680060685E-3</v>
      </c>
    </row>
    <row r="445" spans="1:6" ht="18.75">
      <c r="A445" s="248">
        <v>44203</v>
      </c>
      <c r="B445" s="248" t="s">
        <v>2786</v>
      </c>
      <c r="C445" s="249">
        <v>2149</v>
      </c>
      <c r="D445" s="250" t="s">
        <v>2543</v>
      </c>
      <c r="E445" s="250">
        <f t="shared" si="12"/>
        <v>15490</v>
      </c>
      <c r="F445" s="251">
        <f t="shared" si="13"/>
        <v>1.3727062597292283E-2</v>
      </c>
    </row>
    <row r="446" spans="1:6" ht="18.75">
      <c r="A446" s="245">
        <v>44206</v>
      </c>
      <c r="B446" s="245" t="s">
        <v>2786</v>
      </c>
      <c r="C446" s="246">
        <v>2212.8000000000002</v>
      </c>
      <c r="D446" s="247" t="s">
        <v>2544</v>
      </c>
      <c r="E446" s="247">
        <f t="shared" si="12"/>
        <v>9780</v>
      </c>
      <c r="F446" s="253">
        <f t="shared" si="13"/>
        <v>2.968822708236396E-2</v>
      </c>
    </row>
    <row r="447" spans="1:6" ht="18.75">
      <c r="A447" s="248">
        <v>44207</v>
      </c>
      <c r="B447" s="248" t="s">
        <v>2786</v>
      </c>
      <c r="C447" s="249">
        <v>2173.6999999999998</v>
      </c>
      <c r="D447" s="250" t="s">
        <v>2545</v>
      </c>
      <c r="E447" s="250">
        <f t="shared" si="12"/>
        <v>17010</v>
      </c>
      <c r="F447" s="251">
        <f t="shared" si="13"/>
        <v>-1.7669920462762279E-2</v>
      </c>
    </row>
    <row r="448" spans="1:6" ht="18.75">
      <c r="A448" s="245">
        <v>44208</v>
      </c>
      <c r="B448" s="245" t="s">
        <v>2786</v>
      </c>
      <c r="C448" s="246">
        <v>2166.8000000000002</v>
      </c>
      <c r="D448" s="247" t="s">
        <v>2546</v>
      </c>
      <c r="E448" s="247">
        <f t="shared" si="12"/>
        <v>15210</v>
      </c>
      <c r="F448" s="253">
        <f t="shared" si="13"/>
        <v>-3.1743110824858922E-3</v>
      </c>
    </row>
    <row r="449" spans="1:6" ht="18.75">
      <c r="A449" s="248">
        <v>44209</v>
      </c>
      <c r="B449" s="248" t="s">
        <v>2786</v>
      </c>
      <c r="C449" s="249">
        <v>2170.8000000000002</v>
      </c>
      <c r="D449" s="250" t="s">
        <v>2547</v>
      </c>
      <c r="E449" s="250">
        <f t="shared" si="12"/>
        <v>37060</v>
      </c>
      <c r="F449" s="251">
        <f t="shared" si="13"/>
        <v>1.8460402436772938E-3</v>
      </c>
    </row>
    <row r="450" spans="1:6" ht="18.75">
      <c r="A450" s="245">
        <v>44210</v>
      </c>
      <c r="B450" s="245" t="s">
        <v>2786</v>
      </c>
      <c r="C450" s="246">
        <v>2179.1999999999998</v>
      </c>
      <c r="D450" s="247" t="s">
        <v>1167</v>
      </c>
      <c r="E450" s="247">
        <f t="shared" ref="E450:E513" si="14">IF(RIGHT(D450,1)="M", VALUE(LEFT(D450,LEN(D450)-1))*1000000, IF(RIGHT(D450,1)="k", VALUE(LEFT(D450,LEN(D450)-1))*1000, D450))</f>
        <v>21140</v>
      </c>
      <c r="F450" s="253">
        <f t="shared" si="13"/>
        <v>3.8695411829738902E-3</v>
      </c>
    </row>
    <row r="451" spans="1:6" ht="18.75">
      <c r="A451" s="248">
        <v>44213</v>
      </c>
      <c r="B451" s="248" t="s">
        <v>2786</v>
      </c>
      <c r="C451" s="249">
        <v>2175.1999999999998</v>
      </c>
      <c r="D451" s="250" t="s">
        <v>337</v>
      </c>
      <c r="E451" s="250">
        <f t="shared" si="14"/>
        <v>9960</v>
      </c>
      <c r="F451" s="251">
        <f t="shared" ref="F451:F514" si="15">C451/C450-1</f>
        <v>-1.8355359765050983E-3</v>
      </c>
    </row>
    <row r="452" spans="1:6" ht="18.75">
      <c r="A452" s="245">
        <v>44214</v>
      </c>
      <c r="B452" s="245" t="s">
        <v>2786</v>
      </c>
      <c r="C452" s="246">
        <v>2171.8000000000002</v>
      </c>
      <c r="D452" s="247" t="s">
        <v>2548</v>
      </c>
      <c r="E452" s="247">
        <f t="shared" si="14"/>
        <v>5150</v>
      </c>
      <c r="F452" s="253">
        <f t="shared" si="15"/>
        <v>-1.5630746598012113E-3</v>
      </c>
    </row>
    <row r="453" spans="1:6" ht="18.75">
      <c r="A453" s="248">
        <v>44215</v>
      </c>
      <c r="B453" s="248" t="s">
        <v>2786</v>
      </c>
      <c r="C453" s="249">
        <v>2153</v>
      </c>
      <c r="D453" s="250" t="s">
        <v>2549</v>
      </c>
      <c r="E453" s="250">
        <f t="shared" si="14"/>
        <v>11340</v>
      </c>
      <c r="F453" s="251">
        <f t="shared" si="15"/>
        <v>-8.6564140344415064E-3</v>
      </c>
    </row>
    <row r="454" spans="1:6" ht="18.75">
      <c r="A454" s="245">
        <v>44216</v>
      </c>
      <c r="B454" s="245" t="s">
        <v>2786</v>
      </c>
      <c r="C454" s="246">
        <v>2143.5</v>
      </c>
      <c r="D454" s="247" t="s">
        <v>2550</v>
      </c>
      <c r="E454" s="247">
        <f t="shared" si="14"/>
        <v>8990</v>
      </c>
      <c r="F454" s="253">
        <f t="shared" si="15"/>
        <v>-4.4124477473292956E-3</v>
      </c>
    </row>
    <row r="455" spans="1:6" ht="18.75">
      <c r="A455" s="248">
        <v>44217</v>
      </c>
      <c r="B455" s="248" t="s">
        <v>2786</v>
      </c>
      <c r="C455" s="249">
        <v>2150.3000000000002</v>
      </c>
      <c r="D455" s="250" t="s">
        <v>2551</v>
      </c>
      <c r="E455" s="250">
        <f t="shared" si="14"/>
        <v>16680</v>
      </c>
      <c r="F455" s="251">
        <f t="shared" si="15"/>
        <v>3.1723816188478082E-3</v>
      </c>
    </row>
    <row r="456" spans="1:6" ht="18.75">
      <c r="A456" s="245">
        <v>44220</v>
      </c>
      <c r="B456" s="245" t="s">
        <v>2786</v>
      </c>
      <c r="C456" s="246">
        <v>2167.5</v>
      </c>
      <c r="D456" s="247" t="s">
        <v>2552</v>
      </c>
      <c r="E456" s="247">
        <f t="shared" si="14"/>
        <v>4019.9999999999995</v>
      </c>
      <c r="F456" s="253">
        <f t="shared" si="15"/>
        <v>7.9988838766682502E-3</v>
      </c>
    </row>
    <row r="457" spans="1:6" ht="18.75">
      <c r="A457" s="248">
        <v>44221</v>
      </c>
      <c r="B457" s="248" t="s">
        <v>2786</v>
      </c>
      <c r="C457" s="249">
        <v>2160.9</v>
      </c>
      <c r="D457" s="250" t="s">
        <v>2553</v>
      </c>
      <c r="E457" s="250">
        <f t="shared" si="14"/>
        <v>11310</v>
      </c>
      <c r="F457" s="251">
        <f t="shared" si="15"/>
        <v>-3.0449826989619178E-3</v>
      </c>
    </row>
    <row r="458" spans="1:6" ht="18.75">
      <c r="A458" s="245">
        <v>44222</v>
      </c>
      <c r="B458" s="245" t="s">
        <v>2786</v>
      </c>
      <c r="C458" s="246">
        <v>2158.1</v>
      </c>
      <c r="D458" s="247" t="s">
        <v>2554</v>
      </c>
      <c r="E458" s="247">
        <f t="shared" si="14"/>
        <v>8870</v>
      </c>
      <c r="F458" s="253">
        <f t="shared" si="15"/>
        <v>-1.2957563977973319E-3</v>
      </c>
    </row>
    <row r="459" spans="1:6" ht="18.75">
      <c r="A459" s="248">
        <v>44223</v>
      </c>
      <c r="B459" s="248" t="s">
        <v>2786</v>
      </c>
      <c r="C459" s="249">
        <v>2156.6</v>
      </c>
      <c r="D459" s="250" t="s">
        <v>2555</v>
      </c>
      <c r="E459" s="250">
        <f t="shared" si="14"/>
        <v>4910</v>
      </c>
      <c r="F459" s="251">
        <f t="shared" si="15"/>
        <v>-6.950558361521475E-4</v>
      </c>
    </row>
    <row r="460" spans="1:6" ht="18.75">
      <c r="A460" s="245">
        <v>44224</v>
      </c>
      <c r="B460" s="245" t="s">
        <v>2786</v>
      </c>
      <c r="C460" s="246">
        <v>2140.8000000000002</v>
      </c>
      <c r="D460" s="247" t="s">
        <v>2556</v>
      </c>
      <c r="E460" s="247">
        <f t="shared" si="14"/>
        <v>22390</v>
      </c>
      <c r="F460" s="253">
        <f t="shared" si="15"/>
        <v>-7.326347027728719E-3</v>
      </c>
    </row>
    <row r="461" spans="1:6" ht="18.75">
      <c r="A461" s="248">
        <v>44227</v>
      </c>
      <c r="B461" s="248" t="s">
        <v>2786</v>
      </c>
      <c r="C461" s="249">
        <v>2153.1999999999998</v>
      </c>
      <c r="D461" s="250" t="s">
        <v>900</v>
      </c>
      <c r="E461" s="250">
        <f t="shared" si="14"/>
        <v>4630</v>
      </c>
      <c r="F461" s="251">
        <f t="shared" si="15"/>
        <v>5.792227204783007E-3</v>
      </c>
    </row>
    <row r="462" spans="1:6" ht="18.75">
      <c r="A462" s="245">
        <v>44228</v>
      </c>
      <c r="B462" s="245" t="s">
        <v>2786</v>
      </c>
      <c r="C462" s="246">
        <v>2120.6</v>
      </c>
      <c r="D462" s="247" t="s">
        <v>2557</v>
      </c>
      <c r="E462" s="247">
        <f t="shared" si="14"/>
        <v>21170</v>
      </c>
      <c r="F462" s="253">
        <f t="shared" si="15"/>
        <v>-1.5140256362623061E-2</v>
      </c>
    </row>
    <row r="463" spans="1:6" ht="18.75">
      <c r="A463" s="248">
        <v>44229</v>
      </c>
      <c r="B463" s="248" t="s">
        <v>2786</v>
      </c>
      <c r="C463" s="249">
        <v>2148.4</v>
      </c>
      <c r="D463" s="250" t="s">
        <v>2558</v>
      </c>
      <c r="E463" s="250">
        <f t="shared" si="14"/>
        <v>3970</v>
      </c>
      <c r="F463" s="251">
        <f t="shared" si="15"/>
        <v>1.3109497312081553E-2</v>
      </c>
    </row>
    <row r="464" spans="1:6" ht="18.75">
      <c r="A464" s="245">
        <v>44230</v>
      </c>
      <c r="B464" s="245" t="s">
        <v>2786</v>
      </c>
      <c r="C464" s="246">
        <v>2131.6999999999998</v>
      </c>
      <c r="D464" s="247" t="s">
        <v>800</v>
      </c>
      <c r="E464" s="247">
        <f t="shared" si="14"/>
        <v>2450</v>
      </c>
      <c r="F464" s="253">
        <f t="shared" si="15"/>
        <v>-7.7732265872277884E-3</v>
      </c>
    </row>
    <row r="465" spans="1:6" ht="18.75">
      <c r="A465" s="248">
        <v>44231</v>
      </c>
      <c r="B465" s="248" t="s">
        <v>2786</v>
      </c>
      <c r="C465" s="249">
        <v>2129.4</v>
      </c>
      <c r="D465" s="250" t="s">
        <v>2559</v>
      </c>
      <c r="E465" s="250">
        <f t="shared" si="14"/>
        <v>43850</v>
      </c>
      <c r="F465" s="251">
        <f t="shared" si="15"/>
        <v>-1.078951071914358E-3</v>
      </c>
    </row>
    <row r="466" spans="1:6" ht="18.75">
      <c r="A466" s="245">
        <v>44234</v>
      </c>
      <c r="B466" s="245" t="s">
        <v>2786</v>
      </c>
      <c r="C466" s="246">
        <v>2140.8000000000002</v>
      </c>
      <c r="D466" s="247" t="s">
        <v>2560</v>
      </c>
      <c r="E466" s="247">
        <f t="shared" si="14"/>
        <v>7820</v>
      </c>
      <c r="F466" s="253">
        <f t="shared" si="15"/>
        <v>5.3536207382360868E-3</v>
      </c>
    </row>
    <row r="467" spans="1:6" ht="18.75">
      <c r="A467" s="248">
        <v>44235</v>
      </c>
      <c r="B467" s="248" t="s">
        <v>2786</v>
      </c>
      <c r="C467" s="249">
        <v>2110.5</v>
      </c>
      <c r="D467" s="250" t="s">
        <v>2561</v>
      </c>
      <c r="E467" s="250">
        <f t="shared" si="14"/>
        <v>8400</v>
      </c>
      <c r="F467" s="251">
        <f t="shared" si="15"/>
        <v>-1.4153587443946236E-2</v>
      </c>
    </row>
    <row r="468" spans="1:6" ht="18.75">
      <c r="A468" s="245">
        <v>44236</v>
      </c>
      <c r="B468" s="245" t="s">
        <v>2786</v>
      </c>
      <c r="C468" s="246">
        <v>2115</v>
      </c>
      <c r="D468" s="247" t="s">
        <v>2485</v>
      </c>
      <c r="E468" s="247">
        <f t="shared" si="14"/>
        <v>6930</v>
      </c>
      <c r="F468" s="253">
        <f t="shared" si="15"/>
        <v>2.132196162046851E-3</v>
      </c>
    </row>
    <row r="469" spans="1:6" ht="18.75">
      <c r="A469" s="248">
        <v>44237</v>
      </c>
      <c r="B469" s="248" t="s">
        <v>2786</v>
      </c>
      <c r="C469" s="249">
        <v>2112.9</v>
      </c>
      <c r="D469" s="250" t="s">
        <v>781</v>
      </c>
      <c r="E469" s="250">
        <f t="shared" si="14"/>
        <v>2310</v>
      </c>
      <c r="F469" s="251">
        <f t="shared" si="15"/>
        <v>-9.9290780141836343E-4</v>
      </c>
    </row>
    <row r="470" spans="1:6" ht="18.75">
      <c r="A470" s="245">
        <v>44238</v>
      </c>
      <c r="B470" s="245" t="s">
        <v>2786</v>
      </c>
      <c r="C470" s="246">
        <v>2124.9</v>
      </c>
      <c r="D470" s="247" t="s">
        <v>2562</v>
      </c>
      <c r="E470" s="247">
        <f t="shared" si="14"/>
        <v>12220</v>
      </c>
      <c r="F470" s="253">
        <f t="shared" si="15"/>
        <v>5.6793979838136721E-3</v>
      </c>
    </row>
    <row r="471" spans="1:6" ht="18.75">
      <c r="A471" s="248">
        <v>44241</v>
      </c>
      <c r="B471" s="248" t="s">
        <v>2786</v>
      </c>
      <c r="C471" s="249">
        <v>2137.8000000000002</v>
      </c>
      <c r="D471" s="250" t="s">
        <v>2563</v>
      </c>
      <c r="E471" s="250">
        <f t="shared" si="14"/>
        <v>4740</v>
      </c>
      <c r="F471" s="251">
        <f t="shared" si="15"/>
        <v>6.0708739234787146E-3</v>
      </c>
    </row>
    <row r="472" spans="1:6" ht="18.75">
      <c r="A472" s="245">
        <v>44243</v>
      </c>
      <c r="B472" s="245" t="s">
        <v>2786</v>
      </c>
      <c r="C472" s="246">
        <v>2104.9</v>
      </c>
      <c r="D472" s="247" t="s">
        <v>729</v>
      </c>
      <c r="E472" s="247">
        <f t="shared" si="14"/>
        <v>8570</v>
      </c>
      <c r="F472" s="253">
        <f t="shared" si="15"/>
        <v>-1.5389652914210905E-2</v>
      </c>
    </row>
    <row r="473" spans="1:6" ht="18.75">
      <c r="A473" s="248">
        <v>44244</v>
      </c>
      <c r="B473" s="248" t="s">
        <v>2786</v>
      </c>
      <c r="C473" s="249">
        <v>2099.6999999999998</v>
      </c>
      <c r="D473" s="250" t="s">
        <v>2564</v>
      </c>
      <c r="E473" s="250">
        <f t="shared" si="14"/>
        <v>6850</v>
      </c>
      <c r="F473" s="251">
        <f t="shared" si="15"/>
        <v>-2.4704261485107848E-3</v>
      </c>
    </row>
    <row r="474" spans="1:6" ht="18.75">
      <c r="A474" s="245">
        <v>44245</v>
      </c>
      <c r="B474" s="245" t="s">
        <v>2786</v>
      </c>
      <c r="C474" s="246">
        <v>2093.1</v>
      </c>
      <c r="D474" s="247" t="s">
        <v>955</v>
      </c>
      <c r="E474" s="247">
        <f t="shared" si="14"/>
        <v>1830</v>
      </c>
      <c r="F474" s="253">
        <f t="shared" si="15"/>
        <v>-3.1433061865980827E-3</v>
      </c>
    </row>
    <row r="475" spans="1:6" ht="18.75">
      <c r="A475" s="248">
        <v>44249</v>
      </c>
      <c r="B475" s="248" t="s">
        <v>2786</v>
      </c>
      <c r="C475" s="249">
        <v>2093.5</v>
      </c>
      <c r="D475" s="250" t="s">
        <v>2565</v>
      </c>
      <c r="E475" s="250">
        <f t="shared" si="14"/>
        <v>2090</v>
      </c>
      <c r="F475" s="251">
        <f t="shared" si="15"/>
        <v>1.9110410396061539E-4</v>
      </c>
    </row>
    <row r="476" spans="1:6" ht="18.75">
      <c r="A476" s="245">
        <v>44250</v>
      </c>
      <c r="B476" s="245" t="s">
        <v>2786</v>
      </c>
      <c r="C476" s="246">
        <v>2088.1</v>
      </c>
      <c r="D476" s="247" t="s">
        <v>2566</v>
      </c>
      <c r="E476" s="247">
        <f t="shared" si="14"/>
        <v>10920</v>
      </c>
      <c r="F476" s="253">
        <f t="shared" si="15"/>
        <v>-2.5794124671603136E-3</v>
      </c>
    </row>
    <row r="477" spans="1:6" ht="18.75">
      <c r="A477" s="248">
        <v>44251</v>
      </c>
      <c r="B477" s="248" t="s">
        <v>2786</v>
      </c>
      <c r="C477" s="249">
        <v>2099.9</v>
      </c>
      <c r="D477" s="250" t="s">
        <v>2567</v>
      </c>
      <c r="E477" s="250">
        <f t="shared" si="14"/>
        <v>2920</v>
      </c>
      <c r="F477" s="251">
        <f t="shared" si="15"/>
        <v>5.6510703510368465E-3</v>
      </c>
    </row>
    <row r="478" spans="1:6" ht="18.75">
      <c r="A478" s="245">
        <v>44252</v>
      </c>
      <c r="B478" s="245" t="s">
        <v>2786</v>
      </c>
      <c r="C478" s="246">
        <v>2099.3000000000002</v>
      </c>
      <c r="D478" s="247" t="s">
        <v>2568</v>
      </c>
      <c r="E478" s="247">
        <f t="shared" si="14"/>
        <v>6200</v>
      </c>
      <c r="F478" s="253">
        <f t="shared" si="15"/>
        <v>-2.8572789180436597E-4</v>
      </c>
    </row>
    <row r="479" spans="1:6" ht="18.75">
      <c r="A479" s="248">
        <v>44255</v>
      </c>
      <c r="B479" s="248" t="s">
        <v>2786</v>
      </c>
      <c r="C479" s="249">
        <v>2105.1</v>
      </c>
      <c r="D479" s="250" t="s">
        <v>2569</v>
      </c>
      <c r="E479" s="250">
        <f t="shared" si="14"/>
        <v>1720</v>
      </c>
      <c r="F479" s="251">
        <f t="shared" si="15"/>
        <v>2.7628257038059267E-3</v>
      </c>
    </row>
    <row r="480" spans="1:6" ht="18.75">
      <c r="A480" s="245">
        <v>44256</v>
      </c>
      <c r="B480" s="245" t="s">
        <v>2786</v>
      </c>
      <c r="C480" s="246">
        <v>2103.9</v>
      </c>
      <c r="D480" s="247" t="s">
        <v>2570</v>
      </c>
      <c r="E480" s="247">
        <f t="shared" si="14"/>
        <v>4720</v>
      </c>
      <c r="F480" s="253">
        <f t="shared" si="15"/>
        <v>-5.7004417842376753E-4</v>
      </c>
    </row>
    <row r="481" spans="1:6" ht="18.75">
      <c r="A481" s="248">
        <v>44257</v>
      </c>
      <c r="B481" s="248" t="s">
        <v>2786</v>
      </c>
      <c r="C481" s="249">
        <v>2105.3000000000002</v>
      </c>
      <c r="D481" s="250" t="s">
        <v>2571</v>
      </c>
      <c r="E481" s="250">
        <f t="shared" si="14"/>
        <v>14150</v>
      </c>
      <c r="F481" s="251">
        <f t="shared" si="15"/>
        <v>6.6543086648618299E-4</v>
      </c>
    </row>
    <row r="482" spans="1:6" ht="18.75">
      <c r="A482" s="245">
        <v>44258</v>
      </c>
      <c r="B482" s="245" t="s">
        <v>2786</v>
      </c>
      <c r="C482" s="246">
        <v>2117.3000000000002</v>
      </c>
      <c r="D482" s="247" t="s">
        <v>318</v>
      </c>
      <c r="E482" s="247">
        <f t="shared" si="14"/>
        <v>480</v>
      </c>
      <c r="F482" s="253">
        <f t="shared" si="15"/>
        <v>5.6999002517454933E-3</v>
      </c>
    </row>
    <row r="483" spans="1:6" ht="18.75">
      <c r="A483" s="248">
        <v>44259</v>
      </c>
      <c r="B483" s="248" t="s">
        <v>2786</v>
      </c>
      <c r="C483" s="249">
        <v>2136.3000000000002</v>
      </c>
      <c r="D483" s="250" t="s">
        <v>2474</v>
      </c>
      <c r="E483" s="250">
        <f t="shared" si="14"/>
        <v>1970</v>
      </c>
      <c r="F483" s="251">
        <f t="shared" si="15"/>
        <v>8.9736929107826491E-3</v>
      </c>
    </row>
    <row r="484" spans="1:6" ht="18.75">
      <c r="A484" s="245">
        <v>44262</v>
      </c>
      <c r="B484" s="245" t="s">
        <v>2786</v>
      </c>
      <c r="C484" s="246">
        <v>2146.8000000000002</v>
      </c>
      <c r="D484" s="247" t="s">
        <v>2572</v>
      </c>
      <c r="E484" s="247">
        <f t="shared" si="14"/>
        <v>4380</v>
      </c>
      <c r="F484" s="253">
        <f t="shared" si="15"/>
        <v>4.9150400224686752E-3</v>
      </c>
    </row>
    <row r="485" spans="1:6" ht="18.75">
      <c r="A485" s="248">
        <v>44263</v>
      </c>
      <c r="B485" s="248" t="s">
        <v>2786</v>
      </c>
      <c r="C485" s="249">
        <v>2146.8000000000002</v>
      </c>
      <c r="D485" s="250" t="s">
        <v>2573</v>
      </c>
      <c r="E485" s="250">
        <f t="shared" si="14"/>
        <v>10610</v>
      </c>
      <c r="F485" s="251">
        <f t="shared" si="15"/>
        <v>0</v>
      </c>
    </row>
    <row r="486" spans="1:6" ht="18.75">
      <c r="A486" s="245">
        <v>44264</v>
      </c>
      <c r="B486" s="245" t="s">
        <v>2786</v>
      </c>
      <c r="C486" s="246">
        <v>2130.9</v>
      </c>
      <c r="D486" s="247" t="s">
        <v>2574</v>
      </c>
      <c r="E486" s="247">
        <f t="shared" si="14"/>
        <v>7090</v>
      </c>
      <c r="F486" s="253">
        <f t="shared" si="15"/>
        <v>-7.4063722750140615E-3</v>
      </c>
    </row>
    <row r="487" spans="1:6" ht="18.75">
      <c r="A487" s="248">
        <v>44265</v>
      </c>
      <c r="B487" s="248" t="s">
        <v>2786</v>
      </c>
      <c r="C487" s="249">
        <v>2138.9</v>
      </c>
      <c r="D487" s="250" t="s">
        <v>2575</v>
      </c>
      <c r="E487" s="250">
        <f t="shared" si="14"/>
        <v>12950</v>
      </c>
      <c r="F487" s="251">
        <f t="shared" si="15"/>
        <v>3.7542822281664279E-3</v>
      </c>
    </row>
    <row r="488" spans="1:6" ht="18.75">
      <c r="A488" s="245">
        <v>44266</v>
      </c>
      <c r="B488" s="245" t="s">
        <v>2786</v>
      </c>
      <c r="C488" s="246">
        <v>2129.1999999999998</v>
      </c>
      <c r="D488" s="247" t="s">
        <v>2576</v>
      </c>
      <c r="E488" s="247">
        <f t="shared" si="14"/>
        <v>20840</v>
      </c>
      <c r="F488" s="253">
        <f t="shared" si="15"/>
        <v>-4.5350413764085884E-3</v>
      </c>
    </row>
    <row r="489" spans="1:6" ht="18.75">
      <c r="A489" s="248">
        <v>44269</v>
      </c>
      <c r="B489" s="248" t="s">
        <v>2786</v>
      </c>
      <c r="C489" s="249">
        <v>2127.3000000000002</v>
      </c>
      <c r="D489" s="250" t="s">
        <v>2577</v>
      </c>
      <c r="E489" s="250">
        <f t="shared" si="14"/>
        <v>2840</v>
      </c>
      <c r="F489" s="251">
        <f t="shared" si="15"/>
        <v>-8.9235393575037847E-4</v>
      </c>
    </row>
    <row r="490" spans="1:6" ht="18.75">
      <c r="A490" s="245">
        <v>44270</v>
      </c>
      <c r="B490" s="245" t="s">
        <v>2786</v>
      </c>
      <c r="C490" s="246">
        <v>2127</v>
      </c>
      <c r="D490" s="247" t="s">
        <v>2578</v>
      </c>
      <c r="E490" s="247">
        <f t="shared" si="14"/>
        <v>8890</v>
      </c>
      <c r="F490" s="253">
        <f t="shared" si="15"/>
        <v>-1.4102383302783128E-4</v>
      </c>
    </row>
    <row r="491" spans="1:6" ht="18.75">
      <c r="A491" s="248">
        <v>44271</v>
      </c>
      <c r="B491" s="248" t="s">
        <v>2786</v>
      </c>
      <c r="C491" s="249">
        <v>2126.3000000000002</v>
      </c>
      <c r="D491" s="250" t="s">
        <v>2579</v>
      </c>
      <c r="E491" s="250">
        <f t="shared" si="14"/>
        <v>5420</v>
      </c>
      <c r="F491" s="251">
        <f t="shared" si="15"/>
        <v>-3.2910202162661495E-4</v>
      </c>
    </row>
    <row r="492" spans="1:6" ht="18.75">
      <c r="A492" s="245">
        <v>44273</v>
      </c>
      <c r="B492" s="245" t="s">
        <v>2786</v>
      </c>
      <c r="C492" s="246">
        <v>2096.9</v>
      </c>
      <c r="D492" s="247" t="s">
        <v>2409</v>
      </c>
      <c r="E492" s="247">
        <f t="shared" si="14"/>
        <v>4400</v>
      </c>
      <c r="F492" s="253">
        <f t="shared" si="15"/>
        <v>-1.3826835347787281E-2</v>
      </c>
    </row>
    <row r="493" spans="1:6" ht="18.75">
      <c r="A493" s="248">
        <v>44276</v>
      </c>
      <c r="B493" s="248" t="s">
        <v>2786</v>
      </c>
      <c r="C493" s="249">
        <v>2097.3000000000002</v>
      </c>
      <c r="D493" s="250" t="s">
        <v>2580</v>
      </c>
      <c r="E493" s="250">
        <f t="shared" si="14"/>
        <v>8060.0000000000009</v>
      </c>
      <c r="F493" s="251">
        <f t="shared" si="15"/>
        <v>1.90757785302198E-4</v>
      </c>
    </row>
    <row r="494" spans="1:6" ht="18.75">
      <c r="A494" s="245">
        <v>44277</v>
      </c>
      <c r="B494" s="245" t="s">
        <v>2786</v>
      </c>
      <c r="C494" s="246">
        <v>2107.5</v>
      </c>
      <c r="D494" s="247" t="s">
        <v>2581</v>
      </c>
      <c r="E494" s="247">
        <f t="shared" si="14"/>
        <v>20310</v>
      </c>
      <c r="F494" s="253">
        <f t="shared" si="15"/>
        <v>4.8633957945929396E-3</v>
      </c>
    </row>
    <row r="495" spans="1:6" ht="18.75">
      <c r="A495" s="248">
        <v>44278</v>
      </c>
      <c r="B495" s="248" t="s">
        <v>2786</v>
      </c>
      <c r="C495" s="249">
        <v>2099.6</v>
      </c>
      <c r="D495" s="250" t="s">
        <v>2582</v>
      </c>
      <c r="E495" s="250">
        <f t="shared" si="14"/>
        <v>10880</v>
      </c>
      <c r="F495" s="251">
        <f t="shared" si="15"/>
        <v>-3.7485172004745326E-3</v>
      </c>
    </row>
    <row r="496" spans="1:6" ht="18.75">
      <c r="A496" s="245">
        <v>44279</v>
      </c>
      <c r="B496" s="245" t="s">
        <v>2786</v>
      </c>
      <c r="C496" s="246">
        <v>2090.1</v>
      </c>
      <c r="D496" s="247" t="s">
        <v>2583</v>
      </c>
      <c r="E496" s="247">
        <f t="shared" si="14"/>
        <v>8520</v>
      </c>
      <c r="F496" s="253">
        <f t="shared" si="15"/>
        <v>-4.5246713659744531E-3</v>
      </c>
    </row>
    <row r="497" spans="1:6" ht="18.75">
      <c r="A497" s="248">
        <v>44280</v>
      </c>
      <c r="B497" s="248" t="s">
        <v>2786</v>
      </c>
      <c r="C497" s="249">
        <v>2089.9</v>
      </c>
      <c r="D497" s="250" t="s">
        <v>819</v>
      </c>
      <c r="E497" s="250">
        <f t="shared" si="14"/>
        <v>6170</v>
      </c>
      <c r="F497" s="251">
        <f t="shared" si="15"/>
        <v>-9.5689201473514451E-5</v>
      </c>
    </row>
    <row r="498" spans="1:6" ht="18.75">
      <c r="A498" s="245">
        <v>44283</v>
      </c>
      <c r="B498" s="245" t="s">
        <v>2786</v>
      </c>
      <c r="C498" s="246">
        <v>2092.9</v>
      </c>
      <c r="D498" s="247" t="s">
        <v>2312</v>
      </c>
      <c r="E498" s="247">
        <f t="shared" si="14"/>
        <v>3100</v>
      </c>
      <c r="F498" s="253">
        <f t="shared" si="15"/>
        <v>1.4354753815972732E-3</v>
      </c>
    </row>
    <row r="499" spans="1:6" ht="18.75">
      <c r="A499" s="248">
        <v>44284</v>
      </c>
      <c r="B499" s="248" t="s">
        <v>2786</v>
      </c>
      <c r="C499" s="249">
        <v>2091.1999999999998</v>
      </c>
      <c r="D499" s="250" t="s">
        <v>2382</v>
      </c>
      <c r="E499" s="250">
        <f t="shared" si="14"/>
        <v>6340</v>
      </c>
      <c r="F499" s="251">
        <f t="shared" si="15"/>
        <v>-8.1227005590345236E-4</v>
      </c>
    </row>
    <row r="500" spans="1:6" ht="18.75">
      <c r="A500" s="245">
        <v>44286</v>
      </c>
      <c r="B500" s="245" t="s">
        <v>2786</v>
      </c>
      <c r="C500" s="246">
        <v>2077</v>
      </c>
      <c r="D500" s="247" t="s">
        <v>2584</v>
      </c>
      <c r="E500" s="247">
        <f t="shared" si="14"/>
        <v>8230</v>
      </c>
      <c r="F500" s="253">
        <f t="shared" si="15"/>
        <v>-6.7903596021422485E-3</v>
      </c>
    </row>
    <row r="501" spans="1:6" ht="18.75">
      <c r="A501" s="248">
        <v>44287</v>
      </c>
      <c r="B501" s="248" t="s">
        <v>2786</v>
      </c>
      <c r="C501" s="249">
        <v>2076.3000000000002</v>
      </c>
      <c r="D501" s="250" t="s">
        <v>2468</v>
      </c>
      <c r="E501" s="250">
        <f t="shared" si="14"/>
        <v>5220</v>
      </c>
      <c r="F501" s="251">
        <f t="shared" si="15"/>
        <v>-3.3702455464601488E-4</v>
      </c>
    </row>
    <row r="502" spans="1:6" ht="18.75">
      <c r="A502" s="245">
        <v>44290</v>
      </c>
      <c r="B502" s="245" t="s">
        <v>2786</v>
      </c>
      <c r="C502" s="246">
        <v>2040.9</v>
      </c>
      <c r="D502" s="247" t="s">
        <v>2585</v>
      </c>
      <c r="E502" s="247">
        <f t="shared" si="14"/>
        <v>11250</v>
      </c>
      <c r="F502" s="253">
        <f t="shared" si="15"/>
        <v>-1.7049559312238172E-2</v>
      </c>
    </row>
    <row r="503" spans="1:6" ht="18.75">
      <c r="A503" s="248">
        <v>44291</v>
      </c>
      <c r="B503" s="248" t="s">
        <v>2786</v>
      </c>
      <c r="C503" s="249">
        <v>2040.9</v>
      </c>
      <c r="D503" s="250" t="s">
        <v>2419</v>
      </c>
      <c r="E503" s="250">
        <f t="shared" si="14"/>
        <v>2009.9999999999998</v>
      </c>
      <c r="F503" s="251">
        <f t="shared" si="15"/>
        <v>0</v>
      </c>
    </row>
    <row r="504" spans="1:6" ht="18.75">
      <c r="A504" s="245">
        <v>44292</v>
      </c>
      <c r="B504" s="245" t="s">
        <v>2786</v>
      </c>
      <c r="C504" s="246">
        <v>2048.1999999999998</v>
      </c>
      <c r="D504" s="247" t="s">
        <v>2586</v>
      </c>
      <c r="E504" s="247">
        <f t="shared" si="14"/>
        <v>4170</v>
      </c>
      <c r="F504" s="253">
        <f t="shared" si="15"/>
        <v>3.5768533490125876E-3</v>
      </c>
    </row>
    <row r="505" spans="1:6" ht="18.75">
      <c r="A505" s="248">
        <v>44293</v>
      </c>
      <c r="B505" s="248" t="s">
        <v>2786</v>
      </c>
      <c r="C505" s="249">
        <v>2095</v>
      </c>
      <c r="D505" s="250" t="s">
        <v>963</v>
      </c>
      <c r="E505" s="250">
        <f t="shared" si="14"/>
        <v>7630</v>
      </c>
      <c r="F505" s="251">
        <f t="shared" si="15"/>
        <v>2.2849331120007976E-2</v>
      </c>
    </row>
    <row r="506" spans="1:6" ht="18.75">
      <c r="A506" s="245">
        <v>44294</v>
      </c>
      <c r="B506" s="245" t="s">
        <v>2786</v>
      </c>
      <c r="C506" s="246">
        <v>2055.6999999999998</v>
      </c>
      <c r="D506" s="247" t="s">
        <v>2587</v>
      </c>
      <c r="E506" s="247">
        <f t="shared" si="14"/>
        <v>4390</v>
      </c>
      <c r="F506" s="253">
        <f t="shared" si="15"/>
        <v>-1.8758949880668396E-2</v>
      </c>
    </row>
    <row r="507" spans="1:6" ht="18.75">
      <c r="A507" s="248">
        <v>44297</v>
      </c>
      <c r="B507" s="248" t="s">
        <v>2786</v>
      </c>
      <c r="C507" s="249">
        <v>2051</v>
      </c>
      <c r="D507" s="250" t="s">
        <v>865</v>
      </c>
      <c r="E507" s="250">
        <f t="shared" si="14"/>
        <v>2060</v>
      </c>
      <c r="F507" s="251">
        <f t="shared" si="15"/>
        <v>-2.2863258257527219E-3</v>
      </c>
    </row>
    <row r="508" spans="1:6" ht="18.75">
      <c r="A508" s="245">
        <v>44298</v>
      </c>
      <c r="B508" s="245" t="s">
        <v>2786</v>
      </c>
      <c r="C508" s="246">
        <v>2057.3000000000002</v>
      </c>
      <c r="D508" s="247" t="s">
        <v>2352</v>
      </c>
      <c r="E508" s="247">
        <f t="shared" si="14"/>
        <v>1290</v>
      </c>
      <c r="F508" s="253">
        <f t="shared" si="15"/>
        <v>3.0716723549488734E-3</v>
      </c>
    </row>
    <row r="509" spans="1:6" ht="18.75">
      <c r="A509" s="248">
        <v>44299</v>
      </c>
      <c r="B509" s="248" t="s">
        <v>2786</v>
      </c>
      <c r="C509" s="249">
        <v>2053.4</v>
      </c>
      <c r="D509" s="250" t="s">
        <v>2588</v>
      </c>
      <c r="E509" s="250">
        <f t="shared" si="14"/>
        <v>8270</v>
      </c>
      <c r="F509" s="251">
        <f t="shared" si="15"/>
        <v>-1.895688523793404E-3</v>
      </c>
    </row>
    <row r="510" spans="1:6" ht="18.75">
      <c r="A510" s="245">
        <v>44301</v>
      </c>
      <c r="B510" s="245" t="s">
        <v>2786</v>
      </c>
      <c r="C510" s="246">
        <v>2049.5</v>
      </c>
      <c r="D510" s="247" t="s">
        <v>2589</v>
      </c>
      <c r="E510" s="247">
        <f t="shared" si="14"/>
        <v>8109.9999999999991</v>
      </c>
      <c r="F510" s="253">
        <f t="shared" si="15"/>
        <v>-1.899288984123948E-3</v>
      </c>
    </row>
    <row r="511" spans="1:6" ht="18.75">
      <c r="A511" s="248">
        <v>44304</v>
      </c>
      <c r="B511" s="248" t="s">
        <v>2786</v>
      </c>
      <c r="C511" s="249">
        <v>2060.6</v>
      </c>
      <c r="D511" s="250" t="s">
        <v>2590</v>
      </c>
      <c r="E511" s="250">
        <f t="shared" si="14"/>
        <v>2930</v>
      </c>
      <c r="F511" s="251">
        <f t="shared" si="15"/>
        <v>5.4159551110026793E-3</v>
      </c>
    </row>
    <row r="512" spans="1:6" ht="18.75">
      <c r="A512" s="245">
        <v>44305</v>
      </c>
      <c r="B512" s="245" t="s">
        <v>2786</v>
      </c>
      <c r="C512" s="246">
        <v>2051.6</v>
      </c>
      <c r="D512" s="247" t="s">
        <v>2591</v>
      </c>
      <c r="E512" s="247">
        <f t="shared" si="14"/>
        <v>4890</v>
      </c>
      <c r="F512" s="253">
        <f t="shared" si="15"/>
        <v>-4.3676599048820819E-3</v>
      </c>
    </row>
    <row r="513" spans="1:6" ht="18.75">
      <c r="A513" s="248">
        <v>44306</v>
      </c>
      <c r="B513" s="248" t="s">
        <v>2786</v>
      </c>
      <c r="C513" s="249">
        <v>2065.1</v>
      </c>
      <c r="D513" s="250" t="s">
        <v>2508</v>
      </c>
      <c r="E513" s="250">
        <f t="shared" si="14"/>
        <v>2790</v>
      </c>
      <c r="F513" s="251">
        <f t="shared" si="15"/>
        <v>6.5802300643400535E-3</v>
      </c>
    </row>
    <row r="514" spans="1:6" ht="18.75">
      <c r="A514" s="245">
        <v>44307</v>
      </c>
      <c r="B514" s="245" t="s">
        <v>2786</v>
      </c>
      <c r="C514" s="246">
        <v>2065.1999999999998</v>
      </c>
      <c r="D514" s="247" t="s">
        <v>2428</v>
      </c>
      <c r="E514" s="247">
        <f t="shared" ref="E514:E577" si="16">IF(RIGHT(D514,1)="M", VALUE(LEFT(D514,LEN(D514)-1))*1000000, IF(RIGHT(D514,1)="k", VALUE(LEFT(D514,LEN(D514)-1))*1000, D514))</f>
        <v>1330</v>
      </c>
      <c r="F514" s="253">
        <f t="shared" si="15"/>
        <v>4.8423805142583376E-5</v>
      </c>
    </row>
    <row r="515" spans="1:6" ht="18.75">
      <c r="A515" s="248">
        <v>44308</v>
      </c>
      <c r="B515" s="248" t="s">
        <v>2786</v>
      </c>
      <c r="C515" s="249">
        <v>2062.6</v>
      </c>
      <c r="D515" s="250" t="s">
        <v>2592</v>
      </c>
      <c r="E515" s="250">
        <f t="shared" si="16"/>
        <v>1990</v>
      </c>
      <c r="F515" s="251">
        <f t="shared" ref="F515:F578" si="17">C515/C514-1</f>
        <v>-1.2589579701723919E-3</v>
      </c>
    </row>
    <row r="516" spans="1:6" ht="18.75">
      <c r="A516" s="245">
        <v>44311</v>
      </c>
      <c r="B516" s="245" t="s">
        <v>2786</v>
      </c>
      <c r="C516" s="246">
        <v>2095.1</v>
      </c>
      <c r="D516" s="247" t="s">
        <v>2465</v>
      </c>
      <c r="E516" s="247">
        <f t="shared" si="16"/>
        <v>3700</v>
      </c>
      <c r="F516" s="253">
        <f t="shared" si="17"/>
        <v>1.5756811790943459E-2</v>
      </c>
    </row>
    <row r="517" spans="1:6" ht="18.75">
      <c r="A517" s="248">
        <v>44312</v>
      </c>
      <c r="B517" s="248" t="s">
        <v>2786</v>
      </c>
      <c r="C517" s="249">
        <v>2083.5</v>
      </c>
      <c r="D517" s="250" t="s">
        <v>2593</v>
      </c>
      <c r="E517" s="250">
        <f t="shared" si="16"/>
        <v>6280</v>
      </c>
      <c r="F517" s="251">
        <f t="shared" si="17"/>
        <v>-5.5367285571094049E-3</v>
      </c>
    </row>
    <row r="518" spans="1:6" ht="18.75">
      <c r="A518" s="245">
        <v>44313</v>
      </c>
      <c r="B518" s="245" t="s">
        <v>2786</v>
      </c>
      <c r="C518" s="246">
        <v>2077.1</v>
      </c>
      <c r="D518" s="247" t="s">
        <v>2513</v>
      </c>
      <c r="E518" s="247">
        <f t="shared" si="16"/>
        <v>2860</v>
      </c>
      <c r="F518" s="253">
        <f t="shared" si="17"/>
        <v>-3.0717542596592207E-3</v>
      </c>
    </row>
    <row r="519" spans="1:6" ht="18.75">
      <c r="A519" s="248">
        <v>44314</v>
      </c>
      <c r="B519" s="248" t="s">
        <v>2786</v>
      </c>
      <c r="C519" s="249">
        <v>2051.6999999999998</v>
      </c>
      <c r="D519" s="250" t="s">
        <v>2594</v>
      </c>
      <c r="E519" s="250">
        <f t="shared" si="16"/>
        <v>7290</v>
      </c>
      <c r="F519" s="251">
        <f t="shared" si="17"/>
        <v>-1.2228587935101842E-2</v>
      </c>
    </row>
    <row r="520" spans="1:6" ht="18.75">
      <c r="A520" s="245">
        <v>44315</v>
      </c>
      <c r="B520" s="245" t="s">
        <v>2786</v>
      </c>
      <c r="C520" s="246">
        <v>2055</v>
      </c>
      <c r="D520" s="247" t="s">
        <v>2595</v>
      </c>
      <c r="E520" s="247">
        <f t="shared" si="16"/>
        <v>3160</v>
      </c>
      <c r="F520" s="253">
        <f t="shared" si="17"/>
        <v>1.6084222839596318E-3</v>
      </c>
    </row>
    <row r="521" spans="1:6" ht="18.75">
      <c r="A521" s="248">
        <v>44318</v>
      </c>
      <c r="B521" s="248" t="s">
        <v>2786</v>
      </c>
      <c r="C521" s="249">
        <v>2061.4</v>
      </c>
      <c r="D521" s="250" t="s">
        <v>895</v>
      </c>
      <c r="E521" s="250">
        <f t="shared" si="16"/>
        <v>2280</v>
      </c>
      <c r="F521" s="251">
        <f t="shared" si="17"/>
        <v>3.1143552311436729E-3</v>
      </c>
    </row>
    <row r="522" spans="1:6" ht="18.75">
      <c r="A522" s="245">
        <v>44319</v>
      </c>
      <c r="B522" s="245" t="s">
        <v>2786</v>
      </c>
      <c r="C522" s="246">
        <v>2065.6999999999998</v>
      </c>
      <c r="D522" s="247" t="s">
        <v>2596</v>
      </c>
      <c r="E522" s="247">
        <f t="shared" si="16"/>
        <v>1410</v>
      </c>
      <c r="F522" s="253">
        <f t="shared" si="17"/>
        <v>2.0859609973802318E-3</v>
      </c>
    </row>
    <row r="523" spans="1:6" ht="18.75">
      <c r="A523" s="248">
        <v>44320</v>
      </c>
      <c r="B523" s="248" t="s">
        <v>2786</v>
      </c>
      <c r="C523" s="249">
        <v>2083</v>
      </c>
      <c r="D523" s="250" t="s">
        <v>2455</v>
      </c>
      <c r="E523" s="250">
        <f t="shared" si="16"/>
        <v>3560</v>
      </c>
      <c r="F523" s="251">
        <f t="shared" si="17"/>
        <v>8.3748850268674513E-3</v>
      </c>
    </row>
    <row r="524" spans="1:6" ht="18.75">
      <c r="A524" s="245">
        <v>44321</v>
      </c>
      <c r="B524" s="245" t="s">
        <v>2786</v>
      </c>
      <c r="C524" s="246">
        <v>2075.9</v>
      </c>
      <c r="D524" s="247" t="s">
        <v>2597</v>
      </c>
      <c r="E524" s="247">
        <f t="shared" si="16"/>
        <v>3450</v>
      </c>
      <c r="F524" s="253">
        <f t="shared" si="17"/>
        <v>-3.408545367258764E-3</v>
      </c>
    </row>
    <row r="525" spans="1:6" ht="18.75">
      <c r="A525" s="248">
        <v>44322</v>
      </c>
      <c r="B525" s="248" t="s">
        <v>2786</v>
      </c>
      <c r="C525" s="249">
        <v>2076.4</v>
      </c>
      <c r="D525" s="250" t="s">
        <v>2598</v>
      </c>
      <c r="E525" s="250">
        <f t="shared" si="16"/>
        <v>56790</v>
      </c>
      <c r="F525" s="251">
        <f t="shared" si="17"/>
        <v>2.4085938629037074E-4</v>
      </c>
    </row>
    <row r="526" spans="1:6" ht="18.75">
      <c r="A526" s="245">
        <v>44325</v>
      </c>
      <c r="B526" s="245" t="s">
        <v>2786</v>
      </c>
      <c r="C526" s="246">
        <v>2097.5</v>
      </c>
      <c r="D526" s="247" t="s">
        <v>2449</v>
      </c>
      <c r="E526" s="247">
        <f t="shared" si="16"/>
        <v>2470</v>
      </c>
      <c r="F526" s="253">
        <f t="shared" si="17"/>
        <v>1.0161818532074651E-2</v>
      </c>
    </row>
    <row r="527" spans="1:6" ht="18.75">
      <c r="A527" s="248">
        <v>44327</v>
      </c>
      <c r="B527" s="248" t="s">
        <v>2786</v>
      </c>
      <c r="C527" s="249">
        <v>2102.6</v>
      </c>
      <c r="D527" s="250" t="s">
        <v>2599</v>
      </c>
      <c r="E527" s="250">
        <f t="shared" si="16"/>
        <v>34460</v>
      </c>
      <c r="F527" s="251">
        <f t="shared" si="17"/>
        <v>2.4314660309892044E-3</v>
      </c>
    </row>
    <row r="528" spans="1:6" ht="18.75">
      <c r="A528" s="245">
        <v>44328</v>
      </c>
      <c r="B528" s="245" t="s">
        <v>2786</v>
      </c>
      <c r="C528" s="246">
        <v>2111.5</v>
      </c>
      <c r="D528" s="247" t="s">
        <v>2600</v>
      </c>
      <c r="E528" s="247">
        <f t="shared" si="16"/>
        <v>27280</v>
      </c>
      <c r="F528" s="253">
        <f t="shared" si="17"/>
        <v>4.2328545610197388E-3</v>
      </c>
    </row>
    <row r="529" spans="1:6" ht="18.75">
      <c r="A529" s="248">
        <v>44332</v>
      </c>
      <c r="B529" s="248" t="s">
        <v>2786</v>
      </c>
      <c r="C529" s="249">
        <v>2146.6</v>
      </c>
      <c r="D529" s="250" t="s">
        <v>784</v>
      </c>
      <c r="E529" s="250">
        <f t="shared" si="16"/>
        <v>3210</v>
      </c>
      <c r="F529" s="251">
        <f t="shared" si="17"/>
        <v>1.662325361117678E-2</v>
      </c>
    </row>
    <row r="530" spans="1:6" ht="18.75">
      <c r="A530" s="245">
        <v>44333</v>
      </c>
      <c r="B530" s="245" t="s">
        <v>2786</v>
      </c>
      <c r="C530" s="246">
        <v>2137.8000000000002</v>
      </c>
      <c r="D530" s="247" t="s">
        <v>2601</v>
      </c>
      <c r="E530" s="247">
        <f t="shared" si="16"/>
        <v>5980</v>
      </c>
      <c r="F530" s="253">
        <f t="shared" si="17"/>
        <v>-4.0995061958444268E-3</v>
      </c>
    </row>
    <row r="531" spans="1:6" ht="18.75">
      <c r="A531" s="248">
        <v>44334</v>
      </c>
      <c r="B531" s="248" t="s">
        <v>2786</v>
      </c>
      <c r="C531" s="249">
        <v>2123.6</v>
      </c>
      <c r="D531" s="250" t="s">
        <v>2602</v>
      </c>
      <c r="E531" s="250">
        <f t="shared" si="16"/>
        <v>6550</v>
      </c>
      <c r="F531" s="251">
        <f t="shared" si="17"/>
        <v>-6.642342595191475E-3</v>
      </c>
    </row>
    <row r="532" spans="1:6" ht="18.75">
      <c r="A532" s="245">
        <v>44335</v>
      </c>
      <c r="B532" s="245" t="s">
        <v>2786</v>
      </c>
      <c r="C532" s="246">
        <v>2117.1999999999998</v>
      </c>
      <c r="D532" s="247" t="s">
        <v>2466</v>
      </c>
      <c r="E532" s="247">
        <f t="shared" si="16"/>
        <v>3570</v>
      </c>
      <c r="F532" s="253">
        <f t="shared" si="17"/>
        <v>-3.0137502354492529E-3</v>
      </c>
    </row>
    <row r="533" spans="1:6" ht="18.75">
      <c r="A533" s="248">
        <v>44336</v>
      </c>
      <c r="B533" s="248" t="s">
        <v>2786</v>
      </c>
      <c r="C533" s="249">
        <v>2107.1</v>
      </c>
      <c r="D533" s="250" t="s">
        <v>2603</v>
      </c>
      <c r="E533" s="250">
        <f t="shared" si="16"/>
        <v>3660</v>
      </c>
      <c r="F533" s="251">
        <f t="shared" si="17"/>
        <v>-4.7704515397695157E-3</v>
      </c>
    </row>
    <row r="534" spans="1:6" ht="18.75">
      <c r="A534" s="245">
        <v>44339</v>
      </c>
      <c r="B534" s="245" t="s">
        <v>2786</v>
      </c>
      <c r="C534" s="246">
        <v>2092.3000000000002</v>
      </c>
      <c r="D534" s="247" t="s">
        <v>2458</v>
      </c>
      <c r="E534" s="247">
        <f t="shared" si="16"/>
        <v>2550</v>
      </c>
      <c r="F534" s="253">
        <f t="shared" si="17"/>
        <v>-7.0238716719660532E-3</v>
      </c>
    </row>
    <row r="535" spans="1:6" ht="18.75">
      <c r="A535" s="248">
        <v>44340</v>
      </c>
      <c r="B535" s="248" t="s">
        <v>2786</v>
      </c>
      <c r="C535" s="249">
        <v>2113.6</v>
      </c>
      <c r="D535" s="250" t="s">
        <v>2604</v>
      </c>
      <c r="E535" s="250">
        <f t="shared" si="16"/>
        <v>3480</v>
      </c>
      <c r="F535" s="251">
        <f t="shared" si="17"/>
        <v>1.0180184485972354E-2</v>
      </c>
    </row>
    <row r="536" spans="1:6" ht="18.75">
      <c r="A536" s="245">
        <v>44341</v>
      </c>
      <c r="B536" s="245" t="s">
        <v>2786</v>
      </c>
      <c r="C536" s="246">
        <v>2102</v>
      </c>
      <c r="D536" s="247" t="s">
        <v>2308</v>
      </c>
      <c r="E536" s="247">
        <f t="shared" si="16"/>
        <v>5300</v>
      </c>
      <c r="F536" s="253">
        <f t="shared" si="17"/>
        <v>-5.4882664647993851E-3</v>
      </c>
    </row>
    <row r="537" spans="1:6" ht="18.75">
      <c r="A537" s="248">
        <v>44346</v>
      </c>
      <c r="B537" s="248" t="s">
        <v>2786</v>
      </c>
      <c r="C537" s="249">
        <v>2085.1999999999998</v>
      </c>
      <c r="D537" s="250" t="s">
        <v>2605</v>
      </c>
      <c r="E537" s="250">
        <f t="shared" si="16"/>
        <v>13110</v>
      </c>
      <c r="F537" s="251">
        <f t="shared" si="17"/>
        <v>-7.9923882017127745E-3</v>
      </c>
    </row>
    <row r="538" spans="1:6" ht="18.75">
      <c r="A538" s="245">
        <v>44347</v>
      </c>
      <c r="B538" s="245" t="s">
        <v>2786</v>
      </c>
      <c r="C538" s="246">
        <v>2090.6</v>
      </c>
      <c r="D538" s="247" t="s">
        <v>2606</v>
      </c>
      <c r="E538" s="247">
        <f t="shared" si="16"/>
        <v>8910</v>
      </c>
      <c r="F538" s="253">
        <f t="shared" si="17"/>
        <v>2.5896796470363803E-3</v>
      </c>
    </row>
    <row r="539" spans="1:6" ht="18.75">
      <c r="A539" s="248">
        <v>44348</v>
      </c>
      <c r="B539" s="248" t="s">
        <v>2786</v>
      </c>
      <c r="C539" s="249">
        <v>2093.5</v>
      </c>
      <c r="D539" s="250" t="s">
        <v>2607</v>
      </c>
      <c r="E539" s="250">
        <f t="shared" si="16"/>
        <v>19010</v>
      </c>
      <c r="F539" s="251">
        <f t="shared" si="17"/>
        <v>1.3871615804075255E-3</v>
      </c>
    </row>
    <row r="540" spans="1:6" ht="18.75">
      <c r="A540" s="245">
        <v>44349</v>
      </c>
      <c r="B540" s="245" t="s">
        <v>2786</v>
      </c>
      <c r="C540" s="246">
        <v>2107.3000000000002</v>
      </c>
      <c r="D540" s="247" t="s">
        <v>2608</v>
      </c>
      <c r="E540" s="247">
        <f t="shared" si="16"/>
        <v>27100</v>
      </c>
      <c r="F540" s="253">
        <f t="shared" si="17"/>
        <v>6.5918318605207027E-3</v>
      </c>
    </row>
    <row r="541" spans="1:6" ht="18.75">
      <c r="A541" s="248">
        <v>44350</v>
      </c>
      <c r="B541" s="248" t="s">
        <v>2786</v>
      </c>
      <c r="C541" s="249">
        <v>2111.4</v>
      </c>
      <c r="D541" s="250" t="s">
        <v>2609</v>
      </c>
      <c r="E541" s="250">
        <f t="shared" si="16"/>
        <v>20250</v>
      </c>
      <c r="F541" s="251">
        <f t="shared" si="17"/>
        <v>1.9456176149574844E-3</v>
      </c>
    </row>
    <row r="542" spans="1:6" ht="18.75">
      <c r="A542" s="245">
        <v>44353</v>
      </c>
      <c r="B542" s="245" t="s">
        <v>2786</v>
      </c>
      <c r="C542" s="246">
        <v>2111</v>
      </c>
      <c r="D542" s="247" t="s">
        <v>1161</v>
      </c>
      <c r="E542" s="247">
        <f t="shared" si="16"/>
        <v>7870</v>
      </c>
      <c r="F542" s="253">
        <f t="shared" si="17"/>
        <v>-1.8944775978024797E-4</v>
      </c>
    </row>
    <row r="543" spans="1:6" ht="18.75">
      <c r="A543" s="248">
        <v>44354</v>
      </c>
      <c r="B543" s="248" t="s">
        <v>2786</v>
      </c>
      <c r="C543" s="249">
        <v>2119.6</v>
      </c>
      <c r="D543" s="250" t="s">
        <v>2605</v>
      </c>
      <c r="E543" s="250">
        <f t="shared" si="16"/>
        <v>13110</v>
      </c>
      <c r="F543" s="251">
        <f t="shared" si="17"/>
        <v>4.0738986262434107E-3</v>
      </c>
    </row>
    <row r="544" spans="1:6" ht="18.75">
      <c r="A544" s="245">
        <v>44355</v>
      </c>
      <c r="B544" s="245" t="s">
        <v>2786</v>
      </c>
      <c r="C544" s="246">
        <v>2124.6999999999998</v>
      </c>
      <c r="D544" s="247" t="s">
        <v>2610</v>
      </c>
      <c r="E544" s="247">
        <f t="shared" si="16"/>
        <v>1560</v>
      </c>
      <c r="F544" s="253">
        <f t="shared" si="17"/>
        <v>2.4061143612001956E-3</v>
      </c>
    </row>
    <row r="545" spans="1:6" ht="18.75">
      <c r="A545" s="248">
        <v>44356</v>
      </c>
      <c r="B545" s="248" t="s">
        <v>2786</v>
      </c>
      <c r="C545" s="249">
        <v>2126.1999999999998</v>
      </c>
      <c r="D545" s="250" t="s">
        <v>2611</v>
      </c>
      <c r="E545" s="250">
        <f t="shared" si="16"/>
        <v>3150</v>
      </c>
      <c r="F545" s="251">
        <f t="shared" si="17"/>
        <v>7.0598202099114715E-4</v>
      </c>
    </row>
    <row r="546" spans="1:6" ht="18.75">
      <c r="A546" s="245">
        <v>44357</v>
      </c>
      <c r="B546" s="245" t="s">
        <v>2786</v>
      </c>
      <c r="C546" s="246">
        <v>2137.6</v>
      </c>
      <c r="D546" s="247" t="s">
        <v>903</v>
      </c>
      <c r="E546" s="247">
        <f t="shared" si="16"/>
        <v>3090</v>
      </c>
      <c r="F546" s="253">
        <f t="shared" si="17"/>
        <v>5.3616781111842648E-3</v>
      </c>
    </row>
    <row r="547" spans="1:6" ht="18.75">
      <c r="A547" s="248">
        <v>44360</v>
      </c>
      <c r="B547" s="248" t="s">
        <v>2786</v>
      </c>
      <c r="C547" s="249">
        <v>2126.6</v>
      </c>
      <c r="D547" s="250" t="s">
        <v>2612</v>
      </c>
      <c r="E547" s="250">
        <f t="shared" si="16"/>
        <v>4660</v>
      </c>
      <c r="F547" s="251">
        <f t="shared" si="17"/>
        <v>-5.145958083832336E-3</v>
      </c>
    </row>
    <row r="548" spans="1:6" ht="18.75">
      <c r="A548" s="245">
        <v>44361</v>
      </c>
      <c r="B548" s="245" t="s">
        <v>2786</v>
      </c>
      <c r="C548" s="246">
        <v>2117.6999999999998</v>
      </c>
      <c r="D548" s="247" t="s">
        <v>2577</v>
      </c>
      <c r="E548" s="247">
        <f t="shared" si="16"/>
        <v>2840</v>
      </c>
      <c r="F548" s="253">
        <f t="shared" si="17"/>
        <v>-4.1850841719176524E-3</v>
      </c>
    </row>
    <row r="549" spans="1:6" ht="18.75">
      <c r="A549" s="248">
        <v>44362</v>
      </c>
      <c r="B549" s="248" t="s">
        <v>2786</v>
      </c>
      <c r="C549" s="249">
        <v>2111.3000000000002</v>
      </c>
      <c r="D549" s="250" t="s">
        <v>2526</v>
      </c>
      <c r="E549" s="250">
        <f t="shared" si="16"/>
        <v>3520</v>
      </c>
      <c r="F549" s="251">
        <f t="shared" si="17"/>
        <v>-3.0221466685553811E-3</v>
      </c>
    </row>
    <row r="550" spans="1:6" ht="18.75">
      <c r="A550" s="245">
        <v>44363</v>
      </c>
      <c r="B550" s="245" t="s">
        <v>2786</v>
      </c>
      <c r="C550" s="246">
        <v>2138.1</v>
      </c>
      <c r="D550" s="247" t="s">
        <v>925</v>
      </c>
      <c r="E550" s="247">
        <f t="shared" si="16"/>
        <v>3780</v>
      </c>
      <c r="F550" s="253">
        <f t="shared" si="17"/>
        <v>1.2693601098848983E-2</v>
      </c>
    </row>
    <row r="551" spans="1:6" ht="18.75">
      <c r="A551" s="248">
        <v>44364</v>
      </c>
      <c r="B551" s="248" t="s">
        <v>2786</v>
      </c>
      <c r="C551" s="249">
        <v>2144.8000000000002</v>
      </c>
      <c r="D551" s="250" t="s">
        <v>874</v>
      </c>
      <c r="E551" s="250">
        <f t="shared" si="16"/>
        <v>5840</v>
      </c>
      <c r="F551" s="251">
        <f t="shared" si="17"/>
        <v>3.1336233104160005E-3</v>
      </c>
    </row>
    <row r="552" spans="1:6" ht="18.75">
      <c r="A552" s="245">
        <v>44367</v>
      </c>
      <c r="B552" s="245" t="s">
        <v>2786</v>
      </c>
      <c r="C552" s="246">
        <v>2165.3000000000002</v>
      </c>
      <c r="D552" s="247" t="s">
        <v>2613</v>
      </c>
      <c r="E552" s="247">
        <f t="shared" si="16"/>
        <v>4940</v>
      </c>
      <c r="F552" s="253">
        <f t="shared" si="17"/>
        <v>9.558000745990336E-3</v>
      </c>
    </row>
    <row r="553" spans="1:6" ht="18.75">
      <c r="A553" s="248">
        <v>44368</v>
      </c>
      <c r="B553" s="248" t="s">
        <v>2786</v>
      </c>
      <c r="C553" s="249">
        <v>2224.3000000000002</v>
      </c>
      <c r="D553" s="250" t="s">
        <v>2614</v>
      </c>
      <c r="E553" s="250">
        <f t="shared" si="16"/>
        <v>18570</v>
      </c>
      <c r="F553" s="251">
        <f t="shared" si="17"/>
        <v>2.7247956403269713E-2</v>
      </c>
    </row>
    <row r="554" spans="1:6" ht="18.75">
      <c r="A554" s="245">
        <v>44369</v>
      </c>
      <c r="B554" s="245" t="s">
        <v>2786</v>
      </c>
      <c r="C554" s="246">
        <v>2223.5</v>
      </c>
      <c r="D554" s="247" t="s">
        <v>2615</v>
      </c>
      <c r="E554" s="247">
        <f t="shared" si="16"/>
        <v>4680</v>
      </c>
      <c r="F554" s="253">
        <f t="shared" si="17"/>
        <v>-3.5966371442708311E-4</v>
      </c>
    </row>
    <row r="555" spans="1:6" ht="18.75">
      <c r="A555" s="248">
        <v>44370</v>
      </c>
      <c r="B555" s="248" t="s">
        <v>2786</v>
      </c>
      <c r="C555" s="249">
        <v>2198.4</v>
      </c>
      <c r="D555" s="250" t="s">
        <v>2616</v>
      </c>
      <c r="E555" s="250">
        <f t="shared" si="16"/>
        <v>8710</v>
      </c>
      <c r="F555" s="251">
        <f t="shared" si="17"/>
        <v>-1.1288509107263311E-2</v>
      </c>
    </row>
    <row r="556" spans="1:6" ht="18.75">
      <c r="A556" s="245">
        <v>44371</v>
      </c>
      <c r="B556" s="245" t="s">
        <v>2786</v>
      </c>
      <c r="C556" s="246">
        <v>2210.3000000000002</v>
      </c>
      <c r="D556" s="247" t="s">
        <v>2617</v>
      </c>
      <c r="E556" s="247">
        <f t="shared" si="16"/>
        <v>4360</v>
      </c>
      <c r="F556" s="253">
        <f t="shared" si="17"/>
        <v>5.4130276564774427E-3</v>
      </c>
    </row>
    <row r="557" spans="1:6" ht="18.75">
      <c r="A557" s="248">
        <v>44374</v>
      </c>
      <c r="B557" s="248" t="s">
        <v>2786</v>
      </c>
      <c r="C557" s="249">
        <v>2191.3000000000002</v>
      </c>
      <c r="D557" s="250" t="s">
        <v>2618</v>
      </c>
      <c r="E557" s="250">
        <f t="shared" si="16"/>
        <v>4970</v>
      </c>
      <c r="F557" s="251">
        <f t="shared" si="17"/>
        <v>-8.5961181740035197E-3</v>
      </c>
    </row>
    <row r="558" spans="1:6" ht="18.75">
      <c r="A558" s="245">
        <v>44375</v>
      </c>
      <c r="B558" s="245" t="s">
        <v>2786</v>
      </c>
      <c r="C558" s="246">
        <v>2209</v>
      </c>
      <c r="D558" s="247" t="s">
        <v>2515</v>
      </c>
      <c r="E558" s="247">
        <f t="shared" si="16"/>
        <v>3420</v>
      </c>
      <c r="F558" s="253">
        <f t="shared" si="17"/>
        <v>8.0773969789622591E-3</v>
      </c>
    </row>
    <row r="559" spans="1:6" ht="18.75">
      <c r="A559" s="248">
        <v>44376</v>
      </c>
      <c r="B559" s="248" t="s">
        <v>2786</v>
      </c>
      <c r="C559" s="249">
        <v>2223.1</v>
      </c>
      <c r="D559" s="250" t="s">
        <v>2619</v>
      </c>
      <c r="E559" s="250">
        <f t="shared" si="16"/>
        <v>6640</v>
      </c>
      <c r="F559" s="251">
        <f t="shared" si="17"/>
        <v>6.382978723404209E-3</v>
      </c>
    </row>
    <row r="560" spans="1:6" ht="18.75">
      <c r="A560" s="245">
        <v>44377</v>
      </c>
      <c r="B560" s="245" t="s">
        <v>2786</v>
      </c>
      <c r="C560" s="246">
        <v>2229.1999999999998</v>
      </c>
      <c r="D560" s="247" t="s">
        <v>2620</v>
      </c>
      <c r="E560" s="247">
        <f t="shared" si="16"/>
        <v>5600</v>
      </c>
      <c r="F560" s="253">
        <f t="shared" si="17"/>
        <v>2.74391615311953E-3</v>
      </c>
    </row>
    <row r="561" spans="1:6" ht="18.75">
      <c r="A561" s="248">
        <v>44381</v>
      </c>
      <c r="B561" s="248" t="s">
        <v>2786</v>
      </c>
      <c r="C561" s="249">
        <v>2229.1999999999998</v>
      </c>
      <c r="D561" s="250" t="s">
        <v>2620</v>
      </c>
      <c r="E561" s="250">
        <f t="shared" si="16"/>
        <v>5600</v>
      </c>
      <c r="F561" s="251">
        <f t="shared" si="17"/>
        <v>0</v>
      </c>
    </row>
    <row r="562" spans="1:6" ht="18.75">
      <c r="A562" s="245">
        <v>44382</v>
      </c>
      <c r="B562" s="245" t="s">
        <v>2786</v>
      </c>
      <c r="C562" s="246">
        <v>2204.5</v>
      </c>
      <c r="D562" s="247" t="s">
        <v>2621</v>
      </c>
      <c r="E562" s="247">
        <f t="shared" si="16"/>
        <v>6720</v>
      </c>
      <c r="F562" s="253">
        <f t="shared" si="17"/>
        <v>-1.108020814642019E-2</v>
      </c>
    </row>
    <row r="563" spans="1:6" ht="18.75">
      <c r="A563" s="248">
        <v>44383</v>
      </c>
      <c r="B563" s="248" t="s">
        <v>2786</v>
      </c>
      <c r="C563" s="249">
        <v>2217.1</v>
      </c>
      <c r="D563" s="250" t="s">
        <v>2361</v>
      </c>
      <c r="E563" s="250">
        <f t="shared" si="16"/>
        <v>1860</v>
      </c>
      <c r="F563" s="251">
        <f t="shared" si="17"/>
        <v>5.7155817645724305E-3</v>
      </c>
    </row>
    <row r="564" spans="1:6" ht="18.75">
      <c r="A564" s="245">
        <v>44384</v>
      </c>
      <c r="B564" s="245" t="s">
        <v>2786</v>
      </c>
      <c r="C564" s="246">
        <v>2224.5</v>
      </c>
      <c r="D564" s="247" t="s">
        <v>2622</v>
      </c>
      <c r="E564" s="247">
        <f t="shared" si="16"/>
        <v>3760</v>
      </c>
      <c r="F564" s="253">
        <f t="shared" si="17"/>
        <v>3.3376933832485189E-3</v>
      </c>
    </row>
    <row r="565" spans="1:6" ht="18.75">
      <c r="A565" s="248">
        <v>44385</v>
      </c>
      <c r="B565" s="248" t="s">
        <v>2786</v>
      </c>
      <c r="C565" s="249">
        <v>2242</v>
      </c>
      <c r="D565" s="250" t="s">
        <v>2623</v>
      </c>
      <c r="E565" s="250">
        <f t="shared" si="16"/>
        <v>9140</v>
      </c>
      <c r="F565" s="251">
        <f t="shared" si="17"/>
        <v>7.8669363901999745E-3</v>
      </c>
    </row>
    <row r="566" spans="1:6" ht="18.75">
      <c r="A566" s="245">
        <v>44389</v>
      </c>
      <c r="B566" s="245" t="s">
        <v>2786</v>
      </c>
      <c r="C566" s="246">
        <v>2268.8000000000002</v>
      </c>
      <c r="D566" s="247" t="s">
        <v>2624</v>
      </c>
      <c r="E566" s="247">
        <f t="shared" si="16"/>
        <v>9830</v>
      </c>
      <c r="F566" s="253">
        <f t="shared" si="17"/>
        <v>1.1953612845673645E-2</v>
      </c>
    </row>
    <row r="567" spans="1:6" ht="18.75">
      <c r="A567" s="248">
        <v>44390</v>
      </c>
      <c r="B567" s="248" t="s">
        <v>2786</v>
      </c>
      <c r="C567" s="249">
        <v>2289.9</v>
      </c>
      <c r="D567" s="250" t="s">
        <v>1260</v>
      </c>
      <c r="E567" s="250">
        <f t="shared" si="16"/>
        <v>8550</v>
      </c>
      <c r="F567" s="251">
        <f t="shared" si="17"/>
        <v>9.3000705218617696E-3</v>
      </c>
    </row>
    <row r="568" spans="1:6" ht="18.75">
      <c r="A568" s="245">
        <v>44391</v>
      </c>
      <c r="B568" s="245" t="s">
        <v>2786</v>
      </c>
      <c r="C568" s="246">
        <v>2287</v>
      </c>
      <c r="D568" s="247" t="s">
        <v>2625</v>
      </c>
      <c r="E568" s="247">
        <f t="shared" si="16"/>
        <v>6990</v>
      </c>
      <c r="F568" s="253">
        <f t="shared" si="17"/>
        <v>-1.2664308485087483E-3</v>
      </c>
    </row>
    <row r="569" spans="1:6" ht="18.75">
      <c r="A569" s="248">
        <v>44392</v>
      </c>
      <c r="B569" s="248" t="s">
        <v>2786</v>
      </c>
      <c r="C569" s="249">
        <v>2290.5</v>
      </c>
      <c r="D569" s="250" t="s">
        <v>2424</v>
      </c>
      <c r="E569" s="250">
        <f t="shared" si="16"/>
        <v>5110</v>
      </c>
      <c r="F569" s="251">
        <f t="shared" si="17"/>
        <v>1.5303891560995986E-3</v>
      </c>
    </row>
    <row r="570" spans="1:6" ht="18.75">
      <c r="A570" s="245">
        <v>44395</v>
      </c>
      <c r="B570" s="245" t="s">
        <v>2786</v>
      </c>
      <c r="C570" s="246">
        <v>2351.3000000000002</v>
      </c>
      <c r="D570" s="247" t="s">
        <v>2626</v>
      </c>
      <c r="E570" s="247">
        <f t="shared" si="16"/>
        <v>6700</v>
      </c>
      <c r="F570" s="253">
        <f t="shared" si="17"/>
        <v>2.6544422615149665E-2</v>
      </c>
    </row>
    <row r="571" spans="1:6" ht="18.75">
      <c r="A571" s="248">
        <v>44396</v>
      </c>
      <c r="B571" s="248" t="s">
        <v>2786</v>
      </c>
      <c r="C571" s="249">
        <v>2391.9</v>
      </c>
      <c r="D571" s="250" t="s">
        <v>2627</v>
      </c>
      <c r="E571" s="250">
        <f t="shared" si="16"/>
        <v>12640</v>
      </c>
      <c r="F571" s="251">
        <f t="shared" si="17"/>
        <v>1.7267043763024681E-2</v>
      </c>
    </row>
    <row r="572" spans="1:6" ht="18.75">
      <c r="A572" s="245">
        <v>44402</v>
      </c>
      <c r="B572" s="245" t="s">
        <v>2786</v>
      </c>
      <c r="C572" s="246">
        <v>2369.1</v>
      </c>
      <c r="D572" s="247" t="s">
        <v>796</v>
      </c>
      <c r="E572" s="247">
        <f t="shared" si="16"/>
        <v>6230</v>
      </c>
      <c r="F572" s="253">
        <f t="shared" si="17"/>
        <v>-9.5321710773862423E-3</v>
      </c>
    </row>
    <row r="573" spans="1:6" ht="18.75">
      <c r="A573" s="248">
        <v>44403</v>
      </c>
      <c r="B573" s="248" t="s">
        <v>2786</v>
      </c>
      <c r="C573" s="249">
        <v>2391</v>
      </c>
      <c r="D573" s="250" t="s">
        <v>2628</v>
      </c>
      <c r="E573" s="250">
        <f t="shared" si="16"/>
        <v>4960</v>
      </c>
      <c r="F573" s="251">
        <f t="shared" si="17"/>
        <v>9.2440167152083585E-3</v>
      </c>
    </row>
    <row r="574" spans="1:6" ht="18.75">
      <c r="A574" s="245">
        <v>44404</v>
      </c>
      <c r="B574" s="245" t="s">
        <v>2786</v>
      </c>
      <c r="C574" s="246">
        <v>2396.1</v>
      </c>
      <c r="D574" s="247" t="s">
        <v>2553</v>
      </c>
      <c r="E574" s="247">
        <f t="shared" si="16"/>
        <v>11310</v>
      </c>
      <c r="F574" s="253">
        <f t="shared" si="17"/>
        <v>2.1329987452947119E-3</v>
      </c>
    </row>
    <row r="575" spans="1:6" ht="18.75">
      <c r="A575" s="248">
        <v>44405</v>
      </c>
      <c r="B575" s="248" t="s">
        <v>2786</v>
      </c>
      <c r="C575" s="249">
        <v>2389.9</v>
      </c>
      <c r="D575" s="250" t="s">
        <v>2629</v>
      </c>
      <c r="E575" s="250">
        <f t="shared" si="16"/>
        <v>6420</v>
      </c>
      <c r="F575" s="251">
        <f t="shared" si="17"/>
        <v>-2.5875380827177219E-3</v>
      </c>
    </row>
    <row r="576" spans="1:6" ht="18.75">
      <c r="A576" s="245">
        <v>44406</v>
      </c>
      <c r="B576" s="245" t="s">
        <v>2786</v>
      </c>
      <c r="C576" s="246">
        <v>2380</v>
      </c>
      <c r="D576" s="247" t="s">
        <v>2630</v>
      </c>
      <c r="E576" s="247">
        <f t="shared" si="16"/>
        <v>11260</v>
      </c>
      <c r="F576" s="253">
        <f t="shared" si="17"/>
        <v>-4.1424327377714842E-3</v>
      </c>
    </row>
    <row r="577" spans="1:6" ht="18.75">
      <c r="A577" s="248">
        <v>44410</v>
      </c>
      <c r="B577" s="248" t="s">
        <v>2786</v>
      </c>
      <c r="C577" s="249">
        <v>2377.6</v>
      </c>
      <c r="D577" s="250" t="s">
        <v>2631</v>
      </c>
      <c r="E577" s="250">
        <f t="shared" si="16"/>
        <v>4000</v>
      </c>
      <c r="F577" s="251">
        <f t="shared" si="17"/>
        <v>-1.0084033613445564E-3</v>
      </c>
    </row>
    <row r="578" spans="1:6" ht="18.75">
      <c r="A578" s="245">
        <v>44411</v>
      </c>
      <c r="B578" s="245" t="s">
        <v>2786</v>
      </c>
      <c r="C578" s="246">
        <v>2370.4</v>
      </c>
      <c r="D578" s="247" t="s">
        <v>2632</v>
      </c>
      <c r="E578" s="247">
        <f t="shared" ref="E578:E641" si="18">IF(RIGHT(D578,1)="M", VALUE(LEFT(D578,LEN(D578)-1))*1000000, IF(RIGHT(D578,1)="k", VALUE(LEFT(D578,LEN(D578)-1))*1000, D578))</f>
        <v>4240</v>
      </c>
      <c r="F578" s="253">
        <f t="shared" si="17"/>
        <v>-3.0282637954238689E-3</v>
      </c>
    </row>
    <row r="579" spans="1:6" ht="18.75">
      <c r="A579" s="248">
        <v>44413</v>
      </c>
      <c r="B579" s="248" t="s">
        <v>2786</v>
      </c>
      <c r="C579" s="249">
        <v>2358.1999999999998</v>
      </c>
      <c r="D579" s="250" t="s">
        <v>2618</v>
      </c>
      <c r="E579" s="250">
        <f t="shared" si="18"/>
        <v>4970</v>
      </c>
      <c r="F579" s="251">
        <f t="shared" ref="F579:F642" si="19">C579/C578-1</f>
        <v>-5.1468106648667744E-3</v>
      </c>
    </row>
    <row r="580" spans="1:6" ht="18.75">
      <c r="A580" s="245">
        <v>44417</v>
      </c>
      <c r="B580" s="245" t="s">
        <v>2786</v>
      </c>
      <c r="C580" s="246">
        <v>2364.1</v>
      </c>
      <c r="D580" s="247" t="s">
        <v>2633</v>
      </c>
      <c r="E580" s="247">
        <f t="shared" si="18"/>
        <v>5480</v>
      </c>
      <c r="F580" s="253">
        <f t="shared" si="19"/>
        <v>2.5019082350945521E-3</v>
      </c>
    </row>
    <row r="581" spans="1:6" ht="18.75">
      <c r="A581" s="248">
        <v>44418</v>
      </c>
      <c r="B581" s="248" t="s">
        <v>2786</v>
      </c>
      <c r="C581" s="249">
        <v>2362.5</v>
      </c>
      <c r="D581" s="250" t="s">
        <v>1448</v>
      </c>
      <c r="E581" s="250">
        <f t="shared" si="18"/>
        <v>15930</v>
      </c>
      <c r="F581" s="251">
        <f t="shared" si="19"/>
        <v>-6.7679032189837951E-4</v>
      </c>
    </row>
    <row r="582" spans="1:6" ht="18.75">
      <c r="A582" s="245">
        <v>44419</v>
      </c>
      <c r="B582" s="245" t="s">
        <v>2786</v>
      </c>
      <c r="C582" s="246">
        <v>2348.8000000000002</v>
      </c>
      <c r="D582" s="247" t="s">
        <v>2634</v>
      </c>
      <c r="E582" s="247">
        <f t="shared" si="18"/>
        <v>15880</v>
      </c>
      <c r="F582" s="253">
        <f t="shared" si="19"/>
        <v>-5.7989417989416925E-3</v>
      </c>
    </row>
    <row r="583" spans="1:6" ht="18.75">
      <c r="A583" s="248">
        <v>44420</v>
      </c>
      <c r="B583" s="248" t="s">
        <v>2786</v>
      </c>
      <c r="C583" s="249">
        <v>2357.1999999999998</v>
      </c>
      <c r="D583" s="250" t="s">
        <v>1523</v>
      </c>
      <c r="E583" s="250">
        <f t="shared" si="18"/>
        <v>17530</v>
      </c>
      <c r="F583" s="251">
        <f t="shared" si="19"/>
        <v>3.5762942779289375E-3</v>
      </c>
    </row>
    <row r="584" spans="1:6" ht="18.75">
      <c r="A584" s="245">
        <v>44424</v>
      </c>
      <c r="B584" s="245" t="s">
        <v>2786</v>
      </c>
      <c r="C584" s="246">
        <v>2359.4</v>
      </c>
      <c r="D584" s="247" t="s">
        <v>2635</v>
      </c>
      <c r="E584" s="247">
        <f t="shared" si="18"/>
        <v>13440</v>
      </c>
      <c r="F584" s="253">
        <f t="shared" si="19"/>
        <v>9.3331070761926149E-4</v>
      </c>
    </row>
    <row r="585" spans="1:6" ht="18.75">
      <c r="A585" s="248">
        <v>44425</v>
      </c>
      <c r="B585" s="248" t="s">
        <v>2786</v>
      </c>
      <c r="C585" s="249">
        <v>2346.4</v>
      </c>
      <c r="D585" s="250" t="s">
        <v>1699</v>
      </c>
      <c r="E585" s="250">
        <f t="shared" si="18"/>
        <v>17410</v>
      </c>
      <c r="F585" s="251">
        <f t="shared" si="19"/>
        <v>-5.5098753920488353E-3</v>
      </c>
    </row>
    <row r="586" spans="1:6" ht="18.75">
      <c r="A586" s="245">
        <v>44427</v>
      </c>
      <c r="B586" s="245" t="s">
        <v>2786</v>
      </c>
      <c r="C586" s="246">
        <v>2329.9</v>
      </c>
      <c r="D586" s="247" t="s">
        <v>2396</v>
      </c>
      <c r="E586" s="247">
        <f t="shared" si="18"/>
        <v>5910</v>
      </c>
      <c r="F586" s="253">
        <f t="shared" si="19"/>
        <v>-7.0320490964882465E-3</v>
      </c>
    </row>
    <row r="587" spans="1:6" ht="18.75">
      <c r="A587" s="248">
        <v>44430</v>
      </c>
      <c r="B587" s="248" t="s">
        <v>2786</v>
      </c>
      <c r="C587" s="249">
        <v>2333</v>
      </c>
      <c r="D587" s="250" t="s">
        <v>2636</v>
      </c>
      <c r="E587" s="250">
        <f t="shared" si="18"/>
        <v>6950</v>
      </c>
      <c r="F587" s="251">
        <f t="shared" si="19"/>
        <v>1.3305292072620656E-3</v>
      </c>
    </row>
    <row r="588" spans="1:6" ht="18.75">
      <c r="A588" s="245">
        <v>44431</v>
      </c>
      <c r="B588" s="245" t="s">
        <v>2786</v>
      </c>
      <c r="C588" s="246">
        <v>2338.4</v>
      </c>
      <c r="D588" s="247" t="s">
        <v>2637</v>
      </c>
      <c r="E588" s="247">
        <f t="shared" si="18"/>
        <v>7370</v>
      </c>
      <c r="F588" s="253">
        <f t="shared" si="19"/>
        <v>2.3146163737677306E-3</v>
      </c>
    </row>
    <row r="589" spans="1:6" ht="18.75">
      <c r="A589" s="248">
        <v>44432</v>
      </c>
      <c r="B589" s="248" t="s">
        <v>2786</v>
      </c>
      <c r="C589" s="249">
        <v>2337.9</v>
      </c>
      <c r="D589" s="250" t="s">
        <v>2638</v>
      </c>
      <c r="E589" s="250">
        <f t="shared" si="18"/>
        <v>15680</v>
      </c>
      <c r="F589" s="251">
        <f t="shared" si="19"/>
        <v>-2.1382141635306606E-4</v>
      </c>
    </row>
    <row r="590" spans="1:6" ht="18.75">
      <c r="A590" s="245">
        <v>44433</v>
      </c>
      <c r="B590" s="245" t="s">
        <v>2786</v>
      </c>
      <c r="C590" s="246">
        <v>2327.8000000000002</v>
      </c>
      <c r="D590" s="247" t="s">
        <v>1155</v>
      </c>
      <c r="E590" s="247">
        <f t="shared" si="18"/>
        <v>11750</v>
      </c>
      <c r="F590" s="253">
        <f t="shared" si="19"/>
        <v>-4.3201163437271983E-3</v>
      </c>
    </row>
    <row r="591" spans="1:6" ht="18.75">
      <c r="A591" s="248">
        <v>44434</v>
      </c>
      <c r="B591" s="248" t="s">
        <v>2786</v>
      </c>
      <c r="C591" s="249">
        <v>2320.3000000000002</v>
      </c>
      <c r="D591" s="250" t="s">
        <v>2639</v>
      </c>
      <c r="E591" s="250">
        <f t="shared" si="18"/>
        <v>9810</v>
      </c>
      <c r="F591" s="251">
        <f t="shared" si="19"/>
        <v>-3.2219262823266481E-3</v>
      </c>
    </row>
    <row r="592" spans="1:6" ht="18.75">
      <c r="A592" s="245">
        <v>44437</v>
      </c>
      <c r="B592" s="245" t="s">
        <v>2786</v>
      </c>
      <c r="C592" s="246">
        <v>2320</v>
      </c>
      <c r="D592" s="247" t="s">
        <v>850</v>
      </c>
      <c r="E592" s="247">
        <f t="shared" si="18"/>
        <v>7770</v>
      </c>
      <c r="F592" s="253">
        <f t="shared" si="19"/>
        <v>-1.292936258243671E-4</v>
      </c>
    </row>
    <row r="593" spans="1:6" ht="18.75">
      <c r="A593" s="248">
        <v>44439</v>
      </c>
      <c r="B593" s="248" t="s">
        <v>2786</v>
      </c>
      <c r="C593" s="249">
        <v>2322.8000000000002</v>
      </c>
      <c r="D593" s="250" t="s">
        <v>2640</v>
      </c>
      <c r="E593" s="250">
        <f t="shared" si="18"/>
        <v>7860</v>
      </c>
      <c r="F593" s="251">
        <f t="shared" si="19"/>
        <v>1.2068965517242347E-3</v>
      </c>
    </row>
    <row r="594" spans="1:6" ht="18.75">
      <c r="A594" s="245">
        <v>44440</v>
      </c>
      <c r="B594" s="245" t="s">
        <v>2786</v>
      </c>
      <c r="C594" s="246">
        <v>2326.5</v>
      </c>
      <c r="D594" s="247" t="s">
        <v>793</v>
      </c>
      <c r="E594" s="247">
        <f t="shared" si="18"/>
        <v>10420</v>
      </c>
      <c r="F594" s="253">
        <f t="shared" si="19"/>
        <v>1.5929051145169293E-3</v>
      </c>
    </row>
    <row r="595" spans="1:6" ht="18.75">
      <c r="A595" s="248">
        <v>44441</v>
      </c>
      <c r="B595" s="248" t="s">
        <v>2786</v>
      </c>
      <c r="C595" s="249">
        <v>2322.3000000000002</v>
      </c>
      <c r="D595" s="250" t="s">
        <v>2641</v>
      </c>
      <c r="E595" s="250">
        <f t="shared" si="18"/>
        <v>11660</v>
      </c>
      <c r="F595" s="251">
        <f t="shared" si="19"/>
        <v>-1.8052869116698123E-3</v>
      </c>
    </row>
    <row r="596" spans="1:6" ht="18.75">
      <c r="A596" s="245">
        <v>44444</v>
      </c>
      <c r="B596" s="245" t="s">
        <v>2786</v>
      </c>
      <c r="C596" s="246">
        <v>2359.3000000000002</v>
      </c>
      <c r="D596" s="247" t="s">
        <v>2642</v>
      </c>
      <c r="E596" s="247">
        <f t="shared" si="18"/>
        <v>14440</v>
      </c>
      <c r="F596" s="253">
        <f t="shared" si="19"/>
        <v>1.5932480730310505E-2</v>
      </c>
    </row>
    <row r="597" spans="1:6" ht="18.75">
      <c r="A597" s="248">
        <v>44445</v>
      </c>
      <c r="B597" s="248" t="s">
        <v>2786</v>
      </c>
      <c r="C597" s="249">
        <v>2362</v>
      </c>
      <c r="D597" s="250" t="s">
        <v>2643</v>
      </c>
      <c r="E597" s="250">
        <f t="shared" si="18"/>
        <v>9680</v>
      </c>
      <c r="F597" s="251">
        <f t="shared" si="19"/>
        <v>1.1444072394353189E-3</v>
      </c>
    </row>
    <row r="598" spans="1:6" ht="18.75">
      <c r="A598" s="245">
        <v>44446</v>
      </c>
      <c r="B598" s="245" t="s">
        <v>2786</v>
      </c>
      <c r="C598" s="246">
        <v>2390.1</v>
      </c>
      <c r="D598" s="247" t="s">
        <v>2644</v>
      </c>
      <c r="E598" s="247">
        <f t="shared" si="18"/>
        <v>16790</v>
      </c>
      <c r="F598" s="253">
        <f t="shared" si="19"/>
        <v>1.1896697713801752E-2</v>
      </c>
    </row>
    <row r="599" spans="1:6" ht="18.75">
      <c r="A599" s="248">
        <v>44447</v>
      </c>
      <c r="B599" s="248" t="s">
        <v>2786</v>
      </c>
      <c r="C599" s="249">
        <v>2376.1</v>
      </c>
      <c r="D599" s="250" t="s">
        <v>2645</v>
      </c>
      <c r="E599" s="250">
        <f t="shared" si="18"/>
        <v>13300</v>
      </c>
      <c r="F599" s="251">
        <f t="shared" si="19"/>
        <v>-5.8574955022802078E-3</v>
      </c>
    </row>
    <row r="600" spans="1:6" ht="18.75">
      <c r="A600" s="245">
        <v>44448</v>
      </c>
      <c r="B600" s="245" t="s">
        <v>2786</v>
      </c>
      <c r="C600" s="246">
        <v>2392.6</v>
      </c>
      <c r="D600" s="247" t="s">
        <v>2646</v>
      </c>
      <c r="E600" s="247">
        <f t="shared" si="18"/>
        <v>9600</v>
      </c>
      <c r="F600" s="253">
        <f t="shared" si="19"/>
        <v>6.9441521821471675E-3</v>
      </c>
    </row>
    <row r="601" spans="1:6" ht="18.75">
      <c r="A601" s="248">
        <v>44451</v>
      </c>
      <c r="B601" s="248" t="s">
        <v>2786</v>
      </c>
      <c r="C601" s="249">
        <v>2467.1999999999998</v>
      </c>
      <c r="D601" s="250" t="s">
        <v>2647</v>
      </c>
      <c r="E601" s="250">
        <f t="shared" si="18"/>
        <v>11360</v>
      </c>
      <c r="F601" s="251">
        <f t="shared" si="19"/>
        <v>3.1179470032600465E-2</v>
      </c>
    </row>
    <row r="602" spans="1:6" ht="18.75">
      <c r="A602" s="245">
        <v>44452</v>
      </c>
      <c r="B602" s="245" t="s">
        <v>2786</v>
      </c>
      <c r="C602" s="246">
        <v>2391.8000000000002</v>
      </c>
      <c r="D602" s="247" t="s">
        <v>2648</v>
      </c>
      <c r="E602" s="247">
        <f t="shared" si="18"/>
        <v>29700</v>
      </c>
      <c r="F602" s="253">
        <f t="shared" si="19"/>
        <v>-3.0560959792477194E-2</v>
      </c>
    </row>
    <row r="603" spans="1:6" ht="18.75">
      <c r="A603" s="248">
        <v>44453</v>
      </c>
      <c r="B603" s="248" t="s">
        <v>2786</v>
      </c>
      <c r="C603" s="249">
        <v>2386.1</v>
      </c>
      <c r="D603" s="250" t="s">
        <v>1122</v>
      </c>
      <c r="E603" s="250">
        <f t="shared" si="18"/>
        <v>12590</v>
      </c>
      <c r="F603" s="251">
        <f t="shared" si="19"/>
        <v>-2.3831424032111359E-3</v>
      </c>
    </row>
    <row r="604" spans="1:6" ht="18.75">
      <c r="A604" s="245">
        <v>44454</v>
      </c>
      <c r="B604" s="245" t="s">
        <v>2786</v>
      </c>
      <c r="C604" s="246">
        <v>2372.1</v>
      </c>
      <c r="D604" s="247" t="s">
        <v>2649</v>
      </c>
      <c r="E604" s="247">
        <f t="shared" si="18"/>
        <v>18350</v>
      </c>
      <c r="F604" s="253">
        <f t="shared" si="19"/>
        <v>-5.8673148652612639E-3</v>
      </c>
    </row>
    <row r="605" spans="1:6" ht="18.75">
      <c r="A605" s="248">
        <v>44455</v>
      </c>
      <c r="B605" s="248" t="s">
        <v>2786</v>
      </c>
      <c r="C605" s="249">
        <v>2371.1999999999998</v>
      </c>
      <c r="D605" s="250" t="s">
        <v>2650</v>
      </c>
      <c r="E605" s="250">
        <f t="shared" si="18"/>
        <v>7390</v>
      </c>
      <c r="F605" s="251">
        <f t="shared" si="19"/>
        <v>-3.7941064879221109E-4</v>
      </c>
    </row>
    <row r="606" spans="1:6" ht="18.75">
      <c r="A606" s="245">
        <v>44458</v>
      </c>
      <c r="B606" s="245" t="s">
        <v>2786</v>
      </c>
      <c r="C606" s="246">
        <v>2369.1</v>
      </c>
      <c r="D606" s="247" t="s">
        <v>2651</v>
      </c>
      <c r="E606" s="247">
        <f t="shared" si="18"/>
        <v>6000</v>
      </c>
      <c r="F606" s="253">
        <f t="shared" si="19"/>
        <v>-8.8562753036436348E-4</v>
      </c>
    </row>
    <row r="607" spans="1:6" ht="18.75">
      <c r="A607" s="248">
        <v>44459</v>
      </c>
      <c r="B607" s="248" t="s">
        <v>2786</v>
      </c>
      <c r="C607" s="249">
        <v>2351.3000000000002</v>
      </c>
      <c r="D607" s="250" t="s">
        <v>2652</v>
      </c>
      <c r="E607" s="250">
        <f t="shared" si="18"/>
        <v>14140</v>
      </c>
      <c r="F607" s="251">
        <f t="shared" si="19"/>
        <v>-7.5134017137308273E-3</v>
      </c>
    </row>
    <row r="608" spans="1:6" ht="18.75">
      <c r="A608" s="245">
        <v>44460</v>
      </c>
      <c r="B608" s="245" t="s">
        <v>2786</v>
      </c>
      <c r="C608" s="246">
        <v>2348.1</v>
      </c>
      <c r="D608" s="247" t="s">
        <v>2653</v>
      </c>
      <c r="E608" s="247">
        <f t="shared" si="18"/>
        <v>21760</v>
      </c>
      <c r="F608" s="253">
        <f t="shared" si="19"/>
        <v>-1.3609492621103891E-3</v>
      </c>
    </row>
    <row r="609" spans="1:6" ht="18.75">
      <c r="A609" s="248">
        <v>44461</v>
      </c>
      <c r="B609" s="248" t="s">
        <v>2786</v>
      </c>
      <c r="C609" s="249">
        <v>2358.9</v>
      </c>
      <c r="D609" s="250" t="s">
        <v>2654</v>
      </c>
      <c r="E609" s="250">
        <f t="shared" si="18"/>
        <v>12040</v>
      </c>
      <c r="F609" s="251">
        <f t="shared" si="19"/>
        <v>4.5994633959371978E-3</v>
      </c>
    </row>
    <row r="610" spans="1:6" ht="18.75">
      <c r="A610" s="245">
        <v>44462</v>
      </c>
      <c r="B610" s="245" t="s">
        <v>2786</v>
      </c>
      <c r="C610" s="246">
        <v>2351.1999999999998</v>
      </c>
      <c r="D610" s="247" t="s">
        <v>1124</v>
      </c>
      <c r="E610" s="247">
        <f t="shared" si="18"/>
        <v>8580</v>
      </c>
      <c r="F610" s="253">
        <f t="shared" si="19"/>
        <v>-3.2642333290942016E-3</v>
      </c>
    </row>
    <row r="611" spans="1:6" ht="18.75">
      <c r="A611" s="248">
        <v>44465</v>
      </c>
      <c r="B611" s="248" t="s">
        <v>2786</v>
      </c>
      <c r="C611" s="249">
        <v>2361.9</v>
      </c>
      <c r="D611" s="250" t="s">
        <v>2351</v>
      </c>
      <c r="E611" s="250">
        <f t="shared" si="18"/>
        <v>1110</v>
      </c>
      <c r="F611" s="251">
        <f t="shared" si="19"/>
        <v>4.5508676420551453E-3</v>
      </c>
    </row>
    <row r="612" spans="1:6" ht="18.75">
      <c r="A612" s="245">
        <v>44466</v>
      </c>
      <c r="B612" s="245" t="s">
        <v>2786</v>
      </c>
      <c r="C612" s="246">
        <v>2355.3000000000002</v>
      </c>
      <c r="D612" s="247" t="s">
        <v>2655</v>
      </c>
      <c r="E612" s="247">
        <f t="shared" si="18"/>
        <v>7060</v>
      </c>
      <c r="F612" s="253">
        <f t="shared" si="19"/>
        <v>-2.794360472500923E-3</v>
      </c>
    </row>
    <row r="613" spans="1:6" ht="18.75">
      <c r="A613" s="248">
        <v>44467</v>
      </c>
      <c r="B613" s="248" t="s">
        <v>2786</v>
      </c>
      <c r="C613" s="249">
        <v>2352.4</v>
      </c>
      <c r="D613" s="250" t="s">
        <v>2656</v>
      </c>
      <c r="E613" s="250">
        <f t="shared" si="18"/>
        <v>15360</v>
      </c>
      <c r="F613" s="251">
        <f t="shared" si="19"/>
        <v>-1.2312656561797031E-3</v>
      </c>
    </row>
    <row r="614" spans="1:6" ht="18.75">
      <c r="A614" s="245">
        <v>44468</v>
      </c>
      <c r="B614" s="245" t="s">
        <v>2786</v>
      </c>
      <c r="C614" s="246">
        <v>2350.1</v>
      </c>
      <c r="D614" s="247" t="s">
        <v>1182</v>
      </c>
      <c r="E614" s="247">
        <f t="shared" si="18"/>
        <v>15560</v>
      </c>
      <c r="F614" s="253">
        <f t="shared" si="19"/>
        <v>-9.7772487672176389E-4</v>
      </c>
    </row>
    <row r="615" spans="1:6" ht="18.75">
      <c r="A615" s="248">
        <v>44469</v>
      </c>
      <c r="B615" s="248" t="s">
        <v>2786</v>
      </c>
      <c r="C615" s="249">
        <v>2333.6999999999998</v>
      </c>
      <c r="D615" s="250" t="s">
        <v>2657</v>
      </c>
      <c r="E615" s="250">
        <f t="shared" si="18"/>
        <v>10000</v>
      </c>
      <c r="F615" s="251">
        <f t="shared" si="19"/>
        <v>-6.9784264499382909E-3</v>
      </c>
    </row>
    <row r="616" spans="1:6" ht="18.75">
      <c r="A616" s="245">
        <v>44472</v>
      </c>
      <c r="B616" s="245" t="s">
        <v>2786</v>
      </c>
      <c r="C616" s="246">
        <v>2335.5</v>
      </c>
      <c r="D616" s="247" t="s">
        <v>2658</v>
      </c>
      <c r="E616" s="247">
        <f t="shared" si="18"/>
        <v>4990</v>
      </c>
      <c r="F616" s="253">
        <f t="shared" si="19"/>
        <v>7.713073659854075E-4</v>
      </c>
    </row>
    <row r="617" spans="1:6" ht="18.75">
      <c r="A617" s="248">
        <v>44473</v>
      </c>
      <c r="B617" s="248" t="s">
        <v>2786</v>
      </c>
      <c r="C617" s="249">
        <v>2329.8000000000002</v>
      </c>
      <c r="D617" s="250" t="s">
        <v>2659</v>
      </c>
      <c r="E617" s="250">
        <f t="shared" si="18"/>
        <v>8840</v>
      </c>
      <c r="F617" s="251">
        <f t="shared" si="19"/>
        <v>-2.4405908798971199E-3</v>
      </c>
    </row>
    <row r="618" spans="1:6" ht="18.75">
      <c r="A618" s="245">
        <v>44474</v>
      </c>
      <c r="B618" s="245" t="s">
        <v>2786</v>
      </c>
      <c r="C618" s="246">
        <v>2324.4</v>
      </c>
      <c r="D618" s="247" t="s">
        <v>2660</v>
      </c>
      <c r="E618" s="247">
        <f t="shared" si="18"/>
        <v>8280</v>
      </c>
      <c r="F618" s="253">
        <f t="shared" si="19"/>
        <v>-2.3177955189287447E-3</v>
      </c>
    </row>
    <row r="619" spans="1:6" ht="18.75">
      <c r="A619" s="248">
        <v>44475</v>
      </c>
      <c r="B619" s="248" t="s">
        <v>2786</v>
      </c>
      <c r="C619" s="249">
        <v>2343.8000000000002</v>
      </c>
      <c r="D619" s="250" t="s">
        <v>2661</v>
      </c>
      <c r="E619" s="250">
        <f t="shared" si="18"/>
        <v>4780</v>
      </c>
      <c r="F619" s="251">
        <f t="shared" si="19"/>
        <v>8.3462398898641599E-3</v>
      </c>
    </row>
    <row r="620" spans="1:6" ht="18.75">
      <c r="A620" s="245">
        <v>44476</v>
      </c>
      <c r="B620" s="245" t="s">
        <v>2786</v>
      </c>
      <c r="C620" s="246">
        <v>2335</v>
      </c>
      <c r="D620" s="247" t="s">
        <v>2622</v>
      </c>
      <c r="E620" s="247">
        <f t="shared" si="18"/>
        <v>3760</v>
      </c>
      <c r="F620" s="253">
        <f t="shared" si="19"/>
        <v>-3.7545865688199953E-3</v>
      </c>
    </row>
    <row r="621" spans="1:6" ht="18.75">
      <c r="A621" s="248">
        <v>44479</v>
      </c>
      <c r="B621" s="248" t="s">
        <v>2786</v>
      </c>
      <c r="C621" s="249">
        <v>2333.5</v>
      </c>
      <c r="D621" s="250" t="s">
        <v>925</v>
      </c>
      <c r="E621" s="250">
        <f t="shared" si="18"/>
        <v>3780</v>
      </c>
      <c r="F621" s="251">
        <f t="shared" si="19"/>
        <v>-6.4239828693790635E-4</v>
      </c>
    </row>
    <row r="622" spans="1:6" ht="18.75">
      <c r="A622" s="245">
        <v>44480</v>
      </c>
      <c r="B622" s="245" t="s">
        <v>2786</v>
      </c>
      <c r="C622" s="246">
        <v>2324.5</v>
      </c>
      <c r="D622" s="247" t="s">
        <v>1191</v>
      </c>
      <c r="E622" s="247">
        <f t="shared" si="18"/>
        <v>13750</v>
      </c>
      <c r="F622" s="253">
        <f t="shared" si="19"/>
        <v>-3.856867366616723E-3</v>
      </c>
    </row>
    <row r="623" spans="1:6" ht="18.75">
      <c r="A623" s="248">
        <v>44481</v>
      </c>
      <c r="B623" s="248" t="s">
        <v>2786</v>
      </c>
      <c r="C623" s="249">
        <v>2311.5</v>
      </c>
      <c r="D623" s="250" t="s">
        <v>2662</v>
      </c>
      <c r="E623" s="250">
        <f t="shared" si="18"/>
        <v>9300</v>
      </c>
      <c r="F623" s="251">
        <f t="shared" si="19"/>
        <v>-5.5926005592600303E-3</v>
      </c>
    </row>
    <row r="624" spans="1:6" ht="18.75">
      <c r="A624" s="245">
        <v>44482</v>
      </c>
      <c r="B624" s="245" t="s">
        <v>2786</v>
      </c>
      <c r="C624" s="246">
        <v>2306.4</v>
      </c>
      <c r="D624" s="247" t="s">
        <v>1552</v>
      </c>
      <c r="E624" s="247">
        <f t="shared" si="18"/>
        <v>13670</v>
      </c>
      <c r="F624" s="253">
        <f t="shared" si="19"/>
        <v>-2.2063595068136932E-3</v>
      </c>
    </row>
    <row r="625" spans="1:6" ht="18.75">
      <c r="A625" s="248">
        <v>44483</v>
      </c>
      <c r="B625" s="248" t="s">
        <v>2786</v>
      </c>
      <c r="C625" s="249">
        <v>2301</v>
      </c>
      <c r="D625" s="250" t="s">
        <v>2663</v>
      </c>
      <c r="E625" s="250">
        <f t="shared" si="18"/>
        <v>5630</v>
      </c>
      <c r="F625" s="251">
        <f t="shared" si="19"/>
        <v>-2.3413111342351911E-3</v>
      </c>
    </row>
    <row r="626" spans="1:6" ht="18.75">
      <c r="A626" s="245">
        <v>44486</v>
      </c>
      <c r="B626" s="245" t="s">
        <v>2786</v>
      </c>
      <c r="C626" s="246">
        <v>2287.6</v>
      </c>
      <c r="D626" s="247" t="s">
        <v>874</v>
      </c>
      <c r="E626" s="247">
        <f t="shared" si="18"/>
        <v>5840</v>
      </c>
      <c r="F626" s="253">
        <f t="shared" si="19"/>
        <v>-5.8235549760974337E-3</v>
      </c>
    </row>
    <row r="627" spans="1:6" ht="18.75">
      <c r="A627" s="248">
        <v>44487</v>
      </c>
      <c r="B627" s="248" t="s">
        <v>2786</v>
      </c>
      <c r="C627" s="249">
        <v>2272.1999999999998</v>
      </c>
      <c r="D627" s="250" t="s">
        <v>2623</v>
      </c>
      <c r="E627" s="250">
        <f t="shared" si="18"/>
        <v>9140</v>
      </c>
      <c r="F627" s="251">
        <f t="shared" si="19"/>
        <v>-6.7319461444308448E-3</v>
      </c>
    </row>
    <row r="628" spans="1:6" ht="18.75">
      <c r="A628" s="245">
        <v>44488</v>
      </c>
      <c r="B628" s="245" t="s">
        <v>2786</v>
      </c>
      <c r="C628" s="246">
        <v>2300.1</v>
      </c>
      <c r="D628" s="247" t="s">
        <v>2664</v>
      </c>
      <c r="E628" s="247">
        <f t="shared" si="18"/>
        <v>8980</v>
      </c>
      <c r="F628" s="253">
        <f t="shared" si="19"/>
        <v>1.227884869289686E-2</v>
      </c>
    </row>
    <row r="629" spans="1:6" ht="18.75">
      <c r="A629" s="248">
        <v>44490</v>
      </c>
      <c r="B629" s="248" t="s">
        <v>2786</v>
      </c>
      <c r="C629" s="249">
        <v>2308.3000000000002</v>
      </c>
      <c r="D629" s="250" t="s">
        <v>2665</v>
      </c>
      <c r="E629" s="250">
        <f t="shared" si="18"/>
        <v>9690</v>
      </c>
      <c r="F629" s="251">
        <f t="shared" si="19"/>
        <v>3.5650623885918886E-3</v>
      </c>
    </row>
    <row r="630" spans="1:6" ht="18.75">
      <c r="A630" s="245">
        <v>44493</v>
      </c>
      <c r="B630" s="245" t="s">
        <v>2786</v>
      </c>
      <c r="C630" s="246">
        <v>2315.5</v>
      </c>
      <c r="D630" s="247" t="s">
        <v>2666</v>
      </c>
      <c r="E630" s="247">
        <f t="shared" si="18"/>
        <v>15600</v>
      </c>
      <c r="F630" s="253">
        <f t="shared" si="19"/>
        <v>3.1191786162976243E-3</v>
      </c>
    </row>
    <row r="631" spans="1:6" ht="18.75">
      <c r="A631" s="248">
        <v>44494</v>
      </c>
      <c r="B631" s="248" t="s">
        <v>2786</v>
      </c>
      <c r="C631" s="249">
        <v>2321.6</v>
      </c>
      <c r="D631" s="250" t="s">
        <v>339</v>
      </c>
      <c r="E631" s="250">
        <f t="shared" si="18"/>
        <v>9050</v>
      </c>
      <c r="F631" s="251">
        <f t="shared" si="19"/>
        <v>2.6344202116173054E-3</v>
      </c>
    </row>
    <row r="632" spans="1:6" ht="18.75">
      <c r="A632" s="245">
        <v>44495</v>
      </c>
      <c r="B632" s="245" t="s">
        <v>2786</v>
      </c>
      <c r="C632" s="246">
        <v>2314.1999999999998</v>
      </c>
      <c r="D632" s="247" t="s">
        <v>2667</v>
      </c>
      <c r="E632" s="247">
        <f t="shared" si="18"/>
        <v>3340</v>
      </c>
      <c r="F632" s="253">
        <f t="shared" si="19"/>
        <v>-3.1874569262577701E-3</v>
      </c>
    </row>
    <row r="633" spans="1:6" ht="18.75">
      <c r="A633" s="248">
        <v>44496</v>
      </c>
      <c r="B633" s="248" t="s">
        <v>2786</v>
      </c>
      <c r="C633" s="249">
        <v>2301.5</v>
      </c>
      <c r="D633" s="250" t="s">
        <v>771</v>
      </c>
      <c r="E633" s="250">
        <f t="shared" si="18"/>
        <v>1870</v>
      </c>
      <c r="F633" s="251">
        <f t="shared" si="19"/>
        <v>-5.4878575749718328E-3</v>
      </c>
    </row>
    <row r="634" spans="1:6" ht="18.75">
      <c r="A634" s="245">
        <v>44497</v>
      </c>
      <c r="B634" s="245" t="s">
        <v>2786</v>
      </c>
      <c r="C634" s="246">
        <v>2298</v>
      </c>
      <c r="D634" s="247" t="s">
        <v>954</v>
      </c>
      <c r="E634" s="247">
        <f t="shared" si="18"/>
        <v>3490</v>
      </c>
      <c r="F634" s="253">
        <f t="shared" si="19"/>
        <v>-1.5207473386921189E-3</v>
      </c>
    </row>
    <row r="635" spans="1:6" ht="18.75">
      <c r="A635" s="248">
        <v>44500</v>
      </c>
      <c r="B635" s="248" t="s">
        <v>2786</v>
      </c>
      <c r="C635" s="249">
        <v>2295.1</v>
      </c>
      <c r="D635" s="250" t="s">
        <v>2591</v>
      </c>
      <c r="E635" s="250">
        <f t="shared" si="18"/>
        <v>4890</v>
      </c>
      <c r="F635" s="251">
        <f t="shared" si="19"/>
        <v>-1.2619669277632584E-3</v>
      </c>
    </row>
    <row r="636" spans="1:6" ht="18.75">
      <c r="A636" s="245">
        <v>44501</v>
      </c>
      <c r="B636" s="245" t="s">
        <v>2786</v>
      </c>
      <c r="C636" s="246">
        <v>2306.1</v>
      </c>
      <c r="D636" s="247" t="s">
        <v>2668</v>
      </c>
      <c r="E636" s="247">
        <f t="shared" si="18"/>
        <v>7070</v>
      </c>
      <c r="F636" s="253">
        <f t="shared" si="19"/>
        <v>4.7928194849897743E-3</v>
      </c>
    </row>
    <row r="637" spans="1:6" ht="18.75">
      <c r="A637" s="248">
        <v>44502</v>
      </c>
      <c r="B637" s="248" t="s">
        <v>2786</v>
      </c>
      <c r="C637" s="249">
        <v>2320.5</v>
      </c>
      <c r="D637" s="250" t="s">
        <v>2669</v>
      </c>
      <c r="E637" s="250">
        <f t="shared" si="18"/>
        <v>3080</v>
      </c>
      <c r="F637" s="251">
        <f t="shared" si="19"/>
        <v>6.244308572915358E-3</v>
      </c>
    </row>
    <row r="638" spans="1:6" ht="18.75">
      <c r="A638" s="245">
        <v>44503</v>
      </c>
      <c r="B638" s="245" t="s">
        <v>2786</v>
      </c>
      <c r="C638" s="246">
        <v>2304.1</v>
      </c>
      <c r="D638" s="247" t="s">
        <v>2597</v>
      </c>
      <c r="E638" s="247">
        <f t="shared" si="18"/>
        <v>3450</v>
      </c>
      <c r="F638" s="253">
        <f t="shared" si="19"/>
        <v>-7.0674423615600945E-3</v>
      </c>
    </row>
    <row r="639" spans="1:6" ht="18.75">
      <c r="A639" s="248">
        <v>44504</v>
      </c>
      <c r="B639" s="248" t="s">
        <v>2786</v>
      </c>
      <c r="C639" s="249">
        <v>2289.6999999999998</v>
      </c>
      <c r="D639" s="250" t="s">
        <v>2501</v>
      </c>
      <c r="E639" s="250">
        <f t="shared" si="18"/>
        <v>8130.0000000000009</v>
      </c>
      <c r="F639" s="251">
        <f t="shared" si="19"/>
        <v>-6.2497287444122085E-3</v>
      </c>
    </row>
    <row r="640" spans="1:6" ht="18.75">
      <c r="A640" s="245">
        <v>44507</v>
      </c>
      <c r="B640" s="245" t="s">
        <v>2786</v>
      </c>
      <c r="C640" s="246">
        <v>2289.1999999999998</v>
      </c>
      <c r="D640" s="247" t="s">
        <v>2670</v>
      </c>
      <c r="E640" s="247">
        <f t="shared" si="18"/>
        <v>1120</v>
      </c>
      <c r="F640" s="253">
        <f t="shared" si="19"/>
        <v>-2.1836921867490755E-4</v>
      </c>
    </row>
    <row r="641" spans="1:6" ht="18.75">
      <c r="A641" s="248">
        <v>44508</v>
      </c>
      <c r="B641" s="248" t="s">
        <v>2786</v>
      </c>
      <c r="C641" s="249">
        <v>2295.4</v>
      </c>
      <c r="D641" s="250" t="s">
        <v>2512</v>
      </c>
      <c r="E641" s="250">
        <f t="shared" si="18"/>
        <v>3840</v>
      </c>
      <c r="F641" s="251">
        <f t="shared" si="19"/>
        <v>2.7083697361525161E-3</v>
      </c>
    </row>
    <row r="642" spans="1:6" ht="18.75">
      <c r="A642" s="245">
        <v>44509</v>
      </c>
      <c r="B642" s="245" t="s">
        <v>2786</v>
      </c>
      <c r="C642" s="246">
        <v>2291.5</v>
      </c>
      <c r="D642" s="247" t="s">
        <v>2671</v>
      </c>
      <c r="E642" s="247">
        <f t="shared" ref="E642:E705" si="20">IF(RIGHT(D642,1)="M", VALUE(LEFT(D642,LEN(D642)-1))*1000000, IF(RIGHT(D642,1)="k", VALUE(LEFT(D642,LEN(D642)-1))*1000, D642))</f>
        <v>5620</v>
      </c>
      <c r="F642" s="253">
        <f t="shared" si="19"/>
        <v>-1.6990502744620439E-3</v>
      </c>
    </row>
    <row r="643" spans="1:6" ht="18.75">
      <c r="A643" s="248">
        <v>44510</v>
      </c>
      <c r="B643" s="248" t="s">
        <v>2786</v>
      </c>
      <c r="C643" s="249">
        <v>2290.6999999999998</v>
      </c>
      <c r="D643" s="250" t="s">
        <v>2444</v>
      </c>
      <c r="E643" s="250">
        <f t="shared" si="20"/>
        <v>3300</v>
      </c>
      <c r="F643" s="251">
        <f t="shared" ref="F643:F706" si="21">C643/C642-1</f>
        <v>-3.4911629936729138E-4</v>
      </c>
    </row>
    <row r="644" spans="1:6" ht="18.75">
      <c r="A644" s="245">
        <v>44514</v>
      </c>
      <c r="B644" s="245" t="s">
        <v>2786</v>
      </c>
      <c r="C644" s="246">
        <v>2293.3000000000002</v>
      </c>
      <c r="D644" s="247" t="s">
        <v>919</v>
      </c>
      <c r="E644" s="247">
        <f t="shared" si="20"/>
        <v>2160</v>
      </c>
      <c r="F644" s="253">
        <f t="shared" si="21"/>
        <v>1.1350242284020595E-3</v>
      </c>
    </row>
    <row r="645" spans="1:6" ht="18.75">
      <c r="A645" s="248">
        <v>44515</v>
      </c>
      <c r="B645" s="248" t="s">
        <v>2786</v>
      </c>
      <c r="C645" s="249">
        <v>2291.1999999999998</v>
      </c>
      <c r="D645" s="250" t="s">
        <v>2672</v>
      </c>
      <c r="E645" s="250">
        <f t="shared" si="20"/>
        <v>5140</v>
      </c>
      <c r="F645" s="251">
        <f t="shared" si="21"/>
        <v>-9.1571098417142505E-4</v>
      </c>
    </row>
    <row r="646" spans="1:6" ht="18.75">
      <c r="A646" s="245">
        <v>44516</v>
      </c>
      <c r="B646" s="245" t="s">
        <v>2786</v>
      </c>
      <c r="C646" s="246">
        <v>2301.1</v>
      </c>
      <c r="D646" s="247" t="s">
        <v>2673</v>
      </c>
      <c r="E646" s="247">
        <f t="shared" si="20"/>
        <v>7480</v>
      </c>
      <c r="F646" s="253">
        <f t="shared" si="21"/>
        <v>4.3208798882681254E-3</v>
      </c>
    </row>
    <row r="647" spans="1:6" ht="18.75">
      <c r="A647" s="248">
        <v>44517</v>
      </c>
      <c r="B647" s="248" t="s">
        <v>2786</v>
      </c>
      <c r="C647" s="249">
        <v>2311.9</v>
      </c>
      <c r="D647" s="250" t="s">
        <v>2674</v>
      </c>
      <c r="E647" s="250">
        <f t="shared" si="20"/>
        <v>3860</v>
      </c>
      <c r="F647" s="251">
        <f t="shared" si="21"/>
        <v>4.6934075007605269E-3</v>
      </c>
    </row>
    <row r="648" spans="1:6" ht="18.75">
      <c r="A648" s="245">
        <v>44518</v>
      </c>
      <c r="B648" s="245" t="s">
        <v>2786</v>
      </c>
      <c r="C648" s="246">
        <v>2301</v>
      </c>
      <c r="D648" s="247" t="s">
        <v>902</v>
      </c>
      <c r="E648" s="247">
        <f t="shared" si="20"/>
        <v>5750</v>
      </c>
      <c r="F648" s="253">
        <f t="shared" si="21"/>
        <v>-4.7147367965743037E-3</v>
      </c>
    </row>
    <row r="649" spans="1:6" ht="18.75">
      <c r="A649" s="248">
        <v>44521</v>
      </c>
      <c r="B649" s="248" t="s">
        <v>2786</v>
      </c>
      <c r="C649" s="249">
        <v>2300.5</v>
      </c>
      <c r="D649" s="250" t="s">
        <v>2675</v>
      </c>
      <c r="E649" s="250">
        <f t="shared" si="20"/>
        <v>3890</v>
      </c>
      <c r="F649" s="251">
        <f t="shared" si="21"/>
        <v>-2.1729682746629564E-4</v>
      </c>
    </row>
    <row r="650" spans="1:6" ht="18.75">
      <c r="A650" s="245">
        <v>44522</v>
      </c>
      <c r="B650" s="245" t="s">
        <v>2786</v>
      </c>
      <c r="C650" s="246">
        <v>2300.1</v>
      </c>
      <c r="D650" s="247" t="s">
        <v>2439</v>
      </c>
      <c r="E650" s="247">
        <f t="shared" si="20"/>
        <v>2870</v>
      </c>
      <c r="F650" s="253">
        <f t="shared" si="21"/>
        <v>-1.7387524451206726E-4</v>
      </c>
    </row>
    <row r="651" spans="1:6" ht="18.75">
      <c r="A651" s="248">
        <v>44523</v>
      </c>
      <c r="B651" s="248" t="s">
        <v>2786</v>
      </c>
      <c r="C651" s="249">
        <v>2300.1999999999998</v>
      </c>
      <c r="D651" s="250" t="s">
        <v>2419</v>
      </c>
      <c r="E651" s="250">
        <f t="shared" si="20"/>
        <v>2009.9999999999998</v>
      </c>
      <c r="F651" s="251">
        <f t="shared" si="21"/>
        <v>4.347637059254339E-5</v>
      </c>
    </row>
    <row r="652" spans="1:6" ht="18.75">
      <c r="A652" s="245">
        <v>44524</v>
      </c>
      <c r="B652" s="245" t="s">
        <v>2786</v>
      </c>
      <c r="C652" s="246">
        <v>2290.6</v>
      </c>
      <c r="D652" s="247" t="s">
        <v>2287</v>
      </c>
      <c r="E652" s="247">
        <f t="shared" si="20"/>
        <v>3140</v>
      </c>
      <c r="F652" s="253">
        <f t="shared" si="21"/>
        <v>-4.1735501260760088E-3</v>
      </c>
    </row>
    <row r="653" spans="1:6" ht="18.75">
      <c r="A653" s="248">
        <v>44525</v>
      </c>
      <c r="B653" s="248" t="s">
        <v>2786</v>
      </c>
      <c r="C653" s="249">
        <v>2291</v>
      </c>
      <c r="D653" s="250" t="s">
        <v>923</v>
      </c>
      <c r="E653" s="250">
        <f t="shared" si="20"/>
        <v>1310</v>
      </c>
      <c r="F653" s="251">
        <f t="shared" si="21"/>
        <v>1.7462673535328932E-4</v>
      </c>
    </row>
    <row r="654" spans="1:6" ht="18.75">
      <c r="A654" s="245">
        <v>44528</v>
      </c>
      <c r="B654" s="245" t="s">
        <v>2786</v>
      </c>
      <c r="C654" s="246">
        <v>2280.6</v>
      </c>
      <c r="D654" s="247" t="s">
        <v>2676</v>
      </c>
      <c r="E654" s="247">
        <f t="shared" si="20"/>
        <v>470</v>
      </c>
      <c r="F654" s="253">
        <f t="shared" si="21"/>
        <v>-4.5395024006984475E-3</v>
      </c>
    </row>
    <row r="655" spans="1:6" ht="18.75">
      <c r="A655" s="248">
        <v>44529</v>
      </c>
      <c r="B655" s="248" t="s">
        <v>2786</v>
      </c>
      <c r="C655" s="249">
        <v>2284.8000000000002</v>
      </c>
      <c r="D655" s="250" t="s">
        <v>790</v>
      </c>
      <c r="E655" s="250">
        <f t="shared" si="20"/>
        <v>1960</v>
      </c>
      <c r="F655" s="251">
        <f t="shared" si="21"/>
        <v>1.8416206261511192E-3</v>
      </c>
    </row>
    <row r="656" spans="1:6" ht="18.75">
      <c r="A656" s="245">
        <v>44530</v>
      </c>
      <c r="B656" s="245" t="s">
        <v>2786</v>
      </c>
      <c r="C656" s="246">
        <v>2280.5</v>
      </c>
      <c r="D656" s="247" t="s">
        <v>926</v>
      </c>
      <c r="E656" s="247">
        <f t="shared" si="20"/>
        <v>1790</v>
      </c>
      <c r="F656" s="253">
        <f t="shared" si="21"/>
        <v>-1.882002801120497E-3</v>
      </c>
    </row>
    <row r="657" spans="1:6" ht="18.75">
      <c r="A657" s="248">
        <v>44531</v>
      </c>
      <c r="B657" s="248" t="s">
        <v>2786</v>
      </c>
      <c r="C657" s="249">
        <v>2285.6</v>
      </c>
      <c r="D657" s="250" t="s">
        <v>2419</v>
      </c>
      <c r="E657" s="250">
        <f t="shared" si="20"/>
        <v>2009.9999999999998</v>
      </c>
      <c r="F657" s="251">
        <f t="shared" si="21"/>
        <v>2.2363516772636594E-3</v>
      </c>
    </row>
    <row r="658" spans="1:6" ht="18.75">
      <c r="A658" s="245">
        <v>44532</v>
      </c>
      <c r="B658" s="245" t="s">
        <v>2786</v>
      </c>
      <c r="C658" s="246">
        <v>2301.9</v>
      </c>
      <c r="D658" s="247" t="s">
        <v>2677</v>
      </c>
      <c r="E658" s="247">
        <f t="shared" si="20"/>
        <v>9250</v>
      </c>
      <c r="F658" s="253">
        <f t="shared" si="21"/>
        <v>7.1316065803290751E-3</v>
      </c>
    </row>
    <row r="659" spans="1:6" ht="18.75">
      <c r="A659" s="248">
        <v>44535</v>
      </c>
      <c r="B659" s="248" t="s">
        <v>2786</v>
      </c>
      <c r="C659" s="249">
        <v>2309.6</v>
      </c>
      <c r="D659" s="250" t="s">
        <v>2678</v>
      </c>
      <c r="E659" s="250">
        <f t="shared" si="20"/>
        <v>1070</v>
      </c>
      <c r="F659" s="251">
        <f t="shared" si="21"/>
        <v>3.3450627742299677E-3</v>
      </c>
    </row>
    <row r="660" spans="1:6" ht="18.75">
      <c r="A660" s="245">
        <v>44536</v>
      </c>
      <c r="B660" s="245" t="s">
        <v>2786</v>
      </c>
      <c r="C660" s="246">
        <v>2314.1</v>
      </c>
      <c r="D660" s="247" t="s">
        <v>2678</v>
      </c>
      <c r="E660" s="247">
        <f t="shared" si="20"/>
        <v>1070</v>
      </c>
      <c r="F660" s="253">
        <f t="shared" si="21"/>
        <v>1.9483893314860001E-3</v>
      </c>
    </row>
    <row r="661" spans="1:6" ht="18.75">
      <c r="A661" s="248">
        <v>44537</v>
      </c>
      <c r="B661" s="248" t="s">
        <v>2786</v>
      </c>
      <c r="C661" s="249">
        <v>2312.1999999999998</v>
      </c>
      <c r="D661" s="250" t="s">
        <v>2679</v>
      </c>
      <c r="E661" s="250">
        <f t="shared" si="20"/>
        <v>4300</v>
      </c>
      <c r="F661" s="251">
        <f t="shared" si="21"/>
        <v>-8.2105354133354957E-4</v>
      </c>
    </row>
    <row r="662" spans="1:6" ht="18.75">
      <c r="A662" s="245">
        <v>44538</v>
      </c>
      <c r="B662" s="245" t="s">
        <v>2786</v>
      </c>
      <c r="C662" s="246">
        <v>2313.6</v>
      </c>
      <c r="D662" s="247" t="s">
        <v>2680</v>
      </c>
      <c r="E662" s="247">
        <f t="shared" si="20"/>
        <v>600</v>
      </c>
      <c r="F662" s="253">
        <f t="shared" si="21"/>
        <v>6.0548395467519001E-4</v>
      </c>
    </row>
    <row r="663" spans="1:6" ht="18.75">
      <c r="A663" s="248">
        <v>44539</v>
      </c>
      <c r="B663" s="248" t="s">
        <v>2786</v>
      </c>
      <c r="C663" s="249">
        <v>2321.4</v>
      </c>
      <c r="D663" s="250" t="s">
        <v>924</v>
      </c>
      <c r="E663" s="250">
        <f t="shared" si="20"/>
        <v>2080</v>
      </c>
      <c r="F663" s="251">
        <f t="shared" si="21"/>
        <v>3.3713692946057972E-3</v>
      </c>
    </row>
    <row r="664" spans="1:6" ht="18.75">
      <c r="A664" s="245">
        <v>44542</v>
      </c>
      <c r="B664" s="245" t="s">
        <v>2786</v>
      </c>
      <c r="C664" s="246">
        <v>2337.8000000000002</v>
      </c>
      <c r="D664" s="247" t="s">
        <v>2681</v>
      </c>
      <c r="E664" s="247">
        <f t="shared" si="20"/>
        <v>9550</v>
      </c>
      <c r="F664" s="253">
        <f t="shared" si="21"/>
        <v>7.0647023347980564E-3</v>
      </c>
    </row>
    <row r="665" spans="1:6" ht="18.75">
      <c r="A665" s="248">
        <v>44543</v>
      </c>
      <c r="B665" s="248" t="s">
        <v>2786</v>
      </c>
      <c r="C665" s="249">
        <v>2342.5</v>
      </c>
      <c r="D665" s="250" t="s">
        <v>2682</v>
      </c>
      <c r="E665" s="250">
        <f t="shared" si="20"/>
        <v>6880</v>
      </c>
      <c r="F665" s="251">
        <f t="shared" si="21"/>
        <v>2.0104371631448625E-3</v>
      </c>
    </row>
    <row r="666" spans="1:6" ht="18.75">
      <c r="A666" s="245">
        <v>44544</v>
      </c>
      <c r="B666" s="245" t="s">
        <v>2786</v>
      </c>
      <c r="C666" s="246">
        <v>2317.9</v>
      </c>
      <c r="D666" s="247" t="s">
        <v>2423</v>
      </c>
      <c r="E666" s="247">
        <f t="shared" si="20"/>
        <v>3010</v>
      </c>
      <c r="F666" s="253">
        <f t="shared" si="21"/>
        <v>-1.0501600853788595E-2</v>
      </c>
    </row>
    <row r="667" spans="1:6" ht="18.75">
      <c r="A667" s="248">
        <v>44545</v>
      </c>
      <c r="B667" s="248" t="s">
        <v>2786</v>
      </c>
      <c r="C667" s="249">
        <v>2325.1999999999998</v>
      </c>
      <c r="D667" s="250" t="s">
        <v>2683</v>
      </c>
      <c r="E667" s="250">
        <f t="shared" si="20"/>
        <v>11700</v>
      </c>
      <c r="F667" s="251">
        <f t="shared" si="21"/>
        <v>3.1494024763794037E-3</v>
      </c>
    </row>
    <row r="668" spans="1:6" ht="18.75">
      <c r="A668" s="245">
        <v>44549</v>
      </c>
      <c r="B668" s="245" t="s">
        <v>2786</v>
      </c>
      <c r="C668" s="246">
        <v>2330.4</v>
      </c>
      <c r="D668" s="247" t="s">
        <v>2684</v>
      </c>
      <c r="E668" s="247">
        <f t="shared" si="20"/>
        <v>4700</v>
      </c>
      <c r="F668" s="253">
        <f t="shared" si="21"/>
        <v>2.2363667641494001E-3</v>
      </c>
    </row>
    <row r="669" spans="1:6" ht="18.75">
      <c r="A669" s="248">
        <v>44550</v>
      </c>
      <c r="B669" s="248" t="s">
        <v>2786</v>
      </c>
      <c r="C669" s="249">
        <v>2321.4</v>
      </c>
      <c r="D669" s="250" t="s">
        <v>2441</v>
      </c>
      <c r="E669" s="250">
        <f t="shared" si="20"/>
        <v>2750</v>
      </c>
      <c r="F669" s="251">
        <f t="shared" si="21"/>
        <v>-3.8619979402677584E-3</v>
      </c>
    </row>
    <row r="670" spans="1:6" ht="18.75">
      <c r="A670" s="245">
        <v>44551</v>
      </c>
      <c r="B670" s="245" t="s">
        <v>2786</v>
      </c>
      <c r="C670" s="246">
        <v>2318.4</v>
      </c>
      <c r="D670" s="247" t="s">
        <v>2428</v>
      </c>
      <c r="E670" s="247">
        <f t="shared" si="20"/>
        <v>1330</v>
      </c>
      <c r="F670" s="253">
        <f t="shared" si="21"/>
        <v>-1.2923235978289371E-3</v>
      </c>
    </row>
    <row r="671" spans="1:6" ht="18.75">
      <c r="A671" s="248">
        <v>44552</v>
      </c>
      <c r="B671" s="248" t="s">
        <v>2786</v>
      </c>
      <c r="C671" s="249">
        <v>2311.1999999999998</v>
      </c>
      <c r="D671" s="250" t="s">
        <v>309</v>
      </c>
      <c r="E671" s="250">
        <f t="shared" si="20"/>
        <v>1610</v>
      </c>
      <c r="F671" s="251">
        <f t="shared" si="21"/>
        <v>-3.1055900621119736E-3</v>
      </c>
    </row>
    <row r="672" spans="1:6" ht="18.75">
      <c r="A672" s="245">
        <v>44553</v>
      </c>
      <c r="B672" s="245" t="s">
        <v>2786</v>
      </c>
      <c r="C672" s="246">
        <v>2303.6</v>
      </c>
      <c r="D672" s="247" t="s">
        <v>2669</v>
      </c>
      <c r="E672" s="247">
        <f t="shared" si="20"/>
        <v>3080</v>
      </c>
      <c r="F672" s="253">
        <f t="shared" si="21"/>
        <v>-3.2883350640359188E-3</v>
      </c>
    </row>
    <row r="673" spans="1:6" ht="18.75">
      <c r="A673" s="248">
        <v>44556</v>
      </c>
      <c r="B673" s="248" t="s">
        <v>2786</v>
      </c>
      <c r="C673" s="249">
        <v>2284.4</v>
      </c>
      <c r="D673" s="250" t="s">
        <v>2685</v>
      </c>
      <c r="E673" s="250">
        <f t="shared" si="20"/>
        <v>10430</v>
      </c>
      <c r="F673" s="251">
        <f t="shared" si="21"/>
        <v>-8.3347803438096335E-3</v>
      </c>
    </row>
    <row r="674" spans="1:6" ht="18.75">
      <c r="A674" s="245">
        <v>44557</v>
      </c>
      <c r="B674" s="245" t="s">
        <v>2786</v>
      </c>
      <c r="C674" s="246">
        <v>2322.1999999999998</v>
      </c>
      <c r="D674" s="247" t="s">
        <v>2356</v>
      </c>
      <c r="E674" s="247">
        <f t="shared" si="20"/>
        <v>2380</v>
      </c>
      <c r="F674" s="253">
        <f t="shared" si="21"/>
        <v>1.6547014533356608E-2</v>
      </c>
    </row>
    <row r="675" spans="1:6" ht="18.75">
      <c r="A675" s="248">
        <v>44558</v>
      </c>
      <c r="B675" s="248" t="s">
        <v>2786</v>
      </c>
      <c r="C675" s="249">
        <v>2311.4</v>
      </c>
      <c r="D675" s="250" t="s">
        <v>2440</v>
      </c>
      <c r="E675" s="250">
        <f t="shared" si="20"/>
        <v>2120</v>
      </c>
      <c r="F675" s="251">
        <f t="shared" si="21"/>
        <v>-4.6507622082506694E-3</v>
      </c>
    </row>
    <row r="676" spans="1:6" ht="18.75">
      <c r="A676" s="245">
        <v>44559</v>
      </c>
      <c r="B676" s="245" t="s">
        <v>2786</v>
      </c>
      <c r="C676" s="246">
        <v>2310</v>
      </c>
      <c r="D676" s="247" t="s">
        <v>891</v>
      </c>
      <c r="E676" s="247">
        <f t="shared" si="20"/>
        <v>3960</v>
      </c>
      <c r="F676" s="253">
        <f t="shared" si="21"/>
        <v>-6.0569351907935332E-4</v>
      </c>
    </row>
    <row r="677" spans="1:6" ht="18.75">
      <c r="A677" s="248">
        <v>44560</v>
      </c>
      <c r="B677" s="248" t="s">
        <v>2786</v>
      </c>
      <c r="C677" s="249">
        <v>2301</v>
      </c>
      <c r="D677" s="250" t="s">
        <v>2686</v>
      </c>
      <c r="E677" s="250">
        <f t="shared" si="20"/>
        <v>10650</v>
      </c>
      <c r="F677" s="251">
        <f t="shared" si="21"/>
        <v>-3.8961038961038419E-3</v>
      </c>
    </row>
    <row r="678" spans="1:6" ht="18.75">
      <c r="A678" s="245">
        <v>44563</v>
      </c>
      <c r="B678" s="245" t="s">
        <v>2786</v>
      </c>
      <c r="C678" s="246">
        <v>2310.6999999999998</v>
      </c>
      <c r="D678" s="247" t="s">
        <v>2403</v>
      </c>
      <c r="E678" s="247">
        <f t="shared" si="20"/>
        <v>2420</v>
      </c>
      <c r="F678" s="253">
        <f t="shared" si="21"/>
        <v>4.2155584528464907E-3</v>
      </c>
    </row>
    <row r="679" spans="1:6" ht="18.75">
      <c r="A679" s="248">
        <v>44564</v>
      </c>
      <c r="B679" s="248" t="s">
        <v>2786</v>
      </c>
      <c r="C679" s="249">
        <v>2315.5</v>
      </c>
      <c r="D679" s="250" t="s">
        <v>965</v>
      </c>
      <c r="E679" s="250">
        <f t="shared" si="20"/>
        <v>3640</v>
      </c>
      <c r="F679" s="251">
        <f t="shared" si="21"/>
        <v>2.0772925953174148E-3</v>
      </c>
    </row>
    <row r="680" spans="1:6" ht="18.75">
      <c r="A680" s="245">
        <v>44565</v>
      </c>
      <c r="B680" s="245" t="s">
        <v>2786</v>
      </c>
      <c r="C680" s="246">
        <v>2319.1999999999998</v>
      </c>
      <c r="D680" s="247" t="s">
        <v>800</v>
      </c>
      <c r="E680" s="247">
        <f t="shared" si="20"/>
        <v>2450</v>
      </c>
      <c r="F680" s="253">
        <f t="shared" si="21"/>
        <v>1.5979270136039503E-3</v>
      </c>
    </row>
    <row r="681" spans="1:6" ht="18.75">
      <c r="A681" s="248">
        <v>44566</v>
      </c>
      <c r="B681" s="248" t="s">
        <v>2786</v>
      </c>
      <c r="C681" s="249">
        <v>2306.3000000000002</v>
      </c>
      <c r="D681" s="250" t="s">
        <v>1161</v>
      </c>
      <c r="E681" s="250">
        <f t="shared" si="20"/>
        <v>7870</v>
      </c>
      <c r="F681" s="251">
        <f t="shared" si="21"/>
        <v>-5.5622628492582038E-3</v>
      </c>
    </row>
    <row r="682" spans="1:6" ht="18.75">
      <c r="A682" s="245">
        <v>44567</v>
      </c>
      <c r="B682" s="245" t="s">
        <v>2786</v>
      </c>
      <c r="C682" s="246">
        <v>2314.8000000000002</v>
      </c>
      <c r="D682" s="247" t="s">
        <v>2687</v>
      </c>
      <c r="E682" s="247">
        <f t="shared" si="20"/>
        <v>6320</v>
      </c>
      <c r="F682" s="253">
        <f t="shared" si="21"/>
        <v>3.6855569526947907E-3</v>
      </c>
    </row>
    <row r="683" spans="1:6" ht="18.75">
      <c r="A683" s="248">
        <v>44571</v>
      </c>
      <c r="B683" s="248" t="s">
        <v>2786</v>
      </c>
      <c r="C683" s="249">
        <v>2309.3000000000002</v>
      </c>
      <c r="D683" s="250" t="s">
        <v>2688</v>
      </c>
      <c r="E683" s="250">
        <f t="shared" si="20"/>
        <v>5040</v>
      </c>
      <c r="F683" s="251">
        <f t="shared" si="21"/>
        <v>-2.3760152064973283E-3</v>
      </c>
    </row>
    <row r="684" spans="1:6" ht="18.75">
      <c r="A684" s="245">
        <v>44572</v>
      </c>
      <c r="B684" s="245" t="s">
        <v>2786</v>
      </c>
      <c r="C684" s="246">
        <v>2303.5</v>
      </c>
      <c r="D684" s="247" t="s">
        <v>2689</v>
      </c>
      <c r="E684" s="247">
        <f t="shared" si="20"/>
        <v>17450</v>
      </c>
      <c r="F684" s="253">
        <f t="shared" si="21"/>
        <v>-2.5115835967609579E-3</v>
      </c>
    </row>
    <row r="685" spans="1:6" ht="18.75">
      <c r="A685" s="248">
        <v>44573</v>
      </c>
      <c r="B685" s="248" t="s">
        <v>2786</v>
      </c>
      <c r="C685" s="249">
        <v>2306.3000000000002</v>
      </c>
      <c r="D685" s="250" t="s">
        <v>2690</v>
      </c>
      <c r="E685" s="250">
        <f t="shared" si="20"/>
        <v>1190</v>
      </c>
      <c r="F685" s="251">
        <f t="shared" si="21"/>
        <v>1.2155415671804004E-3</v>
      </c>
    </row>
    <row r="686" spans="1:6" ht="18.75">
      <c r="A686" s="245">
        <v>44574</v>
      </c>
      <c r="B686" s="245" t="s">
        <v>2786</v>
      </c>
      <c r="C686" s="246">
        <v>2310</v>
      </c>
      <c r="D686" s="247" t="s">
        <v>764</v>
      </c>
      <c r="E686" s="247">
        <f t="shared" si="20"/>
        <v>1050</v>
      </c>
      <c r="F686" s="253">
        <f t="shared" si="21"/>
        <v>1.604301261761254E-3</v>
      </c>
    </row>
    <row r="687" spans="1:6" ht="18.75">
      <c r="A687" s="248">
        <v>44577</v>
      </c>
      <c r="B687" s="248" t="s">
        <v>2786</v>
      </c>
      <c r="C687" s="249">
        <v>2311.6999999999998</v>
      </c>
      <c r="D687" s="250" t="s">
        <v>2370</v>
      </c>
      <c r="E687" s="250">
        <f t="shared" si="20"/>
        <v>5020</v>
      </c>
      <c r="F687" s="251">
        <f t="shared" si="21"/>
        <v>7.3593073593070102E-4</v>
      </c>
    </row>
    <row r="688" spans="1:6" ht="18.75">
      <c r="A688" s="245">
        <v>44578</v>
      </c>
      <c r="B688" s="245" t="s">
        <v>2786</v>
      </c>
      <c r="C688" s="246">
        <v>2314.1999999999998</v>
      </c>
      <c r="D688" s="247" t="s">
        <v>2691</v>
      </c>
      <c r="E688" s="247">
        <f t="shared" si="20"/>
        <v>1130</v>
      </c>
      <c r="F688" s="253">
        <f t="shared" si="21"/>
        <v>1.081455206125348E-3</v>
      </c>
    </row>
    <row r="689" spans="1:6" ht="18.75">
      <c r="A689" s="248">
        <v>44579</v>
      </c>
      <c r="B689" s="248" t="s">
        <v>2786</v>
      </c>
      <c r="C689" s="249">
        <v>2336.9</v>
      </c>
      <c r="D689" s="250" t="s">
        <v>2692</v>
      </c>
      <c r="E689" s="250">
        <f t="shared" si="20"/>
        <v>3190</v>
      </c>
      <c r="F689" s="251">
        <f t="shared" si="21"/>
        <v>9.8090052718002863E-3</v>
      </c>
    </row>
    <row r="690" spans="1:6" ht="18.75">
      <c r="A690" s="245">
        <v>44580</v>
      </c>
      <c r="B690" s="245" t="s">
        <v>2786</v>
      </c>
      <c r="C690" s="246">
        <v>2339.1999999999998</v>
      </c>
      <c r="D690" s="247" t="s">
        <v>2307</v>
      </c>
      <c r="E690" s="247">
        <f t="shared" si="20"/>
        <v>1800</v>
      </c>
      <c r="F690" s="253">
        <f t="shared" si="21"/>
        <v>9.8420985065672539E-4</v>
      </c>
    </row>
    <row r="691" spans="1:6" ht="18.75">
      <c r="A691" s="248">
        <v>44581</v>
      </c>
      <c r="B691" s="248" t="s">
        <v>2786</v>
      </c>
      <c r="C691" s="249">
        <v>2346.8000000000002</v>
      </c>
      <c r="D691" s="250" t="s">
        <v>2693</v>
      </c>
      <c r="E691" s="250">
        <f t="shared" si="20"/>
        <v>9650</v>
      </c>
      <c r="F691" s="251">
        <f t="shared" si="21"/>
        <v>3.2489740082080054E-3</v>
      </c>
    </row>
    <row r="692" spans="1:6" ht="18.75">
      <c r="A692" s="245">
        <v>44584</v>
      </c>
      <c r="B692" s="245" t="s">
        <v>2786</v>
      </c>
      <c r="C692" s="246">
        <v>2350.6</v>
      </c>
      <c r="D692" s="247" t="s">
        <v>2469</v>
      </c>
      <c r="E692" s="247">
        <f t="shared" si="20"/>
        <v>21920</v>
      </c>
      <c r="F692" s="253">
        <f t="shared" si="21"/>
        <v>1.6192261803305019E-3</v>
      </c>
    </row>
    <row r="693" spans="1:6" ht="18.75">
      <c r="A693" s="248">
        <v>44585</v>
      </c>
      <c r="B693" s="248" t="s">
        <v>2786</v>
      </c>
      <c r="C693" s="249">
        <v>2333.4</v>
      </c>
      <c r="D693" s="250" t="s">
        <v>742</v>
      </c>
      <c r="E693" s="250">
        <f t="shared" si="20"/>
        <v>7050</v>
      </c>
      <c r="F693" s="251">
        <f t="shared" si="21"/>
        <v>-7.3172806942907176E-3</v>
      </c>
    </row>
    <row r="694" spans="1:6" ht="18.75">
      <c r="A694" s="245">
        <v>44586</v>
      </c>
      <c r="B694" s="245" t="s">
        <v>2786</v>
      </c>
      <c r="C694" s="246">
        <v>2333</v>
      </c>
      <c r="D694" s="247" t="s">
        <v>1429</v>
      </c>
      <c r="E694" s="247">
        <f t="shared" si="20"/>
        <v>17720</v>
      </c>
      <c r="F694" s="253">
        <f t="shared" si="21"/>
        <v>-1.7142367360933886E-4</v>
      </c>
    </row>
    <row r="695" spans="1:6" ht="18.75">
      <c r="A695" s="248">
        <v>44587</v>
      </c>
      <c r="B695" s="248" t="s">
        <v>2786</v>
      </c>
      <c r="C695" s="249">
        <v>2356.9</v>
      </c>
      <c r="D695" s="250" t="s">
        <v>2694</v>
      </c>
      <c r="E695" s="250">
        <f t="shared" si="20"/>
        <v>7330</v>
      </c>
      <c r="F695" s="251">
        <f t="shared" si="21"/>
        <v>1.0244320617231129E-2</v>
      </c>
    </row>
    <row r="696" spans="1:6" ht="18.75">
      <c r="A696" s="245">
        <v>44588</v>
      </c>
      <c r="B696" s="245" t="s">
        <v>2786</v>
      </c>
      <c r="C696" s="246">
        <v>2358.5</v>
      </c>
      <c r="D696" s="247" t="s">
        <v>2694</v>
      </c>
      <c r="E696" s="247">
        <f t="shared" si="20"/>
        <v>7330</v>
      </c>
      <c r="F696" s="253">
        <f t="shared" si="21"/>
        <v>6.7885782171495102E-4</v>
      </c>
    </row>
    <row r="697" spans="1:6" ht="18.75">
      <c r="A697" s="248">
        <v>44591</v>
      </c>
      <c r="B697" s="248" t="s">
        <v>2786</v>
      </c>
      <c r="C697" s="249">
        <v>2352.1999999999998</v>
      </c>
      <c r="D697" s="250" t="s">
        <v>2695</v>
      </c>
      <c r="E697" s="250">
        <f t="shared" si="20"/>
        <v>3250</v>
      </c>
      <c r="F697" s="251">
        <f t="shared" si="21"/>
        <v>-2.6711893152427946E-3</v>
      </c>
    </row>
    <row r="698" spans="1:6" ht="18.75">
      <c r="A698" s="245">
        <v>44592</v>
      </c>
      <c r="B698" s="245" t="s">
        <v>2786</v>
      </c>
      <c r="C698" s="246">
        <v>2356.1</v>
      </c>
      <c r="D698" s="247" t="s">
        <v>2696</v>
      </c>
      <c r="E698" s="247">
        <f t="shared" si="20"/>
        <v>14650</v>
      </c>
      <c r="F698" s="253">
        <f t="shared" si="21"/>
        <v>1.6580222770172792E-3</v>
      </c>
    </row>
    <row r="699" spans="1:6" ht="18.75">
      <c r="A699" s="248">
        <v>44593</v>
      </c>
      <c r="B699" s="248" t="s">
        <v>2786</v>
      </c>
      <c r="C699" s="249">
        <v>2352.5</v>
      </c>
      <c r="D699" s="250" t="s">
        <v>2697</v>
      </c>
      <c r="E699" s="250">
        <f t="shared" si="20"/>
        <v>6960</v>
      </c>
      <c r="F699" s="251">
        <f t="shared" si="21"/>
        <v>-1.5279487288315519E-3</v>
      </c>
    </row>
    <row r="700" spans="1:6" ht="18.75">
      <c r="A700" s="245">
        <v>44594</v>
      </c>
      <c r="B700" s="245" t="s">
        <v>2786</v>
      </c>
      <c r="C700" s="246">
        <v>2361.8000000000002</v>
      </c>
      <c r="D700" s="247" t="s">
        <v>873</v>
      </c>
      <c r="E700" s="247">
        <f t="shared" si="20"/>
        <v>5170</v>
      </c>
      <c r="F700" s="253">
        <f t="shared" si="21"/>
        <v>3.9532412327312194E-3</v>
      </c>
    </row>
    <row r="701" spans="1:6" ht="18.75">
      <c r="A701" s="248">
        <v>44595</v>
      </c>
      <c r="B701" s="248" t="s">
        <v>2786</v>
      </c>
      <c r="C701" s="249">
        <v>2368.1999999999998</v>
      </c>
      <c r="D701" s="250" t="s">
        <v>2612</v>
      </c>
      <c r="E701" s="250">
        <f t="shared" si="20"/>
        <v>4660</v>
      </c>
      <c r="F701" s="251">
        <f t="shared" si="21"/>
        <v>2.7097976119907496E-3</v>
      </c>
    </row>
    <row r="702" spans="1:6" ht="18.75">
      <c r="A702" s="245">
        <v>44598</v>
      </c>
      <c r="B702" s="245" t="s">
        <v>2786</v>
      </c>
      <c r="C702" s="246">
        <v>2393.1</v>
      </c>
      <c r="D702" s="247" t="s">
        <v>2485</v>
      </c>
      <c r="E702" s="247">
        <f t="shared" si="20"/>
        <v>6930</v>
      </c>
      <c r="F702" s="253">
        <f t="shared" si="21"/>
        <v>1.051431466936914E-2</v>
      </c>
    </row>
    <row r="703" spans="1:6" ht="18.75">
      <c r="A703" s="248">
        <v>44599</v>
      </c>
      <c r="B703" s="248" t="s">
        <v>2786</v>
      </c>
      <c r="C703" s="249">
        <v>2394.6</v>
      </c>
      <c r="D703" s="250" t="s">
        <v>2698</v>
      </c>
      <c r="E703" s="250">
        <f t="shared" si="20"/>
        <v>5520</v>
      </c>
      <c r="F703" s="251">
        <f t="shared" si="21"/>
        <v>6.2680205591081339E-4</v>
      </c>
    </row>
    <row r="704" spans="1:6" ht="18.75">
      <c r="A704" s="245">
        <v>44600</v>
      </c>
      <c r="B704" s="245" t="s">
        <v>2786</v>
      </c>
      <c r="C704" s="246">
        <v>2406.6</v>
      </c>
      <c r="D704" s="247" t="s">
        <v>2633</v>
      </c>
      <c r="E704" s="247">
        <f t="shared" si="20"/>
        <v>5480</v>
      </c>
      <c r="F704" s="253">
        <f t="shared" si="21"/>
        <v>5.0112753695814582E-3</v>
      </c>
    </row>
    <row r="705" spans="1:6" ht="18.75">
      <c r="A705" s="248">
        <v>44601</v>
      </c>
      <c r="B705" s="248" t="s">
        <v>2786</v>
      </c>
      <c r="C705" s="249">
        <v>2406.1</v>
      </c>
      <c r="D705" s="250" t="s">
        <v>2699</v>
      </c>
      <c r="E705" s="250">
        <f t="shared" si="20"/>
        <v>1500</v>
      </c>
      <c r="F705" s="251">
        <f t="shared" si="21"/>
        <v>-2.0776198786665034E-4</v>
      </c>
    </row>
    <row r="706" spans="1:6" ht="18.75">
      <c r="A706" s="245">
        <v>44602</v>
      </c>
      <c r="B706" s="245" t="s">
        <v>2786</v>
      </c>
      <c r="C706" s="246">
        <v>2402.9</v>
      </c>
      <c r="D706" s="247" t="s">
        <v>2286</v>
      </c>
      <c r="E706" s="247">
        <f t="shared" ref="E706:E769" si="22">IF(RIGHT(D706,1)="M", VALUE(LEFT(D706,LEN(D706)-1))*1000000, IF(RIGHT(D706,1)="k", VALUE(LEFT(D706,LEN(D706)-1))*1000, D706))</f>
        <v>3120</v>
      </c>
      <c r="F706" s="253">
        <f t="shared" si="21"/>
        <v>-1.3299530360333378E-3</v>
      </c>
    </row>
    <row r="707" spans="1:6" ht="18.75">
      <c r="A707" s="248">
        <v>44605</v>
      </c>
      <c r="B707" s="248" t="s">
        <v>2786</v>
      </c>
      <c r="C707" s="249">
        <v>2408.9</v>
      </c>
      <c r="D707" s="250" t="s">
        <v>2700</v>
      </c>
      <c r="E707" s="250">
        <f t="shared" si="22"/>
        <v>10740</v>
      </c>
      <c r="F707" s="251">
        <f t="shared" ref="F707:F770" si="23">C707/C706-1</f>
        <v>2.4969828124350446E-3</v>
      </c>
    </row>
    <row r="708" spans="1:6" ht="18.75">
      <c r="A708" s="245">
        <v>44606</v>
      </c>
      <c r="B708" s="245" t="s">
        <v>2786</v>
      </c>
      <c r="C708" s="246">
        <v>2426.8000000000002</v>
      </c>
      <c r="D708" s="247" t="s">
        <v>2701</v>
      </c>
      <c r="E708" s="247">
        <f t="shared" si="22"/>
        <v>13120</v>
      </c>
      <c r="F708" s="253">
        <f t="shared" si="23"/>
        <v>7.4307775333140036E-3</v>
      </c>
    </row>
    <row r="709" spans="1:6" ht="18.75">
      <c r="A709" s="248">
        <v>44608</v>
      </c>
      <c r="B709" s="248" t="s">
        <v>2786</v>
      </c>
      <c r="C709" s="249">
        <v>2406.9</v>
      </c>
      <c r="D709" s="250" t="s">
        <v>2634</v>
      </c>
      <c r="E709" s="250">
        <f t="shared" si="22"/>
        <v>15880</v>
      </c>
      <c r="F709" s="251">
        <f t="shared" si="23"/>
        <v>-8.2000988956650867E-3</v>
      </c>
    </row>
    <row r="710" spans="1:6" ht="18.75">
      <c r="A710" s="245">
        <v>44609</v>
      </c>
      <c r="B710" s="245" t="s">
        <v>2786</v>
      </c>
      <c r="C710" s="246">
        <v>2405.8000000000002</v>
      </c>
      <c r="D710" s="247" t="s">
        <v>2350</v>
      </c>
      <c r="E710" s="247">
        <f t="shared" si="22"/>
        <v>5610</v>
      </c>
      <c r="F710" s="253">
        <f t="shared" si="23"/>
        <v>-4.5701940255093998E-4</v>
      </c>
    </row>
    <row r="711" spans="1:6" ht="18.75">
      <c r="A711" s="248">
        <v>44612</v>
      </c>
      <c r="B711" s="248" t="s">
        <v>2786</v>
      </c>
      <c r="C711" s="249">
        <v>2400</v>
      </c>
      <c r="D711" s="250" t="s">
        <v>1548</v>
      </c>
      <c r="E711" s="250">
        <f t="shared" si="22"/>
        <v>3940</v>
      </c>
      <c r="F711" s="251">
        <f t="shared" si="23"/>
        <v>-2.4108404688669705E-3</v>
      </c>
    </row>
    <row r="712" spans="1:6" ht="18.75">
      <c r="A712" s="245">
        <v>44614</v>
      </c>
      <c r="B712" s="245" t="s">
        <v>2786</v>
      </c>
      <c r="C712" s="246">
        <v>2399.6999999999998</v>
      </c>
      <c r="D712" s="247" t="s">
        <v>2567</v>
      </c>
      <c r="E712" s="247">
        <f t="shared" si="22"/>
        <v>2920</v>
      </c>
      <c r="F712" s="253">
        <f t="shared" si="23"/>
        <v>-1.2500000000004174E-4</v>
      </c>
    </row>
    <row r="713" spans="1:6" ht="18.75">
      <c r="A713" s="248">
        <v>44615</v>
      </c>
      <c r="B713" s="248" t="s">
        <v>2786</v>
      </c>
      <c r="C713" s="249">
        <v>2408.1</v>
      </c>
      <c r="D713" s="250" t="s">
        <v>751</v>
      </c>
      <c r="E713" s="250">
        <f t="shared" si="22"/>
        <v>3280</v>
      </c>
      <c r="F713" s="251">
        <f t="shared" si="23"/>
        <v>3.5004375546943134E-3</v>
      </c>
    </row>
    <row r="714" spans="1:6" ht="18.75">
      <c r="A714" s="245">
        <v>44616</v>
      </c>
      <c r="B714" s="245" t="s">
        <v>2786</v>
      </c>
      <c r="C714" s="246">
        <v>2398.6</v>
      </c>
      <c r="D714" s="247" t="s">
        <v>2331</v>
      </c>
      <c r="E714" s="247">
        <f t="shared" si="22"/>
        <v>5580</v>
      </c>
      <c r="F714" s="253">
        <f t="shared" si="23"/>
        <v>-3.9450188945642228E-3</v>
      </c>
    </row>
    <row r="715" spans="1:6" ht="18.75">
      <c r="A715" s="248">
        <v>44619</v>
      </c>
      <c r="B715" s="248" t="s">
        <v>2786</v>
      </c>
      <c r="C715" s="249">
        <v>2398.6999999999998</v>
      </c>
      <c r="D715" s="250" t="s">
        <v>2702</v>
      </c>
      <c r="E715" s="250">
        <f t="shared" si="22"/>
        <v>9160</v>
      </c>
      <c r="F715" s="251">
        <f t="shared" si="23"/>
        <v>4.1690986408715602E-5</v>
      </c>
    </row>
    <row r="716" spans="1:6" ht="18.75">
      <c r="A716" s="245">
        <v>44620</v>
      </c>
      <c r="B716" s="245" t="s">
        <v>2786</v>
      </c>
      <c r="C716" s="246">
        <v>2399.4</v>
      </c>
      <c r="D716" s="247" t="s">
        <v>968</v>
      </c>
      <c r="E716" s="247">
        <f t="shared" si="22"/>
        <v>6140</v>
      </c>
      <c r="F716" s="253">
        <f t="shared" si="23"/>
        <v>2.918247384000594E-4</v>
      </c>
    </row>
    <row r="717" spans="1:6" ht="18.75">
      <c r="A717" s="248">
        <v>44621</v>
      </c>
      <c r="B717" s="248" t="s">
        <v>2786</v>
      </c>
      <c r="C717" s="249">
        <v>2388.3000000000002</v>
      </c>
      <c r="D717" s="250" t="s">
        <v>2371</v>
      </c>
      <c r="E717" s="250">
        <f t="shared" si="22"/>
        <v>2570</v>
      </c>
      <c r="F717" s="251">
        <f t="shared" si="23"/>
        <v>-4.6261565391347848E-3</v>
      </c>
    </row>
    <row r="718" spans="1:6" ht="18.75">
      <c r="A718" s="245">
        <v>44622</v>
      </c>
      <c r="B718" s="245" t="s">
        <v>2786</v>
      </c>
      <c r="C718" s="246">
        <v>2388.6</v>
      </c>
      <c r="D718" s="247" t="s">
        <v>2703</v>
      </c>
      <c r="E718" s="247">
        <f t="shared" si="22"/>
        <v>2290</v>
      </c>
      <c r="F718" s="253">
        <f t="shared" si="23"/>
        <v>1.2561236025621092E-4</v>
      </c>
    </row>
    <row r="719" spans="1:6" ht="18.75">
      <c r="A719" s="248">
        <v>44623</v>
      </c>
      <c r="B719" s="248" t="s">
        <v>2786</v>
      </c>
      <c r="C719" s="249">
        <v>2389.3000000000002</v>
      </c>
      <c r="D719" s="250" t="s">
        <v>798</v>
      </c>
      <c r="E719" s="250">
        <f t="shared" si="22"/>
        <v>1170</v>
      </c>
      <c r="F719" s="251">
        <f t="shared" si="23"/>
        <v>2.9305869547036068E-4</v>
      </c>
    </row>
    <row r="720" spans="1:6" ht="18.75">
      <c r="A720" s="245">
        <v>44626</v>
      </c>
      <c r="B720" s="245" t="s">
        <v>2786</v>
      </c>
      <c r="C720" s="246">
        <v>2381.6</v>
      </c>
      <c r="D720" s="247" t="s">
        <v>2307</v>
      </c>
      <c r="E720" s="247">
        <f t="shared" si="22"/>
        <v>1800</v>
      </c>
      <c r="F720" s="253">
        <f t="shared" si="23"/>
        <v>-3.2227012095593643E-3</v>
      </c>
    </row>
    <row r="721" spans="1:6" ht="18.75">
      <c r="A721" s="248">
        <v>44627</v>
      </c>
      <c r="B721" s="248" t="s">
        <v>2786</v>
      </c>
      <c r="C721" s="249">
        <v>2360.4</v>
      </c>
      <c r="D721" s="250" t="s">
        <v>2583</v>
      </c>
      <c r="E721" s="250">
        <f t="shared" si="22"/>
        <v>8520</v>
      </c>
      <c r="F721" s="251">
        <f t="shared" si="23"/>
        <v>-8.9015787705742921E-3</v>
      </c>
    </row>
    <row r="722" spans="1:6" ht="18.75">
      <c r="A722" s="245">
        <v>44628</v>
      </c>
      <c r="B722" s="245" t="s">
        <v>2786</v>
      </c>
      <c r="C722" s="246">
        <v>2350.4</v>
      </c>
      <c r="D722" s="247" t="s">
        <v>2704</v>
      </c>
      <c r="E722" s="247">
        <f t="shared" si="22"/>
        <v>4610</v>
      </c>
      <c r="F722" s="253">
        <f t="shared" si="23"/>
        <v>-4.2365700728690392E-3</v>
      </c>
    </row>
    <row r="723" spans="1:6" ht="18.75">
      <c r="A723" s="248">
        <v>44629</v>
      </c>
      <c r="B723" s="248" t="s">
        <v>2786</v>
      </c>
      <c r="C723" s="249">
        <v>2365.1</v>
      </c>
      <c r="D723" s="250" t="s">
        <v>2705</v>
      </c>
      <c r="E723" s="250">
        <f t="shared" si="22"/>
        <v>16309.999999999998</v>
      </c>
      <c r="F723" s="251">
        <f t="shared" si="23"/>
        <v>6.2542545949624273E-3</v>
      </c>
    </row>
    <row r="724" spans="1:6" ht="18.75">
      <c r="A724" s="245">
        <v>44630</v>
      </c>
      <c r="B724" s="245" t="s">
        <v>2786</v>
      </c>
      <c r="C724" s="246">
        <v>2352.4</v>
      </c>
      <c r="D724" s="247" t="s">
        <v>2706</v>
      </c>
      <c r="E724" s="247">
        <f t="shared" si="22"/>
        <v>970</v>
      </c>
      <c r="F724" s="253">
        <f t="shared" si="23"/>
        <v>-5.3697518075345174E-3</v>
      </c>
    </row>
    <row r="725" spans="1:6" ht="18.75">
      <c r="A725" s="248">
        <v>44633</v>
      </c>
      <c r="B725" s="248" t="s">
        <v>2786</v>
      </c>
      <c r="C725" s="249">
        <v>2357.6</v>
      </c>
      <c r="D725" s="250" t="s">
        <v>779</v>
      </c>
      <c r="E725" s="250">
        <f t="shared" si="22"/>
        <v>1250</v>
      </c>
      <c r="F725" s="251">
        <f t="shared" si="23"/>
        <v>2.2105084169357081E-3</v>
      </c>
    </row>
    <row r="726" spans="1:6" ht="18.75">
      <c r="A726" s="245">
        <v>44634</v>
      </c>
      <c r="B726" s="245" t="s">
        <v>2786</v>
      </c>
      <c r="C726" s="246">
        <v>2355.9</v>
      </c>
      <c r="D726" s="247" t="s">
        <v>2558</v>
      </c>
      <c r="E726" s="247">
        <f t="shared" si="22"/>
        <v>3970</v>
      </c>
      <c r="F726" s="253">
        <f t="shared" si="23"/>
        <v>-7.2107227689166553E-4</v>
      </c>
    </row>
    <row r="727" spans="1:6" ht="18.75">
      <c r="A727" s="248">
        <v>44635</v>
      </c>
      <c r="B727" s="248" t="s">
        <v>2786</v>
      </c>
      <c r="C727" s="249">
        <v>2360</v>
      </c>
      <c r="D727" s="250" t="s">
        <v>902</v>
      </c>
      <c r="E727" s="250">
        <f t="shared" si="22"/>
        <v>5750</v>
      </c>
      <c r="F727" s="251">
        <f t="shared" si="23"/>
        <v>1.7403115582155237E-3</v>
      </c>
    </row>
    <row r="728" spans="1:6" ht="18.75">
      <c r="A728" s="245">
        <v>44636</v>
      </c>
      <c r="B728" s="245" t="s">
        <v>2786</v>
      </c>
      <c r="C728" s="246">
        <v>2363.8000000000002</v>
      </c>
      <c r="D728" s="247" t="s">
        <v>2707</v>
      </c>
      <c r="E728" s="247">
        <f t="shared" si="22"/>
        <v>570</v>
      </c>
      <c r="F728" s="253">
        <f t="shared" si="23"/>
        <v>1.6101694915255926E-3</v>
      </c>
    </row>
    <row r="729" spans="1:6" ht="18.75">
      <c r="A729" s="248">
        <v>44640</v>
      </c>
      <c r="B729" s="248" t="s">
        <v>2786</v>
      </c>
      <c r="C729" s="249">
        <v>2353.9</v>
      </c>
      <c r="D729" s="250" t="s">
        <v>2283</v>
      </c>
      <c r="E729" s="250">
        <f t="shared" si="22"/>
        <v>1890</v>
      </c>
      <c r="F729" s="251">
        <f t="shared" si="23"/>
        <v>-4.1881715881209036E-3</v>
      </c>
    </row>
    <row r="730" spans="1:6" ht="18.75">
      <c r="A730" s="245">
        <v>44641</v>
      </c>
      <c r="B730" s="245" t="s">
        <v>2786</v>
      </c>
      <c r="C730" s="246">
        <v>2350.1</v>
      </c>
      <c r="D730" s="247" t="s">
        <v>2690</v>
      </c>
      <c r="E730" s="247">
        <f t="shared" si="22"/>
        <v>1190</v>
      </c>
      <c r="F730" s="253">
        <f t="shared" si="23"/>
        <v>-1.6143421555716575E-3</v>
      </c>
    </row>
    <row r="731" spans="1:6" ht="18.75">
      <c r="A731" s="248">
        <v>44642</v>
      </c>
      <c r="B731" s="248" t="s">
        <v>2786</v>
      </c>
      <c r="C731" s="249">
        <v>2348.4</v>
      </c>
      <c r="D731" s="250" t="s">
        <v>2708</v>
      </c>
      <c r="E731" s="250">
        <f t="shared" si="22"/>
        <v>2370</v>
      </c>
      <c r="F731" s="251">
        <f t="shared" si="23"/>
        <v>-7.2337347346917991E-4</v>
      </c>
    </row>
    <row r="732" spans="1:6" ht="18.75">
      <c r="A732" s="245">
        <v>44643</v>
      </c>
      <c r="B732" s="245" t="s">
        <v>2786</v>
      </c>
      <c r="C732" s="246">
        <v>2349</v>
      </c>
      <c r="D732" s="247" t="s">
        <v>2369</v>
      </c>
      <c r="E732" s="247">
        <f t="shared" si="22"/>
        <v>370</v>
      </c>
      <c r="F732" s="253">
        <f t="shared" si="23"/>
        <v>2.5549310168626604E-4</v>
      </c>
    </row>
    <row r="733" spans="1:6" ht="18.75">
      <c r="A733" s="248">
        <v>44644</v>
      </c>
      <c r="B733" s="248" t="s">
        <v>2786</v>
      </c>
      <c r="C733" s="249">
        <v>2342.1</v>
      </c>
      <c r="D733" s="250" t="s">
        <v>2676</v>
      </c>
      <c r="E733" s="250">
        <f t="shared" si="22"/>
        <v>470</v>
      </c>
      <c r="F733" s="251">
        <f t="shared" si="23"/>
        <v>-2.9374201787994991E-3</v>
      </c>
    </row>
    <row r="734" spans="1:6" ht="18.75">
      <c r="A734" s="245">
        <v>44647</v>
      </c>
      <c r="B734" s="245" t="s">
        <v>2786</v>
      </c>
      <c r="C734" s="246">
        <v>2346.4</v>
      </c>
      <c r="D734" s="247" t="s">
        <v>2432</v>
      </c>
      <c r="E734" s="247">
        <f t="shared" si="22"/>
        <v>340</v>
      </c>
      <c r="F734" s="253">
        <f t="shared" si="23"/>
        <v>1.8359591819308019E-3</v>
      </c>
    </row>
    <row r="735" spans="1:6" ht="18.75">
      <c r="A735" s="248">
        <v>44648</v>
      </c>
      <c r="B735" s="248" t="s">
        <v>2786</v>
      </c>
      <c r="C735" s="249">
        <v>2354.1999999999998</v>
      </c>
      <c r="D735" s="250" t="s">
        <v>2692</v>
      </c>
      <c r="E735" s="250">
        <f t="shared" si="22"/>
        <v>3190</v>
      </c>
      <c r="F735" s="251">
        <f t="shared" si="23"/>
        <v>3.3242413910670177E-3</v>
      </c>
    </row>
    <row r="736" spans="1:6" ht="18.75">
      <c r="A736" s="245">
        <v>44649</v>
      </c>
      <c r="B736" s="245" t="s">
        <v>2786</v>
      </c>
      <c r="C736" s="246">
        <v>2347.6999999999998</v>
      </c>
      <c r="D736" s="247" t="s">
        <v>813</v>
      </c>
      <c r="E736" s="247">
        <f t="shared" si="22"/>
        <v>3720</v>
      </c>
      <c r="F736" s="253">
        <f t="shared" si="23"/>
        <v>-2.7610228527737979E-3</v>
      </c>
    </row>
    <row r="737" spans="1:6" ht="18.75">
      <c r="A737" s="248">
        <v>44650</v>
      </c>
      <c r="B737" s="248" t="s">
        <v>2786</v>
      </c>
      <c r="C737" s="249">
        <v>2350.4</v>
      </c>
      <c r="D737" s="250" t="s">
        <v>2709</v>
      </c>
      <c r="E737" s="250">
        <f t="shared" si="22"/>
        <v>2029.9999999999998</v>
      </c>
      <c r="F737" s="251">
        <f t="shared" si="23"/>
        <v>1.1500617625761489E-3</v>
      </c>
    </row>
    <row r="738" spans="1:6" ht="18.75">
      <c r="A738" s="245">
        <v>44651</v>
      </c>
      <c r="B738" s="245" t="s">
        <v>2786</v>
      </c>
      <c r="C738" s="246">
        <v>2355.1999999999998</v>
      </c>
      <c r="D738" s="247" t="s">
        <v>2591</v>
      </c>
      <c r="E738" s="247">
        <f t="shared" si="22"/>
        <v>4890</v>
      </c>
      <c r="F738" s="253">
        <f t="shared" si="23"/>
        <v>2.0422055820283891E-3</v>
      </c>
    </row>
    <row r="739" spans="1:6" ht="18.75">
      <c r="A739" s="248">
        <v>44654</v>
      </c>
      <c r="B739" s="248" t="s">
        <v>2786</v>
      </c>
      <c r="C739" s="249">
        <v>2347.3000000000002</v>
      </c>
      <c r="D739" s="250" t="s">
        <v>2522</v>
      </c>
      <c r="E739" s="250">
        <f t="shared" si="22"/>
        <v>610</v>
      </c>
      <c r="F739" s="251">
        <f t="shared" si="23"/>
        <v>-3.3542798913042127E-3</v>
      </c>
    </row>
    <row r="740" spans="1:6" ht="18.75">
      <c r="A740" s="245">
        <v>44655</v>
      </c>
      <c r="B740" s="245" t="s">
        <v>2786</v>
      </c>
      <c r="C740" s="246">
        <v>2345.4</v>
      </c>
      <c r="D740" s="247" t="s">
        <v>2420</v>
      </c>
      <c r="E740" s="247">
        <f t="shared" si="22"/>
        <v>1520</v>
      </c>
      <c r="F740" s="253">
        <f t="shared" si="23"/>
        <v>-8.0944063391985566E-4</v>
      </c>
    </row>
    <row r="741" spans="1:6" ht="18.75">
      <c r="A741" s="248">
        <v>44656</v>
      </c>
      <c r="B741" s="248" t="s">
        <v>2786</v>
      </c>
      <c r="C741" s="249">
        <v>2345.6</v>
      </c>
      <c r="D741" s="250" t="s">
        <v>320</v>
      </c>
      <c r="E741" s="250">
        <f t="shared" si="22"/>
        <v>790</v>
      </c>
      <c r="F741" s="251">
        <f t="shared" si="23"/>
        <v>8.5273300929333828E-5</v>
      </c>
    </row>
    <row r="742" spans="1:6" ht="18.75">
      <c r="A742" s="245">
        <v>44657</v>
      </c>
      <c r="B742" s="245" t="s">
        <v>2786</v>
      </c>
      <c r="C742" s="246">
        <v>2340.6</v>
      </c>
      <c r="D742" s="247" t="s">
        <v>2710</v>
      </c>
      <c r="E742" s="247">
        <f t="shared" si="22"/>
        <v>1910</v>
      </c>
      <c r="F742" s="253">
        <f t="shared" si="23"/>
        <v>-2.131650750341052E-3</v>
      </c>
    </row>
    <row r="743" spans="1:6" ht="18.75">
      <c r="A743" s="248">
        <v>44658</v>
      </c>
      <c r="B743" s="248" t="s">
        <v>2786</v>
      </c>
      <c r="C743" s="249">
        <v>2337.6999999999998</v>
      </c>
      <c r="D743" s="250" t="s">
        <v>2711</v>
      </c>
      <c r="E743" s="250">
        <f t="shared" si="22"/>
        <v>3060</v>
      </c>
      <c r="F743" s="251">
        <f t="shared" si="23"/>
        <v>-1.2389985473810761E-3</v>
      </c>
    </row>
    <row r="744" spans="1:6" ht="18.75">
      <c r="A744" s="245">
        <v>44661</v>
      </c>
      <c r="B744" s="245" t="s">
        <v>2786</v>
      </c>
      <c r="C744" s="246">
        <v>2329.9</v>
      </c>
      <c r="D744" s="247" t="s">
        <v>2712</v>
      </c>
      <c r="E744" s="247">
        <f t="shared" si="22"/>
        <v>5730</v>
      </c>
      <c r="F744" s="253">
        <f t="shared" si="23"/>
        <v>-3.336612910125214E-3</v>
      </c>
    </row>
    <row r="745" spans="1:6" ht="18.75">
      <c r="A745" s="248">
        <v>44662</v>
      </c>
      <c r="B745" s="248" t="s">
        <v>2786</v>
      </c>
      <c r="C745" s="249">
        <v>2331</v>
      </c>
      <c r="D745" s="250" t="s">
        <v>2713</v>
      </c>
      <c r="E745" s="250">
        <f t="shared" si="22"/>
        <v>4920</v>
      </c>
      <c r="F745" s="251">
        <f t="shared" si="23"/>
        <v>4.7212326709300534E-4</v>
      </c>
    </row>
    <row r="746" spans="1:6" ht="18.75">
      <c r="A746" s="245">
        <v>44663</v>
      </c>
      <c r="B746" s="245" t="s">
        <v>2786</v>
      </c>
      <c r="C746" s="246">
        <v>2323.8000000000002</v>
      </c>
      <c r="D746" s="247" t="s">
        <v>2691</v>
      </c>
      <c r="E746" s="247">
        <f t="shared" si="22"/>
        <v>1130</v>
      </c>
      <c r="F746" s="253">
        <f t="shared" si="23"/>
        <v>-3.0888030888029938E-3</v>
      </c>
    </row>
    <row r="747" spans="1:6" ht="18.75">
      <c r="A747" s="248">
        <v>44664</v>
      </c>
      <c r="B747" s="248" t="s">
        <v>2786</v>
      </c>
      <c r="C747" s="249">
        <v>2324</v>
      </c>
      <c r="D747" s="250" t="s">
        <v>2347</v>
      </c>
      <c r="E747" s="250">
        <f t="shared" si="22"/>
        <v>1090</v>
      </c>
      <c r="F747" s="251">
        <f t="shared" si="23"/>
        <v>8.6065926499623302E-5</v>
      </c>
    </row>
    <row r="748" spans="1:6" ht="18.75">
      <c r="A748" s="245">
        <v>44668</v>
      </c>
      <c r="B748" s="245" t="s">
        <v>2786</v>
      </c>
      <c r="C748" s="246">
        <v>2327.6999999999998</v>
      </c>
      <c r="D748" s="247" t="s">
        <v>2428</v>
      </c>
      <c r="E748" s="247">
        <f t="shared" si="22"/>
        <v>1330</v>
      </c>
      <c r="F748" s="253">
        <f t="shared" si="23"/>
        <v>1.5920826161788248E-3</v>
      </c>
    </row>
    <row r="749" spans="1:6" ht="18.75">
      <c r="A749" s="248">
        <v>44669</v>
      </c>
      <c r="B749" s="248" t="s">
        <v>2786</v>
      </c>
      <c r="C749" s="249">
        <v>2310.9</v>
      </c>
      <c r="D749" s="250" t="s">
        <v>2714</v>
      </c>
      <c r="E749" s="250">
        <f t="shared" si="22"/>
        <v>3810</v>
      </c>
      <c r="F749" s="251">
        <f t="shared" si="23"/>
        <v>-7.2174249258923906E-3</v>
      </c>
    </row>
    <row r="750" spans="1:6" ht="18.75">
      <c r="A750" s="245">
        <v>44670</v>
      </c>
      <c r="B750" s="245" t="s">
        <v>2786</v>
      </c>
      <c r="C750" s="246">
        <v>2327.4</v>
      </c>
      <c r="D750" s="247" t="s">
        <v>2444</v>
      </c>
      <c r="E750" s="247">
        <f t="shared" si="22"/>
        <v>3300</v>
      </c>
      <c r="F750" s="253">
        <f t="shared" si="23"/>
        <v>7.1400752953394431E-3</v>
      </c>
    </row>
    <row r="751" spans="1:6" ht="18.75">
      <c r="A751" s="248">
        <v>44671</v>
      </c>
      <c r="B751" s="248" t="s">
        <v>2786</v>
      </c>
      <c r="C751" s="249">
        <v>2337.6</v>
      </c>
      <c r="D751" s="250" t="s">
        <v>2715</v>
      </c>
      <c r="E751" s="250">
        <f t="shared" si="22"/>
        <v>3260</v>
      </c>
      <c r="F751" s="251">
        <f t="shared" si="23"/>
        <v>4.3825728280484366E-3</v>
      </c>
    </row>
    <row r="752" spans="1:6" ht="18.75">
      <c r="A752" s="245">
        <v>44672</v>
      </c>
      <c r="B752" s="245" t="s">
        <v>2786</v>
      </c>
      <c r="C752" s="246">
        <v>2343</v>
      </c>
      <c r="D752" s="247" t="s">
        <v>2716</v>
      </c>
      <c r="E752" s="247">
        <f t="shared" si="22"/>
        <v>8790</v>
      </c>
      <c r="F752" s="253">
        <f t="shared" si="23"/>
        <v>2.31006160164271E-3</v>
      </c>
    </row>
    <row r="753" spans="1:6" ht="18.75">
      <c r="A753" s="248">
        <v>44675</v>
      </c>
      <c r="B753" s="248" t="s">
        <v>2786</v>
      </c>
      <c r="C753" s="249">
        <v>2355.4</v>
      </c>
      <c r="D753" s="250" t="s">
        <v>807</v>
      </c>
      <c r="E753" s="250">
        <f t="shared" si="22"/>
        <v>2720</v>
      </c>
      <c r="F753" s="251">
        <f t="shared" si="23"/>
        <v>5.2923602219376864E-3</v>
      </c>
    </row>
    <row r="754" spans="1:6" ht="18.75">
      <c r="A754" s="245">
        <v>44676</v>
      </c>
      <c r="B754" s="245" t="s">
        <v>2786</v>
      </c>
      <c r="C754" s="246">
        <v>2358.6</v>
      </c>
      <c r="D754" s="247" t="s">
        <v>2362</v>
      </c>
      <c r="E754" s="247">
        <f t="shared" si="22"/>
        <v>4190</v>
      </c>
      <c r="F754" s="253">
        <f t="shared" si="23"/>
        <v>1.3585802836035832E-3</v>
      </c>
    </row>
    <row r="755" spans="1:6" ht="18.75">
      <c r="A755" s="248">
        <v>44677</v>
      </c>
      <c r="B755" s="248" t="s">
        <v>2786</v>
      </c>
      <c r="C755" s="249">
        <v>2403.8000000000002</v>
      </c>
      <c r="D755" s="250" t="s">
        <v>2717</v>
      </c>
      <c r="E755" s="250">
        <f t="shared" si="22"/>
        <v>6690</v>
      </c>
      <c r="F755" s="251">
        <f t="shared" si="23"/>
        <v>1.9163910794539163E-2</v>
      </c>
    </row>
    <row r="756" spans="1:6" ht="18.75">
      <c r="A756" s="245">
        <v>44678</v>
      </c>
      <c r="B756" s="245" t="s">
        <v>2786</v>
      </c>
      <c r="C756" s="246">
        <v>2367.4</v>
      </c>
      <c r="D756" s="247" t="s">
        <v>2367</v>
      </c>
      <c r="E756" s="247">
        <f t="shared" si="22"/>
        <v>3390</v>
      </c>
      <c r="F756" s="253">
        <f t="shared" si="23"/>
        <v>-1.5142690739662235E-2</v>
      </c>
    </row>
    <row r="757" spans="1:6" ht="18.75">
      <c r="A757" s="248">
        <v>44679</v>
      </c>
      <c r="B757" s="248" t="s">
        <v>2786</v>
      </c>
      <c r="C757" s="249">
        <v>2353.1</v>
      </c>
      <c r="D757" s="250" t="s">
        <v>816</v>
      </c>
      <c r="E757" s="250">
        <f t="shared" si="22"/>
        <v>1770</v>
      </c>
      <c r="F757" s="251">
        <f t="shared" si="23"/>
        <v>-6.0403818535103015E-3</v>
      </c>
    </row>
    <row r="758" spans="1:6" ht="18.75">
      <c r="A758" s="245">
        <v>44686</v>
      </c>
      <c r="B758" s="245" t="s">
        <v>2786</v>
      </c>
      <c r="C758" s="246">
        <v>2369.9</v>
      </c>
      <c r="D758" s="247" t="s">
        <v>836</v>
      </c>
      <c r="E758" s="247">
        <f t="shared" si="22"/>
        <v>1670</v>
      </c>
      <c r="F758" s="253">
        <f t="shared" si="23"/>
        <v>7.1395180825295501E-3</v>
      </c>
    </row>
    <row r="759" spans="1:6" ht="18.75">
      <c r="A759" s="248">
        <v>44689</v>
      </c>
      <c r="B759" s="248" t="s">
        <v>2786</v>
      </c>
      <c r="C759" s="249">
        <v>2366.6999999999998</v>
      </c>
      <c r="D759" s="250" t="s">
        <v>2347</v>
      </c>
      <c r="E759" s="250">
        <f t="shared" si="22"/>
        <v>1090</v>
      </c>
      <c r="F759" s="251">
        <f t="shared" si="23"/>
        <v>-1.3502679437952247E-3</v>
      </c>
    </row>
    <row r="760" spans="1:6" ht="18.75">
      <c r="A760" s="245">
        <v>44690</v>
      </c>
      <c r="B760" s="245" t="s">
        <v>2786</v>
      </c>
      <c r="C760" s="246">
        <v>2375.1</v>
      </c>
      <c r="D760" s="247" t="s">
        <v>862</v>
      </c>
      <c r="E760" s="247">
        <f t="shared" si="22"/>
        <v>2100</v>
      </c>
      <c r="F760" s="253">
        <f t="shared" si="23"/>
        <v>3.549245785270605E-3</v>
      </c>
    </row>
    <row r="761" spans="1:6" ht="18.75">
      <c r="A761" s="248">
        <v>44691</v>
      </c>
      <c r="B761" s="248" t="s">
        <v>2786</v>
      </c>
      <c r="C761" s="249">
        <v>2365</v>
      </c>
      <c r="D761" s="250" t="s">
        <v>2418</v>
      </c>
      <c r="E761" s="250">
        <f t="shared" si="22"/>
        <v>1880</v>
      </c>
      <c r="F761" s="251">
        <f t="shared" si="23"/>
        <v>-4.2524525283145209E-3</v>
      </c>
    </row>
    <row r="762" spans="1:6" ht="18.75">
      <c r="A762" s="245">
        <v>44692</v>
      </c>
      <c r="B762" s="245" t="s">
        <v>2786</v>
      </c>
      <c r="C762" s="246">
        <v>2377.6999999999998</v>
      </c>
      <c r="D762" s="247" t="s">
        <v>938</v>
      </c>
      <c r="E762" s="247">
        <f t="shared" si="22"/>
        <v>2220</v>
      </c>
      <c r="F762" s="253">
        <f t="shared" si="23"/>
        <v>5.3699788583507768E-3</v>
      </c>
    </row>
    <row r="763" spans="1:6" ht="18.75">
      <c r="A763" s="248">
        <v>44693</v>
      </c>
      <c r="B763" s="248" t="s">
        <v>2786</v>
      </c>
      <c r="C763" s="249">
        <v>2372.5</v>
      </c>
      <c r="D763" s="250" t="s">
        <v>2615</v>
      </c>
      <c r="E763" s="250">
        <f t="shared" si="22"/>
        <v>4680</v>
      </c>
      <c r="F763" s="251">
        <f t="shared" si="23"/>
        <v>-2.186987424822262E-3</v>
      </c>
    </row>
    <row r="764" spans="1:6" ht="18.75">
      <c r="A764" s="245">
        <v>44697</v>
      </c>
      <c r="B764" s="245" t="s">
        <v>2786</v>
      </c>
      <c r="C764" s="246">
        <v>2347.1</v>
      </c>
      <c r="D764" s="247" t="s">
        <v>2718</v>
      </c>
      <c r="E764" s="247">
        <f t="shared" si="22"/>
        <v>4690</v>
      </c>
      <c r="F764" s="253">
        <f t="shared" si="23"/>
        <v>-1.0706006322444672E-2</v>
      </c>
    </row>
    <row r="765" spans="1:6" ht="18.75">
      <c r="A765" s="248">
        <v>44698</v>
      </c>
      <c r="B765" s="248" t="s">
        <v>2786</v>
      </c>
      <c r="C765" s="249">
        <v>2338.9</v>
      </c>
      <c r="D765" s="250" t="s">
        <v>2719</v>
      </c>
      <c r="E765" s="250">
        <f t="shared" si="22"/>
        <v>1370</v>
      </c>
      <c r="F765" s="251">
        <f t="shared" si="23"/>
        <v>-3.4936730433300367E-3</v>
      </c>
    </row>
    <row r="766" spans="1:6" ht="18.75">
      <c r="A766" s="245">
        <v>44699</v>
      </c>
      <c r="B766" s="245" t="s">
        <v>2786</v>
      </c>
      <c r="C766" s="246">
        <v>2335</v>
      </c>
      <c r="D766" s="247" t="s">
        <v>2377</v>
      </c>
      <c r="E766" s="247">
        <f t="shared" si="22"/>
        <v>940</v>
      </c>
      <c r="F766" s="253">
        <f t="shared" si="23"/>
        <v>-1.6674505109239846E-3</v>
      </c>
    </row>
    <row r="767" spans="1:6" ht="18.75">
      <c r="A767" s="248">
        <v>44700</v>
      </c>
      <c r="B767" s="248" t="s">
        <v>2786</v>
      </c>
      <c r="C767" s="249">
        <v>2341</v>
      </c>
      <c r="D767" s="250" t="s">
        <v>2346</v>
      </c>
      <c r="E767" s="250">
        <f t="shared" si="22"/>
        <v>1760</v>
      </c>
      <c r="F767" s="251">
        <f t="shared" si="23"/>
        <v>2.5695931477516254E-3</v>
      </c>
    </row>
    <row r="768" spans="1:6" ht="18.75">
      <c r="A768" s="245">
        <v>44703</v>
      </c>
      <c r="B768" s="245" t="s">
        <v>2786</v>
      </c>
      <c r="C768" s="246">
        <v>2326.1999999999998</v>
      </c>
      <c r="D768" s="247" t="s">
        <v>1253</v>
      </c>
      <c r="E768" s="247">
        <f t="shared" si="22"/>
        <v>9750</v>
      </c>
      <c r="F768" s="253">
        <f t="shared" si="23"/>
        <v>-6.3220845792397729E-3</v>
      </c>
    </row>
    <row r="769" spans="1:6" ht="18.75">
      <c r="A769" s="248">
        <v>44704</v>
      </c>
      <c r="B769" s="248" t="s">
        <v>2786</v>
      </c>
      <c r="C769" s="249">
        <v>2346.5</v>
      </c>
      <c r="D769" s="250" t="s">
        <v>2706</v>
      </c>
      <c r="E769" s="250">
        <f t="shared" si="22"/>
        <v>970</v>
      </c>
      <c r="F769" s="251">
        <f t="shared" si="23"/>
        <v>8.7266787034649962E-3</v>
      </c>
    </row>
    <row r="770" spans="1:6" ht="18.75">
      <c r="A770" s="245">
        <v>44705</v>
      </c>
      <c r="B770" s="245" t="s">
        <v>2786</v>
      </c>
      <c r="C770" s="246">
        <v>2342.1999999999998</v>
      </c>
      <c r="D770" s="247" t="s">
        <v>2577</v>
      </c>
      <c r="E770" s="247">
        <f t="shared" ref="E770:E833" si="24">IF(RIGHT(D770,1)="M", VALUE(LEFT(D770,LEN(D770)-1))*1000000, IF(RIGHT(D770,1)="k", VALUE(LEFT(D770,LEN(D770)-1))*1000, D770))</f>
        <v>2840</v>
      </c>
      <c r="F770" s="253">
        <f t="shared" si="23"/>
        <v>-1.8325165139569943E-3</v>
      </c>
    </row>
    <row r="771" spans="1:6" ht="18.75">
      <c r="A771" s="248">
        <v>44706</v>
      </c>
      <c r="B771" s="248" t="s">
        <v>2786</v>
      </c>
      <c r="C771" s="249">
        <v>2346.6</v>
      </c>
      <c r="D771" s="250" t="s">
        <v>952</v>
      </c>
      <c r="E771" s="250">
        <f t="shared" si="24"/>
        <v>740</v>
      </c>
      <c r="F771" s="251">
        <f t="shared" ref="F771:F834" si="25">C771/C770-1</f>
        <v>1.878575698061713E-3</v>
      </c>
    </row>
    <row r="772" spans="1:6" ht="18.75">
      <c r="A772" s="245">
        <v>44710</v>
      </c>
      <c r="B772" s="245" t="s">
        <v>2786</v>
      </c>
      <c r="C772" s="246">
        <v>2339.6</v>
      </c>
      <c r="D772" s="247" t="s">
        <v>768</v>
      </c>
      <c r="E772" s="247">
        <f t="shared" si="24"/>
        <v>690</v>
      </c>
      <c r="F772" s="253">
        <f t="shared" si="25"/>
        <v>-2.9830392908889447E-3</v>
      </c>
    </row>
    <row r="773" spans="1:6" ht="18.75">
      <c r="A773" s="248">
        <v>44711</v>
      </c>
      <c r="B773" s="248" t="s">
        <v>2786</v>
      </c>
      <c r="C773" s="249">
        <v>2349.9</v>
      </c>
      <c r="D773" s="250" t="s">
        <v>2461</v>
      </c>
      <c r="E773" s="250">
        <f t="shared" si="24"/>
        <v>2130</v>
      </c>
      <c r="F773" s="251">
        <f t="shared" si="25"/>
        <v>4.4024619593092673E-3</v>
      </c>
    </row>
    <row r="774" spans="1:6" ht="18.75">
      <c r="A774" s="245">
        <v>44712</v>
      </c>
      <c r="B774" s="245" t="s">
        <v>2786</v>
      </c>
      <c r="C774" s="246">
        <v>2344.8000000000002</v>
      </c>
      <c r="D774" s="247" t="s">
        <v>955</v>
      </c>
      <c r="E774" s="247">
        <f t="shared" si="24"/>
        <v>1830</v>
      </c>
      <c r="F774" s="253">
        <f t="shared" si="25"/>
        <v>-2.1703051193667777E-3</v>
      </c>
    </row>
    <row r="775" spans="1:6" ht="18.75">
      <c r="A775" s="248">
        <v>44713</v>
      </c>
      <c r="B775" s="248" t="s">
        <v>2786</v>
      </c>
      <c r="C775" s="249">
        <v>2346.3000000000002</v>
      </c>
      <c r="D775" s="250" t="s">
        <v>2285</v>
      </c>
      <c r="E775" s="250">
        <f t="shared" si="24"/>
        <v>2390</v>
      </c>
      <c r="F775" s="251">
        <f t="shared" si="25"/>
        <v>6.3971340839308333E-4</v>
      </c>
    </row>
    <row r="776" spans="1:6" ht="18.75">
      <c r="A776" s="245">
        <v>44714</v>
      </c>
      <c r="B776" s="245" t="s">
        <v>2786</v>
      </c>
      <c r="C776" s="246">
        <v>2350.6</v>
      </c>
      <c r="D776" s="247" t="s">
        <v>914</v>
      </c>
      <c r="E776" s="247">
        <f t="shared" si="24"/>
        <v>1340</v>
      </c>
      <c r="F776" s="253">
        <f t="shared" si="25"/>
        <v>1.8326727187485403E-3</v>
      </c>
    </row>
    <row r="777" spans="1:6" ht="18.75">
      <c r="A777" s="248">
        <v>44717</v>
      </c>
      <c r="B777" s="248" t="s">
        <v>2786</v>
      </c>
      <c r="C777" s="249">
        <v>2394.1999999999998</v>
      </c>
      <c r="D777" s="250" t="s">
        <v>2720</v>
      </c>
      <c r="E777" s="250">
        <f t="shared" si="24"/>
        <v>8360</v>
      </c>
      <c r="F777" s="251">
        <f t="shared" si="25"/>
        <v>1.8548455713434775E-2</v>
      </c>
    </row>
    <row r="778" spans="1:6" ht="18.75">
      <c r="A778" s="245">
        <v>44718</v>
      </c>
      <c r="B778" s="245" t="s">
        <v>2786</v>
      </c>
      <c r="C778" s="246">
        <v>2392.1999999999998</v>
      </c>
      <c r="D778" s="247" t="s">
        <v>2464</v>
      </c>
      <c r="E778" s="247">
        <f t="shared" si="24"/>
        <v>3950</v>
      </c>
      <c r="F778" s="253">
        <f t="shared" si="25"/>
        <v>-8.3535210091056911E-4</v>
      </c>
    </row>
    <row r="779" spans="1:6" ht="18.75">
      <c r="A779" s="248">
        <v>44719</v>
      </c>
      <c r="B779" s="248" t="s">
        <v>2786</v>
      </c>
      <c r="C779" s="249">
        <v>2385.4</v>
      </c>
      <c r="D779" s="250" t="s">
        <v>2307</v>
      </c>
      <c r="E779" s="250">
        <f t="shared" si="24"/>
        <v>1800</v>
      </c>
      <c r="F779" s="251">
        <f t="shared" si="25"/>
        <v>-2.8425716913300647E-3</v>
      </c>
    </row>
    <row r="780" spans="1:6" ht="18.75">
      <c r="A780" s="245">
        <v>44720</v>
      </c>
      <c r="B780" s="245" t="s">
        <v>2786</v>
      </c>
      <c r="C780" s="246">
        <v>2396.5</v>
      </c>
      <c r="D780" s="247" t="s">
        <v>2721</v>
      </c>
      <c r="E780" s="247">
        <f t="shared" si="24"/>
        <v>5880</v>
      </c>
      <c r="F780" s="253">
        <f t="shared" si="25"/>
        <v>4.6533076213632896E-3</v>
      </c>
    </row>
    <row r="781" spans="1:6" ht="18.75">
      <c r="A781" s="248">
        <v>44721</v>
      </c>
      <c r="B781" s="248" t="s">
        <v>2786</v>
      </c>
      <c r="C781" s="249">
        <v>2401</v>
      </c>
      <c r="D781" s="250" t="s">
        <v>2506</v>
      </c>
      <c r="E781" s="250">
        <f t="shared" si="24"/>
        <v>3460</v>
      </c>
      <c r="F781" s="251">
        <f t="shared" si="25"/>
        <v>1.8777383684540627E-3</v>
      </c>
    </row>
    <row r="782" spans="1:6" ht="18.75">
      <c r="A782" s="245">
        <v>44724</v>
      </c>
      <c r="B782" s="245" t="s">
        <v>2786</v>
      </c>
      <c r="C782" s="246">
        <v>2401.6</v>
      </c>
      <c r="D782" s="247" t="s">
        <v>2623</v>
      </c>
      <c r="E782" s="247">
        <f t="shared" si="24"/>
        <v>9140</v>
      </c>
      <c r="F782" s="253">
        <f t="shared" si="25"/>
        <v>2.49895876718087E-4</v>
      </c>
    </row>
    <row r="783" spans="1:6" ht="18.75">
      <c r="A783" s="248">
        <v>44725</v>
      </c>
      <c r="B783" s="248" t="s">
        <v>2786</v>
      </c>
      <c r="C783" s="249">
        <v>2399.1999999999998</v>
      </c>
      <c r="D783" s="250" t="s">
        <v>899</v>
      </c>
      <c r="E783" s="250">
        <f t="shared" si="24"/>
        <v>2440</v>
      </c>
      <c r="F783" s="251">
        <f t="shared" si="25"/>
        <v>-9.993337774817368E-4</v>
      </c>
    </row>
    <row r="784" spans="1:6" ht="18.75">
      <c r="A784" s="245">
        <v>44726</v>
      </c>
      <c r="B784" s="245" t="s">
        <v>2786</v>
      </c>
      <c r="C784" s="246">
        <v>2404.3000000000002</v>
      </c>
      <c r="D784" s="247" t="s">
        <v>873</v>
      </c>
      <c r="E784" s="247">
        <f t="shared" si="24"/>
        <v>5170</v>
      </c>
      <c r="F784" s="253">
        <f t="shared" si="25"/>
        <v>2.1257085695234323E-3</v>
      </c>
    </row>
    <row r="785" spans="1:6" ht="18.75">
      <c r="A785" s="248">
        <v>44727</v>
      </c>
      <c r="B785" s="248" t="s">
        <v>2786</v>
      </c>
      <c r="C785" s="249">
        <v>2401.3000000000002</v>
      </c>
      <c r="D785" s="250" t="s">
        <v>2722</v>
      </c>
      <c r="E785" s="250">
        <f t="shared" si="24"/>
        <v>3550</v>
      </c>
      <c r="F785" s="251">
        <f t="shared" si="25"/>
        <v>-1.24776442207708E-3</v>
      </c>
    </row>
    <row r="786" spans="1:6" ht="18.75">
      <c r="A786" s="245">
        <v>44728</v>
      </c>
      <c r="B786" s="245" t="s">
        <v>2786</v>
      </c>
      <c r="C786" s="246">
        <v>2412.5</v>
      </c>
      <c r="D786" s="247" t="s">
        <v>2552</v>
      </c>
      <c r="E786" s="247">
        <f t="shared" si="24"/>
        <v>4019.9999999999995</v>
      </c>
      <c r="F786" s="253">
        <f t="shared" si="25"/>
        <v>4.6641402573606161E-3</v>
      </c>
    </row>
    <row r="787" spans="1:6" ht="18.75">
      <c r="A787" s="248">
        <v>44731</v>
      </c>
      <c r="B787" s="248" t="s">
        <v>2786</v>
      </c>
      <c r="C787" s="249">
        <v>2415</v>
      </c>
      <c r="D787" s="250" t="s">
        <v>2418</v>
      </c>
      <c r="E787" s="250">
        <f t="shared" si="24"/>
        <v>1880</v>
      </c>
      <c r="F787" s="251">
        <f t="shared" si="25"/>
        <v>1.0362694300518616E-3</v>
      </c>
    </row>
    <row r="788" spans="1:6" ht="18.75">
      <c r="A788" s="245">
        <v>44732</v>
      </c>
      <c r="B788" s="245" t="s">
        <v>2786</v>
      </c>
      <c r="C788" s="246">
        <v>2408.6999999999998</v>
      </c>
      <c r="D788" s="247" t="s">
        <v>2723</v>
      </c>
      <c r="E788" s="247">
        <f t="shared" si="24"/>
        <v>3000</v>
      </c>
      <c r="F788" s="253">
        <f t="shared" si="25"/>
        <v>-2.6086956521740312E-3</v>
      </c>
    </row>
    <row r="789" spans="1:6" ht="18.75">
      <c r="A789" s="248">
        <v>44733</v>
      </c>
      <c r="B789" s="248" t="s">
        <v>2786</v>
      </c>
      <c r="C789" s="249">
        <v>2407.3000000000002</v>
      </c>
      <c r="D789" s="250" t="s">
        <v>2490</v>
      </c>
      <c r="E789" s="250">
        <f t="shared" si="24"/>
        <v>2880</v>
      </c>
      <c r="F789" s="251">
        <f t="shared" si="25"/>
        <v>-5.8122638767788004E-4</v>
      </c>
    </row>
    <row r="790" spans="1:6" ht="18.75">
      <c r="A790" s="245">
        <v>44734</v>
      </c>
      <c r="B790" s="245" t="s">
        <v>2786</v>
      </c>
      <c r="C790" s="246">
        <v>2424.5</v>
      </c>
      <c r="D790" s="247" t="s">
        <v>2579</v>
      </c>
      <c r="E790" s="247">
        <f t="shared" si="24"/>
        <v>5420</v>
      </c>
      <c r="F790" s="253">
        <f t="shared" si="25"/>
        <v>7.1449341586007353E-3</v>
      </c>
    </row>
    <row r="791" spans="1:6" ht="18.75">
      <c r="A791" s="248">
        <v>44738</v>
      </c>
      <c r="B791" s="248" t="s">
        <v>2786</v>
      </c>
      <c r="C791" s="249">
        <v>2380.6</v>
      </c>
      <c r="D791" s="250" t="s">
        <v>2724</v>
      </c>
      <c r="E791" s="250">
        <f t="shared" si="24"/>
        <v>5530</v>
      </c>
      <c r="F791" s="251">
        <f t="shared" si="25"/>
        <v>-1.8106826149721589E-2</v>
      </c>
    </row>
    <row r="792" spans="1:6" ht="18.75">
      <c r="A792" s="245">
        <v>44739</v>
      </c>
      <c r="B792" s="245" t="s">
        <v>2786</v>
      </c>
      <c r="C792" s="246">
        <v>2376</v>
      </c>
      <c r="D792" s="247" t="s">
        <v>2725</v>
      </c>
      <c r="E792" s="247">
        <f t="shared" si="24"/>
        <v>13200</v>
      </c>
      <c r="F792" s="253">
        <f t="shared" si="25"/>
        <v>-1.9322859783247326E-3</v>
      </c>
    </row>
    <row r="793" spans="1:6" ht="18.75">
      <c r="A793" s="248">
        <v>44740</v>
      </c>
      <c r="B793" s="248" t="s">
        <v>2786</v>
      </c>
      <c r="C793" s="249">
        <v>2399.9</v>
      </c>
      <c r="D793" s="250" t="s">
        <v>795</v>
      </c>
      <c r="E793" s="250">
        <f t="shared" si="24"/>
        <v>3470</v>
      </c>
      <c r="F793" s="251">
        <f t="shared" si="25"/>
        <v>1.005892255892249E-2</v>
      </c>
    </row>
    <row r="794" spans="1:6" ht="18.75">
      <c r="A794" s="245">
        <v>44741</v>
      </c>
      <c r="B794" s="245" t="s">
        <v>2786</v>
      </c>
      <c r="C794" s="246">
        <v>2414.9</v>
      </c>
      <c r="D794" s="247" t="s">
        <v>903</v>
      </c>
      <c r="E794" s="247">
        <f t="shared" si="24"/>
        <v>3090</v>
      </c>
      <c r="F794" s="253">
        <f t="shared" si="25"/>
        <v>6.2502604275178619E-3</v>
      </c>
    </row>
    <row r="795" spans="1:6" ht="18.75">
      <c r="A795" s="248">
        <v>44742</v>
      </c>
      <c r="B795" s="248" t="s">
        <v>2786</v>
      </c>
      <c r="C795" s="249">
        <v>2421</v>
      </c>
      <c r="D795" s="250" t="s">
        <v>2726</v>
      </c>
      <c r="E795" s="250">
        <f t="shared" si="24"/>
        <v>16620</v>
      </c>
      <c r="F795" s="251">
        <f t="shared" si="25"/>
        <v>2.5259845128162706E-3</v>
      </c>
    </row>
    <row r="796" spans="1:6" ht="18.75">
      <c r="A796" s="245">
        <v>44745</v>
      </c>
      <c r="B796" s="245" t="s">
        <v>2786</v>
      </c>
      <c r="C796" s="246">
        <v>2403.1</v>
      </c>
      <c r="D796" s="247" t="s">
        <v>2283</v>
      </c>
      <c r="E796" s="247">
        <f t="shared" si="24"/>
        <v>1890</v>
      </c>
      <c r="F796" s="253">
        <f t="shared" si="25"/>
        <v>-7.3936389921520629E-3</v>
      </c>
    </row>
    <row r="797" spans="1:6" ht="18.75">
      <c r="A797" s="248">
        <v>44746</v>
      </c>
      <c r="B797" s="248" t="s">
        <v>2786</v>
      </c>
      <c r="C797" s="249">
        <v>2397.4</v>
      </c>
      <c r="D797" s="250" t="s">
        <v>2377</v>
      </c>
      <c r="E797" s="250">
        <f t="shared" si="24"/>
        <v>940</v>
      </c>
      <c r="F797" s="251">
        <f t="shared" si="25"/>
        <v>-2.3719362490116636E-3</v>
      </c>
    </row>
    <row r="798" spans="1:6" ht="18.75">
      <c r="A798" s="245">
        <v>44747</v>
      </c>
      <c r="B798" s="245" t="s">
        <v>2786</v>
      </c>
      <c r="C798" s="246">
        <v>2400.8000000000002</v>
      </c>
      <c r="D798" s="247" t="s">
        <v>2438</v>
      </c>
      <c r="E798" s="247">
        <f t="shared" si="24"/>
        <v>440</v>
      </c>
      <c r="F798" s="253">
        <f t="shared" si="25"/>
        <v>1.4182030533078649E-3</v>
      </c>
    </row>
    <row r="799" spans="1:6" ht="18.75">
      <c r="A799" s="248">
        <v>44748</v>
      </c>
      <c r="B799" s="248" t="s">
        <v>2786</v>
      </c>
      <c r="C799" s="249">
        <v>2401.4</v>
      </c>
      <c r="D799" s="250" t="s">
        <v>2727</v>
      </c>
      <c r="E799" s="250">
        <f t="shared" si="24"/>
        <v>2540</v>
      </c>
      <c r="F799" s="251">
        <f t="shared" si="25"/>
        <v>2.4991669443519271E-4</v>
      </c>
    </row>
    <row r="800" spans="1:6" ht="18.75">
      <c r="A800" s="245">
        <v>44749</v>
      </c>
      <c r="B800" s="245" t="s">
        <v>2786</v>
      </c>
      <c r="C800" s="246">
        <v>2403.3000000000002</v>
      </c>
      <c r="D800" s="247" t="s">
        <v>833</v>
      </c>
      <c r="E800" s="247">
        <f t="shared" si="24"/>
        <v>1040</v>
      </c>
      <c r="F800" s="253">
        <f t="shared" si="25"/>
        <v>7.9120513034069972E-4</v>
      </c>
    </row>
    <row r="801" spans="1:6" ht="18.75">
      <c r="A801" s="248">
        <v>44754</v>
      </c>
      <c r="B801" s="248" t="s">
        <v>2786</v>
      </c>
      <c r="C801" s="249">
        <v>2408.9</v>
      </c>
      <c r="D801" s="250" t="s">
        <v>2728</v>
      </c>
      <c r="E801" s="250">
        <f t="shared" si="24"/>
        <v>720</v>
      </c>
      <c r="F801" s="251">
        <f t="shared" si="25"/>
        <v>2.3301294054007826E-3</v>
      </c>
    </row>
    <row r="802" spans="1:6" ht="18.75">
      <c r="A802" s="245">
        <v>44755</v>
      </c>
      <c r="B802" s="245" t="s">
        <v>2786</v>
      </c>
      <c r="C802" s="246">
        <v>2407.3000000000002</v>
      </c>
      <c r="D802" s="247" t="s">
        <v>2438</v>
      </c>
      <c r="E802" s="247">
        <f t="shared" si="24"/>
        <v>440</v>
      </c>
      <c r="F802" s="253">
        <f t="shared" si="25"/>
        <v>-6.6420357839669375E-4</v>
      </c>
    </row>
    <row r="803" spans="1:6" ht="18.75">
      <c r="A803" s="248">
        <v>44756</v>
      </c>
      <c r="B803" s="248" t="s">
        <v>2786</v>
      </c>
      <c r="C803" s="249">
        <v>2399.5</v>
      </c>
      <c r="D803" s="250" t="s">
        <v>2691</v>
      </c>
      <c r="E803" s="250">
        <f t="shared" si="24"/>
        <v>1130</v>
      </c>
      <c r="F803" s="251">
        <f t="shared" si="25"/>
        <v>-3.2401445602958656E-3</v>
      </c>
    </row>
    <row r="804" spans="1:6" ht="18.75">
      <c r="A804" s="245">
        <v>44759</v>
      </c>
      <c r="B804" s="245" t="s">
        <v>2786</v>
      </c>
      <c r="C804" s="246">
        <v>2400.9</v>
      </c>
      <c r="D804" s="247" t="s">
        <v>2729</v>
      </c>
      <c r="E804" s="247">
        <f t="shared" si="24"/>
        <v>380</v>
      </c>
      <c r="F804" s="253">
        <f t="shared" si="25"/>
        <v>5.8345488643474219E-4</v>
      </c>
    </row>
    <row r="805" spans="1:6" ht="18.75">
      <c r="A805" s="248">
        <v>44760</v>
      </c>
      <c r="B805" s="248" t="s">
        <v>2786</v>
      </c>
      <c r="C805" s="249">
        <v>2387.3000000000002</v>
      </c>
      <c r="D805" s="250" t="s">
        <v>770</v>
      </c>
      <c r="E805" s="250">
        <f t="shared" si="24"/>
        <v>1350</v>
      </c>
      <c r="F805" s="251">
        <f t="shared" si="25"/>
        <v>-5.6645424632428831E-3</v>
      </c>
    </row>
    <row r="806" spans="1:6" ht="18.75">
      <c r="A806" s="245">
        <v>44761</v>
      </c>
      <c r="B806" s="245" t="s">
        <v>2786</v>
      </c>
      <c r="C806" s="246">
        <v>2382</v>
      </c>
      <c r="D806" s="247" t="s">
        <v>891</v>
      </c>
      <c r="E806" s="247">
        <f t="shared" si="24"/>
        <v>3960</v>
      </c>
      <c r="F806" s="253">
        <f t="shared" si="25"/>
        <v>-2.2200812633519362E-3</v>
      </c>
    </row>
    <row r="807" spans="1:6" ht="18.75">
      <c r="A807" s="248">
        <v>44762</v>
      </c>
      <c r="B807" s="248" t="s">
        <v>2786</v>
      </c>
      <c r="C807" s="249">
        <v>2407.6</v>
      </c>
      <c r="D807" s="250" t="s">
        <v>2730</v>
      </c>
      <c r="E807" s="250">
        <f t="shared" si="24"/>
        <v>9490</v>
      </c>
      <c r="F807" s="251">
        <f t="shared" si="25"/>
        <v>1.074727120067176E-2</v>
      </c>
    </row>
    <row r="808" spans="1:6" ht="18.75">
      <c r="A808" s="245">
        <v>44763</v>
      </c>
      <c r="B808" s="245" t="s">
        <v>2786</v>
      </c>
      <c r="C808" s="246">
        <v>2426.1999999999998</v>
      </c>
      <c r="D808" s="247" t="s">
        <v>935</v>
      </c>
      <c r="E808" s="247">
        <f t="shared" si="24"/>
        <v>10130</v>
      </c>
      <c r="F808" s="253">
        <f t="shared" si="25"/>
        <v>7.7255358032894961E-3</v>
      </c>
    </row>
    <row r="809" spans="1:6" ht="18.75">
      <c r="A809" s="248">
        <v>44766</v>
      </c>
      <c r="B809" s="248" t="s">
        <v>2786</v>
      </c>
      <c r="C809" s="249">
        <v>2407.9</v>
      </c>
      <c r="D809" s="250" t="s">
        <v>2731</v>
      </c>
      <c r="E809" s="250">
        <f t="shared" si="24"/>
        <v>630</v>
      </c>
      <c r="F809" s="251">
        <f t="shared" si="25"/>
        <v>-7.5426593026129973E-3</v>
      </c>
    </row>
    <row r="810" spans="1:6" ht="18.75">
      <c r="A810" s="245">
        <v>44767</v>
      </c>
      <c r="B810" s="245" t="s">
        <v>2786</v>
      </c>
      <c r="C810" s="246">
        <v>2419.6999999999998</v>
      </c>
      <c r="D810" s="247" t="s">
        <v>2283</v>
      </c>
      <c r="E810" s="247">
        <f t="shared" si="24"/>
        <v>1890</v>
      </c>
      <c r="F810" s="253">
        <f t="shared" si="25"/>
        <v>4.9005357365337066E-3</v>
      </c>
    </row>
    <row r="811" spans="1:6" ht="18.75">
      <c r="A811" s="248">
        <v>44768</v>
      </c>
      <c r="B811" s="248" t="s">
        <v>2786</v>
      </c>
      <c r="C811" s="249">
        <v>2432.1</v>
      </c>
      <c r="D811" s="250" t="s">
        <v>2463</v>
      </c>
      <c r="E811" s="250">
        <f t="shared" si="24"/>
        <v>4670</v>
      </c>
      <c r="F811" s="251">
        <f t="shared" si="25"/>
        <v>5.1246022234161526E-3</v>
      </c>
    </row>
    <row r="812" spans="1:6" ht="18.75">
      <c r="A812" s="245">
        <v>44769</v>
      </c>
      <c r="B812" s="245" t="s">
        <v>2786</v>
      </c>
      <c r="C812" s="246">
        <v>2418</v>
      </c>
      <c r="D812" s="247" t="s">
        <v>827</v>
      </c>
      <c r="E812" s="247">
        <f t="shared" si="24"/>
        <v>1750</v>
      </c>
      <c r="F812" s="253">
        <f t="shared" si="25"/>
        <v>-5.7974589860614323E-3</v>
      </c>
    </row>
    <row r="813" spans="1:6" ht="18.75">
      <c r="A813" s="248">
        <v>44770</v>
      </c>
      <c r="B813" s="248" t="s">
        <v>2786</v>
      </c>
      <c r="C813" s="249">
        <v>2430.1</v>
      </c>
      <c r="D813" s="250" t="s">
        <v>748</v>
      </c>
      <c r="E813" s="250">
        <f t="shared" si="24"/>
        <v>2660</v>
      </c>
      <c r="F813" s="251">
        <f t="shared" si="25"/>
        <v>5.0041356492969147E-3</v>
      </c>
    </row>
    <row r="814" spans="1:6" ht="18.75">
      <c r="A814" s="245">
        <v>44773</v>
      </c>
      <c r="B814" s="245" t="s">
        <v>2786</v>
      </c>
      <c r="C814" s="246">
        <v>2449.6999999999998</v>
      </c>
      <c r="D814" s="247" t="s">
        <v>2732</v>
      </c>
      <c r="E814" s="247">
        <f t="shared" si="24"/>
        <v>2620</v>
      </c>
      <c r="F814" s="253">
        <f t="shared" si="25"/>
        <v>8.0655117073371585E-3</v>
      </c>
    </row>
    <row r="815" spans="1:6" ht="18.75">
      <c r="A815" s="248">
        <v>44774</v>
      </c>
      <c r="B815" s="248" t="s">
        <v>2786</v>
      </c>
      <c r="C815" s="249">
        <v>2458.5</v>
      </c>
      <c r="D815" s="250" t="s">
        <v>2403</v>
      </c>
      <c r="E815" s="250">
        <f t="shared" si="24"/>
        <v>2420</v>
      </c>
      <c r="F815" s="251">
        <f t="shared" si="25"/>
        <v>3.5922766052987054E-3</v>
      </c>
    </row>
    <row r="816" spans="1:6" ht="18.75">
      <c r="A816" s="245">
        <v>44775</v>
      </c>
      <c r="B816" s="245" t="s">
        <v>2786</v>
      </c>
      <c r="C816" s="246">
        <v>2460.4</v>
      </c>
      <c r="D816" s="247" t="s">
        <v>2733</v>
      </c>
      <c r="E816" s="247">
        <f t="shared" si="24"/>
        <v>30650</v>
      </c>
      <c r="F816" s="253">
        <f t="shared" si="25"/>
        <v>7.7282896074848395E-4</v>
      </c>
    </row>
    <row r="817" spans="1:6" ht="18.75">
      <c r="A817" s="248">
        <v>44776</v>
      </c>
      <c r="B817" s="248" t="s">
        <v>2786</v>
      </c>
      <c r="C817" s="249">
        <v>2461.8000000000002</v>
      </c>
      <c r="D817" s="250" t="s">
        <v>2734</v>
      </c>
      <c r="E817" s="250">
        <f t="shared" si="24"/>
        <v>30290</v>
      </c>
      <c r="F817" s="251">
        <f t="shared" si="25"/>
        <v>5.6901316859048201E-4</v>
      </c>
    </row>
    <row r="818" spans="1:6" ht="18.75">
      <c r="A818" s="245">
        <v>44777</v>
      </c>
      <c r="B818" s="245" t="s">
        <v>2786</v>
      </c>
      <c r="C818" s="246">
        <v>2479.6</v>
      </c>
      <c r="D818" s="247" t="s">
        <v>2735</v>
      </c>
      <c r="E818" s="247">
        <f t="shared" si="24"/>
        <v>9880</v>
      </c>
      <c r="F818" s="253">
        <f t="shared" si="25"/>
        <v>7.2304817613126904E-3</v>
      </c>
    </row>
    <row r="819" spans="1:6" ht="18.75">
      <c r="A819" s="248">
        <v>44780</v>
      </c>
      <c r="B819" s="248" t="s">
        <v>2786</v>
      </c>
      <c r="C819" s="249">
        <v>2461.9</v>
      </c>
      <c r="D819" s="250" t="s">
        <v>2736</v>
      </c>
      <c r="E819" s="250">
        <f t="shared" si="24"/>
        <v>1490</v>
      </c>
      <c r="F819" s="251">
        <f t="shared" si="25"/>
        <v>-7.138248104532896E-3</v>
      </c>
    </row>
    <row r="820" spans="1:6" ht="18.75">
      <c r="A820" s="245">
        <v>44781</v>
      </c>
      <c r="B820" s="245" t="s">
        <v>2786</v>
      </c>
      <c r="C820" s="246">
        <v>2463.6</v>
      </c>
      <c r="D820" s="247" t="s">
        <v>2431</v>
      </c>
      <c r="E820" s="247">
        <f t="shared" si="24"/>
        <v>2910</v>
      </c>
      <c r="F820" s="253">
        <f t="shared" si="25"/>
        <v>6.9052357934928921E-4</v>
      </c>
    </row>
    <row r="821" spans="1:6" ht="18.75">
      <c r="A821" s="248">
        <v>44783</v>
      </c>
      <c r="B821" s="248" t="s">
        <v>2786</v>
      </c>
      <c r="C821" s="249">
        <v>2473</v>
      </c>
      <c r="D821" s="250" t="s">
        <v>845</v>
      </c>
      <c r="E821" s="250">
        <f t="shared" si="24"/>
        <v>7980</v>
      </c>
      <c r="F821" s="251">
        <f t="shared" si="25"/>
        <v>3.8155544731288682E-3</v>
      </c>
    </row>
    <row r="822" spans="1:6" ht="18.75">
      <c r="A822" s="245">
        <v>44784</v>
      </c>
      <c r="B822" s="245" t="s">
        <v>2786</v>
      </c>
      <c r="C822" s="246">
        <v>2471</v>
      </c>
      <c r="D822" s="247" t="s">
        <v>2347</v>
      </c>
      <c r="E822" s="247">
        <f t="shared" si="24"/>
        <v>1090</v>
      </c>
      <c r="F822" s="253">
        <f t="shared" si="25"/>
        <v>-8.0873433077233159E-4</v>
      </c>
    </row>
    <row r="823" spans="1:6" ht="18.75">
      <c r="A823" s="248">
        <v>44787</v>
      </c>
      <c r="B823" s="248" t="s">
        <v>2786</v>
      </c>
      <c r="C823" s="249">
        <v>2475.6999999999998</v>
      </c>
      <c r="D823" s="250" t="s">
        <v>2737</v>
      </c>
      <c r="E823" s="250">
        <f t="shared" si="24"/>
        <v>3650</v>
      </c>
      <c r="F823" s="251">
        <f t="shared" si="25"/>
        <v>1.902063941723986E-3</v>
      </c>
    </row>
    <row r="824" spans="1:6" ht="18.75">
      <c r="A824" s="245">
        <v>44789</v>
      </c>
      <c r="B824" s="245" t="s">
        <v>2786</v>
      </c>
      <c r="C824" s="246">
        <v>2478.8000000000002</v>
      </c>
      <c r="D824" s="247" t="s">
        <v>2738</v>
      </c>
      <c r="E824" s="247">
        <f t="shared" si="24"/>
        <v>12840</v>
      </c>
      <c r="F824" s="253">
        <f t="shared" si="25"/>
        <v>1.2521711031225902E-3</v>
      </c>
    </row>
    <row r="825" spans="1:6" ht="18.75">
      <c r="A825" s="248">
        <v>44790</v>
      </c>
      <c r="B825" s="248" t="s">
        <v>2786</v>
      </c>
      <c r="C825" s="249">
        <v>2493.1999999999998</v>
      </c>
      <c r="D825" s="250" t="s">
        <v>2450</v>
      </c>
      <c r="E825" s="250">
        <f t="shared" si="24"/>
        <v>3750</v>
      </c>
      <c r="F825" s="251">
        <f t="shared" si="25"/>
        <v>5.8092625463932457E-3</v>
      </c>
    </row>
    <row r="826" spans="1:6" ht="18.75">
      <c r="A826" s="245">
        <v>44795</v>
      </c>
      <c r="B826" s="245" t="s">
        <v>2786</v>
      </c>
      <c r="C826" s="246">
        <v>2469.9</v>
      </c>
      <c r="D826" s="247" t="s">
        <v>1157</v>
      </c>
      <c r="E826" s="247">
        <f t="shared" si="24"/>
        <v>7740</v>
      </c>
      <c r="F826" s="253">
        <f t="shared" si="25"/>
        <v>-9.345419541151867E-3</v>
      </c>
    </row>
    <row r="827" spans="1:6" ht="18.75">
      <c r="A827" s="248">
        <v>44796</v>
      </c>
      <c r="B827" s="248" t="s">
        <v>2786</v>
      </c>
      <c r="C827" s="249">
        <v>2467.1</v>
      </c>
      <c r="D827" s="250" t="s">
        <v>2555</v>
      </c>
      <c r="E827" s="250">
        <f t="shared" si="24"/>
        <v>4910</v>
      </c>
      <c r="F827" s="251">
        <f t="shared" si="25"/>
        <v>-1.1336491355926626E-3</v>
      </c>
    </row>
    <row r="828" spans="1:6" ht="18.75">
      <c r="A828" s="245">
        <v>44797</v>
      </c>
      <c r="B828" s="245" t="s">
        <v>2786</v>
      </c>
      <c r="C828" s="246">
        <v>2470.8000000000002</v>
      </c>
      <c r="D828" s="247" t="s">
        <v>758</v>
      </c>
      <c r="E828" s="247">
        <f t="shared" si="24"/>
        <v>500</v>
      </c>
      <c r="F828" s="253">
        <f t="shared" si="25"/>
        <v>1.4997365327713563E-3</v>
      </c>
    </row>
    <row r="829" spans="1:6" ht="18.75">
      <c r="A829" s="248">
        <v>44798</v>
      </c>
      <c r="B829" s="248" t="s">
        <v>2786</v>
      </c>
      <c r="C829" s="249">
        <v>2462.8000000000002</v>
      </c>
      <c r="D829" s="250" t="s">
        <v>2739</v>
      </c>
      <c r="E829" s="250">
        <f t="shared" si="24"/>
        <v>3220</v>
      </c>
      <c r="F829" s="251">
        <f t="shared" si="25"/>
        <v>-3.2378177108628448E-3</v>
      </c>
    </row>
    <row r="830" spans="1:6" ht="18.75">
      <c r="A830" s="245">
        <v>44801</v>
      </c>
      <c r="B830" s="245" t="s">
        <v>2786</v>
      </c>
      <c r="C830" s="246">
        <v>2471.5</v>
      </c>
      <c r="D830" s="247" t="s">
        <v>2740</v>
      </c>
      <c r="E830" s="247">
        <f t="shared" si="24"/>
        <v>4330</v>
      </c>
      <c r="F830" s="253">
        <f t="shared" si="25"/>
        <v>3.5325645606625322E-3</v>
      </c>
    </row>
    <row r="831" spans="1:6" ht="18.75">
      <c r="A831" s="248">
        <v>44802</v>
      </c>
      <c r="B831" s="248" t="s">
        <v>2786</v>
      </c>
      <c r="C831" s="249">
        <v>2463.1</v>
      </c>
      <c r="D831" s="250" t="s">
        <v>2741</v>
      </c>
      <c r="E831" s="250">
        <f t="shared" si="24"/>
        <v>4410</v>
      </c>
      <c r="F831" s="251">
        <f t="shared" si="25"/>
        <v>-3.3987457009913014E-3</v>
      </c>
    </row>
    <row r="832" spans="1:6" ht="18.75">
      <c r="A832" s="245">
        <v>44803</v>
      </c>
      <c r="B832" s="245" t="s">
        <v>2786</v>
      </c>
      <c r="C832" s="246">
        <v>2469.5</v>
      </c>
      <c r="D832" s="247" t="s">
        <v>784</v>
      </c>
      <c r="E832" s="247">
        <f t="shared" si="24"/>
        <v>3210</v>
      </c>
      <c r="F832" s="253">
        <f t="shared" si="25"/>
        <v>2.598351670658916E-3</v>
      </c>
    </row>
    <row r="833" spans="1:6" ht="18.75">
      <c r="A833" s="248">
        <v>44804</v>
      </c>
      <c r="B833" s="248" t="s">
        <v>2786</v>
      </c>
      <c r="C833" s="249">
        <v>2472.6</v>
      </c>
      <c r="D833" s="250" t="s">
        <v>891</v>
      </c>
      <c r="E833" s="250">
        <f t="shared" si="24"/>
        <v>3960</v>
      </c>
      <c r="F833" s="251">
        <f t="shared" si="25"/>
        <v>1.255314841061006E-3</v>
      </c>
    </row>
    <row r="834" spans="1:6" ht="18.75">
      <c r="A834" s="245">
        <v>44805</v>
      </c>
      <c r="B834" s="245" t="s">
        <v>2786</v>
      </c>
      <c r="C834" s="246">
        <v>2486.9</v>
      </c>
      <c r="D834" s="247" t="s">
        <v>894</v>
      </c>
      <c r="E834" s="247">
        <f t="shared" ref="E834:E897" si="26">IF(RIGHT(D834,1)="M", VALUE(LEFT(D834,LEN(D834)-1))*1000000, IF(RIGHT(D834,1)="k", VALUE(LEFT(D834,LEN(D834)-1))*1000, D834))</f>
        <v>1540</v>
      </c>
      <c r="F834" s="253">
        <f t="shared" si="25"/>
        <v>5.7833859095688389E-3</v>
      </c>
    </row>
    <row r="835" spans="1:6" ht="18.75">
      <c r="A835" s="248">
        <v>44808</v>
      </c>
      <c r="B835" s="248" t="s">
        <v>2786</v>
      </c>
      <c r="C835" s="249">
        <v>2472.8000000000002</v>
      </c>
      <c r="D835" s="250" t="s">
        <v>2433</v>
      </c>
      <c r="E835" s="250">
        <f t="shared" si="26"/>
        <v>880</v>
      </c>
      <c r="F835" s="251">
        <f t="shared" ref="F835:F898" si="27">C835/C834-1</f>
        <v>-5.6697092766093693E-3</v>
      </c>
    </row>
    <row r="836" spans="1:6" ht="18.75">
      <c r="A836" s="245">
        <v>44809</v>
      </c>
      <c r="B836" s="245" t="s">
        <v>2786</v>
      </c>
      <c r="C836" s="246">
        <v>2474.1999999999998</v>
      </c>
      <c r="D836" s="247" t="s">
        <v>2698</v>
      </c>
      <c r="E836" s="247">
        <f t="shared" si="26"/>
        <v>5520</v>
      </c>
      <c r="F836" s="253">
        <f t="shared" si="27"/>
        <v>5.6615981882868205E-4</v>
      </c>
    </row>
    <row r="837" spans="1:6" ht="18.75">
      <c r="A837" s="248">
        <v>44810</v>
      </c>
      <c r="B837" s="248" t="s">
        <v>2786</v>
      </c>
      <c r="C837" s="249">
        <v>2469.6999999999998</v>
      </c>
      <c r="D837" s="250" t="s">
        <v>2722</v>
      </c>
      <c r="E837" s="250">
        <f t="shared" si="26"/>
        <v>3550</v>
      </c>
      <c r="F837" s="251">
        <f t="shared" si="27"/>
        <v>-1.8187697033384964E-3</v>
      </c>
    </row>
    <row r="838" spans="1:6" ht="18.75">
      <c r="A838" s="245">
        <v>44811</v>
      </c>
      <c r="B838" s="245" t="s">
        <v>2786</v>
      </c>
      <c r="C838" s="246">
        <v>2469.1999999999998</v>
      </c>
      <c r="D838" s="247" t="s">
        <v>2742</v>
      </c>
      <c r="E838" s="247">
        <f t="shared" si="26"/>
        <v>5790</v>
      </c>
      <c r="F838" s="253">
        <f t="shared" si="27"/>
        <v>-2.0245373932059607E-4</v>
      </c>
    </row>
    <row r="839" spans="1:6" ht="18.75">
      <c r="A839" s="248">
        <v>44812</v>
      </c>
      <c r="B839" s="248" t="s">
        <v>2786</v>
      </c>
      <c r="C839" s="249">
        <v>2471.1999999999998</v>
      </c>
      <c r="D839" s="250" t="s">
        <v>2586</v>
      </c>
      <c r="E839" s="250">
        <f t="shared" si="26"/>
        <v>4170</v>
      </c>
      <c r="F839" s="251">
        <f t="shared" si="27"/>
        <v>8.0997894054757325E-4</v>
      </c>
    </row>
    <row r="840" spans="1:6" ht="18.75">
      <c r="A840" s="245">
        <v>44815</v>
      </c>
      <c r="B840" s="245" t="s">
        <v>2786</v>
      </c>
      <c r="C840" s="246">
        <v>2471.1999999999998</v>
      </c>
      <c r="D840" s="247" t="s">
        <v>818</v>
      </c>
      <c r="E840" s="247">
        <f t="shared" si="26"/>
        <v>2020</v>
      </c>
      <c r="F840" s="253">
        <f t="shared" si="27"/>
        <v>0</v>
      </c>
    </row>
    <row r="841" spans="1:6" ht="18.75">
      <c r="A841" s="248">
        <v>44816</v>
      </c>
      <c r="B841" s="248" t="s">
        <v>2786</v>
      </c>
      <c r="C841" s="249">
        <v>2470.6999999999998</v>
      </c>
      <c r="D841" s="250" t="s">
        <v>2520</v>
      </c>
      <c r="E841" s="250">
        <f t="shared" si="26"/>
        <v>760</v>
      </c>
      <c r="F841" s="251">
        <f t="shared" si="27"/>
        <v>-2.0233085140819451E-4</v>
      </c>
    </row>
    <row r="842" spans="1:6" ht="18.75">
      <c r="A842" s="245">
        <v>44817</v>
      </c>
      <c r="B842" s="245" t="s">
        <v>2786</v>
      </c>
      <c r="C842" s="246">
        <v>2476.3000000000002</v>
      </c>
      <c r="D842" s="247" t="s">
        <v>1152</v>
      </c>
      <c r="E842" s="247">
        <f t="shared" si="26"/>
        <v>10400</v>
      </c>
      <c r="F842" s="253">
        <f t="shared" si="27"/>
        <v>2.2665641316228502E-3</v>
      </c>
    </row>
    <row r="843" spans="1:6" ht="18.75">
      <c r="A843" s="248">
        <v>44818</v>
      </c>
      <c r="B843" s="248" t="s">
        <v>2786</v>
      </c>
      <c r="C843" s="249">
        <v>2470.4</v>
      </c>
      <c r="D843" s="250" t="s">
        <v>329</v>
      </c>
      <c r="E843" s="250">
        <f t="shared" si="26"/>
        <v>1580</v>
      </c>
      <c r="F843" s="251">
        <f t="shared" si="27"/>
        <v>-2.38258692403992E-3</v>
      </c>
    </row>
    <row r="844" spans="1:6" ht="18.75">
      <c r="A844" s="245">
        <v>44819</v>
      </c>
      <c r="B844" s="245" t="s">
        <v>2786</v>
      </c>
      <c r="C844" s="246">
        <v>2470.3000000000002</v>
      </c>
      <c r="D844" s="247" t="s">
        <v>894</v>
      </c>
      <c r="E844" s="247">
        <f t="shared" si="26"/>
        <v>1540</v>
      </c>
      <c r="F844" s="253">
        <f t="shared" si="27"/>
        <v>-4.0479274611371352E-5</v>
      </c>
    </row>
    <row r="845" spans="1:6" ht="18.75">
      <c r="A845" s="248">
        <v>44822</v>
      </c>
      <c r="B845" s="248" t="s">
        <v>2786</v>
      </c>
      <c r="C845" s="249">
        <v>2470.6</v>
      </c>
      <c r="D845" s="250" t="s">
        <v>2502</v>
      </c>
      <c r="E845" s="250">
        <f t="shared" si="26"/>
        <v>3040</v>
      </c>
      <c r="F845" s="251">
        <f t="shared" si="27"/>
        <v>1.2144273974801223E-4</v>
      </c>
    </row>
    <row r="846" spans="1:6" ht="18.75">
      <c r="A846" s="245">
        <v>44823</v>
      </c>
      <c r="B846" s="245" t="s">
        <v>2786</v>
      </c>
      <c r="C846" s="246">
        <v>2474.6</v>
      </c>
      <c r="D846" s="247" t="s">
        <v>924</v>
      </c>
      <c r="E846" s="247">
        <f t="shared" si="26"/>
        <v>2080</v>
      </c>
      <c r="F846" s="253">
        <f t="shared" si="27"/>
        <v>1.6190399093338748E-3</v>
      </c>
    </row>
    <row r="847" spans="1:6" ht="18.75">
      <c r="A847" s="248">
        <v>44824</v>
      </c>
      <c r="B847" s="248" t="s">
        <v>2786</v>
      </c>
      <c r="C847" s="249">
        <v>2474</v>
      </c>
      <c r="D847" s="250" t="s">
        <v>2743</v>
      </c>
      <c r="E847" s="250">
        <f t="shared" si="26"/>
        <v>1510</v>
      </c>
      <c r="F847" s="251">
        <f t="shared" si="27"/>
        <v>-2.4246342843281532E-4</v>
      </c>
    </row>
    <row r="848" spans="1:6" ht="18.75">
      <c r="A848" s="245">
        <v>44825</v>
      </c>
      <c r="B848" s="245" t="s">
        <v>2786</v>
      </c>
      <c r="C848" s="246">
        <v>2461.4</v>
      </c>
      <c r="D848" s="247" t="s">
        <v>2452</v>
      </c>
      <c r="E848" s="247">
        <f t="shared" si="26"/>
        <v>540</v>
      </c>
      <c r="F848" s="253">
        <f t="shared" si="27"/>
        <v>-5.0929668552950336E-3</v>
      </c>
    </row>
    <row r="849" spans="1:6" ht="18.75">
      <c r="A849" s="248">
        <v>44826</v>
      </c>
      <c r="B849" s="248" t="s">
        <v>2786</v>
      </c>
      <c r="C849" s="249">
        <v>2452.8000000000002</v>
      </c>
      <c r="D849" s="250" t="s">
        <v>946</v>
      </c>
      <c r="E849" s="250">
        <f t="shared" si="26"/>
        <v>670</v>
      </c>
      <c r="F849" s="251">
        <f t="shared" si="27"/>
        <v>-3.4939465344925313E-3</v>
      </c>
    </row>
    <row r="850" spans="1:6" ht="18.75">
      <c r="A850" s="245">
        <v>44829</v>
      </c>
      <c r="B850" s="245" t="s">
        <v>2786</v>
      </c>
      <c r="C850" s="246">
        <v>2440.9</v>
      </c>
      <c r="D850" s="247" t="s">
        <v>2744</v>
      </c>
      <c r="E850" s="247">
        <f t="shared" si="26"/>
        <v>1600</v>
      </c>
      <c r="F850" s="253">
        <f t="shared" si="27"/>
        <v>-4.8515981735159919E-3</v>
      </c>
    </row>
    <row r="851" spans="1:6" ht="18.75">
      <c r="A851" s="248">
        <v>44830</v>
      </c>
      <c r="B851" s="248" t="s">
        <v>2786</v>
      </c>
      <c r="C851" s="249">
        <v>2444.6999999999998</v>
      </c>
      <c r="D851" s="250" t="s">
        <v>2745</v>
      </c>
      <c r="E851" s="250">
        <f t="shared" si="26"/>
        <v>2360</v>
      </c>
      <c r="F851" s="251">
        <f t="shared" si="27"/>
        <v>1.5568028186323524E-3</v>
      </c>
    </row>
    <row r="852" spans="1:6" ht="18.75">
      <c r="A852" s="245">
        <v>44831</v>
      </c>
      <c r="B852" s="245" t="s">
        <v>2786</v>
      </c>
      <c r="C852" s="246">
        <v>2432.9</v>
      </c>
      <c r="D852" s="247" t="s">
        <v>2452</v>
      </c>
      <c r="E852" s="247">
        <f t="shared" si="26"/>
        <v>540</v>
      </c>
      <c r="F852" s="253">
        <f t="shared" si="27"/>
        <v>-4.8267681106065607E-3</v>
      </c>
    </row>
    <row r="853" spans="1:6" ht="18.75">
      <c r="A853" s="248">
        <v>44832</v>
      </c>
      <c r="B853" s="248" t="s">
        <v>2786</v>
      </c>
      <c r="C853" s="249">
        <v>2432.4</v>
      </c>
      <c r="D853" s="250" t="s">
        <v>2519</v>
      </c>
      <c r="E853" s="250">
        <f t="shared" si="26"/>
        <v>960</v>
      </c>
      <c r="F853" s="251">
        <f t="shared" si="27"/>
        <v>-2.0551605080354474E-4</v>
      </c>
    </row>
    <row r="854" spans="1:6" ht="18.75">
      <c r="A854" s="245">
        <v>44833</v>
      </c>
      <c r="B854" s="245" t="s">
        <v>2786</v>
      </c>
      <c r="C854" s="246">
        <v>2430.6999999999998</v>
      </c>
      <c r="D854" s="247" t="s">
        <v>2310</v>
      </c>
      <c r="E854" s="247">
        <f t="shared" si="26"/>
        <v>2170</v>
      </c>
      <c r="F854" s="253">
        <f t="shared" si="27"/>
        <v>-6.988982075317729E-4</v>
      </c>
    </row>
    <row r="855" spans="1:6" ht="18.75">
      <c r="A855" s="248">
        <v>44836</v>
      </c>
      <c r="B855" s="248" t="s">
        <v>2786</v>
      </c>
      <c r="C855" s="249">
        <v>2436.1</v>
      </c>
      <c r="D855" s="250" t="s">
        <v>2746</v>
      </c>
      <c r="E855" s="250">
        <f t="shared" si="26"/>
        <v>100</v>
      </c>
      <c r="F855" s="251">
        <f t="shared" si="27"/>
        <v>2.2215822602542623E-3</v>
      </c>
    </row>
    <row r="856" spans="1:6" ht="18.75">
      <c r="A856" s="245">
        <v>44837</v>
      </c>
      <c r="B856" s="245" t="s">
        <v>2786</v>
      </c>
      <c r="C856" s="246">
        <v>2432.9</v>
      </c>
      <c r="D856" s="247" t="s">
        <v>783</v>
      </c>
      <c r="E856" s="247">
        <f t="shared" si="26"/>
        <v>220</v>
      </c>
      <c r="F856" s="253">
        <f t="shared" si="27"/>
        <v>-1.3135749763966142E-3</v>
      </c>
    </row>
    <row r="857" spans="1:6" ht="18.75">
      <c r="A857" s="248">
        <v>44838</v>
      </c>
      <c r="B857" s="248" t="s">
        <v>2786</v>
      </c>
      <c r="C857" s="249">
        <v>2434</v>
      </c>
      <c r="D857" s="250" t="s">
        <v>808</v>
      </c>
      <c r="E857" s="250">
        <f t="shared" si="26"/>
        <v>210</v>
      </c>
      <c r="F857" s="251">
        <f t="shared" si="27"/>
        <v>4.5213531176790944E-4</v>
      </c>
    </row>
    <row r="858" spans="1:6" ht="18.75">
      <c r="A858" s="245">
        <v>44840</v>
      </c>
      <c r="B858" s="245" t="s">
        <v>2786</v>
      </c>
      <c r="C858" s="246">
        <v>2431.5</v>
      </c>
      <c r="D858" s="247" t="s">
        <v>2747</v>
      </c>
      <c r="E858" s="247">
        <f t="shared" si="26"/>
        <v>580</v>
      </c>
      <c r="F858" s="253">
        <f t="shared" si="27"/>
        <v>-1.0271158586688811E-3</v>
      </c>
    </row>
    <row r="859" spans="1:6" ht="18.75">
      <c r="A859" s="248">
        <v>44844</v>
      </c>
      <c r="B859" s="248" t="s">
        <v>2786</v>
      </c>
      <c r="C859" s="249">
        <v>2427.1</v>
      </c>
      <c r="D859" s="250" t="s">
        <v>2748</v>
      </c>
      <c r="E859" s="250">
        <f t="shared" si="26"/>
        <v>410</v>
      </c>
      <c r="F859" s="251">
        <f t="shared" si="27"/>
        <v>-1.8095825622044259E-3</v>
      </c>
    </row>
    <row r="860" spans="1:6" ht="18.75">
      <c r="A860" s="245">
        <v>44845</v>
      </c>
      <c r="B860" s="245" t="s">
        <v>2786</v>
      </c>
      <c r="C860" s="246">
        <v>2432.4</v>
      </c>
      <c r="D860" s="247" t="s">
        <v>2348</v>
      </c>
      <c r="E860" s="247">
        <f t="shared" si="26"/>
        <v>660</v>
      </c>
      <c r="F860" s="253">
        <f t="shared" si="27"/>
        <v>2.183675991924483E-3</v>
      </c>
    </row>
    <row r="861" spans="1:6" ht="18.75">
      <c r="A861" s="248">
        <v>44846</v>
      </c>
      <c r="B861" s="248" t="s">
        <v>2786</v>
      </c>
      <c r="C861" s="249">
        <v>2424.5</v>
      </c>
      <c r="D861" s="250" t="s">
        <v>2749</v>
      </c>
      <c r="E861" s="250">
        <f t="shared" si="26"/>
        <v>2300</v>
      </c>
      <c r="F861" s="251">
        <f t="shared" si="27"/>
        <v>-3.2478210820588993E-3</v>
      </c>
    </row>
    <row r="862" spans="1:6" ht="18.75">
      <c r="A862" s="245">
        <v>44847</v>
      </c>
      <c r="B862" s="245" t="s">
        <v>2786</v>
      </c>
      <c r="C862" s="246">
        <v>2425</v>
      </c>
      <c r="D862" s="247" t="s">
        <v>2750</v>
      </c>
      <c r="E862" s="247">
        <f t="shared" si="26"/>
        <v>2690</v>
      </c>
      <c r="F862" s="253">
        <f t="shared" si="27"/>
        <v>2.0622808826553651E-4</v>
      </c>
    </row>
    <row r="863" spans="1:6" ht="18.75">
      <c r="A863" s="248">
        <v>44850</v>
      </c>
      <c r="B863" s="248" t="s">
        <v>2786</v>
      </c>
      <c r="C863" s="249">
        <v>2422.1999999999998</v>
      </c>
      <c r="D863" s="250" t="s">
        <v>2751</v>
      </c>
      <c r="E863" s="250">
        <f t="shared" si="26"/>
        <v>1680</v>
      </c>
      <c r="F863" s="251">
        <f t="shared" si="27"/>
        <v>-1.1546391752578211E-3</v>
      </c>
    </row>
    <row r="864" spans="1:6" ht="18.75">
      <c r="A864" s="245">
        <v>44851</v>
      </c>
      <c r="B864" s="245" t="s">
        <v>2786</v>
      </c>
      <c r="C864" s="246">
        <v>2421.5</v>
      </c>
      <c r="D864" s="247" t="s">
        <v>2438</v>
      </c>
      <c r="E864" s="247">
        <f t="shared" si="26"/>
        <v>440</v>
      </c>
      <c r="F864" s="253">
        <f t="shared" si="27"/>
        <v>-2.8899347700428457E-4</v>
      </c>
    </row>
    <row r="865" spans="1:6" ht="18.75">
      <c r="A865" s="248">
        <v>44852</v>
      </c>
      <c r="B865" s="248" t="s">
        <v>2786</v>
      </c>
      <c r="C865" s="249">
        <v>2421.5</v>
      </c>
      <c r="D865" s="250" t="s">
        <v>808</v>
      </c>
      <c r="E865" s="250">
        <f t="shared" si="26"/>
        <v>210</v>
      </c>
      <c r="F865" s="251">
        <f t="shared" si="27"/>
        <v>0</v>
      </c>
    </row>
    <row r="866" spans="1:6" ht="18.75">
      <c r="A866" s="245">
        <v>44853</v>
      </c>
      <c r="B866" s="245" t="s">
        <v>2786</v>
      </c>
      <c r="C866" s="246">
        <v>2421.5</v>
      </c>
      <c r="D866" s="247" t="s">
        <v>761</v>
      </c>
      <c r="E866" s="247">
        <f t="shared" si="26"/>
        <v>190</v>
      </c>
      <c r="F866" s="253">
        <f t="shared" si="27"/>
        <v>0</v>
      </c>
    </row>
    <row r="867" spans="1:6" ht="18.75">
      <c r="A867" s="248">
        <v>44854</v>
      </c>
      <c r="B867" s="248" t="s">
        <v>2786</v>
      </c>
      <c r="C867" s="249">
        <v>2421.5</v>
      </c>
      <c r="D867" s="250" t="s">
        <v>825</v>
      </c>
      <c r="E867" s="250">
        <f t="shared" si="26"/>
        <v>120</v>
      </c>
      <c r="F867" s="251">
        <f t="shared" si="27"/>
        <v>0</v>
      </c>
    </row>
    <row r="868" spans="1:6" ht="18.75">
      <c r="A868" s="245">
        <v>44857</v>
      </c>
      <c r="B868" s="245" t="s">
        <v>2786</v>
      </c>
      <c r="C868" s="246">
        <v>2421.5</v>
      </c>
      <c r="D868" s="247" t="s">
        <v>2752</v>
      </c>
      <c r="E868" s="247">
        <f t="shared" si="26"/>
        <v>30</v>
      </c>
      <c r="F868" s="253">
        <f t="shared" si="27"/>
        <v>0</v>
      </c>
    </row>
    <row r="869" spans="1:6" ht="18.75">
      <c r="A869" s="248">
        <v>44858</v>
      </c>
      <c r="B869" s="248" t="s">
        <v>2786</v>
      </c>
      <c r="C869" s="249">
        <v>2421.5</v>
      </c>
      <c r="D869" s="250" t="s">
        <v>2753</v>
      </c>
      <c r="E869" s="250">
        <f t="shared" si="26"/>
        <v>770</v>
      </c>
      <c r="F869" s="251">
        <f t="shared" si="27"/>
        <v>0</v>
      </c>
    </row>
    <row r="870" spans="1:6" ht="18.75">
      <c r="A870" s="245">
        <v>44859</v>
      </c>
      <c r="B870" s="245" t="s">
        <v>2786</v>
      </c>
      <c r="C870" s="246">
        <v>2421.5</v>
      </c>
      <c r="D870" s="247" t="s">
        <v>945</v>
      </c>
      <c r="E870" s="247">
        <f t="shared" si="26"/>
        <v>60</v>
      </c>
      <c r="F870" s="253">
        <f t="shared" si="27"/>
        <v>0</v>
      </c>
    </row>
    <row r="871" spans="1:6" ht="18.75">
      <c r="A871" s="248">
        <v>44860</v>
      </c>
      <c r="B871" s="248" t="s">
        <v>2786</v>
      </c>
      <c r="C871" s="249">
        <v>2421.5</v>
      </c>
      <c r="D871" s="250" t="s">
        <v>2754</v>
      </c>
      <c r="E871" s="250">
        <f t="shared" si="26"/>
        <v>5780</v>
      </c>
      <c r="F871" s="251">
        <f t="shared" si="27"/>
        <v>0</v>
      </c>
    </row>
    <row r="872" spans="1:6" ht="18.75">
      <c r="A872" s="245">
        <v>44861</v>
      </c>
      <c r="B872" s="245" t="s">
        <v>2786</v>
      </c>
      <c r="C872" s="246">
        <v>2421.5</v>
      </c>
      <c r="D872" s="247" t="s">
        <v>2755</v>
      </c>
      <c r="E872" s="247">
        <f t="shared" si="26"/>
        <v>4080</v>
      </c>
      <c r="F872" s="253">
        <f t="shared" si="27"/>
        <v>0</v>
      </c>
    </row>
    <row r="873" spans="1:6" ht="18.75">
      <c r="A873" s="248">
        <v>44864</v>
      </c>
      <c r="B873" s="248" t="s">
        <v>2786</v>
      </c>
      <c r="C873" s="249">
        <v>2421.5</v>
      </c>
      <c r="D873" s="250" t="s">
        <v>2333</v>
      </c>
      <c r="E873" s="250">
        <f t="shared" si="26"/>
        <v>5210</v>
      </c>
      <c r="F873" s="251">
        <f t="shared" si="27"/>
        <v>0</v>
      </c>
    </row>
    <row r="874" spans="1:6" ht="18.75">
      <c r="A874" s="245">
        <v>44865</v>
      </c>
      <c r="B874" s="245" t="s">
        <v>2786</v>
      </c>
      <c r="C874" s="246">
        <v>2421.5</v>
      </c>
      <c r="D874" s="247" t="s">
        <v>826</v>
      </c>
      <c r="E874" s="247">
        <f t="shared" si="26"/>
        <v>560</v>
      </c>
      <c r="F874" s="253">
        <f t="shared" si="27"/>
        <v>0</v>
      </c>
    </row>
    <row r="875" spans="1:6" ht="18.75">
      <c r="A875" s="248">
        <v>44866</v>
      </c>
      <c r="B875" s="248" t="s">
        <v>2786</v>
      </c>
      <c r="C875" s="249">
        <v>2421.5</v>
      </c>
      <c r="D875" s="250" t="s">
        <v>2756</v>
      </c>
      <c r="E875" s="250">
        <f t="shared" si="26"/>
        <v>510</v>
      </c>
      <c r="F875" s="251">
        <f t="shared" si="27"/>
        <v>0</v>
      </c>
    </row>
    <row r="876" spans="1:6" ht="18.75">
      <c r="A876" s="245">
        <v>44867</v>
      </c>
      <c r="B876" s="245" t="s">
        <v>2786</v>
      </c>
      <c r="C876" s="246">
        <v>2421.5</v>
      </c>
      <c r="D876" s="247" t="s">
        <v>831</v>
      </c>
      <c r="E876" s="247">
        <f t="shared" si="26"/>
        <v>750</v>
      </c>
      <c r="F876" s="253">
        <f t="shared" si="27"/>
        <v>0</v>
      </c>
    </row>
    <row r="877" spans="1:6" ht="18.75">
      <c r="A877" s="248">
        <v>44868</v>
      </c>
      <c r="B877" s="248" t="s">
        <v>2786</v>
      </c>
      <c r="C877" s="249">
        <v>2421.5</v>
      </c>
      <c r="D877" s="250" t="s">
        <v>2483</v>
      </c>
      <c r="E877" s="250">
        <f t="shared" si="26"/>
        <v>80</v>
      </c>
      <c r="F877" s="251">
        <f t="shared" si="27"/>
        <v>0</v>
      </c>
    </row>
    <row r="878" spans="1:6" ht="18.75">
      <c r="A878" s="245">
        <v>44871</v>
      </c>
      <c r="B878" s="245" t="s">
        <v>2786</v>
      </c>
      <c r="C878" s="246">
        <v>2421.5</v>
      </c>
      <c r="D878" s="247" t="s">
        <v>2429</v>
      </c>
      <c r="E878" s="247">
        <f t="shared" si="26"/>
        <v>250</v>
      </c>
      <c r="F878" s="253">
        <f t="shared" si="27"/>
        <v>0</v>
      </c>
    </row>
    <row r="879" spans="1:6" ht="18.75">
      <c r="A879" s="248">
        <v>44872</v>
      </c>
      <c r="B879" s="248" t="s">
        <v>2786</v>
      </c>
      <c r="C879" s="249">
        <v>2421.5</v>
      </c>
      <c r="D879" s="250" t="s">
        <v>825</v>
      </c>
      <c r="E879" s="250">
        <f t="shared" si="26"/>
        <v>120</v>
      </c>
      <c r="F879" s="251">
        <f t="shared" si="27"/>
        <v>0</v>
      </c>
    </row>
    <row r="880" spans="1:6" ht="18.75">
      <c r="A880" s="245">
        <v>44873</v>
      </c>
      <c r="B880" s="245" t="s">
        <v>2786</v>
      </c>
      <c r="C880" s="246">
        <v>2421.5</v>
      </c>
      <c r="D880" s="247" t="s">
        <v>941</v>
      </c>
      <c r="E880" s="247">
        <f t="shared" si="26"/>
        <v>50</v>
      </c>
      <c r="F880" s="253">
        <f t="shared" si="27"/>
        <v>0</v>
      </c>
    </row>
    <row r="881" spans="1:6" ht="18.75">
      <c r="A881" s="248">
        <v>44874</v>
      </c>
      <c r="B881" s="248" t="s">
        <v>2786</v>
      </c>
      <c r="C881" s="249">
        <v>2421.5</v>
      </c>
      <c r="D881" s="250" t="s">
        <v>2478</v>
      </c>
      <c r="E881" s="250">
        <f t="shared" si="26"/>
        <v>20</v>
      </c>
      <c r="F881" s="251">
        <f t="shared" si="27"/>
        <v>0</v>
      </c>
    </row>
    <row r="882" spans="1:6" ht="18.75">
      <c r="A882" s="245">
        <v>44875</v>
      </c>
      <c r="B882" s="245" t="s">
        <v>2786</v>
      </c>
      <c r="C882" s="246">
        <v>2421.5</v>
      </c>
      <c r="D882" s="247" t="s">
        <v>814</v>
      </c>
      <c r="E882" s="247">
        <f t="shared" si="26"/>
        <v>10</v>
      </c>
      <c r="F882" s="253">
        <f t="shared" si="27"/>
        <v>0</v>
      </c>
    </row>
    <row r="883" spans="1:6" ht="18.75">
      <c r="A883" s="248">
        <v>44878</v>
      </c>
      <c r="B883" s="248" t="s">
        <v>2786</v>
      </c>
      <c r="C883" s="249">
        <v>2421.5</v>
      </c>
      <c r="D883" s="250" t="s">
        <v>2282</v>
      </c>
      <c r="E883" s="250">
        <f t="shared" si="26"/>
        <v>40</v>
      </c>
      <c r="F883" s="251">
        <f t="shared" si="27"/>
        <v>0</v>
      </c>
    </row>
    <row r="884" spans="1:6" ht="18.75">
      <c r="A884" s="245">
        <v>44879</v>
      </c>
      <c r="B884" s="245" t="s">
        <v>2786</v>
      </c>
      <c r="C884" s="246">
        <v>2421.5</v>
      </c>
      <c r="D884" s="247" t="s">
        <v>814</v>
      </c>
      <c r="E884" s="247">
        <f t="shared" si="26"/>
        <v>10</v>
      </c>
      <c r="F884" s="253">
        <f t="shared" si="27"/>
        <v>0</v>
      </c>
    </row>
    <row r="885" spans="1:6" ht="18.75">
      <c r="A885" s="248">
        <v>44880</v>
      </c>
      <c r="B885" s="248" t="s">
        <v>2786</v>
      </c>
      <c r="C885" s="249">
        <v>2421.5</v>
      </c>
      <c r="D885" s="250" t="s">
        <v>2483</v>
      </c>
      <c r="E885" s="250">
        <f t="shared" si="26"/>
        <v>80</v>
      </c>
      <c r="F885" s="251">
        <f t="shared" si="27"/>
        <v>0</v>
      </c>
    </row>
    <row r="886" spans="1:6" ht="18.75">
      <c r="A886" s="245">
        <v>44881</v>
      </c>
      <c r="B886" s="245" t="s">
        <v>2786</v>
      </c>
      <c r="C886" s="246">
        <v>2421.5</v>
      </c>
      <c r="D886" s="247" t="s">
        <v>2752</v>
      </c>
      <c r="E886" s="247">
        <f t="shared" si="26"/>
        <v>30</v>
      </c>
      <c r="F886" s="253">
        <f t="shared" si="27"/>
        <v>0</v>
      </c>
    </row>
    <row r="887" spans="1:6" ht="18.75">
      <c r="A887" s="248">
        <v>44882</v>
      </c>
      <c r="B887" s="248" t="s">
        <v>2786</v>
      </c>
      <c r="C887" s="249">
        <v>2421.5</v>
      </c>
      <c r="D887" s="250" t="s">
        <v>2470</v>
      </c>
      <c r="E887" s="250">
        <f t="shared" si="26"/>
        <v>0</v>
      </c>
      <c r="F887" s="251">
        <f t="shared" si="27"/>
        <v>0</v>
      </c>
    </row>
    <row r="888" spans="1:6" ht="18.75">
      <c r="A888" s="245">
        <v>44885</v>
      </c>
      <c r="B888" s="245" t="s">
        <v>2786</v>
      </c>
      <c r="C888" s="246">
        <v>2421.5</v>
      </c>
      <c r="D888" s="247" t="s">
        <v>945</v>
      </c>
      <c r="E888" s="247">
        <f t="shared" si="26"/>
        <v>60</v>
      </c>
      <c r="F888" s="253">
        <f t="shared" si="27"/>
        <v>0</v>
      </c>
    </row>
    <row r="889" spans="1:6" ht="18.75">
      <c r="A889" s="248">
        <v>44886</v>
      </c>
      <c r="B889" s="248" t="s">
        <v>2786</v>
      </c>
      <c r="C889" s="249">
        <v>2421.5</v>
      </c>
      <c r="D889" s="250" t="s">
        <v>2292</v>
      </c>
      <c r="E889" s="250">
        <f t="shared" si="26"/>
        <v>140</v>
      </c>
      <c r="F889" s="251">
        <f t="shared" si="27"/>
        <v>0</v>
      </c>
    </row>
    <row r="890" spans="1:6" ht="18.75">
      <c r="A890" s="245">
        <v>44887</v>
      </c>
      <c r="B890" s="245" t="s">
        <v>2786</v>
      </c>
      <c r="C890" s="246">
        <v>2421.5</v>
      </c>
      <c r="D890" s="247" t="s">
        <v>2475</v>
      </c>
      <c r="E890" s="247">
        <f t="shared" si="26"/>
        <v>150</v>
      </c>
      <c r="F890" s="253">
        <f t="shared" si="27"/>
        <v>0</v>
      </c>
    </row>
    <row r="891" spans="1:6" ht="18.75">
      <c r="A891" s="248">
        <v>44888</v>
      </c>
      <c r="B891" s="248" t="s">
        <v>2786</v>
      </c>
      <c r="C891" s="249">
        <v>2421.5</v>
      </c>
      <c r="D891" s="250" t="s">
        <v>2478</v>
      </c>
      <c r="E891" s="250">
        <f t="shared" si="26"/>
        <v>20</v>
      </c>
      <c r="F891" s="251">
        <f t="shared" si="27"/>
        <v>0</v>
      </c>
    </row>
    <row r="892" spans="1:6" ht="18.75">
      <c r="A892" s="245">
        <v>44889</v>
      </c>
      <c r="B892" s="245" t="s">
        <v>2786</v>
      </c>
      <c r="C892" s="246">
        <v>2421.5</v>
      </c>
      <c r="D892" s="247" t="s">
        <v>2483</v>
      </c>
      <c r="E892" s="247">
        <f t="shared" si="26"/>
        <v>80</v>
      </c>
      <c r="F892" s="253">
        <f t="shared" si="27"/>
        <v>0</v>
      </c>
    </row>
    <row r="893" spans="1:6" ht="18.75">
      <c r="A893" s="248">
        <v>44892</v>
      </c>
      <c r="B893" s="248" t="s">
        <v>2786</v>
      </c>
      <c r="C893" s="249">
        <v>2421.5</v>
      </c>
      <c r="D893" s="250" t="s">
        <v>941</v>
      </c>
      <c r="E893" s="250">
        <f t="shared" si="26"/>
        <v>50</v>
      </c>
      <c r="F893" s="251">
        <f t="shared" si="27"/>
        <v>0</v>
      </c>
    </row>
    <row r="894" spans="1:6" ht="18.75">
      <c r="A894" s="245">
        <v>44893</v>
      </c>
      <c r="B894" s="245" t="s">
        <v>2786</v>
      </c>
      <c r="C894" s="246">
        <v>2421.5</v>
      </c>
      <c r="D894" s="247" t="s">
        <v>814</v>
      </c>
      <c r="E894" s="247">
        <f t="shared" si="26"/>
        <v>10</v>
      </c>
      <c r="F894" s="253">
        <f t="shared" si="27"/>
        <v>0</v>
      </c>
    </row>
    <row r="895" spans="1:6" ht="18.75">
      <c r="A895" s="248">
        <v>44894</v>
      </c>
      <c r="B895" s="248" t="s">
        <v>2786</v>
      </c>
      <c r="C895" s="249">
        <v>2421.5</v>
      </c>
      <c r="D895" s="250" t="s">
        <v>2282</v>
      </c>
      <c r="E895" s="250">
        <f t="shared" si="26"/>
        <v>40</v>
      </c>
      <c r="F895" s="251">
        <f t="shared" si="27"/>
        <v>0</v>
      </c>
    </row>
    <row r="896" spans="1:6" ht="18.75">
      <c r="A896" s="245">
        <v>44895</v>
      </c>
      <c r="B896" s="245" t="s">
        <v>2786</v>
      </c>
      <c r="C896" s="246">
        <v>2421.5</v>
      </c>
      <c r="D896" s="247" t="s">
        <v>814</v>
      </c>
      <c r="E896" s="247">
        <f t="shared" si="26"/>
        <v>10</v>
      </c>
      <c r="F896" s="253">
        <f t="shared" si="27"/>
        <v>0</v>
      </c>
    </row>
    <row r="897" spans="1:6" ht="18.75">
      <c r="A897" s="248">
        <v>44896</v>
      </c>
      <c r="B897" s="248" t="s">
        <v>2786</v>
      </c>
      <c r="C897" s="249">
        <v>2421.5</v>
      </c>
      <c r="D897" s="250" t="s">
        <v>2478</v>
      </c>
      <c r="E897" s="250">
        <f t="shared" si="26"/>
        <v>20</v>
      </c>
      <c r="F897" s="251">
        <f t="shared" si="27"/>
        <v>0</v>
      </c>
    </row>
    <row r="898" spans="1:6" ht="18.75">
      <c r="A898" s="245">
        <v>44899</v>
      </c>
      <c r="B898" s="245" t="s">
        <v>2786</v>
      </c>
      <c r="C898" s="246">
        <v>2421.5</v>
      </c>
      <c r="D898" s="247" t="s">
        <v>2282</v>
      </c>
      <c r="E898" s="247">
        <f t="shared" ref="E898:E961" si="28">IF(RIGHT(D898,1)="M", VALUE(LEFT(D898,LEN(D898)-1))*1000000, IF(RIGHT(D898,1)="k", VALUE(LEFT(D898,LEN(D898)-1))*1000, D898))</f>
        <v>40</v>
      </c>
      <c r="F898" s="253">
        <f t="shared" si="27"/>
        <v>0</v>
      </c>
    </row>
    <row r="899" spans="1:6" ht="18.75">
      <c r="A899" s="248">
        <v>44900</v>
      </c>
      <c r="B899" s="248" t="s">
        <v>2786</v>
      </c>
      <c r="C899" s="249">
        <v>2421.5</v>
      </c>
      <c r="D899" s="250" t="s">
        <v>2746</v>
      </c>
      <c r="E899" s="250">
        <f t="shared" si="28"/>
        <v>100</v>
      </c>
      <c r="F899" s="251">
        <f t="shared" ref="F899:F962" si="29">C899/C898-1</f>
        <v>0</v>
      </c>
    </row>
    <row r="900" spans="1:6" ht="18.75">
      <c r="A900" s="245">
        <v>44901</v>
      </c>
      <c r="B900" s="245" t="s">
        <v>2786</v>
      </c>
      <c r="C900" s="246">
        <v>2421.5</v>
      </c>
      <c r="D900" s="247" t="s">
        <v>2478</v>
      </c>
      <c r="E900" s="247">
        <f t="shared" si="28"/>
        <v>20</v>
      </c>
      <c r="F900" s="253">
        <f t="shared" si="29"/>
        <v>0</v>
      </c>
    </row>
    <row r="901" spans="1:6" ht="18.75">
      <c r="A901" s="248">
        <v>44902</v>
      </c>
      <c r="B901" s="248" t="s">
        <v>2786</v>
      </c>
      <c r="C901" s="249">
        <v>2421.5</v>
      </c>
      <c r="D901" s="250" t="s">
        <v>937</v>
      </c>
      <c r="E901" s="250">
        <f t="shared" si="28"/>
        <v>90</v>
      </c>
      <c r="F901" s="251">
        <f t="shared" si="29"/>
        <v>0</v>
      </c>
    </row>
    <row r="902" spans="1:6" ht="18.75">
      <c r="A902" s="245">
        <v>44903</v>
      </c>
      <c r="B902" s="245" t="s">
        <v>2786</v>
      </c>
      <c r="C902" s="246">
        <v>2421.5</v>
      </c>
      <c r="D902" s="247" t="s">
        <v>814</v>
      </c>
      <c r="E902" s="247">
        <f t="shared" si="28"/>
        <v>10</v>
      </c>
      <c r="F902" s="253">
        <f t="shared" si="29"/>
        <v>0</v>
      </c>
    </row>
    <row r="903" spans="1:6" ht="18.75">
      <c r="A903" s="248">
        <v>44906</v>
      </c>
      <c r="B903" s="248" t="s">
        <v>2786</v>
      </c>
      <c r="C903" s="249">
        <v>2421.5</v>
      </c>
      <c r="D903" s="250" t="s">
        <v>2478</v>
      </c>
      <c r="E903" s="250">
        <f t="shared" si="28"/>
        <v>20</v>
      </c>
      <c r="F903" s="251">
        <f t="shared" si="29"/>
        <v>0</v>
      </c>
    </row>
    <row r="904" spans="1:6" ht="18.75">
      <c r="A904" s="245">
        <v>44907</v>
      </c>
      <c r="B904" s="245" t="s">
        <v>2786</v>
      </c>
      <c r="C904" s="246">
        <v>2421.5</v>
      </c>
      <c r="D904" s="247" t="s">
        <v>2757</v>
      </c>
      <c r="E904" s="247">
        <f t="shared" si="28"/>
        <v>550</v>
      </c>
      <c r="F904" s="253">
        <f t="shared" si="29"/>
        <v>0</v>
      </c>
    </row>
    <row r="905" spans="1:6" ht="18.75">
      <c r="A905" s="248">
        <v>44908</v>
      </c>
      <c r="B905" s="248" t="s">
        <v>2786</v>
      </c>
      <c r="C905" s="249">
        <v>2421.5</v>
      </c>
      <c r="D905" s="250" t="s">
        <v>825</v>
      </c>
      <c r="E905" s="250">
        <f t="shared" si="28"/>
        <v>120</v>
      </c>
      <c r="F905" s="251">
        <f t="shared" si="29"/>
        <v>0</v>
      </c>
    </row>
    <row r="906" spans="1:6" ht="18.75">
      <c r="A906" s="245">
        <v>44909</v>
      </c>
      <c r="B906" s="245" t="s">
        <v>2786</v>
      </c>
      <c r="C906" s="246">
        <v>2421.5</v>
      </c>
      <c r="D906" s="247" t="s">
        <v>2478</v>
      </c>
      <c r="E906" s="247">
        <f t="shared" si="28"/>
        <v>20</v>
      </c>
      <c r="F906" s="253">
        <f t="shared" si="29"/>
        <v>0</v>
      </c>
    </row>
    <row r="907" spans="1:6" ht="18.75">
      <c r="A907" s="248">
        <v>44910</v>
      </c>
      <c r="B907" s="248" t="s">
        <v>2786</v>
      </c>
      <c r="C907" s="249">
        <v>2421.5</v>
      </c>
      <c r="D907" s="250" t="s">
        <v>941</v>
      </c>
      <c r="E907" s="250">
        <f t="shared" si="28"/>
        <v>50</v>
      </c>
      <c r="F907" s="251">
        <f t="shared" si="29"/>
        <v>0</v>
      </c>
    </row>
    <row r="908" spans="1:6" ht="18.75">
      <c r="A908" s="245">
        <v>44913</v>
      </c>
      <c r="B908" s="245" t="s">
        <v>2786</v>
      </c>
      <c r="C908" s="246">
        <v>2421.5</v>
      </c>
      <c r="D908" s="247" t="s">
        <v>2478</v>
      </c>
      <c r="E908" s="247">
        <f t="shared" si="28"/>
        <v>20</v>
      </c>
      <c r="F908" s="253">
        <f t="shared" si="29"/>
        <v>0</v>
      </c>
    </row>
    <row r="909" spans="1:6" ht="18.75">
      <c r="A909" s="248">
        <v>44914</v>
      </c>
      <c r="B909" s="248" t="s">
        <v>2786</v>
      </c>
      <c r="C909" s="249">
        <v>2421.5</v>
      </c>
      <c r="D909" s="250" t="s">
        <v>825</v>
      </c>
      <c r="E909" s="250">
        <f t="shared" si="28"/>
        <v>120</v>
      </c>
      <c r="F909" s="251">
        <f t="shared" si="29"/>
        <v>0</v>
      </c>
    </row>
    <row r="910" spans="1:6" ht="18.75">
      <c r="A910" s="245">
        <v>44915</v>
      </c>
      <c r="B910" s="245" t="s">
        <v>2786</v>
      </c>
      <c r="C910" s="246">
        <v>2421.5</v>
      </c>
      <c r="D910" s="247" t="s">
        <v>2758</v>
      </c>
      <c r="E910" s="247">
        <f t="shared" si="28"/>
        <v>230</v>
      </c>
      <c r="F910" s="253">
        <f t="shared" si="29"/>
        <v>0</v>
      </c>
    </row>
    <row r="911" spans="1:6" ht="18.75">
      <c r="A911" s="248">
        <v>44916</v>
      </c>
      <c r="B911" s="248" t="s">
        <v>2786</v>
      </c>
      <c r="C911" s="249">
        <v>2421.5</v>
      </c>
      <c r="D911" s="250" t="s">
        <v>815</v>
      </c>
      <c r="E911" s="250">
        <f t="shared" si="28"/>
        <v>130</v>
      </c>
      <c r="F911" s="251">
        <f t="shared" si="29"/>
        <v>0</v>
      </c>
    </row>
    <row r="912" spans="1:6" ht="18.75">
      <c r="A912" s="245">
        <v>44917</v>
      </c>
      <c r="B912" s="245" t="s">
        <v>2786</v>
      </c>
      <c r="C912" s="246">
        <v>2421.5</v>
      </c>
      <c r="D912" s="247" t="s">
        <v>2470</v>
      </c>
      <c r="E912" s="247">
        <f t="shared" si="28"/>
        <v>0</v>
      </c>
      <c r="F912" s="253">
        <f t="shared" si="29"/>
        <v>0</v>
      </c>
    </row>
    <row r="913" spans="1:6" ht="18.75">
      <c r="A913" s="248">
        <v>44921</v>
      </c>
      <c r="B913" s="248" t="s">
        <v>2786</v>
      </c>
      <c r="C913" s="249">
        <v>2421.5</v>
      </c>
      <c r="D913" s="250" t="s">
        <v>941</v>
      </c>
      <c r="E913" s="250">
        <f t="shared" si="28"/>
        <v>50</v>
      </c>
      <c r="F913" s="251">
        <f t="shared" si="29"/>
        <v>0</v>
      </c>
    </row>
    <row r="914" spans="1:6" ht="18.75">
      <c r="A914" s="245">
        <v>44922</v>
      </c>
      <c r="B914" s="245" t="s">
        <v>2786</v>
      </c>
      <c r="C914" s="246">
        <v>2421.5</v>
      </c>
      <c r="D914" s="247" t="s">
        <v>814</v>
      </c>
      <c r="E914" s="247">
        <f t="shared" si="28"/>
        <v>10</v>
      </c>
      <c r="F914" s="253">
        <f t="shared" si="29"/>
        <v>0</v>
      </c>
    </row>
    <row r="915" spans="1:6" ht="18.75">
      <c r="A915" s="248">
        <v>44923</v>
      </c>
      <c r="B915" s="248" t="s">
        <v>2786</v>
      </c>
      <c r="C915" s="249">
        <v>2421.5</v>
      </c>
      <c r="D915" s="250" t="s">
        <v>2757</v>
      </c>
      <c r="E915" s="250">
        <f t="shared" si="28"/>
        <v>550</v>
      </c>
      <c r="F915" s="251">
        <f t="shared" si="29"/>
        <v>0</v>
      </c>
    </row>
    <row r="916" spans="1:6" ht="18.75">
      <c r="A916" s="245">
        <v>44924</v>
      </c>
      <c r="B916" s="245" t="s">
        <v>2786</v>
      </c>
      <c r="C916" s="246">
        <v>2421.5</v>
      </c>
      <c r="D916" s="247" t="s">
        <v>910</v>
      </c>
      <c r="E916" s="247">
        <f t="shared" si="28"/>
        <v>260</v>
      </c>
      <c r="F916" s="253">
        <f t="shared" si="29"/>
        <v>0</v>
      </c>
    </row>
    <row r="917" spans="1:6" ht="18.75">
      <c r="A917" s="248">
        <v>44927</v>
      </c>
      <c r="B917" s="248" t="s">
        <v>2786</v>
      </c>
      <c r="C917" s="249">
        <v>2421.5</v>
      </c>
      <c r="D917" s="250" t="s">
        <v>2731</v>
      </c>
      <c r="E917" s="250">
        <f t="shared" si="28"/>
        <v>630</v>
      </c>
      <c r="F917" s="251">
        <f t="shared" si="29"/>
        <v>0</v>
      </c>
    </row>
    <row r="918" spans="1:6" ht="18.75">
      <c r="A918" s="245">
        <v>44928</v>
      </c>
      <c r="B918" s="245" t="s">
        <v>2786</v>
      </c>
      <c r="C918" s="246">
        <v>2421.5</v>
      </c>
      <c r="D918" s="247" t="s">
        <v>2475</v>
      </c>
      <c r="E918" s="247">
        <f t="shared" si="28"/>
        <v>150</v>
      </c>
      <c r="F918" s="253">
        <f t="shared" si="29"/>
        <v>0</v>
      </c>
    </row>
    <row r="919" spans="1:6" ht="18.75">
      <c r="A919" s="248">
        <v>44929</v>
      </c>
      <c r="B919" s="248" t="s">
        <v>2786</v>
      </c>
      <c r="C919" s="249">
        <v>2421.5</v>
      </c>
      <c r="D919" s="250" t="s">
        <v>825</v>
      </c>
      <c r="E919" s="250">
        <f t="shared" si="28"/>
        <v>120</v>
      </c>
      <c r="F919" s="251">
        <f t="shared" si="29"/>
        <v>0</v>
      </c>
    </row>
    <row r="920" spans="1:6" ht="18.75">
      <c r="A920" s="245">
        <v>44930</v>
      </c>
      <c r="B920" s="245" t="s">
        <v>2786</v>
      </c>
      <c r="C920" s="246">
        <v>2421.5</v>
      </c>
      <c r="D920" s="247" t="s">
        <v>2759</v>
      </c>
      <c r="E920" s="247">
        <f t="shared" si="28"/>
        <v>160</v>
      </c>
      <c r="F920" s="253">
        <f t="shared" si="29"/>
        <v>0</v>
      </c>
    </row>
    <row r="921" spans="1:6" ht="18.75">
      <c r="A921" s="248">
        <v>44931</v>
      </c>
      <c r="B921" s="248" t="s">
        <v>2786</v>
      </c>
      <c r="C921" s="249">
        <v>2421.5</v>
      </c>
      <c r="D921" s="250" t="s">
        <v>941</v>
      </c>
      <c r="E921" s="250">
        <f t="shared" si="28"/>
        <v>50</v>
      </c>
      <c r="F921" s="251">
        <f t="shared" si="29"/>
        <v>0</v>
      </c>
    </row>
    <row r="922" spans="1:6" ht="18.75">
      <c r="A922" s="245">
        <v>44934</v>
      </c>
      <c r="B922" s="245" t="s">
        <v>2786</v>
      </c>
      <c r="C922" s="246">
        <v>2421.5</v>
      </c>
      <c r="D922" s="247" t="s">
        <v>941</v>
      </c>
      <c r="E922" s="247">
        <f t="shared" si="28"/>
        <v>50</v>
      </c>
      <c r="F922" s="253">
        <f t="shared" si="29"/>
        <v>0</v>
      </c>
    </row>
    <row r="923" spans="1:6" ht="18.75">
      <c r="A923" s="248">
        <v>44935</v>
      </c>
      <c r="B923" s="248" t="s">
        <v>2786</v>
      </c>
      <c r="C923" s="249">
        <v>2421.5</v>
      </c>
      <c r="D923" s="250" t="s">
        <v>2478</v>
      </c>
      <c r="E923" s="250">
        <f t="shared" si="28"/>
        <v>20</v>
      </c>
      <c r="F923" s="251">
        <f t="shared" si="29"/>
        <v>0</v>
      </c>
    </row>
    <row r="924" spans="1:6" ht="18.75">
      <c r="A924" s="245">
        <v>44936</v>
      </c>
      <c r="B924" s="245" t="s">
        <v>2786</v>
      </c>
      <c r="C924" s="246">
        <v>2421.5</v>
      </c>
      <c r="D924" s="247" t="s">
        <v>811</v>
      </c>
      <c r="E924" s="247">
        <f t="shared" si="28"/>
        <v>200</v>
      </c>
      <c r="F924" s="253">
        <f t="shared" si="29"/>
        <v>0</v>
      </c>
    </row>
    <row r="925" spans="1:6" ht="18.75">
      <c r="A925" s="248">
        <v>44937</v>
      </c>
      <c r="B925" s="248" t="s">
        <v>2786</v>
      </c>
      <c r="C925" s="249">
        <v>2421.5</v>
      </c>
      <c r="D925" s="250" t="s">
        <v>2752</v>
      </c>
      <c r="E925" s="250">
        <f t="shared" si="28"/>
        <v>30</v>
      </c>
      <c r="F925" s="251">
        <f t="shared" si="29"/>
        <v>0</v>
      </c>
    </row>
    <row r="926" spans="1:6" ht="18.75">
      <c r="A926" s="245">
        <v>44938</v>
      </c>
      <c r="B926" s="245" t="s">
        <v>2786</v>
      </c>
      <c r="C926" s="246">
        <v>2421.5</v>
      </c>
      <c r="D926" s="247" t="s">
        <v>964</v>
      </c>
      <c r="E926" s="247">
        <f t="shared" si="28"/>
        <v>170</v>
      </c>
      <c r="F926" s="253">
        <f t="shared" si="29"/>
        <v>0</v>
      </c>
    </row>
    <row r="927" spans="1:6" ht="18.75">
      <c r="A927" s="248">
        <v>44941</v>
      </c>
      <c r="B927" s="248" t="s">
        <v>2786</v>
      </c>
      <c r="C927" s="249">
        <v>2421.5</v>
      </c>
      <c r="D927" s="250" t="s">
        <v>2282</v>
      </c>
      <c r="E927" s="250">
        <f t="shared" si="28"/>
        <v>40</v>
      </c>
      <c r="F927" s="251">
        <f t="shared" si="29"/>
        <v>0</v>
      </c>
    </row>
    <row r="928" spans="1:6" ht="18.75">
      <c r="A928" s="245">
        <v>44942</v>
      </c>
      <c r="B928" s="245" t="s">
        <v>2786</v>
      </c>
      <c r="C928" s="246">
        <v>2421.5</v>
      </c>
      <c r="D928" s="247" t="s">
        <v>811</v>
      </c>
      <c r="E928" s="247">
        <f t="shared" si="28"/>
        <v>200</v>
      </c>
      <c r="F928" s="253">
        <f t="shared" si="29"/>
        <v>0</v>
      </c>
    </row>
    <row r="929" spans="1:6" ht="18.75">
      <c r="A929" s="248">
        <v>44943</v>
      </c>
      <c r="B929" s="248" t="s">
        <v>2786</v>
      </c>
      <c r="C929" s="249">
        <v>2421.5</v>
      </c>
      <c r="D929" s="250" t="s">
        <v>2479</v>
      </c>
      <c r="E929" s="250">
        <f t="shared" si="28"/>
        <v>70</v>
      </c>
      <c r="F929" s="251">
        <f t="shared" si="29"/>
        <v>0</v>
      </c>
    </row>
    <row r="930" spans="1:6" ht="18.75">
      <c r="A930" s="245">
        <v>44944</v>
      </c>
      <c r="B930" s="245" t="s">
        <v>2786</v>
      </c>
      <c r="C930" s="246">
        <v>2421.5</v>
      </c>
      <c r="D930" s="247" t="s">
        <v>2476</v>
      </c>
      <c r="E930" s="247">
        <f t="shared" si="28"/>
        <v>240</v>
      </c>
      <c r="F930" s="253">
        <f t="shared" si="29"/>
        <v>0</v>
      </c>
    </row>
    <row r="931" spans="1:6" ht="18.75">
      <c r="A931" s="248">
        <v>44945</v>
      </c>
      <c r="B931" s="248" t="s">
        <v>2786</v>
      </c>
      <c r="C931" s="249">
        <v>2421.5</v>
      </c>
      <c r="D931" s="250" t="s">
        <v>825</v>
      </c>
      <c r="E931" s="250">
        <f t="shared" si="28"/>
        <v>120</v>
      </c>
      <c r="F931" s="251">
        <f t="shared" si="29"/>
        <v>0</v>
      </c>
    </row>
    <row r="932" spans="1:6" ht="18.75">
      <c r="A932" s="245">
        <v>44948</v>
      </c>
      <c r="B932" s="245" t="s">
        <v>2786</v>
      </c>
      <c r="C932" s="246">
        <v>2421.5</v>
      </c>
      <c r="D932" s="247" t="s">
        <v>2483</v>
      </c>
      <c r="E932" s="247">
        <f t="shared" si="28"/>
        <v>80</v>
      </c>
      <c r="F932" s="253">
        <f t="shared" si="29"/>
        <v>0</v>
      </c>
    </row>
    <row r="933" spans="1:6" ht="18.75">
      <c r="A933" s="248">
        <v>44949</v>
      </c>
      <c r="B933" s="248" t="s">
        <v>2786</v>
      </c>
      <c r="C933" s="249">
        <v>2421.5</v>
      </c>
      <c r="D933" s="250" t="s">
        <v>815</v>
      </c>
      <c r="E933" s="250">
        <f t="shared" si="28"/>
        <v>130</v>
      </c>
      <c r="F933" s="251">
        <f t="shared" si="29"/>
        <v>0</v>
      </c>
    </row>
    <row r="934" spans="1:6" ht="18.75">
      <c r="A934" s="245">
        <v>44950</v>
      </c>
      <c r="B934" s="245" t="s">
        <v>2786</v>
      </c>
      <c r="C934" s="246">
        <v>2421.5</v>
      </c>
      <c r="D934" s="247" t="s">
        <v>910</v>
      </c>
      <c r="E934" s="247">
        <f t="shared" si="28"/>
        <v>260</v>
      </c>
      <c r="F934" s="253">
        <f t="shared" si="29"/>
        <v>0</v>
      </c>
    </row>
    <row r="935" spans="1:6" ht="18.75">
      <c r="A935" s="248">
        <v>44951</v>
      </c>
      <c r="B935" s="248" t="s">
        <v>2786</v>
      </c>
      <c r="C935" s="249">
        <v>2421.5</v>
      </c>
      <c r="D935" s="250" t="s">
        <v>2479</v>
      </c>
      <c r="E935" s="250">
        <f t="shared" si="28"/>
        <v>70</v>
      </c>
      <c r="F935" s="251">
        <f t="shared" si="29"/>
        <v>0</v>
      </c>
    </row>
    <row r="936" spans="1:6" ht="18.75">
      <c r="A936" s="245">
        <v>44952</v>
      </c>
      <c r="B936" s="245" t="s">
        <v>2786</v>
      </c>
      <c r="C936" s="246">
        <v>2421.5</v>
      </c>
      <c r="D936" s="247" t="s">
        <v>945</v>
      </c>
      <c r="E936" s="247">
        <f t="shared" si="28"/>
        <v>60</v>
      </c>
      <c r="F936" s="253">
        <f t="shared" si="29"/>
        <v>0</v>
      </c>
    </row>
    <row r="937" spans="1:6" ht="18.75">
      <c r="A937" s="248">
        <v>44955</v>
      </c>
      <c r="B937" s="248" t="s">
        <v>2786</v>
      </c>
      <c r="C937" s="249">
        <v>2421.5</v>
      </c>
      <c r="D937" s="250" t="s">
        <v>825</v>
      </c>
      <c r="E937" s="250">
        <f t="shared" si="28"/>
        <v>120</v>
      </c>
      <c r="F937" s="251">
        <f t="shared" si="29"/>
        <v>0</v>
      </c>
    </row>
    <row r="938" spans="1:6" ht="18.75">
      <c r="A938" s="245">
        <v>44956</v>
      </c>
      <c r="B938" s="245" t="s">
        <v>2786</v>
      </c>
      <c r="C938" s="246">
        <v>2421.5</v>
      </c>
      <c r="D938" s="247" t="s">
        <v>825</v>
      </c>
      <c r="E938" s="247">
        <f t="shared" si="28"/>
        <v>120</v>
      </c>
      <c r="F938" s="253">
        <f t="shared" si="29"/>
        <v>0</v>
      </c>
    </row>
    <row r="939" spans="1:6" ht="18.75">
      <c r="A939" s="248">
        <v>44957</v>
      </c>
      <c r="B939" s="248" t="s">
        <v>2786</v>
      </c>
      <c r="C939" s="249">
        <v>2421.5</v>
      </c>
      <c r="D939" s="250" t="s">
        <v>2476</v>
      </c>
      <c r="E939" s="250">
        <f t="shared" si="28"/>
        <v>240</v>
      </c>
      <c r="F939" s="251">
        <f t="shared" si="29"/>
        <v>0</v>
      </c>
    </row>
    <row r="940" spans="1:6" ht="18.75">
      <c r="A940" s="245">
        <v>44958</v>
      </c>
      <c r="B940" s="245" t="s">
        <v>2786</v>
      </c>
      <c r="C940" s="246">
        <v>2421.5</v>
      </c>
      <c r="D940" s="247" t="s">
        <v>2483</v>
      </c>
      <c r="E940" s="247">
        <f t="shared" si="28"/>
        <v>80</v>
      </c>
      <c r="F940" s="253">
        <f t="shared" si="29"/>
        <v>0</v>
      </c>
    </row>
    <row r="941" spans="1:6" ht="18.75">
      <c r="A941" s="248">
        <v>44959</v>
      </c>
      <c r="B941" s="248" t="s">
        <v>2786</v>
      </c>
      <c r="C941" s="249">
        <v>2421.5</v>
      </c>
      <c r="D941" s="250" t="s">
        <v>2759</v>
      </c>
      <c r="E941" s="250">
        <f t="shared" si="28"/>
        <v>160</v>
      </c>
      <c r="F941" s="251">
        <f t="shared" si="29"/>
        <v>0</v>
      </c>
    </row>
    <row r="942" spans="1:6" ht="18.75">
      <c r="A942" s="245">
        <v>44962</v>
      </c>
      <c r="B942" s="245" t="s">
        <v>2786</v>
      </c>
      <c r="C942" s="246">
        <v>2421.5</v>
      </c>
      <c r="D942" s="247" t="s">
        <v>2760</v>
      </c>
      <c r="E942" s="247">
        <f t="shared" si="28"/>
        <v>320</v>
      </c>
      <c r="F942" s="253">
        <f t="shared" si="29"/>
        <v>0</v>
      </c>
    </row>
    <row r="943" spans="1:6" ht="18.75">
      <c r="A943" s="248">
        <v>44963</v>
      </c>
      <c r="B943" s="248" t="s">
        <v>2786</v>
      </c>
      <c r="C943" s="249">
        <v>2421.5</v>
      </c>
      <c r="D943" s="250" t="s">
        <v>815</v>
      </c>
      <c r="E943" s="250">
        <f t="shared" si="28"/>
        <v>130</v>
      </c>
      <c r="F943" s="251">
        <f t="shared" si="29"/>
        <v>0</v>
      </c>
    </row>
    <row r="944" spans="1:6" ht="18.75">
      <c r="A944" s="245">
        <v>44964</v>
      </c>
      <c r="B944" s="245" t="s">
        <v>2786</v>
      </c>
      <c r="C944" s="246">
        <v>2421.5</v>
      </c>
      <c r="D944" s="247" t="s">
        <v>941</v>
      </c>
      <c r="E944" s="247">
        <f t="shared" si="28"/>
        <v>50</v>
      </c>
      <c r="F944" s="253">
        <f t="shared" si="29"/>
        <v>0</v>
      </c>
    </row>
    <row r="945" spans="1:6" ht="18.75">
      <c r="A945" s="248">
        <v>44965</v>
      </c>
      <c r="B945" s="248" t="s">
        <v>2786</v>
      </c>
      <c r="C945" s="249">
        <v>2421.5</v>
      </c>
      <c r="D945" s="250" t="s">
        <v>815</v>
      </c>
      <c r="E945" s="250">
        <f t="shared" si="28"/>
        <v>130</v>
      </c>
      <c r="F945" s="251">
        <f t="shared" si="29"/>
        <v>0</v>
      </c>
    </row>
    <row r="946" spans="1:6" ht="18.75">
      <c r="A946" s="245">
        <v>44966</v>
      </c>
      <c r="B946" s="245" t="s">
        <v>2786</v>
      </c>
      <c r="C946" s="246">
        <v>2421.5</v>
      </c>
      <c r="D946" s="247" t="s">
        <v>815</v>
      </c>
      <c r="E946" s="247">
        <f t="shared" si="28"/>
        <v>130</v>
      </c>
      <c r="F946" s="253">
        <f t="shared" si="29"/>
        <v>0</v>
      </c>
    </row>
    <row r="947" spans="1:6" ht="18.75">
      <c r="A947" s="248">
        <v>44969</v>
      </c>
      <c r="B947" s="248" t="s">
        <v>2786</v>
      </c>
      <c r="C947" s="249">
        <v>2421.5</v>
      </c>
      <c r="D947" s="250" t="s">
        <v>2475</v>
      </c>
      <c r="E947" s="250">
        <f t="shared" si="28"/>
        <v>150</v>
      </c>
      <c r="F947" s="251">
        <f t="shared" si="29"/>
        <v>0</v>
      </c>
    </row>
    <row r="948" spans="1:6" ht="18.75">
      <c r="A948" s="245">
        <v>44970</v>
      </c>
      <c r="B948" s="245" t="s">
        <v>2786</v>
      </c>
      <c r="C948" s="246">
        <v>2421.5</v>
      </c>
      <c r="D948" s="247" t="s">
        <v>754</v>
      </c>
      <c r="E948" s="247">
        <f t="shared" si="28"/>
        <v>110</v>
      </c>
      <c r="F948" s="253">
        <f t="shared" si="29"/>
        <v>0</v>
      </c>
    </row>
    <row r="949" spans="1:6" ht="18.75">
      <c r="A949" s="248">
        <v>44971</v>
      </c>
      <c r="B949" s="248" t="s">
        <v>2786</v>
      </c>
      <c r="C949" s="249">
        <v>2421.5</v>
      </c>
      <c r="D949" s="250" t="s">
        <v>941</v>
      </c>
      <c r="E949" s="250">
        <f t="shared" si="28"/>
        <v>50</v>
      </c>
      <c r="F949" s="251">
        <f t="shared" si="29"/>
        <v>0</v>
      </c>
    </row>
    <row r="950" spans="1:6" ht="18.75">
      <c r="A950" s="245">
        <v>44972</v>
      </c>
      <c r="B950" s="245" t="s">
        <v>2786</v>
      </c>
      <c r="C950" s="246">
        <v>2421.5</v>
      </c>
      <c r="D950" s="247" t="s">
        <v>2282</v>
      </c>
      <c r="E950" s="247">
        <f t="shared" si="28"/>
        <v>40</v>
      </c>
      <c r="F950" s="253">
        <f t="shared" si="29"/>
        <v>0</v>
      </c>
    </row>
    <row r="951" spans="1:6" ht="18.75">
      <c r="A951" s="248">
        <v>44973</v>
      </c>
      <c r="B951" s="248" t="s">
        <v>2786</v>
      </c>
      <c r="C951" s="249">
        <v>2421.5</v>
      </c>
      <c r="D951" s="250" t="s">
        <v>2479</v>
      </c>
      <c r="E951" s="250">
        <f t="shared" si="28"/>
        <v>70</v>
      </c>
      <c r="F951" s="251">
        <f t="shared" si="29"/>
        <v>0</v>
      </c>
    </row>
    <row r="952" spans="1:6" ht="18.75">
      <c r="A952" s="245">
        <v>44976</v>
      </c>
      <c r="B952" s="245" t="s">
        <v>2786</v>
      </c>
      <c r="C952" s="246">
        <v>2421.5</v>
      </c>
      <c r="D952" s="247" t="s">
        <v>2282</v>
      </c>
      <c r="E952" s="247">
        <f t="shared" si="28"/>
        <v>40</v>
      </c>
      <c r="F952" s="253">
        <f t="shared" si="29"/>
        <v>0</v>
      </c>
    </row>
    <row r="953" spans="1:6" ht="18.75">
      <c r="A953" s="248">
        <v>44977</v>
      </c>
      <c r="B953" s="248" t="s">
        <v>2786</v>
      </c>
      <c r="C953" s="249">
        <v>2421.5</v>
      </c>
      <c r="D953" s="250" t="s">
        <v>2475</v>
      </c>
      <c r="E953" s="250">
        <f t="shared" si="28"/>
        <v>150</v>
      </c>
      <c r="F953" s="251">
        <f t="shared" si="29"/>
        <v>0</v>
      </c>
    </row>
    <row r="954" spans="1:6" ht="18.75">
      <c r="A954" s="245">
        <v>44979</v>
      </c>
      <c r="B954" s="245" t="s">
        <v>2786</v>
      </c>
      <c r="C954" s="246">
        <v>2421.5</v>
      </c>
      <c r="D954" s="247" t="s">
        <v>2478</v>
      </c>
      <c r="E954" s="247">
        <f t="shared" si="28"/>
        <v>20</v>
      </c>
      <c r="F954" s="253">
        <f t="shared" si="29"/>
        <v>0</v>
      </c>
    </row>
    <row r="955" spans="1:6" ht="18.75">
      <c r="A955" s="248">
        <v>44980</v>
      </c>
      <c r="B955" s="248" t="s">
        <v>2786</v>
      </c>
      <c r="C955" s="249">
        <v>2421.5</v>
      </c>
      <c r="D955" s="250" t="s">
        <v>2758</v>
      </c>
      <c r="E955" s="250">
        <f t="shared" si="28"/>
        <v>230</v>
      </c>
      <c r="F955" s="251">
        <f t="shared" si="29"/>
        <v>0</v>
      </c>
    </row>
    <row r="956" spans="1:6" ht="18.75">
      <c r="A956" s="245">
        <v>44983</v>
      </c>
      <c r="B956" s="245" t="s">
        <v>2786</v>
      </c>
      <c r="C956" s="246">
        <v>2421.5</v>
      </c>
      <c r="D956" s="247" t="s">
        <v>2479</v>
      </c>
      <c r="E956" s="247">
        <f t="shared" si="28"/>
        <v>70</v>
      </c>
      <c r="F956" s="253">
        <f t="shared" si="29"/>
        <v>0</v>
      </c>
    </row>
    <row r="957" spans="1:6" ht="18.75">
      <c r="A957" s="248">
        <v>44984</v>
      </c>
      <c r="B957" s="248" t="s">
        <v>2786</v>
      </c>
      <c r="C957" s="249">
        <v>2421.5</v>
      </c>
      <c r="D957" s="250" t="s">
        <v>2752</v>
      </c>
      <c r="E957" s="250">
        <f t="shared" si="28"/>
        <v>30</v>
      </c>
      <c r="F957" s="251">
        <f t="shared" si="29"/>
        <v>0</v>
      </c>
    </row>
    <row r="958" spans="1:6" ht="18.75">
      <c r="A958" s="245">
        <v>44985</v>
      </c>
      <c r="B958" s="245" t="s">
        <v>2786</v>
      </c>
      <c r="C958" s="246">
        <v>2421.5</v>
      </c>
      <c r="D958" s="247" t="s">
        <v>2478</v>
      </c>
      <c r="E958" s="247">
        <f t="shared" si="28"/>
        <v>20</v>
      </c>
      <c r="F958" s="253">
        <f t="shared" si="29"/>
        <v>0</v>
      </c>
    </row>
    <row r="959" spans="1:6" ht="18.75">
      <c r="A959" s="248">
        <v>44986</v>
      </c>
      <c r="B959" s="248" t="s">
        <v>2786</v>
      </c>
      <c r="C959" s="249">
        <v>2421.5</v>
      </c>
      <c r="D959" s="250" t="s">
        <v>814</v>
      </c>
      <c r="E959" s="250">
        <f t="shared" si="28"/>
        <v>10</v>
      </c>
      <c r="F959" s="251">
        <f t="shared" si="29"/>
        <v>0</v>
      </c>
    </row>
    <row r="960" spans="1:6" ht="18.75">
      <c r="A960" s="245">
        <v>44987</v>
      </c>
      <c r="B960" s="245" t="s">
        <v>2786</v>
      </c>
      <c r="C960" s="246">
        <v>2421.5</v>
      </c>
      <c r="D960" s="247" t="s">
        <v>2282</v>
      </c>
      <c r="E960" s="247">
        <f t="shared" si="28"/>
        <v>40</v>
      </c>
      <c r="F960" s="253">
        <f t="shared" si="29"/>
        <v>0</v>
      </c>
    </row>
    <row r="961" spans="1:6" ht="18.75">
      <c r="A961" s="248">
        <v>44990</v>
      </c>
      <c r="B961" s="248" t="s">
        <v>2786</v>
      </c>
      <c r="C961" s="249">
        <v>2421.5</v>
      </c>
      <c r="D961" s="250" t="s">
        <v>754</v>
      </c>
      <c r="E961" s="250">
        <f t="shared" si="28"/>
        <v>110</v>
      </c>
      <c r="F961" s="251">
        <f t="shared" si="29"/>
        <v>0</v>
      </c>
    </row>
    <row r="962" spans="1:6" ht="18.75">
      <c r="A962" s="245">
        <v>44991</v>
      </c>
      <c r="B962" s="245" t="s">
        <v>2786</v>
      </c>
      <c r="C962" s="246">
        <v>2421.5</v>
      </c>
      <c r="D962" s="247" t="s">
        <v>941</v>
      </c>
      <c r="E962" s="247">
        <f t="shared" ref="E962:E1025" si="30">IF(RIGHT(D962,1)="M", VALUE(LEFT(D962,LEN(D962)-1))*1000000, IF(RIGHT(D962,1)="k", VALUE(LEFT(D962,LEN(D962)-1))*1000, D962))</f>
        <v>50</v>
      </c>
      <c r="F962" s="253">
        <f t="shared" si="29"/>
        <v>0</v>
      </c>
    </row>
    <row r="963" spans="1:6" ht="18.75">
      <c r="A963" s="248">
        <v>44992</v>
      </c>
      <c r="B963" s="248" t="s">
        <v>2786</v>
      </c>
      <c r="C963" s="249">
        <v>2421.5</v>
      </c>
      <c r="D963" s="250" t="s">
        <v>2479</v>
      </c>
      <c r="E963" s="250">
        <f t="shared" si="30"/>
        <v>70</v>
      </c>
      <c r="F963" s="251">
        <f t="shared" ref="F963:F1026" si="31">C963/C962-1</f>
        <v>0</v>
      </c>
    </row>
    <row r="964" spans="1:6" ht="18.75">
      <c r="A964" s="245">
        <v>44994</v>
      </c>
      <c r="B964" s="245" t="s">
        <v>2786</v>
      </c>
      <c r="C964" s="246">
        <v>2421.5</v>
      </c>
      <c r="D964" s="247" t="s">
        <v>2479</v>
      </c>
      <c r="E964" s="247">
        <f t="shared" si="30"/>
        <v>70</v>
      </c>
      <c r="F964" s="253">
        <f t="shared" si="31"/>
        <v>0</v>
      </c>
    </row>
    <row r="965" spans="1:6" ht="18.75">
      <c r="A965" s="248">
        <v>44997</v>
      </c>
      <c r="B965" s="248" t="s">
        <v>2786</v>
      </c>
      <c r="C965" s="249">
        <v>2421.5</v>
      </c>
      <c r="D965" s="250" t="s">
        <v>748</v>
      </c>
      <c r="E965" s="250">
        <f t="shared" si="30"/>
        <v>2660</v>
      </c>
      <c r="F965" s="251">
        <f t="shared" si="31"/>
        <v>0</v>
      </c>
    </row>
    <row r="966" spans="1:6" ht="18.75">
      <c r="A966" s="245">
        <v>44998</v>
      </c>
      <c r="B966" s="245" t="s">
        <v>2786</v>
      </c>
      <c r="C966" s="246">
        <v>2421.5</v>
      </c>
      <c r="D966" s="247" t="s">
        <v>2482</v>
      </c>
      <c r="E966" s="247">
        <f t="shared" si="30"/>
        <v>1900</v>
      </c>
      <c r="F966" s="253">
        <f t="shared" si="31"/>
        <v>0</v>
      </c>
    </row>
    <row r="967" spans="1:6" ht="18.75">
      <c r="A967" s="248">
        <v>44999</v>
      </c>
      <c r="B967" s="248" t="s">
        <v>2786</v>
      </c>
      <c r="C967" s="249">
        <v>2421.5</v>
      </c>
      <c r="D967" s="250" t="s">
        <v>2761</v>
      </c>
      <c r="E967" s="250">
        <f t="shared" si="30"/>
        <v>1100</v>
      </c>
      <c r="F967" s="251">
        <f t="shared" si="31"/>
        <v>0</v>
      </c>
    </row>
    <row r="968" spans="1:6" ht="18.75">
      <c r="A968" s="245">
        <v>45000</v>
      </c>
      <c r="B968" s="245" t="s">
        <v>2786</v>
      </c>
      <c r="C968" s="246">
        <v>2421.5</v>
      </c>
      <c r="D968" s="247" t="s">
        <v>2517</v>
      </c>
      <c r="E968" s="247">
        <f t="shared" si="30"/>
        <v>1440</v>
      </c>
      <c r="F968" s="253">
        <f t="shared" si="31"/>
        <v>0</v>
      </c>
    </row>
    <row r="969" spans="1:6" ht="18.75">
      <c r="A969" s="248">
        <v>45001</v>
      </c>
      <c r="B969" s="248" t="s">
        <v>2786</v>
      </c>
      <c r="C969" s="249">
        <v>2421.5</v>
      </c>
      <c r="D969" s="250" t="s">
        <v>942</v>
      </c>
      <c r="E969" s="250">
        <f t="shared" si="30"/>
        <v>460</v>
      </c>
      <c r="F969" s="251">
        <f t="shared" si="31"/>
        <v>0</v>
      </c>
    </row>
    <row r="970" spans="1:6" ht="18.75">
      <c r="A970" s="245">
        <v>45004</v>
      </c>
      <c r="B970" s="245" t="s">
        <v>2786</v>
      </c>
      <c r="C970" s="246">
        <v>2421.5</v>
      </c>
      <c r="D970" s="247" t="s">
        <v>2440</v>
      </c>
      <c r="E970" s="247">
        <f t="shared" si="30"/>
        <v>2120</v>
      </c>
      <c r="F970" s="253">
        <f t="shared" si="31"/>
        <v>0</v>
      </c>
    </row>
    <row r="971" spans="1:6" ht="18.75">
      <c r="A971" s="248">
        <v>45005</v>
      </c>
      <c r="B971" s="248" t="s">
        <v>2786</v>
      </c>
      <c r="C971" s="249">
        <v>2421.5</v>
      </c>
      <c r="D971" s="250" t="s">
        <v>937</v>
      </c>
      <c r="E971" s="250">
        <f t="shared" si="30"/>
        <v>90</v>
      </c>
      <c r="F971" s="251">
        <f t="shared" si="31"/>
        <v>0</v>
      </c>
    </row>
    <row r="972" spans="1:6" ht="18.75">
      <c r="A972" s="245">
        <v>45006</v>
      </c>
      <c r="B972" s="245" t="s">
        <v>2786</v>
      </c>
      <c r="C972" s="246">
        <v>2421.5</v>
      </c>
      <c r="D972" s="247" t="s">
        <v>2752</v>
      </c>
      <c r="E972" s="247">
        <f t="shared" si="30"/>
        <v>30</v>
      </c>
      <c r="F972" s="253">
        <f t="shared" si="31"/>
        <v>0</v>
      </c>
    </row>
    <row r="973" spans="1:6" ht="18.75">
      <c r="A973" s="248">
        <v>45007</v>
      </c>
      <c r="B973" s="248" t="s">
        <v>2786</v>
      </c>
      <c r="C973" s="249">
        <v>2421.5</v>
      </c>
      <c r="D973" s="250" t="s">
        <v>2731</v>
      </c>
      <c r="E973" s="250">
        <f t="shared" si="30"/>
        <v>630</v>
      </c>
      <c r="F973" s="251">
        <f t="shared" si="31"/>
        <v>0</v>
      </c>
    </row>
    <row r="974" spans="1:6" ht="18.75">
      <c r="A974" s="245">
        <v>45008</v>
      </c>
      <c r="B974" s="245" t="s">
        <v>2786</v>
      </c>
      <c r="C974" s="246">
        <v>2421.5</v>
      </c>
      <c r="D974" s="247" t="s">
        <v>814</v>
      </c>
      <c r="E974" s="247">
        <f t="shared" si="30"/>
        <v>10</v>
      </c>
      <c r="F974" s="253">
        <f t="shared" si="31"/>
        <v>0</v>
      </c>
    </row>
    <row r="975" spans="1:6" ht="18.75">
      <c r="A975" s="248">
        <v>45012</v>
      </c>
      <c r="B975" s="248" t="s">
        <v>2786</v>
      </c>
      <c r="C975" s="249">
        <v>2421.5</v>
      </c>
      <c r="D975" s="250" t="s">
        <v>2451</v>
      </c>
      <c r="E975" s="250">
        <f t="shared" si="30"/>
        <v>920</v>
      </c>
      <c r="F975" s="251">
        <f t="shared" si="31"/>
        <v>0</v>
      </c>
    </row>
    <row r="976" spans="1:6" ht="18.75">
      <c r="A976" s="245">
        <v>45013</v>
      </c>
      <c r="B976" s="245" t="s">
        <v>2786</v>
      </c>
      <c r="C976" s="246">
        <v>2421.5</v>
      </c>
      <c r="D976" s="247" t="s">
        <v>941</v>
      </c>
      <c r="E976" s="247">
        <f t="shared" si="30"/>
        <v>50</v>
      </c>
      <c r="F976" s="253">
        <f t="shared" si="31"/>
        <v>0</v>
      </c>
    </row>
    <row r="977" spans="1:6" ht="18.75">
      <c r="A977" s="248">
        <v>45014</v>
      </c>
      <c r="B977" s="248" t="s">
        <v>2786</v>
      </c>
      <c r="C977" s="249">
        <v>2421.5</v>
      </c>
      <c r="D977" s="250" t="s">
        <v>937</v>
      </c>
      <c r="E977" s="250">
        <f t="shared" si="30"/>
        <v>90</v>
      </c>
      <c r="F977" s="251">
        <f t="shared" si="31"/>
        <v>0</v>
      </c>
    </row>
    <row r="978" spans="1:6" ht="18.75">
      <c r="A978" s="245">
        <v>45015</v>
      </c>
      <c r="B978" s="245" t="s">
        <v>2786</v>
      </c>
      <c r="C978" s="246">
        <v>2421.5</v>
      </c>
      <c r="D978" s="247" t="s">
        <v>937</v>
      </c>
      <c r="E978" s="247">
        <f t="shared" si="30"/>
        <v>90</v>
      </c>
      <c r="F978" s="253">
        <f t="shared" si="31"/>
        <v>0</v>
      </c>
    </row>
    <row r="979" spans="1:6" ht="18.75">
      <c r="A979" s="248">
        <v>45018</v>
      </c>
      <c r="B979" s="248" t="s">
        <v>2786</v>
      </c>
      <c r="C979" s="249">
        <v>2421.5</v>
      </c>
      <c r="D979" s="250" t="s">
        <v>945</v>
      </c>
      <c r="E979" s="250">
        <f t="shared" si="30"/>
        <v>60</v>
      </c>
      <c r="F979" s="251">
        <f t="shared" si="31"/>
        <v>0</v>
      </c>
    </row>
    <row r="980" spans="1:6" ht="18.75">
      <c r="A980" s="245">
        <v>45019</v>
      </c>
      <c r="B980" s="245" t="s">
        <v>2786</v>
      </c>
      <c r="C980" s="246">
        <v>2421.5</v>
      </c>
      <c r="D980" s="247" t="s">
        <v>761</v>
      </c>
      <c r="E980" s="247">
        <f t="shared" si="30"/>
        <v>190</v>
      </c>
      <c r="F980" s="253">
        <f t="shared" si="31"/>
        <v>0</v>
      </c>
    </row>
    <row r="981" spans="1:6" ht="18.75">
      <c r="A981" s="248">
        <v>45020</v>
      </c>
      <c r="B981" s="248" t="s">
        <v>2786</v>
      </c>
      <c r="C981" s="249">
        <v>2421.5</v>
      </c>
      <c r="D981" s="250" t="s">
        <v>2480</v>
      </c>
      <c r="E981" s="250">
        <f t="shared" si="30"/>
        <v>400</v>
      </c>
      <c r="F981" s="251">
        <f t="shared" si="31"/>
        <v>0</v>
      </c>
    </row>
    <row r="982" spans="1:6" ht="18.75">
      <c r="A982" s="245">
        <v>45021</v>
      </c>
      <c r="B982" s="245" t="s">
        <v>2786</v>
      </c>
      <c r="C982" s="246">
        <v>2421.5</v>
      </c>
      <c r="D982" s="247" t="s">
        <v>2759</v>
      </c>
      <c r="E982" s="247">
        <f t="shared" si="30"/>
        <v>160</v>
      </c>
      <c r="F982" s="253">
        <f t="shared" si="31"/>
        <v>0</v>
      </c>
    </row>
    <row r="983" spans="1:6" ht="18.75">
      <c r="A983" s="248">
        <v>45022</v>
      </c>
      <c r="B983" s="248" t="s">
        <v>2786</v>
      </c>
      <c r="C983" s="249">
        <v>2421.5</v>
      </c>
      <c r="D983" s="250" t="s">
        <v>945</v>
      </c>
      <c r="E983" s="250">
        <f t="shared" si="30"/>
        <v>60</v>
      </c>
      <c r="F983" s="251">
        <f t="shared" si="31"/>
        <v>0</v>
      </c>
    </row>
    <row r="984" spans="1:6" ht="18.75">
      <c r="A984" s="245">
        <v>45025</v>
      </c>
      <c r="B984" s="245" t="s">
        <v>2786</v>
      </c>
      <c r="C984" s="246">
        <v>2421.5</v>
      </c>
      <c r="D984" s="247" t="s">
        <v>945</v>
      </c>
      <c r="E984" s="247">
        <f t="shared" si="30"/>
        <v>60</v>
      </c>
      <c r="F984" s="253">
        <f t="shared" si="31"/>
        <v>0</v>
      </c>
    </row>
    <row r="985" spans="1:6" ht="18.75">
      <c r="A985" s="248">
        <v>45026</v>
      </c>
      <c r="B985" s="248" t="s">
        <v>2786</v>
      </c>
      <c r="C985" s="249">
        <v>2421.5</v>
      </c>
      <c r="D985" s="250" t="s">
        <v>825</v>
      </c>
      <c r="E985" s="250">
        <f t="shared" si="30"/>
        <v>120</v>
      </c>
      <c r="F985" s="251">
        <f t="shared" si="31"/>
        <v>0</v>
      </c>
    </row>
    <row r="986" spans="1:6" ht="18.75">
      <c r="A986" s="245">
        <v>45027</v>
      </c>
      <c r="B986" s="245" t="s">
        <v>2786</v>
      </c>
      <c r="C986" s="246">
        <v>2421.5</v>
      </c>
      <c r="D986" s="247" t="s">
        <v>2746</v>
      </c>
      <c r="E986" s="247">
        <f t="shared" si="30"/>
        <v>100</v>
      </c>
      <c r="F986" s="253">
        <f t="shared" si="31"/>
        <v>0</v>
      </c>
    </row>
    <row r="987" spans="1:6" ht="18.75">
      <c r="A987" s="248">
        <v>45028</v>
      </c>
      <c r="B987" s="248" t="s">
        <v>2786</v>
      </c>
      <c r="C987" s="249">
        <v>2421.5</v>
      </c>
      <c r="D987" s="250" t="s">
        <v>783</v>
      </c>
      <c r="E987" s="250">
        <f t="shared" si="30"/>
        <v>220</v>
      </c>
      <c r="F987" s="251">
        <f t="shared" si="31"/>
        <v>0</v>
      </c>
    </row>
    <row r="988" spans="1:6" ht="18.75">
      <c r="A988" s="245">
        <v>45029</v>
      </c>
      <c r="B988" s="245" t="s">
        <v>2786</v>
      </c>
      <c r="C988" s="246">
        <v>2421.5</v>
      </c>
      <c r="D988" s="247" t="s">
        <v>2479</v>
      </c>
      <c r="E988" s="247">
        <f t="shared" si="30"/>
        <v>70</v>
      </c>
      <c r="F988" s="253">
        <f t="shared" si="31"/>
        <v>0</v>
      </c>
    </row>
    <row r="989" spans="1:6" ht="18.75">
      <c r="A989" s="248">
        <v>45032</v>
      </c>
      <c r="B989" s="248" t="s">
        <v>2786</v>
      </c>
      <c r="C989" s="249">
        <v>2421.5</v>
      </c>
      <c r="D989" s="250" t="s">
        <v>2762</v>
      </c>
      <c r="E989" s="250">
        <f t="shared" si="30"/>
        <v>1450</v>
      </c>
      <c r="F989" s="251">
        <f t="shared" si="31"/>
        <v>0</v>
      </c>
    </row>
    <row r="990" spans="1:6" ht="18.75">
      <c r="A990" s="245">
        <v>45033</v>
      </c>
      <c r="B990" s="245" t="s">
        <v>2786</v>
      </c>
      <c r="C990" s="246">
        <v>2421.5</v>
      </c>
      <c r="D990" s="247" t="s">
        <v>811</v>
      </c>
      <c r="E990" s="247">
        <f t="shared" si="30"/>
        <v>200</v>
      </c>
      <c r="F990" s="253">
        <f t="shared" si="31"/>
        <v>0</v>
      </c>
    </row>
    <row r="991" spans="1:6" ht="18.75">
      <c r="A991" s="248">
        <v>45034</v>
      </c>
      <c r="B991" s="248" t="s">
        <v>2786</v>
      </c>
      <c r="C991" s="249">
        <v>2421.5</v>
      </c>
      <c r="D991" s="250" t="s">
        <v>2763</v>
      </c>
      <c r="E991" s="250">
        <f t="shared" si="30"/>
        <v>270</v>
      </c>
      <c r="F991" s="251">
        <f t="shared" si="31"/>
        <v>0</v>
      </c>
    </row>
    <row r="992" spans="1:6" ht="18.75">
      <c r="A992" s="245">
        <v>45040</v>
      </c>
      <c r="B992" s="245" t="s">
        <v>2786</v>
      </c>
      <c r="C992" s="246">
        <v>2421.5</v>
      </c>
      <c r="D992" s="247" t="s">
        <v>2430</v>
      </c>
      <c r="E992" s="247">
        <f t="shared" si="30"/>
        <v>290</v>
      </c>
      <c r="F992" s="253">
        <f t="shared" si="31"/>
        <v>0</v>
      </c>
    </row>
    <row r="993" spans="1:6" ht="18.75">
      <c r="A993" s="248">
        <v>45041</v>
      </c>
      <c r="B993" s="248" t="s">
        <v>2786</v>
      </c>
      <c r="C993" s="249">
        <v>2421.5</v>
      </c>
      <c r="D993" s="250" t="s">
        <v>928</v>
      </c>
      <c r="E993" s="250">
        <f t="shared" si="30"/>
        <v>310</v>
      </c>
      <c r="F993" s="251">
        <f t="shared" si="31"/>
        <v>0</v>
      </c>
    </row>
    <row r="994" spans="1:6" ht="18.75">
      <c r="A994" s="245">
        <v>45042</v>
      </c>
      <c r="B994" s="245" t="s">
        <v>2786</v>
      </c>
      <c r="C994" s="246">
        <v>2421.5</v>
      </c>
      <c r="D994" s="247" t="s">
        <v>2369</v>
      </c>
      <c r="E994" s="247">
        <f t="shared" si="30"/>
        <v>370</v>
      </c>
      <c r="F994" s="253">
        <f t="shared" si="31"/>
        <v>0</v>
      </c>
    </row>
    <row r="995" spans="1:6" ht="18.75">
      <c r="A995" s="248">
        <v>45043</v>
      </c>
      <c r="B995" s="248" t="s">
        <v>2786</v>
      </c>
      <c r="C995" s="249">
        <v>2421.5</v>
      </c>
      <c r="D995" s="250" t="s">
        <v>831</v>
      </c>
      <c r="E995" s="250">
        <f t="shared" si="30"/>
        <v>750</v>
      </c>
      <c r="F995" s="251">
        <f t="shared" si="31"/>
        <v>0</v>
      </c>
    </row>
    <row r="996" spans="1:6" ht="18.75">
      <c r="A996" s="245">
        <v>45046</v>
      </c>
      <c r="B996" s="245" t="s">
        <v>2786</v>
      </c>
      <c r="C996" s="246">
        <v>2421.5</v>
      </c>
      <c r="D996" s="247" t="s">
        <v>964</v>
      </c>
      <c r="E996" s="247">
        <f t="shared" si="30"/>
        <v>170</v>
      </c>
      <c r="F996" s="253">
        <f t="shared" si="31"/>
        <v>0</v>
      </c>
    </row>
    <row r="997" spans="1:6" ht="18.75">
      <c r="A997" s="248">
        <v>45048</v>
      </c>
      <c r="B997" s="248" t="s">
        <v>2786</v>
      </c>
      <c r="C997" s="249">
        <v>2421.5</v>
      </c>
      <c r="D997" s="250" t="s">
        <v>825</v>
      </c>
      <c r="E997" s="250">
        <f t="shared" si="30"/>
        <v>120</v>
      </c>
      <c r="F997" s="251">
        <f t="shared" si="31"/>
        <v>0</v>
      </c>
    </row>
    <row r="998" spans="1:6" ht="18.75">
      <c r="A998" s="245">
        <v>45049</v>
      </c>
      <c r="B998" s="245" t="s">
        <v>2786</v>
      </c>
      <c r="C998" s="246">
        <v>2421.5</v>
      </c>
      <c r="D998" s="247" t="s">
        <v>810</v>
      </c>
      <c r="E998" s="247">
        <f t="shared" si="30"/>
        <v>180</v>
      </c>
      <c r="F998" s="253">
        <f t="shared" si="31"/>
        <v>0</v>
      </c>
    </row>
    <row r="999" spans="1:6" ht="18.75">
      <c r="A999" s="248">
        <v>45053</v>
      </c>
      <c r="B999" s="248" t="s">
        <v>2786</v>
      </c>
      <c r="C999" s="249">
        <v>2421.5</v>
      </c>
      <c r="D999" s="250" t="s">
        <v>815</v>
      </c>
      <c r="E999" s="250">
        <f t="shared" si="30"/>
        <v>130</v>
      </c>
      <c r="F999" s="251">
        <f t="shared" si="31"/>
        <v>0</v>
      </c>
    </row>
    <row r="1000" spans="1:6" ht="18.75">
      <c r="A1000" s="245">
        <v>45054</v>
      </c>
      <c r="B1000" s="245" t="s">
        <v>2786</v>
      </c>
      <c r="C1000" s="246">
        <v>2421.5</v>
      </c>
      <c r="D1000" s="247" t="s">
        <v>2407</v>
      </c>
      <c r="E1000" s="247">
        <f t="shared" si="30"/>
        <v>980</v>
      </c>
      <c r="F1000" s="253">
        <f t="shared" si="31"/>
        <v>0</v>
      </c>
    </row>
    <row r="1001" spans="1:6" ht="18.75">
      <c r="A1001" s="248">
        <v>45055</v>
      </c>
      <c r="B1001" s="248" t="s">
        <v>2786</v>
      </c>
      <c r="C1001" s="249">
        <v>2421.5</v>
      </c>
      <c r="D1001" s="250" t="s">
        <v>783</v>
      </c>
      <c r="E1001" s="250">
        <f t="shared" si="30"/>
        <v>220</v>
      </c>
      <c r="F1001" s="251">
        <f t="shared" si="31"/>
        <v>0</v>
      </c>
    </row>
    <row r="1002" spans="1:6" ht="18.75">
      <c r="A1002" s="245">
        <v>45056</v>
      </c>
      <c r="B1002" s="245" t="s">
        <v>2786</v>
      </c>
      <c r="C1002" s="246">
        <v>2421.5</v>
      </c>
      <c r="D1002" s="247" t="s">
        <v>2746</v>
      </c>
      <c r="E1002" s="247">
        <f t="shared" si="30"/>
        <v>100</v>
      </c>
      <c r="F1002" s="253">
        <f t="shared" si="31"/>
        <v>0</v>
      </c>
    </row>
    <row r="1003" spans="1:6" ht="18.75">
      <c r="A1003" s="248">
        <v>45057</v>
      </c>
      <c r="B1003" s="248" t="s">
        <v>2786</v>
      </c>
      <c r="C1003" s="249">
        <v>2421.5</v>
      </c>
      <c r="D1003" s="250" t="s">
        <v>2282</v>
      </c>
      <c r="E1003" s="250">
        <f t="shared" si="30"/>
        <v>40</v>
      </c>
      <c r="F1003" s="251">
        <f t="shared" si="31"/>
        <v>0</v>
      </c>
    </row>
    <row r="1004" spans="1:6" ht="18.75">
      <c r="A1004" s="245">
        <v>45060</v>
      </c>
      <c r="B1004" s="245" t="s">
        <v>2786</v>
      </c>
      <c r="C1004" s="246">
        <v>2421.5</v>
      </c>
      <c r="D1004" s="247" t="s">
        <v>810</v>
      </c>
      <c r="E1004" s="247">
        <f t="shared" si="30"/>
        <v>180</v>
      </c>
      <c r="F1004" s="253">
        <f t="shared" si="31"/>
        <v>0</v>
      </c>
    </row>
    <row r="1005" spans="1:6" ht="18.75">
      <c r="A1005" s="248">
        <v>45061</v>
      </c>
      <c r="B1005" s="248" t="s">
        <v>2786</v>
      </c>
      <c r="C1005" s="249">
        <v>2421.5</v>
      </c>
      <c r="D1005" s="250" t="s">
        <v>941</v>
      </c>
      <c r="E1005" s="250">
        <f t="shared" si="30"/>
        <v>50</v>
      </c>
      <c r="F1005" s="251">
        <f t="shared" si="31"/>
        <v>0</v>
      </c>
    </row>
    <row r="1006" spans="1:6" ht="18.75">
      <c r="A1006" s="245">
        <v>45062</v>
      </c>
      <c r="B1006" s="245" t="s">
        <v>2786</v>
      </c>
      <c r="C1006" s="246">
        <v>2421.5</v>
      </c>
      <c r="D1006" s="247" t="s">
        <v>2479</v>
      </c>
      <c r="E1006" s="247">
        <f t="shared" si="30"/>
        <v>70</v>
      </c>
      <c r="F1006" s="253">
        <f t="shared" si="31"/>
        <v>0</v>
      </c>
    </row>
    <row r="1007" spans="1:6" ht="18.75">
      <c r="A1007" s="248">
        <v>45063</v>
      </c>
      <c r="B1007" s="248" t="s">
        <v>2786</v>
      </c>
      <c r="C1007" s="249">
        <v>2421.5</v>
      </c>
      <c r="D1007" s="250" t="s">
        <v>2752</v>
      </c>
      <c r="E1007" s="250">
        <f t="shared" si="30"/>
        <v>30</v>
      </c>
      <c r="F1007" s="251">
        <f t="shared" si="31"/>
        <v>0</v>
      </c>
    </row>
    <row r="1008" spans="1:6" ht="18.75">
      <c r="A1008" s="245">
        <v>45064</v>
      </c>
      <c r="B1008" s="245" t="s">
        <v>2786</v>
      </c>
      <c r="C1008" s="246">
        <v>2421.5</v>
      </c>
      <c r="D1008" s="247" t="s">
        <v>2432</v>
      </c>
      <c r="E1008" s="247">
        <f t="shared" si="30"/>
        <v>340</v>
      </c>
      <c r="F1008" s="253">
        <f t="shared" si="31"/>
        <v>0</v>
      </c>
    </row>
    <row r="1009" spans="1:6" ht="18.75">
      <c r="A1009" s="248">
        <v>45067</v>
      </c>
      <c r="B1009" s="248" t="s">
        <v>2786</v>
      </c>
      <c r="C1009" s="249">
        <v>2421.5</v>
      </c>
      <c r="D1009" s="250" t="s">
        <v>808</v>
      </c>
      <c r="E1009" s="250">
        <f t="shared" si="30"/>
        <v>210</v>
      </c>
      <c r="F1009" s="251">
        <f t="shared" si="31"/>
        <v>0</v>
      </c>
    </row>
    <row r="1010" spans="1:6" ht="18.75">
      <c r="A1010" s="245">
        <v>45068</v>
      </c>
      <c r="B1010" s="245" t="s">
        <v>2786</v>
      </c>
      <c r="C1010" s="246">
        <v>2421.5</v>
      </c>
      <c r="D1010" s="247" t="s">
        <v>2479</v>
      </c>
      <c r="E1010" s="247">
        <f t="shared" si="30"/>
        <v>70</v>
      </c>
      <c r="F1010" s="253">
        <f t="shared" si="31"/>
        <v>0</v>
      </c>
    </row>
    <row r="1011" spans="1:6" ht="18.75">
      <c r="A1011" s="248">
        <v>45069</v>
      </c>
      <c r="B1011" s="248" t="s">
        <v>2786</v>
      </c>
      <c r="C1011" s="249">
        <v>2421.5</v>
      </c>
      <c r="D1011" s="250" t="s">
        <v>2460</v>
      </c>
      <c r="E1011" s="250">
        <f t="shared" si="30"/>
        <v>390</v>
      </c>
      <c r="F1011" s="251">
        <f t="shared" si="31"/>
        <v>0</v>
      </c>
    </row>
    <row r="1012" spans="1:6" ht="18.75">
      <c r="A1012" s="245">
        <v>45070</v>
      </c>
      <c r="B1012" s="245" t="s">
        <v>2786</v>
      </c>
      <c r="C1012" s="246">
        <v>2421.5</v>
      </c>
      <c r="D1012" s="247" t="s">
        <v>783</v>
      </c>
      <c r="E1012" s="247">
        <f t="shared" si="30"/>
        <v>220</v>
      </c>
      <c r="F1012" s="253">
        <f t="shared" si="31"/>
        <v>0</v>
      </c>
    </row>
    <row r="1013" spans="1:6" ht="18.75">
      <c r="A1013" s="248">
        <v>45074</v>
      </c>
      <c r="B1013" s="248" t="s">
        <v>2786</v>
      </c>
      <c r="C1013" s="249">
        <v>2421.5</v>
      </c>
      <c r="D1013" s="250" t="s">
        <v>825</v>
      </c>
      <c r="E1013" s="250">
        <f t="shared" si="30"/>
        <v>120</v>
      </c>
      <c r="F1013" s="251">
        <f t="shared" si="31"/>
        <v>0</v>
      </c>
    </row>
    <row r="1014" spans="1:6" ht="18.75">
      <c r="A1014" s="245">
        <v>45075</v>
      </c>
      <c r="B1014" s="245" t="s">
        <v>2786</v>
      </c>
      <c r="C1014" s="246">
        <v>2421.5</v>
      </c>
      <c r="D1014" s="247" t="s">
        <v>810</v>
      </c>
      <c r="E1014" s="247">
        <f t="shared" si="30"/>
        <v>180</v>
      </c>
      <c r="F1014" s="253">
        <f t="shared" si="31"/>
        <v>0</v>
      </c>
    </row>
    <row r="1015" spans="1:6" ht="18.75">
      <c r="A1015" s="248">
        <v>45076</v>
      </c>
      <c r="B1015" s="248" t="s">
        <v>2786</v>
      </c>
      <c r="C1015" s="249">
        <v>2421.5</v>
      </c>
      <c r="D1015" s="250" t="s">
        <v>2478</v>
      </c>
      <c r="E1015" s="250">
        <f t="shared" si="30"/>
        <v>20</v>
      </c>
      <c r="F1015" s="251">
        <f t="shared" si="31"/>
        <v>0</v>
      </c>
    </row>
    <row r="1016" spans="1:6" ht="18.75">
      <c r="A1016" s="245">
        <v>45077</v>
      </c>
      <c r="B1016" s="245" t="s">
        <v>2786</v>
      </c>
      <c r="C1016" s="246">
        <v>2421.5</v>
      </c>
      <c r="D1016" s="247" t="s">
        <v>2292</v>
      </c>
      <c r="E1016" s="247">
        <f t="shared" si="30"/>
        <v>140</v>
      </c>
      <c r="F1016" s="253">
        <f t="shared" si="31"/>
        <v>0</v>
      </c>
    </row>
    <row r="1017" spans="1:6" ht="18.75">
      <c r="A1017" s="248">
        <v>45078</v>
      </c>
      <c r="B1017" s="248" t="s">
        <v>2786</v>
      </c>
      <c r="C1017" s="249">
        <v>2421.5</v>
      </c>
      <c r="D1017" s="250" t="s">
        <v>2292</v>
      </c>
      <c r="E1017" s="250">
        <f t="shared" si="30"/>
        <v>140</v>
      </c>
      <c r="F1017" s="251">
        <f t="shared" si="31"/>
        <v>0</v>
      </c>
    </row>
    <row r="1018" spans="1:6" ht="18.75">
      <c r="A1018" s="245">
        <v>45081</v>
      </c>
      <c r="B1018" s="245" t="s">
        <v>2786</v>
      </c>
      <c r="C1018" s="246">
        <v>2421.5</v>
      </c>
      <c r="D1018" s="247" t="s">
        <v>2282</v>
      </c>
      <c r="E1018" s="247">
        <f t="shared" si="30"/>
        <v>40</v>
      </c>
      <c r="F1018" s="253">
        <f t="shared" si="31"/>
        <v>0</v>
      </c>
    </row>
    <row r="1019" spans="1:6" ht="18.75">
      <c r="A1019" s="248">
        <v>45082</v>
      </c>
      <c r="B1019" s="248" t="s">
        <v>2786</v>
      </c>
      <c r="C1019" s="249">
        <v>2421.5</v>
      </c>
      <c r="D1019" s="250" t="s">
        <v>761</v>
      </c>
      <c r="E1019" s="250">
        <f t="shared" si="30"/>
        <v>190</v>
      </c>
      <c r="F1019" s="251">
        <f t="shared" si="31"/>
        <v>0</v>
      </c>
    </row>
    <row r="1020" spans="1:6" ht="18.75">
      <c r="A1020" s="245">
        <v>45083</v>
      </c>
      <c r="B1020" s="245" t="s">
        <v>2786</v>
      </c>
      <c r="C1020" s="246">
        <v>2421.5</v>
      </c>
      <c r="D1020" s="247" t="s">
        <v>2479</v>
      </c>
      <c r="E1020" s="247">
        <f t="shared" si="30"/>
        <v>70</v>
      </c>
      <c r="F1020" s="253">
        <f t="shared" si="31"/>
        <v>0</v>
      </c>
    </row>
    <row r="1021" spans="1:6" ht="18.75">
      <c r="A1021" s="248">
        <v>45084</v>
      </c>
      <c r="B1021" s="248" t="s">
        <v>2786</v>
      </c>
      <c r="C1021" s="249">
        <v>2421.5</v>
      </c>
      <c r="D1021" s="250" t="s">
        <v>2282</v>
      </c>
      <c r="E1021" s="250">
        <f t="shared" si="30"/>
        <v>40</v>
      </c>
      <c r="F1021" s="251">
        <f t="shared" si="31"/>
        <v>0</v>
      </c>
    </row>
    <row r="1022" spans="1:6" ht="18.75">
      <c r="A1022" s="245">
        <v>45085</v>
      </c>
      <c r="B1022" s="245" t="s">
        <v>2786</v>
      </c>
      <c r="C1022" s="246">
        <v>2421.5</v>
      </c>
      <c r="D1022" s="247" t="s">
        <v>2483</v>
      </c>
      <c r="E1022" s="247">
        <f t="shared" si="30"/>
        <v>80</v>
      </c>
      <c r="F1022" s="253">
        <f t="shared" si="31"/>
        <v>0</v>
      </c>
    </row>
    <row r="1023" spans="1:6" ht="18.75">
      <c r="A1023" s="248">
        <v>45088</v>
      </c>
      <c r="B1023" s="248" t="s">
        <v>2786</v>
      </c>
      <c r="C1023" s="249">
        <v>2421.5</v>
      </c>
      <c r="D1023" s="250" t="s">
        <v>2475</v>
      </c>
      <c r="E1023" s="250">
        <f t="shared" si="30"/>
        <v>150</v>
      </c>
      <c r="F1023" s="251">
        <f t="shared" si="31"/>
        <v>0</v>
      </c>
    </row>
    <row r="1024" spans="1:6" ht="18.75">
      <c r="A1024" s="245">
        <v>45089</v>
      </c>
      <c r="B1024" s="245" t="s">
        <v>2786</v>
      </c>
      <c r="C1024" s="246">
        <v>2421.5</v>
      </c>
      <c r="D1024" s="247" t="s">
        <v>2752</v>
      </c>
      <c r="E1024" s="247">
        <f t="shared" si="30"/>
        <v>30</v>
      </c>
      <c r="F1024" s="253">
        <f t="shared" si="31"/>
        <v>0</v>
      </c>
    </row>
    <row r="1025" spans="1:6" ht="18.75">
      <c r="A1025" s="248">
        <v>45090</v>
      </c>
      <c r="B1025" s="248" t="s">
        <v>2786</v>
      </c>
      <c r="C1025" s="249">
        <v>2421.5</v>
      </c>
      <c r="D1025" s="250" t="s">
        <v>2752</v>
      </c>
      <c r="E1025" s="250">
        <f t="shared" si="30"/>
        <v>30</v>
      </c>
      <c r="F1025" s="251">
        <f t="shared" si="31"/>
        <v>0</v>
      </c>
    </row>
    <row r="1026" spans="1:6" ht="18.75">
      <c r="A1026" s="245">
        <v>45091</v>
      </c>
      <c r="B1026" s="245" t="s">
        <v>2786</v>
      </c>
      <c r="C1026" s="246">
        <v>2421.5</v>
      </c>
      <c r="D1026" s="247" t="s">
        <v>2478</v>
      </c>
      <c r="E1026" s="247">
        <f t="shared" ref="E1026:E1089" si="32">IF(RIGHT(D1026,1)="M", VALUE(LEFT(D1026,LEN(D1026)-1))*1000000, IF(RIGHT(D1026,1)="k", VALUE(LEFT(D1026,LEN(D1026)-1))*1000, D1026))</f>
        <v>20</v>
      </c>
      <c r="F1026" s="253">
        <f t="shared" si="31"/>
        <v>0</v>
      </c>
    </row>
    <row r="1027" spans="1:6" ht="18.75">
      <c r="A1027" s="248">
        <v>45092</v>
      </c>
      <c r="B1027" s="248" t="s">
        <v>2786</v>
      </c>
      <c r="C1027" s="249">
        <v>2421.5</v>
      </c>
      <c r="D1027" s="250" t="s">
        <v>2752</v>
      </c>
      <c r="E1027" s="250">
        <f t="shared" si="32"/>
        <v>30</v>
      </c>
      <c r="F1027" s="251">
        <f t="shared" ref="F1027:F1090" si="33">C1027/C1026-1</f>
        <v>0</v>
      </c>
    </row>
    <row r="1028" spans="1:6" ht="18.75">
      <c r="A1028" s="245">
        <v>45095</v>
      </c>
      <c r="B1028" s="245" t="s">
        <v>2786</v>
      </c>
      <c r="C1028" s="246">
        <v>2421.5</v>
      </c>
      <c r="D1028" s="247" t="s">
        <v>2752</v>
      </c>
      <c r="E1028" s="247">
        <f t="shared" si="32"/>
        <v>30</v>
      </c>
      <c r="F1028" s="253">
        <f t="shared" si="33"/>
        <v>0</v>
      </c>
    </row>
    <row r="1029" spans="1:6" ht="18.75">
      <c r="A1029" s="248">
        <v>45096</v>
      </c>
      <c r="B1029" s="248" t="s">
        <v>2786</v>
      </c>
      <c r="C1029" s="249">
        <v>2421.5</v>
      </c>
      <c r="D1029" s="250" t="s">
        <v>2483</v>
      </c>
      <c r="E1029" s="250">
        <f t="shared" si="32"/>
        <v>80</v>
      </c>
      <c r="F1029" s="251">
        <f t="shared" si="33"/>
        <v>0</v>
      </c>
    </row>
    <row r="1030" spans="1:6" ht="18.75">
      <c r="A1030" s="245">
        <v>45097</v>
      </c>
      <c r="B1030" s="245" t="s">
        <v>2786</v>
      </c>
      <c r="C1030" s="246">
        <v>2421.5</v>
      </c>
      <c r="D1030" s="247" t="s">
        <v>2752</v>
      </c>
      <c r="E1030" s="247">
        <f t="shared" si="32"/>
        <v>30</v>
      </c>
      <c r="F1030" s="253">
        <f t="shared" si="33"/>
        <v>0</v>
      </c>
    </row>
    <row r="1031" spans="1:6" ht="18.75">
      <c r="A1031" s="248">
        <v>45098</v>
      </c>
      <c r="B1031" s="248" t="s">
        <v>2786</v>
      </c>
      <c r="C1031" s="249">
        <v>2421.5</v>
      </c>
      <c r="D1031" s="250" t="s">
        <v>783</v>
      </c>
      <c r="E1031" s="250">
        <f t="shared" si="32"/>
        <v>220</v>
      </c>
      <c r="F1031" s="251">
        <f t="shared" si="33"/>
        <v>0</v>
      </c>
    </row>
    <row r="1032" spans="1:6" ht="18.75">
      <c r="A1032" s="245">
        <v>45099</v>
      </c>
      <c r="B1032" s="245" t="s">
        <v>2786</v>
      </c>
      <c r="C1032" s="246">
        <v>2421.5</v>
      </c>
      <c r="D1032" s="247" t="s">
        <v>2757</v>
      </c>
      <c r="E1032" s="247">
        <f t="shared" si="32"/>
        <v>550</v>
      </c>
      <c r="F1032" s="253">
        <f t="shared" si="33"/>
        <v>0</v>
      </c>
    </row>
    <row r="1033" spans="1:6" ht="18.75">
      <c r="A1033" s="248">
        <v>45102</v>
      </c>
      <c r="B1033" s="248" t="s">
        <v>2786</v>
      </c>
      <c r="C1033" s="249">
        <v>2421.5</v>
      </c>
      <c r="D1033" s="250" t="s">
        <v>2747</v>
      </c>
      <c r="E1033" s="250">
        <f t="shared" si="32"/>
        <v>580</v>
      </c>
      <c r="F1033" s="251">
        <f t="shared" si="33"/>
        <v>0</v>
      </c>
    </row>
    <row r="1034" spans="1:6" ht="18.75">
      <c r="A1034" s="245">
        <v>45103</v>
      </c>
      <c r="B1034" s="245" t="s">
        <v>2786</v>
      </c>
      <c r="C1034" s="246">
        <v>2421.5</v>
      </c>
      <c r="D1034" s="247" t="s">
        <v>764</v>
      </c>
      <c r="E1034" s="247">
        <f t="shared" si="32"/>
        <v>1050</v>
      </c>
      <c r="F1034" s="253">
        <f t="shared" si="33"/>
        <v>0</v>
      </c>
    </row>
    <row r="1035" spans="1:6" ht="18.75">
      <c r="A1035" s="248">
        <v>45109</v>
      </c>
      <c r="B1035" s="248" t="s">
        <v>2786</v>
      </c>
      <c r="C1035" s="249">
        <v>2421.5</v>
      </c>
      <c r="D1035" s="250" t="s">
        <v>2282</v>
      </c>
      <c r="E1035" s="250">
        <f t="shared" si="32"/>
        <v>40</v>
      </c>
      <c r="F1035" s="251">
        <f t="shared" si="33"/>
        <v>0</v>
      </c>
    </row>
    <row r="1036" spans="1:6" ht="18.75">
      <c r="A1036" s="245">
        <v>45110</v>
      </c>
      <c r="B1036" s="245" t="s">
        <v>2786</v>
      </c>
      <c r="C1036" s="246">
        <v>2421.5</v>
      </c>
      <c r="D1036" s="247" t="s">
        <v>2479</v>
      </c>
      <c r="E1036" s="247">
        <f t="shared" si="32"/>
        <v>70</v>
      </c>
      <c r="F1036" s="253">
        <f t="shared" si="33"/>
        <v>0</v>
      </c>
    </row>
    <row r="1037" spans="1:6" ht="18.75">
      <c r="A1037" s="248">
        <v>45111</v>
      </c>
      <c r="B1037" s="248" t="s">
        <v>2786</v>
      </c>
      <c r="C1037" s="249">
        <v>2421.5</v>
      </c>
      <c r="D1037" s="250" t="s">
        <v>783</v>
      </c>
      <c r="E1037" s="250">
        <f t="shared" si="32"/>
        <v>220</v>
      </c>
      <c r="F1037" s="251">
        <f t="shared" si="33"/>
        <v>0</v>
      </c>
    </row>
    <row r="1038" spans="1:6" ht="18.75">
      <c r="A1038" s="245">
        <v>45112</v>
      </c>
      <c r="B1038" s="245" t="s">
        <v>2786</v>
      </c>
      <c r="C1038" s="246">
        <v>2421.5</v>
      </c>
      <c r="D1038" s="247" t="s">
        <v>761</v>
      </c>
      <c r="E1038" s="247">
        <f t="shared" si="32"/>
        <v>190</v>
      </c>
      <c r="F1038" s="253">
        <f t="shared" si="33"/>
        <v>0</v>
      </c>
    </row>
    <row r="1039" spans="1:6" ht="18.75">
      <c r="A1039" s="248">
        <v>45113</v>
      </c>
      <c r="B1039" s="248" t="s">
        <v>2786</v>
      </c>
      <c r="C1039" s="249">
        <v>2421.5</v>
      </c>
      <c r="D1039" s="250" t="s">
        <v>2292</v>
      </c>
      <c r="E1039" s="250">
        <f t="shared" si="32"/>
        <v>140</v>
      </c>
      <c r="F1039" s="251">
        <f t="shared" si="33"/>
        <v>0</v>
      </c>
    </row>
    <row r="1040" spans="1:6" ht="18.75">
      <c r="A1040" s="245">
        <v>45116</v>
      </c>
      <c r="B1040" s="245" t="s">
        <v>2786</v>
      </c>
      <c r="C1040" s="246">
        <v>2421.5</v>
      </c>
      <c r="D1040" s="247" t="s">
        <v>2282</v>
      </c>
      <c r="E1040" s="247">
        <f t="shared" si="32"/>
        <v>40</v>
      </c>
      <c r="F1040" s="253">
        <f t="shared" si="33"/>
        <v>0</v>
      </c>
    </row>
    <row r="1041" spans="1:6" ht="18.75">
      <c r="A1041" s="248">
        <v>45117</v>
      </c>
      <c r="B1041" s="248" t="s">
        <v>2786</v>
      </c>
      <c r="C1041" s="249">
        <v>2421.5</v>
      </c>
      <c r="D1041" s="250" t="s">
        <v>2483</v>
      </c>
      <c r="E1041" s="250">
        <f t="shared" si="32"/>
        <v>80</v>
      </c>
      <c r="F1041" s="251">
        <f t="shared" si="33"/>
        <v>0</v>
      </c>
    </row>
    <row r="1042" spans="1:6" ht="18.75">
      <c r="A1042" s="245">
        <v>45118</v>
      </c>
      <c r="B1042" s="245" t="s">
        <v>2786</v>
      </c>
      <c r="C1042" s="246">
        <v>2421.5</v>
      </c>
      <c r="D1042" s="247" t="s">
        <v>815</v>
      </c>
      <c r="E1042" s="247">
        <f t="shared" si="32"/>
        <v>130</v>
      </c>
      <c r="F1042" s="253">
        <f t="shared" si="33"/>
        <v>0</v>
      </c>
    </row>
    <row r="1043" spans="1:6" ht="18.75">
      <c r="A1043" s="248">
        <v>45119</v>
      </c>
      <c r="B1043" s="248" t="s">
        <v>2786</v>
      </c>
      <c r="C1043" s="249">
        <v>2421.5</v>
      </c>
      <c r="D1043" s="250" t="s">
        <v>808</v>
      </c>
      <c r="E1043" s="250">
        <f t="shared" si="32"/>
        <v>210</v>
      </c>
      <c r="F1043" s="251">
        <f t="shared" si="33"/>
        <v>0</v>
      </c>
    </row>
    <row r="1044" spans="1:6" ht="18.75">
      <c r="A1044" s="245">
        <v>45120</v>
      </c>
      <c r="B1044" s="245" t="s">
        <v>2786</v>
      </c>
      <c r="C1044" s="246">
        <v>2421.5</v>
      </c>
      <c r="D1044" s="247" t="s">
        <v>937</v>
      </c>
      <c r="E1044" s="247">
        <f t="shared" si="32"/>
        <v>90</v>
      </c>
      <c r="F1044" s="253">
        <f t="shared" si="33"/>
        <v>0</v>
      </c>
    </row>
    <row r="1045" spans="1:6" ht="18.75">
      <c r="A1045" s="248">
        <v>45123</v>
      </c>
      <c r="B1045" s="248" t="s">
        <v>2786</v>
      </c>
      <c r="C1045" s="249">
        <v>2421.5</v>
      </c>
      <c r="D1045" s="250" t="s">
        <v>2483</v>
      </c>
      <c r="E1045" s="250">
        <f t="shared" si="32"/>
        <v>80</v>
      </c>
      <c r="F1045" s="251">
        <f t="shared" si="33"/>
        <v>0</v>
      </c>
    </row>
    <row r="1046" spans="1:6" ht="18.75">
      <c r="A1046" s="245">
        <v>45124</v>
      </c>
      <c r="B1046" s="245" t="s">
        <v>2786</v>
      </c>
      <c r="C1046" s="246">
        <v>2421.5</v>
      </c>
      <c r="D1046" s="247" t="s">
        <v>2475</v>
      </c>
      <c r="E1046" s="247">
        <f t="shared" si="32"/>
        <v>150</v>
      </c>
      <c r="F1046" s="253">
        <f t="shared" si="33"/>
        <v>0</v>
      </c>
    </row>
    <row r="1047" spans="1:6" ht="18.75">
      <c r="A1047" s="248">
        <v>45125</v>
      </c>
      <c r="B1047" s="248" t="s">
        <v>2786</v>
      </c>
      <c r="C1047" s="249">
        <v>2421.5</v>
      </c>
      <c r="D1047" s="250" t="s">
        <v>945</v>
      </c>
      <c r="E1047" s="250">
        <f t="shared" si="32"/>
        <v>60</v>
      </c>
      <c r="F1047" s="251">
        <f t="shared" si="33"/>
        <v>0</v>
      </c>
    </row>
    <row r="1048" spans="1:6" ht="18.75">
      <c r="A1048" s="245">
        <v>45126</v>
      </c>
      <c r="B1048" s="245" t="s">
        <v>2786</v>
      </c>
      <c r="C1048" s="246">
        <v>2421.5</v>
      </c>
      <c r="D1048" s="247" t="s">
        <v>754</v>
      </c>
      <c r="E1048" s="247">
        <f t="shared" si="32"/>
        <v>110</v>
      </c>
      <c r="F1048" s="253">
        <f t="shared" si="33"/>
        <v>0</v>
      </c>
    </row>
    <row r="1049" spans="1:6" ht="18.75">
      <c r="A1049" s="248">
        <v>45127</v>
      </c>
      <c r="B1049" s="248" t="s">
        <v>2786</v>
      </c>
      <c r="C1049" s="249">
        <v>2421.5</v>
      </c>
      <c r="D1049" s="250" t="s">
        <v>2752</v>
      </c>
      <c r="E1049" s="250">
        <f t="shared" si="32"/>
        <v>30</v>
      </c>
      <c r="F1049" s="251">
        <f t="shared" si="33"/>
        <v>0</v>
      </c>
    </row>
    <row r="1050" spans="1:6" ht="18.75">
      <c r="A1050" s="245">
        <v>45130</v>
      </c>
      <c r="B1050" s="245" t="s">
        <v>2786</v>
      </c>
      <c r="C1050" s="246">
        <v>2421.5</v>
      </c>
      <c r="D1050" s="247" t="s">
        <v>945</v>
      </c>
      <c r="E1050" s="247">
        <f t="shared" si="32"/>
        <v>60</v>
      </c>
      <c r="F1050" s="253">
        <f t="shared" si="33"/>
        <v>0</v>
      </c>
    </row>
    <row r="1051" spans="1:6" ht="18.75">
      <c r="A1051" s="248">
        <v>45131</v>
      </c>
      <c r="B1051" s="248" t="s">
        <v>2786</v>
      </c>
      <c r="C1051" s="249">
        <v>2421.5</v>
      </c>
      <c r="D1051" s="250" t="s">
        <v>2746</v>
      </c>
      <c r="E1051" s="250">
        <f t="shared" si="32"/>
        <v>100</v>
      </c>
      <c r="F1051" s="251">
        <f t="shared" si="33"/>
        <v>0</v>
      </c>
    </row>
    <row r="1052" spans="1:6" ht="18.75">
      <c r="A1052" s="245">
        <v>45132</v>
      </c>
      <c r="B1052" s="245" t="s">
        <v>2786</v>
      </c>
      <c r="C1052" s="246">
        <v>2421.5</v>
      </c>
      <c r="D1052" s="247" t="s">
        <v>2282</v>
      </c>
      <c r="E1052" s="247">
        <f t="shared" si="32"/>
        <v>40</v>
      </c>
      <c r="F1052" s="253">
        <f t="shared" si="33"/>
        <v>0</v>
      </c>
    </row>
    <row r="1053" spans="1:6" ht="18.75">
      <c r="A1053" s="248">
        <v>45133</v>
      </c>
      <c r="B1053" s="248" t="s">
        <v>2786</v>
      </c>
      <c r="C1053" s="249">
        <v>2421.5</v>
      </c>
      <c r="D1053" s="250" t="s">
        <v>2483</v>
      </c>
      <c r="E1053" s="250">
        <f t="shared" si="32"/>
        <v>80</v>
      </c>
      <c r="F1053" s="251">
        <f t="shared" si="33"/>
        <v>0</v>
      </c>
    </row>
    <row r="1054" spans="1:6" ht="18.75">
      <c r="A1054" s="245">
        <v>45134</v>
      </c>
      <c r="B1054" s="245" t="s">
        <v>2786</v>
      </c>
      <c r="C1054" s="246">
        <v>2421.5</v>
      </c>
      <c r="D1054" s="247" t="s">
        <v>839</v>
      </c>
      <c r="E1054" s="247">
        <f t="shared" si="32"/>
        <v>450</v>
      </c>
      <c r="F1054" s="253">
        <f t="shared" si="33"/>
        <v>0</v>
      </c>
    </row>
    <row r="1055" spans="1:6" ht="18.75">
      <c r="A1055" s="248">
        <v>45137</v>
      </c>
      <c r="B1055" s="248" t="s">
        <v>2786</v>
      </c>
      <c r="C1055" s="249">
        <v>2421.5</v>
      </c>
      <c r="D1055" s="250" t="s">
        <v>2760</v>
      </c>
      <c r="E1055" s="250">
        <f t="shared" si="32"/>
        <v>320</v>
      </c>
      <c r="F1055" s="251">
        <f t="shared" si="33"/>
        <v>0</v>
      </c>
    </row>
    <row r="1056" spans="1:6" ht="18.75">
      <c r="A1056" s="245">
        <v>45138</v>
      </c>
      <c r="B1056" s="245" t="s">
        <v>2786</v>
      </c>
      <c r="C1056" s="246">
        <v>2421.5</v>
      </c>
      <c r="D1056" s="247" t="s">
        <v>2472</v>
      </c>
      <c r="E1056" s="247">
        <f t="shared" si="32"/>
        <v>360</v>
      </c>
      <c r="F1056" s="253">
        <f t="shared" si="33"/>
        <v>0</v>
      </c>
    </row>
    <row r="1057" spans="1:6" ht="18.75">
      <c r="A1057" s="248">
        <v>45139</v>
      </c>
      <c r="B1057" s="248" t="s">
        <v>2786</v>
      </c>
      <c r="C1057" s="249">
        <v>2421.5</v>
      </c>
      <c r="D1057" s="250" t="s">
        <v>910</v>
      </c>
      <c r="E1057" s="250">
        <f t="shared" si="32"/>
        <v>260</v>
      </c>
      <c r="F1057" s="251">
        <f t="shared" si="33"/>
        <v>0</v>
      </c>
    </row>
    <row r="1058" spans="1:6" ht="18.75">
      <c r="A1058" s="245">
        <v>45140</v>
      </c>
      <c r="B1058" s="245" t="s">
        <v>2786</v>
      </c>
      <c r="C1058" s="246">
        <v>2421.5</v>
      </c>
      <c r="D1058" s="247" t="s">
        <v>783</v>
      </c>
      <c r="E1058" s="247">
        <f t="shared" si="32"/>
        <v>220</v>
      </c>
      <c r="F1058" s="253">
        <f t="shared" si="33"/>
        <v>0</v>
      </c>
    </row>
    <row r="1059" spans="1:6" ht="18.75">
      <c r="A1059" s="248">
        <v>45141</v>
      </c>
      <c r="B1059" s="248" t="s">
        <v>2786</v>
      </c>
      <c r="C1059" s="249">
        <v>2421.5</v>
      </c>
      <c r="D1059" s="250" t="s">
        <v>761</v>
      </c>
      <c r="E1059" s="250">
        <f t="shared" si="32"/>
        <v>190</v>
      </c>
      <c r="F1059" s="251">
        <f t="shared" si="33"/>
        <v>0</v>
      </c>
    </row>
    <row r="1060" spans="1:6" ht="18.75">
      <c r="A1060" s="245">
        <v>45144</v>
      </c>
      <c r="B1060" s="245" t="s">
        <v>2786</v>
      </c>
      <c r="C1060" s="246">
        <v>2421.5</v>
      </c>
      <c r="D1060" s="247" t="s">
        <v>2282</v>
      </c>
      <c r="E1060" s="247">
        <f t="shared" si="32"/>
        <v>40</v>
      </c>
      <c r="F1060" s="253">
        <f t="shared" si="33"/>
        <v>0</v>
      </c>
    </row>
    <row r="1061" spans="1:6" ht="18.75">
      <c r="A1061" s="248">
        <v>45145</v>
      </c>
      <c r="B1061" s="248" t="s">
        <v>2786</v>
      </c>
      <c r="C1061" s="249">
        <v>2448</v>
      </c>
      <c r="D1061" s="250" t="s">
        <v>2764</v>
      </c>
      <c r="E1061" s="250">
        <f t="shared" si="32"/>
        <v>12600</v>
      </c>
      <c r="F1061" s="251">
        <f t="shared" si="33"/>
        <v>1.0943629981416514E-2</v>
      </c>
    </row>
    <row r="1062" spans="1:6" ht="18.75">
      <c r="A1062" s="245">
        <v>45146</v>
      </c>
      <c r="B1062" s="245" t="s">
        <v>2786</v>
      </c>
      <c r="C1062" s="246">
        <v>2448.9</v>
      </c>
      <c r="D1062" s="247" t="s">
        <v>916</v>
      </c>
      <c r="E1062" s="247">
        <f t="shared" si="32"/>
        <v>2070</v>
      </c>
      <c r="F1062" s="253">
        <f t="shared" si="33"/>
        <v>3.6764705882363913E-4</v>
      </c>
    </row>
    <row r="1063" spans="1:6" ht="18.75">
      <c r="A1063" s="248">
        <v>45147</v>
      </c>
      <c r="B1063" s="248" t="s">
        <v>2786</v>
      </c>
      <c r="C1063" s="249">
        <v>2435.1</v>
      </c>
      <c r="D1063" s="250" t="s">
        <v>970</v>
      </c>
      <c r="E1063" s="250">
        <f t="shared" si="32"/>
        <v>5710</v>
      </c>
      <c r="F1063" s="251">
        <f t="shared" si="33"/>
        <v>-5.6351831434522381E-3</v>
      </c>
    </row>
    <row r="1064" spans="1:6" ht="18.75">
      <c r="A1064" s="245">
        <v>45148</v>
      </c>
      <c r="B1064" s="245" t="s">
        <v>2786</v>
      </c>
      <c r="C1064" s="246">
        <v>2443.6</v>
      </c>
      <c r="D1064" s="247" t="s">
        <v>2311</v>
      </c>
      <c r="E1064" s="247">
        <f t="shared" si="32"/>
        <v>1700</v>
      </c>
      <c r="F1064" s="253">
        <f t="shared" si="33"/>
        <v>3.4906164017904917E-3</v>
      </c>
    </row>
    <row r="1065" spans="1:6" ht="18.75">
      <c r="A1065" s="248">
        <v>45151</v>
      </c>
      <c r="B1065" s="248" t="s">
        <v>2786</v>
      </c>
      <c r="C1065" s="249">
        <v>2451.1</v>
      </c>
      <c r="D1065" s="250" t="s">
        <v>967</v>
      </c>
      <c r="E1065" s="250">
        <f t="shared" si="32"/>
        <v>2830</v>
      </c>
      <c r="F1065" s="251">
        <f t="shared" si="33"/>
        <v>3.0692421018170268E-3</v>
      </c>
    </row>
    <row r="1066" spans="1:6" ht="18.75">
      <c r="A1066" s="245">
        <v>45152</v>
      </c>
      <c r="B1066" s="245" t="s">
        <v>2786</v>
      </c>
      <c r="C1066" s="246">
        <v>2449.9</v>
      </c>
      <c r="D1066" s="247" t="s">
        <v>2368</v>
      </c>
      <c r="E1066" s="247">
        <f t="shared" si="32"/>
        <v>2240</v>
      </c>
      <c r="F1066" s="253">
        <f t="shared" si="33"/>
        <v>-4.8957610868582968E-4</v>
      </c>
    </row>
    <row r="1067" spans="1:6" ht="18.75">
      <c r="A1067" s="248">
        <v>45154</v>
      </c>
      <c r="B1067" s="248" t="s">
        <v>2786</v>
      </c>
      <c r="C1067" s="249">
        <v>2460</v>
      </c>
      <c r="D1067" s="250" t="s">
        <v>2330</v>
      </c>
      <c r="E1067" s="250">
        <f t="shared" si="32"/>
        <v>4210</v>
      </c>
      <c r="F1067" s="251">
        <f t="shared" si="33"/>
        <v>4.1226172496835467E-3</v>
      </c>
    </row>
    <row r="1068" spans="1:6" ht="18.75">
      <c r="A1068" s="245">
        <v>45155</v>
      </c>
      <c r="B1068" s="245" t="s">
        <v>2786</v>
      </c>
      <c r="C1068" s="246">
        <v>2530.1999999999998</v>
      </c>
      <c r="D1068" s="247" t="s">
        <v>2618</v>
      </c>
      <c r="E1068" s="247">
        <f t="shared" si="32"/>
        <v>4970</v>
      </c>
      <c r="F1068" s="253">
        <f t="shared" si="33"/>
        <v>2.8536585365853684E-2</v>
      </c>
    </row>
    <row r="1069" spans="1:6" ht="18.75">
      <c r="A1069" s="248">
        <v>45158</v>
      </c>
      <c r="B1069" s="248" t="s">
        <v>2786</v>
      </c>
      <c r="C1069" s="249">
        <v>2579.3000000000002</v>
      </c>
      <c r="D1069" s="250" t="s">
        <v>2765</v>
      </c>
      <c r="E1069" s="250">
        <f t="shared" si="32"/>
        <v>7510</v>
      </c>
      <c r="F1069" s="251">
        <f t="shared" si="33"/>
        <v>1.9405580586514981E-2</v>
      </c>
    </row>
    <row r="1070" spans="1:6" ht="18.75">
      <c r="A1070" s="245">
        <v>45159</v>
      </c>
      <c r="B1070" s="245" t="s">
        <v>2786</v>
      </c>
      <c r="C1070" s="246">
        <v>2616</v>
      </c>
      <c r="D1070" s="247" t="s">
        <v>2766</v>
      </c>
      <c r="E1070" s="247">
        <f t="shared" si="32"/>
        <v>6660</v>
      </c>
      <c r="F1070" s="253">
        <f t="shared" si="33"/>
        <v>1.4228666692513325E-2</v>
      </c>
    </row>
    <row r="1071" spans="1:6" ht="18.75">
      <c r="A1071" s="248">
        <v>45160</v>
      </c>
      <c r="B1071" s="248" t="s">
        <v>2786</v>
      </c>
      <c r="C1071" s="249">
        <v>2587.6</v>
      </c>
      <c r="D1071" s="250" t="s">
        <v>785</v>
      </c>
      <c r="E1071" s="250">
        <f t="shared" si="32"/>
        <v>2980</v>
      </c>
      <c r="F1071" s="251">
        <f t="shared" si="33"/>
        <v>-1.0856269113149852E-2</v>
      </c>
    </row>
    <row r="1072" spans="1:6" ht="18.75">
      <c r="A1072" s="245">
        <v>45161</v>
      </c>
      <c r="B1072" s="245" t="s">
        <v>2786</v>
      </c>
      <c r="C1072" s="246">
        <v>2588.5</v>
      </c>
      <c r="D1072" s="247" t="s">
        <v>1548</v>
      </c>
      <c r="E1072" s="247">
        <f t="shared" si="32"/>
        <v>3940</v>
      </c>
      <c r="F1072" s="253">
        <f t="shared" si="33"/>
        <v>3.4781264492189656E-4</v>
      </c>
    </row>
    <row r="1073" spans="1:6" ht="18.75">
      <c r="A1073" s="248">
        <v>45162</v>
      </c>
      <c r="B1073" s="248" t="s">
        <v>2786</v>
      </c>
      <c r="C1073" s="249">
        <v>2583.1</v>
      </c>
      <c r="D1073" s="250" t="s">
        <v>2595</v>
      </c>
      <c r="E1073" s="250">
        <f t="shared" si="32"/>
        <v>3160</v>
      </c>
      <c r="F1073" s="251">
        <f t="shared" si="33"/>
        <v>-2.0861502800850751E-3</v>
      </c>
    </row>
    <row r="1074" spans="1:6" ht="18.75">
      <c r="A1074" s="245">
        <v>45165</v>
      </c>
      <c r="B1074" s="245" t="s">
        <v>2786</v>
      </c>
      <c r="C1074" s="246">
        <v>2583.3000000000002</v>
      </c>
      <c r="D1074" s="247" t="s">
        <v>734</v>
      </c>
      <c r="E1074" s="247">
        <f t="shared" si="32"/>
        <v>2260</v>
      </c>
      <c r="F1074" s="253">
        <f t="shared" si="33"/>
        <v>7.7426348186415694E-5</v>
      </c>
    </row>
    <row r="1075" spans="1:6" ht="18.75">
      <c r="A1075" s="248">
        <v>45166</v>
      </c>
      <c r="B1075" s="248" t="s">
        <v>2786</v>
      </c>
      <c r="C1075" s="249">
        <v>2581.1</v>
      </c>
      <c r="D1075" s="250" t="s">
        <v>2513</v>
      </c>
      <c r="E1075" s="250">
        <f t="shared" si="32"/>
        <v>2860</v>
      </c>
      <c r="F1075" s="251">
        <f t="shared" si="33"/>
        <v>-8.5162389192128263E-4</v>
      </c>
    </row>
    <row r="1076" spans="1:6" ht="18.75">
      <c r="A1076" s="245">
        <v>45167</v>
      </c>
      <c r="B1076" s="245" t="s">
        <v>2786</v>
      </c>
      <c r="C1076" s="246">
        <v>2578.1999999999998</v>
      </c>
      <c r="D1076" s="247" t="s">
        <v>2767</v>
      </c>
      <c r="E1076" s="247">
        <f t="shared" si="32"/>
        <v>1390</v>
      </c>
      <c r="F1076" s="253">
        <f t="shared" si="33"/>
        <v>-1.1235519739646316E-3</v>
      </c>
    </row>
    <row r="1077" spans="1:6" ht="18.75">
      <c r="A1077" s="248">
        <v>45168</v>
      </c>
      <c r="B1077" s="248" t="s">
        <v>2786</v>
      </c>
      <c r="C1077" s="249">
        <v>2564.3000000000002</v>
      </c>
      <c r="D1077" s="250" t="s">
        <v>816</v>
      </c>
      <c r="E1077" s="250">
        <f t="shared" si="32"/>
        <v>1770</v>
      </c>
      <c r="F1077" s="251">
        <f t="shared" si="33"/>
        <v>-5.3913583120004382E-3</v>
      </c>
    </row>
    <row r="1078" spans="1:6" ht="18.75">
      <c r="A1078" s="245">
        <v>45169</v>
      </c>
      <c r="B1078" s="245" t="s">
        <v>2786</v>
      </c>
      <c r="C1078" s="246">
        <v>2560.1999999999998</v>
      </c>
      <c r="D1078" s="247" t="s">
        <v>785</v>
      </c>
      <c r="E1078" s="247">
        <f t="shared" si="32"/>
        <v>2980</v>
      </c>
      <c r="F1078" s="253">
        <f t="shared" si="33"/>
        <v>-1.5988768864798608E-3</v>
      </c>
    </row>
    <row r="1079" spans="1:6" ht="18.75">
      <c r="A1079" s="248">
        <v>45172</v>
      </c>
      <c r="B1079" s="248" t="s">
        <v>2786</v>
      </c>
      <c r="C1079" s="249">
        <v>2551.6</v>
      </c>
      <c r="D1079" s="250" t="s">
        <v>795</v>
      </c>
      <c r="E1079" s="250">
        <f t="shared" si="32"/>
        <v>3470</v>
      </c>
      <c r="F1079" s="251">
        <f t="shared" si="33"/>
        <v>-3.3591125693305246E-3</v>
      </c>
    </row>
    <row r="1080" spans="1:6" ht="18.75">
      <c r="A1080" s="245">
        <v>45173</v>
      </c>
      <c r="B1080" s="245" t="s">
        <v>2786</v>
      </c>
      <c r="C1080" s="246">
        <v>2557</v>
      </c>
      <c r="D1080" s="247" t="s">
        <v>800</v>
      </c>
      <c r="E1080" s="247">
        <f t="shared" si="32"/>
        <v>2450</v>
      </c>
      <c r="F1080" s="253">
        <f t="shared" si="33"/>
        <v>2.1163191722841646E-3</v>
      </c>
    </row>
    <row r="1081" spans="1:6" ht="18.75">
      <c r="A1081" s="248">
        <v>45174</v>
      </c>
      <c r="B1081" s="248" t="s">
        <v>2786</v>
      </c>
      <c r="C1081" s="249">
        <v>2552.6</v>
      </c>
      <c r="D1081" s="250" t="s">
        <v>2426</v>
      </c>
      <c r="E1081" s="250">
        <f t="shared" si="32"/>
        <v>2190</v>
      </c>
      <c r="F1081" s="251">
        <f t="shared" si="33"/>
        <v>-1.720766523269468E-3</v>
      </c>
    </row>
    <row r="1082" spans="1:6" ht="18.75">
      <c r="A1082" s="245">
        <v>45176</v>
      </c>
      <c r="B1082" s="245" t="s">
        <v>2786</v>
      </c>
      <c r="C1082" s="246">
        <v>2557.9</v>
      </c>
      <c r="D1082" s="247" t="s">
        <v>816</v>
      </c>
      <c r="E1082" s="247">
        <f t="shared" si="32"/>
        <v>1770</v>
      </c>
      <c r="F1082" s="253">
        <f t="shared" si="33"/>
        <v>2.076314346156849E-3</v>
      </c>
    </row>
    <row r="1083" spans="1:6" ht="18.75">
      <c r="A1083" s="248">
        <v>45179</v>
      </c>
      <c r="B1083" s="248" t="s">
        <v>2786</v>
      </c>
      <c r="C1083" s="249">
        <v>2537</v>
      </c>
      <c r="D1083" s="250" t="s">
        <v>2448</v>
      </c>
      <c r="E1083" s="250">
        <f t="shared" si="32"/>
        <v>1470</v>
      </c>
      <c r="F1083" s="251">
        <f t="shared" si="33"/>
        <v>-8.1707650807303356E-3</v>
      </c>
    </row>
    <row r="1084" spans="1:6" ht="18.75">
      <c r="A1084" s="245">
        <v>45180</v>
      </c>
      <c r="B1084" s="245" t="s">
        <v>2786</v>
      </c>
      <c r="C1084" s="246">
        <v>2535.4</v>
      </c>
      <c r="D1084" s="247" t="s">
        <v>2706</v>
      </c>
      <c r="E1084" s="247">
        <f t="shared" si="32"/>
        <v>970</v>
      </c>
      <c r="F1084" s="253">
        <f t="shared" si="33"/>
        <v>-6.3066614111151331E-4</v>
      </c>
    </row>
    <row r="1085" spans="1:6" ht="18.75">
      <c r="A1085" s="248">
        <v>45181</v>
      </c>
      <c r="B1085" s="248" t="s">
        <v>2786</v>
      </c>
      <c r="C1085" s="249">
        <v>2540.1999999999998</v>
      </c>
      <c r="D1085" s="250" t="s">
        <v>2352</v>
      </c>
      <c r="E1085" s="250">
        <f t="shared" si="32"/>
        <v>1290</v>
      </c>
      <c r="F1085" s="251">
        <f t="shared" si="33"/>
        <v>1.8931923956770902E-3</v>
      </c>
    </row>
    <row r="1086" spans="1:6" ht="18.75">
      <c r="A1086" s="245">
        <v>45182</v>
      </c>
      <c r="B1086" s="245" t="s">
        <v>2786</v>
      </c>
      <c r="C1086" s="246">
        <v>2532</v>
      </c>
      <c r="D1086" s="247" t="s">
        <v>733</v>
      </c>
      <c r="E1086" s="247">
        <f t="shared" si="32"/>
        <v>2230</v>
      </c>
      <c r="F1086" s="253">
        <f t="shared" si="33"/>
        <v>-3.2280922761986908E-3</v>
      </c>
    </row>
    <row r="1087" spans="1:6" ht="18.75">
      <c r="A1087" s="248">
        <v>45183</v>
      </c>
      <c r="B1087" s="248" t="s">
        <v>2786</v>
      </c>
      <c r="C1087" s="249">
        <v>2519.9</v>
      </c>
      <c r="D1087" s="250" t="s">
        <v>873</v>
      </c>
      <c r="E1087" s="250">
        <f t="shared" si="32"/>
        <v>5170</v>
      </c>
      <c r="F1087" s="251">
        <f t="shared" si="33"/>
        <v>-4.7788309636650483E-3</v>
      </c>
    </row>
    <row r="1088" spans="1:6" ht="18.75">
      <c r="A1088" s="245">
        <v>45186</v>
      </c>
      <c r="B1088" s="245" t="s">
        <v>2786</v>
      </c>
      <c r="C1088" s="246">
        <v>2514.8000000000002</v>
      </c>
      <c r="D1088" s="247" t="s">
        <v>752</v>
      </c>
      <c r="E1088" s="247">
        <f t="shared" si="32"/>
        <v>1210</v>
      </c>
      <c r="F1088" s="253">
        <f t="shared" si="33"/>
        <v>-2.0238898368982738E-3</v>
      </c>
    </row>
    <row r="1089" spans="1:6" ht="18.75">
      <c r="A1089" s="248">
        <v>45187</v>
      </c>
      <c r="B1089" s="248" t="s">
        <v>2786</v>
      </c>
      <c r="C1089" s="249">
        <v>2510.9</v>
      </c>
      <c r="D1089" s="250" t="s">
        <v>2438</v>
      </c>
      <c r="E1089" s="250">
        <f t="shared" si="32"/>
        <v>440</v>
      </c>
      <c r="F1089" s="251">
        <f t="shared" si="33"/>
        <v>-1.5508191506282687E-3</v>
      </c>
    </row>
    <row r="1090" spans="1:6" ht="18.75">
      <c r="A1090" s="245">
        <v>45188</v>
      </c>
      <c r="B1090" s="245" t="s">
        <v>2786</v>
      </c>
      <c r="C1090" s="246">
        <v>2513.4</v>
      </c>
      <c r="D1090" s="247" t="s">
        <v>2517</v>
      </c>
      <c r="E1090" s="247">
        <f t="shared" ref="E1090:E1153" si="34">IF(RIGHT(D1090,1)="M", VALUE(LEFT(D1090,LEN(D1090)-1))*1000000, IF(RIGHT(D1090,1)="k", VALUE(LEFT(D1090,LEN(D1090)-1))*1000, D1090))</f>
        <v>1440</v>
      </c>
      <c r="F1090" s="253">
        <f t="shared" si="33"/>
        <v>9.9565892707786929E-4</v>
      </c>
    </row>
    <row r="1091" spans="1:6" ht="18.75">
      <c r="A1091" s="248">
        <v>45189</v>
      </c>
      <c r="B1091" s="248" t="s">
        <v>2786</v>
      </c>
      <c r="C1091" s="249">
        <v>2505</v>
      </c>
      <c r="D1091" s="250" t="s">
        <v>2703</v>
      </c>
      <c r="E1091" s="250">
        <f t="shared" si="34"/>
        <v>2290</v>
      </c>
      <c r="F1091" s="251">
        <f t="shared" ref="F1091:F1159" si="35">C1091/C1090-1</f>
        <v>-3.3420864168060005E-3</v>
      </c>
    </row>
    <row r="1092" spans="1:6" ht="18.75">
      <c r="A1092" s="245">
        <v>45190</v>
      </c>
      <c r="B1092" s="245" t="s">
        <v>2786</v>
      </c>
      <c r="C1092" s="246">
        <v>2515.3000000000002</v>
      </c>
      <c r="D1092" s="247" t="s">
        <v>2723</v>
      </c>
      <c r="E1092" s="247">
        <f t="shared" si="34"/>
        <v>3000</v>
      </c>
      <c r="F1092" s="253">
        <f t="shared" si="35"/>
        <v>4.1117764471059193E-3</v>
      </c>
    </row>
    <row r="1093" spans="1:6" ht="18.75">
      <c r="A1093" s="248">
        <v>45193</v>
      </c>
      <c r="B1093" s="248" t="s">
        <v>2786</v>
      </c>
      <c r="C1093" s="249">
        <v>2512.8000000000002</v>
      </c>
      <c r="D1093" s="250" t="s">
        <v>2387</v>
      </c>
      <c r="E1093" s="250">
        <f t="shared" si="34"/>
        <v>2770</v>
      </c>
      <c r="F1093" s="251">
        <f t="shared" si="35"/>
        <v>-9.93917226573382E-4</v>
      </c>
    </row>
    <row r="1094" spans="1:6" ht="18.75">
      <c r="A1094" s="245">
        <v>45194</v>
      </c>
      <c r="B1094" s="245" t="s">
        <v>2786</v>
      </c>
      <c r="C1094" s="246">
        <v>2507.3000000000002</v>
      </c>
      <c r="D1094" s="247" t="s">
        <v>2768</v>
      </c>
      <c r="E1094" s="247">
        <f t="shared" si="34"/>
        <v>6610</v>
      </c>
      <c r="F1094" s="253">
        <f t="shared" si="35"/>
        <v>-2.1887933779051183E-3</v>
      </c>
    </row>
    <row r="1095" spans="1:6" ht="18.75">
      <c r="A1095" s="248">
        <v>45195</v>
      </c>
      <c r="B1095" s="248" t="s">
        <v>2786</v>
      </c>
      <c r="C1095" s="249">
        <v>2486.8000000000002</v>
      </c>
      <c r="D1095" s="250" t="s">
        <v>1126</v>
      </c>
      <c r="E1095" s="250">
        <f t="shared" si="34"/>
        <v>9970</v>
      </c>
      <c r="F1095" s="251">
        <f t="shared" si="35"/>
        <v>-8.1761257129182585E-3</v>
      </c>
    </row>
    <row r="1096" spans="1:6" ht="18.75">
      <c r="A1096" s="245">
        <v>45196</v>
      </c>
      <c r="B1096" s="245" t="s">
        <v>2786</v>
      </c>
      <c r="C1096" s="246">
        <v>2471.9</v>
      </c>
      <c r="D1096" s="247" t="s">
        <v>2769</v>
      </c>
      <c r="E1096" s="247">
        <f t="shared" si="34"/>
        <v>11350</v>
      </c>
      <c r="F1096" s="253">
        <f t="shared" si="35"/>
        <v>-5.9916358372205103E-3</v>
      </c>
    </row>
    <row r="1097" spans="1:6" ht="18.75">
      <c r="A1097" s="248">
        <v>45200</v>
      </c>
      <c r="B1097" s="248" t="s">
        <v>2786</v>
      </c>
      <c r="C1097" s="249">
        <v>2479.8000000000002</v>
      </c>
      <c r="D1097" s="250" t="s">
        <v>1548</v>
      </c>
      <c r="E1097" s="250">
        <f t="shared" si="34"/>
        <v>3940</v>
      </c>
      <c r="F1097" s="251">
        <f t="shared" si="35"/>
        <v>3.1959221651360892E-3</v>
      </c>
    </row>
    <row r="1098" spans="1:6" ht="18.75">
      <c r="A1098" s="245">
        <v>45201</v>
      </c>
      <c r="B1098" s="245" t="s">
        <v>2786</v>
      </c>
      <c r="C1098" s="246">
        <v>2470</v>
      </c>
      <c r="D1098" s="247" t="s">
        <v>936</v>
      </c>
      <c r="E1098" s="247">
        <f t="shared" si="34"/>
        <v>650</v>
      </c>
      <c r="F1098" s="253">
        <f t="shared" si="35"/>
        <v>-3.9519316073877153E-3</v>
      </c>
    </row>
    <row r="1099" spans="1:6" ht="18.75">
      <c r="A1099" s="248">
        <v>45202</v>
      </c>
      <c r="B1099" s="248" t="s">
        <v>2786</v>
      </c>
      <c r="C1099" s="249">
        <v>2470.6</v>
      </c>
      <c r="D1099" s="250" t="s">
        <v>837</v>
      </c>
      <c r="E1099" s="250">
        <f t="shared" si="34"/>
        <v>1550</v>
      </c>
      <c r="F1099" s="251">
        <f t="shared" si="35"/>
        <v>2.4291497975714726E-4</v>
      </c>
    </row>
    <row r="1100" spans="1:6" ht="18.75">
      <c r="A1100" s="245">
        <v>45203</v>
      </c>
      <c r="B1100" s="245" t="s">
        <v>2786</v>
      </c>
      <c r="C1100" s="246">
        <v>2500.1999999999998</v>
      </c>
      <c r="D1100" s="247" t="s">
        <v>2371</v>
      </c>
      <c r="E1100" s="247">
        <f t="shared" si="34"/>
        <v>2570</v>
      </c>
      <c r="F1100" s="253">
        <f t="shared" si="35"/>
        <v>1.1980895329069874E-2</v>
      </c>
    </row>
    <row r="1101" spans="1:6" ht="18.75">
      <c r="A1101" s="248">
        <v>45204</v>
      </c>
      <c r="B1101" s="248" t="s">
        <v>2786</v>
      </c>
      <c r="C1101" s="249">
        <v>2502.5</v>
      </c>
      <c r="D1101" s="250" t="s">
        <v>2448</v>
      </c>
      <c r="E1101" s="250">
        <f t="shared" si="34"/>
        <v>1470</v>
      </c>
      <c r="F1101" s="251">
        <f t="shared" si="35"/>
        <v>9.1992640588767216E-4</v>
      </c>
    </row>
    <row r="1102" spans="1:6" ht="18.75">
      <c r="A1102" s="245">
        <v>45207</v>
      </c>
      <c r="B1102" s="245" t="s">
        <v>2786</v>
      </c>
      <c r="C1102" s="246">
        <v>2491.3000000000002</v>
      </c>
      <c r="D1102" s="247" t="s">
        <v>2770</v>
      </c>
      <c r="E1102" s="247">
        <f t="shared" si="34"/>
        <v>14270</v>
      </c>
      <c r="F1102" s="253">
        <f t="shared" si="35"/>
        <v>-4.4755244755243506E-3</v>
      </c>
    </row>
    <row r="1103" spans="1:6" ht="18.75">
      <c r="A1103" s="248">
        <v>45208</v>
      </c>
      <c r="B1103" s="248" t="s">
        <v>2786</v>
      </c>
      <c r="C1103" s="249">
        <v>2485.3000000000002</v>
      </c>
      <c r="D1103" s="250" t="s">
        <v>2507</v>
      </c>
      <c r="E1103" s="250">
        <f t="shared" si="34"/>
        <v>4200</v>
      </c>
      <c r="F1103" s="251">
        <f t="shared" si="35"/>
        <v>-2.4083811664592503E-3</v>
      </c>
    </row>
    <row r="1104" spans="1:6" ht="18.75">
      <c r="A1104" s="245">
        <v>45209</v>
      </c>
      <c r="B1104" s="245" t="s">
        <v>2786</v>
      </c>
      <c r="C1104" s="246">
        <v>2480.3000000000002</v>
      </c>
      <c r="D1104" s="247" t="s">
        <v>863</v>
      </c>
      <c r="E1104" s="247">
        <f t="shared" si="34"/>
        <v>3880</v>
      </c>
      <c r="F1104" s="253">
        <f t="shared" si="35"/>
        <v>-2.0118295577998824E-3</v>
      </c>
    </row>
    <row r="1105" spans="1:6" ht="18.75">
      <c r="A1105" s="248">
        <v>45210</v>
      </c>
      <c r="B1105" s="248" t="s">
        <v>2786</v>
      </c>
      <c r="C1105" s="249">
        <v>2466.4</v>
      </c>
      <c r="D1105" s="250" t="s">
        <v>2604</v>
      </c>
      <c r="E1105" s="250">
        <f t="shared" si="34"/>
        <v>3480</v>
      </c>
      <c r="F1105" s="251">
        <f t="shared" si="35"/>
        <v>-5.6041607870016552E-3</v>
      </c>
    </row>
    <row r="1106" spans="1:6" ht="18.75">
      <c r="A1106" s="245">
        <v>45211</v>
      </c>
      <c r="B1106" s="245" t="s">
        <v>2786</v>
      </c>
      <c r="C1106" s="246">
        <v>2484.6</v>
      </c>
      <c r="D1106" s="247" t="s">
        <v>2771</v>
      </c>
      <c r="E1106" s="247">
        <f t="shared" si="34"/>
        <v>4530</v>
      </c>
      <c r="F1106" s="253">
        <f t="shared" si="35"/>
        <v>7.3791761271488898E-3</v>
      </c>
    </row>
    <row r="1107" spans="1:6" ht="18.75">
      <c r="A1107" s="248">
        <v>45214</v>
      </c>
      <c r="B1107" s="248" t="s">
        <v>2786</v>
      </c>
      <c r="C1107" s="249">
        <v>2472.1999999999998</v>
      </c>
      <c r="D1107" s="250" t="s">
        <v>2772</v>
      </c>
      <c r="E1107" s="250">
        <f t="shared" si="34"/>
        <v>1020</v>
      </c>
      <c r="F1107" s="251">
        <f t="shared" si="35"/>
        <v>-4.9907429767367395E-3</v>
      </c>
    </row>
    <row r="1108" spans="1:6" ht="18.75">
      <c r="A1108" s="245">
        <v>45215</v>
      </c>
      <c r="B1108" s="245" t="s">
        <v>2786</v>
      </c>
      <c r="C1108" s="246">
        <v>2475.3000000000002</v>
      </c>
      <c r="D1108" s="247" t="s">
        <v>2773</v>
      </c>
      <c r="E1108" s="247">
        <f t="shared" si="34"/>
        <v>7490</v>
      </c>
      <c r="F1108" s="253">
        <f t="shared" si="35"/>
        <v>1.2539438556753435E-3</v>
      </c>
    </row>
    <row r="1109" spans="1:6" ht="18.75">
      <c r="A1109" s="248">
        <v>45216</v>
      </c>
      <c r="B1109" s="248" t="s">
        <v>2786</v>
      </c>
      <c r="C1109" s="249">
        <v>2484.4</v>
      </c>
      <c r="D1109" s="250" t="s">
        <v>2690</v>
      </c>
      <c r="E1109" s="250">
        <f t="shared" si="34"/>
        <v>1190</v>
      </c>
      <c r="F1109" s="251">
        <f t="shared" si="35"/>
        <v>3.6763220619722148E-3</v>
      </c>
    </row>
    <row r="1110" spans="1:6" ht="18.75">
      <c r="A1110" s="245">
        <v>45217</v>
      </c>
      <c r="B1110" s="245" t="s">
        <v>2786</v>
      </c>
      <c r="C1110" s="246">
        <v>2474.5</v>
      </c>
      <c r="D1110" s="247" t="s">
        <v>908</v>
      </c>
      <c r="E1110" s="247">
        <f t="shared" si="34"/>
        <v>900</v>
      </c>
      <c r="F1110" s="253">
        <f t="shared" si="35"/>
        <v>-3.9848655611013362E-3</v>
      </c>
    </row>
    <row r="1111" spans="1:6" ht="18.75">
      <c r="A1111" s="248">
        <v>45218</v>
      </c>
      <c r="B1111" s="248" t="s">
        <v>2786</v>
      </c>
      <c r="C1111" s="249">
        <v>2478.9</v>
      </c>
      <c r="D1111" s="250" t="s">
        <v>2760</v>
      </c>
      <c r="E1111" s="250">
        <f t="shared" si="34"/>
        <v>320</v>
      </c>
      <c r="F1111" s="251">
        <f t="shared" si="35"/>
        <v>1.7781369973732808E-3</v>
      </c>
    </row>
    <row r="1112" spans="1:6" ht="18.75">
      <c r="A1112" s="245">
        <v>45221</v>
      </c>
      <c r="B1112" s="245" t="s">
        <v>2786</v>
      </c>
      <c r="C1112" s="246">
        <v>2473.1</v>
      </c>
      <c r="D1112" s="247" t="s">
        <v>2774</v>
      </c>
      <c r="E1112" s="247">
        <f t="shared" si="34"/>
        <v>3830</v>
      </c>
      <c r="F1112" s="253">
        <f t="shared" si="35"/>
        <v>-2.3397474686353004E-3</v>
      </c>
    </row>
    <row r="1113" spans="1:6" ht="18.75">
      <c r="A1113" s="248">
        <v>45222</v>
      </c>
      <c r="B1113" s="248" t="s">
        <v>2786</v>
      </c>
      <c r="C1113" s="249">
        <v>2470.1999999999998</v>
      </c>
      <c r="D1113" s="250" t="s">
        <v>846</v>
      </c>
      <c r="E1113" s="250">
        <f t="shared" si="34"/>
        <v>3370</v>
      </c>
      <c r="F1113" s="251">
        <f t="shared" si="35"/>
        <v>-1.1726173628240355E-3</v>
      </c>
    </row>
    <row r="1114" spans="1:6" ht="18.75">
      <c r="A1114" s="245">
        <v>45224</v>
      </c>
      <c r="B1114" s="245" t="s">
        <v>2786</v>
      </c>
      <c r="C1114" s="246">
        <v>2473.8000000000002</v>
      </c>
      <c r="D1114" s="247" t="s">
        <v>960</v>
      </c>
      <c r="E1114" s="247">
        <f t="shared" si="34"/>
        <v>1640</v>
      </c>
      <c r="F1114" s="253">
        <f t="shared" si="35"/>
        <v>1.4573718727231011E-3</v>
      </c>
    </row>
    <row r="1115" spans="1:6" ht="18.75">
      <c r="A1115" s="248">
        <v>45225</v>
      </c>
      <c r="B1115" s="248" t="s">
        <v>2786</v>
      </c>
      <c r="C1115" s="249">
        <v>2471.3000000000002</v>
      </c>
      <c r="D1115" s="250" t="s">
        <v>787</v>
      </c>
      <c r="E1115" s="250">
        <f t="shared" si="34"/>
        <v>1260</v>
      </c>
      <c r="F1115" s="251">
        <f t="shared" si="35"/>
        <v>-1.0105909936131141E-3</v>
      </c>
    </row>
    <row r="1116" spans="1:6" ht="18.75">
      <c r="A1116" s="245">
        <v>45228</v>
      </c>
      <c r="B1116" s="245" t="s">
        <v>2786</v>
      </c>
      <c r="C1116" s="246">
        <v>2469.1</v>
      </c>
      <c r="D1116" s="247" t="s">
        <v>795</v>
      </c>
      <c r="E1116" s="247">
        <f t="shared" si="34"/>
        <v>3470</v>
      </c>
      <c r="F1116" s="253">
        <f t="shared" si="35"/>
        <v>-8.9021972241343228E-4</v>
      </c>
    </row>
    <row r="1117" spans="1:6" ht="18.75">
      <c r="A1117" s="248">
        <v>45229</v>
      </c>
      <c r="B1117" s="248" t="s">
        <v>2786</v>
      </c>
      <c r="C1117" s="249">
        <v>2473.1999999999998</v>
      </c>
      <c r="D1117" s="250" t="s">
        <v>2307</v>
      </c>
      <c r="E1117" s="250">
        <f t="shared" si="34"/>
        <v>1800</v>
      </c>
      <c r="F1117" s="251">
        <f t="shared" si="35"/>
        <v>1.6605240775990904E-3</v>
      </c>
    </row>
    <row r="1118" spans="1:6" ht="18.75">
      <c r="A1118" s="245">
        <v>45230</v>
      </c>
      <c r="B1118" s="245" t="s">
        <v>2786</v>
      </c>
      <c r="C1118" s="246">
        <v>2469.1</v>
      </c>
      <c r="D1118" s="247" t="s">
        <v>2710</v>
      </c>
      <c r="E1118" s="247">
        <f t="shared" si="34"/>
        <v>1910</v>
      </c>
      <c r="F1118" s="253">
        <f t="shared" si="35"/>
        <v>-1.6577713084262591E-3</v>
      </c>
    </row>
    <row r="1119" spans="1:6" ht="18.75">
      <c r="A1119" s="248">
        <v>45231</v>
      </c>
      <c r="B1119" s="248" t="s">
        <v>2786</v>
      </c>
      <c r="C1119" s="249">
        <v>2468.4</v>
      </c>
      <c r="D1119" s="250" t="s">
        <v>2707</v>
      </c>
      <c r="E1119" s="250">
        <f t="shared" si="34"/>
        <v>570</v>
      </c>
      <c r="F1119" s="251">
        <f t="shared" si="35"/>
        <v>-2.8350411080957372E-4</v>
      </c>
    </row>
    <row r="1120" spans="1:6" ht="18.75">
      <c r="A1120" s="245">
        <v>45232</v>
      </c>
      <c r="B1120" s="245" t="s">
        <v>2786</v>
      </c>
      <c r="C1120" s="246">
        <v>2468.6</v>
      </c>
      <c r="D1120" s="247" t="s">
        <v>2775</v>
      </c>
      <c r="E1120" s="247">
        <f t="shared" si="34"/>
        <v>530</v>
      </c>
      <c r="F1120" s="253">
        <f t="shared" si="35"/>
        <v>8.1024145195174313E-5</v>
      </c>
    </row>
    <row r="1121" spans="1:6" ht="18.75">
      <c r="A1121" s="248">
        <v>45235</v>
      </c>
      <c r="B1121" s="248" t="s">
        <v>2786</v>
      </c>
      <c r="C1121" s="249">
        <v>2456.6</v>
      </c>
      <c r="D1121" s="250" t="s">
        <v>2690</v>
      </c>
      <c r="E1121" s="250">
        <f t="shared" si="34"/>
        <v>1190</v>
      </c>
      <c r="F1121" s="251">
        <f t="shared" si="35"/>
        <v>-4.8610548489022021E-3</v>
      </c>
    </row>
    <row r="1122" spans="1:6" ht="18.75">
      <c r="A1122" s="245">
        <v>45236</v>
      </c>
      <c r="B1122" s="245" t="s">
        <v>2786</v>
      </c>
      <c r="C1122" s="246">
        <v>2454.9</v>
      </c>
      <c r="D1122" s="247" t="s">
        <v>764</v>
      </c>
      <c r="E1122" s="247">
        <f t="shared" si="34"/>
        <v>1050</v>
      </c>
      <c r="F1122" s="253">
        <f t="shared" si="35"/>
        <v>-6.9201335178692425E-4</v>
      </c>
    </row>
    <row r="1123" spans="1:6" ht="18.75">
      <c r="A1123" s="248">
        <v>45237</v>
      </c>
      <c r="B1123" s="248" t="s">
        <v>2786</v>
      </c>
      <c r="C1123" s="249">
        <v>2450.6</v>
      </c>
      <c r="D1123" s="250" t="s">
        <v>2745</v>
      </c>
      <c r="E1123" s="250">
        <f t="shared" si="34"/>
        <v>2360</v>
      </c>
      <c r="F1123" s="251">
        <f t="shared" si="35"/>
        <v>-1.7515988431301421E-3</v>
      </c>
    </row>
    <row r="1124" spans="1:6" ht="18.75">
      <c r="A1124" s="245">
        <v>45238</v>
      </c>
      <c r="B1124" s="245" t="s">
        <v>2786</v>
      </c>
      <c r="C1124" s="246">
        <v>2452.6999999999998</v>
      </c>
      <c r="D1124" s="247" t="s">
        <v>2776</v>
      </c>
      <c r="E1124" s="247">
        <f t="shared" si="34"/>
        <v>1060</v>
      </c>
      <c r="F1124" s="253">
        <f t="shared" si="35"/>
        <v>8.5693299600086981E-4</v>
      </c>
    </row>
    <row r="1125" spans="1:6" ht="18.75">
      <c r="A1125" s="248">
        <v>45239</v>
      </c>
      <c r="B1125" s="248" t="s">
        <v>2786</v>
      </c>
      <c r="C1125" s="249">
        <v>2451</v>
      </c>
      <c r="D1125" s="250" t="s">
        <v>320</v>
      </c>
      <c r="E1125" s="250">
        <f t="shared" si="34"/>
        <v>790</v>
      </c>
      <c r="F1125" s="251">
        <f t="shared" si="35"/>
        <v>-6.9311371142000144E-4</v>
      </c>
    </row>
    <row r="1126" spans="1:6" ht="18.75">
      <c r="A1126" s="245">
        <v>45242</v>
      </c>
      <c r="B1126" s="245" t="s">
        <v>2786</v>
      </c>
      <c r="C1126" s="246">
        <v>2450</v>
      </c>
      <c r="D1126" s="247" t="s">
        <v>336</v>
      </c>
      <c r="E1126" s="247">
        <f t="shared" si="34"/>
        <v>710</v>
      </c>
      <c r="F1126" s="253">
        <f t="shared" si="35"/>
        <v>-4.0799673602609499E-4</v>
      </c>
    </row>
    <row r="1127" spans="1:6" ht="18.75">
      <c r="A1127" s="248">
        <v>45243</v>
      </c>
      <c r="B1127" s="248" t="s">
        <v>2786</v>
      </c>
      <c r="C1127" s="249">
        <v>2442.3000000000002</v>
      </c>
      <c r="D1127" s="250" t="s">
        <v>750</v>
      </c>
      <c r="E1127" s="250">
        <f t="shared" si="34"/>
        <v>2530</v>
      </c>
      <c r="F1127" s="251">
        <f t="shared" si="35"/>
        <v>-3.1428571428571139E-3</v>
      </c>
    </row>
    <row r="1128" spans="1:6" ht="18.75">
      <c r="A1128" s="245">
        <v>45244</v>
      </c>
      <c r="B1128" s="245" t="s">
        <v>2786</v>
      </c>
      <c r="C1128" s="246">
        <v>2430.6</v>
      </c>
      <c r="D1128" s="247" t="s">
        <v>730</v>
      </c>
      <c r="E1128" s="247">
        <f t="shared" si="34"/>
        <v>2200</v>
      </c>
      <c r="F1128" s="253">
        <f t="shared" si="35"/>
        <v>-4.7905662695001405E-3</v>
      </c>
    </row>
    <row r="1129" spans="1:6" ht="18.75">
      <c r="A1129" s="248">
        <v>45245</v>
      </c>
      <c r="B1129" s="248" t="s">
        <v>2786</v>
      </c>
      <c r="C1129" s="249">
        <v>2426.1999999999998</v>
      </c>
      <c r="D1129" s="250" t="s">
        <v>2419</v>
      </c>
      <c r="E1129" s="250">
        <f t="shared" si="34"/>
        <v>2009.9999999999998</v>
      </c>
      <c r="F1129" s="251">
        <f t="shared" si="35"/>
        <v>-1.8102526125236551E-3</v>
      </c>
    </row>
    <row r="1130" spans="1:6" ht="18.75">
      <c r="A1130" s="245">
        <v>45246</v>
      </c>
      <c r="B1130" s="245" t="s">
        <v>2786</v>
      </c>
      <c r="C1130" s="246">
        <v>2423.3000000000002</v>
      </c>
      <c r="D1130" s="247" t="s">
        <v>2777</v>
      </c>
      <c r="E1130" s="247">
        <f t="shared" si="34"/>
        <v>3730</v>
      </c>
      <c r="F1130" s="253">
        <f t="shared" si="35"/>
        <v>-1.195284807517738E-3</v>
      </c>
    </row>
    <row r="1131" spans="1:6" ht="18.75">
      <c r="A1131" s="248">
        <v>45249</v>
      </c>
      <c r="B1131" s="248" t="s">
        <v>2786</v>
      </c>
      <c r="C1131" s="249">
        <v>2421.5</v>
      </c>
      <c r="D1131" s="250" t="s">
        <v>860</v>
      </c>
      <c r="E1131" s="250">
        <f t="shared" si="34"/>
        <v>2180</v>
      </c>
      <c r="F1131" s="251">
        <f t="shared" si="35"/>
        <v>-7.4278875913014186E-4</v>
      </c>
    </row>
    <row r="1132" spans="1:6" ht="18.75">
      <c r="A1132" s="245">
        <v>45250</v>
      </c>
      <c r="B1132" s="245" t="s">
        <v>2786</v>
      </c>
      <c r="C1132" s="246">
        <v>2421.5</v>
      </c>
      <c r="D1132" s="247" t="s">
        <v>750</v>
      </c>
      <c r="E1132" s="247">
        <f t="shared" si="34"/>
        <v>2530</v>
      </c>
      <c r="F1132" s="253">
        <f t="shared" si="35"/>
        <v>0</v>
      </c>
    </row>
    <row r="1133" spans="1:6" ht="18.75">
      <c r="A1133" s="248">
        <v>45251</v>
      </c>
      <c r="B1133" s="248" t="s">
        <v>2786</v>
      </c>
      <c r="C1133" s="249">
        <v>2421.5</v>
      </c>
      <c r="D1133" s="250" t="s">
        <v>2729</v>
      </c>
      <c r="E1133" s="250">
        <f t="shared" si="34"/>
        <v>380</v>
      </c>
      <c r="F1133" s="251">
        <f t="shared" si="35"/>
        <v>0</v>
      </c>
    </row>
    <row r="1134" spans="1:6" ht="18.75">
      <c r="A1134" s="245">
        <v>45252</v>
      </c>
      <c r="B1134" s="245" t="s">
        <v>2786</v>
      </c>
      <c r="C1134" s="246">
        <v>2421.5</v>
      </c>
      <c r="D1134" s="247" t="s">
        <v>2432</v>
      </c>
      <c r="E1134" s="247">
        <f t="shared" si="34"/>
        <v>340</v>
      </c>
      <c r="F1134" s="253">
        <f t="shared" si="35"/>
        <v>0</v>
      </c>
    </row>
    <row r="1135" spans="1:6" ht="18.75">
      <c r="A1135" s="248">
        <v>45253</v>
      </c>
      <c r="B1135" s="248" t="s">
        <v>2786</v>
      </c>
      <c r="C1135" s="249">
        <v>2421.5</v>
      </c>
      <c r="D1135" s="250" t="s">
        <v>2758</v>
      </c>
      <c r="E1135" s="250">
        <f t="shared" si="34"/>
        <v>230</v>
      </c>
      <c r="F1135" s="251">
        <f t="shared" si="35"/>
        <v>0</v>
      </c>
    </row>
    <row r="1136" spans="1:6" ht="18.75">
      <c r="A1136" s="245">
        <v>45256</v>
      </c>
      <c r="B1136" s="245" t="s">
        <v>2786</v>
      </c>
      <c r="C1136" s="246">
        <v>2421.5</v>
      </c>
      <c r="D1136" s="247" t="s">
        <v>2747</v>
      </c>
      <c r="E1136" s="247">
        <f t="shared" si="34"/>
        <v>580</v>
      </c>
      <c r="F1136" s="253">
        <f t="shared" si="35"/>
        <v>0</v>
      </c>
    </row>
    <row r="1137" spans="1:6" ht="18.75">
      <c r="A1137" s="248">
        <v>45257</v>
      </c>
      <c r="B1137" s="248" t="s">
        <v>2786</v>
      </c>
      <c r="C1137" s="249">
        <v>2421.5</v>
      </c>
      <c r="D1137" s="250" t="s">
        <v>2452</v>
      </c>
      <c r="E1137" s="250">
        <f t="shared" si="34"/>
        <v>540</v>
      </c>
      <c r="F1137" s="251">
        <f t="shared" si="35"/>
        <v>0</v>
      </c>
    </row>
    <row r="1138" spans="1:6" ht="18.75">
      <c r="A1138" s="245">
        <v>45258</v>
      </c>
      <c r="B1138" s="245" t="s">
        <v>2786</v>
      </c>
      <c r="C1138" s="246">
        <v>2421.5</v>
      </c>
      <c r="D1138" s="247" t="s">
        <v>783</v>
      </c>
      <c r="E1138" s="247">
        <f t="shared" si="34"/>
        <v>220</v>
      </c>
      <c r="F1138" s="253">
        <f t="shared" si="35"/>
        <v>0</v>
      </c>
    </row>
    <row r="1139" spans="1:6" ht="18.75">
      <c r="A1139" s="248">
        <v>45259</v>
      </c>
      <c r="B1139" s="248" t="s">
        <v>2786</v>
      </c>
      <c r="C1139" s="249">
        <v>2421.5</v>
      </c>
      <c r="D1139" s="250" t="s">
        <v>2778</v>
      </c>
      <c r="E1139" s="250">
        <f t="shared" si="34"/>
        <v>7040</v>
      </c>
      <c r="F1139" s="251">
        <f t="shared" si="35"/>
        <v>0</v>
      </c>
    </row>
    <row r="1140" spans="1:6" ht="18.75">
      <c r="A1140" s="245">
        <v>45260</v>
      </c>
      <c r="B1140" s="245" t="s">
        <v>2786</v>
      </c>
      <c r="C1140" s="246">
        <v>2421.5</v>
      </c>
      <c r="D1140" s="247" t="s">
        <v>2779</v>
      </c>
      <c r="E1140" s="247">
        <f t="shared" si="34"/>
        <v>6780</v>
      </c>
      <c r="F1140" s="253">
        <f t="shared" si="35"/>
        <v>0</v>
      </c>
    </row>
    <row r="1141" spans="1:6" ht="18.75">
      <c r="A1141" s="248">
        <v>45263</v>
      </c>
      <c r="B1141" s="248" t="s">
        <v>2786</v>
      </c>
      <c r="C1141" s="249">
        <v>2421.6</v>
      </c>
      <c r="D1141" s="250" t="s">
        <v>774</v>
      </c>
      <c r="E1141" s="250">
        <f t="shared" si="34"/>
        <v>4540</v>
      </c>
      <c r="F1141" s="251">
        <f t="shared" si="35"/>
        <v>4.129671691099901E-5</v>
      </c>
    </row>
    <row r="1142" spans="1:6" ht="18.75">
      <c r="A1142" s="245">
        <v>45264</v>
      </c>
      <c r="B1142" s="245" t="s">
        <v>2786</v>
      </c>
      <c r="C1142" s="246">
        <v>2423.6</v>
      </c>
      <c r="D1142" s="247" t="s">
        <v>2420</v>
      </c>
      <c r="E1142" s="247">
        <f t="shared" si="34"/>
        <v>1520</v>
      </c>
      <c r="F1142" s="253">
        <f t="shared" si="35"/>
        <v>8.2590023125206358E-4</v>
      </c>
    </row>
    <row r="1143" spans="1:6" ht="18.75">
      <c r="A1143" s="248">
        <v>45265</v>
      </c>
      <c r="B1143" s="248" t="s">
        <v>2786</v>
      </c>
      <c r="C1143" s="249">
        <v>2422.3000000000002</v>
      </c>
      <c r="D1143" s="250" t="s">
        <v>2434</v>
      </c>
      <c r="E1143" s="250">
        <f t="shared" si="34"/>
        <v>1160</v>
      </c>
      <c r="F1143" s="251">
        <f t="shared" si="35"/>
        <v>-5.3639214391798529E-4</v>
      </c>
    </row>
    <row r="1144" spans="1:6" ht="18.75">
      <c r="A1144" s="245">
        <v>45266</v>
      </c>
      <c r="B1144" s="245" t="s">
        <v>2786</v>
      </c>
      <c r="C1144" s="246">
        <v>2430.1</v>
      </c>
      <c r="D1144" s="247" t="s">
        <v>341</v>
      </c>
      <c r="E1144" s="247">
        <f t="shared" si="34"/>
        <v>2110</v>
      </c>
      <c r="F1144" s="253">
        <f t="shared" si="35"/>
        <v>3.2200800891712955E-3</v>
      </c>
    </row>
    <row r="1145" spans="1:6" ht="18.75">
      <c r="A1145" s="248">
        <v>45267</v>
      </c>
      <c r="B1145" s="248" t="s">
        <v>2786</v>
      </c>
      <c r="C1145" s="249">
        <v>2442</v>
      </c>
      <c r="D1145" s="250" t="s">
        <v>831</v>
      </c>
      <c r="E1145" s="250">
        <f t="shared" si="34"/>
        <v>750</v>
      </c>
      <c r="F1145" s="251">
        <f t="shared" si="35"/>
        <v>4.8969178223119414E-3</v>
      </c>
    </row>
    <row r="1146" spans="1:6" ht="18.75">
      <c r="A1146" s="245">
        <v>45270</v>
      </c>
      <c r="B1146" s="245" t="s">
        <v>2786</v>
      </c>
      <c r="C1146" s="246">
        <v>2427.4</v>
      </c>
      <c r="D1146" s="247" t="s">
        <v>2691</v>
      </c>
      <c r="E1146" s="247">
        <f t="shared" si="34"/>
        <v>1130</v>
      </c>
      <c r="F1146" s="253">
        <f t="shared" si="35"/>
        <v>-5.9787059787059782E-3</v>
      </c>
    </row>
    <row r="1147" spans="1:6" ht="18.75">
      <c r="A1147" s="248">
        <v>45271</v>
      </c>
      <c r="B1147" s="248" t="s">
        <v>2786</v>
      </c>
      <c r="C1147" s="249">
        <v>2437.1999999999998</v>
      </c>
      <c r="D1147" s="250" t="s">
        <v>939</v>
      </c>
      <c r="E1147" s="250">
        <f t="shared" si="34"/>
        <v>1140</v>
      </c>
      <c r="F1147" s="251">
        <f t="shared" si="35"/>
        <v>4.0372414929552569E-3</v>
      </c>
    </row>
    <row r="1148" spans="1:6" ht="18.75">
      <c r="A1148" s="245">
        <v>45272</v>
      </c>
      <c r="B1148" s="245" t="s">
        <v>2786</v>
      </c>
      <c r="C1148" s="246">
        <v>2440.1</v>
      </c>
      <c r="D1148" s="247" t="s">
        <v>2441</v>
      </c>
      <c r="E1148" s="247">
        <f t="shared" si="34"/>
        <v>2750</v>
      </c>
      <c r="F1148" s="253">
        <f t="shared" si="35"/>
        <v>1.1898900377482757E-3</v>
      </c>
    </row>
    <row r="1149" spans="1:6" ht="18.75">
      <c r="A1149" s="248">
        <v>45273</v>
      </c>
      <c r="B1149" s="248" t="s">
        <v>2786</v>
      </c>
      <c r="C1149" s="249">
        <v>2462.6</v>
      </c>
      <c r="D1149" s="250" t="s">
        <v>2780</v>
      </c>
      <c r="E1149" s="250">
        <f t="shared" si="34"/>
        <v>4280</v>
      </c>
      <c r="F1149" s="251">
        <f t="shared" si="35"/>
        <v>9.2209335682964522E-3</v>
      </c>
    </row>
    <row r="1150" spans="1:6" ht="18.75">
      <c r="A1150" s="245">
        <v>45274</v>
      </c>
      <c r="B1150" s="245" t="s">
        <v>2786</v>
      </c>
      <c r="C1150" s="246">
        <v>2497.6</v>
      </c>
      <c r="D1150" s="247" t="s">
        <v>2737</v>
      </c>
      <c r="E1150" s="247">
        <f t="shared" si="34"/>
        <v>3650</v>
      </c>
      <c r="F1150" s="253">
        <f t="shared" si="35"/>
        <v>1.421262080727681E-2</v>
      </c>
    </row>
    <row r="1151" spans="1:6" ht="18.75">
      <c r="A1151" s="248">
        <v>45277</v>
      </c>
      <c r="B1151" s="248" t="s">
        <v>2786</v>
      </c>
      <c r="C1151" s="249">
        <v>2499.3000000000002</v>
      </c>
      <c r="D1151" s="250" t="s">
        <v>2781</v>
      </c>
      <c r="E1151" s="250">
        <f t="shared" si="34"/>
        <v>2680</v>
      </c>
      <c r="F1151" s="251">
        <f t="shared" si="35"/>
        <v>6.8065342729028977E-4</v>
      </c>
    </row>
    <row r="1152" spans="1:6" ht="18.75">
      <c r="A1152" s="245">
        <v>45278</v>
      </c>
      <c r="B1152" s="245" t="s">
        <v>2786</v>
      </c>
      <c r="C1152" s="246">
        <v>2480.6</v>
      </c>
      <c r="D1152" s="247" t="s">
        <v>2728</v>
      </c>
      <c r="E1152" s="247">
        <f t="shared" si="34"/>
        <v>720</v>
      </c>
      <c r="F1152" s="253">
        <f t="shared" si="35"/>
        <v>-7.4820949865963549E-3</v>
      </c>
    </row>
    <row r="1153" spans="1:6" ht="18.75">
      <c r="A1153" s="248">
        <v>45279</v>
      </c>
      <c r="B1153" s="248" t="s">
        <v>2786</v>
      </c>
      <c r="C1153" s="249">
        <v>2475.4</v>
      </c>
      <c r="D1153" s="250" t="s">
        <v>2432</v>
      </c>
      <c r="E1153" s="250">
        <f t="shared" si="34"/>
        <v>340</v>
      </c>
      <c r="F1153" s="251">
        <f t="shared" si="35"/>
        <v>-2.0962670321695853E-3</v>
      </c>
    </row>
    <row r="1154" spans="1:6" ht="18.75">
      <c r="A1154" s="245">
        <v>45280</v>
      </c>
      <c r="B1154" s="245" t="s">
        <v>2786</v>
      </c>
      <c r="C1154" s="246">
        <v>2443.6</v>
      </c>
      <c r="D1154" s="247" t="s">
        <v>318</v>
      </c>
      <c r="E1154" s="247">
        <f t="shared" ref="E1154:E1159" si="36">IF(RIGHT(D1154,1)="M", VALUE(LEFT(D1154,LEN(D1154)-1))*1000000, IF(RIGHT(D1154,1)="k", VALUE(LEFT(D1154,LEN(D1154)-1))*1000, D1154))</f>
        <v>480</v>
      </c>
      <c r="F1154" s="253">
        <f t="shared" si="35"/>
        <v>-1.2846408661226549E-2</v>
      </c>
    </row>
    <row r="1155" spans="1:6" ht="18.75">
      <c r="A1155" s="248">
        <v>45281</v>
      </c>
      <c r="B1155" s="248" t="s">
        <v>2786</v>
      </c>
      <c r="C1155" s="249">
        <v>2452.8000000000002</v>
      </c>
      <c r="D1155" s="250" t="s">
        <v>839</v>
      </c>
      <c r="E1155" s="250">
        <f t="shared" si="36"/>
        <v>450</v>
      </c>
      <c r="F1155" s="251">
        <f t="shared" si="35"/>
        <v>3.7649369782288833E-3</v>
      </c>
    </row>
    <row r="1156" spans="1:6" ht="18.75">
      <c r="A1156" s="245">
        <v>45284</v>
      </c>
      <c r="B1156" s="245" t="s">
        <v>2786</v>
      </c>
      <c r="C1156" s="246">
        <v>2462.9</v>
      </c>
      <c r="D1156" s="247" t="s">
        <v>2782</v>
      </c>
      <c r="E1156" s="247">
        <f t="shared" si="36"/>
        <v>910</v>
      </c>
      <c r="F1156" s="253">
        <f t="shared" si="35"/>
        <v>4.1177429876060323E-3</v>
      </c>
    </row>
    <row r="1157" spans="1:6" ht="18.75">
      <c r="A1157" s="248">
        <v>45286</v>
      </c>
      <c r="B1157" s="248" t="s">
        <v>2786</v>
      </c>
      <c r="C1157" s="249">
        <v>2474</v>
      </c>
      <c r="D1157" s="250" t="s">
        <v>2783</v>
      </c>
      <c r="E1157" s="250">
        <f t="shared" si="36"/>
        <v>2890</v>
      </c>
      <c r="F1157" s="251">
        <f t="shared" si="35"/>
        <v>4.5068821308213991E-3</v>
      </c>
    </row>
    <row r="1158" spans="1:6" ht="18.75">
      <c r="A1158" s="245">
        <v>45287</v>
      </c>
      <c r="B1158" s="245" t="s">
        <v>2786</v>
      </c>
      <c r="C1158" s="246">
        <v>2470.8000000000002</v>
      </c>
      <c r="D1158" s="247" t="s">
        <v>2457</v>
      </c>
      <c r="E1158" s="247">
        <f t="shared" si="36"/>
        <v>3240</v>
      </c>
      <c r="F1158" s="253">
        <f t="shared" si="35"/>
        <v>-1.2934518997573807E-3</v>
      </c>
    </row>
    <row r="1159" spans="1:6" ht="18.75">
      <c r="A1159" s="248">
        <v>45288</v>
      </c>
      <c r="B1159" s="248" t="s">
        <v>2786</v>
      </c>
      <c r="C1159" s="249">
        <v>2460.6999999999998</v>
      </c>
      <c r="D1159" s="250" t="s">
        <v>913</v>
      </c>
      <c r="E1159" s="250">
        <f t="shared" si="36"/>
        <v>6120</v>
      </c>
      <c r="F1159" s="251">
        <f t="shared" si="35"/>
        <v>-4.0877448599645483E-3</v>
      </c>
    </row>
  </sheetData>
  <mergeCells count="1">
    <mergeCell ref="H2:I2"/>
  </mergeCells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45533B-E9C4-4CBD-9E9E-523A5E66CDFF}">
  <sheetPr>
    <tabColor theme="9" tint="-0.249977111117893"/>
  </sheetPr>
  <dimension ref="A1:I1091"/>
  <sheetViews>
    <sheetView workbookViewId="0">
      <selection activeCell="C45" sqref="C45"/>
    </sheetView>
  </sheetViews>
  <sheetFormatPr defaultColWidth="8.85546875" defaultRowHeight="15"/>
  <cols>
    <col min="1" max="1" width="12.140625" style="272" bestFit="1" customWidth="1"/>
    <col min="2" max="2" width="9.7109375" style="273" bestFit="1" customWidth="1"/>
    <col min="3" max="3" width="8.85546875" style="273"/>
    <col min="4" max="4" width="8.85546875" style="274"/>
    <col min="5" max="5" width="9.7109375" style="273" bestFit="1" customWidth="1"/>
    <col min="6" max="6" width="10.140625" style="273" customWidth="1"/>
    <col min="7" max="8" width="8.85546875" style="263"/>
    <col min="9" max="9" width="12.28515625" style="263" bestFit="1" customWidth="1"/>
    <col min="10" max="16384" width="8.85546875" style="263"/>
  </cols>
  <sheetData>
    <row r="1" spans="1:9" ht="22.9" customHeight="1">
      <c r="A1" s="488" t="s">
        <v>2794</v>
      </c>
      <c r="B1" s="489"/>
      <c r="C1" s="490"/>
      <c r="D1" s="262"/>
      <c r="E1" s="491" t="s">
        <v>999</v>
      </c>
      <c r="F1" s="491"/>
    </row>
    <row r="2" spans="1:9" ht="37.5">
      <c r="A2" s="264" t="s">
        <v>33</v>
      </c>
      <c r="B2" s="264" t="s">
        <v>2</v>
      </c>
      <c r="C2" s="264" t="s">
        <v>1011</v>
      </c>
      <c r="D2" s="262"/>
      <c r="E2" s="264" t="s">
        <v>2</v>
      </c>
      <c r="F2" s="264" t="s">
        <v>1011</v>
      </c>
    </row>
    <row r="3" spans="1:9" ht="18.75">
      <c r="A3" s="265">
        <v>43466</v>
      </c>
      <c r="B3" s="266">
        <v>1194.9000000000001</v>
      </c>
      <c r="C3" s="267"/>
      <c r="D3" s="262"/>
      <c r="E3" s="268">
        <v>5465.25</v>
      </c>
      <c r="F3" s="267"/>
    </row>
    <row r="4" spans="1:9" ht="18.75">
      <c r="A4" s="265">
        <v>43467</v>
      </c>
      <c r="B4" s="266">
        <v>1192.5999999999999</v>
      </c>
      <c r="C4" s="269">
        <f>B4/B3-1</f>
        <v>-1.9248472675539308E-3</v>
      </c>
      <c r="D4" s="262"/>
      <c r="E4" s="268">
        <v>5496.43</v>
      </c>
      <c r="F4" s="269">
        <f>E4/E3-1</f>
        <v>5.7051370019669534E-3</v>
      </c>
      <c r="H4" s="270" t="s">
        <v>1002</v>
      </c>
      <c r="I4" s="271">
        <f>SLOPE(F4:F1091,C4:C1091)</f>
        <v>0.21759316184608862</v>
      </c>
    </row>
    <row r="5" spans="1:9" ht="18.75">
      <c r="A5" s="265">
        <v>43468</v>
      </c>
      <c r="B5" s="266">
        <v>1189.5</v>
      </c>
      <c r="C5" s="269">
        <f t="shared" ref="C5:C68" si="0">B5/B4-1</f>
        <v>-2.5993627368773309E-3</v>
      </c>
      <c r="D5" s="262"/>
      <c r="E5" s="268">
        <v>5590.47</v>
      </c>
      <c r="F5" s="269">
        <f t="shared" ref="F5:F68" si="1">E5/E4-1</f>
        <v>1.7109287301029896E-2</v>
      </c>
      <c r="H5" s="270" t="s">
        <v>1003</v>
      </c>
      <c r="I5" s="271">
        <f>INTERCEPT(C4:C1091,F4:F1091)</f>
        <v>6.723968121217156E-4</v>
      </c>
    </row>
    <row r="6" spans="1:9" ht="18.75">
      <c r="A6" s="265">
        <v>43471</v>
      </c>
      <c r="B6" s="266">
        <v>1196.2</v>
      </c>
      <c r="C6" s="269">
        <f t="shared" si="0"/>
        <v>5.632618747372975E-3</v>
      </c>
      <c r="D6" s="262"/>
      <c r="E6" s="268">
        <v>5687</v>
      </c>
      <c r="F6" s="269">
        <f t="shared" si="1"/>
        <v>1.7266884537435967E-2</v>
      </c>
    </row>
    <row r="7" spans="1:9" ht="18.75">
      <c r="A7" s="265">
        <v>43472</v>
      </c>
      <c r="B7" s="266">
        <v>1202</v>
      </c>
      <c r="C7" s="269">
        <f t="shared" si="0"/>
        <v>4.8486875104496452E-3</v>
      </c>
      <c r="D7" s="262"/>
      <c r="E7" s="268">
        <v>5655.18</v>
      </c>
      <c r="F7" s="269">
        <f t="shared" si="1"/>
        <v>-5.5952171619482183E-3</v>
      </c>
    </row>
    <row r="8" spans="1:9" ht="18.75">
      <c r="A8" s="265">
        <v>43473</v>
      </c>
      <c r="B8" s="266">
        <v>1207.4000000000001</v>
      </c>
      <c r="C8" s="269">
        <f t="shared" si="0"/>
        <v>4.4925124792014604E-3</v>
      </c>
      <c r="D8" s="262"/>
      <c r="E8" s="268">
        <v>5770.77</v>
      </c>
      <c r="F8" s="269">
        <f t="shared" si="1"/>
        <v>2.0439667702884856E-2</v>
      </c>
    </row>
    <row r="9" spans="1:9" ht="18.75">
      <c r="A9" s="265">
        <v>43474</v>
      </c>
      <c r="B9" s="266">
        <v>1199.9000000000001</v>
      </c>
      <c r="C9" s="269">
        <f t="shared" si="0"/>
        <v>-6.2116945502732612E-3</v>
      </c>
      <c r="D9" s="262"/>
      <c r="E9" s="268">
        <v>5798.59</v>
      </c>
      <c r="F9" s="269">
        <f t="shared" si="1"/>
        <v>4.8208471313186951E-3</v>
      </c>
    </row>
    <row r="10" spans="1:9" ht="18.75">
      <c r="A10" s="265">
        <v>43475</v>
      </c>
      <c r="B10" s="266">
        <v>1198.7</v>
      </c>
      <c r="C10" s="269">
        <f t="shared" si="0"/>
        <v>-1.000083340278346E-3</v>
      </c>
      <c r="D10" s="262"/>
      <c r="E10" s="268">
        <v>5797.3</v>
      </c>
      <c r="F10" s="269">
        <f t="shared" si="1"/>
        <v>-2.224678758111498E-4</v>
      </c>
    </row>
    <row r="11" spans="1:9" ht="18.75">
      <c r="A11" s="265">
        <v>43478</v>
      </c>
      <c r="B11" s="266">
        <v>1208.8</v>
      </c>
      <c r="C11" s="269">
        <f t="shared" si="0"/>
        <v>8.4257946108283743E-3</v>
      </c>
      <c r="D11" s="262"/>
      <c r="E11" s="268">
        <v>5860.21</v>
      </c>
      <c r="F11" s="269">
        <f t="shared" si="1"/>
        <v>1.0851603332585835E-2</v>
      </c>
    </row>
    <row r="12" spans="1:9" ht="18.75">
      <c r="A12" s="265">
        <v>43479</v>
      </c>
      <c r="B12" s="266">
        <v>1236.0999999999999</v>
      </c>
      <c r="C12" s="269">
        <f t="shared" si="0"/>
        <v>2.2584381204500348E-2</v>
      </c>
      <c r="D12" s="262"/>
      <c r="E12" s="268">
        <v>5836.23</v>
      </c>
      <c r="F12" s="269">
        <f t="shared" si="1"/>
        <v>-4.0920035288838363E-3</v>
      </c>
    </row>
    <row r="13" spans="1:9" ht="18.75">
      <c r="A13" s="265">
        <v>43480</v>
      </c>
      <c r="B13" s="266">
        <v>1232.2</v>
      </c>
      <c r="C13" s="269">
        <f t="shared" si="0"/>
        <v>-3.1550845400856176E-3</v>
      </c>
      <c r="D13" s="262"/>
      <c r="E13" s="268">
        <v>5863.27</v>
      </c>
      <c r="F13" s="269">
        <f t="shared" si="1"/>
        <v>4.6331278924924835E-3</v>
      </c>
    </row>
    <row r="14" spans="1:9" ht="18.75">
      <c r="A14" s="265">
        <v>43481</v>
      </c>
      <c r="B14" s="266">
        <v>1203.2</v>
      </c>
      <c r="C14" s="269">
        <f t="shared" si="0"/>
        <v>-2.3535140399285837E-2</v>
      </c>
      <c r="D14" s="262"/>
      <c r="E14" s="268">
        <v>5839.48</v>
      </c>
      <c r="F14" s="269">
        <f t="shared" si="1"/>
        <v>-4.0574628151186509E-3</v>
      </c>
    </row>
    <row r="15" spans="1:9" ht="18.75">
      <c r="A15" s="265">
        <v>43482</v>
      </c>
      <c r="B15" s="266">
        <v>1205</v>
      </c>
      <c r="C15" s="269">
        <f t="shared" si="0"/>
        <v>1.4960106382977401E-3</v>
      </c>
      <c r="D15" s="262"/>
      <c r="E15" s="268">
        <v>5825.57</v>
      </c>
      <c r="F15" s="269">
        <f t="shared" si="1"/>
        <v>-2.3820614164274945E-3</v>
      </c>
    </row>
    <row r="16" spans="1:9" ht="18.75">
      <c r="A16" s="265">
        <v>43485</v>
      </c>
      <c r="B16" s="266">
        <v>1218</v>
      </c>
      <c r="C16" s="269">
        <f t="shared" si="0"/>
        <v>1.0788381742738551E-2</v>
      </c>
      <c r="D16" s="262"/>
      <c r="E16" s="268">
        <v>5887.27</v>
      </c>
      <c r="F16" s="269">
        <f t="shared" si="1"/>
        <v>1.0591238282262605E-2</v>
      </c>
    </row>
    <row r="17" spans="1:6" ht="18.75">
      <c r="A17" s="265">
        <v>43486</v>
      </c>
      <c r="B17" s="266">
        <v>1203.3</v>
      </c>
      <c r="C17" s="269">
        <f t="shared" si="0"/>
        <v>-1.2068965517241459E-2</v>
      </c>
      <c r="D17" s="262"/>
      <c r="E17" s="268">
        <v>5859.3</v>
      </c>
      <c r="F17" s="269">
        <f t="shared" si="1"/>
        <v>-4.7509286987007515E-3</v>
      </c>
    </row>
    <row r="18" spans="1:6" ht="18.75">
      <c r="A18" s="265">
        <v>43487</v>
      </c>
      <c r="B18" s="266">
        <v>1219.5999999999999</v>
      </c>
      <c r="C18" s="269">
        <f t="shared" si="0"/>
        <v>1.35460816089088E-2</v>
      </c>
      <c r="D18" s="262"/>
      <c r="E18" s="268">
        <v>5865.46</v>
      </c>
      <c r="F18" s="269">
        <f t="shared" si="1"/>
        <v>1.0513201235642367E-3</v>
      </c>
    </row>
    <row r="19" spans="1:6" ht="18.75">
      <c r="A19" s="265">
        <v>43488</v>
      </c>
      <c r="B19" s="266">
        <v>1242.2</v>
      </c>
      <c r="C19" s="269">
        <f t="shared" si="0"/>
        <v>1.8530665792063195E-2</v>
      </c>
      <c r="D19" s="262"/>
      <c r="E19" s="268">
        <v>5925.24</v>
      </c>
      <c r="F19" s="269">
        <f t="shared" si="1"/>
        <v>1.0191869009421151E-2</v>
      </c>
    </row>
    <row r="20" spans="1:6" ht="18.75">
      <c r="A20" s="265">
        <v>43489</v>
      </c>
      <c r="B20" s="266">
        <v>1218.3</v>
      </c>
      <c r="C20" s="269">
        <f t="shared" si="0"/>
        <v>-1.9240057961680934E-2</v>
      </c>
      <c r="D20" s="262"/>
      <c r="E20" s="268">
        <v>5950.01</v>
      </c>
      <c r="F20" s="269">
        <f t="shared" si="1"/>
        <v>4.1804213837752791E-3</v>
      </c>
    </row>
    <row r="21" spans="1:6" ht="18.75">
      <c r="A21" s="265">
        <v>43492</v>
      </c>
      <c r="B21" s="266">
        <v>1229.8</v>
      </c>
      <c r="C21" s="269">
        <f t="shared" si="0"/>
        <v>9.4393827464500646E-3</v>
      </c>
      <c r="D21" s="262"/>
      <c r="E21" s="268">
        <v>5939.45</v>
      </c>
      <c r="F21" s="269">
        <f t="shared" si="1"/>
        <v>-1.7747869331312671E-3</v>
      </c>
    </row>
    <row r="22" spans="1:6" ht="18.75">
      <c r="A22" s="265">
        <v>43493</v>
      </c>
      <c r="B22" s="266">
        <v>1237.5</v>
      </c>
      <c r="C22" s="269">
        <f t="shared" si="0"/>
        <v>6.2611806797854275E-3</v>
      </c>
      <c r="D22" s="262"/>
      <c r="E22" s="268">
        <v>5904.22</v>
      </c>
      <c r="F22" s="269">
        <f t="shared" si="1"/>
        <v>-5.9315256463139399E-3</v>
      </c>
    </row>
    <row r="23" spans="1:6" ht="18.75">
      <c r="A23" s="265">
        <v>43494</v>
      </c>
      <c r="B23" s="266">
        <v>1241.8</v>
      </c>
      <c r="C23" s="269">
        <f t="shared" si="0"/>
        <v>3.4747474747474083E-3</v>
      </c>
      <c r="D23" s="262"/>
      <c r="E23" s="268">
        <v>5924.53</v>
      </c>
      <c r="F23" s="269">
        <f t="shared" si="1"/>
        <v>3.4399124693862415E-3</v>
      </c>
    </row>
    <row r="24" spans="1:6" ht="18.75">
      <c r="A24" s="265">
        <v>43495</v>
      </c>
      <c r="B24" s="266">
        <v>1233.0999999999999</v>
      </c>
      <c r="C24" s="269">
        <f t="shared" si="0"/>
        <v>-7.0059590916412562E-3</v>
      </c>
      <c r="D24" s="262"/>
      <c r="E24" s="268">
        <v>5884.11</v>
      </c>
      <c r="F24" s="269">
        <f t="shared" si="1"/>
        <v>-6.8224821209446063E-3</v>
      </c>
    </row>
    <row r="25" spans="1:6" ht="18.75">
      <c r="A25" s="265">
        <v>43496</v>
      </c>
      <c r="B25" s="266">
        <v>1238.0999999999999</v>
      </c>
      <c r="C25" s="269">
        <f t="shared" si="0"/>
        <v>4.0548211823858704E-3</v>
      </c>
      <c r="D25" s="262"/>
      <c r="E25" s="268">
        <v>5821.01</v>
      </c>
      <c r="F25" s="269">
        <f t="shared" si="1"/>
        <v>-1.0723796801895169E-2</v>
      </c>
    </row>
    <row r="26" spans="1:6" ht="18.75">
      <c r="A26" s="265">
        <v>43499</v>
      </c>
      <c r="B26" s="266">
        <v>1284.3</v>
      </c>
      <c r="C26" s="269">
        <f t="shared" si="0"/>
        <v>3.7315241095226659E-2</v>
      </c>
      <c r="D26" s="262"/>
      <c r="E26" s="268">
        <v>5801.33</v>
      </c>
      <c r="F26" s="269">
        <f t="shared" si="1"/>
        <v>-3.3808565867435858E-3</v>
      </c>
    </row>
    <row r="27" spans="1:6" ht="18.75">
      <c r="A27" s="265">
        <v>43500</v>
      </c>
      <c r="B27" s="266">
        <v>1263.5</v>
      </c>
      <c r="C27" s="269">
        <f t="shared" si="0"/>
        <v>-1.6195592930000724E-2</v>
      </c>
      <c r="D27" s="262"/>
      <c r="E27" s="268">
        <v>5828.07</v>
      </c>
      <c r="F27" s="269">
        <f t="shared" si="1"/>
        <v>4.6092878701953222E-3</v>
      </c>
    </row>
    <row r="28" spans="1:6" ht="18.75">
      <c r="A28" s="265">
        <v>43501</v>
      </c>
      <c r="B28" s="266">
        <v>1332</v>
      </c>
      <c r="C28" s="269">
        <f t="shared" si="0"/>
        <v>5.4214483577364359E-2</v>
      </c>
      <c r="D28" s="262"/>
      <c r="E28" s="268">
        <v>5800.24</v>
      </c>
      <c r="F28" s="269">
        <f t="shared" si="1"/>
        <v>-4.7751657066575914E-3</v>
      </c>
    </row>
    <row r="29" spans="1:6" ht="18.75">
      <c r="A29" s="265">
        <v>43502</v>
      </c>
      <c r="B29" s="266">
        <v>1397.7</v>
      </c>
      <c r="C29" s="269">
        <f t="shared" si="0"/>
        <v>4.9324324324324431E-2</v>
      </c>
      <c r="D29" s="262"/>
      <c r="E29" s="268">
        <v>5786</v>
      </c>
      <c r="F29" s="269">
        <f t="shared" si="1"/>
        <v>-2.4550708246554587E-3</v>
      </c>
    </row>
    <row r="30" spans="1:6" ht="18.75">
      <c r="A30" s="265">
        <v>43503</v>
      </c>
      <c r="B30" s="266">
        <v>1402.2</v>
      </c>
      <c r="C30" s="269">
        <f t="shared" si="0"/>
        <v>3.2195750160979308E-3</v>
      </c>
      <c r="D30" s="262"/>
      <c r="E30" s="268">
        <v>5811.92</v>
      </c>
      <c r="F30" s="269">
        <f t="shared" si="1"/>
        <v>4.4797787763566355E-3</v>
      </c>
    </row>
    <row r="31" spans="1:6" ht="18.75">
      <c r="A31" s="265">
        <v>43506</v>
      </c>
      <c r="B31" s="266">
        <v>1464.8</v>
      </c>
      <c r="C31" s="269">
        <f t="shared" si="0"/>
        <v>4.4644130651832814E-2</v>
      </c>
      <c r="D31" s="262"/>
      <c r="E31" s="268">
        <v>5763.73</v>
      </c>
      <c r="F31" s="269">
        <f t="shared" si="1"/>
        <v>-8.2915800630429803E-3</v>
      </c>
    </row>
    <row r="32" spans="1:6" ht="18.75">
      <c r="A32" s="265">
        <v>43507</v>
      </c>
      <c r="B32" s="266">
        <v>1417.3</v>
      </c>
      <c r="C32" s="269">
        <f t="shared" si="0"/>
        <v>-3.2427635172037172E-2</v>
      </c>
      <c r="D32" s="262"/>
      <c r="E32" s="268">
        <v>5733.91</v>
      </c>
      <c r="F32" s="269">
        <f t="shared" si="1"/>
        <v>-5.1737329819404598E-3</v>
      </c>
    </row>
    <row r="33" spans="1:6" ht="18.75">
      <c r="A33" s="265">
        <v>43508</v>
      </c>
      <c r="B33" s="266">
        <v>1346.3</v>
      </c>
      <c r="C33" s="269">
        <f t="shared" si="0"/>
        <v>-5.0095251534608032E-2</v>
      </c>
      <c r="D33" s="262"/>
      <c r="E33" s="268">
        <v>5731.95</v>
      </c>
      <c r="F33" s="269">
        <f t="shared" si="1"/>
        <v>-3.4182608377186785E-4</v>
      </c>
    </row>
    <row r="34" spans="1:6" ht="18.75">
      <c r="A34" s="265">
        <v>43509</v>
      </c>
      <c r="B34" s="266">
        <v>1341</v>
      </c>
      <c r="C34" s="269">
        <f t="shared" si="0"/>
        <v>-3.9367154423233242E-3</v>
      </c>
      <c r="D34" s="262"/>
      <c r="E34" s="268">
        <v>5748.31</v>
      </c>
      <c r="F34" s="269">
        <f t="shared" si="1"/>
        <v>2.8541770252707988E-3</v>
      </c>
    </row>
    <row r="35" spans="1:6" ht="18.75">
      <c r="A35" s="265">
        <v>43510</v>
      </c>
      <c r="B35" s="266">
        <v>1314.6</v>
      </c>
      <c r="C35" s="269">
        <f t="shared" si="0"/>
        <v>-1.9686800894854639E-2</v>
      </c>
      <c r="D35" s="262"/>
      <c r="E35" s="268">
        <v>5750.29</v>
      </c>
      <c r="F35" s="269">
        <f t="shared" si="1"/>
        <v>3.4444906415975751E-4</v>
      </c>
    </row>
    <row r="36" spans="1:6" ht="18.75">
      <c r="A36" s="265">
        <v>43513</v>
      </c>
      <c r="B36" s="266">
        <v>1291</v>
      </c>
      <c r="C36" s="269">
        <f t="shared" si="0"/>
        <v>-1.7952228814848592E-2</v>
      </c>
      <c r="D36" s="262"/>
      <c r="E36" s="268">
        <v>5775.82</v>
      </c>
      <c r="F36" s="269">
        <f t="shared" si="1"/>
        <v>4.4397760808585485E-3</v>
      </c>
    </row>
    <row r="37" spans="1:6" ht="18.75">
      <c r="A37" s="265">
        <v>43514</v>
      </c>
      <c r="B37" s="266">
        <v>1280.9000000000001</v>
      </c>
      <c r="C37" s="269">
        <f t="shared" si="0"/>
        <v>-7.8233927188225971E-3</v>
      </c>
      <c r="D37" s="262"/>
      <c r="E37" s="268">
        <v>5724.52</v>
      </c>
      <c r="F37" s="269">
        <f t="shared" si="1"/>
        <v>-8.881855736501354E-3</v>
      </c>
    </row>
    <row r="38" spans="1:6" ht="18.75">
      <c r="A38" s="265">
        <v>43515</v>
      </c>
      <c r="B38" s="266">
        <v>1290.2</v>
      </c>
      <c r="C38" s="269">
        <f t="shared" si="0"/>
        <v>7.2605199469122361E-3</v>
      </c>
      <c r="D38" s="262"/>
      <c r="E38" s="268">
        <v>5735.92</v>
      </c>
      <c r="F38" s="269">
        <f t="shared" si="1"/>
        <v>1.9914333428827646E-3</v>
      </c>
    </row>
    <row r="39" spans="1:6" ht="18.75">
      <c r="A39" s="265">
        <v>43516</v>
      </c>
      <c r="B39" s="266">
        <v>1281.5</v>
      </c>
      <c r="C39" s="269">
        <f t="shared" si="0"/>
        <v>-6.7431405983569004E-3</v>
      </c>
      <c r="D39" s="262"/>
      <c r="E39" s="268">
        <v>5745.83</v>
      </c>
      <c r="F39" s="269">
        <f t="shared" si="1"/>
        <v>1.7277088941267671E-3</v>
      </c>
    </row>
    <row r="40" spans="1:6" ht="18.75">
      <c r="A40" s="265">
        <v>43520</v>
      </c>
      <c r="B40" s="266">
        <v>1264.5999999999999</v>
      </c>
      <c r="C40" s="269">
        <f t="shared" si="0"/>
        <v>-1.3187670698400433E-2</v>
      </c>
      <c r="D40" s="262"/>
      <c r="E40" s="268">
        <v>5714.27</v>
      </c>
      <c r="F40" s="269">
        <f t="shared" si="1"/>
        <v>-5.4926790385374513E-3</v>
      </c>
    </row>
    <row r="41" spans="1:6" ht="18.75">
      <c r="A41" s="265">
        <v>43521</v>
      </c>
      <c r="B41" s="266">
        <v>1271.5</v>
      </c>
      <c r="C41" s="269">
        <f t="shared" si="0"/>
        <v>5.4562707575518399E-3</v>
      </c>
      <c r="D41" s="262"/>
      <c r="E41" s="268">
        <v>5755.79</v>
      </c>
      <c r="F41" s="269">
        <f t="shared" si="1"/>
        <v>7.2660199815548498E-3</v>
      </c>
    </row>
    <row r="42" spans="1:6" ht="18.75">
      <c r="A42" s="265">
        <v>43522</v>
      </c>
      <c r="B42" s="266">
        <v>1312.1</v>
      </c>
      <c r="C42" s="269">
        <f t="shared" si="0"/>
        <v>3.1930790405033438E-2</v>
      </c>
      <c r="D42" s="262"/>
      <c r="E42" s="268">
        <v>5738.64</v>
      </c>
      <c r="F42" s="269">
        <f t="shared" si="1"/>
        <v>-2.9796083595822198E-3</v>
      </c>
    </row>
    <row r="43" spans="1:6" ht="18.75">
      <c r="A43" s="265">
        <v>43523</v>
      </c>
      <c r="B43" s="266">
        <v>1310.0999999999999</v>
      </c>
      <c r="C43" s="269">
        <f t="shared" si="0"/>
        <v>-1.5242740644767494E-3</v>
      </c>
      <c r="D43" s="262"/>
      <c r="E43" s="268">
        <v>5711.82</v>
      </c>
      <c r="F43" s="269">
        <f t="shared" si="1"/>
        <v>-4.6735811969387253E-3</v>
      </c>
    </row>
    <row r="44" spans="1:6" ht="18.75">
      <c r="A44" s="265">
        <v>43527</v>
      </c>
      <c r="B44" s="266">
        <v>1314.5</v>
      </c>
      <c r="C44" s="269">
        <f t="shared" si="0"/>
        <v>3.3585222502099388E-3</v>
      </c>
      <c r="D44" s="262"/>
      <c r="E44" s="268">
        <v>5723.07</v>
      </c>
      <c r="F44" s="269">
        <f t="shared" si="1"/>
        <v>1.9695998823492378E-3</v>
      </c>
    </row>
    <row r="45" spans="1:6" ht="18.75">
      <c r="A45" s="265">
        <v>43528</v>
      </c>
      <c r="B45" s="266">
        <v>1301</v>
      </c>
      <c r="C45" s="269">
        <f t="shared" si="0"/>
        <v>-1.0270064663370104E-2</v>
      </c>
      <c r="D45" s="262"/>
      <c r="E45" s="268">
        <v>5682.41</v>
      </c>
      <c r="F45" s="269">
        <f t="shared" si="1"/>
        <v>-7.1045784867213024E-3</v>
      </c>
    </row>
    <row r="46" spans="1:6" ht="18.75">
      <c r="A46" s="265">
        <v>43529</v>
      </c>
      <c r="B46" s="266">
        <v>1301.2</v>
      </c>
      <c r="C46" s="269">
        <f t="shared" si="0"/>
        <v>1.5372790161416461E-4</v>
      </c>
      <c r="D46" s="262"/>
      <c r="E46" s="268">
        <v>5687.48</v>
      </c>
      <c r="F46" s="269">
        <f t="shared" si="1"/>
        <v>8.922270656288589E-4</v>
      </c>
    </row>
    <row r="47" spans="1:6" ht="18.75">
      <c r="A47" s="265">
        <v>43530</v>
      </c>
      <c r="B47" s="266">
        <v>1301</v>
      </c>
      <c r="C47" s="269">
        <f t="shared" si="0"/>
        <v>-1.5370427297878297E-4</v>
      </c>
      <c r="D47" s="262"/>
      <c r="E47" s="268">
        <v>5686.38</v>
      </c>
      <c r="F47" s="269">
        <f t="shared" si="1"/>
        <v>-1.9340727352001874E-4</v>
      </c>
    </row>
    <row r="48" spans="1:6" ht="18.75">
      <c r="A48" s="265">
        <v>43531</v>
      </c>
      <c r="B48" s="266">
        <v>1294.8</v>
      </c>
      <c r="C48" s="269">
        <f t="shared" si="0"/>
        <v>-4.7655649500384367E-3</v>
      </c>
      <c r="D48" s="262"/>
      <c r="E48" s="268">
        <v>5688.45</v>
      </c>
      <c r="F48" s="269">
        <f t="shared" si="1"/>
        <v>3.6402772941657169E-4</v>
      </c>
    </row>
    <row r="49" spans="1:6" ht="18.75">
      <c r="A49" s="265">
        <v>43534</v>
      </c>
      <c r="B49" s="266">
        <v>1322.3</v>
      </c>
      <c r="C49" s="269">
        <f t="shared" si="0"/>
        <v>2.1238801359283244E-2</v>
      </c>
      <c r="D49" s="262"/>
      <c r="E49" s="268">
        <v>5710.06</v>
      </c>
      <c r="F49" s="269">
        <f t="shared" si="1"/>
        <v>3.7989258936970138E-3</v>
      </c>
    </row>
    <row r="50" spans="1:6" ht="18.75">
      <c r="A50" s="265">
        <v>43535</v>
      </c>
      <c r="B50" s="266">
        <v>1379.2</v>
      </c>
      <c r="C50" s="269">
        <f t="shared" si="0"/>
        <v>4.3031082205248428E-2</v>
      </c>
      <c r="D50" s="262"/>
      <c r="E50" s="268">
        <v>5690.82</v>
      </c>
      <c r="F50" s="269">
        <f t="shared" si="1"/>
        <v>-3.3694917391412504E-3</v>
      </c>
    </row>
    <row r="51" spans="1:6" ht="18.75">
      <c r="A51" s="265">
        <v>43536</v>
      </c>
      <c r="B51" s="266">
        <v>1465.4</v>
      </c>
      <c r="C51" s="269">
        <f t="shared" si="0"/>
        <v>6.25E-2</v>
      </c>
      <c r="D51" s="262"/>
      <c r="E51" s="268">
        <v>5682.43</v>
      </c>
      <c r="F51" s="269">
        <f t="shared" si="1"/>
        <v>-1.474304230321688E-3</v>
      </c>
    </row>
    <row r="52" spans="1:6" ht="18.75">
      <c r="A52" s="265">
        <v>43537</v>
      </c>
      <c r="B52" s="266">
        <v>1547.8</v>
      </c>
      <c r="C52" s="269">
        <f t="shared" si="0"/>
        <v>5.6230380783403699E-2</v>
      </c>
      <c r="D52" s="262"/>
      <c r="E52" s="268">
        <v>5653.21</v>
      </c>
      <c r="F52" s="269">
        <f t="shared" si="1"/>
        <v>-5.1421662915337452E-3</v>
      </c>
    </row>
    <row r="53" spans="1:6" ht="18.75">
      <c r="A53" s="265">
        <v>43538</v>
      </c>
      <c r="B53" s="266">
        <v>1526.5</v>
      </c>
      <c r="C53" s="269">
        <f t="shared" si="0"/>
        <v>-1.3761467889908174E-2</v>
      </c>
      <c r="D53" s="262"/>
      <c r="E53" s="268">
        <v>5655.81</v>
      </c>
      <c r="F53" s="269">
        <f t="shared" si="1"/>
        <v>4.5991569391556908E-4</v>
      </c>
    </row>
    <row r="54" spans="1:6" ht="18.75">
      <c r="A54" s="265">
        <v>43542</v>
      </c>
      <c r="B54" s="266">
        <v>1621.9</v>
      </c>
      <c r="C54" s="269">
        <f t="shared" si="0"/>
        <v>6.2495905666557494E-2</v>
      </c>
      <c r="D54" s="262"/>
      <c r="E54" s="268">
        <v>5604.9</v>
      </c>
      <c r="F54" s="269">
        <f t="shared" si="1"/>
        <v>-9.0013631999661392E-3</v>
      </c>
    </row>
    <row r="55" spans="1:6" ht="18.75">
      <c r="A55" s="265">
        <v>43543</v>
      </c>
      <c r="B55" s="266">
        <v>1588.1</v>
      </c>
      <c r="C55" s="269">
        <f t="shared" si="0"/>
        <v>-2.0839755841913887E-2</v>
      </c>
      <c r="D55" s="262"/>
      <c r="E55" s="268">
        <v>5631.29</v>
      </c>
      <c r="F55" s="269">
        <f t="shared" si="1"/>
        <v>4.7083801673535319E-3</v>
      </c>
    </row>
    <row r="56" spans="1:6" ht="18.75">
      <c r="A56" s="265">
        <v>43544</v>
      </c>
      <c r="B56" s="266">
        <v>1681.7</v>
      </c>
      <c r="C56" s="269">
        <f t="shared" si="0"/>
        <v>5.8938354007934013E-2</v>
      </c>
      <c r="D56" s="262"/>
      <c r="E56" s="268">
        <v>5600.55</v>
      </c>
      <c r="F56" s="269">
        <f t="shared" si="1"/>
        <v>-5.4587847544700363E-3</v>
      </c>
    </row>
    <row r="57" spans="1:6" ht="18.75">
      <c r="A57" s="265">
        <v>43545</v>
      </c>
      <c r="B57" s="266">
        <v>1655.1</v>
      </c>
      <c r="C57" s="269">
        <f t="shared" si="0"/>
        <v>-1.5817327704109041E-2</v>
      </c>
      <c r="D57" s="262"/>
      <c r="E57" s="268">
        <v>5570.15</v>
      </c>
      <c r="F57" s="269">
        <f t="shared" si="1"/>
        <v>-5.4280383176653624E-3</v>
      </c>
    </row>
    <row r="58" spans="1:6" ht="18.75">
      <c r="A58" s="265">
        <v>43548</v>
      </c>
      <c r="B58" s="266">
        <v>1589.7</v>
      </c>
      <c r="C58" s="269">
        <f t="shared" si="0"/>
        <v>-3.9514228747507651E-2</v>
      </c>
      <c r="D58" s="262"/>
      <c r="E58" s="268">
        <v>5512.07</v>
      </c>
      <c r="F58" s="269">
        <f t="shared" si="1"/>
        <v>-1.0427008249328962E-2</v>
      </c>
    </row>
    <row r="59" spans="1:6" ht="18.75">
      <c r="A59" s="265">
        <v>43549</v>
      </c>
      <c r="B59" s="266">
        <v>1497.3</v>
      </c>
      <c r="C59" s="269">
        <f t="shared" si="0"/>
        <v>-5.8124174372523152E-2</v>
      </c>
      <c r="D59" s="262"/>
      <c r="E59" s="268">
        <v>5530.07</v>
      </c>
      <c r="F59" s="269">
        <f t="shared" si="1"/>
        <v>3.2655608510052669E-3</v>
      </c>
    </row>
    <row r="60" spans="1:6" ht="18.75">
      <c r="A60" s="265">
        <v>43551</v>
      </c>
      <c r="B60" s="266">
        <v>1483.6</v>
      </c>
      <c r="C60" s="269">
        <f t="shared" si="0"/>
        <v>-9.1498029786950541E-3</v>
      </c>
      <c r="D60" s="262"/>
      <c r="E60" s="268">
        <v>5502.48</v>
      </c>
      <c r="F60" s="269">
        <f t="shared" si="1"/>
        <v>-4.9890869374167313E-3</v>
      </c>
    </row>
    <row r="61" spans="1:6" ht="18.75">
      <c r="A61" s="265">
        <v>43552</v>
      </c>
      <c r="B61" s="266">
        <v>1430</v>
      </c>
      <c r="C61" s="269">
        <f t="shared" si="0"/>
        <v>-3.6128336478835177E-2</v>
      </c>
      <c r="D61" s="262"/>
      <c r="E61" s="268">
        <v>5505.49</v>
      </c>
      <c r="F61" s="269">
        <f t="shared" si="1"/>
        <v>5.4702606824563738E-4</v>
      </c>
    </row>
    <row r="62" spans="1:6" ht="18.75">
      <c r="A62" s="265">
        <v>43555</v>
      </c>
      <c r="B62" s="266">
        <v>1436.8</v>
      </c>
      <c r="C62" s="269">
        <f t="shared" si="0"/>
        <v>4.7552447552448029E-3</v>
      </c>
      <c r="D62" s="262"/>
      <c r="E62" s="268">
        <v>5491.9</v>
      </c>
      <c r="F62" s="269">
        <f t="shared" si="1"/>
        <v>-2.4684451338573554E-3</v>
      </c>
    </row>
    <row r="63" spans="1:6" ht="18.75">
      <c r="A63" s="265">
        <v>43556</v>
      </c>
      <c r="B63" s="266">
        <v>1387.6</v>
      </c>
      <c r="C63" s="269">
        <f t="shared" si="0"/>
        <v>-3.4242761692650392E-2</v>
      </c>
      <c r="D63" s="262"/>
      <c r="E63" s="268">
        <v>5503.08</v>
      </c>
      <c r="F63" s="269">
        <f t="shared" si="1"/>
        <v>2.03572534095664E-3</v>
      </c>
    </row>
    <row r="64" spans="1:6" ht="18.75">
      <c r="A64" s="265">
        <v>43557</v>
      </c>
      <c r="B64" s="266">
        <v>1413.6</v>
      </c>
      <c r="C64" s="269">
        <f t="shared" si="0"/>
        <v>1.8737388296339086E-2</v>
      </c>
      <c r="D64" s="262"/>
      <c r="E64" s="268">
        <v>5522.17</v>
      </c>
      <c r="F64" s="269">
        <f t="shared" si="1"/>
        <v>3.4689664696860856E-3</v>
      </c>
    </row>
    <row r="65" spans="1:6" ht="18.75">
      <c r="A65" s="265">
        <v>43558</v>
      </c>
      <c r="B65" s="266">
        <v>1446.7</v>
      </c>
      <c r="C65" s="269">
        <f t="shared" si="0"/>
        <v>2.3415393322014921E-2</v>
      </c>
      <c r="D65" s="262"/>
      <c r="E65" s="268">
        <v>5452.19</v>
      </c>
      <c r="F65" s="269">
        <f t="shared" si="1"/>
        <v>-1.2672554448704076E-2</v>
      </c>
    </row>
    <row r="66" spans="1:6" ht="18.75">
      <c r="A66" s="265">
        <v>43559</v>
      </c>
      <c r="B66" s="266">
        <v>1457.9</v>
      </c>
      <c r="C66" s="269">
        <f t="shared" si="0"/>
        <v>7.7417571023710163E-3</v>
      </c>
      <c r="D66" s="262"/>
      <c r="E66" s="268">
        <v>5459.91</v>
      </c>
      <c r="F66" s="269">
        <f t="shared" si="1"/>
        <v>1.4159447854900087E-3</v>
      </c>
    </row>
    <row r="67" spans="1:6" ht="18.75">
      <c r="A67" s="265">
        <v>43562</v>
      </c>
      <c r="B67" s="266">
        <v>1473.9</v>
      </c>
      <c r="C67" s="269">
        <f t="shared" si="0"/>
        <v>1.0974689622059053E-2</v>
      </c>
      <c r="D67" s="262"/>
      <c r="E67" s="268">
        <v>5433.89</v>
      </c>
      <c r="F67" s="269">
        <f t="shared" si="1"/>
        <v>-4.7656463201773969E-3</v>
      </c>
    </row>
    <row r="68" spans="1:6" ht="18.75">
      <c r="A68" s="265">
        <v>43563</v>
      </c>
      <c r="B68" s="266">
        <v>1485.5</v>
      </c>
      <c r="C68" s="269">
        <f t="shared" si="0"/>
        <v>7.8702761381368447E-3</v>
      </c>
      <c r="D68" s="262"/>
      <c r="E68" s="268">
        <v>5372.23</v>
      </c>
      <c r="F68" s="269">
        <f t="shared" si="1"/>
        <v>-1.1347303681156773E-2</v>
      </c>
    </row>
    <row r="69" spans="1:6" ht="18.75">
      <c r="A69" s="265">
        <v>43564</v>
      </c>
      <c r="B69" s="266">
        <v>1405.1</v>
      </c>
      <c r="C69" s="269">
        <f t="shared" ref="C69:C132" si="2">B69/B68-1</f>
        <v>-5.4123190844833413E-2</v>
      </c>
      <c r="D69" s="262"/>
      <c r="E69" s="268">
        <v>5318.75</v>
      </c>
      <c r="F69" s="269">
        <f t="shared" ref="F69:F132" si="3">E69/E68-1</f>
        <v>-9.9548976868077954E-3</v>
      </c>
    </row>
    <row r="70" spans="1:6" ht="18.75">
      <c r="A70" s="265">
        <v>43565</v>
      </c>
      <c r="B70" s="266">
        <v>1377.4</v>
      </c>
      <c r="C70" s="269">
        <f t="shared" si="2"/>
        <v>-1.9713899366592957E-2</v>
      </c>
      <c r="D70" s="262"/>
      <c r="E70" s="268">
        <v>5261.6</v>
      </c>
      <c r="F70" s="269">
        <f t="shared" si="3"/>
        <v>-1.0745005875440583E-2</v>
      </c>
    </row>
    <row r="71" spans="1:6" ht="18.75">
      <c r="A71" s="265">
        <v>43566</v>
      </c>
      <c r="B71" s="266">
        <v>1407.8</v>
      </c>
      <c r="C71" s="269">
        <f t="shared" si="2"/>
        <v>2.2070567736314661E-2</v>
      </c>
      <c r="D71" s="262"/>
      <c r="E71" s="268">
        <v>5326.39</v>
      </c>
      <c r="F71" s="269">
        <f t="shared" si="3"/>
        <v>1.2313744868481136E-2</v>
      </c>
    </row>
    <row r="72" spans="1:6" ht="18.75">
      <c r="A72" s="265">
        <v>43570</v>
      </c>
      <c r="B72" s="266">
        <v>1377.8</v>
      </c>
      <c r="C72" s="269">
        <f t="shared" si="2"/>
        <v>-2.1309845148458573E-2</v>
      </c>
      <c r="D72" s="262"/>
      <c r="E72" s="268">
        <v>5309.47</v>
      </c>
      <c r="F72" s="269">
        <f t="shared" si="3"/>
        <v>-3.1766355824489612E-3</v>
      </c>
    </row>
    <row r="73" spans="1:6" ht="18.75">
      <c r="A73" s="265">
        <v>43571</v>
      </c>
      <c r="B73" s="266">
        <v>1381</v>
      </c>
      <c r="C73" s="269">
        <f t="shared" si="2"/>
        <v>2.3225431847873068E-3</v>
      </c>
      <c r="D73" s="262"/>
      <c r="E73" s="268">
        <v>5248.91</v>
      </c>
      <c r="F73" s="269">
        <f t="shared" si="3"/>
        <v>-1.1406034877304183E-2</v>
      </c>
    </row>
    <row r="74" spans="1:6" ht="18.75">
      <c r="A74" s="265">
        <v>43572</v>
      </c>
      <c r="B74" s="266">
        <v>1391.4</v>
      </c>
      <c r="C74" s="269">
        <f t="shared" si="2"/>
        <v>7.5307748008690556E-3</v>
      </c>
      <c r="D74" s="262"/>
      <c r="E74" s="268">
        <v>5259.41</v>
      </c>
      <c r="F74" s="269">
        <f t="shared" si="3"/>
        <v>2.0004153243244893E-3</v>
      </c>
    </row>
    <row r="75" spans="1:6" ht="18.75">
      <c r="A75" s="265">
        <v>43573</v>
      </c>
      <c r="B75" s="266">
        <v>1373</v>
      </c>
      <c r="C75" s="269">
        <f t="shared" si="2"/>
        <v>-1.3224090843754532E-2</v>
      </c>
      <c r="D75" s="262"/>
      <c r="E75" s="268">
        <v>5321.41</v>
      </c>
      <c r="F75" s="269">
        <f t="shared" si="3"/>
        <v>1.1788394515734657E-2</v>
      </c>
    </row>
    <row r="76" spans="1:6" ht="18.75">
      <c r="A76" s="265">
        <v>43576</v>
      </c>
      <c r="B76" s="266">
        <v>1375.7</v>
      </c>
      <c r="C76" s="269">
        <f t="shared" si="2"/>
        <v>1.9664967225054841E-3</v>
      </c>
      <c r="D76" s="262"/>
      <c r="E76" s="268">
        <v>5323.73</v>
      </c>
      <c r="F76" s="269">
        <f t="shared" si="3"/>
        <v>4.3597467588463168E-4</v>
      </c>
    </row>
    <row r="77" spans="1:6" ht="18.75">
      <c r="A77" s="265">
        <v>43579</v>
      </c>
      <c r="B77" s="266">
        <v>1383.1</v>
      </c>
      <c r="C77" s="269">
        <f t="shared" si="2"/>
        <v>5.3790797412225366E-3</v>
      </c>
      <c r="D77" s="262"/>
      <c r="E77" s="268">
        <v>5240.3599999999997</v>
      </c>
      <c r="F77" s="269">
        <f t="shared" si="3"/>
        <v>-1.5660072918799339E-2</v>
      </c>
    </row>
    <row r="78" spans="1:6" ht="18.75">
      <c r="A78" s="265">
        <v>43580</v>
      </c>
      <c r="B78" s="266">
        <v>1380.4</v>
      </c>
      <c r="C78" s="269">
        <f t="shared" si="2"/>
        <v>-1.9521365049525174E-3</v>
      </c>
      <c r="D78" s="262"/>
      <c r="E78" s="268">
        <v>5266.17</v>
      </c>
      <c r="F78" s="269">
        <f t="shared" si="3"/>
        <v>4.9252341442191927E-3</v>
      </c>
    </row>
    <row r="79" spans="1:6" ht="18.75">
      <c r="A79" s="265">
        <v>43583</v>
      </c>
      <c r="B79" s="266">
        <v>1398.3</v>
      </c>
      <c r="C79" s="269">
        <f t="shared" si="2"/>
        <v>1.296725586786418E-2</v>
      </c>
      <c r="D79" s="262"/>
      <c r="E79" s="268">
        <v>5238.1899999999996</v>
      </c>
      <c r="F79" s="269">
        <f t="shared" si="3"/>
        <v>-5.3131592789447124E-3</v>
      </c>
    </row>
    <row r="80" spans="1:6" ht="18.75">
      <c r="A80" s="265">
        <v>43584</v>
      </c>
      <c r="B80" s="266">
        <v>1465.3</v>
      </c>
      <c r="C80" s="269">
        <f t="shared" si="2"/>
        <v>4.7915325752699633E-2</v>
      </c>
      <c r="D80" s="262"/>
      <c r="E80" s="268">
        <v>5175.46</v>
      </c>
      <c r="F80" s="269">
        <f t="shared" si="3"/>
        <v>-1.1975510624853136E-2</v>
      </c>
    </row>
    <row r="81" spans="1:6" ht="18.75">
      <c r="A81" s="265">
        <v>43585</v>
      </c>
      <c r="B81" s="266">
        <v>1408.9</v>
      </c>
      <c r="C81" s="269">
        <f t="shared" si="2"/>
        <v>-3.8490411519825241E-2</v>
      </c>
      <c r="D81" s="262"/>
      <c r="E81" s="268">
        <v>5202.8500000000004</v>
      </c>
      <c r="F81" s="269">
        <f t="shared" si="3"/>
        <v>5.2922831980153351E-3</v>
      </c>
    </row>
    <row r="82" spans="1:6" ht="18.75">
      <c r="A82" s="265">
        <v>43587</v>
      </c>
      <c r="B82" s="266">
        <v>1393.5</v>
      </c>
      <c r="C82" s="269">
        <f t="shared" si="2"/>
        <v>-1.0930513166300004E-2</v>
      </c>
      <c r="D82" s="262"/>
      <c r="E82" s="268">
        <v>5286.75</v>
      </c>
      <c r="F82" s="269">
        <f t="shared" si="3"/>
        <v>1.6125777218255255E-2</v>
      </c>
    </row>
    <row r="83" spans="1:6" ht="18.75">
      <c r="A83" s="265">
        <v>43590</v>
      </c>
      <c r="B83" s="266">
        <v>1407</v>
      </c>
      <c r="C83" s="269">
        <f t="shared" si="2"/>
        <v>9.687836383207804E-3</v>
      </c>
      <c r="D83" s="262"/>
      <c r="E83" s="268">
        <v>5394.9</v>
      </c>
      <c r="F83" s="269">
        <f t="shared" si="3"/>
        <v>2.0456802383316708E-2</v>
      </c>
    </row>
    <row r="84" spans="1:6" ht="18.75">
      <c r="A84" s="265">
        <v>43591</v>
      </c>
      <c r="B84" s="266">
        <v>1406.2</v>
      </c>
      <c r="C84" s="269">
        <f t="shared" si="2"/>
        <v>-5.6858564321249361E-4</v>
      </c>
      <c r="D84" s="262"/>
      <c r="E84" s="268">
        <v>5342.08</v>
      </c>
      <c r="F84" s="269">
        <f t="shared" si="3"/>
        <v>-9.7907282804129414E-3</v>
      </c>
    </row>
    <row r="85" spans="1:6" ht="18.75">
      <c r="A85" s="265">
        <v>43592</v>
      </c>
      <c r="B85" s="266">
        <v>1411.4</v>
      </c>
      <c r="C85" s="269">
        <f t="shared" si="2"/>
        <v>3.697909258995935E-3</v>
      </c>
      <c r="D85" s="262"/>
      <c r="E85" s="268">
        <v>5289.99</v>
      </c>
      <c r="F85" s="269">
        <f t="shared" si="3"/>
        <v>-9.7508835509764191E-3</v>
      </c>
    </row>
    <row r="86" spans="1:6" ht="18.75">
      <c r="A86" s="265">
        <v>43593</v>
      </c>
      <c r="B86" s="266">
        <v>1399.1</v>
      </c>
      <c r="C86" s="269">
        <f t="shared" si="2"/>
        <v>-8.7147513107553864E-3</v>
      </c>
      <c r="D86" s="262"/>
      <c r="E86" s="268">
        <v>5272.38</v>
      </c>
      <c r="F86" s="269">
        <f t="shared" si="3"/>
        <v>-3.328928788145058E-3</v>
      </c>
    </row>
    <row r="87" spans="1:6" ht="18.75">
      <c r="A87" s="265">
        <v>43594</v>
      </c>
      <c r="B87" s="266">
        <v>1400.4</v>
      </c>
      <c r="C87" s="269">
        <f t="shared" si="2"/>
        <v>9.291687513401925E-4</v>
      </c>
      <c r="D87" s="262"/>
      <c r="E87" s="268">
        <v>5275.83</v>
      </c>
      <c r="F87" s="269">
        <f t="shared" si="3"/>
        <v>6.5435344189901379E-4</v>
      </c>
    </row>
    <row r="88" spans="1:6" ht="18.75">
      <c r="A88" s="265">
        <v>43597</v>
      </c>
      <c r="B88" s="266">
        <v>1401.5</v>
      </c>
      <c r="C88" s="269">
        <f t="shared" si="2"/>
        <v>7.8548986003990073E-4</v>
      </c>
      <c r="D88" s="262"/>
      <c r="E88" s="268">
        <v>5273.92</v>
      </c>
      <c r="F88" s="269">
        <f t="shared" si="3"/>
        <v>-3.6202834435528075E-4</v>
      </c>
    </row>
    <row r="89" spans="1:6" ht="18.75">
      <c r="A89" s="265">
        <v>43598</v>
      </c>
      <c r="B89" s="266">
        <v>1408.9</v>
      </c>
      <c r="C89" s="269">
        <f t="shared" si="2"/>
        <v>5.2800570816982084E-3</v>
      </c>
      <c r="D89" s="262"/>
      <c r="E89" s="268">
        <v>5247.82</v>
      </c>
      <c r="F89" s="269">
        <f t="shared" si="3"/>
        <v>-4.9488805290941462E-3</v>
      </c>
    </row>
    <row r="90" spans="1:6" ht="18.75">
      <c r="A90" s="265">
        <v>43599</v>
      </c>
      <c r="B90" s="266">
        <v>1402.6</v>
      </c>
      <c r="C90" s="269">
        <f t="shared" si="2"/>
        <v>-4.4715735680319613E-3</v>
      </c>
      <c r="D90" s="262"/>
      <c r="E90" s="268">
        <v>5217.91</v>
      </c>
      <c r="F90" s="269">
        <f t="shared" si="3"/>
        <v>-5.6995095106158189E-3</v>
      </c>
    </row>
    <row r="91" spans="1:6" ht="18.75">
      <c r="A91" s="265">
        <v>43600</v>
      </c>
      <c r="B91" s="266">
        <v>1400.1</v>
      </c>
      <c r="C91" s="269">
        <f t="shared" si="2"/>
        <v>-1.7824041066590857E-3</v>
      </c>
      <c r="D91" s="262"/>
      <c r="E91" s="268">
        <v>5196.03</v>
      </c>
      <c r="F91" s="269">
        <f t="shared" si="3"/>
        <v>-4.1932497877502639E-3</v>
      </c>
    </row>
    <row r="92" spans="1:6" ht="18.75">
      <c r="A92" s="265">
        <v>43601</v>
      </c>
      <c r="B92" s="266">
        <v>1407.8</v>
      </c>
      <c r="C92" s="269">
        <f t="shared" si="2"/>
        <v>5.4996071709163541E-3</v>
      </c>
      <c r="D92" s="262"/>
      <c r="E92" s="268">
        <v>5230.78</v>
      </c>
      <c r="F92" s="269">
        <f t="shared" si="3"/>
        <v>6.6877981843831424E-3</v>
      </c>
    </row>
    <row r="93" spans="1:6" ht="18.75">
      <c r="A93" s="265">
        <v>43604</v>
      </c>
      <c r="B93" s="266">
        <v>1404</v>
      </c>
      <c r="C93" s="269">
        <f t="shared" si="2"/>
        <v>-2.6992470521380874E-3</v>
      </c>
      <c r="D93" s="262"/>
      <c r="E93" s="268">
        <v>5335.7</v>
      </c>
      <c r="F93" s="269">
        <f t="shared" si="3"/>
        <v>2.0058193997835927E-2</v>
      </c>
    </row>
    <row r="94" spans="1:6" ht="18.75">
      <c r="A94" s="265">
        <v>43605</v>
      </c>
      <c r="B94" s="266">
        <v>1397</v>
      </c>
      <c r="C94" s="269">
        <f t="shared" si="2"/>
        <v>-4.985754985754931E-3</v>
      </c>
      <c r="D94" s="262"/>
      <c r="E94" s="268">
        <v>5276.14</v>
      </c>
      <c r="F94" s="269">
        <f t="shared" si="3"/>
        <v>-1.1162546619937319E-2</v>
      </c>
    </row>
    <row r="95" spans="1:6" ht="18.75">
      <c r="A95" s="265">
        <v>43606</v>
      </c>
      <c r="B95" s="266">
        <v>1396.3</v>
      </c>
      <c r="C95" s="269">
        <f t="shared" si="2"/>
        <v>-5.0107372942020945E-4</v>
      </c>
      <c r="D95" s="262"/>
      <c r="E95" s="268">
        <v>5236.84</v>
      </c>
      <c r="F95" s="269">
        <f t="shared" si="3"/>
        <v>-7.4486272161087275E-3</v>
      </c>
    </row>
    <row r="96" spans="1:6" ht="18.75">
      <c r="A96" s="265">
        <v>43607</v>
      </c>
      <c r="B96" s="266">
        <v>1397.3</v>
      </c>
      <c r="C96" s="269">
        <f t="shared" si="2"/>
        <v>7.1617847167515514E-4</v>
      </c>
      <c r="D96" s="262"/>
      <c r="E96" s="268">
        <v>5250.94</v>
      </c>
      <c r="F96" s="269">
        <f t="shared" si="3"/>
        <v>2.6924633939551246E-3</v>
      </c>
    </row>
    <row r="97" spans="1:6" ht="18.75">
      <c r="A97" s="265">
        <v>43608</v>
      </c>
      <c r="B97" s="266">
        <v>1396.9</v>
      </c>
      <c r="C97" s="269">
        <f t="shared" si="2"/>
        <v>-2.8626637085793494E-4</v>
      </c>
      <c r="D97" s="262"/>
      <c r="E97" s="268">
        <v>5250.59</v>
      </c>
      <c r="F97" s="269">
        <f t="shared" si="3"/>
        <v>-6.665473229550134E-5</v>
      </c>
    </row>
    <row r="98" spans="1:6" ht="18.75">
      <c r="A98" s="265">
        <v>43611</v>
      </c>
      <c r="B98" s="266">
        <v>1396.9</v>
      </c>
      <c r="C98" s="269">
        <f t="shared" si="2"/>
        <v>0</v>
      </c>
      <c r="D98" s="262"/>
      <c r="E98" s="268">
        <v>5253.32</v>
      </c>
      <c r="F98" s="269">
        <f t="shared" si="3"/>
        <v>5.1994156847134931E-4</v>
      </c>
    </row>
    <row r="99" spans="1:6" ht="18.75">
      <c r="A99" s="265">
        <v>43612</v>
      </c>
      <c r="B99" s="266">
        <v>1400.6</v>
      </c>
      <c r="C99" s="269">
        <f t="shared" si="2"/>
        <v>2.6487221705202568E-3</v>
      </c>
      <c r="D99" s="262"/>
      <c r="E99" s="268">
        <v>5253.54</v>
      </c>
      <c r="F99" s="269">
        <f t="shared" si="3"/>
        <v>4.1878278878915154E-5</v>
      </c>
    </row>
    <row r="100" spans="1:6" ht="18.75">
      <c r="A100" s="265">
        <v>43613</v>
      </c>
      <c r="B100" s="266">
        <v>1410.5</v>
      </c>
      <c r="C100" s="269">
        <f t="shared" si="2"/>
        <v>7.0683992574611665E-3</v>
      </c>
      <c r="D100" s="262"/>
      <c r="E100" s="268">
        <v>5328.76</v>
      </c>
      <c r="F100" s="269">
        <f t="shared" si="3"/>
        <v>1.4317964648598913E-2</v>
      </c>
    </row>
    <row r="101" spans="1:6" ht="18.75">
      <c r="A101" s="265">
        <v>43614</v>
      </c>
      <c r="B101" s="266">
        <v>1418</v>
      </c>
      <c r="C101" s="269">
        <f t="shared" si="2"/>
        <v>5.3172633817795134E-3</v>
      </c>
      <c r="D101" s="262"/>
      <c r="E101" s="268">
        <v>5354.19</v>
      </c>
      <c r="F101" s="269">
        <f t="shared" si="3"/>
        <v>4.7722171762285548E-3</v>
      </c>
    </row>
    <row r="102" spans="1:6" ht="18.75">
      <c r="A102" s="265">
        <v>43625</v>
      </c>
      <c r="B102" s="266">
        <v>1432.2</v>
      </c>
      <c r="C102" s="269">
        <f t="shared" si="2"/>
        <v>1.0014104372355392E-2</v>
      </c>
      <c r="D102" s="262"/>
      <c r="E102" s="268">
        <v>5402.96</v>
      </c>
      <c r="F102" s="269">
        <f t="shared" si="3"/>
        <v>9.1087540785814713E-3</v>
      </c>
    </row>
    <row r="103" spans="1:6" ht="18.75">
      <c r="A103" s="265">
        <v>43626</v>
      </c>
      <c r="B103" s="266">
        <v>1460.1</v>
      </c>
      <c r="C103" s="269">
        <f t="shared" si="2"/>
        <v>1.9480519480519431E-2</v>
      </c>
      <c r="D103" s="262"/>
      <c r="E103" s="268">
        <v>5431.59</v>
      </c>
      <c r="F103" s="269">
        <f t="shared" si="3"/>
        <v>5.2989472437330321E-3</v>
      </c>
    </row>
    <row r="104" spans="1:6" ht="18.75">
      <c r="A104" s="265">
        <v>43627</v>
      </c>
      <c r="B104" s="266">
        <v>1458.6</v>
      </c>
      <c r="C104" s="269">
        <f t="shared" si="2"/>
        <v>-1.0273268954180681E-3</v>
      </c>
      <c r="D104" s="262"/>
      <c r="E104" s="268">
        <v>5475.98</v>
      </c>
      <c r="F104" s="269">
        <f t="shared" si="3"/>
        <v>8.172560889168734E-3</v>
      </c>
    </row>
    <row r="105" spans="1:6" ht="18.75">
      <c r="A105" s="265">
        <v>43628</v>
      </c>
      <c r="B105" s="266">
        <v>1484.2</v>
      </c>
      <c r="C105" s="269">
        <f t="shared" si="2"/>
        <v>1.7551076374605845E-2</v>
      </c>
      <c r="D105" s="262"/>
      <c r="E105" s="268">
        <v>5469.63</v>
      </c>
      <c r="F105" s="269">
        <f t="shared" si="3"/>
        <v>-1.1596097867412336E-3</v>
      </c>
    </row>
    <row r="106" spans="1:6" ht="18.75">
      <c r="A106" s="265">
        <v>43629</v>
      </c>
      <c r="B106" s="266">
        <v>1500.4</v>
      </c>
      <c r="C106" s="269">
        <f t="shared" si="2"/>
        <v>1.0914971028163301E-2</v>
      </c>
      <c r="D106" s="262"/>
      <c r="E106" s="268">
        <v>5474.3</v>
      </c>
      <c r="F106" s="269">
        <f t="shared" si="3"/>
        <v>8.5380546764590726E-4</v>
      </c>
    </row>
    <row r="107" spans="1:6" ht="18.75">
      <c r="A107" s="265">
        <v>43632</v>
      </c>
      <c r="B107" s="266">
        <v>1503.4</v>
      </c>
      <c r="C107" s="269">
        <f t="shared" si="2"/>
        <v>1.9994668088509915E-3</v>
      </c>
      <c r="D107" s="262"/>
      <c r="E107" s="268">
        <v>5430.83</v>
      </c>
      <c r="F107" s="269">
        <f t="shared" si="3"/>
        <v>-7.9407412819904044E-3</v>
      </c>
    </row>
    <row r="108" spans="1:6" ht="18.75">
      <c r="A108" s="265">
        <v>43633</v>
      </c>
      <c r="B108" s="266">
        <v>1488.8</v>
      </c>
      <c r="C108" s="269">
        <f t="shared" si="2"/>
        <v>-9.7113210057204746E-3</v>
      </c>
      <c r="D108" s="262"/>
      <c r="E108" s="268">
        <v>5375.29</v>
      </c>
      <c r="F108" s="269">
        <f t="shared" si="3"/>
        <v>-1.0226797745464311E-2</v>
      </c>
    </row>
    <row r="109" spans="1:6" ht="18.75">
      <c r="A109" s="265">
        <v>43634</v>
      </c>
      <c r="B109" s="266">
        <v>1499.5</v>
      </c>
      <c r="C109" s="269">
        <f t="shared" si="2"/>
        <v>7.1869962385815445E-3</v>
      </c>
      <c r="D109" s="262"/>
      <c r="E109" s="268">
        <v>5400.23</v>
      </c>
      <c r="F109" s="269">
        <f t="shared" si="3"/>
        <v>4.6397496693200146E-3</v>
      </c>
    </row>
    <row r="110" spans="1:6" ht="18.75">
      <c r="A110" s="265">
        <v>43635</v>
      </c>
      <c r="B110" s="266">
        <v>1498.6</v>
      </c>
      <c r="C110" s="269">
        <f t="shared" si="2"/>
        <v>-6.0020006668892734E-4</v>
      </c>
      <c r="D110" s="262"/>
      <c r="E110" s="268">
        <v>5411.4</v>
      </c>
      <c r="F110" s="269">
        <f t="shared" si="3"/>
        <v>2.0684304187044145E-3</v>
      </c>
    </row>
    <row r="111" spans="1:6" ht="18.75">
      <c r="A111" s="265">
        <v>43636</v>
      </c>
      <c r="B111" s="266">
        <v>1511.2</v>
      </c>
      <c r="C111" s="269">
        <f t="shared" si="2"/>
        <v>8.4078473241693263E-3</v>
      </c>
      <c r="D111" s="262"/>
      <c r="E111" s="268">
        <v>5395.62</v>
      </c>
      <c r="F111" s="269">
        <f t="shared" si="3"/>
        <v>-2.9160660827142193E-3</v>
      </c>
    </row>
    <row r="112" spans="1:6" ht="18.75">
      <c r="A112" s="265">
        <v>43639</v>
      </c>
      <c r="B112" s="266">
        <v>1513.7</v>
      </c>
      <c r="C112" s="269">
        <f t="shared" si="2"/>
        <v>1.6543144520910769E-3</v>
      </c>
      <c r="D112" s="262"/>
      <c r="E112" s="268">
        <v>5383.89</v>
      </c>
      <c r="F112" s="269">
        <f t="shared" si="3"/>
        <v>-2.1739855660701801E-3</v>
      </c>
    </row>
    <row r="113" spans="1:6" ht="18.75">
      <c r="A113" s="265">
        <v>43640</v>
      </c>
      <c r="B113" s="266">
        <v>1500</v>
      </c>
      <c r="C113" s="269">
        <f t="shared" si="2"/>
        <v>-9.0506705423796241E-3</v>
      </c>
      <c r="D113" s="262"/>
      <c r="E113" s="268">
        <v>5386.87</v>
      </c>
      <c r="F113" s="269">
        <f t="shared" si="3"/>
        <v>5.5350313620805558E-4</v>
      </c>
    </row>
    <row r="114" spans="1:6" ht="18.75">
      <c r="A114" s="265">
        <v>43641</v>
      </c>
      <c r="B114" s="266">
        <v>1497.4</v>
      </c>
      <c r="C114" s="269">
        <f t="shared" si="2"/>
        <v>-1.7333333333332535E-3</v>
      </c>
      <c r="D114" s="262"/>
      <c r="E114" s="268">
        <v>5380.96</v>
      </c>
      <c r="F114" s="269">
        <f t="shared" si="3"/>
        <v>-1.0971120520821831E-3</v>
      </c>
    </row>
    <row r="115" spans="1:6" ht="18.75">
      <c r="A115" s="265">
        <v>43642</v>
      </c>
      <c r="B115" s="266">
        <v>1509.1</v>
      </c>
      <c r="C115" s="269">
        <f t="shared" si="2"/>
        <v>7.8135434753572319E-3</v>
      </c>
      <c r="D115" s="262"/>
      <c r="E115" s="268">
        <v>5410.7</v>
      </c>
      <c r="F115" s="269">
        <f t="shared" si="3"/>
        <v>5.5268948291753439E-3</v>
      </c>
    </row>
    <row r="116" spans="1:6" ht="18.75">
      <c r="A116" s="265">
        <v>43643</v>
      </c>
      <c r="B116" s="266">
        <v>1511.7</v>
      </c>
      <c r="C116" s="269">
        <f t="shared" si="2"/>
        <v>1.722881187462777E-3</v>
      </c>
      <c r="D116" s="262"/>
      <c r="E116" s="268">
        <v>5430.04</v>
      </c>
      <c r="F116" s="269">
        <f t="shared" si="3"/>
        <v>3.5743988763006218E-3</v>
      </c>
    </row>
    <row r="117" spans="1:6" ht="18.75">
      <c r="A117" s="265">
        <v>43646</v>
      </c>
      <c r="B117" s="266">
        <v>1517.5</v>
      </c>
      <c r="C117" s="269">
        <f t="shared" si="2"/>
        <v>3.8367400939338658E-3</v>
      </c>
      <c r="D117" s="262"/>
      <c r="E117" s="268">
        <v>5421.62</v>
      </c>
      <c r="F117" s="269">
        <f t="shared" si="3"/>
        <v>-1.5506331445072075E-3</v>
      </c>
    </row>
    <row r="118" spans="1:6" ht="18.75">
      <c r="A118" s="265">
        <v>43648</v>
      </c>
      <c r="B118" s="266">
        <v>1513.3</v>
      </c>
      <c r="C118" s="269">
        <f t="shared" si="2"/>
        <v>-2.7677100494234441E-3</v>
      </c>
      <c r="D118" s="262"/>
      <c r="E118" s="268">
        <v>5384.92</v>
      </c>
      <c r="F118" s="269">
        <f t="shared" si="3"/>
        <v>-6.7691944474160826E-3</v>
      </c>
    </row>
    <row r="119" spans="1:6" ht="18.75">
      <c r="A119" s="265">
        <v>43649</v>
      </c>
      <c r="B119" s="266">
        <v>1500.8</v>
      </c>
      <c r="C119" s="269">
        <f t="shared" si="2"/>
        <v>-8.2600938346659714E-3</v>
      </c>
      <c r="D119" s="262"/>
      <c r="E119" s="268">
        <v>5372.21</v>
      </c>
      <c r="F119" s="269">
        <f t="shared" si="3"/>
        <v>-2.3602950461659722E-3</v>
      </c>
    </row>
    <row r="120" spans="1:6" ht="18.75">
      <c r="A120" s="265">
        <v>43650</v>
      </c>
      <c r="B120" s="266">
        <v>1497.7</v>
      </c>
      <c r="C120" s="269">
        <f t="shared" si="2"/>
        <v>-2.0655650319828522E-3</v>
      </c>
      <c r="D120" s="262"/>
      <c r="E120" s="268">
        <v>5380.79</v>
      </c>
      <c r="F120" s="269">
        <f t="shared" si="3"/>
        <v>1.5971080802872351E-3</v>
      </c>
    </row>
    <row r="121" spans="1:6" ht="18.75">
      <c r="A121" s="265">
        <v>43653</v>
      </c>
      <c r="B121" s="266">
        <v>1496</v>
      </c>
      <c r="C121" s="269">
        <f t="shared" si="2"/>
        <v>-1.1350737797957144E-3</v>
      </c>
      <c r="D121" s="262"/>
      <c r="E121" s="268">
        <v>5333.08</v>
      </c>
      <c r="F121" s="269">
        <f t="shared" si="3"/>
        <v>-8.8667277481560003E-3</v>
      </c>
    </row>
    <row r="122" spans="1:6" ht="18.75">
      <c r="A122" s="265">
        <v>43654</v>
      </c>
      <c r="B122" s="266">
        <v>1500.6</v>
      </c>
      <c r="C122" s="269">
        <f t="shared" si="2"/>
        <v>3.0748663101602958E-3</v>
      </c>
      <c r="D122" s="262"/>
      <c r="E122" s="268">
        <v>5318.61</v>
      </c>
      <c r="F122" s="269">
        <f t="shared" si="3"/>
        <v>-2.7132538795593408E-3</v>
      </c>
    </row>
    <row r="123" spans="1:6" ht="18.75">
      <c r="A123" s="265">
        <v>43655</v>
      </c>
      <c r="B123" s="266">
        <v>1495.4</v>
      </c>
      <c r="C123" s="269">
        <f t="shared" si="2"/>
        <v>-3.4652805544447274E-3</v>
      </c>
      <c r="D123" s="262"/>
      <c r="E123" s="268">
        <v>5280.04</v>
      </c>
      <c r="F123" s="269">
        <f t="shared" si="3"/>
        <v>-7.2518947619771845E-3</v>
      </c>
    </row>
    <row r="124" spans="1:6" ht="18.75">
      <c r="A124" s="265">
        <v>43656</v>
      </c>
      <c r="B124" s="266">
        <v>1492.9</v>
      </c>
      <c r="C124" s="269">
        <f t="shared" si="2"/>
        <v>-1.6717935000668538E-3</v>
      </c>
      <c r="D124" s="262"/>
      <c r="E124" s="268">
        <v>5230.63</v>
      </c>
      <c r="F124" s="269">
        <f t="shared" si="3"/>
        <v>-9.357883652396537E-3</v>
      </c>
    </row>
    <row r="125" spans="1:6" ht="18.75">
      <c r="A125" s="265">
        <v>43657</v>
      </c>
      <c r="B125" s="266">
        <v>1500.2</v>
      </c>
      <c r="C125" s="269">
        <f t="shared" si="2"/>
        <v>4.8898117757385506E-3</v>
      </c>
      <c r="D125" s="262"/>
      <c r="E125" s="268">
        <v>5222.3</v>
      </c>
      <c r="F125" s="269">
        <f t="shared" si="3"/>
        <v>-1.5925423897312774E-3</v>
      </c>
    </row>
    <row r="126" spans="1:6" ht="18.75">
      <c r="A126" s="265">
        <v>43660</v>
      </c>
      <c r="B126" s="266">
        <v>1495.4</v>
      </c>
      <c r="C126" s="269">
        <f t="shared" si="2"/>
        <v>-3.199573390214594E-3</v>
      </c>
      <c r="D126" s="262"/>
      <c r="E126" s="268">
        <v>5179.49</v>
      </c>
      <c r="F126" s="269">
        <f t="shared" si="3"/>
        <v>-8.1975374834843961E-3</v>
      </c>
    </row>
    <row r="127" spans="1:6" ht="18.75">
      <c r="A127" s="265">
        <v>43661</v>
      </c>
      <c r="B127" s="266">
        <v>1500.9</v>
      </c>
      <c r="C127" s="269">
        <f t="shared" si="2"/>
        <v>3.6779457001470117E-3</v>
      </c>
      <c r="D127" s="262"/>
      <c r="E127" s="268">
        <v>5091.4799999999996</v>
      </c>
      <c r="F127" s="269">
        <f t="shared" si="3"/>
        <v>-1.69920204498899E-2</v>
      </c>
    </row>
    <row r="128" spans="1:6" ht="18.75">
      <c r="A128" s="265">
        <v>43662</v>
      </c>
      <c r="B128" s="266">
        <v>1503.2</v>
      </c>
      <c r="C128" s="269">
        <f t="shared" si="2"/>
        <v>1.5324138850023594E-3</v>
      </c>
      <c r="D128" s="262"/>
      <c r="E128" s="268">
        <v>5124.4399999999996</v>
      </c>
      <c r="F128" s="269">
        <f t="shared" si="3"/>
        <v>6.4735597507994402E-3</v>
      </c>
    </row>
    <row r="129" spans="1:6" ht="18.75">
      <c r="A129" s="265">
        <v>43663</v>
      </c>
      <c r="B129" s="266">
        <v>1499.7</v>
      </c>
      <c r="C129" s="269">
        <f t="shared" si="2"/>
        <v>-2.3283661522086607E-3</v>
      </c>
      <c r="D129" s="262"/>
      <c r="E129" s="268">
        <v>5133.13</v>
      </c>
      <c r="F129" s="269">
        <f t="shared" si="3"/>
        <v>1.6957950527278776E-3</v>
      </c>
    </row>
    <row r="130" spans="1:6" ht="18.75">
      <c r="A130" s="265">
        <v>43664</v>
      </c>
      <c r="B130" s="266">
        <v>1493.4</v>
      </c>
      <c r="C130" s="269">
        <f t="shared" si="2"/>
        <v>-4.2008401680335705E-3</v>
      </c>
      <c r="D130" s="262"/>
      <c r="E130" s="268">
        <v>5130.6899999999996</v>
      </c>
      <c r="F130" s="269">
        <f t="shared" si="3"/>
        <v>-4.7534350386613244E-4</v>
      </c>
    </row>
    <row r="131" spans="1:6" ht="18.75">
      <c r="A131" s="265">
        <v>43667</v>
      </c>
      <c r="B131" s="266">
        <v>1499.6</v>
      </c>
      <c r="C131" s="269">
        <f t="shared" si="2"/>
        <v>4.1516003749830777E-3</v>
      </c>
      <c r="D131" s="262"/>
      <c r="E131" s="268">
        <v>5033.74</v>
      </c>
      <c r="F131" s="269">
        <f t="shared" si="3"/>
        <v>-1.889609389770186E-2</v>
      </c>
    </row>
    <row r="132" spans="1:6" ht="18.75">
      <c r="A132" s="265">
        <v>43668</v>
      </c>
      <c r="B132" s="266">
        <v>1501.6</v>
      </c>
      <c r="C132" s="269">
        <f t="shared" si="2"/>
        <v>1.3336889837289867E-3</v>
      </c>
      <c r="D132" s="262"/>
      <c r="E132" s="268">
        <v>4966.4399999999996</v>
      </c>
      <c r="F132" s="269">
        <f t="shared" si="3"/>
        <v>-1.3369780719703517E-2</v>
      </c>
    </row>
    <row r="133" spans="1:6" ht="18.75">
      <c r="A133" s="265">
        <v>43669</v>
      </c>
      <c r="B133" s="266">
        <v>1527.7</v>
      </c>
      <c r="C133" s="269">
        <f t="shared" ref="C133:C196" si="4">B133/B132-1</f>
        <v>1.7381459776238728E-2</v>
      </c>
      <c r="D133" s="262"/>
      <c r="E133" s="268">
        <v>5077.75</v>
      </c>
      <c r="F133" s="269">
        <f t="shared" ref="F133:F196" si="5">E133/E132-1</f>
        <v>2.2412432245230152E-2</v>
      </c>
    </row>
    <row r="134" spans="1:6" ht="18.75">
      <c r="A134" s="265">
        <v>43670</v>
      </c>
      <c r="B134" s="266">
        <v>1528.4</v>
      </c>
      <c r="C134" s="269">
        <f t="shared" si="4"/>
        <v>4.5820514498928766E-4</v>
      </c>
      <c r="D134" s="262"/>
      <c r="E134" s="268">
        <v>5077.28</v>
      </c>
      <c r="F134" s="269">
        <f t="shared" si="5"/>
        <v>-9.2560681404174616E-5</v>
      </c>
    </row>
    <row r="135" spans="1:6" ht="18.75">
      <c r="A135" s="265">
        <v>43671</v>
      </c>
      <c r="B135" s="266">
        <v>1653.7</v>
      </c>
      <c r="C135" s="269">
        <f t="shared" si="4"/>
        <v>8.1981156765244645E-2</v>
      </c>
      <c r="D135" s="262"/>
      <c r="E135" s="268">
        <v>5133.25</v>
      </c>
      <c r="F135" s="269">
        <f t="shared" si="5"/>
        <v>1.102361894557724E-2</v>
      </c>
    </row>
    <row r="136" spans="1:6" ht="18.75">
      <c r="A136" s="265">
        <v>43674</v>
      </c>
      <c r="B136" s="266">
        <v>1707.6</v>
      </c>
      <c r="C136" s="269">
        <f t="shared" si="4"/>
        <v>3.2593578037128701E-2</v>
      </c>
      <c r="D136" s="262"/>
      <c r="E136" s="268">
        <v>5133.93</v>
      </c>
      <c r="F136" s="269">
        <f t="shared" si="5"/>
        <v>1.3246968294944317E-4</v>
      </c>
    </row>
    <row r="137" spans="1:6" ht="18.75">
      <c r="A137" s="265">
        <v>43675</v>
      </c>
      <c r="B137" s="266">
        <v>1707.8</v>
      </c>
      <c r="C137" s="269">
        <f t="shared" si="4"/>
        <v>1.1712344811432018E-4</v>
      </c>
      <c r="D137" s="262"/>
      <c r="E137" s="268">
        <v>5160.74</v>
      </c>
      <c r="F137" s="269">
        <f t="shared" si="5"/>
        <v>5.2221202860185389E-3</v>
      </c>
    </row>
    <row r="138" spans="1:6" ht="18.75">
      <c r="A138" s="265">
        <v>43676</v>
      </c>
      <c r="B138" s="266">
        <v>1681.5</v>
      </c>
      <c r="C138" s="269">
        <f t="shared" si="4"/>
        <v>-1.5399929734160933E-2</v>
      </c>
      <c r="D138" s="262"/>
      <c r="E138" s="268">
        <v>5125.0200000000004</v>
      </c>
      <c r="F138" s="269">
        <f t="shared" si="5"/>
        <v>-6.921488003658216E-3</v>
      </c>
    </row>
    <row r="139" spans="1:6" ht="18.75">
      <c r="A139" s="265">
        <v>43677</v>
      </c>
      <c r="B139" s="266">
        <v>1697.4</v>
      </c>
      <c r="C139" s="269">
        <f t="shared" si="4"/>
        <v>9.4558429973239377E-3</v>
      </c>
      <c r="D139" s="262"/>
      <c r="E139" s="268">
        <v>5138.79</v>
      </c>
      <c r="F139" s="269">
        <f t="shared" si="5"/>
        <v>2.6868187831461388E-3</v>
      </c>
    </row>
    <row r="140" spans="1:6" ht="18.75">
      <c r="A140" s="265">
        <v>43678</v>
      </c>
      <c r="B140" s="266">
        <v>1735.8</v>
      </c>
      <c r="C140" s="269">
        <f t="shared" si="4"/>
        <v>2.2622834924001411E-2</v>
      </c>
      <c r="D140" s="262"/>
      <c r="E140" s="268">
        <v>5169.7299999999996</v>
      </c>
      <c r="F140" s="269">
        <f t="shared" si="5"/>
        <v>6.0208726178729854E-3</v>
      </c>
    </row>
    <row r="141" spans="1:6" ht="18.75">
      <c r="A141" s="265">
        <v>43681</v>
      </c>
      <c r="B141" s="266">
        <v>1795.1</v>
      </c>
      <c r="C141" s="269">
        <f t="shared" si="4"/>
        <v>3.4162921995621653E-2</v>
      </c>
      <c r="D141" s="262"/>
      <c r="E141" s="268">
        <v>5172.8599999999997</v>
      </c>
      <c r="F141" s="269">
        <f t="shared" si="5"/>
        <v>6.054474798491416E-4</v>
      </c>
    </row>
    <row r="142" spans="1:6" ht="18.75">
      <c r="A142" s="265">
        <v>43682</v>
      </c>
      <c r="B142" s="266">
        <v>1802.4</v>
      </c>
      <c r="C142" s="269">
        <f t="shared" si="4"/>
        <v>4.0666258147179501E-3</v>
      </c>
      <c r="D142" s="262"/>
      <c r="E142" s="268">
        <v>5160.37</v>
      </c>
      <c r="F142" s="269">
        <f t="shared" si="5"/>
        <v>-2.4145250403064811E-3</v>
      </c>
    </row>
    <row r="143" spans="1:6" ht="18.75">
      <c r="A143" s="265">
        <v>43683</v>
      </c>
      <c r="B143" s="266">
        <v>1782.8</v>
      </c>
      <c r="C143" s="269">
        <f t="shared" si="4"/>
        <v>-1.0874389702618781E-2</v>
      </c>
      <c r="D143" s="262"/>
      <c r="E143" s="268">
        <v>5187.29</v>
      </c>
      <c r="F143" s="269">
        <f t="shared" si="5"/>
        <v>5.2166801992881151E-3</v>
      </c>
    </row>
    <row r="144" spans="1:6" ht="18.75">
      <c r="A144" s="265">
        <v>43684</v>
      </c>
      <c r="B144" s="266">
        <v>1756.8</v>
      </c>
      <c r="C144" s="269">
        <f t="shared" si="4"/>
        <v>-1.4583800762844934E-2</v>
      </c>
      <c r="D144" s="262"/>
      <c r="E144" s="268">
        <v>5187.2</v>
      </c>
      <c r="F144" s="269">
        <f t="shared" si="5"/>
        <v>-1.7350099955848464E-5</v>
      </c>
    </row>
    <row r="145" spans="1:6" ht="18.75">
      <c r="A145" s="265">
        <v>43685</v>
      </c>
      <c r="B145" s="266">
        <v>1790.5</v>
      </c>
      <c r="C145" s="269">
        <f t="shared" si="4"/>
        <v>1.9182604735883402E-2</v>
      </c>
      <c r="D145" s="262"/>
      <c r="E145" s="268">
        <v>5201.42</v>
      </c>
      <c r="F145" s="269">
        <f t="shared" si="5"/>
        <v>2.741363355953208E-3</v>
      </c>
    </row>
    <row r="146" spans="1:6" ht="18.75">
      <c r="A146" s="265">
        <v>43695</v>
      </c>
      <c r="B146" s="266">
        <v>1797.8</v>
      </c>
      <c r="C146" s="269">
        <f t="shared" si="4"/>
        <v>4.0770734431723188E-3</v>
      </c>
      <c r="D146" s="262"/>
      <c r="E146" s="268">
        <v>5216.53</v>
      </c>
      <c r="F146" s="269">
        <f t="shared" si="5"/>
        <v>2.90497594887551E-3</v>
      </c>
    </row>
    <row r="147" spans="1:6" ht="18.75">
      <c r="A147" s="265">
        <v>43696</v>
      </c>
      <c r="B147" s="266">
        <v>1806.8</v>
      </c>
      <c r="C147" s="269">
        <f t="shared" si="4"/>
        <v>5.006118589387043E-3</v>
      </c>
      <c r="D147" s="262"/>
      <c r="E147" s="268">
        <v>5227.26</v>
      </c>
      <c r="F147" s="269">
        <f t="shared" si="5"/>
        <v>2.0569228970217512E-3</v>
      </c>
    </row>
    <row r="148" spans="1:6" ht="18.75">
      <c r="A148" s="265">
        <v>43698</v>
      </c>
      <c r="B148" s="266">
        <v>1777</v>
      </c>
      <c r="C148" s="269">
        <f t="shared" si="4"/>
        <v>-1.6493247730794747E-2</v>
      </c>
      <c r="D148" s="262"/>
      <c r="E148" s="268">
        <v>5223.41</v>
      </c>
      <c r="F148" s="269">
        <f t="shared" si="5"/>
        <v>-7.3652353240516444E-4</v>
      </c>
    </row>
    <row r="149" spans="1:6" ht="18.75">
      <c r="A149" s="265">
        <v>43699</v>
      </c>
      <c r="B149" s="266">
        <v>1818</v>
      </c>
      <c r="C149" s="269">
        <f t="shared" si="4"/>
        <v>2.3072594259988755E-2</v>
      </c>
      <c r="D149" s="262"/>
      <c r="E149" s="268">
        <v>5236.8500000000004</v>
      </c>
      <c r="F149" s="269">
        <f t="shared" si="5"/>
        <v>2.5730317934071767E-3</v>
      </c>
    </row>
    <row r="150" spans="1:6" ht="18.75">
      <c r="A150" s="265">
        <v>43702</v>
      </c>
      <c r="B150" s="266">
        <v>1791.7</v>
      </c>
      <c r="C150" s="269">
        <f t="shared" si="4"/>
        <v>-1.4466446644664455E-2</v>
      </c>
      <c r="D150" s="262"/>
      <c r="E150" s="268">
        <v>5223.72</v>
      </c>
      <c r="F150" s="269">
        <f t="shared" si="5"/>
        <v>-2.5072324011572444E-3</v>
      </c>
    </row>
    <row r="151" spans="1:6" ht="18.75">
      <c r="A151" s="265">
        <v>43703</v>
      </c>
      <c r="B151" s="266">
        <v>1765.2</v>
      </c>
      <c r="C151" s="269">
        <f t="shared" si="4"/>
        <v>-1.4790422503767386E-2</v>
      </c>
      <c r="D151" s="262"/>
      <c r="E151" s="268">
        <v>5165.76</v>
      </c>
      <c r="F151" s="269">
        <f t="shared" si="5"/>
        <v>-1.1095541108635198E-2</v>
      </c>
    </row>
    <row r="152" spans="1:6" ht="18.75">
      <c r="A152" s="265">
        <v>43704</v>
      </c>
      <c r="B152" s="266">
        <v>1799.9</v>
      </c>
      <c r="C152" s="269">
        <f t="shared" si="4"/>
        <v>1.9657829141173755E-2</v>
      </c>
      <c r="D152" s="262"/>
      <c r="E152" s="268">
        <v>5178.7</v>
      </c>
      <c r="F152" s="269">
        <f t="shared" si="5"/>
        <v>2.5049557083565155E-3</v>
      </c>
    </row>
    <row r="153" spans="1:6" ht="18.75">
      <c r="A153" s="265">
        <v>43705</v>
      </c>
      <c r="B153" s="266">
        <v>1801</v>
      </c>
      <c r="C153" s="269">
        <f t="shared" si="4"/>
        <v>6.111450636145932E-4</v>
      </c>
      <c r="D153" s="262"/>
      <c r="E153" s="268">
        <v>5139.99</v>
      </c>
      <c r="F153" s="269">
        <f t="shared" si="5"/>
        <v>-7.4748489003031438E-3</v>
      </c>
    </row>
    <row r="154" spans="1:6" ht="18.75">
      <c r="A154" s="265">
        <v>43706</v>
      </c>
      <c r="B154" s="266">
        <v>1841.9</v>
      </c>
      <c r="C154" s="269">
        <f t="shared" si="4"/>
        <v>2.2709605774569708E-2</v>
      </c>
      <c r="D154" s="262"/>
      <c r="E154" s="268">
        <v>5095.7700000000004</v>
      </c>
      <c r="F154" s="269">
        <f t="shared" si="5"/>
        <v>-8.6031295780729655E-3</v>
      </c>
    </row>
    <row r="155" spans="1:6" ht="18.75">
      <c r="A155" s="265">
        <v>43709</v>
      </c>
      <c r="B155" s="266">
        <v>1833</v>
      </c>
      <c r="C155" s="269">
        <f t="shared" si="4"/>
        <v>-4.8319669906076168E-3</v>
      </c>
      <c r="D155" s="262"/>
      <c r="E155" s="268">
        <v>5070.68</v>
      </c>
      <c r="F155" s="269">
        <f t="shared" si="5"/>
        <v>-4.9236916108851281E-3</v>
      </c>
    </row>
    <row r="156" spans="1:6" ht="18.75">
      <c r="A156" s="265">
        <v>43710</v>
      </c>
      <c r="B156" s="266">
        <v>1767.9</v>
      </c>
      <c r="C156" s="269">
        <f t="shared" si="4"/>
        <v>-3.5515548281505716E-2</v>
      </c>
      <c r="D156" s="262"/>
      <c r="E156" s="268">
        <v>5033.53</v>
      </c>
      <c r="F156" s="269">
        <f t="shared" si="5"/>
        <v>-7.3264335355417431E-3</v>
      </c>
    </row>
    <row r="157" spans="1:6" ht="18.75">
      <c r="A157" s="265">
        <v>43711</v>
      </c>
      <c r="B157" s="266">
        <v>1768.1</v>
      </c>
      <c r="C157" s="269">
        <f t="shared" si="4"/>
        <v>1.1312857062040216E-4</v>
      </c>
      <c r="D157" s="262"/>
      <c r="E157" s="268">
        <v>5007.05</v>
      </c>
      <c r="F157" s="269">
        <f t="shared" si="5"/>
        <v>-5.2607216009439295E-3</v>
      </c>
    </row>
    <row r="158" spans="1:6" ht="18.75">
      <c r="A158" s="265">
        <v>43712</v>
      </c>
      <c r="B158" s="266">
        <v>1764.6</v>
      </c>
      <c r="C158" s="269">
        <f t="shared" si="4"/>
        <v>-1.9795260449069207E-3</v>
      </c>
      <c r="D158" s="262"/>
      <c r="E158" s="268">
        <v>4986.37</v>
      </c>
      <c r="F158" s="269">
        <f t="shared" si="5"/>
        <v>-4.1301764512038375E-3</v>
      </c>
    </row>
    <row r="159" spans="1:6" ht="18.75">
      <c r="A159" s="265">
        <v>43713</v>
      </c>
      <c r="B159" s="266">
        <v>1773.6</v>
      </c>
      <c r="C159" s="269">
        <f t="shared" si="4"/>
        <v>5.1003060183612003E-3</v>
      </c>
      <c r="D159" s="262"/>
      <c r="E159" s="268">
        <v>5013.01</v>
      </c>
      <c r="F159" s="269">
        <f t="shared" si="5"/>
        <v>5.3425638289978927E-3</v>
      </c>
    </row>
    <row r="160" spans="1:6" ht="18.75">
      <c r="A160" s="265">
        <v>43716</v>
      </c>
      <c r="B160" s="266">
        <v>1776.8</v>
      </c>
      <c r="C160" s="269">
        <f t="shared" si="4"/>
        <v>1.8042399639153217E-3</v>
      </c>
      <c r="D160" s="262"/>
      <c r="E160" s="268">
        <v>5033.79</v>
      </c>
      <c r="F160" s="269">
        <f t="shared" si="5"/>
        <v>4.1452141527744679E-3</v>
      </c>
    </row>
    <row r="161" spans="1:6" ht="18.75">
      <c r="A161" s="265">
        <v>43717</v>
      </c>
      <c r="B161" s="266">
        <v>1783.7</v>
      </c>
      <c r="C161" s="269">
        <f t="shared" si="4"/>
        <v>3.8833858622242534E-3</v>
      </c>
      <c r="D161" s="262"/>
      <c r="E161" s="268">
        <v>5008.96</v>
      </c>
      <c r="F161" s="269">
        <f t="shared" si="5"/>
        <v>-4.9326650495947755E-3</v>
      </c>
    </row>
    <row r="162" spans="1:6" ht="18.75">
      <c r="A162" s="265">
        <v>43719</v>
      </c>
      <c r="B162" s="266">
        <v>1770.2</v>
      </c>
      <c r="C162" s="269">
        <f t="shared" si="4"/>
        <v>-7.5685373100857767E-3</v>
      </c>
      <c r="D162" s="262"/>
      <c r="E162" s="268">
        <v>4933.17</v>
      </c>
      <c r="F162" s="269">
        <f t="shared" si="5"/>
        <v>-1.5130885453267684E-2</v>
      </c>
    </row>
    <row r="163" spans="1:6" ht="18.75">
      <c r="A163" s="265">
        <v>43720</v>
      </c>
      <c r="B163" s="266">
        <v>1761.6</v>
      </c>
      <c r="C163" s="269">
        <f t="shared" si="4"/>
        <v>-4.858208112077822E-3</v>
      </c>
      <c r="D163" s="262"/>
      <c r="E163" s="268">
        <v>4933.8900000000003</v>
      </c>
      <c r="F163" s="269">
        <f t="shared" si="5"/>
        <v>1.4595077810009016E-4</v>
      </c>
    </row>
    <row r="164" spans="1:6" ht="18.75">
      <c r="A164" s="265">
        <v>43723</v>
      </c>
      <c r="B164" s="266">
        <v>1755</v>
      </c>
      <c r="C164" s="269">
        <f t="shared" si="4"/>
        <v>-3.7465940054495217E-3</v>
      </c>
      <c r="D164" s="262"/>
      <c r="E164" s="268">
        <v>4942.2299999999996</v>
      </c>
      <c r="F164" s="269">
        <f t="shared" si="5"/>
        <v>1.6903498051232813E-3</v>
      </c>
    </row>
    <row r="165" spans="1:6" ht="18.75">
      <c r="A165" s="265">
        <v>43724</v>
      </c>
      <c r="B165" s="266">
        <v>1762.7</v>
      </c>
      <c r="C165" s="269">
        <f t="shared" si="4"/>
        <v>4.3874643874644015E-3</v>
      </c>
      <c r="D165" s="262"/>
      <c r="E165" s="268">
        <v>4959.7299999999996</v>
      </c>
      <c r="F165" s="269">
        <f t="shared" si="5"/>
        <v>3.5409116937090701E-3</v>
      </c>
    </row>
    <row r="166" spans="1:6" ht="18.75">
      <c r="A166" s="265">
        <v>43725</v>
      </c>
      <c r="B166" s="266">
        <v>1769.1</v>
      </c>
      <c r="C166" s="269">
        <f t="shared" si="4"/>
        <v>3.6307936688033671E-3</v>
      </c>
      <c r="D166" s="262"/>
      <c r="E166" s="268">
        <v>4928.9799999999996</v>
      </c>
      <c r="F166" s="269">
        <f t="shared" si="5"/>
        <v>-6.1999342706154925E-3</v>
      </c>
    </row>
    <row r="167" spans="1:6" ht="18.75">
      <c r="A167" s="265">
        <v>43726</v>
      </c>
      <c r="B167" s="266">
        <v>1766.4</v>
      </c>
      <c r="C167" s="269">
        <f t="shared" si="4"/>
        <v>-1.5261997625910517E-3</v>
      </c>
      <c r="D167" s="262"/>
      <c r="E167" s="268">
        <v>4888.01</v>
      </c>
      <c r="F167" s="269">
        <f t="shared" si="5"/>
        <v>-8.3120645650822667E-3</v>
      </c>
    </row>
    <row r="168" spans="1:6" ht="18.75">
      <c r="A168" s="265">
        <v>43727</v>
      </c>
      <c r="B168" s="266">
        <v>1728.8</v>
      </c>
      <c r="C168" s="269">
        <f t="shared" si="4"/>
        <v>-2.1286231884058093E-2</v>
      </c>
      <c r="D168" s="262"/>
      <c r="E168" s="268">
        <v>4855.9799999999996</v>
      </c>
      <c r="F168" s="269">
        <f t="shared" si="5"/>
        <v>-6.5527689182306448E-3</v>
      </c>
    </row>
    <row r="169" spans="1:6" ht="18.75">
      <c r="A169" s="265">
        <v>43730</v>
      </c>
      <c r="B169" s="266">
        <v>1732.3</v>
      </c>
      <c r="C169" s="269">
        <f t="shared" si="4"/>
        <v>2.0245256825544011E-3</v>
      </c>
      <c r="D169" s="262"/>
      <c r="E169" s="268">
        <v>4920.96</v>
      </c>
      <c r="F169" s="269">
        <f t="shared" si="5"/>
        <v>1.3381438968035342E-2</v>
      </c>
    </row>
    <row r="170" spans="1:6" ht="18.75">
      <c r="A170" s="265">
        <v>43731</v>
      </c>
      <c r="B170" s="266">
        <v>1747.1</v>
      </c>
      <c r="C170" s="269">
        <f t="shared" si="4"/>
        <v>8.543554811522247E-3</v>
      </c>
      <c r="D170" s="262"/>
      <c r="E170" s="268">
        <v>5000.2299999999996</v>
      </c>
      <c r="F170" s="269">
        <f t="shared" si="5"/>
        <v>1.6108645467550975E-2</v>
      </c>
    </row>
    <row r="171" spans="1:6" ht="18.75">
      <c r="A171" s="265">
        <v>43732</v>
      </c>
      <c r="B171" s="266">
        <v>1734.4</v>
      </c>
      <c r="C171" s="269">
        <f t="shared" si="4"/>
        <v>-7.2691889416747202E-3</v>
      </c>
      <c r="D171" s="262"/>
      <c r="E171" s="268">
        <v>4958.72</v>
      </c>
      <c r="F171" s="269">
        <f t="shared" si="5"/>
        <v>-8.3016181255660682E-3</v>
      </c>
    </row>
    <row r="172" spans="1:6" ht="18.75">
      <c r="A172" s="265">
        <v>43733</v>
      </c>
      <c r="B172" s="266">
        <v>1722.1</v>
      </c>
      <c r="C172" s="269">
        <f t="shared" si="4"/>
        <v>-7.0917896678968084E-3</v>
      </c>
      <c r="D172" s="262"/>
      <c r="E172" s="268">
        <v>4951.7299999999996</v>
      </c>
      <c r="F172" s="269">
        <f t="shared" si="5"/>
        <v>-1.4096379710895057E-3</v>
      </c>
    </row>
    <row r="173" spans="1:6" ht="18.75">
      <c r="A173" s="265">
        <v>43734</v>
      </c>
      <c r="B173" s="266">
        <v>1738.4</v>
      </c>
      <c r="C173" s="269">
        <f t="shared" si="4"/>
        <v>9.4651878520413124E-3</v>
      </c>
      <c r="D173" s="262"/>
      <c r="E173" s="268">
        <v>4968.46</v>
      </c>
      <c r="F173" s="269">
        <f t="shared" si="5"/>
        <v>3.3786171701608581E-3</v>
      </c>
    </row>
    <row r="174" spans="1:6" ht="18.75">
      <c r="A174" s="265">
        <v>43737</v>
      </c>
      <c r="B174" s="266">
        <v>1724</v>
      </c>
      <c r="C174" s="269">
        <f t="shared" si="4"/>
        <v>-8.2834790612057452E-3</v>
      </c>
      <c r="D174" s="262"/>
      <c r="E174" s="268">
        <v>4975.7299999999996</v>
      </c>
      <c r="F174" s="269">
        <f t="shared" si="5"/>
        <v>1.4632300551880029E-3</v>
      </c>
    </row>
    <row r="175" spans="1:6" ht="18.75">
      <c r="A175" s="265">
        <v>43738</v>
      </c>
      <c r="B175" s="266">
        <v>1721.1</v>
      </c>
      <c r="C175" s="269">
        <f t="shared" si="4"/>
        <v>-1.6821345707657143E-3</v>
      </c>
      <c r="D175" s="262"/>
      <c r="E175" s="268">
        <v>4947.63</v>
      </c>
      <c r="F175" s="269">
        <f t="shared" si="5"/>
        <v>-5.6474125404712971E-3</v>
      </c>
    </row>
    <row r="176" spans="1:6" ht="18.75">
      <c r="A176" s="265">
        <v>43739</v>
      </c>
      <c r="B176" s="266">
        <v>1730.2</v>
      </c>
      <c r="C176" s="269">
        <f t="shared" si="4"/>
        <v>5.2873162512347971E-3</v>
      </c>
      <c r="D176" s="262"/>
      <c r="E176" s="268">
        <v>4949.3900000000003</v>
      </c>
      <c r="F176" s="269">
        <f t="shared" si="5"/>
        <v>3.5572587279175671E-4</v>
      </c>
    </row>
    <row r="177" spans="1:6" ht="18.75">
      <c r="A177" s="265">
        <v>43740</v>
      </c>
      <c r="B177" s="266">
        <v>1742.1</v>
      </c>
      <c r="C177" s="269">
        <f t="shared" si="4"/>
        <v>6.8778175933417174E-3</v>
      </c>
      <c r="D177" s="262"/>
      <c r="E177" s="268">
        <v>4936.37</v>
      </c>
      <c r="F177" s="269">
        <f t="shared" si="5"/>
        <v>-2.6306272086056293E-3</v>
      </c>
    </row>
    <row r="178" spans="1:6" ht="18.75">
      <c r="A178" s="265">
        <v>43741</v>
      </c>
      <c r="B178" s="266">
        <v>1733.6</v>
      </c>
      <c r="C178" s="269">
        <f t="shared" si="4"/>
        <v>-4.8791688192411087E-3</v>
      </c>
      <c r="D178" s="262"/>
      <c r="E178" s="268">
        <v>4937.82</v>
      </c>
      <c r="F178" s="269">
        <f t="shared" si="5"/>
        <v>2.9373811120314564E-4</v>
      </c>
    </row>
    <row r="179" spans="1:6" ht="18.75">
      <c r="A179" s="265">
        <v>43744</v>
      </c>
      <c r="B179" s="266">
        <v>1739.9</v>
      </c>
      <c r="C179" s="269">
        <f t="shared" si="4"/>
        <v>3.6340562990311298E-3</v>
      </c>
      <c r="D179" s="262"/>
      <c r="E179" s="268">
        <v>4916.68</v>
      </c>
      <c r="F179" s="269">
        <f t="shared" si="5"/>
        <v>-4.2812415195367937E-3</v>
      </c>
    </row>
    <row r="180" spans="1:6" ht="18.75">
      <c r="A180" s="265">
        <v>43745</v>
      </c>
      <c r="B180" s="266">
        <v>1736.3</v>
      </c>
      <c r="C180" s="269">
        <f t="shared" si="4"/>
        <v>-2.069084430139756E-3</v>
      </c>
      <c r="D180" s="262"/>
      <c r="E180" s="268">
        <v>4894.3100000000004</v>
      </c>
      <c r="F180" s="269">
        <f t="shared" si="5"/>
        <v>-4.5498181699845652E-3</v>
      </c>
    </row>
    <row r="181" spans="1:6" ht="18.75">
      <c r="A181" s="265">
        <v>43747</v>
      </c>
      <c r="B181" s="266">
        <v>1740</v>
      </c>
      <c r="C181" s="269">
        <f t="shared" si="4"/>
        <v>2.1309681506651579E-3</v>
      </c>
      <c r="D181" s="262"/>
      <c r="E181" s="268">
        <v>4862.25</v>
      </c>
      <c r="F181" s="269">
        <f t="shared" si="5"/>
        <v>-6.5504637017271827E-3</v>
      </c>
    </row>
    <row r="182" spans="1:6" ht="18.75">
      <c r="A182" s="265">
        <v>43748</v>
      </c>
      <c r="B182" s="266">
        <v>1742.3</v>
      </c>
      <c r="C182" s="269">
        <f t="shared" si="4"/>
        <v>1.3218390804596858E-3</v>
      </c>
      <c r="D182" s="262"/>
      <c r="E182" s="268">
        <v>4810.21</v>
      </c>
      <c r="F182" s="269">
        <f t="shared" si="5"/>
        <v>-1.0702863900457604E-2</v>
      </c>
    </row>
    <row r="183" spans="1:6" ht="18.75">
      <c r="A183" s="265">
        <v>43751</v>
      </c>
      <c r="B183" s="266">
        <v>1741.7</v>
      </c>
      <c r="C183" s="269">
        <f t="shared" si="4"/>
        <v>-3.4437238133500081E-4</v>
      </c>
      <c r="D183" s="262"/>
      <c r="E183" s="268">
        <v>4761.87</v>
      </c>
      <c r="F183" s="269">
        <f t="shared" si="5"/>
        <v>-1.0049457300201015E-2</v>
      </c>
    </row>
    <row r="184" spans="1:6" ht="18.75">
      <c r="A184" s="265">
        <v>43752</v>
      </c>
      <c r="B184" s="266">
        <v>1731.9</v>
      </c>
      <c r="C184" s="269">
        <f t="shared" si="4"/>
        <v>-5.6266865705919544E-3</v>
      </c>
      <c r="D184" s="262"/>
      <c r="E184" s="268">
        <v>4711.3</v>
      </c>
      <c r="F184" s="269">
        <f t="shared" si="5"/>
        <v>-1.0619777524375817E-2</v>
      </c>
    </row>
    <row r="185" spans="1:6" ht="18.75">
      <c r="A185" s="265">
        <v>43753</v>
      </c>
      <c r="B185" s="266">
        <v>1736.7</v>
      </c>
      <c r="C185" s="269">
        <f t="shared" si="4"/>
        <v>2.7715226052311692E-3</v>
      </c>
      <c r="D185" s="262"/>
      <c r="E185" s="268">
        <v>4821.6400000000003</v>
      </c>
      <c r="F185" s="269">
        <f t="shared" si="5"/>
        <v>2.3420287394137596E-2</v>
      </c>
    </row>
    <row r="186" spans="1:6" ht="18.75">
      <c r="A186" s="265">
        <v>43754</v>
      </c>
      <c r="B186" s="266">
        <v>1746.2</v>
      </c>
      <c r="C186" s="269">
        <f t="shared" si="4"/>
        <v>5.4701445269764726E-3</v>
      </c>
      <c r="D186" s="262"/>
      <c r="E186" s="268">
        <v>4781.62</v>
      </c>
      <c r="F186" s="269">
        <f t="shared" si="5"/>
        <v>-8.3000804705454234E-3</v>
      </c>
    </row>
    <row r="187" spans="1:6" ht="18.75">
      <c r="A187" s="265">
        <v>43755</v>
      </c>
      <c r="B187" s="266">
        <v>1749.8</v>
      </c>
      <c r="C187" s="269">
        <f t="shared" si="4"/>
        <v>2.0616195166647255E-3</v>
      </c>
      <c r="D187" s="262"/>
      <c r="E187" s="268">
        <v>4770.99</v>
      </c>
      <c r="F187" s="269">
        <f t="shared" si="5"/>
        <v>-2.2230959381966953E-3</v>
      </c>
    </row>
    <row r="188" spans="1:6" ht="18.75">
      <c r="A188" s="265">
        <v>43758</v>
      </c>
      <c r="B188" s="266">
        <v>1754.3</v>
      </c>
      <c r="C188" s="269">
        <f t="shared" si="4"/>
        <v>2.5717224825694274E-3</v>
      </c>
      <c r="D188" s="262"/>
      <c r="E188" s="268">
        <v>4782.09</v>
      </c>
      <c r="F188" s="269">
        <f t="shared" si="5"/>
        <v>2.3265611539744491E-3</v>
      </c>
    </row>
    <row r="189" spans="1:6" ht="18.75">
      <c r="A189" s="265">
        <v>43759</v>
      </c>
      <c r="B189" s="266">
        <v>1755</v>
      </c>
      <c r="C189" s="269">
        <f t="shared" si="4"/>
        <v>3.990195519580908E-4</v>
      </c>
      <c r="D189" s="262"/>
      <c r="E189" s="268">
        <v>4761.42</v>
      </c>
      <c r="F189" s="269">
        <f t="shared" si="5"/>
        <v>-4.3223778724365003E-3</v>
      </c>
    </row>
    <row r="190" spans="1:6" ht="18.75">
      <c r="A190" s="265">
        <v>43760</v>
      </c>
      <c r="B190" s="266">
        <v>1744.7</v>
      </c>
      <c r="C190" s="269">
        <f t="shared" si="4"/>
        <v>-5.8689458689458185E-3</v>
      </c>
      <c r="D190" s="262"/>
      <c r="E190" s="268">
        <v>4708.68</v>
      </c>
      <c r="F190" s="269">
        <f t="shared" si="5"/>
        <v>-1.10765275905087E-2</v>
      </c>
    </row>
    <row r="191" spans="1:6" ht="18.75">
      <c r="A191" s="265">
        <v>43761</v>
      </c>
      <c r="B191" s="266">
        <v>1750.4</v>
      </c>
      <c r="C191" s="269">
        <f t="shared" si="4"/>
        <v>3.267037313005039E-3</v>
      </c>
      <c r="D191" s="262"/>
      <c r="E191" s="268">
        <v>4726.62</v>
      </c>
      <c r="F191" s="269">
        <f t="shared" si="5"/>
        <v>3.8099849639388061E-3</v>
      </c>
    </row>
    <row r="192" spans="1:6" ht="18.75">
      <c r="A192" s="265">
        <v>43762</v>
      </c>
      <c r="B192" s="266">
        <v>1743.6</v>
      </c>
      <c r="C192" s="269">
        <f t="shared" si="4"/>
        <v>-3.8848263254114279E-3</v>
      </c>
      <c r="D192" s="262"/>
      <c r="E192" s="268">
        <v>4772</v>
      </c>
      <c r="F192" s="269">
        <f t="shared" si="5"/>
        <v>9.6009410530146777E-3</v>
      </c>
    </row>
    <row r="193" spans="1:6" ht="18.75">
      <c r="A193" s="265">
        <v>43765</v>
      </c>
      <c r="B193" s="266">
        <v>1737.3</v>
      </c>
      <c r="C193" s="269">
        <f t="shared" si="4"/>
        <v>-3.613214039917434E-3</v>
      </c>
      <c r="D193" s="262"/>
      <c r="E193" s="268">
        <v>4752.6400000000003</v>
      </c>
      <c r="F193" s="269">
        <f t="shared" si="5"/>
        <v>-4.0569991617769308E-3</v>
      </c>
    </row>
    <row r="194" spans="1:6" ht="18.75">
      <c r="A194" s="265">
        <v>43766</v>
      </c>
      <c r="B194" s="266">
        <v>1723.5</v>
      </c>
      <c r="C194" s="269">
        <f t="shared" si="4"/>
        <v>-7.9433603868070968E-3</v>
      </c>
      <c r="D194" s="262"/>
      <c r="E194" s="268">
        <v>4699.22</v>
      </c>
      <c r="F194" s="269">
        <f t="shared" si="5"/>
        <v>-1.1240068677619175E-2</v>
      </c>
    </row>
    <row r="195" spans="1:6" ht="18.75">
      <c r="A195" s="265">
        <v>43767</v>
      </c>
      <c r="B195" s="266">
        <v>1711.7</v>
      </c>
      <c r="C195" s="269">
        <f t="shared" si="4"/>
        <v>-6.8465332172903404E-3</v>
      </c>
      <c r="D195" s="262"/>
      <c r="E195" s="268">
        <v>4670.74</v>
      </c>
      <c r="F195" s="269">
        <f t="shared" si="5"/>
        <v>-6.0605802665124608E-3</v>
      </c>
    </row>
    <row r="196" spans="1:6" ht="18.75">
      <c r="A196" s="265">
        <v>43768</v>
      </c>
      <c r="B196" s="266">
        <v>1710.3</v>
      </c>
      <c r="C196" s="269">
        <f t="shared" si="4"/>
        <v>-8.1790033300233045E-4</v>
      </c>
      <c r="D196" s="262"/>
      <c r="E196" s="268">
        <v>4683.2</v>
      </c>
      <c r="F196" s="269">
        <f t="shared" si="5"/>
        <v>2.667671503873148E-3</v>
      </c>
    </row>
    <row r="197" spans="1:6" ht="18.75">
      <c r="A197" s="265">
        <v>43769</v>
      </c>
      <c r="B197" s="266">
        <v>1725</v>
      </c>
      <c r="C197" s="269">
        <f t="shared" ref="C197:C260" si="6">B197/B196-1</f>
        <v>8.5949833362568562E-3</v>
      </c>
      <c r="D197" s="262"/>
      <c r="E197" s="268">
        <v>4682.8999999999996</v>
      </c>
      <c r="F197" s="269">
        <f t="shared" ref="F197:F260" si="7">E197/E196-1</f>
        <v>-6.4058763238894478E-5</v>
      </c>
    </row>
    <row r="198" spans="1:6" ht="18.75">
      <c r="A198" s="265">
        <v>43772</v>
      </c>
      <c r="B198" s="266">
        <v>1716.2</v>
      </c>
      <c r="C198" s="269">
        <f t="shared" si="6"/>
        <v>-5.1014492753622687E-3</v>
      </c>
      <c r="D198" s="262"/>
      <c r="E198" s="268">
        <v>4712.08</v>
      </c>
      <c r="F198" s="269">
        <f t="shared" si="7"/>
        <v>6.2311815328108811E-3</v>
      </c>
    </row>
    <row r="199" spans="1:6" ht="18.75">
      <c r="A199" s="265">
        <v>43773</v>
      </c>
      <c r="B199" s="266">
        <v>1712.5</v>
      </c>
      <c r="C199" s="269">
        <f t="shared" si="6"/>
        <v>-2.1559258827642536E-3</v>
      </c>
      <c r="D199" s="262"/>
      <c r="E199" s="268">
        <v>4678.3599999999997</v>
      </c>
      <c r="F199" s="269">
        <f t="shared" si="7"/>
        <v>-7.1560754486341693E-3</v>
      </c>
    </row>
    <row r="200" spans="1:6" ht="18.75">
      <c r="A200" s="265">
        <v>43774</v>
      </c>
      <c r="B200" s="266">
        <v>1714</v>
      </c>
      <c r="C200" s="269">
        <f t="shared" si="6"/>
        <v>8.7591240875917187E-4</v>
      </c>
      <c r="D200" s="262"/>
      <c r="E200" s="268">
        <v>4703.7</v>
      </c>
      <c r="F200" s="269">
        <f t="shared" si="7"/>
        <v>5.4164279790354097E-3</v>
      </c>
    </row>
    <row r="201" spans="1:6" ht="18.75">
      <c r="A201" s="265">
        <v>43775</v>
      </c>
      <c r="B201" s="266">
        <v>1712.6</v>
      </c>
      <c r="C201" s="269">
        <f t="shared" si="6"/>
        <v>-8.1680280046680931E-4</v>
      </c>
      <c r="D201" s="262"/>
      <c r="E201" s="268">
        <v>4754.6899999999996</v>
      </c>
      <c r="F201" s="269">
        <f t="shared" si="7"/>
        <v>1.084040223653715E-2</v>
      </c>
    </row>
    <row r="202" spans="1:6" ht="18.75">
      <c r="A202" s="265">
        <v>43776</v>
      </c>
      <c r="B202" s="266">
        <v>1710.9</v>
      </c>
      <c r="C202" s="269">
        <f t="shared" si="6"/>
        <v>-9.9264276538590934E-4</v>
      </c>
      <c r="D202" s="262"/>
      <c r="E202" s="268">
        <v>4771.91</v>
      </c>
      <c r="F202" s="269">
        <f t="shared" si="7"/>
        <v>3.6216872183045812E-3</v>
      </c>
    </row>
    <row r="203" spans="1:6" ht="18.75">
      <c r="A203" s="265">
        <v>43780</v>
      </c>
      <c r="B203" s="266">
        <v>1708.6</v>
      </c>
      <c r="C203" s="269">
        <f t="shared" si="6"/>
        <v>-1.3443217020282505E-3</v>
      </c>
      <c r="D203" s="262"/>
      <c r="E203" s="268">
        <v>4781.47</v>
      </c>
      <c r="F203" s="269">
        <f t="shared" si="7"/>
        <v>2.0033906758509801E-3</v>
      </c>
    </row>
    <row r="204" spans="1:6" ht="18.75">
      <c r="A204" s="265">
        <v>43781</v>
      </c>
      <c r="B204" s="266">
        <v>1718.4</v>
      </c>
      <c r="C204" s="269">
        <f t="shared" si="6"/>
        <v>5.7356900386282827E-3</v>
      </c>
      <c r="D204" s="262"/>
      <c r="E204" s="268">
        <v>4779.18</v>
      </c>
      <c r="F204" s="269">
        <f t="shared" si="7"/>
        <v>-4.7893221122374818E-4</v>
      </c>
    </row>
    <row r="205" spans="1:6" ht="18.75">
      <c r="A205" s="265">
        <v>43782</v>
      </c>
      <c r="B205" s="266">
        <v>1722.3</v>
      </c>
      <c r="C205" s="269">
        <f t="shared" si="6"/>
        <v>2.2695530726255519E-3</v>
      </c>
      <c r="D205" s="262"/>
      <c r="E205" s="268">
        <v>4737.17</v>
      </c>
      <c r="F205" s="269">
        <f t="shared" si="7"/>
        <v>-8.7902108729950301E-3</v>
      </c>
    </row>
    <row r="206" spans="1:6" ht="18.75">
      <c r="A206" s="265">
        <v>43786</v>
      </c>
      <c r="B206" s="266">
        <v>1709.1</v>
      </c>
      <c r="C206" s="269">
        <f t="shared" si="6"/>
        <v>-7.6641700052255679E-3</v>
      </c>
      <c r="D206" s="262"/>
      <c r="E206" s="268">
        <v>4717.3900000000003</v>
      </c>
      <c r="F206" s="269">
        <f t="shared" si="7"/>
        <v>-4.1754887411682429E-3</v>
      </c>
    </row>
    <row r="207" spans="1:6" ht="18.75">
      <c r="A207" s="265">
        <v>43787</v>
      </c>
      <c r="B207" s="266">
        <v>1711.3</v>
      </c>
      <c r="C207" s="269">
        <f t="shared" si="6"/>
        <v>1.2872271956001491E-3</v>
      </c>
      <c r="D207" s="262"/>
      <c r="E207" s="268">
        <v>4722.01</v>
      </c>
      <c r="F207" s="269">
        <f t="shared" si="7"/>
        <v>9.7935510949898053E-4</v>
      </c>
    </row>
    <row r="208" spans="1:6" ht="18.75">
      <c r="A208" s="265">
        <v>43788</v>
      </c>
      <c r="B208" s="266">
        <v>1714.6</v>
      </c>
      <c r="C208" s="269">
        <f t="shared" si="6"/>
        <v>1.9283585578215856E-3</v>
      </c>
      <c r="D208" s="262"/>
      <c r="E208" s="268">
        <v>4722.37</v>
      </c>
      <c r="F208" s="269">
        <f t="shared" si="7"/>
        <v>7.6238720375432223E-5</v>
      </c>
    </row>
    <row r="209" spans="1:6" ht="18.75">
      <c r="A209" s="265">
        <v>43789</v>
      </c>
      <c r="B209" s="266">
        <v>1745.3</v>
      </c>
      <c r="C209" s="269">
        <f t="shared" si="6"/>
        <v>1.7905050740697481E-2</v>
      </c>
      <c r="D209" s="262"/>
      <c r="E209" s="268">
        <v>4691.93</v>
      </c>
      <c r="F209" s="269">
        <f t="shared" si="7"/>
        <v>-6.4459159278072997E-3</v>
      </c>
    </row>
    <row r="210" spans="1:6" ht="18.75">
      <c r="A210" s="265">
        <v>43790</v>
      </c>
      <c r="B210" s="266">
        <v>1730.6</v>
      </c>
      <c r="C210" s="269">
        <f t="shared" si="6"/>
        <v>-8.4226207528791397E-3</v>
      </c>
      <c r="D210" s="262"/>
      <c r="E210" s="268">
        <v>4706.66</v>
      </c>
      <c r="F210" s="269">
        <f t="shared" si="7"/>
        <v>3.1394330264944426E-3</v>
      </c>
    </row>
    <row r="211" spans="1:6" ht="18.75">
      <c r="A211" s="265">
        <v>43793</v>
      </c>
      <c r="B211" s="266">
        <v>1725.2</v>
      </c>
      <c r="C211" s="269">
        <f t="shared" si="6"/>
        <v>-3.1203050964982992E-3</v>
      </c>
      <c r="D211" s="262"/>
      <c r="E211" s="268">
        <v>4688.42</v>
      </c>
      <c r="F211" s="269">
        <f t="shared" si="7"/>
        <v>-3.8753595968266108E-3</v>
      </c>
    </row>
    <row r="212" spans="1:6" ht="18.75">
      <c r="A212" s="265">
        <v>43794</v>
      </c>
      <c r="B212" s="266">
        <v>1723.8</v>
      </c>
      <c r="C212" s="269">
        <f t="shared" si="6"/>
        <v>-8.115001159286761E-4</v>
      </c>
      <c r="D212" s="262"/>
      <c r="E212" s="268">
        <v>4693.62</v>
      </c>
      <c r="F212" s="269">
        <f t="shared" si="7"/>
        <v>1.1091156509015487E-3</v>
      </c>
    </row>
    <row r="213" spans="1:6" ht="18.75">
      <c r="A213" s="265">
        <v>43795</v>
      </c>
      <c r="B213" s="266">
        <v>1708.3</v>
      </c>
      <c r="C213" s="269">
        <f t="shared" si="6"/>
        <v>-8.9917623854275375E-3</v>
      </c>
      <c r="D213" s="262"/>
      <c r="E213" s="268">
        <v>4722.3</v>
      </c>
      <c r="F213" s="269">
        <f t="shared" si="7"/>
        <v>6.1104222327330593E-3</v>
      </c>
    </row>
    <row r="214" spans="1:6" ht="18.75">
      <c r="A214" s="265">
        <v>43796</v>
      </c>
      <c r="B214" s="266">
        <v>1705.1</v>
      </c>
      <c r="C214" s="269">
        <f t="shared" si="6"/>
        <v>-1.873207282093281E-3</v>
      </c>
      <c r="D214" s="262"/>
      <c r="E214" s="268">
        <v>4730.34</v>
      </c>
      <c r="F214" s="269">
        <f t="shared" si="7"/>
        <v>1.7025601931262013E-3</v>
      </c>
    </row>
    <row r="215" spans="1:6" ht="18.75">
      <c r="A215" s="265">
        <v>43797</v>
      </c>
      <c r="B215" s="266">
        <v>1702.2</v>
      </c>
      <c r="C215" s="269">
        <f t="shared" si="6"/>
        <v>-1.7007800129024142E-3</v>
      </c>
      <c r="D215" s="262"/>
      <c r="E215" s="268">
        <v>4731.43</v>
      </c>
      <c r="F215" s="269">
        <f t="shared" si="7"/>
        <v>2.3042741113754595E-4</v>
      </c>
    </row>
    <row r="216" spans="1:6" ht="18.75">
      <c r="A216" s="265">
        <v>43800</v>
      </c>
      <c r="B216" s="266">
        <v>1700.1</v>
      </c>
      <c r="C216" s="269">
        <f t="shared" si="6"/>
        <v>-1.233697567853409E-3</v>
      </c>
      <c r="D216" s="262"/>
      <c r="E216" s="268">
        <v>4758.8100000000004</v>
      </c>
      <c r="F216" s="269">
        <f t="shared" si="7"/>
        <v>5.7868340015598818E-3</v>
      </c>
    </row>
    <row r="217" spans="1:6" ht="18.75">
      <c r="A217" s="265">
        <v>43801</v>
      </c>
      <c r="B217" s="266">
        <v>1710.1</v>
      </c>
      <c r="C217" s="269">
        <f t="shared" si="6"/>
        <v>5.8820069407681252E-3</v>
      </c>
      <c r="D217" s="262"/>
      <c r="E217" s="268">
        <v>4734.59</v>
      </c>
      <c r="F217" s="269">
        <f t="shared" si="7"/>
        <v>-5.0895076710354425E-3</v>
      </c>
    </row>
    <row r="218" spans="1:6" ht="18.75">
      <c r="A218" s="265">
        <v>43802</v>
      </c>
      <c r="B218" s="266">
        <v>1717.9</v>
      </c>
      <c r="C218" s="269">
        <f t="shared" si="6"/>
        <v>4.5611367756273058E-3</v>
      </c>
      <c r="D218" s="262"/>
      <c r="E218" s="268">
        <v>4697.3500000000004</v>
      </c>
      <c r="F218" s="269">
        <f t="shared" si="7"/>
        <v>-7.8655173943255052E-3</v>
      </c>
    </row>
    <row r="219" spans="1:6" ht="18.75">
      <c r="A219" s="265">
        <v>43803</v>
      </c>
      <c r="B219" s="266">
        <v>1715.2</v>
      </c>
      <c r="C219" s="269">
        <f t="shared" si="6"/>
        <v>-1.5716863612550425E-3</v>
      </c>
      <c r="D219" s="262"/>
      <c r="E219" s="268">
        <v>4702.9799999999996</v>
      </c>
      <c r="F219" s="269">
        <f t="shared" si="7"/>
        <v>1.1985481175553758E-3</v>
      </c>
    </row>
    <row r="220" spans="1:6" ht="18.75">
      <c r="A220" s="265">
        <v>43804</v>
      </c>
      <c r="B220" s="266">
        <v>1716.8</v>
      </c>
      <c r="C220" s="269">
        <f t="shared" si="6"/>
        <v>9.3283582089553896E-4</v>
      </c>
      <c r="D220" s="262"/>
      <c r="E220" s="268">
        <v>4671.33</v>
      </c>
      <c r="F220" s="269">
        <f t="shared" si="7"/>
        <v>-6.7297755890944888E-3</v>
      </c>
    </row>
    <row r="221" spans="1:6" ht="18.75">
      <c r="A221" s="265">
        <v>43807</v>
      </c>
      <c r="B221" s="266">
        <v>1708.3</v>
      </c>
      <c r="C221" s="269">
        <f t="shared" si="6"/>
        <v>-4.9510717614166255E-3</v>
      </c>
      <c r="D221" s="262"/>
      <c r="E221" s="268">
        <v>4596</v>
      </c>
      <c r="F221" s="269">
        <f t="shared" si="7"/>
        <v>-1.6126028347387078E-2</v>
      </c>
    </row>
    <row r="222" spans="1:6" ht="18.75">
      <c r="A222" s="265">
        <v>43808</v>
      </c>
      <c r="B222" s="266">
        <v>1689.6</v>
      </c>
      <c r="C222" s="269">
        <f t="shared" si="6"/>
        <v>-1.0946555054732854E-2</v>
      </c>
      <c r="D222" s="262"/>
      <c r="E222" s="268">
        <v>4533.75</v>
      </c>
      <c r="F222" s="269">
        <f t="shared" si="7"/>
        <v>-1.3544386422976507E-2</v>
      </c>
    </row>
    <row r="223" spans="1:6" ht="18.75">
      <c r="A223" s="265">
        <v>43809</v>
      </c>
      <c r="B223" s="266">
        <v>1690</v>
      </c>
      <c r="C223" s="269">
        <f t="shared" si="6"/>
        <v>2.3674242424243097E-4</v>
      </c>
      <c r="D223" s="262"/>
      <c r="E223" s="268">
        <v>4506.93</v>
      </c>
      <c r="F223" s="269">
        <f t="shared" si="7"/>
        <v>-5.9156327543423703E-3</v>
      </c>
    </row>
    <row r="224" spans="1:6" ht="18.75">
      <c r="A224" s="265">
        <v>43810</v>
      </c>
      <c r="B224" s="266">
        <v>1685.4</v>
      </c>
      <c r="C224" s="269">
        <f t="shared" si="6"/>
        <v>-2.7218934911241721E-3</v>
      </c>
      <c r="D224" s="262"/>
      <c r="E224" s="268">
        <v>4512.3900000000003</v>
      </c>
      <c r="F224" s="269">
        <f t="shared" si="7"/>
        <v>1.2114676731167506E-3</v>
      </c>
    </row>
    <row r="225" spans="1:6" ht="18.75">
      <c r="A225" s="265">
        <v>43811</v>
      </c>
      <c r="B225" s="266">
        <v>1689.3</v>
      </c>
      <c r="C225" s="269">
        <f t="shared" si="6"/>
        <v>2.3139907440370422E-3</v>
      </c>
      <c r="D225" s="262"/>
      <c r="E225" s="268">
        <v>4514.4399999999996</v>
      </c>
      <c r="F225" s="269">
        <f t="shared" si="7"/>
        <v>4.5430470327234573E-4</v>
      </c>
    </row>
    <row r="226" spans="1:6" ht="18.75">
      <c r="A226" s="265">
        <v>43814</v>
      </c>
      <c r="B226" s="266">
        <v>1690.5</v>
      </c>
      <c r="C226" s="269">
        <f t="shared" si="6"/>
        <v>7.1035340081704312E-4</v>
      </c>
      <c r="D226" s="262"/>
      <c r="E226" s="268">
        <v>4498.49</v>
      </c>
      <c r="F226" s="269">
        <f t="shared" si="7"/>
        <v>-3.5331070963396938E-3</v>
      </c>
    </row>
    <row r="227" spans="1:6" ht="18.75">
      <c r="A227" s="265">
        <v>43816</v>
      </c>
      <c r="B227" s="266">
        <v>1683.3</v>
      </c>
      <c r="C227" s="269">
        <f t="shared" si="6"/>
        <v>-4.2590949423247926E-3</v>
      </c>
      <c r="D227" s="262"/>
      <c r="E227" s="268">
        <v>4419.82</v>
      </c>
      <c r="F227" s="269">
        <f t="shared" si="7"/>
        <v>-1.7488090448128157E-2</v>
      </c>
    </row>
    <row r="228" spans="1:6" ht="18.75">
      <c r="A228" s="265">
        <v>43817</v>
      </c>
      <c r="B228" s="266">
        <v>1660.9</v>
      </c>
      <c r="C228" s="269">
        <f t="shared" si="6"/>
        <v>-1.3307194201865324E-2</v>
      </c>
      <c r="D228" s="262"/>
      <c r="E228" s="268">
        <v>4417.95</v>
      </c>
      <c r="F228" s="269">
        <f t="shared" si="7"/>
        <v>-4.2309415315555654E-4</v>
      </c>
    </row>
    <row r="229" spans="1:6" ht="18.75">
      <c r="A229" s="265">
        <v>43818</v>
      </c>
      <c r="B229" s="266">
        <v>1655.4</v>
      </c>
      <c r="C229" s="269">
        <f t="shared" si="6"/>
        <v>-3.3114576434463139E-3</v>
      </c>
      <c r="D229" s="262"/>
      <c r="E229" s="268">
        <v>4456.83</v>
      </c>
      <c r="F229" s="269">
        <f t="shared" si="7"/>
        <v>8.8004617526229456E-3</v>
      </c>
    </row>
    <row r="230" spans="1:6" ht="18.75">
      <c r="A230" s="265">
        <v>43821</v>
      </c>
      <c r="B230" s="266">
        <v>1659.8</v>
      </c>
      <c r="C230" s="269">
        <f t="shared" si="6"/>
        <v>2.6579678627520753E-3</v>
      </c>
      <c r="D230" s="262"/>
      <c r="E230" s="268">
        <v>4430.95</v>
      </c>
      <c r="F230" s="269">
        <f t="shared" si="7"/>
        <v>-5.8068178503555279E-3</v>
      </c>
    </row>
    <row r="231" spans="1:6" ht="18.75">
      <c r="A231" s="265">
        <v>43822</v>
      </c>
      <c r="B231" s="266">
        <v>1650.4</v>
      </c>
      <c r="C231" s="269">
        <f t="shared" si="6"/>
        <v>-5.663332931678422E-3</v>
      </c>
      <c r="D231" s="262"/>
      <c r="E231" s="268">
        <v>4394.4399999999996</v>
      </c>
      <c r="F231" s="269">
        <f t="shared" si="7"/>
        <v>-8.2397679955765746E-3</v>
      </c>
    </row>
    <row r="232" spans="1:6" ht="18.75">
      <c r="A232" s="265">
        <v>43823</v>
      </c>
      <c r="B232" s="266">
        <v>1645.9</v>
      </c>
      <c r="C232" s="269">
        <f t="shared" si="6"/>
        <v>-2.7266117304896031E-3</v>
      </c>
      <c r="D232" s="262"/>
      <c r="E232" s="268">
        <v>4390.67</v>
      </c>
      <c r="F232" s="269">
        <f t="shared" si="7"/>
        <v>-8.579022583080631E-4</v>
      </c>
    </row>
    <row r="233" spans="1:6" ht="18.75">
      <c r="A233" s="265">
        <v>43825</v>
      </c>
      <c r="B233" s="266">
        <v>1649.5</v>
      </c>
      <c r="C233" s="269">
        <f t="shared" si="6"/>
        <v>2.1872531745548152E-3</v>
      </c>
      <c r="D233" s="262"/>
      <c r="E233" s="268">
        <v>4418.83</v>
      </c>
      <c r="F233" s="269">
        <f t="shared" si="7"/>
        <v>6.4135997467356098E-3</v>
      </c>
    </row>
    <row r="234" spans="1:6" ht="18.75">
      <c r="A234" s="265">
        <v>43828</v>
      </c>
      <c r="B234" s="266">
        <v>1655.9</v>
      </c>
      <c r="C234" s="269">
        <f t="shared" si="6"/>
        <v>3.879963625341043E-3</v>
      </c>
      <c r="D234" s="262"/>
      <c r="E234" s="268">
        <v>4433.9399999999996</v>
      </c>
      <c r="F234" s="269">
        <f t="shared" si="7"/>
        <v>3.4194571866308365E-3</v>
      </c>
    </row>
    <row r="235" spans="1:6" ht="18.75">
      <c r="A235" s="265">
        <v>43829</v>
      </c>
      <c r="B235" s="266">
        <v>1673.3</v>
      </c>
      <c r="C235" s="269">
        <f t="shared" si="6"/>
        <v>1.0507880910682887E-2</v>
      </c>
      <c r="D235" s="262"/>
      <c r="E235" s="268">
        <v>4452.93</v>
      </c>
      <c r="F235" s="269">
        <f t="shared" si="7"/>
        <v>4.2828725693178082E-3</v>
      </c>
    </row>
    <row r="236" spans="1:6" ht="18.75">
      <c r="A236" s="265">
        <v>43831</v>
      </c>
      <c r="B236" s="266">
        <v>1661.8</v>
      </c>
      <c r="C236" s="269">
        <f t="shared" si="6"/>
        <v>-6.8726468654753958E-3</v>
      </c>
      <c r="D236" s="262"/>
      <c r="E236" s="268">
        <v>4453.29</v>
      </c>
      <c r="F236" s="269">
        <f t="shared" si="7"/>
        <v>8.0845645451299575E-5</v>
      </c>
    </row>
    <row r="237" spans="1:6" ht="18.75">
      <c r="A237" s="265">
        <v>43832</v>
      </c>
      <c r="B237" s="266">
        <v>1662.7</v>
      </c>
      <c r="C237" s="269">
        <f t="shared" si="6"/>
        <v>5.4158141773985591E-4</v>
      </c>
      <c r="D237" s="262"/>
      <c r="E237" s="268">
        <v>4459.29</v>
      </c>
      <c r="F237" s="269">
        <f t="shared" si="7"/>
        <v>1.3473184993566534E-3</v>
      </c>
    </row>
    <row r="238" spans="1:6" ht="18.75">
      <c r="A238" s="265">
        <v>43835</v>
      </c>
      <c r="B238" s="266">
        <v>1666.5</v>
      </c>
      <c r="C238" s="269">
        <f t="shared" si="6"/>
        <v>2.2854393456426259E-3</v>
      </c>
      <c r="D238" s="262"/>
      <c r="E238" s="268">
        <v>4400.1400000000003</v>
      </c>
      <c r="F238" s="269">
        <f t="shared" si="7"/>
        <v>-1.3264443442790097E-2</v>
      </c>
    </row>
    <row r="239" spans="1:6" ht="18.75">
      <c r="A239" s="265">
        <v>43836</v>
      </c>
      <c r="B239" s="266">
        <v>1649.9</v>
      </c>
      <c r="C239" s="269">
        <f t="shared" si="6"/>
        <v>-9.9609960996098756E-3</v>
      </c>
      <c r="D239" s="262"/>
      <c r="E239" s="268">
        <v>4331.95</v>
      </c>
      <c r="F239" s="269">
        <f t="shared" si="7"/>
        <v>-1.5497234178912578E-2</v>
      </c>
    </row>
    <row r="240" spans="1:6" ht="18.75">
      <c r="A240" s="265">
        <v>43837</v>
      </c>
      <c r="B240" s="266">
        <v>1627.1</v>
      </c>
      <c r="C240" s="269">
        <f t="shared" si="6"/>
        <v>-1.3819019334505245E-2</v>
      </c>
      <c r="D240" s="262"/>
      <c r="E240" s="268">
        <v>4281.43</v>
      </c>
      <c r="F240" s="269">
        <f t="shared" si="7"/>
        <v>-1.1662184466579628E-2</v>
      </c>
    </row>
    <row r="241" spans="1:6" ht="18.75">
      <c r="A241" s="265">
        <v>43838</v>
      </c>
      <c r="B241" s="266">
        <v>1620.1</v>
      </c>
      <c r="C241" s="269">
        <f t="shared" si="6"/>
        <v>-4.302132628603017E-3</v>
      </c>
      <c r="D241" s="262"/>
      <c r="E241" s="268">
        <v>4228.3599999999997</v>
      </c>
      <c r="F241" s="269">
        <f t="shared" si="7"/>
        <v>-1.239539125946254E-2</v>
      </c>
    </row>
    <row r="242" spans="1:6" ht="18.75">
      <c r="A242" s="265">
        <v>43839</v>
      </c>
      <c r="B242" s="266">
        <v>1603.2</v>
      </c>
      <c r="C242" s="269">
        <f t="shared" si="6"/>
        <v>-1.0431454848466082E-2</v>
      </c>
      <c r="D242" s="262"/>
      <c r="E242" s="268">
        <v>4197.3900000000003</v>
      </c>
      <c r="F242" s="269">
        <f t="shared" si="7"/>
        <v>-7.3243527041215728E-3</v>
      </c>
    </row>
    <row r="243" spans="1:6" ht="18.75">
      <c r="A243" s="265">
        <v>43842</v>
      </c>
      <c r="B243" s="266">
        <v>1603.6</v>
      </c>
      <c r="C243" s="269">
        <f t="shared" si="6"/>
        <v>2.4950099800391534E-4</v>
      </c>
      <c r="D243" s="262"/>
      <c r="E243" s="268">
        <v>4212.4399999999996</v>
      </c>
      <c r="F243" s="269">
        <f t="shared" si="7"/>
        <v>3.5855615036961552E-3</v>
      </c>
    </row>
    <row r="244" spans="1:6" ht="18.75">
      <c r="A244" s="265">
        <v>43843</v>
      </c>
      <c r="B244" s="266">
        <v>1590.1</v>
      </c>
      <c r="C244" s="269">
        <f t="shared" si="6"/>
        <v>-8.418558243951102E-3</v>
      </c>
      <c r="D244" s="262"/>
      <c r="E244" s="268">
        <v>4123.4799999999996</v>
      </c>
      <c r="F244" s="269">
        <f t="shared" si="7"/>
        <v>-2.111840168643353E-2</v>
      </c>
    </row>
    <row r="245" spans="1:6" ht="18.75">
      <c r="A245" s="265">
        <v>43844</v>
      </c>
      <c r="B245" s="266">
        <v>1571.2</v>
      </c>
      <c r="C245" s="269">
        <f t="shared" si="6"/>
        <v>-1.1886044902836179E-2</v>
      </c>
      <c r="D245" s="262"/>
      <c r="E245" s="268">
        <v>4036.23</v>
      </c>
      <c r="F245" s="269">
        <f t="shared" si="7"/>
        <v>-2.1159312037405176E-2</v>
      </c>
    </row>
    <row r="246" spans="1:6" ht="18.75">
      <c r="A246" s="265">
        <v>43845</v>
      </c>
      <c r="B246" s="266">
        <v>1574.9</v>
      </c>
      <c r="C246" s="269">
        <f t="shared" si="6"/>
        <v>2.3548879837067549E-3</v>
      </c>
      <c r="D246" s="262"/>
      <c r="E246" s="268">
        <v>4068.2</v>
      </c>
      <c r="F246" s="269">
        <f t="shared" si="7"/>
        <v>7.9207577367987891E-3</v>
      </c>
    </row>
    <row r="247" spans="1:6" ht="18.75">
      <c r="A247" s="265">
        <v>43846</v>
      </c>
      <c r="B247" s="266">
        <v>1601.5</v>
      </c>
      <c r="C247" s="269">
        <f t="shared" si="6"/>
        <v>1.688996126738207E-2</v>
      </c>
      <c r="D247" s="262"/>
      <c r="E247" s="268">
        <v>4149.82</v>
      </c>
      <c r="F247" s="269">
        <f t="shared" si="7"/>
        <v>2.0062927093063232E-2</v>
      </c>
    </row>
    <row r="248" spans="1:6" ht="18.75">
      <c r="A248" s="265">
        <v>43849</v>
      </c>
      <c r="B248" s="266">
        <v>1638.9</v>
      </c>
      <c r="C248" s="269">
        <f t="shared" si="6"/>
        <v>2.3353106462691287E-2</v>
      </c>
      <c r="D248" s="262"/>
      <c r="E248" s="268">
        <v>4382.0600000000004</v>
      </c>
      <c r="F248" s="269">
        <f t="shared" si="7"/>
        <v>5.5963873131846809E-2</v>
      </c>
    </row>
    <row r="249" spans="1:6" ht="18.75">
      <c r="A249" s="265">
        <v>43850</v>
      </c>
      <c r="B249" s="266">
        <v>1614.1</v>
      </c>
      <c r="C249" s="269">
        <f t="shared" si="6"/>
        <v>-1.5132100799316706E-2</v>
      </c>
      <c r="D249" s="262"/>
      <c r="E249" s="268">
        <v>4436.79</v>
      </c>
      <c r="F249" s="269">
        <f t="shared" si="7"/>
        <v>1.248955970479626E-2</v>
      </c>
    </row>
    <row r="250" spans="1:6" ht="18.75">
      <c r="A250" s="265">
        <v>43851</v>
      </c>
      <c r="B250" s="266">
        <v>1626.3</v>
      </c>
      <c r="C250" s="269">
        <f t="shared" si="6"/>
        <v>7.5583916733783507E-3</v>
      </c>
      <c r="D250" s="262"/>
      <c r="E250" s="268">
        <v>4408.1000000000004</v>
      </c>
      <c r="F250" s="269">
        <f t="shared" si="7"/>
        <v>-6.4663867345534642E-3</v>
      </c>
    </row>
    <row r="251" spans="1:6" ht="18.75">
      <c r="A251" s="265">
        <v>43852</v>
      </c>
      <c r="B251" s="266">
        <v>1625.1</v>
      </c>
      <c r="C251" s="269">
        <f t="shared" si="6"/>
        <v>-7.3787124146840188E-4</v>
      </c>
      <c r="D251" s="262"/>
      <c r="E251" s="268">
        <v>4440.29</v>
      </c>
      <c r="F251" s="269">
        <f t="shared" si="7"/>
        <v>7.3024659150200399E-3</v>
      </c>
    </row>
    <row r="252" spans="1:6" ht="18.75">
      <c r="A252" s="265">
        <v>43853</v>
      </c>
      <c r="B252" s="266">
        <v>1656.3</v>
      </c>
      <c r="C252" s="269">
        <f t="shared" si="6"/>
        <v>1.9198818534243989E-2</v>
      </c>
      <c r="D252" s="262"/>
      <c r="E252" s="268">
        <v>4513.8900000000003</v>
      </c>
      <c r="F252" s="269">
        <f t="shared" si="7"/>
        <v>1.6575493942963204E-2</v>
      </c>
    </row>
    <row r="253" spans="1:6" ht="18.75">
      <c r="A253" s="265">
        <v>43856</v>
      </c>
      <c r="B253" s="266">
        <v>1687.3</v>
      </c>
      <c r="C253" s="269">
        <f t="shared" si="6"/>
        <v>1.8716416108192968E-2</v>
      </c>
      <c r="D253" s="262"/>
      <c r="E253" s="268">
        <v>4528.2</v>
      </c>
      <c r="F253" s="269">
        <f t="shared" si="7"/>
        <v>3.1702146042547064E-3</v>
      </c>
    </row>
    <row r="254" spans="1:6" ht="18.75">
      <c r="A254" s="265">
        <v>43857</v>
      </c>
      <c r="B254" s="266">
        <v>1671.4</v>
      </c>
      <c r="C254" s="269">
        <f t="shared" si="6"/>
        <v>-9.4233390624073321E-3</v>
      </c>
      <c r="D254" s="262"/>
      <c r="E254" s="268">
        <v>4493.01</v>
      </c>
      <c r="F254" s="269">
        <f t="shared" si="7"/>
        <v>-7.7712998542466272E-3</v>
      </c>
    </row>
    <row r="255" spans="1:6" ht="18.75">
      <c r="A255" s="265">
        <v>43858</v>
      </c>
      <c r="B255" s="266">
        <v>1680.2</v>
      </c>
      <c r="C255" s="269">
        <f t="shared" si="6"/>
        <v>5.2650472657651548E-3</v>
      </c>
      <c r="D255" s="262"/>
      <c r="E255" s="268">
        <v>4510.7700000000004</v>
      </c>
      <c r="F255" s="269">
        <f t="shared" si="7"/>
        <v>3.9528066930631933E-3</v>
      </c>
    </row>
    <row r="256" spans="1:6" ht="18.75">
      <c r="A256" s="265">
        <v>43859</v>
      </c>
      <c r="B256" s="266">
        <v>1683.1</v>
      </c>
      <c r="C256" s="269">
        <f t="shared" si="6"/>
        <v>1.7259850017854461E-3</v>
      </c>
      <c r="D256" s="262"/>
      <c r="E256" s="268">
        <v>4481.79</v>
      </c>
      <c r="F256" s="269">
        <f t="shared" si="7"/>
        <v>-6.4246237338637657E-3</v>
      </c>
    </row>
    <row r="257" spans="1:6" ht="18.75">
      <c r="A257" s="265">
        <v>43860</v>
      </c>
      <c r="B257" s="266">
        <v>1699.9</v>
      </c>
      <c r="C257" s="269">
        <f t="shared" si="6"/>
        <v>9.9815816053712147E-3</v>
      </c>
      <c r="D257" s="262"/>
      <c r="E257" s="268">
        <v>4469.6499999999996</v>
      </c>
      <c r="F257" s="269">
        <f t="shared" si="7"/>
        <v>-2.7087391421731777E-3</v>
      </c>
    </row>
    <row r="258" spans="1:6" ht="18.75">
      <c r="A258" s="265">
        <v>43863</v>
      </c>
      <c r="B258" s="266">
        <v>1715.9</v>
      </c>
      <c r="C258" s="269">
        <f t="shared" si="6"/>
        <v>9.412318371669004E-3</v>
      </c>
      <c r="D258" s="262"/>
      <c r="E258" s="268">
        <v>4481.51</v>
      </c>
      <c r="F258" s="269">
        <f t="shared" si="7"/>
        <v>2.6534516125424901E-3</v>
      </c>
    </row>
    <row r="259" spans="1:6" ht="18.75">
      <c r="A259" s="265">
        <v>43864</v>
      </c>
      <c r="B259" s="266">
        <v>1705.2</v>
      </c>
      <c r="C259" s="269">
        <f t="shared" si="6"/>
        <v>-6.2357946267265207E-3</v>
      </c>
      <c r="D259" s="262"/>
      <c r="E259" s="268">
        <v>4506.87</v>
      </c>
      <c r="F259" s="269">
        <f t="shared" si="7"/>
        <v>5.6588069646168471E-3</v>
      </c>
    </row>
    <row r="260" spans="1:6" ht="18.75">
      <c r="A260" s="265">
        <v>43865</v>
      </c>
      <c r="B260" s="266">
        <v>1700.1</v>
      </c>
      <c r="C260" s="269">
        <f t="shared" si="6"/>
        <v>-2.9908515130190327E-3</v>
      </c>
      <c r="D260" s="262"/>
      <c r="E260" s="268">
        <v>4479.3999999999996</v>
      </c>
      <c r="F260" s="269">
        <f t="shared" si="7"/>
        <v>-6.0951391986012737E-3</v>
      </c>
    </row>
    <row r="261" spans="1:6" ht="18.75">
      <c r="A261" s="265">
        <v>43866</v>
      </c>
      <c r="B261" s="266">
        <v>1697.8</v>
      </c>
      <c r="C261" s="269">
        <f t="shared" ref="C261:C324" si="8">B261/B260-1</f>
        <v>-1.3528615963767088E-3</v>
      </c>
      <c r="D261" s="262"/>
      <c r="E261" s="268">
        <v>4465.8900000000003</v>
      </c>
      <c r="F261" s="269">
        <f t="shared" ref="F261:F324" si="9">E261/E260-1</f>
        <v>-3.0160289324461242E-3</v>
      </c>
    </row>
    <row r="262" spans="1:6" ht="18.75">
      <c r="A262" s="265">
        <v>43867</v>
      </c>
      <c r="B262" s="266">
        <v>1692.3</v>
      </c>
      <c r="C262" s="269">
        <f t="shared" si="8"/>
        <v>-3.239486394157165E-3</v>
      </c>
      <c r="D262" s="262"/>
      <c r="E262" s="268">
        <v>4452.96</v>
      </c>
      <c r="F262" s="269">
        <f t="shared" si="9"/>
        <v>-2.8952795523401464E-3</v>
      </c>
    </row>
    <row r="263" spans="1:6" ht="18.75">
      <c r="A263" s="265">
        <v>43870</v>
      </c>
      <c r="B263" s="266">
        <v>1676.9</v>
      </c>
      <c r="C263" s="269">
        <f t="shared" si="8"/>
        <v>-9.1000413638242517E-3</v>
      </c>
      <c r="D263" s="262"/>
      <c r="E263" s="268">
        <v>4388.75</v>
      </c>
      <c r="F263" s="269">
        <f t="shared" si="9"/>
        <v>-1.4419622004239852E-2</v>
      </c>
    </row>
    <row r="264" spans="1:6" ht="18.75">
      <c r="A264" s="265">
        <v>43871</v>
      </c>
      <c r="B264" s="266">
        <v>1681.9</v>
      </c>
      <c r="C264" s="269">
        <f t="shared" si="8"/>
        <v>2.9816924086112362E-3</v>
      </c>
      <c r="D264" s="262"/>
      <c r="E264" s="268">
        <v>4385.54</v>
      </c>
      <c r="F264" s="269">
        <f t="shared" si="9"/>
        <v>-7.3141555112499201E-4</v>
      </c>
    </row>
    <row r="265" spans="1:6" ht="18.75">
      <c r="A265" s="265">
        <v>43872</v>
      </c>
      <c r="B265" s="266">
        <v>1681.3</v>
      </c>
      <c r="C265" s="269">
        <f t="shared" si="8"/>
        <v>-3.5673940186697894E-4</v>
      </c>
      <c r="D265" s="262"/>
      <c r="E265" s="268">
        <v>4471.51</v>
      </c>
      <c r="F265" s="269">
        <f t="shared" si="9"/>
        <v>1.9603059144369883E-2</v>
      </c>
    </row>
    <row r="266" spans="1:6" ht="18.75">
      <c r="A266" s="265">
        <v>43873</v>
      </c>
      <c r="B266" s="266">
        <v>1681.9</v>
      </c>
      <c r="C266" s="269">
        <f t="shared" si="8"/>
        <v>3.5686671028378747E-4</v>
      </c>
      <c r="D266" s="262"/>
      <c r="E266" s="268">
        <v>4480.83</v>
      </c>
      <c r="F266" s="269">
        <f t="shared" si="9"/>
        <v>2.0843070908931338E-3</v>
      </c>
    </row>
    <row r="267" spans="1:6" ht="18.75">
      <c r="A267" s="265">
        <v>43874</v>
      </c>
      <c r="B267" s="266">
        <v>1681.8</v>
      </c>
      <c r="C267" s="269">
        <f t="shared" si="8"/>
        <v>-5.9456566977922343E-5</v>
      </c>
      <c r="D267" s="262"/>
      <c r="E267" s="268">
        <v>4564.6099999999997</v>
      </c>
      <c r="F267" s="269">
        <f t="shared" si="9"/>
        <v>1.8697428824570483E-2</v>
      </c>
    </row>
    <row r="268" spans="1:6" ht="18.75">
      <c r="A268" s="265">
        <v>43877</v>
      </c>
      <c r="B268" s="266">
        <v>1691.1</v>
      </c>
      <c r="C268" s="269">
        <f t="shared" si="8"/>
        <v>5.529789511237837E-3</v>
      </c>
      <c r="D268" s="262"/>
      <c r="E268" s="268">
        <v>4734.1499999999996</v>
      </c>
      <c r="F268" s="269">
        <f t="shared" si="9"/>
        <v>3.7142275024591331E-2</v>
      </c>
    </row>
    <row r="269" spans="1:6" ht="18.75">
      <c r="A269" s="265">
        <v>43878</v>
      </c>
      <c r="B269" s="266">
        <v>1700.7</v>
      </c>
      <c r="C269" s="269">
        <f t="shared" si="8"/>
        <v>5.6767784282421019E-3</v>
      </c>
      <c r="D269" s="262"/>
      <c r="E269" s="268">
        <v>4768.13</v>
      </c>
      <c r="F269" s="269">
        <f t="shared" si="9"/>
        <v>7.1776348446923599E-3</v>
      </c>
    </row>
    <row r="270" spans="1:6" ht="18.75">
      <c r="A270" s="265">
        <v>43879</v>
      </c>
      <c r="B270" s="266">
        <v>1700.7</v>
      </c>
      <c r="C270" s="269">
        <f t="shared" si="8"/>
        <v>0</v>
      </c>
      <c r="D270" s="262"/>
      <c r="E270" s="268">
        <v>4740.3999999999996</v>
      </c>
      <c r="F270" s="269">
        <f t="shared" si="9"/>
        <v>-5.8156971391301049E-3</v>
      </c>
    </row>
    <row r="271" spans="1:6" ht="18.75">
      <c r="A271" s="265">
        <v>43880</v>
      </c>
      <c r="B271" s="266">
        <v>1674.5</v>
      </c>
      <c r="C271" s="269">
        <f t="shared" si="8"/>
        <v>-1.5405421297112976E-2</v>
      </c>
      <c r="D271" s="262"/>
      <c r="E271" s="268">
        <v>4758</v>
      </c>
      <c r="F271" s="269">
        <f t="shared" si="9"/>
        <v>3.7127668551177884E-3</v>
      </c>
    </row>
    <row r="272" spans="1:6" ht="18.75">
      <c r="A272" s="265">
        <v>43881</v>
      </c>
      <c r="B272" s="266">
        <v>1675.9</v>
      </c>
      <c r="C272" s="269">
        <f t="shared" si="8"/>
        <v>8.3607046879663471E-4</v>
      </c>
      <c r="D272" s="262"/>
      <c r="E272" s="268">
        <v>4733.1400000000003</v>
      </c>
      <c r="F272" s="269">
        <f t="shared" si="9"/>
        <v>-5.2248844052121823E-3</v>
      </c>
    </row>
    <row r="273" spans="1:6" ht="18.75">
      <c r="A273" s="265">
        <v>43884</v>
      </c>
      <c r="B273" s="266">
        <v>1676.2</v>
      </c>
      <c r="C273" s="269">
        <f t="shared" si="8"/>
        <v>1.7900829405093077E-4</v>
      </c>
      <c r="D273" s="262"/>
      <c r="E273" s="268">
        <v>4698.8900000000003</v>
      </c>
      <c r="F273" s="269">
        <f t="shared" si="9"/>
        <v>-7.2362110565079574E-3</v>
      </c>
    </row>
    <row r="274" spans="1:6" ht="18.75">
      <c r="A274" s="265">
        <v>43885</v>
      </c>
      <c r="B274" s="266">
        <v>1665.9</v>
      </c>
      <c r="C274" s="269">
        <f t="shared" si="8"/>
        <v>-6.1448514497076667E-3</v>
      </c>
      <c r="D274" s="262"/>
      <c r="E274" s="268">
        <v>4650.8900000000003</v>
      </c>
      <c r="F274" s="269">
        <f t="shared" si="9"/>
        <v>-1.0215178478321429E-2</v>
      </c>
    </row>
    <row r="275" spans="1:6" ht="18.75">
      <c r="A275" s="265">
        <v>43886</v>
      </c>
      <c r="B275" s="266">
        <v>1664.7</v>
      </c>
      <c r="C275" s="269">
        <f t="shared" si="8"/>
        <v>-7.2033135242210999E-4</v>
      </c>
      <c r="D275" s="262"/>
      <c r="E275" s="268">
        <v>4621.1899999999996</v>
      </c>
      <c r="F275" s="269">
        <f t="shared" si="9"/>
        <v>-6.3858745315413801E-3</v>
      </c>
    </row>
    <row r="276" spans="1:6" ht="18.75">
      <c r="A276" s="265">
        <v>43887</v>
      </c>
      <c r="B276" s="266">
        <v>1651.6</v>
      </c>
      <c r="C276" s="269">
        <f t="shared" si="8"/>
        <v>-7.8692857571935892E-3</v>
      </c>
      <c r="D276" s="262"/>
      <c r="E276" s="268">
        <v>4549.1099999999997</v>
      </c>
      <c r="F276" s="269">
        <f t="shared" si="9"/>
        <v>-1.5597714008729335E-2</v>
      </c>
    </row>
    <row r="277" spans="1:6" ht="18.75">
      <c r="A277" s="265">
        <v>43888</v>
      </c>
      <c r="B277" s="266">
        <v>1630.8</v>
      </c>
      <c r="C277" s="269">
        <f t="shared" si="8"/>
        <v>-1.2593848389440554E-2</v>
      </c>
      <c r="D277" s="262"/>
      <c r="E277" s="268">
        <v>4480.22</v>
      </c>
      <c r="F277" s="269">
        <f t="shared" si="9"/>
        <v>-1.5143621499589921E-2</v>
      </c>
    </row>
    <row r="278" spans="1:6" ht="18.75">
      <c r="A278" s="265">
        <v>43891</v>
      </c>
      <c r="B278" s="266">
        <v>1632</v>
      </c>
      <c r="C278" s="269">
        <f t="shared" si="8"/>
        <v>7.3583517292119538E-4</v>
      </c>
      <c r="D278" s="262"/>
      <c r="E278" s="268">
        <v>4409.91</v>
      </c>
      <c r="F278" s="269">
        <f t="shared" si="9"/>
        <v>-1.5693425769270353E-2</v>
      </c>
    </row>
    <row r="279" spans="1:6" ht="18.75">
      <c r="A279" s="265">
        <v>43892</v>
      </c>
      <c r="B279" s="266">
        <v>1666.4</v>
      </c>
      <c r="C279" s="269">
        <f t="shared" si="8"/>
        <v>2.1078431372549167E-2</v>
      </c>
      <c r="D279" s="262"/>
      <c r="E279" s="268">
        <v>4434.8100000000004</v>
      </c>
      <c r="F279" s="269">
        <f t="shared" si="9"/>
        <v>5.6463737355185728E-3</v>
      </c>
    </row>
    <row r="280" spans="1:6" ht="18.75">
      <c r="A280" s="265">
        <v>43893</v>
      </c>
      <c r="B280" s="266">
        <v>1662.3</v>
      </c>
      <c r="C280" s="269">
        <f t="shared" si="8"/>
        <v>-2.4603936629861156E-3</v>
      </c>
      <c r="D280" s="262"/>
      <c r="E280" s="268">
        <v>4466.07</v>
      </c>
      <c r="F280" s="269">
        <f t="shared" si="9"/>
        <v>7.0487799928293793E-3</v>
      </c>
    </row>
    <row r="281" spans="1:6" ht="18.75">
      <c r="A281" s="265">
        <v>43894</v>
      </c>
      <c r="B281" s="266">
        <v>1639.1</v>
      </c>
      <c r="C281" s="269">
        <f t="shared" si="8"/>
        <v>-1.3956566203453091E-2</v>
      </c>
      <c r="D281" s="262"/>
      <c r="E281" s="268">
        <v>4409.62</v>
      </c>
      <c r="F281" s="269">
        <f t="shared" si="9"/>
        <v>-1.2639748145461205E-2</v>
      </c>
    </row>
    <row r="282" spans="1:6" ht="18.75">
      <c r="A282" s="265">
        <v>43895</v>
      </c>
      <c r="B282" s="266">
        <v>1616.8</v>
      </c>
      <c r="C282" s="269">
        <f t="shared" si="8"/>
        <v>-1.3605027149045212E-2</v>
      </c>
      <c r="D282" s="262"/>
      <c r="E282" s="268">
        <v>4384.4799999999996</v>
      </c>
      <c r="F282" s="269">
        <f t="shared" si="9"/>
        <v>-5.7011715295196552E-3</v>
      </c>
    </row>
    <row r="283" spans="1:6" ht="18.75">
      <c r="A283" s="265">
        <v>43898</v>
      </c>
      <c r="B283" s="266">
        <v>1645.4</v>
      </c>
      <c r="C283" s="269">
        <f t="shared" si="8"/>
        <v>1.7689262741217293E-2</v>
      </c>
      <c r="D283" s="262"/>
      <c r="E283" s="268">
        <v>4287.38</v>
      </c>
      <c r="F283" s="269">
        <f t="shared" si="9"/>
        <v>-2.2146297850600183E-2</v>
      </c>
    </row>
    <row r="284" spans="1:6" ht="18.75">
      <c r="A284" s="265">
        <v>43899</v>
      </c>
      <c r="B284" s="266">
        <v>1627.7</v>
      </c>
      <c r="C284" s="269">
        <f t="shared" si="8"/>
        <v>-1.0757262671690748E-2</v>
      </c>
      <c r="D284" s="262"/>
      <c r="E284" s="268">
        <v>4008.05</v>
      </c>
      <c r="F284" s="269">
        <f t="shared" si="9"/>
        <v>-6.5151677714594958E-2</v>
      </c>
    </row>
    <row r="285" spans="1:6" ht="18.75">
      <c r="A285" s="265">
        <v>43900</v>
      </c>
      <c r="B285" s="266">
        <v>1648.8</v>
      </c>
      <c r="C285" s="269">
        <f t="shared" si="8"/>
        <v>1.2963076734041845E-2</v>
      </c>
      <c r="D285" s="262"/>
      <c r="E285" s="268">
        <v>4156.32</v>
      </c>
      <c r="F285" s="269">
        <f t="shared" si="9"/>
        <v>3.6993051483888539E-2</v>
      </c>
    </row>
    <row r="286" spans="1:6" ht="18.75">
      <c r="A286" s="265">
        <v>43901</v>
      </c>
      <c r="B286" s="266">
        <v>1652</v>
      </c>
      <c r="C286" s="269">
        <f t="shared" si="8"/>
        <v>1.9408054342553438E-3</v>
      </c>
      <c r="D286" s="262"/>
      <c r="E286" s="268">
        <v>4231.4799999999996</v>
      </c>
      <c r="F286" s="269">
        <f t="shared" si="9"/>
        <v>1.8083304461639083E-2</v>
      </c>
    </row>
    <row r="287" spans="1:6" ht="18.75">
      <c r="A287" s="265">
        <v>43902</v>
      </c>
      <c r="B287" s="266">
        <v>1620.7</v>
      </c>
      <c r="C287" s="269">
        <f t="shared" si="8"/>
        <v>-1.8946731234866787E-2</v>
      </c>
      <c r="D287" s="262"/>
      <c r="E287" s="268">
        <v>4129.96</v>
      </c>
      <c r="F287" s="269">
        <f t="shared" si="9"/>
        <v>-2.3991605773866276E-2</v>
      </c>
    </row>
    <row r="288" spans="1:6" ht="18.75">
      <c r="A288" s="265">
        <v>43905</v>
      </c>
      <c r="B288" s="266">
        <v>1590.5</v>
      </c>
      <c r="C288" s="269">
        <f t="shared" si="8"/>
        <v>-1.8633923613253556E-2</v>
      </c>
      <c r="D288" s="262"/>
      <c r="E288" s="268">
        <v>3969.31</v>
      </c>
      <c r="F288" s="269">
        <f t="shared" si="9"/>
        <v>-3.8898681827426951E-2</v>
      </c>
    </row>
    <row r="289" spans="1:6" ht="18.75">
      <c r="A289" s="265">
        <v>43906</v>
      </c>
      <c r="B289" s="266">
        <v>1499.8</v>
      </c>
      <c r="C289" s="269">
        <f t="shared" si="8"/>
        <v>-5.7026092423766106E-2</v>
      </c>
      <c r="D289" s="262"/>
      <c r="E289" s="268">
        <v>3772.55</v>
      </c>
      <c r="F289" s="269">
        <f t="shared" si="9"/>
        <v>-4.9570328344220926E-2</v>
      </c>
    </row>
    <row r="290" spans="1:6" ht="18.75">
      <c r="A290" s="265">
        <v>43908</v>
      </c>
      <c r="B290" s="266">
        <v>1449.5</v>
      </c>
      <c r="C290" s="269">
        <f t="shared" si="8"/>
        <v>-3.3537805040672053E-2</v>
      </c>
      <c r="D290" s="262"/>
      <c r="E290" s="268">
        <v>3603.95</v>
      </c>
      <c r="F290" s="269">
        <f t="shared" si="9"/>
        <v>-4.4691256577116367E-2</v>
      </c>
    </row>
    <row r="291" spans="1:6" ht="18.75">
      <c r="A291" s="265">
        <v>43909</v>
      </c>
      <c r="B291" s="266">
        <v>1550</v>
      </c>
      <c r="C291" s="269">
        <f t="shared" si="8"/>
        <v>6.9334253190755479E-2</v>
      </c>
      <c r="D291" s="262"/>
      <c r="E291" s="268">
        <v>3974.96</v>
      </c>
      <c r="F291" s="269">
        <f t="shared" si="9"/>
        <v>0.1029453793754076</v>
      </c>
    </row>
    <row r="292" spans="1:6" ht="18.75">
      <c r="A292" s="265">
        <v>43912</v>
      </c>
      <c r="B292" s="266">
        <v>1562.5</v>
      </c>
      <c r="C292" s="269">
        <f t="shared" si="8"/>
        <v>8.0645161290322509E-3</v>
      </c>
      <c r="D292" s="262"/>
      <c r="E292" s="268">
        <v>3960.17</v>
      </c>
      <c r="F292" s="269">
        <f t="shared" si="9"/>
        <v>-3.720792158914743E-3</v>
      </c>
    </row>
    <row r="293" spans="1:6" ht="18.75">
      <c r="A293" s="265">
        <v>43913</v>
      </c>
      <c r="B293" s="266">
        <v>1562.5</v>
      </c>
      <c r="C293" s="269">
        <f t="shared" si="8"/>
        <v>0</v>
      </c>
      <c r="D293" s="262"/>
      <c r="E293" s="268">
        <v>3984.75</v>
      </c>
      <c r="F293" s="269">
        <f t="shared" si="9"/>
        <v>6.2068042533527379E-3</v>
      </c>
    </row>
    <row r="294" spans="1:6" ht="18.75">
      <c r="A294" s="265">
        <v>43914</v>
      </c>
      <c r="B294" s="266">
        <v>1562.5</v>
      </c>
      <c r="C294" s="269">
        <f t="shared" si="8"/>
        <v>0</v>
      </c>
      <c r="D294" s="262"/>
      <c r="E294" s="268">
        <v>3976.56</v>
      </c>
      <c r="F294" s="269">
        <f t="shared" si="9"/>
        <v>-2.0553359683794792E-3</v>
      </c>
    </row>
    <row r="295" spans="1:6" ht="18.75">
      <c r="A295" s="265">
        <v>43915</v>
      </c>
      <c r="B295" s="266">
        <v>1562.5</v>
      </c>
      <c r="C295" s="269">
        <f t="shared" si="8"/>
        <v>0</v>
      </c>
      <c r="D295" s="262"/>
      <c r="E295" s="268">
        <v>4008.28</v>
      </c>
      <c r="F295" s="269">
        <f t="shared" si="9"/>
        <v>7.9767437181885725E-3</v>
      </c>
    </row>
    <row r="296" spans="1:6" ht="18.75">
      <c r="A296" s="265">
        <v>43919</v>
      </c>
      <c r="B296" s="266">
        <v>1562.5</v>
      </c>
      <c r="C296" s="269">
        <f t="shared" si="8"/>
        <v>0</v>
      </c>
      <c r="D296" s="262"/>
      <c r="E296" s="268">
        <v>4008.28</v>
      </c>
      <c r="F296" s="269">
        <f t="shared" si="9"/>
        <v>0</v>
      </c>
    </row>
    <row r="297" spans="1:6" ht="18.75">
      <c r="A297" s="265">
        <v>43982</v>
      </c>
      <c r="B297" s="266">
        <v>1562.5</v>
      </c>
      <c r="C297" s="269">
        <f t="shared" si="8"/>
        <v>0</v>
      </c>
      <c r="D297" s="262"/>
      <c r="E297" s="268">
        <v>4060.44</v>
      </c>
      <c r="F297" s="269">
        <f t="shared" si="9"/>
        <v>1.3013062959673416E-2</v>
      </c>
    </row>
    <row r="298" spans="1:6" ht="18.75">
      <c r="A298" s="265">
        <v>43983</v>
      </c>
      <c r="B298" s="266">
        <v>1562.5</v>
      </c>
      <c r="C298" s="269">
        <f t="shared" si="8"/>
        <v>0</v>
      </c>
      <c r="D298" s="262"/>
      <c r="E298" s="268">
        <v>3999.49</v>
      </c>
      <c r="F298" s="269">
        <f t="shared" si="9"/>
        <v>-1.5010688496813196E-2</v>
      </c>
    </row>
    <row r="299" spans="1:6" ht="18.75">
      <c r="A299" s="265">
        <v>43984</v>
      </c>
      <c r="B299" s="266">
        <v>1562.5</v>
      </c>
      <c r="C299" s="269">
        <f t="shared" si="8"/>
        <v>0</v>
      </c>
      <c r="D299" s="262"/>
      <c r="E299" s="268">
        <v>3969.58</v>
      </c>
      <c r="F299" s="269">
        <f t="shared" si="9"/>
        <v>-7.4784535028216137E-3</v>
      </c>
    </row>
    <row r="300" spans="1:6" ht="18.75">
      <c r="A300" s="265">
        <v>43985</v>
      </c>
      <c r="B300" s="266">
        <v>1562.5</v>
      </c>
      <c r="C300" s="269">
        <f t="shared" si="8"/>
        <v>0</v>
      </c>
      <c r="D300" s="262"/>
      <c r="E300" s="268">
        <v>3963.4</v>
      </c>
      <c r="F300" s="269">
        <f t="shared" si="9"/>
        <v>-1.5568397664236233E-3</v>
      </c>
    </row>
    <row r="301" spans="1:6" ht="18.75">
      <c r="A301" s="265">
        <v>43986</v>
      </c>
      <c r="B301" s="266">
        <v>1562.5</v>
      </c>
      <c r="C301" s="269">
        <f t="shared" si="8"/>
        <v>0</v>
      </c>
      <c r="D301" s="262"/>
      <c r="E301" s="268">
        <v>3953.38</v>
      </c>
      <c r="F301" s="269">
        <f t="shared" si="9"/>
        <v>-2.5281324115657977E-3</v>
      </c>
    </row>
    <row r="302" spans="1:6" ht="18.75">
      <c r="A302" s="265">
        <v>43989</v>
      </c>
      <c r="B302" s="266">
        <v>1562.5</v>
      </c>
      <c r="C302" s="269">
        <f t="shared" si="8"/>
        <v>0</v>
      </c>
      <c r="D302" s="262"/>
      <c r="E302" s="268">
        <v>3961.51</v>
      </c>
      <c r="F302" s="269">
        <f t="shared" si="9"/>
        <v>2.056468136126588E-3</v>
      </c>
    </row>
    <row r="303" spans="1:6" ht="18.75">
      <c r="A303" s="265">
        <v>43990</v>
      </c>
      <c r="B303" s="266">
        <v>1562.5</v>
      </c>
      <c r="C303" s="269">
        <f t="shared" si="8"/>
        <v>0</v>
      </c>
      <c r="D303" s="262"/>
      <c r="E303" s="268">
        <v>3956.1</v>
      </c>
      <c r="F303" s="269">
        <f t="shared" si="9"/>
        <v>-1.3656408793617514E-3</v>
      </c>
    </row>
    <row r="304" spans="1:6" ht="18.75">
      <c r="A304" s="265">
        <v>43991</v>
      </c>
      <c r="B304" s="266">
        <v>1562.5</v>
      </c>
      <c r="C304" s="269">
        <f t="shared" si="8"/>
        <v>0</v>
      </c>
      <c r="D304" s="262"/>
      <c r="E304" s="268">
        <v>3962.37</v>
      </c>
      <c r="F304" s="269">
        <f t="shared" si="9"/>
        <v>1.5848942139986555E-3</v>
      </c>
    </row>
    <row r="305" spans="1:6" ht="18.75">
      <c r="A305" s="265">
        <v>43992</v>
      </c>
      <c r="B305" s="266">
        <v>1562.5</v>
      </c>
      <c r="C305" s="269">
        <f t="shared" si="8"/>
        <v>0</v>
      </c>
      <c r="D305" s="262"/>
      <c r="E305" s="268">
        <v>3966.75</v>
      </c>
      <c r="F305" s="269">
        <f t="shared" si="9"/>
        <v>1.1053990414828796E-3</v>
      </c>
    </row>
    <row r="306" spans="1:6" ht="18.75">
      <c r="A306" s="265">
        <v>43993</v>
      </c>
      <c r="B306" s="266">
        <v>1562.5</v>
      </c>
      <c r="C306" s="269">
        <f t="shared" si="8"/>
        <v>0</v>
      </c>
      <c r="D306" s="262"/>
      <c r="E306" s="268">
        <v>3967.31</v>
      </c>
      <c r="F306" s="269">
        <f t="shared" si="9"/>
        <v>1.4117350475828516E-4</v>
      </c>
    </row>
    <row r="307" spans="1:6" ht="18.75">
      <c r="A307" s="265">
        <v>43996</v>
      </c>
      <c r="B307" s="266">
        <v>1562.5</v>
      </c>
      <c r="C307" s="269">
        <f t="shared" si="8"/>
        <v>0</v>
      </c>
      <c r="D307" s="262"/>
      <c r="E307" s="268">
        <v>3964.28</v>
      </c>
      <c r="F307" s="269">
        <f t="shared" si="9"/>
        <v>-7.6374167887049982E-4</v>
      </c>
    </row>
    <row r="308" spans="1:6" ht="18.75">
      <c r="A308" s="265">
        <v>43997</v>
      </c>
      <c r="B308" s="266">
        <v>1562.5</v>
      </c>
      <c r="C308" s="269">
        <f t="shared" si="8"/>
        <v>0</v>
      </c>
      <c r="D308" s="262"/>
      <c r="E308" s="268">
        <v>3958.36</v>
      </c>
      <c r="F308" s="269">
        <f t="shared" si="9"/>
        <v>-1.4933354858890358E-3</v>
      </c>
    </row>
    <row r="309" spans="1:6" ht="18.75">
      <c r="A309" s="265">
        <v>43998</v>
      </c>
      <c r="B309" s="266">
        <v>1562.5</v>
      </c>
      <c r="C309" s="269">
        <f t="shared" si="8"/>
        <v>0</v>
      </c>
      <c r="D309" s="262"/>
      <c r="E309" s="268">
        <v>3960.65</v>
      </c>
      <c r="F309" s="269">
        <f t="shared" si="9"/>
        <v>5.7852241837519358E-4</v>
      </c>
    </row>
    <row r="310" spans="1:6" ht="18.75">
      <c r="A310" s="265">
        <v>43999</v>
      </c>
      <c r="B310" s="266">
        <v>1562.5</v>
      </c>
      <c r="C310" s="269">
        <f t="shared" si="8"/>
        <v>0</v>
      </c>
      <c r="D310" s="262"/>
      <c r="E310" s="268">
        <v>3961.9</v>
      </c>
      <c r="F310" s="269">
        <f t="shared" si="9"/>
        <v>3.1560476184466779E-4</v>
      </c>
    </row>
    <row r="311" spans="1:6" ht="18.75">
      <c r="A311" s="265">
        <v>44003</v>
      </c>
      <c r="B311" s="266">
        <v>1562.5</v>
      </c>
      <c r="C311" s="269">
        <f t="shared" si="8"/>
        <v>0</v>
      </c>
      <c r="D311" s="262"/>
      <c r="E311" s="268">
        <v>3962.98</v>
      </c>
      <c r="F311" s="269">
        <f t="shared" si="9"/>
        <v>2.7259648148603155E-4</v>
      </c>
    </row>
    <row r="312" spans="1:6" ht="18.75">
      <c r="A312" s="265">
        <v>44004</v>
      </c>
      <c r="B312" s="266">
        <v>1562.5</v>
      </c>
      <c r="C312" s="269">
        <f t="shared" si="8"/>
        <v>0</v>
      </c>
      <c r="D312" s="262"/>
      <c r="E312" s="268">
        <v>3962.04</v>
      </c>
      <c r="F312" s="269">
        <f t="shared" si="9"/>
        <v>-2.3719524196441633E-4</v>
      </c>
    </row>
    <row r="313" spans="1:6" ht="18.75">
      <c r="A313" s="265">
        <v>44005</v>
      </c>
      <c r="B313" s="266">
        <v>1562.5</v>
      </c>
      <c r="C313" s="269">
        <f t="shared" si="8"/>
        <v>0</v>
      </c>
      <c r="D313" s="262"/>
      <c r="E313" s="268">
        <v>3963.35</v>
      </c>
      <c r="F313" s="269">
        <f t="shared" si="9"/>
        <v>3.3063775226893632E-4</v>
      </c>
    </row>
    <row r="314" spans="1:6" ht="18.75">
      <c r="A314" s="265">
        <v>44006</v>
      </c>
      <c r="B314" s="266">
        <v>1562.5</v>
      </c>
      <c r="C314" s="269">
        <f t="shared" si="8"/>
        <v>0</v>
      </c>
      <c r="D314" s="262"/>
      <c r="E314" s="268">
        <v>3964.83</v>
      </c>
      <c r="F314" s="269">
        <f t="shared" si="9"/>
        <v>3.7342147425789562E-4</v>
      </c>
    </row>
    <row r="315" spans="1:6" ht="18.75">
      <c r="A315" s="265">
        <v>44007</v>
      </c>
      <c r="B315" s="266">
        <v>1562.5</v>
      </c>
      <c r="C315" s="269">
        <f t="shared" si="8"/>
        <v>0</v>
      </c>
      <c r="D315" s="262"/>
      <c r="E315" s="268">
        <v>3969.28</v>
      </c>
      <c r="F315" s="269">
        <f t="shared" si="9"/>
        <v>1.1223684243713006E-3</v>
      </c>
    </row>
    <row r="316" spans="1:6" ht="18.75">
      <c r="A316" s="265">
        <v>44010</v>
      </c>
      <c r="B316" s="266">
        <v>1562.5</v>
      </c>
      <c r="C316" s="269">
        <f t="shared" si="8"/>
        <v>0</v>
      </c>
      <c r="D316" s="262"/>
      <c r="E316" s="268">
        <v>3974.22</v>
      </c>
      <c r="F316" s="269">
        <f t="shared" si="9"/>
        <v>1.2445582070299555E-3</v>
      </c>
    </row>
    <row r="317" spans="1:6" ht="18.75">
      <c r="A317" s="265">
        <v>44011</v>
      </c>
      <c r="B317" s="266">
        <v>1562.5</v>
      </c>
      <c r="C317" s="269">
        <f t="shared" si="8"/>
        <v>0</v>
      </c>
      <c r="D317" s="262"/>
      <c r="E317" s="268">
        <v>3981.64</v>
      </c>
      <c r="F317" s="269">
        <f t="shared" si="9"/>
        <v>1.8670330278645064E-3</v>
      </c>
    </row>
    <row r="318" spans="1:6" ht="18.75">
      <c r="A318" s="265">
        <v>44012</v>
      </c>
      <c r="B318" s="266">
        <v>1562.5</v>
      </c>
      <c r="C318" s="269">
        <f t="shared" si="8"/>
        <v>0</v>
      </c>
      <c r="D318" s="262"/>
      <c r="E318" s="268">
        <v>3989.08</v>
      </c>
      <c r="F318" s="269">
        <f t="shared" si="9"/>
        <v>1.8685767673622955E-3</v>
      </c>
    </row>
    <row r="319" spans="1:6" ht="18.75">
      <c r="A319" s="265">
        <v>44014</v>
      </c>
      <c r="B319" s="266">
        <v>1562.5</v>
      </c>
      <c r="C319" s="269">
        <f t="shared" si="8"/>
        <v>0</v>
      </c>
      <c r="D319" s="262"/>
      <c r="E319" s="268">
        <v>3986.73</v>
      </c>
      <c r="F319" s="269">
        <f t="shared" si="9"/>
        <v>-5.8910826556501927E-4</v>
      </c>
    </row>
    <row r="320" spans="1:6" ht="18.75">
      <c r="A320" s="265">
        <v>44017</v>
      </c>
      <c r="B320" s="266">
        <v>1562.5</v>
      </c>
      <c r="C320" s="269">
        <f t="shared" si="8"/>
        <v>0</v>
      </c>
      <c r="D320" s="262"/>
      <c r="E320" s="268">
        <v>3981.52</v>
      </c>
      <c r="F320" s="269">
        <f t="shared" si="9"/>
        <v>-1.3068354265275417E-3</v>
      </c>
    </row>
    <row r="321" spans="1:6" ht="18.75">
      <c r="A321" s="265">
        <v>44018</v>
      </c>
      <c r="B321" s="266">
        <v>1562.5</v>
      </c>
      <c r="C321" s="269">
        <f t="shared" si="8"/>
        <v>0</v>
      </c>
      <c r="D321" s="262"/>
      <c r="E321" s="268">
        <v>3994.65</v>
      </c>
      <c r="F321" s="269">
        <f t="shared" si="9"/>
        <v>3.2977355381864637E-3</v>
      </c>
    </row>
    <row r="322" spans="1:6" ht="18.75">
      <c r="A322" s="265">
        <v>44019</v>
      </c>
      <c r="B322" s="266">
        <v>1562.5</v>
      </c>
      <c r="C322" s="269">
        <f t="shared" si="8"/>
        <v>0</v>
      </c>
      <c r="D322" s="262"/>
      <c r="E322" s="268">
        <v>4001.81</v>
      </c>
      <c r="F322" s="269">
        <f t="shared" si="9"/>
        <v>1.7923973314306618E-3</v>
      </c>
    </row>
    <row r="323" spans="1:6" ht="18.75">
      <c r="A323" s="265">
        <v>44020</v>
      </c>
      <c r="B323" s="266">
        <v>1562.5</v>
      </c>
      <c r="C323" s="269">
        <f t="shared" si="8"/>
        <v>0</v>
      </c>
      <c r="D323" s="262"/>
      <c r="E323" s="268">
        <v>4034.65</v>
      </c>
      <c r="F323" s="269">
        <f t="shared" si="9"/>
        <v>8.2062866552885527E-3</v>
      </c>
    </row>
    <row r="324" spans="1:6" ht="18.75">
      <c r="A324" s="265">
        <v>44021</v>
      </c>
      <c r="B324" s="266">
        <v>1562.5</v>
      </c>
      <c r="C324" s="269">
        <f t="shared" si="8"/>
        <v>0</v>
      </c>
      <c r="D324" s="262"/>
      <c r="E324" s="268">
        <v>4061.56</v>
      </c>
      <c r="F324" s="269">
        <f t="shared" si="9"/>
        <v>6.6697235200079419E-3</v>
      </c>
    </row>
    <row r="325" spans="1:6" ht="18.75">
      <c r="A325" s="265">
        <v>44024</v>
      </c>
      <c r="B325" s="266">
        <v>1562.9</v>
      </c>
      <c r="C325" s="269">
        <f t="shared" ref="C325:C388" si="10">B325/B324-1</f>
        <v>2.5600000000003398E-4</v>
      </c>
      <c r="D325" s="262"/>
      <c r="E325" s="268">
        <v>4099.42</v>
      </c>
      <c r="F325" s="269">
        <f t="shared" ref="F325:F388" si="11">E325/E324-1</f>
        <v>9.3215414766740778E-3</v>
      </c>
    </row>
    <row r="326" spans="1:6" ht="18.75">
      <c r="A326" s="265">
        <v>44025</v>
      </c>
      <c r="B326" s="266">
        <v>1562.5</v>
      </c>
      <c r="C326" s="269">
        <f t="shared" si="10"/>
        <v>-2.5593448077299019E-4</v>
      </c>
      <c r="D326" s="262"/>
      <c r="E326" s="268">
        <v>4089.51</v>
      </c>
      <c r="F326" s="269">
        <f t="shared" si="11"/>
        <v>-2.4174151465329308E-3</v>
      </c>
    </row>
    <row r="327" spans="1:6" ht="18.75">
      <c r="A327" s="265">
        <v>44026</v>
      </c>
      <c r="B327" s="266">
        <v>1562.5</v>
      </c>
      <c r="C327" s="269">
        <f t="shared" si="10"/>
        <v>0</v>
      </c>
      <c r="D327" s="262"/>
      <c r="E327" s="268">
        <v>4082.14</v>
      </c>
      <c r="F327" s="269">
        <f t="shared" si="11"/>
        <v>-1.802171898344862E-3</v>
      </c>
    </row>
    <row r="328" spans="1:6" ht="18.75">
      <c r="A328" s="265">
        <v>44027</v>
      </c>
      <c r="B328" s="266">
        <v>1562.5</v>
      </c>
      <c r="C328" s="269">
        <f t="shared" si="10"/>
        <v>0</v>
      </c>
      <c r="D328" s="262"/>
      <c r="E328" s="268">
        <v>4079.07</v>
      </c>
      <c r="F328" s="269">
        <f t="shared" si="11"/>
        <v>-7.5205651937459983E-4</v>
      </c>
    </row>
    <row r="329" spans="1:6" ht="18.75">
      <c r="A329" s="265">
        <v>44028</v>
      </c>
      <c r="B329" s="266">
        <v>1562.5</v>
      </c>
      <c r="C329" s="269">
        <f t="shared" si="10"/>
        <v>0</v>
      </c>
      <c r="D329" s="262"/>
      <c r="E329" s="268">
        <v>4069.11</v>
      </c>
      <c r="F329" s="269">
        <f t="shared" si="11"/>
        <v>-2.4417330420904992E-3</v>
      </c>
    </row>
    <row r="330" spans="1:6" ht="18.75">
      <c r="A330" s="265">
        <v>44031</v>
      </c>
      <c r="B330" s="266">
        <v>1562.5</v>
      </c>
      <c r="C330" s="269">
        <f t="shared" si="10"/>
        <v>0</v>
      </c>
      <c r="D330" s="262"/>
      <c r="E330" s="268">
        <v>4050.64</v>
      </c>
      <c r="F330" s="269">
        <f t="shared" si="11"/>
        <v>-4.5390761124669554E-3</v>
      </c>
    </row>
    <row r="331" spans="1:6" ht="18.75">
      <c r="A331" s="265">
        <v>44032</v>
      </c>
      <c r="B331" s="266">
        <v>1562.5</v>
      </c>
      <c r="C331" s="269">
        <f t="shared" si="10"/>
        <v>0</v>
      </c>
      <c r="D331" s="262"/>
      <c r="E331" s="268">
        <v>4070.15</v>
      </c>
      <c r="F331" s="269">
        <f t="shared" si="11"/>
        <v>4.8165228210850231E-3</v>
      </c>
    </row>
    <row r="332" spans="1:6" ht="18.75">
      <c r="A332" s="265">
        <v>44033</v>
      </c>
      <c r="B332" s="266">
        <v>1562.5</v>
      </c>
      <c r="C332" s="269">
        <f t="shared" si="10"/>
        <v>0</v>
      </c>
      <c r="D332" s="262"/>
      <c r="E332" s="268">
        <v>4085.79</v>
      </c>
      <c r="F332" s="269">
        <f t="shared" si="11"/>
        <v>3.8426102232103077E-3</v>
      </c>
    </row>
    <row r="333" spans="1:6" ht="18.75">
      <c r="A333" s="265">
        <v>44034</v>
      </c>
      <c r="B333" s="266">
        <v>1562.5</v>
      </c>
      <c r="C333" s="269">
        <f t="shared" si="10"/>
        <v>0</v>
      </c>
      <c r="D333" s="262"/>
      <c r="E333" s="268">
        <v>4076.79</v>
      </c>
      <c r="F333" s="269">
        <f t="shared" si="11"/>
        <v>-2.2027563824865704E-3</v>
      </c>
    </row>
    <row r="334" spans="1:6" ht="18.75">
      <c r="A334" s="265">
        <v>44035</v>
      </c>
      <c r="B334" s="266">
        <v>1599.5</v>
      </c>
      <c r="C334" s="269">
        <f t="shared" si="10"/>
        <v>2.3679999999999923E-2</v>
      </c>
      <c r="D334" s="262"/>
      <c r="E334" s="268">
        <v>4080.93</v>
      </c>
      <c r="F334" s="269">
        <f t="shared" si="11"/>
        <v>1.0155048457241023E-3</v>
      </c>
    </row>
    <row r="335" spans="1:6" ht="18.75">
      <c r="A335" s="265">
        <v>44038</v>
      </c>
      <c r="B335" s="266">
        <v>1670.4</v>
      </c>
      <c r="C335" s="269">
        <f t="shared" si="10"/>
        <v>4.432635198499546E-2</v>
      </c>
      <c r="D335" s="262"/>
      <c r="E335" s="268">
        <v>4129.07</v>
      </c>
      <c r="F335" s="269">
        <f t="shared" si="11"/>
        <v>1.1796330738336636E-2</v>
      </c>
    </row>
    <row r="336" spans="1:6" ht="18.75">
      <c r="A336" s="265">
        <v>44039</v>
      </c>
      <c r="B336" s="266">
        <v>1653.5</v>
      </c>
      <c r="C336" s="269">
        <f t="shared" si="10"/>
        <v>-1.011733716475105E-2</v>
      </c>
      <c r="D336" s="262"/>
      <c r="E336" s="268">
        <v>4145.38</v>
      </c>
      <c r="F336" s="269">
        <f t="shared" si="11"/>
        <v>3.9500420191471708E-3</v>
      </c>
    </row>
    <row r="337" spans="1:6" ht="18.75">
      <c r="A337" s="265">
        <v>44040</v>
      </c>
      <c r="B337" s="266">
        <v>1696.4</v>
      </c>
      <c r="C337" s="269">
        <f t="shared" si="10"/>
        <v>2.594496522527967E-2</v>
      </c>
      <c r="D337" s="262"/>
      <c r="E337" s="268">
        <v>4156.54</v>
      </c>
      <c r="F337" s="269">
        <f t="shared" si="11"/>
        <v>2.6921536746933317E-3</v>
      </c>
    </row>
    <row r="338" spans="1:6" ht="18.75">
      <c r="A338" s="265">
        <v>44041</v>
      </c>
      <c r="B338" s="266">
        <v>1699.7</v>
      </c>
      <c r="C338" s="269">
        <f t="shared" si="10"/>
        <v>1.9452959207733045E-3</v>
      </c>
      <c r="D338" s="262"/>
      <c r="E338" s="268">
        <v>4171.2</v>
      </c>
      <c r="F338" s="269">
        <f t="shared" si="11"/>
        <v>3.5269719526336285E-3</v>
      </c>
    </row>
    <row r="339" spans="1:6" ht="18.75">
      <c r="A339" s="265">
        <v>44042</v>
      </c>
      <c r="B339" s="266">
        <v>1700.8</v>
      </c>
      <c r="C339" s="269">
        <f t="shared" si="10"/>
        <v>6.4717303053485331E-4</v>
      </c>
      <c r="D339" s="262"/>
      <c r="E339" s="268">
        <v>4214.42</v>
      </c>
      <c r="F339" s="269">
        <f t="shared" si="11"/>
        <v>1.0361526658995146E-2</v>
      </c>
    </row>
    <row r="340" spans="1:6" ht="18.75">
      <c r="A340" s="265">
        <v>44046</v>
      </c>
      <c r="B340" s="266">
        <v>1728.2</v>
      </c>
      <c r="C340" s="269">
        <f t="shared" si="10"/>
        <v>1.6110065851364208E-2</v>
      </c>
      <c r="D340" s="262"/>
      <c r="E340" s="268">
        <v>4271.8100000000004</v>
      </c>
      <c r="F340" s="269">
        <f t="shared" si="11"/>
        <v>1.3617532187110148E-2</v>
      </c>
    </row>
    <row r="341" spans="1:6" ht="18.75">
      <c r="A341" s="265">
        <v>44047</v>
      </c>
      <c r="B341" s="266">
        <v>1731.7</v>
      </c>
      <c r="C341" s="269">
        <f t="shared" si="10"/>
        <v>2.025228561508996E-3</v>
      </c>
      <c r="D341" s="262"/>
      <c r="E341" s="268">
        <v>4299.1000000000004</v>
      </c>
      <c r="F341" s="269">
        <f t="shared" si="11"/>
        <v>6.3883927421866105E-3</v>
      </c>
    </row>
    <row r="342" spans="1:6" ht="18.75">
      <c r="A342" s="265">
        <v>44048</v>
      </c>
      <c r="B342" s="266">
        <v>1735.1</v>
      </c>
      <c r="C342" s="269">
        <f t="shared" si="10"/>
        <v>1.9633885776981774E-3</v>
      </c>
      <c r="D342" s="262"/>
      <c r="E342" s="268">
        <v>4307.1499999999996</v>
      </c>
      <c r="F342" s="269">
        <f t="shared" si="11"/>
        <v>1.8724849387079523E-3</v>
      </c>
    </row>
    <row r="343" spans="1:6" ht="18.75">
      <c r="A343" s="265">
        <v>44049</v>
      </c>
      <c r="B343" s="266">
        <v>1755.8</v>
      </c>
      <c r="C343" s="269">
        <f t="shared" si="10"/>
        <v>1.1930148118264094E-2</v>
      </c>
      <c r="D343" s="262"/>
      <c r="E343" s="268">
        <v>4364.83</v>
      </c>
      <c r="F343" s="269">
        <f t="shared" si="11"/>
        <v>1.3391685917602203E-2</v>
      </c>
    </row>
    <row r="344" spans="1:6" ht="18.75">
      <c r="A344" s="265">
        <v>44052</v>
      </c>
      <c r="B344" s="266">
        <v>1865.4</v>
      </c>
      <c r="C344" s="269">
        <f t="shared" si="10"/>
        <v>6.2421688119375762E-2</v>
      </c>
      <c r="D344" s="262"/>
      <c r="E344" s="268">
        <v>4545.1499999999996</v>
      </c>
      <c r="F344" s="269">
        <f t="shared" si="11"/>
        <v>4.1312032771035678E-2</v>
      </c>
    </row>
    <row r="345" spans="1:6" ht="18.75">
      <c r="A345" s="265">
        <v>44053</v>
      </c>
      <c r="B345" s="266">
        <v>1878.5</v>
      </c>
      <c r="C345" s="269">
        <f t="shared" si="10"/>
        <v>7.0226224938350068E-3</v>
      </c>
      <c r="D345" s="262"/>
      <c r="E345" s="268">
        <v>4533.05</v>
      </c>
      <c r="F345" s="269">
        <f t="shared" si="11"/>
        <v>-2.6621783659503961E-3</v>
      </c>
    </row>
    <row r="346" spans="1:6" ht="18.75">
      <c r="A346" s="265">
        <v>44055</v>
      </c>
      <c r="B346" s="266">
        <v>1844.3</v>
      </c>
      <c r="C346" s="269">
        <f t="shared" si="10"/>
        <v>-1.8206015437849388E-2</v>
      </c>
      <c r="D346" s="262"/>
      <c r="E346" s="268">
        <v>4633.37</v>
      </c>
      <c r="F346" s="269">
        <f t="shared" si="11"/>
        <v>2.2130794939389631E-2</v>
      </c>
    </row>
    <row r="347" spans="1:6" ht="18.75">
      <c r="A347" s="265">
        <v>44056</v>
      </c>
      <c r="B347" s="266">
        <v>1829.2</v>
      </c>
      <c r="C347" s="269">
        <f t="shared" si="10"/>
        <v>-8.1873881689529249E-3</v>
      </c>
      <c r="D347" s="262"/>
      <c r="E347" s="268">
        <v>4703.32</v>
      </c>
      <c r="F347" s="269">
        <f t="shared" si="11"/>
        <v>1.5097002829473904E-2</v>
      </c>
    </row>
    <row r="348" spans="1:6" ht="18.75">
      <c r="A348" s="265">
        <v>44060</v>
      </c>
      <c r="B348" s="266">
        <v>1847.5</v>
      </c>
      <c r="C348" s="269">
        <f t="shared" si="10"/>
        <v>1.000437349661043E-2</v>
      </c>
      <c r="D348" s="262"/>
      <c r="E348" s="268">
        <v>4785.04</v>
      </c>
      <c r="F348" s="269">
        <f t="shared" si="11"/>
        <v>1.7374960666082684E-2</v>
      </c>
    </row>
    <row r="349" spans="1:6" ht="18.75">
      <c r="A349" s="265">
        <v>44061</v>
      </c>
      <c r="B349" s="266">
        <v>1836.4</v>
      </c>
      <c r="C349" s="269">
        <f t="shared" si="10"/>
        <v>-6.0081190798375594E-3</v>
      </c>
      <c r="D349" s="262"/>
      <c r="E349" s="268">
        <v>4720.1000000000004</v>
      </c>
      <c r="F349" s="269">
        <f t="shared" si="11"/>
        <v>-1.357146439737178E-2</v>
      </c>
    </row>
    <row r="350" spans="1:6" ht="18.75">
      <c r="A350" s="265">
        <v>44062</v>
      </c>
      <c r="B350" s="266">
        <v>1869.3</v>
      </c>
      <c r="C350" s="269">
        <f t="shared" si="10"/>
        <v>1.7915486822043025E-2</v>
      </c>
      <c r="D350" s="262"/>
      <c r="E350" s="268">
        <v>4789.37</v>
      </c>
      <c r="F350" s="269">
        <f t="shared" si="11"/>
        <v>1.4675536535242895E-2</v>
      </c>
    </row>
    <row r="351" spans="1:6" ht="18.75">
      <c r="A351" s="265">
        <v>44063</v>
      </c>
      <c r="B351" s="266">
        <v>1873.8</v>
      </c>
      <c r="C351" s="269">
        <f t="shared" si="10"/>
        <v>2.4073182474724231E-3</v>
      </c>
      <c r="D351" s="262"/>
      <c r="E351" s="268">
        <v>4794.0600000000004</v>
      </c>
      <c r="F351" s="269">
        <f t="shared" si="11"/>
        <v>9.79251968421746E-4</v>
      </c>
    </row>
    <row r="352" spans="1:6" ht="18.75">
      <c r="A352" s="265">
        <v>44066</v>
      </c>
      <c r="B352" s="266">
        <v>1919.8</v>
      </c>
      <c r="C352" s="269">
        <f t="shared" si="10"/>
        <v>2.4549044721955404E-2</v>
      </c>
      <c r="D352" s="262"/>
      <c r="E352" s="268">
        <v>4794.92</v>
      </c>
      <c r="F352" s="269">
        <f t="shared" si="11"/>
        <v>1.7938866013356147E-4</v>
      </c>
    </row>
    <row r="353" spans="1:6" ht="18.75">
      <c r="A353" s="265">
        <v>44067</v>
      </c>
      <c r="B353" s="266">
        <v>2005.9</v>
      </c>
      <c r="C353" s="269">
        <f t="shared" si="10"/>
        <v>4.4848421710594888E-2</v>
      </c>
      <c r="D353" s="262"/>
      <c r="E353" s="268">
        <v>4762.43</v>
      </c>
      <c r="F353" s="269">
        <f t="shared" si="11"/>
        <v>-6.7759211832522093E-3</v>
      </c>
    </row>
    <row r="354" spans="1:6" ht="18.75">
      <c r="A354" s="265">
        <v>44068</v>
      </c>
      <c r="B354" s="266">
        <v>2005.7</v>
      </c>
      <c r="C354" s="269">
        <f t="shared" si="10"/>
        <v>-9.9705867690369487E-5</v>
      </c>
      <c r="D354" s="262"/>
      <c r="E354" s="268">
        <v>4781.57</v>
      </c>
      <c r="F354" s="269">
        <f t="shared" si="11"/>
        <v>4.0189567090749279E-3</v>
      </c>
    </row>
    <row r="355" spans="1:6" ht="18.75">
      <c r="A355" s="265">
        <v>44069</v>
      </c>
      <c r="B355" s="266">
        <v>2029</v>
      </c>
      <c r="C355" s="269">
        <f t="shared" si="10"/>
        <v>1.1616891858204026E-2</v>
      </c>
      <c r="D355" s="262"/>
      <c r="E355" s="268">
        <v>4827.57</v>
      </c>
      <c r="F355" s="269">
        <f t="shared" si="11"/>
        <v>9.6202711661650397E-3</v>
      </c>
    </row>
    <row r="356" spans="1:6" ht="18.75">
      <c r="A356" s="265">
        <v>44070</v>
      </c>
      <c r="B356" s="266">
        <v>2001</v>
      </c>
      <c r="C356" s="269">
        <f t="shared" si="10"/>
        <v>-1.3799901429275452E-2</v>
      </c>
      <c r="D356" s="262"/>
      <c r="E356" s="268">
        <v>4873.17</v>
      </c>
      <c r="F356" s="269">
        <f t="shared" si="11"/>
        <v>9.4457459964329971E-3</v>
      </c>
    </row>
    <row r="357" spans="1:6" ht="18.75">
      <c r="A357" s="265">
        <v>44074</v>
      </c>
      <c r="B357" s="266">
        <v>1983.4</v>
      </c>
      <c r="C357" s="269">
        <f t="shared" si="10"/>
        <v>-8.7956021989005206E-3</v>
      </c>
      <c r="D357" s="262"/>
      <c r="E357" s="268">
        <v>4879.1400000000003</v>
      </c>
      <c r="F357" s="269">
        <f t="shared" si="11"/>
        <v>1.2250752590203806E-3</v>
      </c>
    </row>
    <row r="358" spans="1:6" ht="18.75">
      <c r="A358" s="265">
        <v>44075</v>
      </c>
      <c r="B358" s="266">
        <v>1969.1</v>
      </c>
      <c r="C358" s="269">
        <f t="shared" si="10"/>
        <v>-7.2098416859938119E-3</v>
      </c>
      <c r="D358" s="262"/>
      <c r="E358" s="268">
        <v>4862.22</v>
      </c>
      <c r="F358" s="269">
        <f t="shared" si="11"/>
        <v>-3.4678242477158561E-3</v>
      </c>
    </row>
    <row r="359" spans="1:6" ht="18.75">
      <c r="A359" s="265">
        <v>44076</v>
      </c>
      <c r="B359" s="266">
        <v>1971.7</v>
      </c>
      <c r="C359" s="269">
        <f t="shared" si="10"/>
        <v>1.3204001828246437E-3</v>
      </c>
      <c r="D359" s="262"/>
      <c r="E359" s="268">
        <v>4891.53</v>
      </c>
      <c r="F359" s="269">
        <f t="shared" si="11"/>
        <v>6.0281106161381715E-3</v>
      </c>
    </row>
    <row r="360" spans="1:6" ht="18.75">
      <c r="A360" s="265">
        <v>44077</v>
      </c>
      <c r="B360" s="266">
        <v>1976.7</v>
      </c>
      <c r="C360" s="269">
        <f t="shared" si="10"/>
        <v>2.5358827407819806E-3</v>
      </c>
      <c r="D360" s="262"/>
      <c r="E360" s="268">
        <v>4927.82</v>
      </c>
      <c r="F360" s="269">
        <f t="shared" si="11"/>
        <v>7.418946628151124E-3</v>
      </c>
    </row>
    <row r="361" spans="1:6" ht="18.75">
      <c r="A361" s="265">
        <v>44080</v>
      </c>
      <c r="B361" s="266">
        <v>1978.5</v>
      </c>
      <c r="C361" s="269">
        <f t="shared" si="10"/>
        <v>9.1060859007430217E-4</v>
      </c>
      <c r="D361" s="262"/>
      <c r="E361" s="268">
        <v>4948.5600000000004</v>
      </c>
      <c r="F361" s="269">
        <f t="shared" si="11"/>
        <v>4.2087576250757763E-3</v>
      </c>
    </row>
    <row r="362" spans="1:6" ht="18.75">
      <c r="A362" s="265">
        <v>44081</v>
      </c>
      <c r="B362" s="266">
        <v>1986.4</v>
      </c>
      <c r="C362" s="269">
        <f t="shared" si="10"/>
        <v>3.9929239322720189E-3</v>
      </c>
      <c r="D362" s="262"/>
      <c r="E362" s="268">
        <v>4959.18</v>
      </c>
      <c r="F362" s="269">
        <f t="shared" si="11"/>
        <v>2.1460788593044011E-3</v>
      </c>
    </row>
    <row r="363" spans="1:6" ht="18.75">
      <c r="A363" s="265">
        <v>44082</v>
      </c>
      <c r="B363" s="266">
        <v>1980.6</v>
      </c>
      <c r="C363" s="269">
        <f t="shared" si="10"/>
        <v>-2.9198550140959734E-3</v>
      </c>
      <c r="D363" s="262"/>
      <c r="E363" s="268">
        <v>4978.32</v>
      </c>
      <c r="F363" s="269">
        <f t="shared" si="11"/>
        <v>3.8595090317350422E-3</v>
      </c>
    </row>
    <row r="364" spans="1:6" ht="18.75">
      <c r="A364" s="265">
        <v>44083</v>
      </c>
      <c r="B364" s="266">
        <v>2000.5</v>
      </c>
      <c r="C364" s="269">
        <f t="shared" si="10"/>
        <v>1.0047460365545824E-2</v>
      </c>
      <c r="D364" s="262"/>
      <c r="E364" s="268">
        <v>4971.68</v>
      </c>
      <c r="F364" s="269">
        <f t="shared" si="11"/>
        <v>-1.3337832843206554E-3</v>
      </c>
    </row>
    <row r="365" spans="1:6" ht="18.75">
      <c r="A365" s="265">
        <v>44084</v>
      </c>
      <c r="B365" s="266">
        <v>2000</v>
      </c>
      <c r="C365" s="269">
        <f t="shared" si="10"/>
        <v>-2.4993751562107924E-4</v>
      </c>
      <c r="D365" s="262"/>
      <c r="E365" s="268">
        <v>5011.29</v>
      </c>
      <c r="F365" s="269">
        <f t="shared" si="11"/>
        <v>7.9671258005342693E-3</v>
      </c>
    </row>
    <row r="366" spans="1:6" ht="18.75">
      <c r="A366" s="265">
        <v>44087</v>
      </c>
      <c r="B366" s="266">
        <v>1980</v>
      </c>
      <c r="C366" s="269">
        <f t="shared" si="10"/>
        <v>-1.0000000000000009E-2</v>
      </c>
      <c r="D366" s="262"/>
      <c r="E366" s="268">
        <v>5094.05</v>
      </c>
      <c r="F366" s="269">
        <f t="shared" si="11"/>
        <v>1.6514709785304893E-2</v>
      </c>
    </row>
    <row r="367" spans="1:6" ht="18.75">
      <c r="A367" s="265">
        <v>44088</v>
      </c>
      <c r="B367" s="266">
        <v>1995.2</v>
      </c>
      <c r="C367" s="269">
        <f t="shared" si="10"/>
        <v>7.6767676767677262E-3</v>
      </c>
      <c r="D367" s="262"/>
      <c r="E367" s="268">
        <v>5092.1400000000003</v>
      </c>
      <c r="F367" s="269">
        <f t="shared" si="11"/>
        <v>-3.7494724237097099E-4</v>
      </c>
    </row>
    <row r="368" spans="1:6" ht="18.75">
      <c r="A368" s="265">
        <v>44089</v>
      </c>
      <c r="B368" s="266">
        <v>2020.5</v>
      </c>
      <c r="C368" s="269">
        <f t="shared" si="10"/>
        <v>1.2680433039294225E-2</v>
      </c>
      <c r="D368" s="262"/>
      <c r="E368" s="268">
        <v>5100.54</v>
      </c>
      <c r="F368" s="269">
        <f t="shared" si="11"/>
        <v>1.6496011500075625E-3</v>
      </c>
    </row>
    <row r="369" spans="1:6" ht="18.75">
      <c r="A369" s="265">
        <v>44090</v>
      </c>
      <c r="B369" s="266">
        <v>2030.3</v>
      </c>
      <c r="C369" s="269">
        <f t="shared" si="10"/>
        <v>4.850284583024056E-3</v>
      </c>
      <c r="D369" s="262"/>
      <c r="E369" s="268">
        <v>5116.8100000000004</v>
      </c>
      <c r="F369" s="269">
        <f t="shared" si="11"/>
        <v>3.1898583287259807E-3</v>
      </c>
    </row>
    <row r="370" spans="1:6" ht="18.75">
      <c r="A370" s="265">
        <v>44091</v>
      </c>
      <c r="B370" s="266">
        <v>2019</v>
      </c>
      <c r="C370" s="269">
        <f t="shared" si="10"/>
        <v>-5.5656799487759923E-3</v>
      </c>
      <c r="D370" s="262"/>
      <c r="E370" s="268">
        <v>5104.6499999999996</v>
      </c>
      <c r="F370" s="269">
        <f t="shared" si="11"/>
        <v>-2.3764806588481013E-3</v>
      </c>
    </row>
    <row r="371" spans="1:6" ht="18.75">
      <c r="A371" s="265">
        <v>44094</v>
      </c>
      <c r="B371" s="266">
        <v>1997.6</v>
      </c>
      <c r="C371" s="269">
        <f t="shared" si="10"/>
        <v>-1.0599306587419588E-2</v>
      </c>
      <c r="D371" s="262"/>
      <c r="E371" s="268">
        <v>5088.87</v>
      </c>
      <c r="F371" s="269">
        <f t="shared" si="11"/>
        <v>-3.0912991096352371E-3</v>
      </c>
    </row>
    <row r="372" spans="1:6" ht="18.75">
      <c r="A372" s="265">
        <v>44095</v>
      </c>
      <c r="B372" s="266">
        <v>2004.5</v>
      </c>
      <c r="C372" s="269">
        <f t="shared" si="10"/>
        <v>3.4541449739688979E-3</v>
      </c>
      <c r="D372" s="262"/>
      <c r="E372" s="268">
        <v>5012.12</v>
      </c>
      <c r="F372" s="269">
        <f t="shared" si="11"/>
        <v>-1.5081933710234252E-2</v>
      </c>
    </row>
    <row r="373" spans="1:6" ht="18.75">
      <c r="A373" s="265">
        <v>44096</v>
      </c>
      <c r="B373" s="266">
        <v>2001.3</v>
      </c>
      <c r="C373" s="269">
        <f t="shared" si="10"/>
        <v>-1.5964080818159365E-3</v>
      </c>
      <c r="D373" s="262"/>
      <c r="E373" s="268">
        <v>4970.1000000000004</v>
      </c>
      <c r="F373" s="269">
        <f t="shared" si="11"/>
        <v>-8.3836779646137005E-3</v>
      </c>
    </row>
    <row r="374" spans="1:6" ht="18.75">
      <c r="A374" s="265">
        <v>44097</v>
      </c>
      <c r="B374" s="266">
        <v>2000.6</v>
      </c>
      <c r="C374" s="269">
        <f t="shared" si="10"/>
        <v>-3.4977264777891204E-4</v>
      </c>
      <c r="D374" s="262"/>
      <c r="E374" s="268">
        <v>4972.13</v>
      </c>
      <c r="F374" s="269">
        <f t="shared" si="11"/>
        <v>4.0844248606664024E-4</v>
      </c>
    </row>
    <row r="375" spans="1:6" ht="18.75">
      <c r="A375" s="265">
        <v>44098</v>
      </c>
      <c r="B375" s="266">
        <v>2022.1</v>
      </c>
      <c r="C375" s="269">
        <f t="shared" si="10"/>
        <v>1.0746775967209743E-2</v>
      </c>
      <c r="D375" s="262"/>
      <c r="E375" s="268">
        <v>4978.7700000000004</v>
      </c>
      <c r="F375" s="269">
        <f t="shared" si="11"/>
        <v>1.3354437635380023E-3</v>
      </c>
    </row>
    <row r="376" spans="1:6" ht="18.75">
      <c r="A376" s="265">
        <v>44101</v>
      </c>
      <c r="B376" s="266">
        <v>2028.8</v>
      </c>
      <c r="C376" s="269">
        <f t="shared" si="10"/>
        <v>3.3133870728450088E-3</v>
      </c>
      <c r="D376" s="262"/>
      <c r="E376" s="268">
        <v>4971.6099999999997</v>
      </c>
      <c r="F376" s="269">
        <f t="shared" si="11"/>
        <v>-1.4381061989208188E-3</v>
      </c>
    </row>
    <row r="377" spans="1:6" ht="18.75">
      <c r="A377" s="265">
        <v>44102</v>
      </c>
      <c r="B377" s="266">
        <v>2025.6</v>
      </c>
      <c r="C377" s="269">
        <f t="shared" si="10"/>
        <v>-1.577287066246047E-3</v>
      </c>
      <c r="D377" s="262"/>
      <c r="E377" s="268">
        <v>5003.62</v>
      </c>
      <c r="F377" s="269">
        <f t="shared" si="11"/>
        <v>6.438558133079697E-3</v>
      </c>
    </row>
    <row r="378" spans="1:6" ht="18.75">
      <c r="A378" s="265">
        <v>44103</v>
      </c>
      <c r="B378" s="266">
        <v>2044.4</v>
      </c>
      <c r="C378" s="269">
        <f t="shared" si="10"/>
        <v>9.2812006319116236E-3</v>
      </c>
      <c r="D378" s="262"/>
      <c r="E378" s="268">
        <v>4982.37</v>
      </c>
      <c r="F378" s="269">
        <f t="shared" si="11"/>
        <v>-4.2469252261362334E-3</v>
      </c>
    </row>
    <row r="379" spans="1:6" ht="18.75">
      <c r="A379" s="265">
        <v>44104</v>
      </c>
      <c r="B379" s="266">
        <v>2146.3000000000002</v>
      </c>
      <c r="C379" s="269">
        <f t="shared" si="10"/>
        <v>4.9843474858149106E-2</v>
      </c>
      <c r="D379" s="262"/>
      <c r="E379" s="268">
        <v>4963.29</v>
      </c>
      <c r="F379" s="269">
        <f t="shared" si="11"/>
        <v>-3.8295028269679232E-3</v>
      </c>
    </row>
    <row r="380" spans="1:6" ht="18.75">
      <c r="A380" s="265">
        <v>44105</v>
      </c>
      <c r="B380" s="266">
        <v>2172.6999999999998</v>
      </c>
      <c r="C380" s="269">
        <f t="shared" si="10"/>
        <v>1.2300237618226628E-2</v>
      </c>
      <c r="D380" s="262"/>
      <c r="E380" s="268">
        <v>4995.3100000000004</v>
      </c>
      <c r="F380" s="269">
        <f t="shared" si="11"/>
        <v>6.4513659286482561E-3</v>
      </c>
    </row>
    <row r="381" spans="1:6" ht="18.75">
      <c r="A381" s="265">
        <v>44108</v>
      </c>
      <c r="B381" s="266">
        <v>2161</v>
      </c>
      <c r="C381" s="269">
        <f t="shared" si="10"/>
        <v>-5.3850048326965494E-3</v>
      </c>
      <c r="D381" s="262"/>
      <c r="E381" s="268">
        <v>4997.99</v>
      </c>
      <c r="F381" s="269">
        <f t="shared" si="11"/>
        <v>5.3650324003906569E-4</v>
      </c>
    </row>
    <row r="382" spans="1:6" ht="18.75">
      <c r="A382" s="265">
        <v>44109</v>
      </c>
      <c r="B382" s="266">
        <v>2142.1999999999998</v>
      </c>
      <c r="C382" s="269">
        <f t="shared" si="10"/>
        <v>-8.6996760758908387E-3</v>
      </c>
      <c r="D382" s="262"/>
      <c r="E382" s="268">
        <v>4946.67</v>
      </c>
      <c r="F382" s="269">
        <f t="shared" si="11"/>
        <v>-1.0268127787370518E-2</v>
      </c>
    </row>
    <row r="383" spans="1:6" ht="18.75">
      <c r="A383" s="265">
        <v>44110</v>
      </c>
      <c r="B383" s="266">
        <v>2086.6999999999998</v>
      </c>
      <c r="C383" s="269">
        <f t="shared" si="10"/>
        <v>-2.5907945103164964E-2</v>
      </c>
      <c r="D383" s="262"/>
      <c r="E383" s="268">
        <v>4928.8599999999997</v>
      </c>
      <c r="F383" s="269">
        <f t="shared" si="11"/>
        <v>-3.6004018865217757E-3</v>
      </c>
    </row>
    <row r="384" spans="1:6" ht="18.75">
      <c r="A384" s="265">
        <v>44111</v>
      </c>
      <c r="B384" s="266">
        <v>2046.1</v>
      </c>
      <c r="C384" s="269">
        <f t="shared" si="10"/>
        <v>-1.9456558201945584E-2</v>
      </c>
      <c r="D384" s="262"/>
      <c r="E384" s="268">
        <v>4934.46</v>
      </c>
      <c r="F384" s="269">
        <f t="shared" si="11"/>
        <v>1.1361653607528943E-3</v>
      </c>
    </row>
    <row r="385" spans="1:6" ht="18.75">
      <c r="A385" s="265">
        <v>44112</v>
      </c>
      <c r="B385" s="266">
        <v>2097.3000000000002</v>
      </c>
      <c r="C385" s="269">
        <f t="shared" si="10"/>
        <v>2.5023214896632728E-2</v>
      </c>
      <c r="D385" s="262"/>
      <c r="E385" s="268">
        <v>4916.97</v>
      </c>
      <c r="F385" s="269">
        <f t="shared" si="11"/>
        <v>-3.5444607920622762E-3</v>
      </c>
    </row>
    <row r="386" spans="1:6" ht="18.75">
      <c r="A386" s="265">
        <v>44115</v>
      </c>
      <c r="B386" s="266">
        <v>2118</v>
      </c>
      <c r="C386" s="269">
        <f t="shared" si="10"/>
        <v>9.8698326419681681E-3</v>
      </c>
      <c r="D386" s="262"/>
      <c r="E386" s="268">
        <v>4858.3599999999997</v>
      </c>
      <c r="F386" s="269">
        <f t="shared" si="11"/>
        <v>-1.1919942566255393E-2</v>
      </c>
    </row>
    <row r="387" spans="1:6" ht="18.75">
      <c r="A387" s="265">
        <v>44116</v>
      </c>
      <c r="B387" s="266">
        <v>2086.1</v>
      </c>
      <c r="C387" s="269">
        <f t="shared" si="10"/>
        <v>-1.506137865911239E-2</v>
      </c>
      <c r="D387" s="262"/>
      <c r="E387" s="268">
        <v>4809.7</v>
      </c>
      <c r="F387" s="269">
        <f t="shared" si="11"/>
        <v>-1.0015725471146597E-2</v>
      </c>
    </row>
    <row r="388" spans="1:6" ht="18.75">
      <c r="A388" s="265">
        <v>44117</v>
      </c>
      <c r="B388" s="266">
        <v>2110.8000000000002</v>
      </c>
      <c r="C388" s="269">
        <f t="shared" si="10"/>
        <v>1.1840276113321613E-2</v>
      </c>
      <c r="D388" s="262"/>
      <c r="E388" s="268">
        <v>4839.8500000000004</v>
      </c>
      <c r="F388" s="269">
        <f t="shared" si="11"/>
        <v>6.2685822400567748E-3</v>
      </c>
    </row>
    <row r="389" spans="1:6" ht="18.75">
      <c r="A389" s="265">
        <v>44118</v>
      </c>
      <c r="B389" s="266">
        <v>2148.1</v>
      </c>
      <c r="C389" s="269">
        <f t="shared" ref="C389:C452" si="12">B389/B388-1</f>
        <v>1.7671025203713997E-2</v>
      </c>
      <c r="D389" s="262"/>
      <c r="E389" s="268">
        <v>4839.05</v>
      </c>
      <c r="F389" s="269">
        <f t="shared" ref="F389:F452" si="13">E389/E388-1</f>
        <v>-1.6529437895806964E-4</v>
      </c>
    </row>
    <row r="390" spans="1:6" ht="18.75">
      <c r="A390" s="265">
        <v>44119</v>
      </c>
      <c r="B390" s="266">
        <v>2254</v>
      </c>
      <c r="C390" s="269">
        <f t="shared" si="12"/>
        <v>4.929938084819141E-2</v>
      </c>
      <c r="D390" s="262"/>
      <c r="E390" s="268">
        <v>4872.29</v>
      </c>
      <c r="F390" s="269">
        <f t="shared" si="13"/>
        <v>6.8691168721133344E-3</v>
      </c>
    </row>
    <row r="391" spans="1:6" ht="18.75">
      <c r="A391" s="265">
        <v>44122</v>
      </c>
      <c r="B391" s="266">
        <v>2336.1999999999998</v>
      </c>
      <c r="C391" s="269">
        <f t="shared" si="12"/>
        <v>3.6468500443655572E-2</v>
      </c>
      <c r="D391" s="262"/>
      <c r="E391" s="268">
        <v>4877.6499999999996</v>
      </c>
      <c r="F391" s="269">
        <f t="shared" si="13"/>
        <v>1.1000987215457059E-3</v>
      </c>
    </row>
    <row r="392" spans="1:6" ht="18.75">
      <c r="A392" s="265">
        <v>44123</v>
      </c>
      <c r="B392" s="266">
        <v>2298.8000000000002</v>
      </c>
      <c r="C392" s="269">
        <f t="shared" si="12"/>
        <v>-1.6008903347315973E-2</v>
      </c>
      <c r="D392" s="262"/>
      <c r="E392" s="268">
        <v>4902.1499999999996</v>
      </c>
      <c r="F392" s="269">
        <f t="shared" si="13"/>
        <v>5.0229106229433551E-3</v>
      </c>
    </row>
    <row r="393" spans="1:6" ht="18.75">
      <c r="A393" s="265">
        <v>44124</v>
      </c>
      <c r="B393" s="266">
        <v>2290</v>
      </c>
      <c r="C393" s="269">
        <f t="shared" si="12"/>
        <v>-3.8280842178528562E-3</v>
      </c>
      <c r="D393" s="262"/>
      <c r="E393" s="268">
        <v>4917.25</v>
      </c>
      <c r="F393" s="269">
        <f t="shared" si="13"/>
        <v>3.0802811011496622E-3</v>
      </c>
    </row>
    <row r="394" spans="1:6" ht="18.75">
      <c r="A394" s="265">
        <v>44125</v>
      </c>
      <c r="B394" s="266">
        <v>2290.5</v>
      </c>
      <c r="C394" s="269">
        <f t="shared" si="12"/>
        <v>2.1834061135361793E-4</v>
      </c>
      <c r="D394" s="262"/>
      <c r="E394" s="268">
        <v>4916.8500000000004</v>
      </c>
      <c r="F394" s="269">
        <f t="shared" si="13"/>
        <v>-8.1346280949690097E-5</v>
      </c>
    </row>
    <row r="395" spans="1:6" ht="18.75">
      <c r="A395" s="265">
        <v>44126</v>
      </c>
      <c r="B395" s="266">
        <v>2263.5</v>
      </c>
      <c r="C395" s="269">
        <f t="shared" si="12"/>
        <v>-1.1787819253438081E-2</v>
      </c>
      <c r="D395" s="262"/>
      <c r="E395" s="268">
        <v>4914.03</v>
      </c>
      <c r="F395" s="269">
        <f t="shared" si="13"/>
        <v>-5.7353793587366919E-4</v>
      </c>
    </row>
    <row r="396" spans="1:6" ht="18.75">
      <c r="A396" s="265">
        <v>44129</v>
      </c>
      <c r="B396" s="266">
        <v>2210.1999999999998</v>
      </c>
      <c r="C396" s="269">
        <f t="shared" si="12"/>
        <v>-2.3547603269273298E-2</v>
      </c>
      <c r="D396" s="262"/>
      <c r="E396" s="268">
        <v>4892.01</v>
      </c>
      <c r="F396" s="269">
        <f t="shared" si="13"/>
        <v>-4.4810471242543448E-3</v>
      </c>
    </row>
    <row r="397" spans="1:6" ht="18.75">
      <c r="A397" s="265">
        <v>44131</v>
      </c>
      <c r="B397" s="266">
        <v>2196.6999999999998</v>
      </c>
      <c r="C397" s="269">
        <f t="shared" si="12"/>
        <v>-6.1080445208578915E-3</v>
      </c>
      <c r="D397" s="262"/>
      <c r="E397" s="268">
        <v>4867.96</v>
      </c>
      <c r="F397" s="269">
        <f t="shared" si="13"/>
        <v>-4.9161796480383657E-3</v>
      </c>
    </row>
    <row r="398" spans="1:6" ht="18.75">
      <c r="A398" s="265">
        <v>44132</v>
      </c>
      <c r="B398" s="266">
        <v>2126.5</v>
      </c>
      <c r="C398" s="269">
        <f t="shared" si="12"/>
        <v>-3.195702644876397E-2</v>
      </c>
      <c r="D398" s="262"/>
      <c r="E398" s="268">
        <v>4838.5200000000004</v>
      </c>
      <c r="F398" s="269">
        <f t="shared" si="13"/>
        <v>-6.0477078694154418E-3</v>
      </c>
    </row>
    <row r="399" spans="1:6" ht="18.75">
      <c r="A399" s="265">
        <v>44133</v>
      </c>
      <c r="B399" s="266">
        <v>2099.4</v>
      </c>
      <c r="C399" s="269">
        <f t="shared" si="12"/>
        <v>-1.2743945450270355E-2</v>
      </c>
      <c r="D399" s="262"/>
      <c r="E399" s="268">
        <v>4846.1000000000004</v>
      </c>
      <c r="F399" s="269">
        <f t="shared" si="13"/>
        <v>1.5665947438472383E-3</v>
      </c>
    </row>
    <row r="400" spans="1:6" ht="18.75">
      <c r="A400" s="265">
        <v>44136</v>
      </c>
      <c r="B400" s="266">
        <v>2128.5</v>
      </c>
      <c r="C400" s="269">
        <f t="shared" si="12"/>
        <v>1.3861103172334799E-2</v>
      </c>
      <c r="D400" s="262"/>
      <c r="E400" s="268">
        <v>4896.68</v>
      </c>
      <c r="F400" s="269">
        <f t="shared" si="13"/>
        <v>1.0437258826685447E-2</v>
      </c>
    </row>
    <row r="401" spans="1:6" ht="18.75">
      <c r="A401" s="265">
        <v>44137</v>
      </c>
      <c r="B401" s="266">
        <v>2124.6999999999998</v>
      </c>
      <c r="C401" s="269">
        <f t="shared" si="12"/>
        <v>-1.7852948085507192E-3</v>
      </c>
      <c r="D401" s="262"/>
      <c r="E401" s="268">
        <v>4918.38</v>
      </c>
      <c r="F401" s="269">
        <f t="shared" si="13"/>
        <v>4.4315740460882935E-3</v>
      </c>
    </row>
    <row r="402" spans="1:6" ht="18.75">
      <c r="A402" s="265">
        <v>44138</v>
      </c>
      <c r="B402" s="266">
        <v>2119.3000000000002</v>
      </c>
      <c r="C402" s="269">
        <f t="shared" si="12"/>
        <v>-2.5415352755681075E-3</v>
      </c>
      <c r="D402" s="262"/>
      <c r="E402" s="268">
        <v>4928.01</v>
      </c>
      <c r="F402" s="269">
        <f t="shared" si="13"/>
        <v>1.9579617678993078E-3</v>
      </c>
    </row>
    <row r="403" spans="1:6" ht="18.75">
      <c r="A403" s="265">
        <v>44139</v>
      </c>
      <c r="B403" s="266">
        <v>2120.9</v>
      </c>
      <c r="C403" s="269">
        <f t="shared" si="12"/>
        <v>7.5496626244508924E-4</v>
      </c>
      <c r="D403" s="262"/>
      <c r="E403" s="268">
        <v>4919.6000000000004</v>
      </c>
      <c r="F403" s="269">
        <f t="shared" si="13"/>
        <v>-1.706571212314878E-3</v>
      </c>
    </row>
    <row r="404" spans="1:6" ht="18.75">
      <c r="A404" s="265">
        <v>44140</v>
      </c>
      <c r="B404" s="266">
        <v>2138.4</v>
      </c>
      <c r="C404" s="269">
        <f t="shared" si="12"/>
        <v>8.2512141072186296E-3</v>
      </c>
      <c r="D404" s="262"/>
      <c r="E404" s="268">
        <v>4942.12</v>
      </c>
      <c r="F404" s="269">
        <f t="shared" si="13"/>
        <v>4.5776079356043553E-3</v>
      </c>
    </row>
    <row r="405" spans="1:6" ht="18.75">
      <c r="A405" s="265">
        <v>44143</v>
      </c>
      <c r="B405" s="266">
        <v>2149.4</v>
      </c>
      <c r="C405" s="269">
        <f t="shared" si="12"/>
        <v>5.1440329218106484E-3</v>
      </c>
      <c r="D405" s="262"/>
      <c r="E405" s="268">
        <v>4923.6499999999996</v>
      </c>
      <c r="F405" s="269">
        <f t="shared" si="13"/>
        <v>-3.7372625512938074E-3</v>
      </c>
    </row>
    <row r="406" spans="1:6" ht="18.75">
      <c r="A406" s="265">
        <v>44144</v>
      </c>
      <c r="B406" s="266">
        <v>2165.8000000000002</v>
      </c>
      <c r="C406" s="269">
        <f t="shared" si="12"/>
        <v>7.6300362891970064E-3</v>
      </c>
      <c r="D406" s="262"/>
      <c r="E406" s="268">
        <v>4928.07</v>
      </c>
      <c r="F406" s="269">
        <f t="shared" si="13"/>
        <v>8.9770800117805472E-4</v>
      </c>
    </row>
    <row r="407" spans="1:6" ht="18.75">
      <c r="A407" s="265">
        <v>44145</v>
      </c>
      <c r="B407" s="266">
        <v>2142.1999999999998</v>
      </c>
      <c r="C407" s="269">
        <f t="shared" si="12"/>
        <v>-1.0896666358851448E-2</v>
      </c>
      <c r="D407" s="262"/>
      <c r="E407" s="268">
        <v>4899.6400000000003</v>
      </c>
      <c r="F407" s="269">
        <f t="shared" si="13"/>
        <v>-5.7689927294051202E-3</v>
      </c>
    </row>
    <row r="408" spans="1:6" ht="18.75">
      <c r="A408" s="265">
        <v>44146</v>
      </c>
      <c r="B408" s="266">
        <v>2120.8000000000002</v>
      </c>
      <c r="C408" s="269">
        <f t="shared" si="12"/>
        <v>-9.9897301839229069E-3</v>
      </c>
      <c r="D408" s="262"/>
      <c r="E408" s="268">
        <v>4883.6899999999996</v>
      </c>
      <c r="F408" s="269">
        <f t="shared" si="13"/>
        <v>-3.2553412087420464E-3</v>
      </c>
    </row>
    <row r="409" spans="1:6" ht="18.75">
      <c r="A409" s="265">
        <v>44147</v>
      </c>
      <c r="B409" s="266">
        <v>2102.1999999999998</v>
      </c>
      <c r="C409" s="269">
        <f t="shared" si="12"/>
        <v>-8.7702753677859624E-3</v>
      </c>
      <c r="D409" s="262"/>
      <c r="E409" s="268">
        <v>4905.03</v>
      </c>
      <c r="F409" s="269">
        <f t="shared" si="13"/>
        <v>4.3696467220484259E-3</v>
      </c>
    </row>
    <row r="410" spans="1:6" ht="18.75">
      <c r="A410" s="265">
        <v>44150</v>
      </c>
      <c r="B410" s="266">
        <v>2109.9</v>
      </c>
      <c r="C410" s="269">
        <f t="shared" si="12"/>
        <v>3.6628294168015163E-3</v>
      </c>
      <c r="D410" s="262"/>
      <c r="E410" s="268">
        <v>4867.7299999999996</v>
      </c>
      <c r="F410" s="269">
        <f t="shared" si="13"/>
        <v>-7.604438708835648E-3</v>
      </c>
    </row>
    <row r="411" spans="1:6" ht="18.75">
      <c r="A411" s="265">
        <v>44151</v>
      </c>
      <c r="B411" s="266">
        <v>2121</v>
      </c>
      <c r="C411" s="269">
        <f t="shared" si="12"/>
        <v>5.2609128394709437E-3</v>
      </c>
      <c r="D411" s="262"/>
      <c r="E411" s="268">
        <v>4871.41</v>
      </c>
      <c r="F411" s="269">
        <f t="shared" si="13"/>
        <v>7.5599920291402611E-4</v>
      </c>
    </row>
    <row r="412" spans="1:6" ht="18.75">
      <c r="A412" s="265">
        <v>44153</v>
      </c>
      <c r="B412" s="266">
        <v>2103.1</v>
      </c>
      <c r="C412" s="269">
        <f t="shared" si="12"/>
        <v>-8.4394153701085051E-3</v>
      </c>
      <c r="D412" s="262"/>
      <c r="E412" s="268">
        <v>4887.12</v>
      </c>
      <c r="F412" s="269">
        <f t="shared" si="13"/>
        <v>3.2249389807057494E-3</v>
      </c>
    </row>
    <row r="413" spans="1:6" ht="18.75">
      <c r="A413" s="265">
        <v>44154</v>
      </c>
      <c r="B413" s="266">
        <v>2092.1999999999998</v>
      </c>
      <c r="C413" s="269">
        <f t="shared" si="12"/>
        <v>-5.1828253530502577E-3</v>
      </c>
      <c r="D413" s="262"/>
      <c r="E413" s="268">
        <v>4879.96</v>
      </c>
      <c r="F413" s="269">
        <f t="shared" si="13"/>
        <v>-1.4650755455155595E-3</v>
      </c>
    </row>
    <row r="414" spans="1:6" ht="18.75">
      <c r="A414" s="265">
        <v>44157</v>
      </c>
      <c r="B414" s="266">
        <v>2098.1999999999998</v>
      </c>
      <c r="C414" s="269">
        <f t="shared" si="12"/>
        <v>2.8677946659019238E-3</v>
      </c>
      <c r="D414" s="262"/>
      <c r="E414" s="268">
        <v>4845.09</v>
      </c>
      <c r="F414" s="269">
        <f t="shared" si="13"/>
        <v>-7.1455503733637293E-3</v>
      </c>
    </row>
    <row r="415" spans="1:6" ht="18.75">
      <c r="A415" s="265">
        <v>44158</v>
      </c>
      <c r="B415" s="266">
        <v>2083.9</v>
      </c>
      <c r="C415" s="269">
        <f t="shared" si="12"/>
        <v>-6.8153655514249234E-3</v>
      </c>
      <c r="D415" s="262"/>
      <c r="E415" s="268">
        <v>4817.7</v>
      </c>
      <c r="F415" s="269">
        <f t="shared" si="13"/>
        <v>-5.6531457619982683E-3</v>
      </c>
    </row>
    <row r="416" spans="1:6" ht="18.75">
      <c r="A416" s="265">
        <v>44159</v>
      </c>
      <c r="B416" s="266">
        <v>2082.6</v>
      </c>
      <c r="C416" s="269">
        <f t="shared" si="12"/>
        <v>-6.2383031815349543E-4</v>
      </c>
      <c r="D416" s="262"/>
      <c r="E416" s="268">
        <v>4833.1899999999996</v>
      </c>
      <c r="F416" s="269">
        <f t="shared" si="13"/>
        <v>3.2152271830956369E-3</v>
      </c>
    </row>
    <row r="417" spans="1:6" ht="18.75">
      <c r="A417" s="265">
        <v>44160</v>
      </c>
      <c r="B417" s="266">
        <v>2076.1999999999998</v>
      </c>
      <c r="C417" s="269">
        <f t="shared" si="12"/>
        <v>-3.0730817247671682E-3</v>
      </c>
      <c r="D417" s="262"/>
      <c r="E417" s="268">
        <v>4861.87</v>
      </c>
      <c r="F417" s="269">
        <f t="shared" si="13"/>
        <v>5.9339690763244857E-3</v>
      </c>
    </row>
    <row r="418" spans="1:6" ht="18.75">
      <c r="A418" s="265">
        <v>44161</v>
      </c>
      <c r="B418" s="266">
        <v>2104.1</v>
      </c>
      <c r="C418" s="269">
        <f t="shared" si="12"/>
        <v>1.3438011752239687E-2</v>
      </c>
      <c r="D418" s="262"/>
      <c r="E418" s="268">
        <v>4869.09</v>
      </c>
      <c r="F418" s="269">
        <f t="shared" si="13"/>
        <v>1.485025309191812E-3</v>
      </c>
    </row>
    <row r="419" spans="1:6" ht="18.75">
      <c r="A419" s="265">
        <v>44164</v>
      </c>
      <c r="B419" s="266">
        <v>2101</v>
      </c>
      <c r="C419" s="269">
        <f t="shared" si="12"/>
        <v>-1.4733140059882688E-3</v>
      </c>
      <c r="D419" s="262"/>
      <c r="E419" s="268">
        <v>4881.82</v>
      </c>
      <c r="F419" s="269">
        <f t="shared" si="13"/>
        <v>2.6144515710326832E-3</v>
      </c>
    </row>
    <row r="420" spans="1:6" ht="18.75">
      <c r="A420" s="265">
        <v>44165</v>
      </c>
      <c r="B420" s="266">
        <v>2110.9</v>
      </c>
      <c r="C420" s="269">
        <f t="shared" si="12"/>
        <v>4.7120418848167755E-3</v>
      </c>
      <c r="D420" s="262"/>
      <c r="E420" s="268">
        <v>4866.84</v>
      </c>
      <c r="F420" s="269">
        <f t="shared" si="13"/>
        <v>-3.0685277212186834E-3</v>
      </c>
    </row>
    <row r="421" spans="1:6" ht="18.75">
      <c r="A421" s="265">
        <v>44166</v>
      </c>
      <c r="B421" s="266">
        <v>2118.4</v>
      </c>
      <c r="C421" s="269">
        <f t="shared" si="12"/>
        <v>3.552986877635167E-3</v>
      </c>
      <c r="D421" s="262"/>
      <c r="E421" s="268">
        <v>4903.95</v>
      </c>
      <c r="F421" s="269">
        <f t="shared" si="13"/>
        <v>7.6250708878862206E-3</v>
      </c>
    </row>
    <row r="422" spans="1:6" ht="18.75">
      <c r="A422" s="265">
        <v>44167</v>
      </c>
      <c r="B422" s="266">
        <v>2124.9</v>
      </c>
      <c r="C422" s="269">
        <f t="shared" si="12"/>
        <v>3.0683534743203289E-3</v>
      </c>
      <c r="D422" s="262"/>
      <c r="E422" s="268">
        <v>4934.8599999999997</v>
      </c>
      <c r="F422" s="269">
        <f t="shared" si="13"/>
        <v>6.3030822092393635E-3</v>
      </c>
    </row>
    <row r="423" spans="1:6" ht="18.75">
      <c r="A423" s="265">
        <v>44168</v>
      </c>
      <c r="B423" s="266">
        <v>2135.3000000000002</v>
      </c>
      <c r="C423" s="269">
        <f t="shared" si="12"/>
        <v>4.894347969316204E-3</v>
      </c>
      <c r="D423" s="262"/>
      <c r="E423" s="268">
        <v>4974.83</v>
      </c>
      <c r="F423" s="269">
        <f t="shared" si="13"/>
        <v>8.0995205537746084E-3</v>
      </c>
    </row>
    <row r="424" spans="1:6" ht="18.75">
      <c r="A424" s="265">
        <v>44171</v>
      </c>
      <c r="B424" s="266">
        <v>2152.1</v>
      </c>
      <c r="C424" s="269">
        <f t="shared" si="12"/>
        <v>7.8677469208072726E-3</v>
      </c>
      <c r="D424" s="262"/>
      <c r="E424" s="268">
        <v>5024.38</v>
      </c>
      <c r="F424" s="269">
        <f t="shared" si="13"/>
        <v>9.9601393414447958E-3</v>
      </c>
    </row>
    <row r="425" spans="1:6" ht="18.75">
      <c r="A425" s="265">
        <v>44172</v>
      </c>
      <c r="B425" s="266">
        <v>2141.1</v>
      </c>
      <c r="C425" s="269">
        <f t="shared" si="12"/>
        <v>-5.1112866502486254E-3</v>
      </c>
      <c r="D425" s="262"/>
      <c r="E425" s="268">
        <v>5053.49</v>
      </c>
      <c r="F425" s="269">
        <f t="shared" si="13"/>
        <v>5.7937496765769758E-3</v>
      </c>
    </row>
    <row r="426" spans="1:6" ht="18.75">
      <c r="A426" s="265">
        <v>44173</v>
      </c>
      <c r="B426" s="266">
        <v>2139.1999999999998</v>
      </c>
      <c r="C426" s="269">
        <f t="shared" si="12"/>
        <v>-8.8739433001727708E-4</v>
      </c>
      <c r="D426" s="262"/>
      <c r="E426" s="268">
        <v>5049.8</v>
      </c>
      <c r="F426" s="269">
        <f t="shared" si="13"/>
        <v>-7.3018844402572558E-4</v>
      </c>
    </row>
    <row r="427" spans="1:6" ht="18.75">
      <c r="A427" s="265">
        <v>44174</v>
      </c>
      <c r="B427" s="266">
        <v>2123</v>
      </c>
      <c r="C427" s="269">
        <f t="shared" si="12"/>
        <v>-7.5729244577411592E-3</v>
      </c>
      <c r="D427" s="262"/>
      <c r="E427" s="268">
        <v>5069.88</v>
      </c>
      <c r="F427" s="269">
        <f t="shared" si="13"/>
        <v>3.9763951047566692E-3</v>
      </c>
    </row>
    <row r="428" spans="1:6" ht="18.75">
      <c r="A428" s="265">
        <v>44175</v>
      </c>
      <c r="B428" s="266">
        <v>2135.6999999999998</v>
      </c>
      <c r="C428" s="269">
        <f t="shared" si="12"/>
        <v>5.9821008007536758E-3</v>
      </c>
      <c r="D428" s="262"/>
      <c r="E428" s="268">
        <v>5094.66</v>
      </c>
      <c r="F428" s="269">
        <f t="shared" si="13"/>
        <v>4.8876896494591815E-3</v>
      </c>
    </row>
    <row r="429" spans="1:6" ht="18.75">
      <c r="A429" s="265">
        <v>44178</v>
      </c>
      <c r="B429" s="266">
        <v>2242.4</v>
      </c>
      <c r="C429" s="269">
        <f t="shared" si="12"/>
        <v>4.9960200402678456E-2</v>
      </c>
      <c r="D429" s="262"/>
      <c r="E429" s="268">
        <v>5126.43</v>
      </c>
      <c r="F429" s="269">
        <f t="shared" si="13"/>
        <v>6.2359411619226091E-3</v>
      </c>
    </row>
    <row r="430" spans="1:6" ht="18.75">
      <c r="A430" s="265">
        <v>44179</v>
      </c>
      <c r="B430" s="266">
        <v>2354.5</v>
      </c>
      <c r="C430" s="269">
        <f t="shared" si="12"/>
        <v>4.999108098465932E-2</v>
      </c>
      <c r="D430" s="262"/>
      <c r="E430" s="268">
        <v>5147.0200000000004</v>
      </c>
      <c r="F430" s="269">
        <f t="shared" si="13"/>
        <v>4.016440290806722E-3</v>
      </c>
    </row>
    <row r="431" spans="1:6" ht="18.75">
      <c r="A431" s="265">
        <v>44180</v>
      </c>
      <c r="B431" s="266">
        <v>2275.6</v>
      </c>
      <c r="C431" s="269">
        <f t="shared" si="12"/>
        <v>-3.3510299426629864E-2</v>
      </c>
      <c r="D431" s="262"/>
      <c r="E431" s="268">
        <v>5123.0600000000004</v>
      </c>
      <c r="F431" s="269">
        <f t="shared" si="13"/>
        <v>-4.6551208271971012E-3</v>
      </c>
    </row>
    <row r="432" spans="1:6" ht="18.75">
      <c r="A432" s="265">
        <v>44182</v>
      </c>
      <c r="B432" s="266">
        <v>2206.4</v>
      </c>
      <c r="C432" s="269">
        <f t="shared" si="12"/>
        <v>-3.0409562313235994E-2</v>
      </c>
      <c r="D432" s="262"/>
      <c r="E432" s="268">
        <v>5108.03</v>
      </c>
      <c r="F432" s="269">
        <f t="shared" si="13"/>
        <v>-2.9337934749935624E-3</v>
      </c>
    </row>
    <row r="433" spans="1:6" ht="18.75">
      <c r="A433" s="265">
        <v>44185</v>
      </c>
      <c r="B433" s="266">
        <v>2148.6999999999998</v>
      </c>
      <c r="C433" s="269">
        <f t="shared" si="12"/>
        <v>-2.6151196519216935E-2</v>
      </c>
      <c r="D433" s="262"/>
      <c r="E433" s="268">
        <v>5074.58</v>
      </c>
      <c r="F433" s="269">
        <f t="shared" si="13"/>
        <v>-6.5485128317570584E-3</v>
      </c>
    </row>
    <row r="434" spans="1:6" ht="18.75">
      <c r="A434" s="265">
        <v>44186</v>
      </c>
      <c r="B434" s="266">
        <v>2155.6</v>
      </c>
      <c r="C434" s="269">
        <f t="shared" si="12"/>
        <v>3.2112440080049875E-3</v>
      </c>
      <c r="D434" s="262"/>
      <c r="E434" s="268">
        <v>5115.1899999999996</v>
      </c>
      <c r="F434" s="269">
        <f t="shared" si="13"/>
        <v>8.0026327301963018E-3</v>
      </c>
    </row>
    <row r="435" spans="1:6" ht="18.75">
      <c r="A435" s="265">
        <v>44187</v>
      </c>
      <c r="B435" s="266">
        <v>2104.6999999999998</v>
      </c>
      <c r="C435" s="269">
        <f t="shared" si="12"/>
        <v>-2.3612915197624873E-2</v>
      </c>
      <c r="D435" s="262"/>
      <c r="E435" s="268">
        <v>5098.4799999999996</v>
      </c>
      <c r="F435" s="269">
        <f t="shared" si="13"/>
        <v>-3.2667408248765462E-3</v>
      </c>
    </row>
    <row r="436" spans="1:6" ht="18.75">
      <c r="A436" s="265">
        <v>44188</v>
      </c>
      <c r="B436" s="266">
        <v>2081.9</v>
      </c>
      <c r="C436" s="269">
        <f t="shared" si="12"/>
        <v>-1.083289780016139E-2</v>
      </c>
      <c r="D436" s="262"/>
      <c r="E436" s="268">
        <v>5133.29</v>
      </c>
      <c r="F436" s="269">
        <f t="shared" si="13"/>
        <v>6.8275250662943598E-3</v>
      </c>
    </row>
    <row r="437" spans="1:6" ht="18.75">
      <c r="A437" s="265">
        <v>44189</v>
      </c>
      <c r="B437" s="266">
        <v>2139.4</v>
      </c>
      <c r="C437" s="269">
        <f t="shared" si="12"/>
        <v>2.7619001873288918E-2</v>
      </c>
      <c r="D437" s="262"/>
      <c r="E437" s="268">
        <v>5218.3599999999997</v>
      </c>
      <c r="F437" s="269">
        <f t="shared" si="13"/>
        <v>1.6572217817423018E-2</v>
      </c>
    </row>
    <row r="438" spans="1:6" ht="18.75">
      <c r="A438" s="265">
        <v>44192</v>
      </c>
      <c r="B438" s="266">
        <v>2154.8000000000002</v>
      </c>
      <c r="C438" s="269">
        <f t="shared" si="12"/>
        <v>7.1982798915584123E-3</v>
      </c>
      <c r="D438" s="262"/>
      <c r="E438" s="268">
        <v>5328.27</v>
      </c>
      <c r="F438" s="269">
        <f t="shared" si="13"/>
        <v>2.1062172789918732E-2</v>
      </c>
    </row>
    <row r="439" spans="1:6" ht="18.75">
      <c r="A439" s="265">
        <v>44193</v>
      </c>
      <c r="B439" s="266">
        <v>2165.9</v>
      </c>
      <c r="C439" s="269">
        <f t="shared" si="12"/>
        <v>5.1512901429366931E-3</v>
      </c>
      <c r="D439" s="262"/>
      <c r="E439" s="268">
        <v>5344.01</v>
      </c>
      <c r="F439" s="269">
        <f t="shared" si="13"/>
        <v>2.9540545054960177E-3</v>
      </c>
    </row>
    <row r="440" spans="1:6" ht="18.75">
      <c r="A440" s="265">
        <v>44194</v>
      </c>
      <c r="B440" s="266">
        <v>2154.8000000000002</v>
      </c>
      <c r="C440" s="269">
        <f t="shared" si="12"/>
        <v>-5.1248903458146478E-3</v>
      </c>
      <c r="D440" s="262"/>
      <c r="E440" s="268">
        <v>5358.25</v>
      </c>
      <c r="F440" s="269">
        <f t="shared" si="13"/>
        <v>2.6646656724069739E-3</v>
      </c>
    </row>
    <row r="441" spans="1:6" ht="18.75">
      <c r="A441" s="265">
        <v>44195</v>
      </c>
      <c r="B441" s="266">
        <v>2138.8000000000002</v>
      </c>
      <c r="C441" s="269">
        <f t="shared" si="12"/>
        <v>-7.4252830889177668E-3</v>
      </c>
      <c r="D441" s="262"/>
      <c r="E441" s="268">
        <v>5402.06</v>
      </c>
      <c r="F441" s="269">
        <f t="shared" si="13"/>
        <v>8.1761769234358628E-3</v>
      </c>
    </row>
    <row r="442" spans="1:6" ht="18.75">
      <c r="A442" s="265">
        <v>44199</v>
      </c>
      <c r="B442" s="266">
        <v>2156.6</v>
      </c>
      <c r="C442" s="269">
        <f t="shared" si="12"/>
        <v>8.3224237890404673E-3</v>
      </c>
      <c r="D442" s="262"/>
      <c r="E442" s="268">
        <v>5618.95</v>
      </c>
      <c r="F442" s="269">
        <f t="shared" si="13"/>
        <v>4.0149498524636895E-2</v>
      </c>
    </row>
    <row r="443" spans="1:6" ht="18.75">
      <c r="A443" s="265">
        <v>44200</v>
      </c>
      <c r="B443" s="266">
        <v>2169.6999999999998</v>
      </c>
      <c r="C443" s="269">
        <f t="shared" si="12"/>
        <v>6.0743763331168044E-3</v>
      </c>
      <c r="D443" s="262"/>
      <c r="E443" s="268">
        <v>5652.32</v>
      </c>
      <c r="F443" s="269">
        <f t="shared" si="13"/>
        <v>5.9388319881827911E-3</v>
      </c>
    </row>
    <row r="444" spans="1:6" ht="18.75">
      <c r="A444" s="265">
        <v>44201</v>
      </c>
      <c r="B444" s="266">
        <v>2127.9</v>
      </c>
      <c r="C444" s="269">
        <f t="shared" si="12"/>
        <v>-1.9265336221597318E-2</v>
      </c>
      <c r="D444" s="262"/>
      <c r="E444" s="268">
        <v>5609.7</v>
      </c>
      <c r="F444" s="269">
        <f t="shared" si="13"/>
        <v>-7.5402666515695937E-3</v>
      </c>
    </row>
    <row r="445" spans="1:6" ht="18.75">
      <c r="A445" s="265">
        <v>44202</v>
      </c>
      <c r="B445" s="266">
        <v>2119.9</v>
      </c>
      <c r="C445" s="269">
        <f t="shared" si="12"/>
        <v>-3.7595751680060685E-3</v>
      </c>
      <c r="D445" s="262"/>
      <c r="E445" s="268">
        <v>5640.19</v>
      </c>
      <c r="F445" s="269">
        <f t="shared" si="13"/>
        <v>5.4352282653260531E-3</v>
      </c>
    </row>
    <row r="446" spans="1:6" ht="18.75">
      <c r="A446" s="265">
        <v>44203</v>
      </c>
      <c r="B446" s="266">
        <v>2149</v>
      </c>
      <c r="C446" s="269">
        <f t="shared" si="12"/>
        <v>1.3727062597292283E-2</v>
      </c>
      <c r="D446" s="262"/>
      <c r="E446" s="268">
        <v>5621.76</v>
      </c>
      <c r="F446" s="269">
        <f t="shared" si="13"/>
        <v>-3.2676204170425383E-3</v>
      </c>
    </row>
    <row r="447" spans="1:6" ht="18.75">
      <c r="A447" s="265">
        <v>44206</v>
      </c>
      <c r="B447" s="266">
        <v>2212.8000000000002</v>
      </c>
      <c r="C447" s="269">
        <f t="shared" si="12"/>
        <v>2.968822708236396E-2</v>
      </c>
      <c r="D447" s="262"/>
      <c r="E447" s="268">
        <v>5634.04</v>
      </c>
      <c r="F447" s="269">
        <f t="shared" si="13"/>
        <v>2.184369307832279E-3</v>
      </c>
    </row>
    <row r="448" spans="1:6" ht="18.75">
      <c r="A448" s="265">
        <v>44207</v>
      </c>
      <c r="B448" s="266">
        <v>2173.6999999999998</v>
      </c>
      <c r="C448" s="269">
        <f t="shared" si="12"/>
        <v>-1.7669920462762279E-2</v>
      </c>
      <c r="D448" s="262"/>
      <c r="E448" s="268">
        <v>5718.75</v>
      </c>
      <c r="F448" s="269">
        <f t="shared" si="13"/>
        <v>1.5035392009996373E-2</v>
      </c>
    </row>
    <row r="449" spans="1:6" ht="18.75">
      <c r="A449" s="265">
        <v>44208</v>
      </c>
      <c r="B449" s="266">
        <v>2166.8000000000002</v>
      </c>
      <c r="C449" s="269">
        <f t="shared" si="12"/>
        <v>-3.1743110824858922E-3</v>
      </c>
      <c r="D449" s="262"/>
      <c r="E449" s="268">
        <v>5861.02</v>
      </c>
      <c r="F449" s="269">
        <f t="shared" si="13"/>
        <v>2.487781420765045E-2</v>
      </c>
    </row>
    <row r="450" spans="1:6" ht="18.75">
      <c r="A450" s="265">
        <v>44209</v>
      </c>
      <c r="B450" s="266">
        <v>2170.8000000000002</v>
      </c>
      <c r="C450" s="269">
        <f t="shared" si="12"/>
        <v>1.8460402436772938E-3</v>
      </c>
      <c r="D450" s="262"/>
      <c r="E450" s="268">
        <v>5770</v>
      </c>
      <c r="F450" s="269">
        <f t="shared" si="13"/>
        <v>-1.5529720082852583E-2</v>
      </c>
    </row>
    <row r="451" spans="1:6" ht="18.75">
      <c r="A451" s="265">
        <v>44210</v>
      </c>
      <c r="B451" s="266">
        <v>2179.1999999999998</v>
      </c>
      <c r="C451" s="269">
        <f t="shared" si="12"/>
        <v>3.8695411829738902E-3</v>
      </c>
      <c r="D451" s="262"/>
      <c r="E451" s="268">
        <v>5909.3</v>
      </c>
      <c r="F451" s="269">
        <f t="shared" si="13"/>
        <v>2.414211438474867E-2</v>
      </c>
    </row>
    <row r="452" spans="1:6" ht="18.75">
      <c r="A452" s="265">
        <v>44213</v>
      </c>
      <c r="B452" s="266">
        <v>2175.1999999999998</v>
      </c>
      <c r="C452" s="269">
        <f t="shared" si="12"/>
        <v>-1.8355359765050983E-3</v>
      </c>
      <c r="D452" s="262"/>
      <c r="E452" s="268">
        <v>5850.43</v>
      </c>
      <c r="F452" s="269">
        <f t="shared" si="13"/>
        <v>-9.9622628737752184E-3</v>
      </c>
    </row>
    <row r="453" spans="1:6" ht="18.75">
      <c r="A453" s="265">
        <v>44214</v>
      </c>
      <c r="B453" s="266">
        <v>2171.8000000000002</v>
      </c>
      <c r="C453" s="269">
        <f t="shared" ref="C453:C516" si="14">B453/B452-1</f>
        <v>-1.5630746598012113E-3</v>
      </c>
      <c r="D453" s="262"/>
      <c r="E453" s="268">
        <v>5801.72</v>
      </c>
      <c r="F453" s="269">
        <f t="shared" ref="F453:F516" si="15">E453/E452-1</f>
        <v>-8.3258837384602158E-3</v>
      </c>
    </row>
    <row r="454" spans="1:6" ht="18.75">
      <c r="A454" s="265">
        <v>44215</v>
      </c>
      <c r="B454" s="266">
        <v>2153</v>
      </c>
      <c r="C454" s="269">
        <f t="shared" si="14"/>
        <v>-8.6564140344415064E-3</v>
      </c>
      <c r="D454" s="262"/>
      <c r="E454" s="268">
        <v>5820.8</v>
      </c>
      <c r="F454" s="269">
        <f t="shared" si="15"/>
        <v>3.2886799087166185E-3</v>
      </c>
    </row>
    <row r="455" spans="1:6" ht="18.75">
      <c r="A455" s="265">
        <v>44216</v>
      </c>
      <c r="B455" s="266">
        <v>2143.5</v>
      </c>
      <c r="C455" s="269">
        <f t="shared" si="14"/>
        <v>-4.4124477473292956E-3</v>
      </c>
      <c r="D455" s="262"/>
      <c r="E455" s="268">
        <v>5827.56</v>
      </c>
      <c r="F455" s="269">
        <f t="shared" si="15"/>
        <v>1.1613523914237867E-3</v>
      </c>
    </row>
    <row r="456" spans="1:6" ht="18.75">
      <c r="A456" s="265">
        <v>44217</v>
      </c>
      <c r="B456" s="266">
        <v>2150.3000000000002</v>
      </c>
      <c r="C456" s="269">
        <f t="shared" si="14"/>
        <v>3.1723816188478082E-3</v>
      </c>
      <c r="D456" s="262"/>
      <c r="E456" s="268">
        <v>5836.18</v>
      </c>
      <c r="F456" s="269">
        <f t="shared" si="15"/>
        <v>1.479178249558899E-3</v>
      </c>
    </row>
    <row r="457" spans="1:6" ht="18.75">
      <c r="A457" s="265">
        <v>44220</v>
      </c>
      <c r="B457" s="266">
        <v>2167.5</v>
      </c>
      <c r="C457" s="269">
        <f t="shared" si="14"/>
        <v>7.9988838766682502E-3</v>
      </c>
      <c r="D457" s="262"/>
      <c r="E457" s="268">
        <v>5815.54</v>
      </c>
      <c r="F457" s="269">
        <f t="shared" si="15"/>
        <v>-3.5365598730676684E-3</v>
      </c>
    </row>
    <row r="458" spans="1:6" ht="18.75">
      <c r="A458" s="265">
        <v>44221</v>
      </c>
      <c r="B458" s="266">
        <v>2160.9</v>
      </c>
      <c r="C458" s="269">
        <f t="shared" si="14"/>
        <v>-3.0449826989619178E-3</v>
      </c>
      <c r="D458" s="262"/>
      <c r="E458" s="268">
        <v>5789.92</v>
      </c>
      <c r="F458" s="269">
        <f t="shared" si="15"/>
        <v>-4.4054378441210629E-3</v>
      </c>
    </row>
    <row r="459" spans="1:6" ht="18.75">
      <c r="A459" s="265">
        <v>44222</v>
      </c>
      <c r="B459" s="266">
        <v>2158.1</v>
      </c>
      <c r="C459" s="269">
        <f t="shared" si="14"/>
        <v>-1.2957563977973319E-3</v>
      </c>
      <c r="D459" s="262"/>
      <c r="E459" s="268">
        <v>5695.37</v>
      </c>
      <c r="F459" s="269">
        <f t="shared" si="15"/>
        <v>-1.6330104733744188E-2</v>
      </c>
    </row>
    <row r="460" spans="1:6" ht="18.75">
      <c r="A460" s="265">
        <v>44223</v>
      </c>
      <c r="B460" s="266">
        <v>2156.6</v>
      </c>
      <c r="C460" s="269">
        <f t="shared" si="14"/>
        <v>-6.950558361521475E-4</v>
      </c>
      <c r="D460" s="262"/>
      <c r="E460" s="268">
        <v>5714.74</v>
      </c>
      <c r="F460" s="269">
        <f t="shared" si="15"/>
        <v>3.401008187352117E-3</v>
      </c>
    </row>
    <row r="461" spans="1:6" ht="18.75">
      <c r="A461" s="265">
        <v>44224</v>
      </c>
      <c r="B461" s="266">
        <v>2140.8000000000002</v>
      </c>
      <c r="C461" s="269">
        <f t="shared" si="14"/>
        <v>-7.326347027728719E-3</v>
      </c>
      <c r="D461" s="262"/>
      <c r="E461" s="268">
        <v>5724.35</v>
      </c>
      <c r="F461" s="269">
        <f t="shared" si="15"/>
        <v>1.681616311503431E-3</v>
      </c>
    </row>
    <row r="462" spans="1:6" ht="18.75">
      <c r="A462" s="265">
        <v>44227</v>
      </c>
      <c r="B462" s="266">
        <v>2153.1999999999998</v>
      </c>
      <c r="C462" s="269">
        <f t="shared" si="14"/>
        <v>5.792227204783007E-3</v>
      </c>
      <c r="D462" s="262"/>
      <c r="E462" s="268">
        <v>5649.86</v>
      </c>
      <c r="F462" s="269">
        <f t="shared" si="15"/>
        <v>-1.3012831151135162E-2</v>
      </c>
    </row>
    <row r="463" spans="1:6" ht="18.75">
      <c r="A463" s="265">
        <v>44228</v>
      </c>
      <c r="B463" s="266">
        <v>2120.6</v>
      </c>
      <c r="C463" s="269">
        <f t="shared" si="14"/>
        <v>-1.5140256362623061E-2</v>
      </c>
      <c r="D463" s="262"/>
      <c r="E463" s="268">
        <v>5599.8</v>
      </c>
      <c r="F463" s="269">
        <f t="shared" si="15"/>
        <v>-8.8603965407991758E-3</v>
      </c>
    </row>
    <row r="464" spans="1:6" ht="18.75">
      <c r="A464" s="265">
        <v>44229</v>
      </c>
      <c r="B464" s="266">
        <v>2148.4</v>
      </c>
      <c r="C464" s="269">
        <f t="shared" si="14"/>
        <v>1.3109497312081553E-2</v>
      </c>
      <c r="D464" s="262"/>
      <c r="E464" s="268">
        <v>5564.69</v>
      </c>
      <c r="F464" s="269">
        <f t="shared" si="15"/>
        <v>-6.2698667809565345E-3</v>
      </c>
    </row>
    <row r="465" spans="1:6" ht="18.75">
      <c r="A465" s="265">
        <v>44230</v>
      </c>
      <c r="B465" s="266">
        <v>2131.6999999999998</v>
      </c>
      <c r="C465" s="269">
        <f t="shared" si="14"/>
        <v>-7.7732265872277884E-3</v>
      </c>
      <c r="D465" s="262"/>
      <c r="E465" s="268">
        <v>5581.86</v>
      </c>
      <c r="F465" s="269">
        <f t="shared" si="15"/>
        <v>3.0855267768734596E-3</v>
      </c>
    </row>
    <row r="466" spans="1:6" ht="18.75">
      <c r="A466" s="265">
        <v>44231</v>
      </c>
      <c r="B466" s="266">
        <v>2129.4</v>
      </c>
      <c r="C466" s="269">
        <f t="shared" si="14"/>
        <v>-1.078951071914358E-3</v>
      </c>
      <c r="D466" s="262"/>
      <c r="E466" s="268">
        <v>5647.67</v>
      </c>
      <c r="F466" s="269">
        <f t="shared" si="15"/>
        <v>1.1789976817763392E-2</v>
      </c>
    </row>
    <row r="467" spans="1:6" ht="18.75">
      <c r="A467" s="265">
        <v>44234</v>
      </c>
      <c r="B467" s="266">
        <v>2140.8000000000002</v>
      </c>
      <c r="C467" s="269">
        <f t="shared" si="14"/>
        <v>5.3536207382360868E-3</v>
      </c>
      <c r="D467" s="262"/>
      <c r="E467" s="268">
        <v>5504.78</v>
      </c>
      <c r="F467" s="269">
        <f t="shared" si="15"/>
        <v>-2.5300699226406653E-2</v>
      </c>
    </row>
    <row r="468" spans="1:6" ht="18.75">
      <c r="A468" s="265">
        <v>44235</v>
      </c>
      <c r="B468" s="266">
        <v>2110.5</v>
      </c>
      <c r="C468" s="269">
        <f t="shared" si="14"/>
        <v>-1.4153587443946236E-2</v>
      </c>
      <c r="D468" s="262"/>
      <c r="E468" s="268">
        <v>5376.45</v>
      </c>
      <c r="F468" s="269">
        <f t="shared" si="15"/>
        <v>-2.331246661991937E-2</v>
      </c>
    </row>
    <row r="469" spans="1:6" ht="18.75">
      <c r="A469" s="265">
        <v>44236</v>
      </c>
      <c r="B469" s="266">
        <v>2115</v>
      </c>
      <c r="C469" s="269">
        <f t="shared" si="14"/>
        <v>2.132196162046851E-3</v>
      </c>
      <c r="D469" s="262"/>
      <c r="E469" s="268">
        <v>5498.54</v>
      </c>
      <c r="F469" s="269">
        <f t="shared" si="15"/>
        <v>2.2708292646634876E-2</v>
      </c>
    </row>
    <row r="470" spans="1:6" ht="18.75">
      <c r="A470" s="265">
        <v>44237</v>
      </c>
      <c r="B470" s="266">
        <v>2112.9</v>
      </c>
      <c r="C470" s="269">
        <f t="shared" si="14"/>
        <v>-9.9290780141836343E-4</v>
      </c>
      <c r="D470" s="262"/>
      <c r="E470" s="268">
        <v>5509.4</v>
      </c>
      <c r="F470" s="269">
        <f t="shared" si="15"/>
        <v>1.9750697457869837E-3</v>
      </c>
    </row>
    <row r="471" spans="1:6" ht="18.75">
      <c r="A471" s="265">
        <v>44238</v>
      </c>
      <c r="B471" s="266">
        <v>2124.9</v>
      </c>
      <c r="C471" s="269">
        <f t="shared" si="14"/>
        <v>5.6793979838136721E-3</v>
      </c>
      <c r="D471" s="262"/>
      <c r="E471" s="268">
        <v>5485.01</v>
      </c>
      <c r="F471" s="269">
        <f t="shared" si="15"/>
        <v>-4.4269793443930672E-3</v>
      </c>
    </row>
    <row r="472" spans="1:6" ht="18.75">
      <c r="A472" s="265">
        <v>44241</v>
      </c>
      <c r="B472" s="266">
        <v>2137.8000000000002</v>
      </c>
      <c r="C472" s="269">
        <f t="shared" si="14"/>
        <v>6.0708739234787146E-3</v>
      </c>
      <c r="D472" s="262"/>
      <c r="E472" s="268">
        <v>5447.64</v>
      </c>
      <c r="F472" s="269">
        <f t="shared" si="15"/>
        <v>-6.8131142878499196E-3</v>
      </c>
    </row>
    <row r="473" spans="1:6" ht="18.75">
      <c r="A473" s="265">
        <v>44243</v>
      </c>
      <c r="B473" s="266">
        <v>2104.9</v>
      </c>
      <c r="C473" s="269">
        <f t="shared" si="14"/>
        <v>-1.5389652914210905E-2</v>
      </c>
      <c r="D473" s="262"/>
      <c r="E473" s="268">
        <v>5527.39</v>
      </c>
      <c r="F473" s="269">
        <f t="shared" si="15"/>
        <v>1.4639366771666218E-2</v>
      </c>
    </row>
    <row r="474" spans="1:6" ht="18.75">
      <c r="A474" s="265">
        <v>44244</v>
      </c>
      <c r="B474" s="266">
        <v>2099.6999999999998</v>
      </c>
      <c r="C474" s="269">
        <f t="shared" si="14"/>
        <v>-2.4704261485107848E-3</v>
      </c>
      <c r="D474" s="262"/>
      <c r="E474" s="268">
        <v>5503.67</v>
      </c>
      <c r="F474" s="269">
        <f t="shared" si="15"/>
        <v>-4.2913563182623848E-3</v>
      </c>
    </row>
    <row r="475" spans="1:6" ht="18.75">
      <c r="A475" s="265">
        <v>44245</v>
      </c>
      <c r="B475" s="266">
        <v>2093.1</v>
      </c>
      <c r="C475" s="269">
        <f t="shared" si="14"/>
        <v>-3.1433061865980827E-3</v>
      </c>
      <c r="D475" s="262"/>
      <c r="E475" s="268">
        <v>5475.98</v>
      </c>
      <c r="F475" s="269">
        <f t="shared" si="15"/>
        <v>-5.0311882798206309E-3</v>
      </c>
    </row>
    <row r="476" spans="1:6" ht="18.75">
      <c r="A476" s="265">
        <v>44249</v>
      </c>
      <c r="B476" s="266">
        <v>2093.5</v>
      </c>
      <c r="C476" s="269">
        <f t="shared" si="14"/>
        <v>1.9110410396061539E-4</v>
      </c>
      <c r="D476" s="262"/>
      <c r="E476" s="268">
        <v>5385.21</v>
      </c>
      <c r="F476" s="269">
        <f t="shared" si="15"/>
        <v>-1.6576028400395848E-2</v>
      </c>
    </row>
    <row r="477" spans="1:6" ht="18.75">
      <c r="A477" s="265">
        <v>44250</v>
      </c>
      <c r="B477" s="266">
        <v>2088.1</v>
      </c>
      <c r="C477" s="269">
        <f t="shared" si="14"/>
        <v>-2.5794124671603136E-3</v>
      </c>
      <c r="D477" s="262"/>
      <c r="E477" s="268">
        <v>5317.71</v>
      </c>
      <c r="F477" s="269">
        <f t="shared" si="15"/>
        <v>-1.2534330137543348E-2</v>
      </c>
    </row>
    <row r="478" spans="1:6" ht="18.75">
      <c r="A478" s="265">
        <v>44251</v>
      </c>
      <c r="B478" s="266">
        <v>2099.9</v>
      </c>
      <c r="C478" s="269">
        <f t="shared" si="14"/>
        <v>5.6510703510368465E-3</v>
      </c>
      <c r="D478" s="262"/>
      <c r="E478" s="268">
        <v>5385.64</v>
      </c>
      <c r="F478" s="269">
        <f t="shared" si="15"/>
        <v>1.2774295702473459E-2</v>
      </c>
    </row>
    <row r="479" spans="1:6" ht="18.75">
      <c r="A479" s="265">
        <v>44252</v>
      </c>
      <c r="B479" s="266">
        <v>2099.3000000000002</v>
      </c>
      <c r="C479" s="269">
        <f t="shared" si="14"/>
        <v>-2.8572789180436597E-4</v>
      </c>
      <c r="D479" s="262"/>
      <c r="E479" s="268">
        <v>5416.39</v>
      </c>
      <c r="F479" s="269">
        <f t="shared" si="15"/>
        <v>5.7096278251052013E-3</v>
      </c>
    </row>
    <row r="480" spans="1:6" ht="18.75">
      <c r="A480" s="265">
        <v>44255</v>
      </c>
      <c r="B480" s="266">
        <v>2105.1</v>
      </c>
      <c r="C480" s="269">
        <f t="shared" si="14"/>
        <v>2.7628257038059267E-3</v>
      </c>
      <c r="D480" s="262"/>
      <c r="E480" s="268">
        <v>5404.79</v>
      </c>
      <c r="F480" s="269">
        <f t="shared" si="15"/>
        <v>-2.1416478503210046E-3</v>
      </c>
    </row>
    <row r="481" spans="1:6" ht="18.75">
      <c r="A481" s="265">
        <v>44256</v>
      </c>
      <c r="B481" s="266">
        <v>2103.9</v>
      </c>
      <c r="C481" s="269">
        <f t="shared" si="14"/>
        <v>-5.7004417842376753E-4</v>
      </c>
      <c r="D481" s="262"/>
      <c r="E481" s="268">
        <v>5426.82</v>
      </c>
      <c r="F481" s="269">
        <f t="shared" si="15"/>
        <v>4.0760140541999945E-3</v>
      </c>
    </row>
    <row r="482" spans="1:6" ht="18.75">
      <c r="A482" s="265">
        <v>44257</v>
      </c>
      <c r="B482" s="266">
        <v>2105.3000000000002</v>
      </c>
      <c r="C482" s="269">
        <f t="shared" si="14"/>
        <v>6.6543086648618299E-4</v>
      </c>
      <c r="D482" s="262"/>
      <c r="E482" s="268">
        <v>5508.26</v>
      </c>
      <c r="F482" s="269">
        <f t="shared" si="15"/>
        <v>1.5006946978156632E-2</v>
      </c>
    </row>
    <row r="483" spans="1:6" ht="18.75">
      <c r="A483" s="265">
        <v>44258</v>
      </c>
      <c r="B483" s="266">
        <v>2117.3000000000002</v>
      </c>
      <c r="C483" s="269">
        <f t="shared" si="14"/>
        <v>5.6999002517454933E-3</v>
      </c>
      <c r="D483" s="262"/>
      <c r="E483" s="268">
        <v>5488.07</v>
      </c>
      <c r="F483" s="269">
        <f t="shared" si="15"/>
        <v>-3.6654043200575748E-3</v>
      </c>
    </row>
    <row r="484" spans="1:6" ht="18.75">
      <c r="A484" s="265">
        <v>44259</v>
      </c>
      <c r="B484" s="266">
        <v>2136.3000000000002</v>
      </c>
      <c r="C484" s="269">
        <f t="shared" si="14"/>
        <v>8.9736929107826491E-3</v>
      </c>
      <c r="D484" s="262"/>
      <c r="E484" s="268">
        <v>5515.78</v>
      </c>
      <c r="F484" s="269">
        <f t="shared" si="15"/>
        <v>5.0491338485114667E-3</v>
      </c>
    </row>
    <row r="485" spans="1:6" ht="18.75">
      <c r="A485" s="265">
        <v>44262</v>
      </c>
      <c r="B485" s="266">
        <v>2146.8000000000002</v>
      </c>
      <c r="C485" s="269">
        <f t="shared" si="14"/>
        <v>4.9150400224686752E-3</v>
      </c>
      <c r="D485" s="262"/>
      <c r="E485" s="268">
        <v>5584.29</v>
      </c>
      <c r="F485" s="269">
        <f t="shared" si="15"/>
        <v>1.2420727440180857E-2</v>
      </c>
    </row>
    <row r="486" spans="1:6" ht="18.75">
      <c r="A486" s="265">
        <v>44263</v>
      </c>
      <c r="B486" s="266">
        <v>2146.8000000000002</v>
      </c>
      <c r="C486" s="269">
        <f t="shared" si="14"/>
        <v>0</v>
      </c>
      <c r="D486" s="262"/>
      <c r="E486" s="268">
        <v>5604.38</v>
      </c>
      <c r="F486" s="269">
        <f t="shared" si="15"/>
        <v>3.5975925319065016E-3</v>
      </c>
    </row>
    <row r="487" spans="1:6" ht="18.75">
      <c r="A487" s="265">
        <v>44264</v>
      </c>
      <c r="B487" s="266">
        <v>2130.9</v>
      </c>
      <c r="C487" s="269">
        <f t="shared" si="14"/>
        <v>-7.4063722750140615E-3</v>
      </c>
      <c r="D487" s="262"/>
      <c r="E487" s="268">
        <v>5591.38</v>
      </c>
      <c r="F487" s="269">
        <f t="shared" si="15"/>
        <v>-2.3196143016711579E-3</v>
      </c>
    </row>
    <row r="488" spans="1:6" ht="18.75">
      <c r="A488" s="265">
        <v>44265</v>
      </c>
      <c r="B488" s="266">
        <v>2138.9</v>
      </c>
      <c r="C488" s="269">
        <f t="shared" si="14"/>
        <v>3.7542822281664279E-3</v>
      </c>
      <c r="D488" s="262"/>
      <c r="E488" s="268">
        <v>5563.66</v>
      </c>
      <c r="F488" s="269">
        <f t="shared" si="15"/>
        <v>-4.957631210899649E-3</v>
      </c>
    </row>
    <row r="489" spans="1:6" ht="18.75">
      <c r="A489" s="265">
        <v>44266</v>
      </c>
      <c r="B489" s="266">
        <v>2129.1999999999998</v>
      </c>
      <c r="C489" s="269">
        <f t="shared" si="14"/>
        <v>-4.5350413764085884E-3</v>
      </c>
      <c r="D489" s="262"/>
      <c r="E489" s="268">
        <v>5568.85</v>
      </c>
      <c r="F489" s="269">
        <f t="shared" si="15"/>
        <v>9.3283917421271845E-4</v>
      </c>
    </row>
    <row r="490" spans="1:6" ht="18.75">
      <c r="A490" s="265">
        <v>44269</v>
      </c>
      <c r="B490" s="266">
        <v>2127.3000000000002</v>
      </c>
      <c r="C490" s="269">
        <f t="shared" si="14"/>
        <v>-8.9235393575037847E-4</v>
      </c>
      <c r="D490" s="262"/>
      <c r="E490" s="268">
        <v>5519.15</v>
      </c>
      <c r="F490" s="269">
        <f t="shared" si="15"/>
        <v>-8.9246433285149473E-3</v>
      </c>
    </row>
    <row r="491" spans="1:6" ht="18.75">
      <c r="A491" s="265">
        <v>44270</v>
      </c>
      <c r="B491" s="266">
        <v>2127</v>
      </c>
      <c r="C491" s="269">
        <f t="shared" si="14"/>
        <v>-1.4102383302783128E-4</v>
      </c>
      <c r="D491" s="262"/>
      <c r="E491" s="268">
        <v>5532.97</v>
      </c>
      <c r="F491" s="269">
        <f t="shared" si="15"/>
        <v>2.504008769466326E-3</v>
      </c>
    </row>
    <row r="492" spans="1:6" ht="18.75">
      <c r="A492" s="265">
        <v>44271</v>
      </c>
      <c r="B492" s="266">
        <v>2126.3000000000002</v>
      </c>
      <c r="C492" s="269">
        <f t="shared" si="14"/>
        <v>-3.2910202162661495E-4</v>
      </c>
      <c r="D492" s="262"/>
      <c r="E492" s="268">
        <v>5516.4</v>
      </c>
      <c r="F492" s="269">
        <f t="shared" si="15"/>
        <v>-2.9947749581148431E-3</v>
      </c>
    </row>
    <row r="493" spans="1:6" ht="18.75">
      <c r="A493" s="265">
        <v>44273</v>
      </c>
      <c r="B493" s="266">
        <v>2096.9</v>
      </c>
      <c r="C493" s="269">
        <f t="shared" si="14"/>
        <v>-1.3826835347787281E-2</v>
      </c>
      <c r="D493" s="262"/>
      <c r="E493" s="268">
        <v>5434.69</v>
      </c>
      <c r="F493" s="269">
        <f t="shared" si="15"/>
        <v>-1.4812196359944907E-2</v>
      </c>
    </row>
    <row r="494" spans="1:6" ht="18.75">
      <c r="A494" s="265">
        <v>44276</v>
      </c>
      <c r="B494" s="266">
        <v>2097.3000000000002</v>
      </c>
      <c r="C494" s="269">
        <f t="shared" si="14"/>
        <v>1.90757785302198E-4</v>
      </c>
      <c r="D494" s="262"/>
      <c r="E494" s="268">
        <v>5349.77</v>
      </c>
      <c r="F494" s="269">
        <f t="shared" si="15"/>
        <v>-1.5625546259308121E-2</v>
      </c>
    </row>
    <row r="495" spans="1:6" ht="18.75">
      <c r="A495" s="265">
        <v>44277</v>
      </c>
      <c r="B495" s="266">
        <v>2107.5</v>
      </c>
      <c r="C495" s="269">
        <f t="shared" si="14"/>
        <v>4.8633957945929396E-3</v>
      </c>
      <c r="D495" s="262"/>
      <c r="E495" s="268">
        <v>5412.19</v>
      </c>
      <c r="F495" s="269">
        <f t="shared" si="15"/>
        <v>1.1667791325608246E-2</v>
      </c>
    </row>
    <row r="496" spans="1:6" ht="18.75">
      <c r="A496" s="265">
        <v>44278</v>
      </c>
      <c r="B496" s="266">
        <v>2099.6</v>
      </c>
      <c r="C496" s="269">
        <f t="shared" si="14"/>
        <v>-3.7485172004745326E-3</v>
      </c>
      <c r="D496" s="262"/>
      <c r="E496" s="268">
        <v>5413.73</v>
      </c>
      <c r="F496" s="269">
        <f t="shared" si="15"/>
        <v>2.8454285603429774E-4</v>
      </c>
    </row>
    <row r="497" spans="1:6" ht="18.75">
      <c r="A497" s="265">
        <v>44279</v>
      </c>
      <c r="B497" s="266">
        <v>2090.1</v>
      </c>
      <c r="C497" s="269">
        <f t="shared" si="14"/>
        <v>-4.5246713659744531E-3</v>
      </c>
      <c r="D497" s="262"/>
      <c r="E497" s="268">
        <v>5330.12</v>
      </c>
      <c r="F497" s="269">
        <f t="shared" si="15"/>
        <v>-1.5444065367131277E-2</v>
      </c>
    </row>
    <row r="498" spans="1:6" ht="18.75">
      <c r="A498" s="265">
        <v>44280</v>
      </c>
      <c r="B498" s="266">
        <v>2089.9</v>
      </c>
      <c r="C498" s="269">
        <f t="shared" si="14"/>
        <v>-9.5689201473514451E-5</v>
      </c>
      <c r="D498" s="262"/>
      <c r="E498" s="268">
        <v>5327.21</v>
      </c>
      <c r="F498" s="269">
        <f t="shared" si="15"/>
        <v>-5.459539372472122E-4</v>
      </c>
    </row>
    <row r="499" spans="1:6" ht="18.75">
      <c r="A499" s="265">
        <v>44283</v>
      </c>
      <c r="B499" s="266">
        <v>2092.9</v>
      </c>
      <c r="C499" s="269">
        <f t="shared" si="14"/>
        <v>1.4354753815972732E-3</v>
      </c>
      <c r="D499" s="262"/>
      <c r="E499" s="268">
        <v>5343.94</v>
      </c>
      <c r="F499" s="269">
        <f t="shared" si="15"/>
        <v>3.140480664362677E-3</v>
      </c>
    </row>
    <row r="500" spans="1:6" ht="18.75">
      <c r="A500" s="265">
        <v>44284</v>
      </c>
      <c r="B500" s="266">
        <v>2091.1999999999998</v>
      </c>
      <c r="C500" s="269">
        <f t="shared" si="14"/>
        <v>-8.1227005590345236E-4</v>
      </c>
      <c r="D500" s="262"/>
      <c r="E500" s="268">
        <v>5373.12</v>
      </c>
      <c r="F500" s="269">
        <f t="shared" si="15"/>
        <v>5.4603906480985565E-3</v>
      </c>
    </row>
    <row r="501" spans="1:6" ht="18.75">
      <c r="A501" s="265">
        <v>44286</v>
      </c>
      <c r="B501" s="266">
        <v>2077</v>
      </c>
      <c r="C501" s="269">
        <f t="shared" si="14"/>
        <v>-6.7903596021422485E-3</v>
      </c>
      <c r="D501" s="262"/>
      <c r="E501" s="268">
        <v>5278.16</v>
      </c>
      <c r="F501" s="269">
        <f t="shared" si="15"/>
        <v>-1.7673158239533082E-2</v>
      </c>
    </row>
    <row r="502" spans="1:6" ht="18.75">
      <c r="A502" s="265">
        <v>44287</v>
      </c>
      <c r="B502" s="266">
        <v>2076.3000000000002</v>
      </c>
      <c r="C502" s="269">
        <f t="shared" si="14"/>
        <v>-3.3702455464601488E-4</v>
      </c>
      <c r="D502" s="262"/>
      <c r="E502" s="268">
        <v>5270.53</v>
      </c>
      <c r="F502" s="269">
        <f t="shared" si="15"/>
        <v>-1.4455795201357979E-3</v>
      </c>
    </row>
    <row r="503" spans="1:6" ht="18.75">
      <c r="A503" s="265">
        <v>44290</v>
      </c>
      <c r="B503" s="266">
        <v>2040.9</v>
      </c>
      <c r="C503" s="269">
        <f t="shared" si="14"/>
        <v>-1.7049559312238172E-2</v>
      </c>
      <c r="D503" s="262"/>
      <c r="E503" s="268">
        <v>5088.9799999999996</v>
      </c>
      <c r="F503" s="269">
        <f t="shared" si="15"/>
        <v>-3.4446251136033834E-2</v>
      </c>
    </row>
    <row r="504" spans="1:6" ht="18.75">
      <c r="A504" s="265">
        <v>44291</v>
      </c>
      <c r="B504" s="266">
        <v>2040.9</v>
      </c>
      <c r="C504" s="269">
        <f t="shared" si="14"/>
        <v>0</v>
      </c>
      <c r="D504" s="262"/>
      <c r="E504" s="268">
        <v>5177.4799999999996</v>
      </c>
      <c r="F504" s="269">
        <f t="shared" si="15"/>
        <v>1.7390518335697935E-2</v>
      </c>
    </row>
    <row r="505" spans="1:6" ht="18.75">
      <c r="A505" s="265">
        <v>44292</v>
      </c>
      <c r="B505" s="266">
        <v>2048.1999999999998</v>
      </c>
      <c r="C505" s="269">
        <f t="shared" si="14"/>
        <v>3.5768533490125876E-3</v>
      </c>
      <c r="D505" s="262"/>
      <c r="E505" s="268">
        <v>5281.37</v>
      </c>
      <c r="F505" s="269">
        <f t="shared" si="15"/>
        <v>2.0065746270386375E-2</v>
      </c>
    </row>
    <row r="506" spans="1:6" ht="18.75">
      <c r="A506" s="265">
        <v>44293</v>
      </c>
      <c r="B506" s="266">
        <v>2095</v>
      </c>
      <c r="C506" s="269">
        <f t="shared" si="14"/>
        <v>2.2849331120007976E-2</v>
      </c>
      <c r="D506" s="262"/>
      <c r="E506" s="268">
        <v>5337.33</v>
      </c>
      <c r="F506" s="269">
        <f t="shared" si="15"/>
        <v>1.059573557618565E-2</v>
      </c>
    </row>
    <row r="507" spans="1:6" ht="18.75">
      <c r="A507" s="265">
        <v>44294</v>
      </c>
      <c r="B507" s="266">
        <v>2055.6999999999998</v>
      </c>
      <c r="C507" s="269">
        <f t="shared" si="14"/>
        <v>-1.8758949880668396E-2</v>
      </c>
      <c r="D507" s="262"/>
      <c r="E507" s="268">
        <v>5254.77</v>
      </c>
      <c r="F507" s="269">
        <f t="shared" si="15"/>
        <v>-1.5468408361483998E-2</v>
      </c>
    </row>
    <row r="508" spans="1:6" ht="18.75">
      <c r="A508" s="265">
        <v>44297</v>
      </c>
      <c r="B508" s="266">
        <v>2051</v>
      </c>
      <c r="C508" s="269">
        <f t="shared" si="14"/>
        <v>-2.2863258257527219E-3</v>
      </c>
      <c r="D508" s="262"/>
      <c r="E508" s="268">
        <v>5164.6899999999996</v>
      </c>
      <c r="F508" s="269">
        <f t="shared" si="15"/>
        <v>-1.7142520034178599E-2</v>
      </c>
    </row>
    <row r="509" spans="1:6" ht="18.75">
      <c r="A509" s="265">
        <v>44298</v>
      </c>
      <c r="B509" s="266">
        <v>2057.3000000000002</v>
      </c>
      <c r="C509" s="269">
        <f t="shared" si="14"/>
        <v>3.0716723549488734E-3</v>
      </c>
      <c r="D509" s="262"/>
      <c r="E509" s="268">
        <v>5188.2700000000004</v>
      </c>
      <c r="F509" s="269">
        <f t="shared" si="15"/>
        <v>4.5656176847015395E-3</v>
      </c>
    </row>
    <row r="510" spans="1:6" ht="18.75">
      <c r="A510" s="265">
        <v>44299</v>
      </c>
      <c r="B510" s="266">
        <v>2053.4</v>
      </c>
      <c r="C510" s="269">
        <f t="shared" si="14"/>
        <v>-1.895688523793404E-3</v>
      </c>
      <c r="D510" s="262"/>
      <c r="E510" s="268">
        <v>5258.5</v>
      </c>
      <c r="F510" s="269">
        <f t="shared" si="15"/>
        <v>1.3536304008850752E-2</v>
      </c>
    </row>
    <row r="511" spans="1:6" ht="18.75">
      <c r="A511" s="265">
        <v>44301</v>
      </c>
      <c r="B511" s="266">
        <v>2049.5</v>
      </c>
      <c r="C511" s="269">
        <f t="shared" si="14"/>
        <v>-1.899288984123948E-3</v>
      </c>
      <c r="D511" s="262"/>
      <c r="E511" s="268">
        <v>5310.18</v>
      </c>
      <c r="F511" s="269">
        <f t="shared" si="15"/>
        <v>9.827897689455245E-3</v>
      </c>
    </row>
    <row r="512" spans="1:6" ht="18.75">
      <c r="A512" s="265">
        <v>44304</v>
      </c>
      <c r="B512" s="266">
        <v>2060.6</v>
      </c>
      <c r="C512" s="269">
        <f t="shared" si="14"/>
        <v>5.4159551110026793E-3</v>
      </c>
      <c r="D512" s="262"/>
      <c r="E512" s="268">
        <v>5331.42</v>
      </c>
      <c r="F512" s="269">
        <f t="shared" si="15"/>
        <v>3.9998644113758974E-3</v>
      </c>
    </row>
    <row r="513" spans="1:6" ht="18.75">
      <c r="A513" s="265">
        <v>44305</v>
      </c>
      <c r="B513" s="266">
        <v>2051.6</v>
      </c>
      <c r="C513" s="269">
        <f t="shared" si="14"/>
        <v>-4.3676599048820819E-3</v>
      </c>
      <c r="D513" s="262"/>
      <c r="E513" s="268">
        <v>5349.91</v>
      </c>
      <c r="F513" s="269">
        <f t="shared" si="15"/>
        <v>3.4681191877585782E-3</v>
      </c>
    </row>
    <row r="514" spans="1:6" ht="18.75">
      <c r="A514" s="265">
        <v>44306</v>
      </c>
      <c r="B514" s="266">
        <v>2065.1</v>
      </c>
      <c r="C514" s="269">
        <f t="shared" si="14"/>
        <v>6.5802300643400535E-3</v>
      </c>
      <c r="D514" s="262"/>
      <c r="E514" s="268">
        <v>5421.78</v>
      </c>
      <c r="F514" s="269">
        <f t="shared" si="15"/>
        <v>1.3433870850163787E-2</v>
      </c>
    </row>
    <row r="515" spans="1:6" ht="18.75">
      <c r="A515" s="265">
        <v>44307</v>
      </c>
      <c r="B515" s="266">
        <v>2065.1999999999998</v>
      </c>
      <c r="C515" s="269">
        <f t="shared" si="14"/>
        <v>4.8423805142583376E-5</v>
      </c>
      <c r="D515" s="262"/>
      <c r="E515" s="268">
        <v>5423.22</v>
      </c>
      <c r="F515" s="269">
        <f t="shared" si="15"/>
        <v>2.6559543175874722E-4</v>
      </c>
    </row>
    <row r="516" spans="1:6" ht="18.75">
      <c r="A516" s="265">
        <v>44308</v>
      </c>
      <c r="B516" s="266">
        <v>2062.6</v>
      </c>
      <c r="C516" s="269">
        <f t="shared" si="14"/>
        <v>-1.2589579701723919E-3</v>
      </c>
      <c r="D516" s="262"/>
      <c r="E516" s="268">
        <v>5435.03</v>
      </c>
      <c r="F516" s="269">
        <f t="shared" si="15"/>
        <v>2.177673042952355E-3</v>
      </c>
    </row>
    <row r="517" spans="1:6" ht="18.75">
      <c r="A517" s="265">
        <v>44311</v>
      </c>
      <c r="B517" s="266">
        <v>2095.1</v>
      </c>
      <c r="C517" s="269">
        <f t="shared" ref="C517:C580" si="16">B517/B516-1</f>
        <v>1.5756811790943459E-2</v>
      </c>
      <c r="D517" s="262"/>
      <c r="E517" s="268">
        <v>5498.21</v>
      </c>
      <c r="F517" s="269">
        <f t="shared" ref="F517:F580" si="17">E517/E516-1</f>
        <v>1.162459084862455E-2</v>
      </c>
    </row>
    <row r="518" spans="1:6" ht="18.75">
      <c r="A518" s="265">
        <v>44312</v>
      </c>
      <c r="B518" s="266">
        <v>2083.5</v>
      </c>
      <c r="C518" s="269">
        <f t="shared" si="16"/>
        <v>-5.5367285571094049E-3</v>
      </c>
      <c r="D518" s="262"/>
      <c r="E518" s="268">
        <v>5485.86</v>
      </c>
      <c r="F518" s="269">
        <f t="shared" si="17"/>
        <v>-2.2461855767604844E-3</v>
      </c>
    </row>
    <row r="519" spans="1:6" ht="18.75">
      <c r="A519" s="265">
        <v>44313</v>
      </c>
      <c r="B519" s="266">
        <v>2077.1</v>
      </c>
      <c r="C519" s="269">
        <f t="shared" si="16"/>
        <v>-3.0717542596592207E-3</v>
      </c>
      <c r="D519" s="262"/>
      <c r="E519" s="268">
        <v>5422.38</v>
      </c>
      <c r="F519" s="269">
        <f t="shared" si="17"/>
        <v>-1.1571567630234703E-2</v>
      </c>
    </row>
    <row r="520" spans="1:6" ht="18.75">
      <c r="A520" s="265">
        <v>44314</v>
      </c>
      <c r="B520" s="266">
        <v>2051.6999999999998</v>
      </c>
      <c r="C520" s="269">
        <f t="shared" si="16"/>
        <v>-1.2228587935101842E-2</v>
      </c>
      <c r="D520" s="262"/>
      <c r="E520" s="268">
        <v>5461.34</v>
      </c>
      <c r="F520" s="269">
        <f t="shared" si="17"/>
        <v>7.1850368288464139E-3</v>
      </c>
    </row>
    <row r="521" spans="1:6" ht="18.75">
      <c r="A521" s="265">
        <v>44315</v>
      </c>
      <c r="B521" s="266">
        <v>2055</v>
      </c>
      <c r="C521" s="269">
        <f t="shared" si="16"/>
        <v>1.6084222839596318E-3</v>
      </c>
      <c r="D521" s="262"/>
      <c r="E521" s="268">
        <v>5479.61</v>
      </c>
      <c r="F521" s="269">
        <f t="shared" si="17"/>
        <v>3.3453328304042795E-3</v>
      </c>
    </row>
    <row r="522" spans="1:6" ht="18.75">
      <c r="A522" s="265">
        <v>44318</v>
      </c>
      <c r="B522" s="266">
        <v>2061.4</v>
      </c>
      <c r="C522" s="269">
        <f t="shared" si="16"/>
        <v>3.1143552311436729E-3</v>
      </c>
      <c r="D522" s="262"/>
      <c r="E522" s="268">
        <v>5517.01</v>
      </c>
      <c r="F522" s="269">
        <f t="shared" si="17"/>
        <v>6.8253032606335751E-3</v>
      </c>
    </row>
    <row r="523" spans="1:6" ht="18.75">
      <c r="A523" s="265">
        <v>44319</v>
      </c>
      <c r="B523" s="266">
        <v>2065.6999999999998</v>
      </c>
      <c r="C523" s="269">
        <f t="shared" si="16"/>
        <v>2.0859609973802318E-3</v>
      </c>
      <c r="D523" s="262"/>
      <c r="E523" s="268">
        <v>5511.36</v>
      </c>
      <c r="F523" s="269">
        <f t="shared" si="17"/>
        <v>-1.0241054484223522E-3</v>
      </c>
    </row>
    <row r="524" spans="1:6" ht="18.75">
      <c r="A524" s="265">
        <v>44320</v>
      </c>
      <c r="B524" s="266">
        <v>2083</v>
      </c>
      <c r="C524" s="269">
        <f t="shared" si="16"/>
        <v>8.3748850268674513E-3</v>
      </c>
      <c r="D524" s="262"/>
      <c r="E524" s="268">
        <v>5535.48</v>
      </c>
      <c r="F524" s="269">
        <f t="shared" si="17"/>
        <v>4.3764152586656113E-3</v>
      </c>
    </row>
    <row r="525" spans="1:6" ht="18.75">
      <c r="A525" s="265">
        <v>44321</v>
      </c>
      <c r="B525" s="266">
        <v>2075.9</v>
      </c>
      <c r="C525" s="269">
        <f t="shared" si="16"/>
        <v>-3.408545367258764E-3</v>
      </c>
      <c r="D525" s="262"/>
      <c r="E525" s="268">
        <v>5588.83</v>
      </c>
      <c r="F525" s="269">
        <f t="shared" si="17"/>
        <v>9.6378272525599051E-3</v>
      </c>
    </row>
    <row r="526" spans="1:6" ht="18.75">
      <c r="A526" s="265">
        <v>44322</v>
      </c>
      <c r="B526" s="266">
        <v>2076.4</v>
      </c>
      <c r="C526" s="269">
        <f t="shared" si="16"/>
        <v>2.4085938629037074E-4</v>
      </c>
      <c r="D526" s="262"/>
      <c r="E526" s="268">
        <v>5606.01</v>
      </c>
      <c r="F526" s="269">
        <f t="shared" si="17"/>
        <v>3.0739886523656335E-3</v>
      </c>
    </row>
    <row r="527" spans="1:6" ht="18.75">
      <c r="A527" s="265">
        <v>44325</v>
      </c>
      <c r="B527" s="266">
        <v>2097.5</v>
      </c>
      <c r="C527" s="269">
        <f t="shared" si="16"/>
        <v>1.0161818532074651E-2</v>
      </c>
      <c r="D527" s="262"/>
      <c r="E527" s="268">
        <v>5645.69</v>
      </c>
      <c r="F527" s="269">
        <f t="shared" si="17"/>
        <v>7.0781179484160628E-3</v>
      </c>
    </row>
    <row r="528" spans="1:6" ht="18.75">
      <c r="A528" s="265">
        <v>44327</v>
      </c>
      <c r="B528" s="266">
        <v>2102.6</v>
      </c>
      <c r="C528" s="269">
        <f t="shared" si="16"/>
        <v>2.4314660309892044E-3</v>
      </c>
      <c r="D528" s="262"/>
      <c r="E528" s="268">
        <v>5724.36</v>
      </c>
      <c r="F528" s="269">
        <f t="shared" si="17"/>
        <v>1.3934523503770224E-2</v>
      </c>
    </row>
    <row r="529" spans="1:6" ht="18.75">
      <c r="A529" s="265">
        <v>44328</v>
      </c>
      <c r="B529" s="266">
        <v>2111.5</v>
      </c>
      <c r="C529" s="269">
        <f t="shared" si="16"/>
        <v>4.2328545610197388E-3</v>
      </c>
      <c r="D529" s="262"/>
      <c r="E529" s="268">
        <v>5750.49</v>
      </c>
      <c r="F529" s="269">
        <f t="shared" si="17"/>
        <v>4.5647024296167071E-3</v>
      </c>
    </row>
    <row r="530" spans="1:6" ht="18.75">
      <c r="A530" s="265">
        <v>44332</v>
      </c>
      <c r="B530" s="266">
        <v>2146.6</v>
      </c>
      <c r="C530" s="269">
        <f t="shared" si="16"/>
        <v>1.662325361117678E-2</v>
      </c>
      <c r="D530" s="262"/>
      <c r="E530" s="268">
        <v>5813.16</v>
      </c>
      <c r="F530" s="269">
        <f t="shared" si="17"/>
        <v>1.089820171846223E-2</v>
      </c>
    </row>
    <row r="531" spans="1:6" ht="18.75">
      <c r="A531" s="265">
        <v>44333</v>
      </c>
      <c r="B531" s="266">
        <v>2137.8000000000002</v>
      </c>
      <c r="C531" s="269">
        <f t="shared" si="16"/>
        <v>-4.0995061958444268E-3</v>
      </c>
      <c r="D531" s="262"/>
      <c r="E531" s="268">
        <v>5840.08</v>
      </c>
      <c r="F531" s="269">
        <f t="shared" si="17"/>
        <v>4.6308720214134347E-3</v>
      </c>
    </row>
    <row r="532" spans="1:6" ht="18.75">
      <c r="A532" s="265">
        <v>44334</v>
      </c>
      <c r="B532" s="266">
        <v>2123.6</v>
      </c>
      <c r="C532" s="269">
        <f t="shared" si="16"/>
        <v>-6.642342595191475E-3</v>
      </c>
      <c r="D532" s="262"/>
      <c r="E532" s="268">
        <v>5829.23</v>
      </c>
      <c r="F532" s="269">
        <f t="shared" si="17"/>
        <v>-1.8578512623115273E-3</v>
      </c>
    </row>
    <row r="533" spans="1:6" ht="18.75">
      <c r="A533" s="265">
        <v>44335</v>
      </c>
      <c r="B533" s="266">
        <v>2117.1999999999998</v>
      </c>
      <c r="C533" s="269">
        <f t="shared" si="16"/>
        <v>-3.0137502354492529E-3</v>
      </c>
      <c r="D533" s="262"/>
      <c r="E533" s="268">
        <v>5873.13</v>
      </c>
      <c r="F533" s="269">
        <f t="shared" si="17"/>
        <v>7.5310118145965887E-3</v>
      </c>
    </row>
    <row r="534" spans="1:6" ht="18.75">
      <c r="A534" s="265">
        <v>44336</v>
      </c>
      <c r="B534" s="266">
        <v>2107.1</v>
      </c>
      <c r="C534" s="269">
        <f t="shared" si="16"/>
        <v>-4.7704515397695157E-3</v>
      </c>
      <c r="D534" s="262"/>
      <c r="E534" s="268">
        <v>5813.06</v>
      </c>
      <c r="F534" s="269">
        <f t="shared" si="17"/>
        <v>-1.0227936381452474E-2</v>
      </c>
    </row>
    <row r="535" spans="1:6" ht="18.75">
      <c r="A535" s="265">
        <v>44339</v>
      </c>
      <c r="B535" s="266">
        <v>2092.3000000000002</v>
      </c>
      <c r="C535" s="269">
        <f t="shared" si="16"/>
        <v>-7.0238716719660532E-3</v>
      </c>
      <c r="D535" s="262"/>
      <c r="E535" s="268">
        <v>5787.59</v>
      </c>
      <c r="F535" s="269">
        <f t="shared" si="17"/>
        <v>-4.3815133509718107E-3</v>
      </c>
    </row>
    <row r="536" spans="1:6" ht="18.75">
      <c r="A536" s="265">
        <v>44340</v>
      </c>
      <c r="B536" s="266">
        <v>2113.6</v>
      </c>
      <c r="C536" s="269">
        <f t="shared" si="16"/>
        <v>1.0180184485972354E-2</v>
      </c>
      <c r="D536" s="262"/>
      <c r="E536" s="268">
        <v>5842.91</v>
      </c>
      <c r="F536" s="269">
        <f t="shared" si="17"/>
        <v>9.5583826774183756E-3</v>
      </c>
    </row>
    <row r="537" spans="1:6" ht="18.75">
      <c r="A537" s="265">
        <v>44341</v>
      </c>
      <c r="B537" s="266">
        <v>2102</v>
      </c>
      <c r="C537" s="269">
        <f t="shared" si="16"/>
        <v>-5.4882664647993851E-3</v>
      </c>
      <c r="D537" s="262"/>
      <c r="E537" s="268">
        <v>5884.78</v>
      </c>
      <c r="F537" s="269">
        <f t="shared" si="17"/>
        <v>7.1659498434855085E-3</v>
      </c>
    </row>
    <row r="538" spans="1:6" ht="18.75">
      <c r="A538" s="265">
        <v>44346</v>
      </c>
      <c r="B538" s="266">
        <v>2085.1999999999998</v>
      </c>
      <c r="C538" s="269">
        <f t="shared" si="16"/>
        <v>-7.9923882017127745E-3</v>
      </c>
      <c r="D538" s="262"/>
      <c r="E538" s="268">
        <v>5985.81</v>
      </c>
      <c r="F538" s="269">
        <f t="shared" si="17"/>
        <v>1.7168016476401871E-2</v>
      </c>
    </row>
    <row r="539" spans="1:6" ht="18.75">
      <c r="A539" s="265">
        <v>44347</v>
      </c>
      <c r="B539" s="266">
        <v>2090.6</v>
      </c>
      <c r="C539" s="269">
        <f t="shared" si="16"/>
        <v>2.5896796470363803E-3</v>
      </c>
      <c r="D539" s="262"/>
      <c r="E539" s="268">
        <v>6008.69</v>
      </c>
      <c r="F539" s="269">
        <f t="shared" si="17"/>
        <v>3.8223732460600512E-3</v>
      </c>
    </row>
    <row r="540" spans="1:6" ht="18.75">
      <c r="A540" s="265">
        <v>44348</v>
      </c>
      <c r="B540" s="266">
        <v>2093.5</v>
      </c>
      <c r="C540" s="269">
        <f t="shared" si="16"/>
        <v>1.3871615804075255E-3</v>
      </c>
      <c r="D540" s="262"/>
      <c r="E540" s="268">
        <v>5990.98</v>
      </c>
      <c r="F540" s="269">
        <f t="shared" si="17"/>
        <v>-2.9473978521108446E-3</v>
      </c>
    </row>
    <row r="541" spans="1:6" ht="18.75">
      <c r="A541" s="265">
        <v>44349</v>
      </c>
      <c r="B541" s="266">
        <v>2107.3000000000002</v>
      </c>
      <c r="C541" s="269">
        <f t="shared" si="16"/>
        <v>6.5918318605207027E-3</v>
      </c>
      <c r="D541" s="262"/>
      <c r="E541" s="268">
        <v>5993.33</v>
      </c>
      <c r="F541" s="269">
        <f t="shared" si="17"/>
        <v>3.9225635872597309E-4</v>
      </c>
    </row>
    <row r="542" spans="1:6" ht="18.75">
      <c r="A542" s="265">
        <v>44350</v>
      </c>
      <c r="B542" s="266">
        <v>2111.4</v>
      </c>
      <c r="C542" s="269">
        <f t="shared" si="16"/>
        <v>1.9456176149574844E-3</v>
      </c>
      <c r="D542" s="262"/>
      <c r="E542" s="268">
        <v>6019</v>
      </c>
      <c r="F542" s="269">
        <f t="shared" si="17"/>
        <v>4.2830947069492087E-3</v>
      </c>
    </row>
    <row r="543" spans="1:6" ht="18.75">
      <c r="A543" s="265">
        <v>44353</v>
      </c>
      <c r="B543" s="266">
        <v>2111</v>
      </c>
      <c r="C543" s="269">
        <f t="shared" si="16"/>
        <v>-1.8944775978024797E-4</v>
      </c>
      <c r="D543" s="262"/>
      <c r="E543" s="268">
        <v>6053.42</v>
      </c>
      <c r="F543" s="269">
        <f t="shared" si="17"/>
        <v>5.7185578999834341E-3</v>
      </c>
    </row>
    <row r="544" spans="1:6" ht="18.75">
      <c r="A544" s="265">
        <v>44354</v>
      </c>
      <c r="B544" s="266">
        <v>2119.6</v>
      </c>
      <c r="C544" s="269">
        <f t="shared" si="16"/>
        <v>4.0738986262434107E-3</v>
      </c>
      <c r="D544" s="262"/>
      <c r="E544" s="268">
        <v>6038.29</v>
      </c>
      <c r="F544" s="269">
        <f t="shared" si="17"/>
        <v>-2.4994135546517748E-3</v>
      </c>
    </row>
    <row r="545" spans="1:6" ht="18.75">
      <c r="A545" s="265">
        <v>44355</v>
      </c>
      <c r="B545" s="266">
        <v>2124.6999999999998</v>
      </c>
      <c r="C545" s="269">
        <f t="shared" si="16"/>
        <v>2.4061143612001956E-3</v>
      </c>
      <c r="D545" s="262"/>
      <c r="E545" s="268">
        <v>5975.89</v>
      </c>
      <c r="F545" s="269">
        <f t="shared" si="17"/>
        <v>-1.0334051527833177E-2</v>
      </c>
    </row>
    <row r="546" spans="1:6" ht="18.75">
      <c r="A546" s="265">
        <v>44356</v>
      </c>
      <c r="B546" s="266">
        <v>2126.1999999999998</v>
      </c>
      <c r="C546" s="269">
        <f t="shared" si="16"/>
        <v>7.0598202099114715E-4</v>
      </c>
      <c r="D546" s="262"/>
      <c r="E546" s="268">
        <v>6023.15</v>
      </c>
      <c r="F546" s="269">
        <f t="shared" si="17"/>
        <v>7.9084454365792034E-3</v>
      </c>
    </row>
    <row r="547" spans="1:6" ht="18.75">
      <c r="A547" s="265">
        <v>44357</v>
      </c>
      <c r="B547" s="266">
        <v>2137.6</v>
      </c>
      <c r="C547" s="269">
        <f t="shared" si="16"/>
        <v>5.3616781111842648E-3</v>
      </c>
      <c r="D547" s="262"/>
      <c r="E547" s="268">
        <v>6066.64</v>
      </c>
      <c r="F547" s="269">
        <f t="shared" si="17"/>
        <v>7.22047433651829E-3</v>
      </c>
    </row>
    <row r="548" spans="1:6" ht="18.75">
      <c r="A548" s="265">
        <v>44360</v>
      </c>
      <c r="B548" s="266">
        <v>2126.6</v>
      </c>
      <c r="C548" s="269">
        <f t="shared" si="16"/>
        <v>-5.145958083832336E-3</v>
      </c>
      <c r="D548" s="262"/>
      <c r="E548" s="268">
        <v>6036.05</v>
      </c>
      <c r="F548" s="269">
        <f t="shared" si="17"/>
        <v>-5.042329856394967E-3</v>
      </c>
    </row>
    <row r="549" spans="1:6" ht="18.75">
      <c r="A549" s="265">
        <v>44361</v>
      </c>
      <c r="B549" s="266">
        <v>2117.6999999999998</v>
      </c>
      <c r="C549" s="269">
        <f t="shared" si="16"/>
        <v>-4.1850841719176524E-3</v>
      </c>
      <c r="D549" s="262"/>
      <c r="E549" s="268">
        <v>6013.61</v>
      </c>
      <c r="F549" s="269">
        <f t="shared" si="17"/>
        <v>-3.717663041227337E-3</v>
      </c>
    </row>
    <row r="550" spans="1:6" ht="18.75">
      <c r="A550" s="265">
        <v>44362</v>
      </c>
      <c r="B550" s="266">
        <v>2111.3000000000002</v>
      </c>
      <c r="C550" s="269">
        <f t="shared" si="16"/>
        <v>-3.0221466685553811E-3</v>
      </c>
      <c r="D550" s="262"/>
      <c r="E550" s="268">
        <v>6022.31</v>
      </c>
      <c r="F550" s="269">
        <f t="shared" si="17"/>
        <v>1.446718360518906E-3</v>
      </c>
    </row>
    <row r="551" spans="1:6" ht="18.75">
      <c r="A551" s="265">
        <v>44363</v>
      </c>
      <c r="B551" s="266">
        <v>2138.1</v>
      </c>
      <c r="C551" s="269">
        <f t="shared" si="16"/>
        <v>1.2693601098848983E-2</v>
      </c>
      <c r="D551" s="262"/>
      <c r="E551" s="268">
        <v>6051.73</v>
      </c>
      <c r="F551" s="269">
        <f t="shared" si="17"/>
        <v>4.8851686479107759E-3</v>
      </c>
    </row>
    <row r="552" spans="1:6" ht="18.75">
      <c r="A552" s="265">
        <v>44364</v>
      </c>
      <c r="B552" s="266">
        <v>2144.8000000000002</v>
      </c>
      <c r="C552" s="269">
        <f t="shared" si="16"/>
        <v>3.1336233104160005E-3</v>
      </c>
      <c r="D552" s="262"/>
      <c r="E552" s="268">
        <v>6052.75</v>
      </c>
      <c r="F552" s="269">
        <f t="shared" si="17"/>
        <v>1.6854684528233577E-4</v>
      </c>
    </row>
    <row r="553" spans="1:6" ht="18.75">
      <c r="A553" s="265">
        <v>44367</v>
      </c>
      <c r="B553" s="266">
        <v>2165.3000000000002</v>
      </c>
      <c r="C553" s="269">
        <f t="shared" si="16"/>
        <v>9.558000745990336E-3</v>
      </c>
      <c r="D553" s="262"/>
      <c r="E553" s="268">
        <v>6069.4</v>
      </c>
      <c r="F553" s="269">
        <f t="shared" si="17"/>
        <v>2.7508157449092074E-3</v>
      </c>
    </row>
    <row r="554" spans="1:6" ht="18.75">
      <c r="A554" s="265">
        <v>44368</v>
      </c>
      <c r="B554" s="266">
        <v>2224.3000000000002</v>
      </c>
      <c r="C554" s="269">
        <f t="shared" si="16"/>
        <v>2.7247956403269713E-2</v>
      </c>
      <c r="D554" s="262"/>
      <c r="E554" s="268">
        <v>6125.41</v>
      </c>
      <c r="F554" s="269">
        <f t="shared" si="17"/>
        <v>9.2282597950374967E-3</v>
      </c>
    </row>
    <row r="555" spans="1:6" ht="18.75">
      <c r="A555" s="265">
        <v>44369</v>
      </c>
      <c r="B555" s="266">
        <v>2223.5</v>
      </c>
      <c r="C555" s="269">
        <f t="shared" si="16"/>
        <v>-3.5966371442708311E-4</v>
      </c>
      <c r="D555" s="262"/>
      <c r="E555" s="268">
        <v>6105.73</v>
      </c>
      <c r="F555" s="269">
        <f t="shared" si="17"/>
        <v>-3.212846160501992E-3</v>
      </c>
    </row>
    <row r="556" spans="1:6" ht="18.75">
      <c r="A556" s="265">
        <v>44370</v>
      </c>
      <c r="B556" s="266">
        <v>2198.4</v>
      </c>
      <c r="C556" s="269">
        <f t="shared" si="16"/>
        <v>-1.1288509107263311E-2</v>
      </c>
      <c r="D556" s="262"/>
      <c r="E556" s="268">
        <v>6035.84</v>
      </c>
      <c r="F556" s="269">
        <f t="shared" si="17"/>
        <v>-1.1446624727919463E-2</v>
      </c>
    </row>
    <row r="557" spans="1:6" ht="18.75">
      <c r="A557" s="265">
        <v>44371</v>
      </c>
      <c r="B557" s="266">
        <v>2210.3000000000002</v>
      </c>
      <c r="C557" s="269">
        <f t="shared" si="16"/>
        <v>5.4130276564774427E-3</v>
      </c>
      <c r="D557" s="262"/>
      <c r="E557" s="268">
        <v>6092.83</v>
      </c>
      <c r="F557" s="269">
        <f t="shared" si="17"/>
        <v>9.4419335171243013E-3</v>
      </c>
    </row>
    <row r="558" spans="1:6" ht="18.75">
      <c r="A558" s="265">
        <v>44374</v>
      </c>
      <c r="B558" s="266">
        <v>2191.3000000000002</v>
      </c>
      <c r="C558" s="269">
        <f t="shared" si="16"/>
        <v>-8.5961181740035197E-3</v>
      </c>
      <c r="D558" s="262"/>
      <c r="E558" s="268">
        <v>5992.73</v>
      </c>
      <c r="F558" s="269">
        <f t="shared" si="17"/>
        <v>-1.6429147046610582E-2</v>
      </c>
    </row>
    <row r="559" spans="1:6" ht="18.75">
      <c r="A559" s="265">
        <v>44375</v>
      </c>
      <c r="B559" s="266">
        <v>2209</v>
      </c>
      <c r="C559" s="269">
        <f t="shared" si="16"/>
        <v>8.0773969789622591E-3</v>
      </c>
      <c r="D559" s="262"/>
      <c r="E559" s="268">
        <v>6026.64</v>
      </c>
      <c r="F559" s="269">
        <f t="shared" si="17"/>
        <v>5.6585229102597001E-3</v>
      </c>
    </row>
    <row r="560" spans="1:6" ht="18.75">
      <c r="A560" s="265">
        <v>44376</v>
      </c>
      <c r="B560" s="266">
        <v>2223.1</v>
      </c>
      <c r="C560" s="269">
        <f t="shared" si="16"/>
        <v>6.382978723404209E-3</v>
      </c>
      <c r="D560" s="262"/>
      <c r="E560" s="268">
        <v>6042.49</v>
      </c>
      <c r="F560" s="269">
        <f t="shared" si="17"/>
        <v>2.6299895132277928E-3</v>
      </c>
    </row>
    <row r="561" spans="1:6" ht="18.75">
      <c r="A561" s="265">
        <v>44377</v>
      </c>
      <c r="B561" s="266">
        <v>2229.1999999999998</v>
      </c>
      <c r="C561" s="269">
        <f t="shared" si="16"/>
        <v>2.74391615311953E-3</v>
      </c>
      <c r="D561" s="262"/>
      <c r="E561" s="268">
        <v>6150.48</v>
      </c>
      <c r="F561" s="269">
        <f t="shared" si="17"/>
        <v>1.7871771405496784E-2</v>
      </c>
    </row>
    <row r="562" spans="1:6" ht="18.75">
      <c r="A562" s="265">
        <v>44381</v>
      </c>
      <c r="B562" s="266">
        <v>2229.1999999999998</v>
      </c>
      <c r="C562" s="269">
        <f t="shared" si="16"/>
        <v>0</v>
      </c>
      <c r="D562" s="262"/>
      <c r="E562" s="268">
        <v>6150.48</v>
      </c>
      <c r="F562" s="269">
        <f t="shared" si="17"/>
        <v>0</v>
      </c>
    </row>
    <row r="563" spans="1:6" ht="18.75">
      <c r="A563" s="265">
        <v>44382</v>
      </c>
      <c r="B563" s="266">
        <v>2204.5</v>
      </c>
      <c r="C563" s="269">
        <f t="shared" si="16"/>
        <v>-1.108020814642019E-2</v>
      </c>
      <c r="D563" s="262"/>
      <c r="E563" s="268">
        <v>6219.94</v>
      </c>
      <c r="F563" s="269">
        <f t="shared" si="17"/>
        <v>1.1293427504845077E-2</v>
      </c>
    </row>
    <row r="564" spans="1:6" ht="18.75">
      <c r="A564" s="265">
        <v>44383</v>
      </c>
      <c r="B564" s="266">
        <v>2217.1</v>
      </c>
      <c r="C564" s="269">
        <f t="shared" si="16"/>
        <v>5.7155817645724305E-3</v>
      </c>
      <c r="D564" s="262"/>
      <c r="E564" s="268">
        <v>6196.57</v>
      </c>
      <c r="F564" s="269">
        <f t="shared" si="17"/>
        <v>-3.7572709704595253E-3</v>
      </c>
    </row>
    <row r="565" spans="1:6" ht="18.75">
      <c r="A565" s="265">
        <v>44384</v>
      </c>
      <c r="B565" s="266">
        <v>2224.5</v>
      </c>
      <c r="C565" s="269">
        <f t="shared" si="16"/>
        <v>3.3376933832485189E-3</v>
      </c>
      <c r="D565" s="262"/>
      <c r="E565" s="268">
        <v>6177.21</v>
      </c>
      <c r="F565" s="269">
        <f t="shared" si="17"/>
        <v>-3.1243090935791917E-3</v>
      </c>
    </row>
    <row r="566" spans="1:6" ht="18.75">
      <c r="A566" s="265">
        <v>44385</v>
      </c>
      <c r="B566" s="266">
        <v>2242</v>
      </c>
      <c r="C566" s="269">
        <f t="shared" si="16"/>
        <v>7.8669363901999745E-3</v>
      </c>
      <c r="D566" s="262"/>
      <c r="E566" s="268">
        <v>6212.76</v>
      </c>
      <c r="F566" s="269">
        <f t="shared" si="17"/>
        <v>5.7550253269680329E-3</v>
      </c>
    </row>
    <row r="567" spans="1:6" ht="18.75">
      <c r="A567" s="265">
        <v>44389</v>
      </c>
      <c r="B567" s="266">
        <v>2268.8000000000002</v>
      </c>
      <c r="C567" s="269">
        <f t="shared" si="16"/>
        <v>1.1953612845673645E-2</v>
      </c>
      <c r="D567" s="262"/>
      <c r="E567" s="268">
        <v>6208.39</v>
      </c>
      <c r="F567" s="269">
        <f t="shared" si="17"/>
        <v>-7.0339108544348328E-4</v>
      </c>
    </row>
    <row r="568" spans="1:6" ht="18.75">
      <c r="A568" s="265">
        <v>44390</v>
      </c>
      <c r="B568" s="266">
        <v>2289.9</v>
      </c>
      <c r="C568" s="269">
        <f t="shared" si="16"/>
        <v>9.3000705218617696E-3</v>
      </c>
      <c r="D568" s="262"/>
      <c r="E568" s="268">
        <v>6266.01</v>
      </c>
      <c r="F568" s="269">
        <f t="shared" si="17"/>
        <v>9.2809891131195865E-3</v>
      </c>
    </row>
    <row r="569" spans="1:6" ht="18.75">
      <c r="A569" s="265">
        <v>44391</v>
      </c>
      <c r="B569" s="266">
        <v>2287</v>
      </c>
      <c r="C569" s="269">
        <f t="shared" si="16"/>
        <v>-1.2664308485087483E-3</v>
      </c>
      <c r="D569" s="262"/>
      <c r="E569" s="268">
        <v>6273.33</v>
      </c>
      <c r="F569" s="269">
        <f t="shared" si="17"/>
        <v>1.1682075196177699E-3</v>
      </c>
    </row>
    <row r="570" spans="1:6" ht="18.75">
      <c r="A570" s="265">
        <v>44392</v>
      </c>
      <c r="B570" s="266">
        <v>2290.5</v>
      </c>
      <c r="C570" s="269">
        <f t="shared" si="16"/>
        <v>1.5303891560995986E-3</v>
      </c>
      <c r="D570" s="262"/>
      <c r="E570" s="268">
        <v>6307.35</v>
      </c>
      <c r="F570" s="269">
        <f t="shared" si="17"/>
        <v>5.4229571854182979E-3</v>
      </c>
    </row>
    <row r="571" spans="1:6" ht="18.75">
      <c r="A571" s="265">
        <v>44395</v>
      </c>
      <c r="B571" s="266">
        <v>2351.3000000000002</v>
      </c>
      <c r="C571" s="269">
        <f t="shared" si="16"/>
        <v>2.6544422615149665E-2</v>
      </c>
      <c r="D571" s="262"/>
      <c r="E571" s="268">
        <v>6346.52</v>
      </c>
      <c r="F571" s="269">
        <f t="shared" si="17"/>
        <v>6.210215066549285E-3</v>
      </c>
    </row>
    <row r="572" spans="1:6" ht="18.75">
      <c r="A572" s="265">
        <v>44396</v>
      </c>
      <c r="B572" s="266">
        <v>2391.9</v>
      </c>
      <c r="C572" s="269">
        <f t="shared" si="16"/>
        <v>1.7267043763024681E-2</v>
      </c>
      <c r="D572" s="262"/>
      <c r="E572" s="268">
        <v>6405.04</v>
      </c>
      <c r="F572" s="269">
        <f t="shared" si="17"/>
        <v>9.2208013210388629E-3</v>
      </c>
    </row>
    <row r="573" spans="1:6" ht="18.75">
      <c r="A573" s="265">
        <v>44402</v>
      </c>
      <c r="B573" s="266">
        <v>2369.1</v>
      </c>
      <c r="C573" s="269">
        <f t="shared" si="16"/>
        <v>-9.5321710773862423E-3</v>
      </c>
      <c r="D573" s="262"/>
      <c r="E573" s="268">
        <v>6424.21</v>
      </c>
      <c r="F573" s="269">
        <f t="shared" si="17"/>
        <v>2.9929555475063374E-3</v>
      </c>
    </row>
    <row r="574" spans="1:6" ht="18.75">
      <c r="A574" s="265">
        <v>44403</v>
      </c>
      <c r="B574" s="266">
        <v>2391</v>
      </c>
      <c r="C574" s="269">
        <f t="shared" si="16"/>
        <v>9.2440167152083585E-3</v>
      </c>
      <c r="D574" s="262"/>
      <c r="E574" s="268">
        <v>6404.03</v>
      </c>
      <c r="F574" s="269">
        <f t="shared" si="17"/>
        <v>-3.1412422694775399E-3</v>
      </c>
    </row>
    <row r="575" spans="1:6" ht="18.75">
      <c r="A575" s="265">
        <v>44404</v>
      </c>
      <c r="B575" s="266">
        <v>2396.1</v>
      </c>
      <c r="C575" s="269">
        <f t="shared" si="16"/>
        <v>2.1329987452947119E-3</v>
      </c>
      <c r="D575" s="262"/>
      <c r="E575" s="268">
        <v>6379.67</v>
      </c>
      <c r="F575" s="269">
        <f t="shared" si="17"/>
        <v>-3.8038547602056161E-3</v>
      </c>
    </row>
    <row r="576" spans="1:6" ht="18.75">
      <c r="A576" s="265">
        <v>44405</v>
      </c>
      <c r="B576" s="266">
        <v>2389.9</v>
      </c>
      <c r="C576" s="269">
        <f t="shared" si="16"/>
        <v>-2.5875380827177219E-3</v>
      </c>
      <c r="D576" s="262"/>
      <c r="E576" s="268">
        <v>6417.19</v>
      </c>
      <c r="F576" s="269">
        <f t="shared" si="17"/>
        <v>5.8811819420125921E-3</v>
      </c>
    </row>
    <row r="577" spans="1:6" ht="18.75">
      <c r="A577" s="265">
        <v>44406</v>
      </c>
      <c r="B577" s="266">
        <v>2380</v>
      </c>
      <c r="C577" s="269">
        <f t="shared" si="16"/>
        <v>-4.1424327377714842E-3</v>
      </c>
      <c r="D577" s="262"/>
      <c r="E577" s="268">
        <v>6425.25</v>
      </c>
      <c r="F577" s="269">
        <f t="shared" si="17"/>
        <v>1.2560014585825119E-3</v>
      </c>
    </row>
    <row r="578" spans="1:6" ht="18.75">
      <c r="A578" s="265">
        <v>44410</v>
      </c>
      <c r="B578" s="266">
        <v>2377.6</v>
      </c>
      <c r="C578" s="269">
        <f t="shared" si="16"/>
        <v>-1.0084033613445564E-3</v>
      </c>
      <c r="D578" s="262"/>
      <c r="E578" s="268">
        <v>6481.56</v>
      </c>
      <c r="F578" s="269">
        <f t="shared" si="17"/>
        <v>8.7638613283529399E-3</v>
      </c>
    </row>
    <row r="579" spans="1:6" ht="18.75">
      <c r="A579" s="265">
        <v>44411</v>
      </c>
      <c r="B579" s="266">
        <v>2370.4</v>
      </c>
      <c r="C579" s="269">
        <f t="shared" si="16"/>
        <v>-3.0282637954238689E-3</v>
      </c>
      <c r="D579" s="262"/>
      <c r="E579" s="268">
        <v>6535.87</v>
      </c>
      <c r="F579" s="269">
        <f t="shared" si="17"/>
        <v>8.3791556353716157E-3</v>
      </c>
    </row>
    <row r="580" spans="1:6" ht="18.75">
      <c r="A580" s="265">
        <v>44413</v>
      </c>
      <c r="B580" s="266">
        <v>2358.1999999999998</v>
      </c>
      <c r="C580" s="269">
        <f t="shared" si="16"/>
        <v>-5.1468106648667744E-3</v>
      </c>
      <c r="D580" s="262"/>
      <c r="E580" s="268">
        <v>6596.07</v>
      </c>
      <c r="F580" s="269">
        <f t="shared" si="17"/>
        <v>9.2107095153362017E-3</v>
      </c>
    </row>
    <row r="581" spans="1:6" ht="18.75">
      <c r="A581" s="265">
        <v>44417</v>
      </c>
      <c r="B581" s="266">
        <v>2364.1</v>
      </c>
      <c r="C581" s="269">
        <f t="shared" ref="C581:C644" si="18">B581/B580-1</f>
        <v>2.5019082350945521E-3</v>
      </c>
      <c r="D581" s="262"/>
      <c r="E581" s="268">
        <v>6628.14</v>
      </c>
      <c r="F581" s="269">
        <f t="shared" ref="F581:F644" si="19">E581/E580-1</f>
        <v>4.8619860007550475E-3</v>
      </c>
    </row>
    <row r="582" spans="1:6" ht="18.75">
      <c r="A582" s="265">
        <v>44418</v>
      </c>
      <c r="B582" s="266">
        <v>2362.5</v>
      </c>
      <c r="C582" s="269">
        <f t="shared" si="18"/>
        <v>-6.7679032189837951E-4</v>
      </c>
      <c r="D582" s="262"/>
      <c r="E582" s="268">
        <v>6617.83</v>
      </c>
      <c r="F582" s="269">
        <f t="shared" si="19"/>
        <v>-1.5554891719246067E-3</v>
      </c>
    </row>
    <row r="583" spans="1:6" ht="18.75">
      <c r="A583" s="265">
        <v>44419</v>
      </c>
      <c r="B583" s="266">
        <v>2348.8000000000002</v>
      </c>
      <c r="C583" s="269">
        <f t="shared" si="18"/>
        <v>-5.7989417989416925E-3</v>
      </c>
      <c r="D583" s="262"/>
      <c r="E583" s="268">
        <v>6623.31</v>
      </c>
      <c r="F583" s="269">
        <f t="shared" si="19"/>
        <v>8.2806599746443332E-4</v>
      </c>
    </row>
    <row r="584" spans="1:6" ht="18.75">
      <c r="A584" s="265">
        <v>44420</v>
      </c>
      <c r="B584" s="266">
        <v>2357.1999999999998</v>
      </c>
      <c r="C584" s="269">
        <f t="shared" si="18"/>
        <v>3.5762942779289375E-3</v>
      </c>
      <c r="D584" s="262"/>
      <c r="E584" s="268">
        <v>6699.39</v>
      </c>
      <c r="F584" s="269">
        <f t="shared" si="19"/>
        <v>1.1486703778020413E-2</v>
      </c>
    </row>
    <row r="585" spans="1:6" ht="18.75">
      <c r="A585" s="265">
        <v>44424</v>
      </c>
      <c r="B585" s="266">
        <v>2359.4</v>
      </c>
      <c r="C585" s="269">
        <f t="shared" si="18"/>
        <v>9.3331070761926149E-4</v>
      </c>
      <c r="D585" s="262"/>
      <c r="E585" s="268">
        <v>6748.92</v>
      </c>
      <c r="F585" s="269">
        <f t="shared" si="19"/>
        <v>7.3932104266209997E-3</v>
      </c>
    </row>
    <row r="586" spans="1:6" ht="18.75">
      <c r="A586" s="265">
        <v>44425</v>
      </c>
      <c r="B586" s="266">
        <v>2346.4</v>
      </c>
      <c r="C586" s="269">
        <f t="shared" si="18"/>
        <v>-5.5098753920488353E-3</v>
      </c>
      <c r="D586" s="262"/>
      <c r="E586" s="268">
        <v>6787.16</v>
      </c>
      <c r="F586" s="269">
        <f t="shared" si="19"/>
        <v>5.6660917598667648E-3</v>
      </c>
    </row>
    <row r="587" spans="1:6" ht="18.75">
      <c r="A587" s="265">
        <v>44427</v>
      </c>
      <c r="B587" s="266">
        <v>2329.9</v>
      </c>
      <c r="C587" s="269">
        <f t="shared" si="18"/>
        <v>-7.0320490964882465E-3</v>
      </c>
      <c r="D587" s="262"/>
      <c r="E587" s="268">
        <v>6760.61</v>
      </c>
      <c r="F587" s="269">
        <f t="shared" si="19"/>
        <v>-3.9117981600551577E-3</v>
      </c>
    </row>
    <row r="588" spans="1:6" ht="18.75">
      <c r="A588" s="265">
        <v>44430</v>
      </c>
      <c r="B588" s="266">
        <v>2333</v>
      </c>
      <c r="C588" s="269">
        <f t="shared" si="18"/>
        <v>1.3305292072620656E-3</v>
      </c>
      <c r="D588" s="262"/>
      <c r="E588" s="268">
        <v>6842.23</v>
      </c>
      <c r="F588" s="269">
        <f t="shared" si="19"/>
        <v>1.2072875080799017E-2</v>
      </c>
    </row>
    <row r="589" spans="1:6" ht="18.75">
      <c r="A589" s="265">
        <v>44431</v>
      </c>
      <c r="B589" s="266">
        <v>2338.4</v>
      </c>
      <c r="C589" s="269">
        <f t="shared" si="18"/>
        <v>2.3146163737677306E-3</v>
      </c>
      <c r="D589" s="262"/>
      <c r="E589" s="268">
        <v>6862.41</v>
      </c>
      <c r="F589" s="269">
        <f t="shared" si="19"/>
        <v>2.9493308468147017E-3</v>
      </c>
    </row>
    <row r="590" spans="1:6" ht="18.75">
      <c r="A590" s="265">
        <v>44432</v>
      </c>
      <c r="B590" s="266">
        <v>2337.9</v>
      </c>
      <c r="C590" s="269">
        <f t="shared" si="18"/>
        <v>-2.1382141635306606E-4</v>
      </c>
      <c r="D590" s="262"/>
      <c r="E590" s="268">
        <v>6884.67</v>
      </c>
      <c r="F590" s="269">
        <f t="shared" si="19"/>
        <v>3.2437583880882137E-3</v>
      </c>
    </row>
    <row r="591" spans="1:6" ht="18.75">
      <c r="A591" s="265">
        <v>44433</v>
      </c>
      <c r="B591" s="266">
        <v>2327.8000000000002</v>
      </c>
      <c r="C591" s="269">
        <f t="shared" si="18"/>
        <v>-4.3201163437271983E-3</v>
      </c>
      <c r="D591" s="262"/>
      <c r="E591" s="268">
        <v>6878.75</v>
      </c>
      <c r="F591" s="269">
        <f t="shared" si="19"/>
        <v>-8.5988144675053224E-4</v>
      </c>
    </row>
    <row r="592" spans="1:6" ht="18.75">
      <c r="A592" s="265">
        <v>44434</v>
      </c>
      <c r="B592" s="266">
        <v>2320.3000000000002</v>
      </c>
      <c r="C592" s="269">
        <f t="shared" si="18"/>
        <v>-3.2219262823266481E-3</v>
      </c>
      <c r="D592" s="262"/>
      <c r="E592" s="268">
        <v>6851.32</v>
      </c>
      <c r="F592" s="269">
        <f t="shared" si="19"/>
        <v>-3.9876431037616511E-3</v>
      </c>
    </row>
    <row r="593" spans="1:6" ht="18.75">
      <c r="A593" s="265">
        <v>44437</v>
      </c>
      <c r="B593" s="266">
        <v>2320</v>
      </c>
      <c r="C593" s="269">
        <f t="shared" si="18"/>
        <v>-1.292936258243671E-4</v>
      </c>
      <c r="D593" s="262"/>
      <c r="E593" s="268">
        <v>6823.6</v>
      </c>
      <c r="F593" s="269">
        <f t="shared" si="19"/>
        <v>-4.0459356737094776E-3</v>
      </c>
    </row>
    <row r="594" spans="1:6" ht="18.75">
      <c r="A594" s="265">
        <v>44439</v>
      </c>
      <c r="B594" s="266">
        <v>2322.8000000000002</v>
      </c>
      <c r="C594" s="269">
        <f t="shared" si="18"/>
        <v>1.2068965517242347E-3</v>
      </c>
      <c r="D594" s="262"/>
      <c r="E594" s="268">
        <v>6869.24</v>
      </c>
      <c r="F594" s="269">
        <f t="shared" si="19"/>
        <v>6.688551497743056E-3</v>
      </c>
    </row>
    <row r="595" spans="1:6" ht="18.75">
      <c r="A595" s="265">
        <v>44440</v>
      </c>
      <c r="B595" s="266">
        <v>2326.5</v>
      </c>
      <c r="C595" s="269">
        <f t="shared" si="18"/>
        <v>1.5929051145169293E-3</v>
      </c>
      <c r="D595" s="262"/>
      <c r="E595" s="268">
        <v>6916.38</v>
      </c>
      <c r="F595" s="269">
        <f t="shared" si="19"/>
        <v>6.8624767805463005E-3</v>
      </c>
    </row>
    <row r="596" spans="1:6" ht="18.75">
      <c r="A596" s="265">
        <v>44441</v>
      </c>
      <c r="B596" s="266">
        <v>2322.3000000000002</v>
      </c>
      <c r="C596" s="269">
        <f t="shared" si="18"/>
        <v>-1.8052869116698123E-3</v>
      </c>
      <c r="D596" s="262"/>
      <c r="E596" s="268">
        <v>6981.05</v>
      </c>
      <c r="F596" s="269">
        <f t="shared" si="19"/>
        <v>9.3502670472125349E-3</v>
      </c>
    </row>
    <row r="597" spans="1:6" ht="18.75">
      <c r="A597" s="265">
        <v>44444</v>
      </c>
      <c r="B597" s="266">
        <v>2359.3000000000002</v>
      </c>
      <c r="C597" s="269">
        <f t="shared" si="18"/>
        <v>1.5932480730310505E-2</v>
      </c>
      <c r="D597" s="262"/>
      <c r="E597" s="268">
        <v>7052.82</v>
      </c>
      <c r="F597" s="269">
        <f t="shared" si="19"/>
        <v>1.0280688435120755E-2</v>
      </c>
    </row>
    <row r="598" spans="1:6" ht="18.75">
      <c r="A598" s="265">
        <v>44445</v>
      </c>
      <c r="B598" s="266">
        <v>2362</v>
      </c>
      <c r="C598" s="269">
        <f t="shared" si="18"/>
        <v>1.1444072394353189E-3</v>
      </c>
      <c r="D598" s="262"/>
      <c r="E598" s="268">
        <v>7075.49</v>
      </c>
      <c r="F598" s="269">
        <f t="shared" si="19"/>
        <v>3.2143171100353918E-3</v>
      </c>
    </row>
    <row r="599" spans="1:6" ht="18.75">
      <c r="A599" s="265">
        <v>44446</v>
      </c>
      <c r="B599" s="266">
        <v>2390.1</v>
      </c>
      <c r="C599" s="269">
        <f t="shared" si="18"/>
        <v>1.1896697713801752E-2</v>
      </c>
      <c r="D599" s="262"/>
      <c r="E599" s="268">
        <v>7140.87</v>
      </c>
      <c r="F599" s="269">
        <f t="shared" si="19"/>
        <v>9.2403494316295465E-3</v>
      </c>
    </row>
    <row r="600" spans="1:6" ht="18.75">
      <c r="A600" s="265">
        <v>44447</v>
      </c>
      <c r="B600" s="266">
        <v>2376.1</v>
      </c>
      <c r="C600" s="269">
        <f t="shared" si="18"/>
        <v>-5.8574955022802078E-3</v>
      </c>
      <c r="D600" s="262"/>
      <c r="E600" s="268">
        <v>7196.32</v>
      </c>
      <c r="F600" s="269">
        <f t="shared" si="19"/>
        <v>7.7651602675863352E-3</v>
      </c>
    </row>
    <row r="601" spans="1:6" ht="18.75">
      <c r="A601" s="265">
        <v>44448</v>
      </c>
      <c r="B601" s="266">
        <v>2392.6</v>
      </c>
      <c r="C601" s="269">
        <f t="shared" si="18"/>
        <v>6.9441521821471675E-3</v>
      </c>
      <c r="D601" s="262"/>
      <c r="E601" s="268">
        <v>7258.74</v>
      </c>
      <c r="F601" s="269">
        <f t="shared" si="19"/>
        <v>8.6738777597439309E-3</v>
      </c>
    </row>
    <row r="602" spans="1:6" ht="18.75">
      <c r="A602" s="265">
        <v>44451</v>
      </c>
      <c r="B602" s="266">
        <v>2467.1999999999998</v>
      </c>
      <c r="C602" s="269">
        <f t="shared" si="18"/>
        <v>3.1179470032600465E-2</v>
      </c>
      <c r="D602" s="262"/>
      <c r="E602" s="268">
        <v>7202.09</v>
      </c>
      <c r="F602" s="269">
        <f t="shared" si="19"/>
        <v>-7.804384783033913E-3</v>
      </c>
    </row>
    <row r="603" spans="1:6" ht="18.75">
      <c r="A603" s="265">
        <v>44452</v>
      </c>
      <c r="B603" s="266">
        <v>2391.8000000000002</v>
      </c>
      <c r="C603" s="269">
        <f t="shared" si="18"/>
        <v>-3.0560959792477194E-2</v>
      </c>
      <c r="D603" s="262"/>
      <c r="E603" s="268">
        <v>7218.05</v>
      </c>
      <c r="F603" s="269">
        <f t="shared" si="19"/>
        <v>2.2160234043173688E-3</v>
      </c>
    </row>
    <row r="604" spans="1:6" ht="18.75">
      <c r="A604" s="265">
        <v>44453</v>
      </c>
      <c r="B604" s="266">
        <v>2386.1</v>
      </c>
      <c r="C604" s="269">
        <f t="shared" si="18"/>
        <v>-2.3831424032111359E-3</v>
      </c>
      <c r="D604" s="262"/>
      <c r="E604" s="268">
        <v>7140.5</v>
      </c>
      <c r="F604" s="269">
        <f t="shared" si="19"/>
        <v>-1.0743898975485111E-2</v>
      </c>
    </row>
    <row r="605" spans="1:6" ht="18.75">
      <c r="A605" s="265">
        <v>44454</v>
      </c>
      <c r="B605" s="266">
        <v>2372.1</v>
      </c>
      <c r="C605" s="269">
        <f t="shared" si="18"/>
        <v>-5.8673148652612639E-3</v>
      </c>
      <c r="D605" s="262"/>
      <c r="E605" s="268">
        <v>7196.55</v>
      </c>
      <c r="F605" s="269">
        <f t="shared" si="19"/>
        <v>7.849590364820358E-3</v>
      </c>
    </row>
    <row r="606" spans="1:6" ht="18.75">
      <c r="A606" s="265">
        <v>44455</v>
      </c>
      <c r="B606" s="266">
        <v>2371.1999999999998</v>
      </c>
      <c r="C606" s="269">
        <f t="shared" si="18"/>
        <v>-3.7941064879221109E-4</v>
      </c>
      <c r="D606" s="262"/>
      <c r="E606" s="268">
        <v>7228.31</v>
      </c>
      <c r="F606" s="269">
        <f t="shared" si="19"/>
        <v>4.4132257817981468E-3</v>
      </c>
    </row>
    <row r="607" spans="1:6" ht="18.75">
      <c r="A607" s="265">
        <v>44458</v>
      </c>
      <c r="B607" s="266">
        <v>2369.1</v>
      </c>
      <c r="C607" s="269">
        <f t="shared" si="18"/>
        <v>-8.8562753036436348E-4</v>
      </c>
      <c r="D607" s="262"/>
      <c r="E607" s="268">
        <v>7191.8</v>
      </c>
      <c r="F607" s="269">
        <f t="shared" si="19"/>
        <v>-5.0509731873702446E-3</v>
      </c>
    </row>
    <row r="608" spans="1:6" ht="18.75">
      <c r="A608" s="265">
        <v>44459</v>
      </c>
      <c r="B608" s="266">
        <v>2351.3000000000002</v>
      </c>
      <c r="C608" s="269">
        <f t="shared" si="18"/>
        <v>-7.5134017137308273E-3</v>
      </c>
      <c r="D608" s="262"/>
      <c r="E608" s="268">
        <v>7205.82</v>
      </c>
      <c r="F608" s="269">
        <f t="shared" si="19"/>
        <v>1.9494424205344085E-3</v>
      </c>
    </row>
    <row r="609" spans="1:6" ht="18.75">
      <c r="A609" s="265">
        <v>44460</v>
      </c>
      <c r="B609" s="266">
        <v>2348.1</v>
      </c>
      <c r="C609" s="269">
        <f t="shared" si="18"/>
        <v>-1.3609492621103891E-3</v>
      </c>
      <c r="D609" s="262"/>
      <c r="E609" s="268">
        <v>7258.57</v>
      </c>
      <c r="F609" s="269">
        <f t="shared" si="19"/>
        <v>7.320471507753501E-3</v>
      </c>
    </row>
    <row r="610" spans="1:6" ht="18.75">
      <c r="A610" s="265">
        <v>44461</v>
      </c>
      <c r="B610" s="266">
        <v>2358.9</v>
      </c>
      <c r="C610" s="269">
        <f t="shared" si="18"/>
        <v>4.5994633959371978E-3</v>
      </c>
      <c r="D610" s="262"/>
      <c r="E610" s="268">
        <v>7241.84</v>
      </c>
      <c r="F610" s="269">
        <f t="shared" si="19"/>
        <v>-2.3048617014094219E-3</v>
      </c>
    </row>
    <row r="611" spans="1:6" ht="18.75">
      <c r="A611" s="265">
        <v>44462</v>
      </c>
      <c r="B611" s="266">
        <v>2351.1999999999998</v>
      </c>
      <c r="C611" s="269">
        <f t="shared" si="18"/>
        <v>-3.2642333290942016E-3</v>
      </c>
      <c r="D611" s="262"/>
      <c r="E611" s="268">
        <v>7250.6</v>
      </c>
      <c r="F611" s="269">
        <f t="shared" si="19"/>
        <v>1.2096373297394436E-3</v>
      </c>
    </row>
    <row r="612" spans="1:6" ht="18.75">
      <c r="A612" s="265">
        <v>44465</v>
      </c>
      <c r="B612" s="266">
        <v>2361.9</v>
      </c>
      <c r="C612" s="269">
        <f t="shared" si="18"/>
        <v>4.5508676420551453E-3</v>
      </c>
      <c r="D612" s="262"/>
      <c r="E612" s="268">
        <v>7237.14</v>
      </c>
      <c r="F612" s="269">
        <f t="shared" si="19"/>
        <v>-1.8563980911924238E-3</v>
      </c>
    </row>
    <row r="613" spans="1:6" ht="18.75">
      <c r="A613" s="265">
        <v>44466</v>
      </c>
      <c r="B613" s="266">
        <v>2355.3000000000002</v>
      </c>
      <c r="C613" s="269">
        <f t="shared" si="18"/>
        <v>-2.794360472500923E-3</v>
      </c>
      <c r="D613" s="262"/>
      <c r="E613" s="268">
        <v>7251.71</v>
      </c>
      <c r="F613" s="269">
        <f t="shared" si="19"/>
        <v>2.013226219196973E-3</v>
      </c>
    </row>
    <row r="614" spans="1:6" ht="18.75">
      <c r="A614" s="265">
        <v>44467</v>
      </c>
      <c r="B614" s="266">
        <v>2352.4</v>
      </c>
      <c r="C614" s="269">
        <f t="shared" si="18"/>
        <v>-1.2312656561797031E-3</v>
      </c>
      <c r="D614" s="262"/>
      <c r="E614" s="268">
        <v>7297.24</v>
      </c>
      <c r="F614" s="269">
        <f t="shared" si="19"/>
        <v>6.2785191354866043E-3</v>
      </c>
    </row>
    <row r="615" spans="1:6" ht="18.75">
      <c r="A615" s="265">
        <v>44468</v>
      </c>
      <c r="B615" s="266">
        <v>2350.1</v>
      </c>
      <c r="C615" s="269">
        <f t="shared" si="18"/>
        <v>-9.7772487672176389E-4</v>
      </c>
      <c r="D615" s="262"/>
      <c r="E615" s="268">
        <v>7302.85</v>
      </c>
      <c r="F615" s="269">
        <f t="shared" si="19"/>
        <v>7.687838141545722E-4</v>
      </c>
    </row>
    <row r="616" spans="1:6" ht="18.75">
      <c r="A616" s="265">
        <v>44469</v>
      </c>
      <c r="B616" s="266">
        <v>2333.6999999999998</v>
      </c>
      <c r="C616" s="269">
        <f t="shared" si="18"/>
        <v>-6.9784264499382909E-3</v>
      </c>
      <c r="D616" s="262"/>
      <c r="E616" s="268">
        <v>7329.03</v>
      </c>
      <c r="F616" s="269">
        <f t="shared" si="19"/>
        <v>3.5849017849194365E-3</v>
      </c>
    </row>
    <row r="617" spans="1:6" ht="18.75">
      <c r="A617" s="265">
        <v>44472</v>
      </c>
      <c r="B617" s="266">
        <v>2335.5</v>
      </c>
      <c r="C617" s="269">
        <f t="shared" si="18"/>
        <v>7.713073659854075E-4</v>
      </c>
      <c r="D617" s="262"/>
      <c r="E617" s="268">
        <v>7356.04</v>
      </c>
      <c r="F617" s="269">
        <f t="shared" si="19"/>
        <v>3.6853444453086581E-3</v>
      </c>
    </row>
    <row r="618" spans="1:6" ht="18.75">
      <c r="A618" s="265">
        <v>44473</v>
      </c>
      <c r="B618" s="266">
        <v>2329.8000000000002</v>
      </c>
      <c r="C618" s="269">
        <f t="shared" si="18"/>
        <v>-2.4405908798971199E-3</v>
      </c>
      <c r="D618" s="262"/>
      <c r="E618" s="268">
        <v>7327.54</v>
      </c>
      <c r="F618" s="269">
        <f t="shared" si="19"/>
        <v>-3.8743671866928731E-3</v>
      </c>
    </row>
    <row r="619" spans="1:6" ht="18.75">
      <c r="A619" s="265">
        <v>44474</v>
      </c>
      <c r="B619" s="266">
        <v>2324.4</v>
      </c>
      <c r="C619" s="269">
        <f t="shared" si="18"/>
        <v>-2.3177955189287447E-3</v>
      </c>
      <c r="D619" s="262"/>
      <c r="E619" s="268">
        <v>7331.39</v>
      </c>
      <c r="F619" s="269">
        <f t="shared" si="19"/>
        <v>5.2541507791170616E-4</v>
      </c>
    </row>
    <row r="620" spans="1:6" ht="18.75">
      <c r="A620" s="265">
        <v>44475</v>
      </c>
      <c r="B620" s="266">
        <v>2343.8000000000002</v>
      </c>
      <c r="C620" s="269">
        <f t="shared" si="18"/>
        <v>8.3462398898641599E-3</v>
      </c>
      <c r="D620" s="262"/>
      <c r="E620" s="268">
        <v>7351.04</v>
      </c>
      <c r="F620" s="269">
        <f t="shared" si="19"/>
        <v>2.6802557223117862E-3</v>
      </c>
    </row>
    <row r="621" spans="1:6" ht="18.75">
      <c r="A621" s="265">
        <v>44476</v>
      </c>
      <c r="B621" s="266">
        <v>2335</v>
      </c>
      <c r="C621" s="269">
        <f t="shared" si="18"/>
        <v>-3.7545865688199953E-3</v>
      </c>
      <c r="D621" s="262"/>
      <c r="E621" s="268">
        <v>7342.96</v>
      </c>
      <c r="F621" s="269">
        <f t="shared" si="19"/>
        <v>-1.0991641998955304E-3</v>
      </c>
    </row>
    <row r="622" spans="1:6" ht="18.75">
      <c r="A622" s="265">
        <v>44479</v>
      </c>
      <c r="B622" s="266">
        <v>2333.5</v>
      </c>
      <c r="C622" s="269">
        <f t="shared" si="18"/>
        <v>-6.4239828693790635E-4</v>
      </c>
      <c r="D622" s="262"/>
      <c r="E622" s="268">
        <v>7367.99</v>
      </c>
      <c r="F622" s="269">
        <f t="shared" si="19"/>
        <v>3.4087071153867665E-3</v>
      </c>
    </row>
    <row r="623" spans="1:6" ht="18.75">
      <c r="A623" s="265">
        <v>44480</v>
      </c>
      <c r="B623" s="266">
        <v>2324.5</v>
      </c>
      <c r="C623" s="269">
        <f t="shared" si="18"/>
        <v>-3.856867366616723E-3</v>
      </c>
      <c r="D623" s="262"/>
      <c r="E623" s="268">
        <v>7345.57</v>
      </c>
      <c r="F623" s="269">
        <f t="shared" si="19"/>
        <v>-3.0428922949135018E-3</v>
      </c>
    </row>
    <row r="624" spans="1:6" ht="18.75">
      <c r="A624" s="265">
        <v>44481</v>
      </c>
      <c r="B624" s="266">
        <v>2311.5</v>
      </c>
      <c r="C624" s="269">
        <f t="shared" si="18"/>
        <v>-5.5926005592600303E-3</v>
      </c>
      <c r="D624" s="262"/>
      <c r="E624" s="268">
        <v>7313.98</v>
      </c>
      <c r="F624" s="269">
        <f t="shared" si="19"/>
        <v>-4.3005512165835702E-3</v>
      </c>
    </row>
    <row r="625" spans="1:6" ht="18.75">
      <c r="A625" s="265">
        <v>44482</v>
      </c>
      <c r="B625" s="266">
        <v>2306.4</v>
      </c>
      <c r="C625" s="269">
        <f t="shared" si="18"/>
        <v>-2.2063595068136932E-3</v>
      </c>
      <c r="D625" s="262"/>
      <c r="E625" s="268">
        <v>7248.44</v>
      </c>
      <c r="F625" s="269">
        <f t="shared" si="19"/>
        <v>-8.960921413512235E-3</v>
      </c>
    </row>
    <row r="626" spans="1:6" ht="18.75">
      <c r="A626" s="265">
        <v>44483</v>
      </c>
      <c r="B626" s="266">
        <v>2301</v>
      </c>
      <c r="C626" s="269">
        <f t="shared" si="18"/>
        <v>-2.3413111342351911E-3</v>
      </c>
      <c r="D626" s="262"/>
      <c r="E626" s="268">
        <v>7243.26</v>
      </c>
      <c r="F626" s="269">
        <f t="shared" si="19"/>
        <v>-7.1463652868741789E-4</v>
      </c>
    </row>
    <row r="627" spans="1:6" ht="18.75">
      <c r="A627" s="265">
        <v>44486</v>
      </c>
      <c r="B627" s="266">
        <v>2287.6</v>
      </c>
      <c r="C627" s="269">
        <f t="shared" si="18"/>
        <v>-5.8235549760974337E-3</v>
      </c>
      <c r="D627" s="262"/>
      <c r="E627" s="268">
        <v>7186.46</v>
      </c>
      <c r="F627" s="269">
        <f t="shared" si="19"/>
        <v>-7.8417729033611883E-3</v>
      </c>
    </row>
    <row r="628" spans="1:6" ht="18.75">
      <c r="A628" s="265">
        <v>44487</v>
      </c>
      <c r="B628" s="266">
        <v>2272.1999999999998</v>
      </c>
      <c r="C628" s="269">
        <f t="shared" si="18"/>
        <v>-6.7319461444308448E-3</v>
      </c>
      <c r="D628" s="262"/>
      <c r="E628" s="268">
        <v>7097.27</v>
      </c>
      <c r="F628" s="269">
        <f t="shared" si="19"/>
        <v>-1.2410839272743446E-2</v>
      </c>
    </row>
    <row r="629" spans="1:6" ht="18.75">
      <c r="A629" s="265">
        <v>44488</v>
      </c>
      <c r="B629" s="266">
        <v>2300.1</v>
      </c>
      <c r="C629" s="269">
        <f t="shared" si="18"/>
        <v>1.227884869289686E-2</v>
      </c>
      <c r="D629" s="262"/>
      <c r="E629" s="268">
        <v>7020.61</v>
      </c>
      <c r="F629" s="269">
        <f t="shared" si="19"/>
        <v>-1.0801336288460361E-2</v>
      </c>
    </row>
    <row r="630" spans="1:6" ht="18.75">
      <c r="A630" s="265">
        <v>44490</v>
      </c>
      <c r="B630" s="266">
        <v>2308.3000000000002</v>
      </c>
      <c r="C630" s="269">
        <f t="shared" si="18"/>
        <v>3.5650623885918886E-3</v>
      </c>
      <c r="D630" s="262"/>
      <c r="E630" s="268">
        <v>7076.23</v>
      </c>
      <c r="F630" s="269">
        <f t="shared" si="19"/>
        <v>7.922388510400058E-3</v>
      </c>
    </row>
    <row r="631" spans="1:6" ht="18.75">
      <c r="A631" s="265">
        <v>44493</v>
      </c>
      <c r="B631" s="266">
        <v>2315.5</v>
      </c>
      <c r="C631" s="269">
        <f t="shared" si="18"/>
        <v>3.1191786162976243E-3</v>
      </c>
      <c r="D631" s="262"/>
      <c r="E631" s="268">
        <v>7005.7</v>
      </c>
      <c r="F631" s="269">
        <f t="shared" si="19"/>
        <v>-9.967171784975859E-3</v>
      </c>
    </row>
    <row r="632" spans="1:6" ht="18.75">
      <c r="A632" s="265">
        <v>44494</v>
      </c>
      <c r="B632" s="266">
        <v>2321.6</v>
      </c>
      <c r="C632" s="269">
        <f t="shared" si="18"/>
        <v>2.6344202116173054E-3</v>
      </c>
      <c r="D632" s="262"/>
      <c r="E632" s="268">
        <v>6885.29</v>
      </c>
      <c r="F632" s="269">
        <f t="shared" si="19"/>
        <v>-1.718743309019799E-2</v>
      </c>
    </row>
    <row r="633" spans="1:6" ht="18.75">
      <c r="A633" s="265">
        <v>44495</v>
      </c>
      <c r="B633" s="266">
        <v>2314.1999999999998</v>
      </c>
      <c r="C633" s="269">
        <f t="shared" si="18"/>
        <v>-3.1874569262577701E-3</v>
      </c>
      <c r="D633" s="262"/>
      <c r="E633" s="268">
        <v>7005.78</v>
      </c>
      <c r="F633" s="269">
        <f t="shared" si="19"/>
        <v>1.7499626014300107E-2</v>
      </c>
    </row>
    <row r="634" spans="1:6" ht="18.75">
      <c r="A634" s="265">
        <v>44496</v>
      </c>
      <c r="B634" s="266">
        <v>2301.5</v>
      </c>
      <c r="C634" s="269">
        <f t="shared" si="18"/>
        <v>-5.4878575749718328E-3</v>
      </c>
      <c r="D634" s="262"/>
      <c r="E634" s="268">
        <v>7011.88</v>
      </c>
      <c r="F634" s="269">
        <f t="shared" si="19"/>
        <v>8.7070961406165992E-4</v>
      </c>
    </row>
    <row r="635" spans="1:6" ht="18.75">
      <c r="A635" s="265">
        <v>44497</v>
      </c>
      <c r="B635" s="266">
        <v>2298</v>
      </c>
      <c r="C635" s="269">
        <f t="shared" si="18"/>
        <v>-1.5207473386921189E-3</v>
      </c>
      <c r="D635" s="262"/>
      <c r="E635" s="268">
        <v>7062.35</v>
      </c>
      <c r="F635" s="269">
        <f t="shared" si="19"/>
        <v>7.197784331734125E-3</v>
      </c>
    </row>
    <row r="636" spans="1:6" ht="18.75">
      <c r="A636" s="265">
        <v>44500</v>
      </c>
      <c r="B636" s="266">
        <v>2295.1</v>
      </c>
      <c r="C636" s="269">
        <f t="shared" si="18"/>
        <v>-1.2619669277632584E-3</v>
      </c>
      <c r="D636" s="262"/>
      <c r="E636" s="268">
        <v>7000.94</v>
      </c>
      <c r="F636" s="269">
        <f t="shared" si="19"/>
        <v>-8.6954059201258538E-3</v>
      </c>
    </row>
    <row r="637" spans="1:6" ht="18.75">
      <c r="A637" s="265">
        <v>44501</v>
      </c>
      <c r="B637" s="266">
        <v>2306.1</v>
      </c>
      <c r="C637" s="269">
        <f t="shared" si="18"/>
        <v>4.7928194849897743E-3</v>
      </c>
      <c r="D637" s="262"/>
      <c r="E637" s="268">
        <v>6998.03</v>
      </c>
      <c r="F637" s="269">
        <f t="shared" si="19"/>
        <v>-4.1565846871993717E-4</v>
      </c>
    </row>
    <row r="638" spans="1:6" ht="18.75">
      <c r="A638" s="265">
        <v>44502</v>
      </c>
      <c r="B638" s="266">
        <v>2320.5</v>
      </c>
      <c r="C638" s="269">
        <f t="shared" si="18"/>
        <v>6.244308572915358E-3</v>
      </c>
      <c r="D638" s="262"/>
      <c r="E638" s="268">
        <v>6954.35</v>
      </c>
      <c r="F638" s="269">
        <f t="shared" si="19"/>
        <v>-6.2417566086454546E-3</v>
      </c>
    </row>
    <row r="639" spans="1:6" ht="18.75">
      <c r="A639" s="265">
        <v>44503</v>
      </c>
      <c r="B639" s="266">
        <v>2304.1</v>
      </c>
      <c r="C639" s="269">
        <f t="shared" si="18"/>
        <v>-7.0674423615600945E-3</v>
      </c>
      <c r="D639" s="262"/>
      <c r="E639" s="268">
        <v>6898.27</v>
      </c>
      <c r="F639" s="269">
        <f t="shared" si="19"/>
        <v>-8.0640174854587077E-3</v>
      </c>
    </row>
    <row r="640" spans="1:6" ht="18.75">
      <c r="A640" s="265">
        <v>44504</v>
      </c>
      <c r="B640" s="266">
        <v>2289.6999999999998</v>
      </c>
      <c r="C640" s="269">
        <f t="shared" si="18"/>
        <v>-6.2497287444122085E-3</v>
      </c>
      <c r="D640" s="262"/>
      <c r="E640" s="268">
        <v>6906.71</v>
      </c>
      <c r="F640" s="269">
        <f t="shared" si="19"/>
        <v>1.2234951661793669E-3</v>
      </c>
    </row>
    <row r="641" spans="1:6" ht="18.75">
      <c r="A641" s="265">
        <v>44507</v>
      </c>
      <c r="B641" s="266">
        <v>2289.1999999999998</v>
      </c>
      <c r="C641" s="269">
        <f t="shared" si="18"/>
        <v>-2.1836921867490755E-4</v>
      </c>
      <c r="D641" s="262"/>
      <c r="E641" s="268">
        <v>6855.87</v>
      </c>
      <c r="F641" s="269">
        <f t="shared" si="19"/>
        <v>-7.3609576773890906E-3</v>
      </c>
    </row>
    <row r="642" spans="1:6" ht="18.75">
      <c r="A642" s="265">
        <v>44508</v>
      </c>
      <c r="B642" s="266">
        <v>2295.4</v>
      </c>
      <c r="C642" s="269">
        <f t="shared" si="18"/>
        <v>2.7083697361525161E-3</v>
      </c>
      <c r="D642" s="262"/>
      <c r="E642" s="268">
        <v>6799.64</v>
      </c>
      <c r="F642" s="269">
        <f t="shared" si="19"/>
        <v>-8.2017307796092842E-3</v>
      </c>
    </row>
    <row r="643" spans="1:6" ht="18.75">
      <c r="A643" s="265">
        <v>44509</v>
      </c>
      <c r="B643" s="266">
        <v>2291.5</v>
      </c>
      <c r="C643" s="269">
        <f t="shared" si="18"/>
        <v>-1.6990502744620439E-3</v>
      </c>
      <c r="D643" s="262"/>
      <c r="E643" s="268">
        <v>6868.08</v>
      </c>
      <c r="F643" s="269">
        <f t="shared" si="19"/>
        <v>1.0065238747933636E-2</v>
      </c>
    </row>
    <row r="644" spans="1:6" ht="18.75">
      <c r="A644" s="265">
        <v>44510</v>
      </c>
      <c r="B644" s="266">
        <v>2290.6999999999998</v>
      </c>
      <c r="C644" s="269">
        <f t="shared" si="18"/>
        <v>-3.4911629936729138E-4</v>
      </c>
      <c r="D644" s="262"/>
      <c r="E644" s="268">
        <v>6982.18</v>
      </c>
      <c r="F644" s="269">
        <f t="shared" si="19"/>
        <v>1.6613085462021449E-2</v>
      </c>
    </row>
    <row r="645" spans="1:6" ht="18.75">
      <c r="A645" s="265">
        <v>44514</v>
      </c>
      <c r="B645" s="266">
        <v>2293.3000000000002</v>
      </c>
      <c r="C645" s="269">
        <f t="shared" ref="C645:C708" si="20">B645/B644-1</f>
        <v>1.1350242284020595E-3</v>
      </c>
      <c r="D645" s="262"/>
      <c r="E645" s="268">
        <v>6930.07</v>
      </c>
      <c r="F645" s="269">
        <f t="shared" ref="F645:F708" si="21">E645/E644-1</f>
        <v>-7.4632851057979677E-3</v>
      </c>
    </row>
    <row r="646" spans="1:6" ht="18.75">
      <c r="A646" s="265">
        <v>44515</v>
      </c>
      <c r="B646" s="266">
        <v>2291.1999999999998</v>
      </c>
      <c r="C646" s="269">
        <f t="shared" si="20"/>
        <v>-9.1571098417142505E-4</v>
      </c>
      <c r="D646" s="262"/>
      <c r="E646" s="268">
        <v>6941.36</v>
      </c>
      <c r="F646" s="269">
        <f t="shared" si="21"/>
        <v>1.6291321732679886E-3</v>
      </c>
    </row>
    <row r="647" spans="1:6" ht="18.75">
      <c r="A647" s="265">
        <v>44516</v>
      </c>
      <c r="B647" s="266">
        <v>2301.1</v>
      </c>
      <c r="C647" s="269">
        <f t="shared" si="20"/>
        <v>4.3208798882681254E-3</v>
      </c>
      <c r="D647" s="262"/>
      <c r="E647" s="268">
        <v>7056.57</v>
      </c>
      <c r="F647" s="269">
        <f t="shared" si="21"/>
        <v>1.6597611995343931E-2</v>
      </c>
    </row>
    <row r="648" spans="1:6" ht="18.75">
      <c r="A648" s="265">
        <v>44517</v>
      </c>
      <c r="B648" s="266">
        <v>2311.9</v>
      </c>
      <c r="C648" s="269">
        <f t="shared" si="20"/>
        <v>4.6934075007605269E-3</v>
      </c>
      <c r="D648" s="262"/>
      <c r="E648" s="268">
        <v>7060.77</v>
      </c>
      <c r="F648" s="269">
        <f t="shared" si="21"/>
        <v>5.9519001441210584E-4</v>
      </c>
    </row>
    <row r="649" spans="1:6" ht="18.75">
      <c r="A649" s="265">
        <v>44518</v>
      </c>
      <c r="B649" s="266">
        <v>2301</v>
      </c>
      <c r="C649" s="269">
        <f t="shared" si="20"/>
        <v>-4.7147367965743037E-3</v>
      </c>
      <c r="D649" s="262"/>
      <c r="E649" s="268">
        <v>7091.81</v>
      </c>
      <c r="F649" s="269">
        <f t="shared" si="21"/>
        <v>4.3961211029392988E-3</v>
      </c>
    </row>
    <row r="650" spans="1:6" ht="18.75">
      <c r="A650" s="265">
        <v>44521</v>
      </c>
      <c r="B650" s="266">
        <v>2300.5</v>
      </c>
      <c r="C650" s="269">
        <f t="shared" si="20"/>
        <v>-2.1729682746629564E-4</v>
      </c>
      <c r="D650" s="262"/>
      <c r="E650" s="268">
        <v>7085.67</v>
      </c>
      <c r="F650" s="269">
        <f t="shared" si="21"/>
        <v>-8.6578743649368128E-4</v>
      </c>
    </row>
    <row r="651" spans="1:6" ht="18.75">
      <c r="A651" s="265">
        <v>44522</v>
      </c>
      <c r="B651" s="266">
        <v>2300.1</v>
      </c>
      <c r="C651" s="269">
        <f t="shared" si="20"/>
        <v>-1.7387524451206726E-4</v>
      </c>
      <c r="D651" s="262"/>
      <c r="E651" s="268">
        <v>7022.29</v>
      </c>
      <c r="F651" s="269">
        <f t="shared" si="21"/>
        <v>-8.944813969603449E-3</v>
      </c>
    </row>
    <row r="652" spans="1:6" ht="18.75">
      <c r="A652" s="265">
        <v>44523</v>
      </c>
      <c r="B652" s="266">
        <v>2300.1999999999998</v>
      </c>
      <c r="C652" s="269">
        <f t="shared" si="20"/>
        <v>4.347637059254339E-5</v>
      </c>
      <c r="D652" s="262"/>
      <c r="E652" s="268">
        <v>7013</v>
      </c>
      <c r="F652" s="269">
        <f t="shared" si="21"/>
        <v>-1.3229302691857292E-3</v>
      </c>
    </row>
    <row r="653" spans="1:6" ht="18.75">
      <c r="A653" s="265">
        <v>44524</v>
      </c>
      <c r="B653" s="266">
        <v>2290.6</v>
      </c>
      <c r="C653" s="269">
        <f t="shared" si="20"/>
        <v>-4.1735501260760088E-3</v>
      </c>
      <c r="D653" s="262"/>
      <c r="E653" s="268">
        <v>6917.91</v>
      </c>
      <c r="F653" s="269">
        <f t="shared" si="21"/>
        <v>-1.3559104520176835E-2</v>
      </c>
    </row>
    <row r="654" spans="1:6" ht="18.75">
      <c r="A654" s="265">
        <v>44525</v>
      </c>
      <c r="B654" s="266">
        <v>2291</v>
      </c>
      <c r="C654" s="269">
        <f t="shared" si="20"/>
        <v>1.7462673535328932E-4</v>
      </c>
      <c r="D654" s="262"/>
      <c r="E654" s="268">
        <v>6852.08</v>
      </c>
      <c r="F654" s="269">
        <f t="shared" si="21"/>
        <v>-9.5158797960656072E-3</v>
      </c>
    </row>
    <row r="655" spans="1:6" ht="18.75">
      <c r="A655" s="265">
        <v>44528</v>
      </c>
      <c r="B655" s="266">
        <v>2280.6</v>
      </c>
      <c r="C655" s="269">
        <f t="shared" si="20"/>
        <v>-4.5395024006984475E-3</v>
      </c>
      <c r="D655" s="262"/>
      <c r="E655" s="268">
        <v>6773.89</v>
      </c>
      <c r="F655" s="269">
        <f t="shared" si="21"/>
        <v>-1.1411133553607011E-2</v>
      </c>
    </row>
    <row r="656" spans="1:6" ht="18.75">
      <c r="A656" s="265">
        <v>44529</v>
      </c>
      <c r="B656" s="266">
        <v>2284.8000000000002</v>
      </c>
      <c r="C656" s="269">
        <f t="shared" si="20"/>
        <v>1.8416206261511192E-3</v>
      </c>
      <c r="D656" s="262"/>
      <c r="E656" s="268">
        <v>6795.51</v>
      </c>
      <c r="F656" s="269">
        <f t="shared" si="21"/>
        <v>3.1916668265945525E-3</v>
      </c>
    </row>
    <row r="657" spans="1:6" ht="18.75">
      <c r="A657" s="265">
        <v>44530</v>
      </c>
      <c r="B657" s="266">
        <v>2280.5</v>
      </c>
      <c r="C657" s="269">
        <f t="shared" si="20"/>
        <v>-1.882002801120497E-3</v>
      </c>
      <c r="D657" s="262"/>
      <c r="E657" s="268">
        <v>6703.25</v>
      </c>
      <c r="F657" s="269">
        <f t="shared" si="21"/>
        <v>-1.3576611615610967E-2</v>
      </c>
    </row>
    <row r="658" spans="1:6" ht="18.75">
      <c r="A658" s="265">
        <v>44531</v>
      </c>
      <c r="B658" s="266">
        <v>2285.6</v>
      </c>
      <c r="C658" s="269">
        <f t="shared" si="20"/>
        <v>2.2363516772636594E-3</v>
      </c>
      <c r="D658" s="262"/>
      <c r="E658" s="268">
        <v>6847</v>
      </c>
      <c r="F658" s="269">
        <f t="shared" si="21"/>
        <v>2.1444821541789505E-2</v>
      </c>
    </row>
    <row r="659" spans="1:6" ht="18.75">
      <c r="A659" s="265">
        <v>44532</v>
      </c>
      <c r="B659" s="266">
        <v>2301.9</v>
      </c>
      <c r="C659" s="269">
        <f t="shared" si="20"/>
        <v>7.1316065803290751E-3</v>
      </c>
      <c r="D659" s="262"/>
      <c r="E659" s="268">
        <v>6936.2</v>
      </c>
      <c r="F659" s="269">
        <f t="shared" si="21"/>
        <v>1.3027603329925475E-2</v>
      </c>
    </row>
    <row r="660" spans="1:6" ht="18.75">
      <c r="A660" s="265">
        <v>44535</v>
      </c>
      <c r="B660" s="266">
        <v>2309.6</v>
      </c>
      <c r="C660" s="269">
        <f t="shared" si="20"/>
        <v>3.3450627742299677E-3</v>
      </c>
      <c r="D660" s="262"/>
      <c r="E660" s="268">
        <v>6965.63</v>
      </c>
      <c r="F660" s="269">
        <f t="shared" si="21"/>
        <v>4.2429572388340553E-3</v>
      </c>
    </row>
    <row r="661" spans="1:6" ht="18.75">
      <c r="A661" s="265">
        <v>44536</v>
      </c>
      <c r="B661" s="266">
        <v>2314.1</v>
      </c>
      <c r="C661" s="269">
        <f t="shared" si="20"/>
        <v>1.9483893314860001E-3</v>
      </c>
      <c r="D661" s="262"/>
      <c r="E661" s="268">
        <v>6978.53</v>
      </c>
      <c r="F661" s="269">
        <f t="shared" si="21"/>
        <v>1.8519502184295433E-3</v>
      </c>
    </row>
    <row r="662" spans="1:6" ht="18.75">
      <c r="A662" s="265">
        <v>44537</v>
      </c>
      <c r="B662" s="266">
        <v>2312.1999999999998</v>
      </c>
      <c r="C662" s="269">
        <f t="shared" si="20"/>
        <v>-8.2105354133354957E-4</v>
      </c>
      <c r="D662" s="262"/>
      <c r="E662" s="268">
        <v>7048.99</v>
      </c>
      <c r="F662" s="269">
        <f t="shared" si="21"/>
        <v>1.0096682252566103E-2</v>
      </c>
    </row>
    <row r="663" spans="1:6" ht="18.75">
      <c r="A663" s="265">
        <v>44538</v>
      </c>
      <c r="B663" s="266">
        <v>2313.6</v>
      </c>
      <c r="C663" s="269">
        <f t="shared" si="20"/>
        <v>6.0548395467519001E-4</v>
      </c>
      <c r="D663" s="262"/>
      <c r="E663" s="268">
        <v>6952.13</v>
      </c>
      <c r="F663" s="269">
        <f t="shared" si="21"/>
        <v>-1.3740975657505539E-2</v>
      </c>
    </row>
    <row r="664" spans="1:6" ht="18.75">
      <c r="A664" s="265">
        <v>44539</v>
      </c>
      <c r="B664" s="266">
        <v>2321.4</v>
      </c>
      <c r="C664" s="269">
        <f t="shared" si="20"/>
        <v>3.3713692946057972E-3</v>
      </c>
      <c r="D664" s="262"/>
      <c r="E664" s="268">
        <v>6984.74</v>
      </c>
      <c r="F664" s="269">
        <f t="shared" si="21"/>
        <v>4.6906487651985351E-3</v>
      </c>
    </row>
    <row r="665" spans="1:6" ht="18.75">
      <c r="A665" s="265">
        <v>44542</v>
      </c>
      <c r="B665" s="266">
        <v>2337.8000000000002</v>
      </c>
      <c r="C665" s="269">
        <f t="shared" si="20"/>
        <v>7.0647023347980564E-3</v>
      </c>
      <c r="D665" s="262"/>
      <c r="E665" s="268">
        <v>6920.35</v>
      </c>
      <c r="F665" s="269">
        <f t="shared" si="21"/>
        <v>-9.2186681250839841E-3</v>
      </c>
    </row>
    <row r="666" spans="1:6" ht="18.75">
      <c r="A666" s="265">
        <v>44543</v>
      </c>
      <c r="B666" s="266">
        <v>2342.5</v>
      </c>
      <c r="C666" s="269">
        <f t="shared" si="20"/>
        <v>2.0104371631448625E-3</v>
      </c>
      <c r="D666" s="262"/>
      <c r="E666" s="268">
        <v>6882.02</v>
      </c>
      <c r="F666" s="269">
        <f t="shared" si="21"/>
        <v>-5.5387372025981207E-3</v>
      </c>
    </row>
    <row r="667" spans="1:6" ht="18.75">
      <c r="A667" s="265">
        <v>44544</v>
      </c>
      <c r="B667" s="266">
        <v>2317.9</v>
      </c>
      <c r="C667" s="269">
        <f t="shared" si="20"/>
        <v>-1.0501600853788595E-2</v>
      </c>
      <c r="D667" s="262"/>
      <c r="E667" s="268">
        <v>6837.8</v>
      </c>
      <c r="F667" s="269">
        <f t="shared" si="21"/>
        <v>-6.4254390426067287E-3</v>
      </c>
    </row>
    <row r="668" spans="1:6" ht="18.75">
      <c r="A668" s="265">
        <v>44545</v>
      </c>
      <c r="B668" s="266">
        <v>2325.1999999999998</v>
      </c>
      <c r="C668" s="269">
        <f t="shared" si="20"/>
        <v>3.1494024763794037E-3</v>
      </c>
      <c r="D668" s="262"/>
      <c r="E668" s="268">
        <v>6868.17</v>
      </c>
      <c r="F668" s="269">
        <f t="shared" si="21"/>
        <v>4.4414870279914087E-3</v>
      </c>
    </row>
    <row r="669" spans="1:6" ht="18.75">
      <c r="A669" s="265">
        <v>44549</v>
      </c>
      <c r="B669" s="266">
        <v>2330.4</v>
      </c>
      <c r="C669" s="269">
        <f t="shared" si="20"/>
        <v>2.2363667641494001E-3</v>
      </c>
      <c r="D669" s="262"/>
      <c r="E669" s="268">
        <v>6783.19</v>
      </c>
      <c r="F669" s="269">
        <f t="shared" si="21"/>
        <v>-1.2373019304996902E-2</v>
      </c>
    </row>
    <row r="670" spans="1:6" ht="18.75">
      <c r="A670" s="265">
        <v>44550</v>
      </c>
      <c r="B670" s="266">
        <v>2321.4</v>
      </c>
      <c r="C670" s="269">
        <f t="shared" si="20"/>
        <v>-3.8619979402677584E-3</v>
      </c>
      <c r="D670" s="262"/>
      <c r="E670" s="268">
        <v>6736.55</v>
      </c>
      <c r="F670" s="269">
        <f t="shared" si="21"/>
        <v>-6.8758209632929779E-3</v>
      </c>
    </row>
    <row r="671" spans="1:6" ht="18.75">
      <c r="A671" s="265">
        <v>44551</v>
      </c>
      <c r="B671" s="266">
        <v>2318.4</v>
      </c>
      <c r="C671" s="269">
        <f t="shared" si="20"/>
        <v>-1.2923235978289371E-3</v>
      </c>
      <c r="D671" s="262"/>
      <c r="E671" s="268">
        <v>6757.25</v>
      </c>
      <c r="F671" s="269">
        <f t="shared" si="21"/>
        <v>3.0727894842315084E-3</v>
      </c>
    </row>
    <row r="672" spans="1:6" ht="18.75">
      <c r="A672" s="265">
        <v>44552</v>
      </c>
      <c r="B672" s="266">
        <v>2311.1999999999998</v>
      </c>
      <c r="C672" s="269">
        <f t="shared" si="20"/>
        <v>-3.1055900621119736E-3</v>
      </c>
      <c r="D672" s="262"/>
      <c r="E672" s="268">
        <v>6754.44</v>
      </c>
      <c r="F672" s="269">
        <f t="shared" si="21"/>
        <v>-4.1584964297614047E-4</v>
      </c>
    </row>
    <row r="673" spans="1:6" ht="18.75">
      <c r="A673" s="265">
        <v>44553</v>
      </c>
      <c r="B673" s="266">
        <v>2303.6</v>
      </c>
      <c r="C673" s="269">
        <f t="shared" si="20"/>
        <v>-3.2883350640359188E-3</v>
      </c>
      <c r="D673" s="262"/>
      <c r="E673" s="268">
        <v>6702.61</v>
      </c>
      <c r="F673" s="269">
        <f t="shared" si="21"/>
        <v>-7.6734710797637939E-3</v>
      </c>
    </row>
    <row r="674" spans="1:6" ht="18.75">
      <c r="A674" s="265">
        <v>44556</v>
      </c>
      <c r="B674" s="266">
        <v>2284.4</v>
      </c>
      <c r="C674" s="269">
        <f t="shared" si="20"/>
        <v>-8.3347803438096335E-3</v>
      </c>
      <c r="D674" s="262"/>
      <c r="E674" s="268">
        <v>6629.87</v>
      </c>
      <c r="F674" s="269">
        <f t="shared" si="21"/>
        <v>-1.085248880659917E-2</v>
      </c>
    </row>
    <row r="675" spans="1:6" ht="18.75">
      <c r="A675" s="265">
        <v>44557</v>
      </c>
      <c r="B675" s="266">
        <v>2322.1999999999998</v>
      </c>
      <c r="C675" s="269">
        <f t="shared" si="20"/>
        <v>1.6547014533356608E-2</v>
      </c>
      <c r="D675" s="262"/>
      <c r="E675" s="268">
        <v>6669.21</v>
      </c>
      <c r="F675" s="269">
        <f t="shared" si="21"/>
        <v>5.933751340523985E-3</v>
      </c>
    </row>
    <row r="676" spans="1:6" ht="18.75">
      <c r="A676" s="265">
        <v>44558</v>
      </c>
      <c r="B676" s="266">
        <v>2311.4</v>
      </c>
      <c r="C676" s="269">
        <f t="shared" si="20"/>
        <v>-4.6507622082506694E-3</v>
      </c>
      <c r="D676" s="262"/>
      <c r="E676" s="268">
        <v>6742.63</v>
      </c>
      <c r="F676" s="269">
        <f t="shared" si="21"/>
        <v>1.1008800142745523E-2</v>
      </c>
    </row>
    <row r="677" spans="1:6" ht="18.75">
      <c r="A677" s="265">
        <v>44559</v>
      </c>
      <c r="B677" s="266">
        <v>2310</v>
      </c>
      <c r="C677" s="269">
        <f t="shared" si="20"/>
        <v>-6.0569351907935332E-4</v>
      </c>
      <c r="D677" s="262"/>
      <c r="E677" s="268">
        <v>6731.14</v>
      </c>
      <c r="F677" s="269">
        <f t="shared" si="21"/>
        <v>-1.704082828213882E-3</v>
      </c>
    </row>
    <row r="678" spans="1:6" ht="18.75">
      <c r="A678" s="265">
        <v>44560</v>
      </c>
      <c r="B678" s="266">
        <v>2301</v>
      </c>
      <c r="C678" s="269">
        <f t="shared" si="20"/>
        <v>-3.8961038961038419E-3</v>
      </c>
      <c r="D678" s="262"/>
      <c r="E678" s="268">
        <v>6756.65</v>
      </c>
      <c r="F678" s="269">
        <f t="shared" si="21"/>
        <v>3.7898483763521007E-3</v>
      </c>
    </row>
    <row r="679" spans="1:6" ht="18.75">
      <c r="A679" s="265">
        <v>44563</v>
      </c>
      <c r="B679" s="266">
        <v>2310.6999999999998</v>
      </c>
      <c r="C679" s="269">
        <f t="shared" si="20"/>
        <v>4.2155584528464907E-3</v>
      </c>
      <c r="D679" s="262"/>
      <c r="E679" s="268">
        <v>6853.13</v>
      </c>
      <c r="F679" s="269">
        <f t="shared" si="21"/>
        <v>1.4279265612396674E-2</v>
      </c>
    </row>
    <row r="680" spans="1:6" ht="18.75">
      <c r="A680" s="265">
        <v>44564</v>
      </c>
      <c r="B680" s="266">
        <v>2315.5</v>
      </c>
      <c r="C680" s="269">
        <f t="shared" si="20"/>
        <v>2.0772925953174148E-3</v>
      </c>
      <c r="D680" s="262"/>
      <c r="E680" s="268">
        <v>6882.3</v>
      </c>
      <c r="F680" s="269">
        <f t="shared" si="21"/>
        <v>4.256449242900695E-3</v>
      </c>
    </row>
    <row r="681" spans="1:6" ht="18.75">
      <c r="A681" s="265">
        <v>44565</v>
      </c>
      <c r="B681" s="266">
        <v>2319.1999999999998</v>
      </c>
      <c r="C681" s="269">
        <f t="shared" si="20"/>
        <v>1.5979270136039503E-3</v>
      </c>
      <c r="D681" s="262"/>
      <c r="E681" s="268">
        <v>6892.99</v>
      </c>
      <c r="F681" s="269">
        <f t="shared" si="21"/>
        <v>1.5532598114003093E-3</v>
      </c>
    </row>
    <row r="682" spans="1:6" ht="18.75">
      <c r="A682" s="265">
        <v>44566</v>
      </c>
      <c r="B682" s="266">
        <v>2306.3000000000002</v>
      </c>
      <c r="C682" s="269">
        <f t="shared" si="20"/>
        <v>-5.5622628492582038E-3</v>
      </c>
      <c r="D682" s="262"/>
      <c r="E682" s="268">
        <v>6929.93</v>
      </c>
      <c r="F682" s="269">
        <f t="shared" si="21"/>
        <v>5.3590676905088674E-3</v>
      </c>
    </row>
    <row r="683" spans="1:6" ht="18.75">
      <c r="A683" s="265">
        <v>44567</v>
      </c>
      <c r="B683" s="266">
        <v>2314.8000000000002</v>
      </c>
      <c r="C683" s="269">
        <f t="shared" si="20"/>
        <v>3.6855569526947907E-3</v>
      </c>
      <c r="D683" s="262"/>
      <c r="E683" s="268">
        <v>6987.45</v>
      </c>
      <c r="F683" s="269">
        <f t="shared" si="21"/>
        <v>8.3002281408324219E-3</v>
      </c>
    </row>
    <row r="684" spans="1:6" ht="18.75">
      <c r="A684" s="265">
        <v>44571</v>
      </c>
      <c r="B684" s="266">
        <v>2309.3000000000002</v>
      </c>
      <c r="C684" s="269">
        <f t="shared" si="20"/>
        <v>-2.3760152064973283E-3</v>
      </c>
      <c r="D684" s="262"/>
      <c r="E684" s="268">
        <v>6994.15</v>
      </c>
      <c r="F684" s="269">
        <f t="shared" si="21"/>
        <v>9.5886195965610987E-4</v>
      </c>
    </row>
    <row r="685" spans="1:6" ht="18.75">
      <c r="A685" s="265">
        <v>44572</v>
      </c>
      <c r="B685" s="266">
        <v>2303.5</v>
      </c>
      <c r="C685" s="269">
        <f t="shared" si="20"/>
        <v>-2.5115835967609579E-3</v>
      </c>
      <c r="D685" s="262"/>
      <c r="E685" s="268">
        <v>7049.15</v>
      </c>
      <c r="F685" s="269">
        <f t="shared" si="21"/>
        <v>7.863714675836242E-3</v>
      </c>
    </row>
    <row r="686" spans="1:6" ht="18.75">
      <c r="A686" s="265">
        <v>44573</v>
      </c>
      <c r="B686" s="266">
        <v>2306.3000000000002</v>
      </c>
      <c r="C686" s="269">
        <f t="shared" si="20"/>
        <v>1.2155415671804004E-3</v>
      </c>
      <c r="D686" s="262"/>
      <c r="E686" s="268">
        <v>6996.06</v>
      </c>
      <c r="F686" s="269">
        <f t="shared" si="21"/>
        <v>-7.5314044955773207E-3</v>
      </c>
    </row>
    <row r="687" spans="1:6" ht="18.75">
      <c r="A687" s="265">
        <v>44574</v>
      </c>
      <c r="B687" s="266">
        <v>2310</v>
      </c>
      <c r="C687" s="269">
        <f t="shared" si="20"/>
        <v>1.604301261761254E-3</v>
      </c>
      <c r="D687" s="262"/>
      <c r="E687" s="268">
        <v>7017.22</v>
      </c>
      <c r="F687" s="269">
        <f t="shared" si="21"/>
        <v>3.0245595377969003E-3</v>
      </c>
    </row>
    <row r="688" spans="1:6" ht="18.75">
      <c r="A688" s="265">
        <v>44577</v>
      </c>
      <c r="B688" s="266">
        <v>2311.6999999999998</v>
      </c>
      <c r="C688" s="269">
        <f t="shared" si="20"/>
        <v>7.3593073593070102E-4</v>
      </c>
      <c r="D688" s="262"/>
      <c r="E688" s="268">
        <v>7019.59</v>
      </c>
      <c r="F688" s="269">
        <f t="shared" si="21"/>
        <v>3.377405867279748E-4</v>
      </c>
    </row>
    <row r="689" spans="1:6" ht="18.75">
      <c r="A689" s="265">
        <v>44578</v>
      </c>
      <c r="B689" s="266">
        <v>2314.1999999999998</v>
      </c>
      <c r="C689" s="269">
        <f t="shared" si="20"/>
        <v>1.081455206125348E-3</v>
      </c>
      <c r="D689" s="262"/>
      <c r="E689" s="268">
        <v>7055.27</v>
      </c>
      <c r="F689" s="269">
        <f t="shared" si="21"/>
        <v>5.0829179481992615E-3</v>
      </c>
    </row>
    <row r="690" spans="1:6" ht="18.75">
      <c r="A690" s="265">
        <v>44579</v>
      </c>
      <c r="B690" s="266">
        <v>2336.9</v>
      </c>
      <c r="C690" s="269">
        <f t="shared" si="20"/>
        <v>9.8090052718002863E-3</v>
      </c>
      <c r="D690" s="262"/>
      <c r="E690" s="268">
        <v>7055.7</v>
      </c>
      <c r="F690" s="269">
        <f t="shared" si="21"/>
        <v>6.0947348577533589E-5</v>
      </c>
    </row>
    <row r="691" spans="1:6" ht="18.75">
      <c r="A691" s="265">
        <v>44580</v>
      </c>
      <c r="B691" s="266">
        <v>2339.1999999999998</v>
      </c>
      <c r="C691" s="269">
        <f t="shared" si="20"/>
        <v>9.8420985065672539E-4</v>
      </c>
      <c r="D691" s="262"/>
      <c r="E691" s="268">
        <v>7089.43</v>
      </c>
      <c r="F691" s="269">
        <f t="shared" si="21"/>
        <v>4.7805320520997174E-3</v>
      </c>
    </row>
    <row r="692" spans="1:6" ht="18.75">
      <c r="A692" s="265">
        <v>44581</v>
      </c>
      <c r="B692" s="266">
        <v>2346.8000000000002</v>
      </c>
      <c r="C692" s="269">
        <f t="shared" si="20"/>
        <v>3.2489740082080054E-3</v>
      </c>
      <c r="D692" s="262"/>
      <c r="E692" s="268">
        <v>7105.69</v>
      </c>
      <c r="F692" s="269">
        <f t="shared" si="21"/>
        <v>2.2935553351961513E-3</v>
      </c>
    </row>
    <row r="693" spans="1:6" ht="18.75">
      <c r="A693" s="265">
        <v>44584</v>
      </c>
      <c r="B693" s="266">
        <v>2350.6</v>
      </c>
      <c r="C693" s="269">
        <f t="shared" si="20"/>
        <v>1.6192261803305019E-3</v>
      </c>
      <c r="D693" s="262"/>
      <c r="E693" s="268">
        <v>7073</v>
      </c>
      <c r="F693" s="269">
        <f t="shared" si="21"/>
        <v>-4.6005384417275863E-3</v>
      </c>
    </row>
    <row r="694" spans="1:6" ht="18.75">
      <c r="A694" s="265">
        <v>44585</v>
      </c>
      <c r="B694" s="266">
        <v>2333.4</v>
      </c>
      <c r="C694" s="269">
        <f t="shared" si="20"/>
        <v>-7.3172806942907176E-3</v>
      </c>
      <c r="D694" s="262"/>
      <c r="E694" s="268">
        <v>7019.25</v>
      </c>
      <c r="F694" s="269">
        <f t="shared" si="21"/>
        <v>-7.599321362929401E-3</v>
      </c>
    </row>
    <row r="695" spans="1:6" ht="18.75">
      <c r="A695" s="265">
        <v>44586</v>
      </c>
      <c r="B695" s="266">
        <v>2333</v>
      </c>
      <c r="C695" s="269">
        <f t="shared" si="20"/>
        <v>-1.7142367360933886E-4</v>
      </c>
      <c r="D695" s="262"/>
      <c r="E695" s="268">
        <v>7032.57</v>
      </c>
      <c r="F695" s="269">
        <f t="shared" si="21"/>
        <v>1.8976386366065245E-3</v>
      </c>
    </row>
    <row r="696" spans="1:6" ht="18.75">
      <c r="A696" s="265">
        <v>44587</v>
      </c>
      <c r="B696" s="266">
        <v>2356.9</v>
      </c>
      <c r="C696" s="269">
        <f t="shared" si="20"/>
        <v>1.0244320617231129E-2</v>
      </c>
      <c r="D696" s="262"/>
      <c r="E696" s="268">
        <v>7032.44</v>
      </c>
      <c r="F696" s="269">
        <f t="shared" si="21"/>
        <v>-1.8485418559643918E-5</v>
      </c>
    </row>
    <row r="697" spans="1:6" ht="18.75">
      <c r="A697" s="265">
        <v>44588</v>
      </c>
      <c r="B697" s="266">
        <v>2358.5</v>
      </c>
      <c r="C697" s="269">
        <f t="shared" si="20"/>
        <v>6.7885782171495102E-4</v>
      </c>
      <c r="D697" s="262"/>
      <c r="E697" s="268">
        <v>7027.55</v>
      </c>
      <c r="F697" s="269">
        <f t="shared" si="21"/>
        <v>-6.9534898271428336E-4</v>
      </c>
    </row>
    <row r="698" spans="1:6" ht="18.75">
      <c r="A698" s="265">
        <v>44591</v>
      </c>
      <c r="B698" s="266">
        <v>2352.1999999999998</v>
      </c>
      <c r="C698" s="269">
        <f t="shared" si="20"/>
        <v>-2.6711893152427946E-3</v>
      </c>
      <c r="D698" s="262"/>
      <c r="E698" s="268">
        <v>6991.55</v>
      </c>
      <c r="F698" s="269">
        <f t="shared" si="21"/>
        <v>-5.1226956763025244E-3</v>
      </c>
    </row>
    <row r="699" spans="1:6" ht="18.75">
      <c r="A699" s="265">
        <v>44592</v>
      </c>
      <c r="B699" s="266">
        <v>2356.1</v>
      </c>
      <c r="C699" s="269">
        <f t="shared" si="20"/>
        <v>1.6580222770172792E-3</v>
      </c>
      <c r="D699" s="262"/>
      <c r="E699" s="268">
        <v>6926.29</v>
      </c>
      <c r="F699" s="269">
        <f t="shared" si="21"/>
        <v>-9.3341247648948134E-3</v>
      </c>
    </row>
    <row r="700" spans="1:6" ht="18.75">
      <c r="A700" s="265">
        <v>44593</v>
      </c>
      <c r="B700" s="266">
        <v>2352.5</v>
      </c>
      <c r="C700" s="269">
        <f t="shared" si="20"/>
        <v>-1.5279487288315519E-3</v>
      </c>
      <c r="D700" s="262"/>
      <c r="E700" s="268">
        <v>6997.6</v>
      </c>
      <c r="F700" s="269">
        <f t="shared" si="21"/>
        <v>1.0295555051838878E-2</v>
      </c>
    </row>
    <row r="701" spans="1:6" ht="18.75">
      <c r="A701" s="265">
        <v>44594</v>
      </c>
      <c r="B701" s="266">
        <v>2361.8000000000002</v>
      </c>
      <c r="C701" s="269">
        <f t="shared" si="20"/>
        <v>3.9532412327312194E-3</v>
      </c>
      <c r="D701" s="262"/>
      <c r="E701" s="268">
        <v>7016.75</v>
      </c>
      <c r="F701" s="269">
        <f t="shared" si="21"/>
        <v>2.7366525665941666E-3</v>
      </c>
    </row>
    <row r="702" spans="1:6" ht="18.75">
      <c r="A702" s="265">
        <v>44595</v>
      </c>
      <c r="B702" s="266">
        <v>2368.1999999999998</v>
      </c>
      <c r="C702" s="269">
        <f t="shared" si="20"/>
        <v>2.7097976119907496E-3</v>
      </c>
      <c r="D702" s="262"/>
      <c r="E702" s="268">
        <v>7023.52</v>
      </c>
      <c r="F702" s="269">
        <f t="shared" si="21"/>
        <v>9.6483414686288071E-4</v>
      </c>
    </row>
    <row r="703" spans="1:6" ht="18.75">
      <c r="A703" s="265">
        <v>44598</v>
      </c>
      <c r="B703" s="266">
        <v>2393.1</v>
      </c>
      <c r="C703" s="269">
        <f t="shared" si="20"/>
        <v>1.051431466936914E-2</v>
      </c>
      <c r="D703" s="262"/>
      <c r="E703" s="268">
        <v>7064.29</v>
      </c>
      <c r="F703" s="269">
        <f t="shared" si="21"/>
        <v>5.8047816479485093E-3</v>
      </c>
    </row>
    <row r="704" spans="1:6" ht="18.75">
      <c r="A704" s="265">
        <v>44599</v>
      </c>
      <c r="B704" s="266">
        <v>2394.6</v>
      </c>
      <c r="C704" s="269">
        <f t="shared" si="20"/>
        <v>6.2680205591081339E-4</v>
      </c>
      <c r="D704" s="262"/>
      <c r="E704" s="268">
        <v>7051.8</v>
      </c>
      <c r="F704" s="269">
        <f t="shared" si="21"/>
        <v>-1.768047461245148E-3</v>
      </c>
    </row>
    <row r="705" spans="1:6" ht="18.75">
      <c r="A705" s="265">
        <v>44600</v>
      </c>
      <c r="B705" s="266">
        <v>2406.6</v>
      </c>
      <c r="C705" s="269">
        <f t="shared" si="20"/>
        <v>5.0112753695814582E-3</v>
      </c>
      <c r="D705" s="262"/>
      <c r="E705" s="268">
        <v>7072.78</v>
      </c>
      <c r="F705" s="269">
        <f t="shared" si="21"/>
        <v>2.9751269179498774E-3</v>
      </c>
    </row>
    <row r="706" spans="1:6" ht="18.75">
      <c r="A706" s="265">
        <v>44601</v>
      </c>
      <c r="B706" s="266">
        <v>2406.1</v>
      </c>
      <c r="C706" s="269">
        <f t="shared" si="20"/>
        <v>-2.0776198786665034E-4</v>
      </c>
      <c r="D706" s="262"/>
      <c r="E706" s="268">
        <v>7081.38</v>
      </c>
      <c r="F706" s="269">
        <f t="shared" si="21"/>
        <v>1.2159292385738318E-3</v>
      </c>
    </row>
    <row r="707" spans="1:6" ht="18.75">
      <c r="A707" s="265">
        <v>44602</v>
      </c>
      <c r="B707" s="266">
        <v>2402.9</v>
      </c>
      <c r="C707" s="269">
        <f t="shared" si="20"/>
        <v>-1.3299530360333378E-3</v>
      </c>
      <c r="D707" s="262"/>
      <c r="E707" s="268">
        <v>7085.94</v>
      </c>
      <c r="F707" s="269">
        <f t="shared" si="21"/>
        <v>6.4394228243647156E-4</v>
      </c>
    </row>
    <row r="708" spans="1:6" ht="18.75">
      <c r="A708" s="265">
        <v>44605</v>
      </c>
      <c r="B708" s="266">
        <v>2408.9</v>
      </c>
      <c r="C708" s="269">
        <f t="shared" si="20"/>
        <v>2.4969828124350446E-3</v>
      </c>
      <c r="D708" s="262"/>
      <c r="E708" s="268">
        <v>7089.52</v>
      </c>
      <c r="F708" s="269">
        <f t="shared" si="21"/>
        <v>5.0522584159629069E-4</v>
      </c>
    </row>
    <row r="709" spans="1:6" ht="18.75">
      <c r="A709" s="265">
        <v>44606</v>
      </c>
      <c r="B709" s="266">
        <v>2426.8000000000002</v>
      </c>
      <c r="C709" s="269">
        <f t="shared" ref="C709:C772" si="22">B709/B708-1</f>
        <v>7.4307775333140036E-3</v>
      </c>
      <c r="D709" s="262"/>
      <c r="E709" s="268">
        <v>7060.73</v>
      </c>
      <c r="F709" s="269">
        <f t="shared" ref="F709:F772" si="23">E709/E708-1</f>
        <v>-4.0609237296743705E-3</v>
      </c>
    </row>
    <row r="710" spans="1:6" ht="18.75">
      <c r="A710" s="265">
        <v>44608</v>
      </c>
      <c r="B710" s="266">
        <v>2406.9</v>
      </c>
      <c r="C710" s="269">
        <f t="shared" si="22"/>
        <v>-8.2000988956650867E-3</v>
      </c>
      <c r="D710" s="262"/>
      <c r="E710" s="268">
        <v>7043.69</v>
      </c>
      <c r="F710" s="269">
        <f t="shared" si="23"/>
        <v>-2.4133481948750424E-3</v>
      </c>
    </row>
    <row r="711" spans="1:6" ht="18.75">
      <c r="A711" s="265">
        <v>44609</v>
      </c>
      <c r="B711" s="266">
        <v>2405.8000000000002</v>
      </c>
      <c r="C711" s="269">
        <f t="shared" si="22"/>
        <v>-4.5701940255093998E-4</v>
      </c>
      <c r="D711" s="262"/>
      <c r="E711" s="268">
        <v>6991.35</v>
      </c>
      <c r="F711" s="269">
        <f t="shared" si="23"/>
        <v>-7.430764272703505E-3</v>
      </c>
    </row>
    <row r="712" spans="1:6" ht="18.75">
      <c r="A712" s="265">
        <v>44612</v>
      </c>
      <c r="B712" s="266">
        <v>2400</v>
      </c>
      <c r="C712" s="269">
        <f t="shared" si="22"/>
        <v>-2.4108404688669705E-3</v>
      </c>
      <c r="D712" s="262"/>
      <c r="E712" s="268">
        <v>6926.62</v>
      </c>
      <c r="F712" s="269">
        <f t="shared" si="23"/>
        <v>-9.2585838214365168E-3</v>
      </c>
    </row>
    <row r="713" spans="1:6" ht="18.75">
      <c r="A713" s="265">
        <v>44614</v>
      </c>
      <c r="B713" s="266">
        <v>2399.6999999999998</v>
      </c>
      <c r="C713" s="269">
        <f t="shared" si="22"/>
        <v>-1.2500000000004174E-4</v>
      </c>
      <c r="D713" s="262"/>
      <c r="E713" s="268">
        <v>6917.9</v>
      </c>
      <c r="F713" s="269">
        <f t="shared" si="23"/>
        <v>-1.2589112727420249E-3</v>
      </c>
    </row>
    <row r="714" spans="1:6" ht="18.75">
      <c r="A714" s="265">
        <v>44615</v>
      </c>
      <c r="B714" s="266">
        <v>2408.1</v>
      </c>
      <c r="C714" s="269">
        <f t="shared" si="22"/>
        <v>3.5004375546943134E-3</v>
      </c>
      <c r="D714" s="262"/>
      <c r="E714" s="268">
        <v>6948.67</v>
      </c>
      <c r="F714" s="269">
        <f t="shared" si="23"/>
        <v>4.4478815825612639E-3</v>
      </c>
    </row>
    <row r="715" spans="1:6" ht="18.75">
      <c r="A715" s="265">
        <v>44616</v>
      </c>
      <c r="B715" s="266">
        <v>2398.6</v>
      </c>
      <c r="C715" s="269">
        <f t="shared" si="22"/>
        <v>-3.9450188945642228E-3</v>
      </c>
      <c r="D715" s="262"/>
      <c r="E715" s="268">
        <v>6839.44</v>
      </c>
      <c r="F715" s="269">
        <f t="shared" si="23"/>
        <v>-1.5719554965194837E-2</v>
      </c>
    </row>
    <row r="716" spans="1:6" ht="18.75">
      <c r="A716" s="265">
        <v>44619</v>
      </c>
      <c r="B716" s="266">
        <v>2398.6999999999998</v>
      </c>
      <c r="C716" s="269">
        <f t="shared" si="22"/>
        <v>4.1690986408715602E-5</v>
      </c>
      <c r="D716" s="262"/>
      <c r="E716" s="268">
        <v>6676.14</v>
      </c>
      <c r="F716" s="269">
        <f t="shared" si="23"/>
        <v>-2.387622378440335E-2</v>
      </c>
    </row>
    <row r="717" spans="1:6" ht="18.75">
      <c r="A717" s="265">
        <v>44620</v>
      </c>
      <c r="B717" s="266">
        <v>2399.4</v>
      </c>
      <c r="C717" s="269">
        <f t="shared" si="22"/>
        <v>2.918247384000594E-4</v>
      </c>
      <c r="D717" s="262"/>
      <c r="E717" s="268">
        <v>6739.44</v>
      </c>
      <c r="F717" s="269">
        <f t="shared" si="23"/>
        <v>9.4815267504875234E-3</v>
      </c>
    </row>
    <row r="718" spans="1:6" ht="18.75">
      <c r="A718" s="265">
        <v>44621</v>
      </c>
      <c r="B718" s="266">
        <v>2388.3000000000002</v>
      </c>
      <c r="C718" s="269">
        <f t="shared" si="22"/>
        <v>-4.6261565391347848E-3</v>
      </c>
      <c r="D718" s="262"/>
      <c r="E718" s="268">
        <v>6753.78</v>
      </c>
      <c r="F718" s="269">
        <f t="shared" si="23"/>
        <v>2.1277732274491701E-3</v>
      </c>
    </row>
    <row r="719" spans="1:6" ht="18.75">
      <c r="A719" s="265">
        <v>44622</v>
      </c>
      <c r="B719" s="266">
        <v>2388.6</v>
      </c>
      <c r="C719" s="269">
        <f t="shared" si="22"/>
        <v>1.2561236025621092E-4</v>
      </c>
      <c r="D719" s="262"/>
      <c r="E719" s="268">
        <v>6699.83</v>
      </c>
      <c r="F719" s="269">
        <f t="shared" si="23"/>
        <v>-7.9881192458148842E-3</v>
      </c>
    </row>
    <row r="720" spans="1:6" ht="18.75">
      <c r="A720" s="265">
        <v>44623</v>
      </c>
      <c r="B720" s="266">
        <v>2389.3000000000002</v>
      </c>
      <c r="C720" s="269">
        <f t="shared" si="22"/>
        <v>2.9305869547036068E-4</v>
      </c>
      <c r="D720" s="262"/>
      <c r="E720" s="268">
        <v>6696.52</v>
      </c>
      <c r="F720" s="269">
        <f t="shared" si="23"/>
        <v>-4.9404238615002871E-4</v>
      </c>
    </row>
    <row r="721" spans="1:6" ht="18.75">
      <c r="A721" s="265">
        <v>44626</v>
      </c>
      <c r="B721" s="266">
        <v>2381.6</v>
      </c>
      <c r="C721" s="269">
        <f t="shared" si="22"/>
        <v>-3.2227012095593643E-3</v>
      </c>
      <c r="D721" s="262"/>
      <c r="E721" s="268">
        <v>6638.63</v>
      </c>
      <c r="F721" s="269">
        <f t="shared" si="23"/>
        <v>-8.6447886364858784E-3</v>
      </c>
    </row>
    <row r="722" spans="1:6" ht="18.75">
      <c r="A722" s="265">
        <v>44627</v>
      </c>
      <c r="B722" s="266">
        <v>2360.4</v>
      </c>
      <c r="C722" s="269">
        <f t="shared" si="22"/>
        <v>-8.9015787705742921E-3</v>
      </c>
      <c r="D722" s="262"/>
      <c r="E722" s="268">
        <v>6456.51</v>
      </c>
      <c r="F722" s="269">
        <f t="shared" si="23"/>
        <v>-2.7433371041916788E-2</v>
      </c>
    </row>
    <row r="723" spans="1:6" ht="18.75">
      <c r="A723" s="265">
        <v>44628</v>
      </c>
      <c r="B723" s="266">
        <v>2350.4</v>
      </c>
      <c r="C723" s="269">
        <f t="shared" si="22"/>
        <v>-4.2365700728690392E-3</v>
      </c>
      <c r="D723" s="262"/>
      <c r="E723" s="268">
        <v>6474.28</v>
      </c>
      <c r="F723" s="269">
        <f t="shared" si="23"/>
        <v>2.7522608963665984E-3</v>
      </c>
    </row>
    <row r="724" spans="1:6" ht="18.75">
      <c r="A724" s="265">
        <v>44629</v>
      </c>
      <c r="B724" s="266">
        <v>2365.1</v>
      </c>
      <c r="C724" s="269">
        <f t="shared" si="22"/>
        <v>6.2542545949624273E-3</v>
      </c>
      <c r="D724" s="262"/>
      <c r="E724" s="268">
        <v>6630.02</v>
      </c>
      <c r="F724" s="269">
        <f t="shared" si="23"/>
        <v>2.4055184514726102E-2</v>
      </c>
    </row>
    <row r="725" spans="1:6" ht="18.75">
      <c r="A725" s="265">
        <v>44630</v>
      </c>
      <c r="B725" s="266">
        <v>2352.4</v>
      </c>
      <c r="C725" s="269">
        <f t="shared" si="22"/>
        <v>-5.3697518075345174E-3</v>
      </c>
      <c r="D725" s="262"/>
      <c r="E725" s="268">
        <v>6668.14</v>
      </c>
      <c r="F725" s="269">
        <f t="shared" si="23"/>
        <v>5.7496055818835323E-3</v>
      </c>
    </row>
    <row r="726" spans="1:6" ht="18.75">
      <c r="A726" s="265">
        <v>44633</v>
      </c>
      <c r="B726" s="266">
        <v>2357.6</v>
      </c>
      <c r="C726" s="269">
        <f t="shared" si="22"/>
        <v>2.2105084169357081E-3</v>
      </c>
      <c r="D726" s="262"/>
      <c r="E726" s="268">
        <v>6765.73</v>
      </c>
      <c r="F726" s="269">
        <f t="shared" si="23"/>
        <v>1.4635265606300907E-2</v>
      </c>
    </row>
    <row r="727" spans="1:6" ht="18.75">
      <c r="A727" s="265">
        <v>44634</v>
      </c>
      <c r="B727" s="266">
        <v>2355.9</v>
      </c>
      <c r="C727" s="269">
        <f t="shared" si="22"/>
        <v>-7.2107227689166553E-4</v>
      </c>
      <c r="D727" s="262"/>
      <c r="E727" s="268">
        <v>6763.93</v>
      </c>
      <c r="F727" s="269">
        <f t="shared" si="23"/>
        <v>-2.6604667936780402E-4</v>
      </c>
    </row>
    <row r="728" spans="1:6" ht="18.75">
      <c r="A728" s="265">
        <v>44635</v>
      </c>
      <c r="B728" s="266">
        <v>2360</v>
      </c>
      <c r="C728" s="269">
        <f t="shared" si="22"/>
        <v>1.7403115582155237E-3</v>
      </c>
      <c r="D728" s="262"/>
      <c r="E728" s="268">
        <v>6765.47</v>
      </c>
      <c r="F728" s="269">
        <f t="shared" si="23"/>
        <v>2.2767828762271236E-4</v>
      </c>
    </row>
    <row r="729" spans="1:6" ht="18.75">
      <c r="A729" s="265">
        <v>44636</v>
      </c>
      <c r="B729" s="266">
        <v>2363.8000000000002</v>
      </c>
      <c r="C729" s="269">
        <f t="shared" si="22"/>
        <v>1.6101694915255926E-3</v>
      </c>
      <c r="D729" s="262"/>
      <c r="E729" s="268">
        <v>6765.58</v>
      </c>
      <c r="F729" s="269">
        <f t="shared" si="23"/>
        <v>1.6259033001286838E-5</v>
      </c>
    </row>
    <row r="730" spans="1:6" ht="18.75">
      <c r="A730" s="265">
        <v>44640</v>
      </c>
      <c r="B730" s="266">
        <v>2353.9</v>
      </c>
      <c r="C730" s="269">
        <f t="shared" si="22"/>
        <v>-4.1881715881209036E-3</v>
      </c>
      <c r="D730" s="262"/>
      <c r="E730" s="268">
        <v>6698.04</v>
      </c>
      <c r="F730" s="269">
        <f t="shared" si="23"/>
        <v>-9.9828839508216971E-3</v>
      </c>
    </row>
    <row r="731" spans="1:6" ht="18.75">
      <c r="A731" s="265">
        <v>44641</v>
      </c>
      <c r="B731" s="266">
        <v>2350.1</v>
      </c>
      <c r="C731" s="269">
        <f t="shared" si="22"/>
        <v>-1.6143421555716575E-3</v>
      </c>
      <c r="D731" s="262"/>
      <c r="E731" s="268">
        <v>6691.77</v>
      </c>
      <c r="F731" s="269">
        <f t="shared" si="23"/>
        <v>-9.3609473816214095E-4</v>
      </c>
    </row>
    <row r="732" spans="1:6" ht="18.75">
      <c r="A732" s="265">
        <v>44642</v>
      </c>
      <c r="B732" s="266">
        <v>2348.4</v>
      </c>
      <c r="C732" s="269">
        <f t="shared" si="22"/>
        <v>-7.2337347346917991E-4</v>
      </c>
      <c r="D732" s="262"/>
      <c r="E732" s="268">
        <v>6771.66</v>
      </c>
      <c r="F732" s="269">
        <f t="shared" si="23"/>
        <v>1.1938545407268908E-2</v>
      </c>
    </row>
    <row r="733" spans="1:6" ht="18.75">
      <c r="A733" s="265">
        <v>44643</v>
      </c>
      <c r="B733" s="266">
        <v>2349</v>
      </c>
      <c r="C733" s="269">
        <f t="shared" si="22"/>
        <v>2.5549310168626604E-4</v>
      </c>
      <c r="D733" s="262"/>
      <c r="E733" s="268">
        <v>6750.4</v>
      </c>
      <c r="F733" s="269">
        <f t="shared" si="23"/>
        <v>-3.1395551460056126E-3</v>
      </c>
    </row>
    <row r="734" spans="1:6" ht="18.75">
      <c r="A734" s="265">
        <v>44644</v>
      </c>
      <c r="B734" s="266">
        <v>2342.1</v>
      </c>
      <c r="C734" s="269">
        <f t="shared" si="22"/>
        <v>-2.9374201787994991E-3</v>
      </c>
      <c r="D734" s="262"/>
      <c r="E734" s="268">
        <v>6752.87</v>
      </c>
      <c r="F734" s="269">
        <f t="shared" si="23"/>
        <v>3.6590424271154554E-4</v>
      </c>
    </row>
    <row r="735" spans="1:6" ht="18.75">
      <c r="A735" s="265">
        <v>44647</v>
      </c>
      <c r="B735" s="266">
        <v>2346.4</v>
      </c>
      <c r="C735" s="269">
        <f t="shared" si="22"/>
        <v>1.8359591819308019E-3</v>
      </c>
      <c r="D735" s="262"/>
      <c r="E735" s="268">
        <v>6741.55</v>
      </c>
      <c r="F735" s="269">
        <f t="shared" si="23"/>
        <v>-1.676324288783837E-3</v>
      </c>
    </row>
    <row r="736" spans="1:6" ht="18.75">
      <c r="A736" s="265">
        <v>44648</v>
      </c>
      <c r="B736" s="266">
        <v>2354.1999999999998</v>
      </c>
      <c r="C736" s="269">
        <f t="shared" si="22"/>
        <v>3.3242413910670177E-3</v>
      </c>
      <c r="D736" s="262"/>
      <c r="E736" s="268">
        <v>6758.16</v>
      </c>
      <c r="F736" s="269">
        <f t="shared" si="23"/>
        <v>2.463825084735749E-3</v>
      </c>
    </row>
    <row r="737" spans="1:6" ht="18.75">
      <c r="A737" s="265">
        <v>44649</v>
      </c>
      <c r="B737" s="266">
        <v>2347.6999999999998</v>
      </c>
      <c r="C737" s="269">
        <f t="shared" si="22"/>
        <v>-2.7610228527737979E-3</v>
      </c>
      <c r="D737" s="262"/>
      <c r="E737" s="268">
        <v>6765.3</v>
      </c>
      <c r="F737" s="269">
        <f t="shared" si="23"/>
        <v>1.0565005859584087E-3</v>
      </c>
    </row>
    <row r="738" spans="1:6" ht="18.75">
      <c r="A738" s="265">
        <v>44650</v>
      </c>
      <c r="B738" s="266">
        <v>2350.4</v>
      </c>
      <c r="C738" s="269">
        <f t="shared" si="22"/>
        <v>1.1500617625761489E-3</v>
      </c>
      <c r="D738" s="262"/>
      <c r="E738" s="268">
        <v>6753.76</v>
      </c>
      <c r="F738" s="269">
        <f t="shared" si="23"/>
        <v>-1.7057632329682271E-3</v>
      </c>
    </row>
    <row r="739" spans="1:6" ht="18.75">
      <c r="A739" s="265">
        <v>44651</v>
      </c>
      <c r="B739" s="266">
        <v>2355.1999999999998</v>
      </c>
      <c r="C739" s="269">
        <f t="shared" si="22"/>
        <v>2.0422055820283891E-3</v>
      </c>
      <c r="D739" s="262"/>
      <c r="E739" s="268">
        <v>6757.83</v>
      </c>
      <c r="F739" s="269">
        <f t="shared" si="23"/>
        <v>6.0262727724991194E-4</v>
      </c>
    </row>
    <row r="740" spans="1:6" ht="18.75">
      <c r="A740" s="265">
        <v>44654</v>
      </c>
      <c r="B740" s="266">
        <v>2347.3000000000002</v>
      </c>
      <c r="C740" s="269">
        <f t="shared" si="22"/>
        <v>-3.3542798913042127E-3</v>
      </c>
      <c r="D740" s="262"/>
      <c r="E740" s="268">
        <v>6771.91</v>
      </c>
      <c r="F740" s="269">
        <f t="shared" si="23"/>
        <v>2.0835090554216507E-3</v>
      </c>
    </row>
    <row r="741" spans="1:6" ht="18.75">
      <c r="A741" s="265">
        <v>44655</v>
      </c>
      <c r="B741" s="266">
        <v>2345.4</v>
      </c>
      <c r="C741" s="269">
        <f t="shared" si="22"/>
        <v>-8.0944063391985566E-4</v>
      </c>
      <c r="D741" s="262"/>
      <c r="E741" s="268">
        <v>6718.91</v>
      </c>
      <c r="F741" s="269">
        <f t="shared" si="23"/>
        <v>-7.8264477820880751E-3</v>
      </c>
    </row>
    <row r="742" spans="1:6" ht="18.75">
      <c r="A742" s="265">
        <v>44656</v>
      </c>
      <c r="B742" s="266">
        <v>2345.6</v>
      </c>
      <c r="C742" s="269">
        <f t="shared" si="22"/>
        <v>8.5273300929333828E-5</v>
      </c>
      <c r="D742" s="262"/>
      <c r="E742" s="268">
        <v>6694.3</v>
      </c>
      <c r="F742" s="269">
        <f t="shared" si="23"/>
        <v>-3.6627964952647973E-3</v>
      </c>
    </row>
    <row r="743" spans="1:6" ht="18.75">
      <c r="A743" s="265">
        <v>44657</v>
      </c>
      <c r="B743" s="266">
        <v>2340.6</v>
      </c>
      <c r="C743" s="269">
        <f t="shared" si="22"/>
        <v>-2.131650750341052E-3</v>
      </c>
      <c r="D743" s="262"/>
      <c r="E743" s="268">
        <v>6662.48</v>
      </c>
      <c r="F743" s="269">
        <f t="shared" si="23"/>
        <v>-4.7532975815246514E-3</v>
      </c>
    </row>
    <row r="744" spans="1:6" ht="18.75">
      <c r="A744" s="265">
        <v>44658</v>
      </c>
      <c r="B744" s="266">
        <v>2337.6999999999998</v>
      </c>
      <c r="C744" s="269">
        <f t="shared" si="22"/>
        <v>-1.2389985473810761E-3</v>
      </c>
      <c r="D744" s="262"/>
      <c r="E744" s="268">
        <v>6641.23</v>
      </c>
      <c r="F744" s="269">
        <f t="shared" si="23"/>
        <v>-3.1895030078890052E-3</v>
      </c>
    </row>
    <row r="745" spans="1:6" ht="18.75">
      <c r="A745" s="265">
        <v>44661</v>
      </c>
      <c r="B745" s="266">
        <v>2329.9</v>
      </c>
      <c r="C745" s="269">
        <f t="shared" si="22"/>
        <v>-3.336612910125214E-3</v>
      </c>
      <c r="D745" s="262"/>
      <c r="E745" s="268">
        <v>6662.45</v>
      </c>
      <c r="F745" s="269">
        <f t="shared" si="23"/>
        <v>3.1951912522227843E-3</v>
      </c>
    </row>
    <row r="746" spans="1:6" ht="18.75">
      <c r="A746" s="265">
        <v>44662</v>
      </c>
      <c r="B746" s="266">
        <v>2331</v>
      </c>
      <c r="C746" s="269">
        <f t="shared" si="22"/>
        <v>4.7212326709300534E-4</v>
      </c>
      <c r="D746" s="262"/>
      <c r="E746" s="268">
        <v>6638.56</v>
      </c>
      <c r="F746" s="269">
        <f t="shared" si="23"/>
        <v>-3.5857679982588264E-3</v>
      </c>
    </row>
    <row r="747" spans="1:6" ht="18.75">
      <c r="A747" s="265">
        <v>44663</v>
      </c>
      <c r="B747" s="266">
        <v>2323.8000000000002</v>
      </c>
      <c r="C747" s="269">
        <f t="shared" si="22"/>
        <v>-3.0888030888029938E-3</v>
      </c>
      <c r="D747" s="262"/>
      <c r="E747" s="268">
        <v>6574.07</v>
      </c>
      <c r="F747" s="269">
        <f t="shared" si="23"/>
        <v>-9.7144561471163016E-3</v>
      </c>
    </row>
    <row r="748" spans="1:6" ht="18.75">
      <c r="A748" s="265">
        <v>44664</v>
      </c>
      <c r="B748" s="266">
        <v>2324</v>
      </c>
      <c r="C748" s="269">
        <f t="shared" si="22"/>
        <v>8.6065926499623302E-5</v>
      </c>
      <c r="D748" s="262"/>
      <c r="E748" s="268">
        <v>6584.97</v>
      </c>
      <c r="F748" s="269">
        <f t="shared" si="23"/>
        <v>1.6580291965251348E-3</v>
      </c>
    </row>
    <row r="749" spans="1:6" ht="18.75">
      <c r="A749" s="265">
        <v>44668</v>
      </c>
      <c r="B749" s="266">
        <v>2327.6999999999998</v>
      </c>
      <c r="C749" s="269">
        <f t="shared" si="22"/>
        <v>1.5920826161788248E-3</v>
      </c>
      <c r="D749" s="262"/>
      <c r="E749" s="268">
        <v>6554.87</v>
      </c>
      <c r="F749" s="269">
        <f t="shared" si="23"/>
        <v>-4.5710155095619598E-3</v>
      </c>
    </row>
    <row r="750" spans="1:6" ht="18.75">
      <c r="A750" s="265">
        <v>44669</v>
      </c>
      <c r="B750" s="266">
        <v>2310.9</v>
      </c>
      <c r="C750" s="269">
        <f t="shared" si="22"/>
        <v>-7.2174249258923906E-3</v>
      </c>
      <c r="D750" s="262"/>
      <c r="E750" s="268">
        <v>6482.38</v>
      </c>
      <c r="F750" s="269">
        <f t="shared" si="23"/>
        <v>-1.1058953114249426E-2</v>
      </c>
    </row>
    <row r="751" spans="1:6" ht="18.75">
      <c r="A751" s="265">
        <v>44670</v>
      </c>
      <c r="B751" s="266">
        <v>2327.4</v>
      </c>
      <c r="C751" s="269">
        <f t="shared" si="22"/>
        <v>7.1400752953394431E-3</v>
      </c>
      <c r="D751" s="262"/>
      <c r="E751" s="268">
        <v>6530.06</v>
      </c>
      <c r="F751" s="269">
        <f t="shared" si="23"/>
        <v>7.3553231991954071E-3</v>
      </c>
    </row>
    <row r="752" spans="1:6" ht="18.75">
      <c r="A752" s="265">
        <v>44671</v>
      </c>
      <c r="B752" s="266">
        <v>2337.6</v>
      </c>
      <c r="C752" s="269">
        <f t="shared" si="22"/>
        <v>4.3825728280484366E-3</v>
      </c>
      <c r="D752" s="262"/>
      <c r="E752" s="268">
        <v>6606.41</v>
      </c>
      <c r="F752" s="269">
        <f t="shared" si="23"/>
        <v>1.1692082461723041E-2</v>
      </c>
    </row>
    <row r="753" spans="1:6" ht="18.75">
      <c r="A753" s="265">
        <v>44672</v>
      </c>
      <c r="B753" s="266">
        <v>2343</v>
      </c>
      <c r="C753" s="269">
        <f t="shared" si="22"/>
        <v>2.31006160164271E-3</v>
      </c>
      <c r="D753" s="262"/>
      <c r="E753" s="268">
        <v>6662.36</v>
      </c>
      <c r="F753" s="269">
        <f t="shared" si="23"/>
        <v>8.4690474856994324E-3</v>
      </c>
    </row>
    <row r="754" spans="1:6" ht="18.75">
      <c r="A754" s="265">
        <v>44675</v>
      </c>
      <c r="B754" s="266">
        <v>2355.4</v>
      </c>
      <c r="C754" s="269">
        <f t="shared" si="22"/>
        <v>5.2923602219376864E-3</v>
      </c>
      <c r="D754" s="262"/>
      <c r="E754" s="268">
        <v>6683.23</v>
      </c>
      <c r="F754" s="269">
        <f t="shared" si="23"/>
        <v>3.1325236102521803E-3</v>
      </c>
    </row>
    <row r="755" spans="1:6" ht="18.75">
      <c r="A755" s="265">
        <v>44676</v>
      </c>
      <c r="B755" s="266">
        <v>2358.6</v>
      </c>
      <c r="C755" s="269">
        <f t="shared" si="22"/>
        <v>1.3585802836035832E-3</v>
      </c>
      <c r="D755" s="262"/>
      <c r="E755" s="268">
        <v>6666.91</v>
      </c>
      <c r="F755" s="269">
        <f t="shared" si="23"/>
        <v>-2.4419330174181297E-3</v>
      </c>
    </row>
    <row r="756" spans="1:6" ht="18.75">
      <c r="A756" s="265">
        <v>44677</v>
      </c>
      <c r="B756" s="266">
        <v>2403.8000000000002</v>
      </c>
      <c r="C756" s="269">
        <f t="shared" si="22"/>
        <v>1.9163910794539163E-2</v>
      </c>
      <c r="D756" s="262"/>
      <c r="E756" s="268">
        <v>6677.56</v>
      </c>
      <c r="F756" s="269">
        <f t="shared" si="23"/>
        <v>1.5974416933781654E-3</v>
      </c>
    </row>
    <row r="757" spans="1:6" ht="18.75">
      <c r="A757" s="265">
        <v>44678</v>
      </c>
      <c r="B757" s="266">
        <v>2367.4</v>
      </c>
      <c r="C757" s="269">
        <f t="shared" si="22"/>
        <v>-1.5142690739662235E-2</v>
      </c>
      <c r="D757" s="262"/>
      <c r="E757" s="268">
        <v>6677.64</v>
      </c>
      <c r="F757" s="269">
        <f t="shared" si="23"/>
        <v>1.1980423987090205E-5</v>
      </c>
    </row>
    <row r="758" spans="1:6" ht="18.75">
      <c r="A758" s="265">
        <v>44679</v>
      </c>
      <c r="B758" s="266">
        <v>2353.1</v>
      </c>
      <c r="C758" s="269">
        <f t="shared" si="22"/>
        <v>-6.0403818535103015E-3</v>
      </c>
      <c r="D758" s="262"/>
      <c r="E758" s="268">
        <v>6655.66</v>
      </c>
      <c r="F758" s="269">
        <f t="shared" si="23"/>
        <v>-3.2915820559360487E-3</v>
      </c>
    </row>
    <row r="759" spans="1:6" ht="18.75">
      <c r="A759" s="265">
        <v>44686</v>
      </c>
      <c r="B759" s="266">
        <v>2369.9</v>
      </c>
      <c r="C759" s="269">
        <f t="shared" si="22"/>
        <v>7.1395180825295501E-3</v>
      </c>
      <c r="D759" s="262"/>
      <c r="E759" s="268">
        <v>6643.16</v>
      </c>
      <c r="F759" s="269">
        <f t="shared" si="23"/>
        <v>-1.8781007443289255E-3</v>
      </c>
    </row>
    <row r="760" spans="1:6" ht="18.75">
      <c r="A760" s="265">
        <v>44689</v>
      </c>
      <c r="B760" s="266">
        <v>2366.6999999999998</v>
      </c>
      <c r="C760" s="269">
        <f t="shared" si="22"/>
        <v>-1.3502679437952247E-3</v>
      </c>
      <c r="D760" s="262"/>
      <c r="E760" s="268">
        <v>6669.41</v>
      </c>
      <c r="F760" s="269">
        <f t="shared" si="23"/>
        <v>3.9514327518830328E-3</v>
      </c>
    </row>
    <row r="761" spans="1:6" ht="18.75">
      <c r="A761" s="265">
        <v>44690</v>
      </c>
      <c r="B761" s="266">
        <v>2375.1</v>
      </c>
      <c r="C761" s="269">
        <f t="shared" si="22"/>
        <v>3.549245785270605E-3</v>
      </c>
      <c r="D761" s="262"/>
      <c r="E761" s="268">
        <v>6698.08</v>
      </c>
      <c r="F761" s="269">
        <f t="shared" si="23"/>
        <v>4.2987310721638305E-3</v>
      </c>
    </row>
    <row r="762" spans="1:6" ht="18.75">
      <c r="A762" s="265">
        <v>44691</v>
      </c>
      <c r="B762" s="266">
        <v>2365</v>
      </c>
      <c r="C762" s="269">
        <f t="shared" si="22"/>
        <v>-4.2524525283145209E-3</v>
      </c>
      <c r="D762" s="262"/>
      <c r="E762" s="268">
        <v>6665.61</v>
      </c>
      <c r="F762" s="269">
        <f t="shared" si="23"/>
        <v>-4.8476578362754985E-3</v>
      </c>
    </row>
    <row r="763" spans="1:6" ht="18.75">
      <c r="A763" s="265">
        <v>44692</v>
      </c>
      <c r="B763" s="266">
        <v>2377.6999999999998</v>
      </c>
      <c r="C763" s="269">
        <f t="shared" si="22"/>
        <v>5.3699788583507768E-3</v>
      </c>
      <c r="D763" s="262"/>
      <c r="E763" s="268">
        <v>6591.99</v>
      </c>
      <c r="F763" s="269">
        <f t="shared" si="23"/>
        <v>-1.1044750592968944E-2</v>
      </c>
    </row>
    <row r="764" spans="1:6" ht="18.75">
      <c r="A764" s="265">
        <v>44693</v>
      </c>
      <c r="B764" s="266">
        <v>2372.5</v>
      </c>
      <c r="C764" s="269">
        <f t="shared" si="22"/>
        <v>-2.186987424822262E-3</v>
      </c>
      <c r="D764" s="262"/>
      <c r="E764" s="268">
        <v>6565.47</v>
      </c>
      <c r="F764" s="269">
        <f t="shared" si="23"/>
        <v>-4.0230643553766932E-3</v>
      </c>
    </row>
    <row r="765" spans="1:6" ht="18.75">
      <c r="A765" s="265">
        <v>44697</v>
      </c>
      <c r="B765" s="266">
        <v>2347.1</v>
      </c>
      <c r="C765" s="269">
        <f t="shared" si="22"/>
        <v>-1.0706006322444672E-2</v>
      </c>
      <c r="D765" s="262"/>
      <c r="E765" s="268">
        <v>6430.93</v>
      </c>
      <c r="F765" s="269">
        <f t="shared" si="23"/>
        <v>-2.0492059212821045E-2</v>
      </c>
    </row>
    <row r="766" spans="1:6" ht="18.75">
      <c r="A766" s="265">
        <v>44698</v>
      </c>
      <c r="B766" s="266">
        <v>2338.9</v>
      </c>
      <c r="C766" s="269">
        <f t="shared" si="22"/>
        <v>-3.4936730433300367E-3</v>
      </c>
      <c r="D766" s="262"/>
      <c r="E766" s="268">
        <v>6403.5</v>
      </c>
      <c r="F766" s="269">
        <f t="shared" si="23"/>
        <v>-4.265323988909886E-3</v>
      </c>
    </row>
    <row r="767" spans="1:6" ht="18.75">
      <c r="A767" s="265">
        <v>44699</v>
      </c>
      <c r="B767" s="266">
        <v>2335</v>
      </c>
      <c r="C767" s="269">
        <f t="shared" si="22"/>
        <v>-1.6674505109239846E-3</v>
      </c>
      <c r="D767" s="262"/>
      <c r="E767" s="268">
        <v>6309.91</v>
      </c>
      <c r="F767" s="269">
        <f t="shared" si="23"/>
        <v>-1.4615444678691358E-2</v>
      </c>
    </row>
    <row r="768" spans="1:6" ht="18.75">
      <c r="A768" s="265">
        <v>44700</v>
      </c>
      <c r="B768" s="266">
        <v>2341</v>
      </c>
      <c r="C768" s="269">
        <f t="shared" si="22"/>
        <v>2.5695931477516254E-3</v>
      </c>
      <c r="D768" s="262"/>
      <c r="E768" s="268">
        <v>6258.24</v>
      </c>
      <c r="F768" s="269">
        <f t="shared" si="23"/>
        <v>-8.1887063365404522E-3</v>
      </c>
    </row>
    <row r="769" spans="1:6" ht="18.75">
      <c r="A769" s="265">
        <v>44703</v>
      </c>
      <c r="B769" s="266">
        <v>2326.1999999999998</v>
      </c>
      <c r="C769" s="269">
        <f t="shared" si="22"/>
        <v>-6.3220845792397729E-3</v>
      </c>
      <c r="D769" s="262"/>
      <c r="E769" s="268">
        <v>6142.68</v>
      </c>
      <c r="F769" s="269">
        <f t="shared" si="23"/>
        <v>-1.8465255407270953E-2</v>
      </c>
    </row>
    <row r="770" spans="1:6" ht="18.75">
      <c r="A770" s="265">
        <v>44704</v>
      </c>
      <c r="B770" s="266">
        <v>2346.5</v>
      </c>
      <c r="C770" s="269">
        <f t="shared" si="22"/>
        <v>8.7266787034649962E-3</v>
      </c>
      <c r="D770" s="262"/>
      <c r="E770" s="268">
        <v>6261.54</v>
      </c>
      <c r="F770" s="269">
        <f t="shared" si="23"/>
        <v>1.9349860321553392E-2</v>
      </c>
    </row>
    <row r="771" spans="1:6" ht="18.75">
      <c r="A771" s="265">
        <v>44705</v>
      </c>
      <c r="B771" s="266">
        <v>2342.1999999999998</v>
      </c>
      <c r="C771" s="269">
        <f t="shared" si="22"/>
        <v>-1.8325165139569943E-3</v>
      </c>
      <c r="D771" s="262"/>
      <c r="E771" s="268">
        <v>6211.46</v>
      </c>
      <c r="F771" s="269">
        <f t="shared" si="23"/>
        <v>-7.9980324329158581E-3</v>
      </c>
    </row>
    <row r="772" spans="1:6" ht="18.75">
      <c r="A772" s="265">
        <v>44706</v>
      </c>
      <c r="B772" s="266">
        <v>2346.6</v>
      </c>
      <c r="C772" s="269">
        <f t="shared" si="22"/>
        <v>1.878575698061713E-3</v>
      </c>
      <c r="D772" s="262"/>
      <c r="E772" s="268">
        <v>6187.64</v>
      </c>
      <c r="F772" s="269">
        <f t="shared" si="23"/>
        <v>-3.8348472017850632E-3</v>
      </c>
    </row>
    <row r="773" spans="1:6" ht="18.75">
      <c r="A773" s="265">
        <v>44710</v>
      </c>
      <c r="B773" s="266">
        <v>2339.6</v>
      </c>
      <c r="C773" s="269">
        <f t="shared" ref="C773:C836" si="24">B773/B772-1</f>
        <v>-2.9830392908889447E-3</v>
      </c>
      <c r="D773" s="262"/>
      <c r="E773" s="268">
        <v>6369.33</v>
      </c>
      <c r="F773" s="269">
        <f t="shared" ref="F773:F836" si="25">E773/E772-1</f>
        <v>2.9363376020582921E-2</v>
      </c>
    </row>
    <row r="774" spans="1:6" ht="18.75">
      <c r="A774" s="265">
        <v>44711</v>
      </c>
      <c r="B774" s="266">
        <v>2349.9</v>
      </c>
      <c r="C774" s="269">
        <f t="shared" si="24"/>
        <v>4.4024619593092673E-3</v>
      </c>
      <c r="D774" s="262"/>
      <c r="E774" s="268">
        <v>6388.65</v>
      </c>
      <c r="F774" s="269">
        <f t="shared" si="25"/>
        <v>3.0332860756154822E-3</v>
      </c>
    </row>
    <row r="775" spans="1:6" ht="18.75">
      <c r="A775" s="265">
        <v>44712</v>
      </c>
      <c r="B775" s="266">
        <v>2344.8000000000002</v>
      </c>
      <c r="C775" s="269">
        <f t="shared" si="24"/>
        <v>-2.1703051193667777E-3</v>
      </c>
      <c r="D775" s="262"/>
      <c r="E775" s="268">
        <v>6392.85</v>
      </c>
      <c r="F775" s="269">
        <f t="shared" si="25"/>
        <v>6.5741588598533518E-4</v>
      </c>
    </row>
    <row r="776" spans="1:6" ht="18.75">
      <c r="A776" s="265">
        <v>44713</v>
      </c>
      <c r="B776" s="266">
        <v>2346.3000000000002</v>
      </c>
      <c r="C776" s="269">
        <f t="shared" si="24"/>
        <v>6.3971340839308333E-4</v>
      </c>
      <c r="D776" s="262"/>
      <c r="E776" s="268">
        <v>6433.17</v>
      </c>
      <c r="F776" s="269">
        <f t="shared" si="25"/>
        <v>6.3070461531240518E-3</v>
      </c>
    </row>
    <row r="777" spans="1:6" ht="18.75">
      <c r="A777" s="265">
        <v>44714</v>
      </c>
      <c r="B777" s="266">
        <v>2350.6</v>
      </c>
      <c r="C777" s="269">
        <f t="shared" si="24"/>
        <v>1.8326727187485403E-3</v>
      </c>
      <c r="D777" s="262"/>
      <c r="E777" s="268">
        <v>6451.53</v>
      </c>
      <c r="F777" s="269">
        <f t="shared" si="25"/>
        <v>2.8539584683755503E-3</v>
      </c>
    </row>
    <row r="778" spans="1:6" ht="18.75">
      <c r="A778" s="265">
        <v>44717</v>
      </c>
      <c r="B778" s="266">
        <v>2394.1999999999998</v>
      </c>
      <c r="C778" s="269">
        <f t="shared" si="24"/>
        <v>1.8548455713434775E-2</v>
      </c>
      <c r="D778" s="262"/>
      <c r="E778" s="268">
        <v>6497.39</v>
      </c>
      <c r="F778" s="269">
        <f t="shared" si="25"/>
        <v>7.1083913428289236E-3</v>
      </c>
    </row>
    <row r="779" spans="1:6" ht="18.75">
      <c r="A779" s="265">
        <v>44718</v>
      </c>
      <c r="B779" s="266">
        <v>2392.1999999999998</v>
      </c>
      <c r="C779" s="269">
        <f t="shared" si="24"/>
        <v>-8.3535210091056911E-4</v>
      </c>
      <c r="D779" s="262"/>
      <c r="E779" s="268">
        <v>6489.17</v>
      </c>
      <c r="F779" s="269">
        <f t="shared" si="25"/>
        <v>-1.2651233803112616E-3</v>
      </c>
    </row>
    <row r="780" spans="1:6" ht="18.75">
      <c r="A780" s="265">
        <v>44719</v>
      </c>
      <c r="B780" s="266">
        <v>2385.4</v>
      </c>
      <c r="C780" s="269">
        <f t="shared" si="24"/>
        <v>-2.8425716913300647E-3</v>
      </c>
      <c r="D780" s="262"/>
      <c r="E780" s="268">
        <v>6468.6</v>
      </c>
      <c r="F780" s="269">
        <f t="shared" si="25"/>
        <v>-3.1698969205614658E-3</v>
      </c>
    </row>
    <row r="781" spans="1:6" ht="18.75">
      <c r="A781" s="265">
        <v>44720</v>
      </c>
      <c r="B781" s="266">
        <v>2396.5</v>
      </c>
      <c r="C781" s="269">
        <f t="shared" si="24"/>
        <v>4.6533076213632896E-3</v>
      </c>
      <c r="D781" s="262"/>
      <c r="E781" s="268">
        <v>6484.24</v>
      </c>
      <c r="F781" s="269">
        <f t="shared" si="25"/>
        <v>2.4178338434899249E-3</v>
      </c>
    </row>
    <row r="782" spans="1:6" ht="18.75">
      <c r="A782" s="265">
        <v>44721</v>
      </c>
      <c r="B782" s="266">
        <v>2401</v>
      </c>
      <c r="C782" s="269">
        <f t="shared" si="24"/>
        <v>1.8777383684540627E-3</v>
      </c>
      <c r="D782" s="262"/>
      <c r="E782" s="268">
        <v>6480.3</v>
      </c>
      <c r="F782" s="269">
        <f t="shared" si="25"/>
        <v>-6.0762710818840215E-4</v>
      </c>
    </row>
    <row r="783" spans="1:6" ht="18.75">
      <c r="A783" s="265">
        <v>44724</v>
      </c>
      <c r="B783" s="266">
        <v>2401.6</v>
      </c>
      <c r="C783" s="269">
        <f t="shared" si="24"/>
        <v>2.49895876718087E-4</v>
      </c>
      <c r="D783" s="262"/>
      <c r="E783" s="268">
        <v>6431.46</v>
      </c>
      <c r="F783" s="269">
        <f t="shared" si="25"/>
        <v>-7.5366881162909349E-3</v>
      </c>
    </row>
    <row r="784" spans="1:6" ht="18.75">
      <c r="A784" s="265">
        <v>44725</v>
      </c>
      <c r="B784" s="266">
        <v>2399.1999999999998</v>
      </c>
      <c r="C784" s="269">
        <f t="shared" si="24"/>
        <v>-9.993337774817368E-4</v>
      </c>
      <c r="D784" s="262"/>
      <c r="E784" s="268">
        <v>6391.99</v>
      </c>
      <c r="F784" s="269">
        <f t="shared" si="25"/>
        <v>-6.137020210030153E-3</v>
      </c>
    </row>
    <row r="785" spans="1:6" ht="18.75">
      <c r="A785" s="265">
        <v>44726</v>
      </c>
      <c r="B785" s="266">
        <v>2404.3000000000002</v>
      </c>
      <c r="C785" s="269">
        <f t="shared" si="24"/>
        <v>2.1257085695234323E-3</v>
      </c>
      <c r="D785" s="262"/>
      <c r="E785" s="268">
        <v>6361.39</v>
      </c>
      <c r="F785" s="269">
        <f t="shared" si="25"/>
        <v>-4.7872415319797357E-3</v>
      </c>
    </row>
    <row r="786" spans="1:6" ht="18.75">
      <c r="A786" s="265">
        <v>44727</v>
      </c>
      <c r="B786" s="266">
        <v>2401.3000000000002</v>
      </c>
      <c r="C786" s="269">
        <f t="shared" si="24"/>
        <v>-1.24776442207708E-3</v>
      </c>
      <c r="D786" s="262"/>
      <c r="E786" s="268">
        <v>6374.51</v>
      </c>
      <c r="F786" s="269">
        <f t="shared" si="25"/>
        <v>2.0624423278559068E-3</v>
      </c>
    </row>
    <row r="787" spans="1:6" ht="18.75">
      <c r="A787" s="265">
        <v>44728</v>
      </c>
      <c r="B787" s="266">
        <v>2412.5</v>
      </c>
      <c r="C787" s="269">
        <f t="shared" si="24"/>
        <v>4.6641402573606161E-3</v>
      </c>
      <c r="D787" s="262"/>
      <c r="E787" s="268">
        <v>6425.73</v>
      </c>
      <c r="F787" s="269">
        <f t="shared" si="25"/>
        <v>8.0351274058712008E-3</v>
      </c>
    </row>
    <row r="788" spans="1:6" ht="18.75">
      <c r="A788" s="265">
        <v>44731</v>
      </c>
      <c r="B788" s="266">
        <v>2415</v>
      </c>
      <c r="C788" s="269">
        <f t="shared" si="24"/>
        <v>1.0362694300518616E-3</v>
      </c>
      <c r="D788" s="262"/>
      <c r="E788" s="268">
        <v>6407.37</v>
      </c>
      <c r="F788" s="269">
        <f t="shared" si="25"/>
        <v>-2.8572629102062708E-3</v>
      </c>
    </row>
    <row r="789" spans="1:6" ht="18.75">
      <c r="A789" s="265">
        <v>44732</v>
      </c>
      <c r="B789" s="266">
        <v>2408.6999999999998</v>
      </c>
      <c r="C789" s="269">
        <f t="shared" si="24"/>
        <v>-2.6086956521740312E-3</v>
      </c>
      <c r="D789" s="262"/>
      <c r="E789" s="268">
        <v>6357.38</v>
      </c>
      <c r="F789" s="269">
        <f t="shared" si="25"/>
        <v>-7.8019530634253487E-3</v>
      </c>
    </row>
    <row r="790" spans="1:6" ht="18.75">
      <c r="A790" s="265">
        <v>44733</v>
      </c>
      <c r="B790" s="266">
        <v>2407.3000000000002</v>
      </c>
      <c r="C790" s="269">
        <f t="shared" si="24"/>
        <v>-5.8122638767788004E-4</v>
      </c>
      <c r="D790" s="262"/>
      <c r="E790" s="268">
        <v>6311.65</v>
      </c>
      <c r="F790" s="269">
        <f t="shared" si="25"/>
        <v>-7.1932148149080888E-3</v>
      </c>
    </row>
    <row r="791" spans="1:6" ht="18.75">
      <c r="A791" s="265">
        <v>44734</v>
      </c>
      <c r="B791" s="266">
        <v>2424.5</v>
      </c>
      <c r="C791" s="269">
        <f t="shared" si="24"/>
        <v>7.1449341586007353E-3</v>
      </c>
      <c r="D791" s="262"/>
      <c r="E791" s="268">
        <v>6317.8</v>
      </c>
      <c r="F791" s="269">
        <f t="shared" si="25"/>
        <v>9.7438863054843949E-4</v>
      </c>
    </row>
    <row r="792" spans="1:6" ht="18.75">
      <c r="A792" s="265">
        <v>44738</v>
      </c>
      <c r="B792" s="266">
        <v>2380.6</v>
      </c>
      <c r="C792" s="269">
        <f t="shared" si="24"/>
        <v>-1.8106826149721589E-2</v>
      </c>
      <c r="D792" s="262"/>
      <c r="E792" s="268">
        <v>6327.65</v>
      </c>
      <c r="F792" s="269">
        <f t="shared" si="25"/>
        <v>1.559087023963901E-3</v>
      </c>
    </row>
    <row r="793" spans="1:6" ht="18.75">
      <c r="A793" s="265">
        <v>44739</v>
      </c>
      <c r="B793" s="266">
        <v>2376</v>
      </c>
      <c r="C793" s="269">
        <f t="shared" si="24"/>
        <v>-1.9322859783247326E-3</v>
      </c>
      <c r="D793" s="262"/>
      <c r="E793" s="268">
        <v>6301.08</v>
      </c>
      <c r="F793" s="269">
        <f t="shared" si="25"/>
        <v>-4.1990312359247994E-3</v>
      </c>
    </row>
    <row r="794" spans="1:6" ht="18.75">
      <c r="A794" s="265">
        <v>44740</v>
      </c>
      <c r="B794" s="266">
        <v>2399.9</v>
      </c>
      <c r="C794" s="269">
        <f t="shared" si="24"/>
        <v>1.005892255892249E-2</v>
      </c>
      <c r="D794" s="262"/>
      <c r="E794" s="268">
        <v>6320.33</v>
      </c>
      <c r="F794" s="269">
        <f t="shared" si="25"/>
        <v>3.0550318358122386E-3</v>
      </c>
    </row>
    <row r="795" spans="1:6" ht="18.75">
      <c r="A795" s="265">
        <v>44741</v>
      </c>
      <c r="B795" s="266">
        <v>2414.9</v>
      </c>
      <c r="C795" s="269">
        <f t="shared" si="24"/>
        <v>6.2502604275178619E-3</v>
      </c>
      <c r="D795" s="262"/>
      <c r="E795" s="268">
        <v>6342.59</v>
      </c>
      <c r="F795" s="269">
        <f t="shared" si="25"/>
        <v>3.5219679985063479E-3</v>
      </c>
    </row>
    <row r="796" spans="1:6" ht="18.75">
      <c r="A796" s="265">
        <v>44742</v>
      </c>
      <c r="B796" s="266">
        <v>2421</v>
      </c>
      <c r="C796" s="269">
        <f t="shared" si="24"/>
        <v>2.5259845128162706E-3</v>
      </c>
      <c r="D796" s="262"/>
      <c r="E796" s="268">
        <v>6350.46</v>
      </c>
      <c r="F796" s="269">
        <f t="shared" si="25"/>
        <v>1.2408180254439571E-3</v>
      </c>
    </row>
    <row r="797" spans="1:6" ht="18.75">
      <c r="A797" s="265">
        <v>44745</v>
      </c>
      <c r="B797" s="266">
        <v>2403.1</v>
      </c>
      <c r="C797" s="269">
        <f t="shared" si="24"/>
        <v>-7.3936389921520629E-3</v>
      </c>
      <c r="D797" s="262"/>
      <c r="E797" s="268">
        <v>6376.94</v>
      </c>
      <c r="F797" s="269">
        <f t="shared" si="25"/>
        <v>4.169776677594994E-3</v>
      </c>
    </row>
    <row r="798" spans="1:6" ht="18.75">
      <c r="A798" s="265">
        <v>44746</v>
      </c>
      <c r="B798" s="266">
        <v>2397.4</v>
      </c>
      <c r="C798" s="269">
        <f t="shared" si="24"/>
        <v>-2.3719362490116636E-3</v>
      </c>
      <c r="D798" s="262"/>
      <c r="E798" s="268">
        <v>6359.77</v>
      </c>
      <c r="F798" s="269">
        <f t="shared" si="25"/>
        <v>-2.6925139643777518E-3</v>
      </c>
    </row>
    <row r="799" spans="1:6" ht="18.75">
      <c r="A799" s="265">
        <v>44747</v>
      </c>
      <c r="B799" s="266">
        <v>2400.8000000000002</v>
      </c>
      <c r="C799" s="269">
        <f t="shared" si="24"/>
        <v>1.4182030533078649E-3</v>
      </c>
      <c r="D799" s="262"/>
      <c r="E799" s="268">
        <v>6346.88</v>
      </c>
      <c r="F799" s="269">
        <f t="shared" si="25"/>
        <v>-2.026802856078147E-3</v>
      </c>
    </row>
    <row r="800" spans="1:6" ht="18.75">
      <c r="A800" s="265">
        <v>44748</v>
      </c>
      <c r="B800" s="266">
        <v>2401.4</v>
      </c>
      <c r="C800" s="269">
        <f t="shared" si="24"/>
        <v>2.4991669443519271E-4</v>
      </c>
      <c r="D800" s="262"/>
      <c r="E800" s="268">
        <v>6372.13</v>
      </c>
      <c r="F800" s="269">
        <f t="shared" si="25"/>
        <v>3.9783326610869363E-3</v>
      </c>
    </row>
    <row r="801" spans="1:6" ht="18.75">
      <c r="A801" s="265">
        <v>44749</v>
      </c>
      <c r="B801" s="266">
        <v>2403.3000000000002</v>
      </c>
      <c r="C801" s="269">
        <f t="shared" si="24"/>
        <v>7.9120513034069972E-4</v>
      </c>
      <c r="D801" s="262"/>
      <c r="E801" s="268">
        <v>6366.05</v>
      </c>
      <c r="F801" s="269">
        <f t="shared" si="25"/>
        <v>-9.541550470564264E-4</v>
      </c>
    </row>
    <row r="802" spans="1:6" ht="18.75">
      <c r="A802" s="265">
        <v>44754</v>
      </c>
      <c r="B802" s="266">
        <v>2408.9</v>
      </c>
      <c r="C802" s="269">
        <f t="shared" si="24"/>
        <v>2.3301294054007826E-3</v>
      </c>
      <c r="D802" s="262"/>
      <c r="E802" s="268">
        <v>6366.95</v>
      </c>
      <c r="F802" s="269">
        <f t="shared" si="25"/>
        <v>1.4137494992971789E-4</v>
      </c>
    </row>
    <row r="803" spans="1:6" ht="18.75">
      <c r="A803" s="265">
        <v>44755</v>
      </c>
      <c r="B803" s="266">
        <v>2407.3000000000002</v>
      </c>
      <c r="C803" s="269">
        <f t="shared" si="24"/>
        <v>-6.6420357839669375E-4</v>
      </c>
      <c r="D803" s="262"/>
      <c r="E803" s="268">
        <v>6355.49</v>
      </c>
      <c r="F803" s="269">
        <f t="shared" si="25"/>
        <v>-1.7999198988526421E-3</v>
      </c>
    </row>
    <row r="804" spans="1:6" ht="18.75">
      <c r="A804" s="265">
        <v>44756</v>
      </c>
      <c r="B804" s="266">
        <v>2399.5</v>
      </c>
      <c r="C804" s="269">
        <f t="shared" si="24"/>
        <v>-3.2401445602958656E-3</v>
      </c>
      <c r="D804" s="262"/>
      <c r="E804" s="268">
        <v>6324.81</v>
      </c>
      <c r="F804" s="269">
        <f t="shared" si="25"/>
        <v>-4.8273225195852865E-3</v>
      </c>
    </row>
    <row r="805" spans="1:6" ht="18.75">
      <c r="A805" s="265">
        <v>44759</v>
      </c>
      <c r="B805" s="266">
        <v>2400.9</v>
      </c>
      <c r="C805" s="269">
        <f t="shared" si="24"/>
        <v>5.8345488643474219E-4</v>
      </c>
      <c r="D805" s="262"/>
      <c r="E805" s="268">
        <v>6324.5</v>
      </c>
      <c r="F805" s="269">
        <f t="shared" si="25"/>
        <v>-4.9013330044811454E-5</v>
      </c>
    </row>
    <row r="806" spans="1:6" ht="18.75">
      <c r="A806" s="265">
        <v>44760</v>
      </c>
      <c r="B806" s="266">
        <v>2387.3000000000002</v>
      </c>
      <c r="C806" s="269">
        <f t="shared" si="24"/>
        <v>-5.6645424632428831E-3</v>
      </c>
      <c r="D806" s="262"/>
      <c r="E806" s="268">
        <v>6216.89</v>
      </c>
      <c r="F806" s="269">
        <f t="shared" si="25"/>
        <v>-1.7014783777373643E-2</v>
      </c>
    </row>
    <row r="807" spans="1:6" ht="18.75">
      <c r="A807" s="265">
        <v>44761</v>
      </c>
      <c r="B807" s="266">
        <v>2382</v>
      </c>
      <c r="C807" s="269">
        <f t="shared" si="24"/>
        <v>-2.2200812633519362E-3</v>
      </c>
      <c r="D807" s="262"/>
      <c r="E807" s="268">
        <v>6153.18</v>
      </c>
      <c r="F807" s="269">
        <f t="shared" si="25"/>
        <v>-1.0247889217920858E-2</v>
      </c>
    </row>
    <row r="808" spans="1:6" ht="18.75">
      <c r="A808" s="265">
        <v>44762</v>
      </c>
      <c r="B808" s="266">
        <v>2407.6</v>
      </c>
      <c r="C808" s="269">
        <f t="shared" si="24"/>
        <v>1.074727120067176E-2</v>
      </c>
      <c r="D808" s="262"/>
      <c r="E808" s="268">
        <v>6138.79</v>
      </c>
      <c r="F808" s="269">
        <f t="shared" si="25"/>
        <v>-2.3386281564979905E-3</v>
      </c>
    </row>
    <row r="809" spans="1:6" ht="18.75">
      <c r="A809" s="265">
        <v>44763</v>
      </c>
      <c r="B809" s="266">
        <v>2426.1999999999998</v>
      </c>
      <c r="C809" s="269">
        <f t="shared" si="24"/>
        <v>7.7255358032894961E-3</v>
      </c>
      <c r="D809" s="262"/>
      <c r="E809" s="268">
        <v>6126.52</v>
      </c>
      <c r="F809" s="269">
        <f t="shared" si="25"/>
        <v>-1.9987652289782387E-3</v>
      </c>
    </row>
    <row r="810" spans="1:6" ht="18.75">
      <c r="A810" s="265">
        <v>44767</v>
      </c>
      <c r="B810" s="266">
        <v>2419.6999999999998</v>
      </c>
      <c r="C810" s="269">
        <f t="shared" si="24"/>
        <v>-2.67908663754024E-3</v>
      </c>
      <c r="D810" s="262"/>
      <c r="E810" s="268">
        <v>6082.9</v>
      </c>
      <c r="F810" s="269">
        <f t="shared" si="25"/>
        <v>-7.1198657639248708E-3</v>
      </c>
    </row>
    <row r="811" spans="1:6" ht="18.75">
      <c r="A811" s="265">
        <v>44768</v>
      </c>
      <c r="B811" s="266">
        <v>2432.1</v>
      </c>
      <c r="C811" s="269">
        <f t="shared" si="24"/>
        <v>5.1246022234161526E-3</v>
      </c>
      <c r="D811" s="262"/>
      <c r="E811" s="268">
        <v>6112.25</v>
      </c>
      <c r="F811" s="269">
        <f t="shared" si="25"/>
        <v>4.8250012329646985E-3</v>
      </c>
    </row>
    <row r="812" spans="1:6" ht="18.75">
      <c r="A812" s="265">
        <v>44769</v>
      </c>
      <c r="B812" s="266">
        <v>2418</v>
      </c>
      <c r="C812" s="269">
        <f t="shared" si="24"/>
        <v>-5.7974589860614323E-3</v>
      </c>
      <c r="D812" s="262"/>
      <c r="E812" s="268">
        <v>6038</v>
      </c>
      <c r="F812" s="269">
        <f t="shared" si="25"/>
        <v>-1.2147736103726103E-2</v>
      </c>
    </row>
    <row r="813" spans="1:6" ht="18.75">
      <c r="A813" s="265">
        <v>44770</v>
      </c>
      <c r="B813" s="266">
        <v>2430.1</v>
      </c>
      <c r="C813" s="269">
        <f t="shared" si="24"/>
        <v>5.0041356492969147E-3</v>
      </c>
      <c r="D813" s="262"/>
      <c r="E813" s="268">
        <v>5980.51</v>
      </c>
      <c r="F813" s="269">
        <f t="shared" si="25"/>
        <v>-9.5213646902947424E-3</v>
      </c>
    </row>
    <row r="814" spans="1:6" ht="18.75">
      <c r="A814" s="265">
        <v>44774</v>
      </c>
      <c r="B814" s="266">
        <v>2458.5</v>
      </c>
      <c r="C814" s="269">
        <f t="shared" si="24"/>
        <v>1.1686761861651851E-2</v>
      </c>
      <c r="D814" s="262"/>
      <c r="E814" s="268">
        <v>6163.99</v>
      </c>
      <c r="F814" s="269">
        <f t="shared" si="25"/>
        <v>3.0679657754940637E-2</v>
      </c>
    </row>
    <row r="815" spans="1:6" ht="18.75">
      <c r="A815" s="265">
        <v>44775</v>
      </c>
      <c r="B815" s="266">
        <v>2460.4</v>
      </c>
      <c r="C815" s="269">
        <f t="shared" si="24"/>
        <v>7.7282896074848395E-4</v>
      </c>
      <c r="D815" s="262"/>
      <c r="E815" s="268">
        <v>6249.23</v>
      </c>
      <c r="F815" s="269">
        <f t="shared" si="25"/>
        <v>1.3828705108217099E-2</v>
      </c>
    </row>
    <row r="816" spans="1:6" ht="18.75">
      <c r="A816" s="265">
        <v>44776</v>
      </c>
      <c r="B816" s="266">
        <v>2461.8000000000002</v>
      </c>
      <c r="C816" s="269">
        <f t="shared" si="24"/>
        <v>5.6901316859048201E-4</v>
      </c>
      <c r="D816" s="262"/>
      <c r="E816" s="268">
        <v>6300.11</v>
      </c>
      <c r="F816" s="269">
        <f t="shared" si="25"/>
        <v>8.1418030701383426E-3</v>
      </c>
    </row>
    <row r="817" spans="1:6" ht="18.75">
      <c r="A817" s="265">
        <v>44777</v>
      </c>
      <c r="B817" s="266">
        <v>2479.6</v>
      </c>
      <c r="C817" s="269">
        <f t="shared" si="24"/>
        <v>7.2304817613126904E-3</v>
      </c>
      <c r="D817" s="262"/>
      <c r="E817" s="268">
        <v>6312.25</v>
      </c>
      <c r="F817" s="269">
        <f t="shared" si="25"/>
        <v>1.9269504818171246E-3</v>
      </c>
    </row>
    <row r="818" spans="1:6" ht="18.75">
      <c r="A818" s="265">
        <v>44781</v>
      </c>
      <c r="B818" s="266">
        <v>2463.6</v>
      </c>
      <c r="C818" s="269">
        <f t="shared" si="24"/>
        <v>-6.452653653815088E-3</v>
      </c>
      <c r="D818" s="262"/>
      <c r="E818" s="268">
        <v>6258.95</v>
      </c>
      <c r="F818" s="269">
        <f t="shared" si="25"/>
        <v>-8.443898768268121E-3</v>
      </c>
    </row>
    <row r="819" spans="1:6" ht="18.75">
      <c r="A819" s="265">
        <v>44783</v>
      </c>
      <c r="B819" s="266">
        <v>2473</v>
      </c>
      <c r="C819" s="269">
        <f t="shared" si="24"/>
        <v>3.8155544731288682E-3</v>
      </c>
      <c r="D819" s="262"/>
      <c r="E819" s="268">
        <v>6180.9</v>
      </c>
      <c r="F819" s="269">
        <f t="shared" si="25"/>
        <v>-1.247014275557401E-2</v>
      </c>
    </row>
    <row r="820" spans="1:6" ht="18.75">
      <c r="A820" s="265">
        <v>44784</v>
      </c>
      <c r="B820" s="266">
        <v>2471</v>
      </c>
      <c r="C820" s="269">
        <f t="shared" si="24"/>
        <v>-8.0873433077233159E-4</v>
      </c>
      <c r="D820" s="262"/>
      <c r="E820" s="268">
        <v>6148.77</v>
      </c>
      <c r="F820" s="269">
        <f t="shared" si="25"/>
        <v>-5.1982720962965301E-3</v>
      </c>
    </row>
    <row r="821" spans="1:6" ht="18.75">
      <c r="A821" s="265">
        <v>44789</v>
      </c>
      <c r="B821" s="266">
        <v>2478.8000000000002</v>
      </c>
      <c r="C821" s="269">
        <f t="shared" si="24"/>
        <v>3.1566167543506385E-3</v>
      </c>
      <c r="D821" s="262"/>
      <c r="E821" s="268">
        <v>6225.91</v>
      </c>
      <c r="F821" s="269">
        <f t="shared" si="25"/>
        <v>1.2545598550604442E-2</v>
      </c>
    </row>
    <row r="822" spans="1:6" ht="18.75">
      <c r="A822" s="265">
        <v>44790</v>
      </c>
      <c r="B822" s="266">
        <v>2493.1999999999998</v>
      </c>
      <c r="C822" s="269">
        <f t="shared" si="24"/>
        <v>5.8092625463932457E-3</v>
      </c>
      <c r="D822" s="262"/>
      <c r="E822" s="268">
        <v>6241.44</v>
      </c>
      <c r="F822" s="269">
        <f t="shared" si="25"/>
        <v>2.4944144711374072E-3</v>
      </c>
    </row>
    <row r="823" spans="1:6" ht="18.75">
      <c r="A823" s="265">
        <v>44795</v>
      </c>
      <c r="B823" s="266">
        <v>2469.9</v>
      </c>
      <c r="C823" s="269">
        <f t="shared" si="24"/>
        <v>-9.345419541151867E-3</v>
      </c>
      <c r="D823" s="262"/>
      <c r="E823" s="268">
        <v>6300.14</v>
      </c>
      <c r="F823" s="269">
        <f t="shared" si="25"/>
        <v>9.4048809249149823E-3</v>
      </c>
    </row>
    <row r="824" spans="1:6" ht="18.75">
      <c r="A824" s="265">
        <v>44796</v>
      </c>
      <c r="B824" s="266">
        <v>2467.1</v>
      </c>
      <c r="C824" s="269">
        <f t="shared" si="24"/>
        <v>-1.1336491355926626E-3</v>
      </c>
      <c r="D824" s="262"/>
      <c r="E824" s="268">
        <v>6315.83</v>
      </c>
      <c r="F824" s="269">
        <f t="shared" si="25"/>
        <v>2.4904208477907197E-3</v>
      </c>
    </row>
    <row r="825" spans="1:6" ht="18.75">
      <c r="A825" s="265">
        <v>44797</v>
      </c>
      <c r="B825" s="266">
        <v>2470.8000000000002</v>
      </c>
      <c r="C825" s="269">
        <f t="shared" si="24"/>
        <v>1.4997365327713563E-3</v>
      </c>
      <c r="D825" s="262"/>
      <c r="E825" s="268">
        <v>6280.35</v>
      </c>
      <c r="F825" s="269">
        <f t="shared" si="25"/>
        <v>-5.6176306202034842E-3</v>
      </c>
    </row>
    <row r="826" spans="1:6" ht="18.75">
      <c r="A826" s="265">
        <v>44798</v>
      </c>
      <c r="B826" s="266">
        <v>2462.8000000000002</v>
      </c>
      <c r="C826" s="269">
        <f t="shared" si="24"/>
        <v>-3.2378177108628448E-3</v>
      </c>
      <c r="D826" s="262"/>
      <c r="E826" s="268">
        <v>6355.07</v>
      </c>
      <c r="F826" s="269">
        <f t="shared" si="25"/>
        <v>1.1897426098863795E-2</v>
      </c>
    </row>
    <row r="827" spans="1:6" ht="18.75">
      <c r="A827" s="265">
        <v>44802</v>
      </c>
      <c r="B827" s="266">
        <v>2463.1</v>
      </c>
      <c r="C827" s="269">
        <f t="shared" si="24"/>
        <v>1.2181257105714494E-4</v>
      </c>
      <c r="D827" s="262"/>
      <c r="E827" s="268">
        <v>6407.98</v>
      </c>
      <c r="F827" s="269">
        <f t="shared" si="25"/>
        <v>8.3256360669512475E-3</v>
      </c>
    </row>
    <row r="828" spans="1:6" ht="18.75">
      <c r="A828" s="265">
        <v>44803</v>
      </c>
      <c r="B828" s="266">
        <v>2469.5</v>
      </c>
      <c r="C828" s="269">
        <f t="shared" si="24"/>
        <v>2.598351670658916E-3</v>
      </c>
      <c r="D828" s="262"/>
      <c r="E828" s="268">
        <v>6432.83</v>
      </c>
      <c r="F828" s="269">
        <f t="shared" si="25"/>
        <v>3.8779771472445823E-3</v>
      </c>
    </row>
    <row r="829" spans="1:6" ht="18.75">
      <c r="A829" s="265">
        <v>44804</v>
      </c>
      <c r="B829" s="266">
        <v>2472.6</v>
      </c>
      <c r="C829" s="269">
        <f t="shared" si="24"/>
        <v>1.255314841061006E-3</v>
      </c>
      <c r="D829" s="262"/>
      <c r="E829" s="268">
        <v>6457.22</v>
      </c>
      <c r="F829" s="269">
        <f t="shared" si="25"/>
        <v>3.7914883496066309E-3</v>
      </c>
    </row>
    <row r="830" spans="1:6" ht="18.75">
      <c r="A830" s="265">
        <v>44805</v>
      </c>
      <c r="B830" s="266">
        <v>2486.9</v>
      </c>
      <c r="C830" s="269">
        <f t="shared" si="24"/>
        <v>5.7833859095688389E-3</v>
      </c>
      <c r="D830" s="262"/>
      <c r="E830" s="268">
        <v>6508.61</v>
      </c>
      <c r="F830" s="269">
        <f t="shared" si="25"/>
        <v>7.9585332387621666E-3</v>
      </c>
    </row>
    <row r="831" spans="1:6" ht="18.75">
      <c r="A831" s="265">
        <v>44809</v>
      </c>
      <c r="B831" s="266">
        <v>2474.1999999999998</v>
      </c>
      <c r="C831" s="269">
        <f t="shared" si="24"/>
        <v>-5.1067594193575649E-3</v>
      </c>
      <c r="D831" s="262"/>
      <c r="E831" s="268">
        <v>6431.35</v>
      </c>
      <c r="F831" s="269">
        <f t="shared" si="25"/>
        <v>-1.1870430091832085E-2</v>
      </c>
    </row>
    <row r="832" spans="1:6" ht="18.75">
      <c r="A832" s="265">
        <v>44810</v>
      </c>
      <c r="B832" s="266">
        <v>2469.6999999999998</v>
      </c>
      <c r="C832" s="269">
        <f t="shared" si="24"/>
        <v>-1.8187697033384964E-3</v>
      </c>
      <c r="D832" s="262"/>
      <c r="E832" s="268">
        <v>6471</v>
      </c>
      <c r="F832" s="269">
        <f t="shared" si="25"/>
        <v>6.16511307890244E-3</v>
      </c>
    </row>
    <row r="833" spans="1:6" ht="18.75">
      <c r="A833" s="265">
        <v>44811</v>
      </c>
      <c r="B833" s="266">
        <v>2469.1999999999998</v>
      </c>
      <c r="C833" s="269">
        <f t="shared" si="24"/>
        <v>-2.0245373932059607E-4</v>
      </c>
      <c r="D833" s="262"/>
      <c r="E833" s="268">
        <v>6547.46</v>
      </c>
      <c r="F833" s="269">
        <f t="shared" si="25"/>
        <v>1.1815793540411068E-2</v>
      </c>
    </row>
    <row r="834" spans="1:6" ht="18.75">
      <c r="A834" s="265">
        <v>44812</v>
      </c>
      <c r="B834" s="266">
        <v>2471.1999999999998</v>
      </c>
      <c r="C834" s="269">
        <f t="shared" si="24"/>
        <v>8.0997894054757325E-4</v>
      </c>
      <c r="D834" s="262"/>
      <c r="E834" s="268">
        <v>6560.02</v>
      </c>
      <c r="F834" s="269">
        <f t="shared" si="25"/>
        <v>1.9183011427332808E-3</v>
      </c>
    </row>
    <row r="835" spans="1:6" ht="18.75">
      <c r="A835" s="265">
        <v>44816</v>
      </c>
      <c r="B835" s="266">
        <v>2470.6999999999998</v>
      </c>
      <c r="C835" s="269">
        <f t="shared" si="24"/>
        <v>-2.0233085140819451E-4</v>
      </c>
      <c r="D835" s="262"/>
      <c r="E835" s="268">
        <v>6528.31</v>
      </c>
      <c r="F835" s="269">
        <f t="shared" si="25"/>
        <v>-4.8338267261380796E-3</v>
      </c>
    </row>
    <row r="836" spans="1:6" ht="18.75">
      <c r="A836" s="265">
        <v>44817</v>
      </c>
      <c r="B836" s="266">
        <v>2476.3000000000002</v>
      </c>
      <c r="C836" s="269">
        <f t="shared" si="24"/>
        <v>2.2665641316228502E-3</v>
      </c>
      <c r="D836" s="262"/>
      <c r="E836" s="268">
        <v>6537.6</v>
      </c>
      <c r="F836" s="269">
        <f t="shared" si="25"/>
        <v>1.42303291357182E-3</v>
      </c>
    </row>
    <row r="837" spans="1:6" ht="18.75">
      <c r="A837" s="265">
        <v>44818</v>
      </c>
      <c r="B837" s="266">
        <v>2470.4</v>
      </c>
      <c r="C837" s="269">
        <f t="shared" ref="C837:C900" si="26">B837/B836-1</f>
        <v>-2.38258692403992E-3</v>
      </c>
      <c r="D837" s="262"/>
      <c r="E837" s="268">
        <v>6487.18</v>
      </c>
      <c r="F837" s="269">
        <f t="shared" ref="F837:F900" si="27">E837/E836-1</f>
        <v>-7.7123103279490568E-3</v>
      </c>
    </row>
    <row r="838" spans="1:6" ht="18.75">
      <c r="A838" s="265">
        <v>44819</v>
      </c>
      <c r="B838" s="266">
        <v>2470.3000000000002</v>
      </c>
      <c r="C838" s="269">
        <f t="shared" si="26"/>
        <v>-4.0479274611371352E-5</v>
      </c>
      <c r="D838" s="262"/>
      <c r="E838" s="268">
        <v>6515.01</v>
      </c>
      <c r="F838" s="269">
        <f t="shared" si="27"/>
        <v>4.2899996608696256E-3</v>
      </c>
    </row>
    <row r="839" spans="1:6" ht="18.75">
      <c r="A839" s="265">
        <v>44823</v>
      </c>
      <c r="B839" s="266">
        <v>2474.6</v>
      </c>
      <c r="C839" s="269">
        <f t="shared" si="26"/>
        <v>1.7406792697243212E-3</v>
      </c>
      <c r="D839" s="262"/>
      <c r="E839" s="268">
        <v>6600.88</v>
      </c>
      <c r="F839" s="269">
        <f t="shared" si="27"/>
        <v>1.3180332800717176E-2</v>
      </c>
    </row>
    <row r="840" spans="1:6" ht="18.75">
      <c r="A840" s="265">
        <v>44824</v>
      </c>
      <c r="B840" s="266">
        <v>2474</v>
      </c>
      <c r="C840" s="269">
        <f t="shared" si="26"/>
        <v>-2.4246342843281532E-4</v>
      </c>
      <c r="D840" s="262"/>
      <c r="E840" s="268">
        <v>6596.66</v>
      </c>
      <c r="F840" s="269">
        <f t="shared" si="27"/>
        <v>-6.3930869823425329E-4</v>
      </c>
    </row>
    <row r="841" spans="1:6" ht="18.75">
      <c r="A841" s="265">
        <v>44825</v>
      </c>
      <c r="B841" s="266">
        <v>2461.4</v>
      </c>
      <c r="C841" s="269">
        <f t="shared" si="26"/>
        <v>-5.0929668552950336E-3</v>
      </c>
      <c r="D841" s="262"/>
      <c r="E841" s="268">
        <v>6551.44</v>
      </c>
      <c r="F841" s="269">
        <f t="shared" si="27"/>
        <v>-6.8549841889683494E-3</v>
      </c>
    </row>
    <row r="842" spans="1:6" ht="18.75">
      <c r="A842" s="265">
        <v>44826</v>
      </c>
      <c r="B842" s="266">
        <v>2452.8000000000002</v>
      </c>
      <c r="C842" s="269">
        <f t="shared" si="26"/>
        <v>-3.4939465344925313E-3</v>
      </c>
      <c r="D842" s="262"/>
      <c r="E842" s="268">
        <v>6564</v>
      </c>
      <c r="F842" s="269">
        <f t="shared" si="27"/>
        <v>1.9171357747305162E-3</v>
      </c>
    </row>
    <row r="843" spans="1:6" ht="18.75">
      <c r="A843" s="265">
        <v>44830</v>
      </c>
      <c r="B843" s="266">
        <v>2444.6999999999998</v>
      </c>
      <c r="C843" s="269">
        <f t="shared" si="26"/>
        <v>-3.3023483365950401E-3</v>
      </c>
      <c r="D843" s="262"/>
      <c r="E843" s="268">
        <v>6510.98</v>
      </c>
      <c r="F843" s="269">
        <f t="shared" si="27"/>
        <v>-8.0773918342474937E-3</v>
      </c>
    </row>
    <row r="844" spans="1:6" ht="18.75">
      <c r="A844" s="265">
        <v>44831</v>
      </c>
      <c r="B844" s="266">
        <v>2432.9</v>
      </c>
      <c r="C844" s="269">
        <f t="shared" si="26"/>
        <v>-4.8267681106065607E-3</v>
      </c>
      <c r="D844" s="262"/>
      <c r="E844" s="268">
        <v>6489.05</v>
      </c>
      <c r="F844" s="269">
        <f t="shared" si="27"/>
        <v>-3.3681565601491048E-3</v>
      </c>
    </row>
    <row r="845" spans="1:6" ht="18.75">
      <c r="A845" s="265">
        <v>44832</v>
      </c>
      <c r="B845" s="266">
        <v>2432.4</v>
      </c>
      <c r="C845" s="269">
        <f t="shared" si="26"/>
        <v>-2.0551605080354474E-4</v>
      </c>
      <c r="D845" s="262"/>
      <c r="E845" s="268">
        <v>6496.39</v>
      </c>
      <c r="F845" s="269">
        <f t="shared" si="27"/>
        <v>1.1311362988419837E-3</v>
      </c>
    </row>
    <row r="846" spans="1:6" ht="18.75">
      <c r="A846" s="265">
        <v>44833</v>
      </c>
      <c r="B846" s="266">
        <v>2430.6999999999998</v>
      </c>
      <c r="C846" s="269">
        <f t="shared" si="26"/>
        <v>-6.988982075317729E-4</v>
      </c>
      <c r="D846" s="262"/>
      <c r="E846" s="268">
        <v>6515.11</v>
      </c>
      <c r="F846" s="269">
        <f t="shared" si="27"/>
        <v>2.8816003965277392E-3</v>
      </c>
    </row>
    <row r="847" spans="1:6" ht="18.75">
      <c r="A847" s="265">
        <v>44837</v>
      </c>
      <c r="B847" s="266">
        <v>2432.9</v>
      </c>
      <c r="C847" s="269">
        <f t="shared" si="26"/>
        <v>9.0508906899255948E-4</v>
      </c>
      <c r="D847" s="262"/>
      <c r="E847" s="268">
        <v>6518.35</v>
      </c>
      <c r="F847" s="269">
        <f t="shared" si="27"/>
        <v>4.9730549445836658E-4</v>
      </c>
    </row>
    <row r="848" spans="1:6" ht="18.75">
      <c r="A848" s="265">
        <v>44838</v>
      </c>
      <c r="B848" s="266">
        <v>2434</v>
      </c>
      <c r="C848" s="269">
        <f t="shared" si="26"/>
        <v>4.5213531176790944E-4</v>
      </c>
      <c r="D848" s="262"/>
      <c r="E848" s="268">
        <v>6544.83</v>
      </c>
      <c r="F848" s="269">
        <f t="shared" si="27"/>
        <v>4.0623777489701141E-3</v>
      </c>
    </row>
    <row r="849" spans="1:6" ht="18.75">
      <c r="A849" s="265">
        <v>44840</v>
      </c>
      <c r="B849" s="266">
        <v>2431.5</v>
      </c>
      <c r="C849" s="269">
        <f t="shared" si="26"/>
        <v>-1.0271158586688811E-3</v>
      </c>
      <c r="D849" s="262"/>
      <c r="E849" s="268">
        <v>6569.51</v>
      </c>
      <c r="F849" s="269">
        <f t="shared" si="27"/>
        <v>3.7709153637299764E-3</v>
      </c>
    </row>
    <row r="850" spans="1:6" ht="18.75">
      <c r="A850" s="265">
        <v>44844</v>
      </c>
      <c r="B850" s="266">
        <v>2427.1</v>
      </c>
      <c r="C850" s="269">
        <f t="shared" si="26"/>
        <v>-1.8095825622044259E-3</v>
      </c>
      <c r="D850" s="262"/>
      <c r="E850" s="268">
        <v>6449.63</v>
      </c>
      <c r="F850" s="269">
        <f t="shared" si="27"/>
        <v>-1.8247936299663148E-2</v>
      </c>
    </row>
    <row r="851" spans="1:6" ht="18.75">
      <c r="A851" s="265">
        <v>44845</v>
      </c>
      <c r="B851" s="266">
        <v>2432.4</v>
      </c>
      <c r="C851" s="269">
        <f t="shared" si="26"/>
        <v>2.183675991924483E-3</v>
      </c>
      <c r="D851" s="262"/>
      <c r="E851" s="268">
        <v>6449.92</v>
      </c>
      <c r="F851" s="269">
        <f t="shared" si="27"/>
        <v>4.4963819630039481E-5</v>
      </c>
    </row>
    <row r="852" spans="1:6" ht="18.75">
      <c r="A852" s="265">
        <v>44846</v>
      </c>
      <c r="B852" s="266">
        <v>2424.5</v>
      </c>
      <c r="C852" s="269">
        <f t="shared" si="26"/>
        <v>-3.2478210820588993E-3</v>
      </c>
      <c r="D852" s="262"/>
      <c r="E852" s="268">
        <v>6500.85</v>
      </c>
      <c r="F852" s="269">
        <f t="shared" si="27"/>
        <v>7.8962219686447011E-3</v>
      </c>
    </row>
    <row r="853" spans="1:6" ht="18.75">
      <c r="A853" s="265">
        <v>44847</v>
      </c>
      <c r="B853" s="266">
        <v>2425</v>
      </c>
      <c r="C853" s="269">
        <f t="shared" si="26"/>
        <v>2.0622808826553651E-4</v>
      </c>
      <c r="D853" s="262"/>
      <c r="E853" s="268">
        <v>6494.25</v>
      </c>
      <c r="F853" s="269">
        <f t="shared" si="27"/>
        <v>-1.0152518516809428E-3</v>
      </c>
    </row>
    <row r="854" spans="1:6" ht="18.75">
      <c r="A854" s="265">
        <v>44851</v>
      </c>
      <c r="B854" s="266">
        <v>2421.5</v>
      </c>
      <c r="C854" s="269">
        <f t="shared" si="26"/>
        <v>-1.4432989690721376E-3</v>
      </c>
      <c r="D854" s="262"/>
      <c r="E854" s="268">
        <v>6413.02</v>
      </c>
      <c r="F854" s="269">
        <f t="shared" si="27"/>
        <v>-1.2507987835392753E-2</v>
      </c>
    </row>
    <row r="855" spans="1:6" ht="18.75">
      <c r="A855" s="265">
        <v>44852</v>
      </c>
      <c r="B855" s="266">
        <v>2421.5</v>
      </c>
      <c r="C855" s="269">
        <f t="shared" si="26"/>
        <v>0</v>
      </c>
      <c r="D855" s="262"/>
      <c r="E855" s="268">
        <v>6400.71</v>
      </c>
      <c r="F855" s="269">
        <f t="shared" si="27"/>
        <v>-1.9195324511697143E-3</v>
      </c>
    </row>
    <row r="856" spans="1:6" ht="18.75">
      <c r="A856" s="265">
        <v>44853</v>
      </c>
      <c r="B856" s="266">
        <v>2421.5</v>
      </c>
      <c r="C856" s="269">
        <f t="shared" si="26"/>
        <v>0</v>
      </c>
      <c r="D856" s="262"/>
      <c r="E856" s="268">
        <v>6390.18</v>
      </c>
      <c r="F856" s="269">
        <f t="shared" si="27"/>
        <v>-1.6451299933912811E-3</v>
      </c>
    </row>
    <row r="857" spans="1:6" ht="18.75">
      <c r="A857" s="265">
        <v>44854</v>
      </c>
      <c r="B857" s="266">
        <v>2421.5</v>
      </c>
      <c r="C857" s="269">
        <f t="shared" si="26"/>
        <v>0</v>
      </c>
      <c r="D857" s="262"/>
      <c r="E857" s="268">
        <v>6392.3</v>
      </c>
      <c r="F857" s="269">
        <f t="shared" si="27"/>
        <v>3.3175904278115453E-4</v>
      </c>
    </row>
    <row r="858" spans="1:6" ht="18.75">
      <c r="A858" s="265">
        <v>44858</v>
      </c>
      <c r="B858" s="266">
        <v>2421.5</v>
      </c>
      <c r="C858" s="269">
        <f t="shared" si="26"/>
        <v>0</v>
      </c>
      <c r="D858" s="262"/>
      <c r="E858" s="268">
        <v>6311.38</v>
      </c>
      <c r="F858" s="269">
        <f t="shared" si="27"/>
        <v>-1.2658980335716441E-2</v>
      </c>
    </row>
    <row r="859" spans="1:6" ht="18.75">
      <c r="A859" s="265">
        <v>44859</v>
      </c>
      <c r="B859" s="266">
        <v>2421.5</v>
      </c>
      <c r="C859" s="269">
        <f t="shared" si="26"/>
        <v>0</v>
      </c>
      <c r="D859" s="262"/>
      <c r="E859" s="268">
        <v>6328.2</v>
      </c>
      <c r="F859" s="269">
        <f t="shared" si="27"/>
        <v>2.6650272998931523E-3</v>
      </c>
    </row>
    <row r="860" spans="1:6" ht="18.75">
      <c r="A860" s="265">
        <v>44860</v>
      </c>
      <c r="B860" s="266">
        <v>2421.5</v>
      </c>
      <c r="C860" s="269">
        <f t="shared" si="26"/>
        <v>0</v>
      </c>
      <c r="D860" s="262"/>
      <c r="E860" s="268">
        <v>6344.35</v>
      </c>
      <c r="F860" s="269">
        <f t="shared" si="27"/>
        <v>2.5520685186941616E-3</v>
      </c>
    </row>
    <row r="861" spans="1:6" ht="18.75">
      <c r="A861" s="265">
        <v>44861</v>
      </c>
      <c r="B861" s="266">
        <v>2421.5</v>
      </c>
      <c r="C861" s="269">
        <f t="shared" si="26"/>
        <v>0</v>
      </c>
      <c r="D861" s="262"/>
      <c r="E861" s="268">
        <v>6378</v>
      </c>
      <c r="F861" s="269">
        <f t="shared" si="27"/>
        <v>5.3039318448697692E-3</v>
      </c>
    </row>
    <row r="862" spans="1:6" ht="18.75">
      <c r="A862" s="265">
        <v>44865</v>
      </c>
      <c r="B862" s="266">
        <v>2421.5</v>
      </c>
      <c r="C862" s="269">
        <f t="shared" si="26"/>
        <v>0</v>
      </c>
      <c r="D862" s="262"/>
      <c r="E862" s="268">
        <v>6307.34</v>
      </c>
      <c r="F862" s="269">
        <f t="shared" si="27"/>
        <v>-1.1078708058952613E-2</v>
      </c>
    </row>
    <row r="863" spans="1:6" ht="18.75">
      <c r="A863" s="265">
        <v>44866</v>
      </c>
      <c r="B863" s="266">
        <v>2421.5</v>
      </c>
      <c r="C863" s="269">
        <f t="shared" si="26"/>
        <v>0</v>
      </c>
      <c r="D863" s="262"/>
      <c r="E863" s="268">
        <v>6352.9</v>
      </c>
      <c r="F863" s="269">
        <f t="shared" si="27"/>
        <v>7.2233302786910425E-3</v>
      </c>
    </row>
    <row r="864" spans="1:6" ht="18.75">
      <c r="A864" s="265">
        <v>44867</v>
      </c>
      <c r="B864" s="266">
        <v>2421.5</v>
      </c>
      <c r="C864" s="269">
        <f t="shared" si="26"/>
        <v>0</v>
      </c>
      <c r="D864" s="262"/>
      <c r="E864" s="268">
        <v>6388.56</v>
      </c>
      <c r="F864" s="269">
        <f t="shared" si="27"/>
        <v>5.613184529899895E-3</v>
      </c>
    </row>
    <row r="865" spans="1:6" ht="18.75">
      <c r="A865" s="265">
        <v>44868</v>
      </c>
      <c r="B865" s="266">
        <v>2421.5</v>
      </c>
      <c r="C865" s="269">
        <f t="shared" si="26"/>
        <v>0</v>
      </c>
      <c r="D865" s="262"/>
      <c r="E865" s="268">
        <v>6410.67</v>
      </c>
      <c r="F865" s="269">
        <f t="shared" si="27"/>
        <v>3.4608738119388249E-3</v>
      </c>
    </row>
    <row r="866" spans="1:6" ht="18.75">
      <c r="A866" s="265">
        <v>44872</v>
      </c>
      <c r="B866" s="266">
        <v>2421.5</v>
      </c>
      <c r="C866" s="269">
        <f t="shared" si="26"/>
        <v>0</v>
      </c>
      <c r="D866" s="262"/>
      <c r="E866" s="268">
        <v>6393.03</v>
      </c>
      <c r="F866" s="269">
        <f t="shared" si="27"/>
        <v>-2.7516624627379471E-3</v>
      </c>
    </row>
    <row r="867" spans="1:6" ht="18.75">
      <c r="A867" s="265">
        <v>44873</v>
      </c>
      <c r="B867" s="266">
        <v>2421.5</v>
      </c>
      <c r="C867" s="269">
        <f t="shared" si="26"/>
        <v>0</v>
      </c>
      <c r="D867" s="262"/>
      <c r="E867" s="268">
        <v>6384.1</v>
      </c>
      <c r="F867" s="269">
        <f t="shared" si="27"/>
        <v>-1.3968337392440411E-3</v>
      </c>
    </row>
    <row r="868" spans="1:6" ht="18.75">
      <c r="A868" s="265">
        <v>44874</v>
      </c>
      <c r="B868" s="266">
        <v>2421.5</v>
      </c>
      <c r="C868" s="269">
        <f t="shared" si="26"/>
        <v>0</v>
      </c>
      <c r="D868" s="262"/>
      <c r="E868" s="268">
        <v>6350.14</v>
      </c>
      <c r="F868" s="269">
        <f t="shared" si="27"/>
        <v>-5.319465547218849E-3</v>
      </c>
    </row>
    <row r="869" spans="1:6" ht="18.75">
      <c r="A869" s="265">
        <v>44875</v>
      </c>
      <c r="B869" s="266">
        <v>2421.5</v>
      </c>
      <c r="C869" s="269">
        <f t="shared" si="26"/>
        <v>0</v>
      </c>
      <c r="D869" s="262"/>
      <c r="E869" s="268">
        <v>6353.77</v>
      </c>
      <c r="F869" s="269">
        <f t="shared" si="27"/>
        <v>5.7164094019968026E-4</v>
      </c>
    </row>
    <row r="870" spans="1:6" ht="18.75">
      <c r="A870" s="265">
        <v>44879</v>
      </c>
      <c r="B870" s="266">
        <v>2421.5</v>
      </c>
      <c r="C870" s="269">
        <f t="shared" si="26"/>
        <v>0</v>
      </c>
      <c r="D870" s="262"/>
      <c r="E870" s="268">
        <v>6253.49</v>
      </c>
      <c r="F870" s="269">
        <f t="shared" si="27"/>
        <v>-1.5782755749736088E-2</v>
      </c>
    </row>
    <row r="871" spans="1:6" ht="18.75">
      <c r="A871" s="265">
        <v>44880</v>
      </c>
      <c r="B871" s="266">
        <v>2421.5</v>
      </c>
      <c r="C871" s="269">
        <f t="shared" si="26"/>
        <v>0</v>
      </c>
      <c r="D871" s="262"/>
      <c r="E871" s="268">
        <v>6218.32</v>
      </c>
      <c r="F871" s="269">
        <f t="shared" si="27"/>
        <v>-5.6240595251612069E-3</v>
      </c>
    </row>
    <row r="872" spans="1:6" ht="18.75">
      <c r="A872" s="265">
        <v>44881</v>
      </c>
      <c r="B872" s="266">
        <v>2421.5</v>
      </c>
      <c r="C872" s="269">
        <f t="shared" si="26"/>
        <v>0</v>
      </c>
      <c r="D872" s="262"/>
      <c r="E872" s="268">
        <v>6253.35</v>
      </c>
      <c r="F872" s="269">
        <f t="shared" si="27"/>
        <v>5.6333543465116875E-3</v>
      </c>
    </row>
    <row r="873" spans="1:6" ht="18.75">
      <c r="A873" s="265">
        <v>44882</v>
      </c>
      <c r="B873" s="266">
        <v>2421.5</v>
      </c>
      <c r="C873" s="269">
        <f t="shared" si="26"/>
        <v>0</v>
      </c>
      <c r="D873" s="262"/>
      <c r="E873" s="268">
        <v>6265.99</v>
      </c>
      <c r="F873" s="269">
        <f t="shared" si="27"/>
        <v>2.0213165743161454E-3</v>
      </c>
    </row>
    <row r="874" spans="1:6" ht="18.75">
      <c r="A874" s="265">
        <v>44886</v>
      </c>
      <c r="B874" s="266">
        <v>2421.5</v>
      </c>
      <c r="C874" s="269">
        <f t="shared" si="26"/>
        <v>0</v>
      </c>
      <c r="D874" s="262"/>
      <c r="E874" s="268">
        <v>6190.99</v>
      </c>
      <c r="F874" s="269">
        <f t="shared" si="27"/>
        <v>-1.1969377544490123E-2</v>
      </c>
    </row>
    <row r="875" spans="1:6" ht="18.75">
      <c r="A875" s="265">
        <v>44887</v>
      </c>
      <c r="B875" s="266">
        <v>2421.5</v>
      </c>
      <c r="C875" s="269">
        <f t="shared" si="26"/>
        <v>0</v>
      </c>
      <c r="D875" s="262"/>
      <c r="E875" s="268">
        <v>6230.51</v>
      </c>
      <c r="F875" s="269">
        <f t="shared" si="27"/>
        <v>6.3834701719758247E-3</v>
      </c>
    </row>
    <row r="876" spans="1:6" ht="18.75">
      <c r="A876" s="265">
        <v>44888</v>
      </c>
      <c r="B876" s="266">
        <v>2421.5</v>
      </c>
      <c r="C876" s="269">
        <f t="shared" si="26"/>
        <v>0</v>
      </c>
      <c r="D876" s="262"/>
      <c r="E876" s="268">
        <v>6207.73</v>
      </c>
      <c r="F876" s="269">
        <f t="shared" si="27"/>
        <v>-3.6562014987537861E-3</v>
      </c>
    </row>
    <row r="877" spans="1:6" ht="18.75">
      <c r="A877" s="265">
        <v>44889</v>
      </c>
      <c r="B877" s="266">
        <v>2421.5</v>
      </c>
      <c r="C877" s="269">
        <f t="shared" si="26"/>
        <v>0</v>
      </c>
      <c r="D877" s="262"/>
      <c r="E877" s="268">
        <v>6215.12</v>
      </c>
      <c r="F877" s="269">
        <f t="shared" si="27"/>
        <v>1.1904512599614225E-3</v>
      </c>
    </row>
    <row r="878" spans="1:6" ht="18.75">
      <c r="A878" s="265">
        <v>44893</v>
      </c>
      <c r="B878" s="266">
        <v>2421.5</v>
      </c>
      <c r="C878" s="269">
        <f t="shared" si="26"/>
        <v>0</v>
      </c>
      <c r="D878" s="262"/>
      <c r="E878" s="268">
        <v>6197.94</v>
      </c>
      <c r="F878" s="269">
        <f t="shared" si="27"/>
        <v>-2.7642265957857903E-3</v>
      </c>
    </row>
    <row r="879" spans="1:6" ht="18.75">
      <c r="A879" s="265">
        <v>44894</v>
      </c>
      <c r="B879" s="266">
        <v>2421.5</v>
      </c>
      <c r="C879" s="269">
        <f t="shared" si="26"/>
        <v>0</v>
      </c>
      <c r="D879" s="262"/>
      <c r="E879" s="268">
        <v>6212.46</v>
      </c>
      <c r="F879" s="269">
        <f t="shared" si="27"/>
        <v>2.3427138694469551E-3</v>
      </c>
    </row>
    <row r="880" spans="1:6" ht="18.75">
      <c r="A880" s="265">
        <v>44895</v>
      </c>
      <c r="B880" s="266">
        <v>2421.5</v>
      </c>
      <c r="C880" s="269">
        <f t="shared" si="26"/>
        <v>0</v>
      </c>
      <c r="D880" s="262"/>
      <c r="E880" s="268">
        <v>6235.95</v>
      </c>
      <c r="F880" s="269">
        <f t="shared" si="27"/>
        <v>3.7811108642953339E-3</v>
      </c>
    </row>
    <row r="881" spans="1:6" ht="18.75">
      <c r="A881" s="265">
        <v>44896</v>
      </c>
      <c r="B881" s="266">
        <v>2421.5</v>
      </c>
      <c r="C881" s="269">
        <f t="shared" si="26"/>
        <v>0</v>
      </c>
      <c r="D881" s="262"/>
      <c r="E881" s="268">
        <v>6245.38</v>
      </c>
      <c r="F881" s="269">
        <f t="shared" si="27"/>
        <v>1.5121994243059156E-3</v>
      </c>
    </row>
    <row r="882" spans="1:6" ht="18.75">
      <c r="A882" s="265">
        <v>44900</v>
      </c>
      <c r="B882" s="266">
        <v>2421.5</v>
      </c>
      <c r="C882" s="269">
        <f t="shared" si="26"/>
        <v>0</v>
      </c>
      <c r="D882" s="262"/>
      <c r="E882" s="268">
        <v>6212.55</v>
      </c>
      <c r="F882" s="269">
        <f t="shared" si="27"/>
        <v>-5.2566857421005864E-3</v>
      </c>
    </row>
    <row r="883" spans="1:6" ht="18.75">
      <c r="A883" s="265">
        <v>44901</v>
      </c>
      <c r="B883" s="266">
        <v>2421.5</v>
      </c>
      <c r="C883" s="269">
        <f t="shared" si="26"/>
        <v>0</v>
      </c>
      <c r="D883" s="262"/>
      <c r="E883" s="268">
        <v>6229.01</v>
      </c>
      <c r="F883" s="269">
        <f t="shared" si="27"/>
        <v>2.6494756581436629E-3</v>
      </c>
    </row>
    <row r="884" spans="1:6" ht="18.75">
      <c r="A884" s="265">
        <v>44902</v>
      </c>
      <c r="B884" s="266">
        <v>2421.5</v>
      </c>
      <c r="C884" s="269">
        <f t="shared" si="26"/>
        <v>0</v>
      </c>
      <c r="D884" s="262"/>
      <c r="E884" s="268">
        <v>6233.68</v>
      </c>
      <c r="F884" s="269">
        <f t="shared" si="27"/>
        <v>7.4971785243560518E-4</v>
      </c>
    </row>
    <row r="885" spans="1:6" ht="18.75">
      <c r="A885" s="265">
        <v>44903</v>
      </c>
      <c r="B885" s="266">
        <v>2421.5</v>
      </c>
      <c r="C885" s="269">
        <f t="shared" si="26"/>
        <v>0</v>
      </c>
      <c r="D885" s="262"/>
      <c r="E885" s="268">
        <v>6227.82</v>
      </c>
      <c r="F885" s="269">
        <f t="shared" si="27"/>
        <v>-9.4005467075641835E-4</v>
      </c>
    </row>
    <row r="886" spans="1:6" ht="18.75">
      <c r="A886" s="265">
        <v>44907</v>
      </c>
      <c r="B886" s="266">
        <v>2421.5</v>
      </c>
      <c r="C886" s="269">
        <f t="shared" si="26"/>
        <v>0</v>
      </c>
      <c r="D886" s="262"/>
      <c r="E886" s="268">
        <v>6266.96</v>
      </c>
      <c r="F886" s="269">
        <f t="shared" si="27"/>
        <v>6.2847031545549825E-3</v>
      </c>
    </row>
    <row r="887" spans="1:6" ht="18.75">
      <c r="A887" s="265">
        <v>44908</v>
      </c>
      <c r="B887" s="266">
        <v>2421.5</v>
      </c>
      <c r="C887" s="269">
        <f t="shared" si="26"/>
        <v>0</v>
      </c>
      <c r="D887" s="262"/>
      <c r="E887" s="268">
        <v>6271.41</v>
      </c>
      <c r="F887" s="269">
        <f t="shared" si="27"/>
        <v>7.1007314551230216E-4</v>
      </c>
    </row>
    <row r="888" spans="1:6" ht="18.75">
      <c r="A888" s="265">
        <v>44909</v>
      </c>
      <c r="B888" s="266">
        <v>2421.5</v>
      </c>
      <c r="C888" s="269">
        <f t="shared" si="26"/>
        <v>0</v>
      </c>
      <c r="D888" s="262"/>
      <c r="E888" s="268">
        <v>6260.77</v>
      </c>
      <c r="F888" s="269">
        <f t="shared" si="27"/>
        <v>-1.6965881675731209E-3</v>
      </c>
    </row>
    <row r="889" spans="1:6" ht="18.75">
      <c r="A889" s="265">
        <v>44910</v>
      </c>
      <c r="B889" s="266">
        <v>2421.5</v>
      </c>
      <c r="C889" s="269">
        <f t="shared" si="26"/>
        <v>0</v>
      </c>
      <c r="D889" s="262"/>
      <c r="E889" s="268">
        <v>6256.83</v>
      </c>
      <c r="F889" s="269">
        <f t="shared" si="27"/>
        <v>-6.2931556342116224E-4</v>
      </c>
    </row>
    <row r="890" spans="1:6" ht="18.75">
      <c r="A890" s="265">
        <v>44914</v>
      </c>
      <c r="B890" s="266">
        <v>2421.5</v>
      </c>
      <c r="C890" s="269">
        <f t="shared" si="26"/>
        <v>0</v>
      </c>
      <c r="D890" s="262"/>
      <c r="E890" s="268">
        <v>6238.99</v>
      </c>
      <c r="F890" s="269">
        <f t="shared" si="27"/>
        <v>-2.851284116717312E-3</v>
      </c>
    </row>
    <row r="891" spans="1:6" ht="18.75">
      <c r="A891" s="265">
        <v>44915</v>
      </c>
      <c r="B891" s="266">
        <v>2421.5</v>
      </c>
      <c r="C891" s="269">
        <f t="shared" si="26"/>
        <v>0</v>
      </c>
      <c r="D891" s="262"/>
      <c r="E891" s="268">
        <v>6226.5</v>
      </c>
      <c r="F891" s="269">
        <f t="shared" si="27"/>
        <v>-2.0019265938877595E-3</v>
      </c>
    </row>
    <row r="892" spans="1:6" ht="18.75">
      <c r="A892" s="265">
        <v>44916</v>
      </c>
      <c r="B892" s="266">
        <v>2421.5</v>
      </c>
      <c r="C892" s="269">
        <f t="shared" si="26"/>
        <v>0</v>
      </c>
      <c r="D892" s="262"/>
      <c r="E892" s="268">
        <v>6198.82</v>
      </c>
      <c r="F892" s="269">
        <f t="shared" si="27"/>
        <v>-4.4455151369148238E-3</v>
      </c>
    </row>
    <row r="893" spans="1:6" ht="18.75">
      <c r="A893" s="265">
        <v>44917</v>
      </c>
      <c r="B893" s="266">
        <v>2421.5</v>
      </c>
      <c r="C893" s="269">
        <f t="shared" si="26"/>
        <v>0</v>
      </c>
      <c r="D893" s="262"/>
      <c r="E893" s="268">
        <v>6202.21</v>
      </c>
      <c r="F893" s="269">
        <f t="shared" si="27"/>
        <v>5.4687827683341794E-4</v>
      </c>
    </row>
    <row r="894" spans="1:6" ht="18.75">
      <c r="A894" s="265">
        <v>44921</v>
      </c>
      <c r="B894" s="266">
        <v>2421.5</v>
      </c>
      <c r="C894" s="269">
        <f t="shared" si="26"/>
        <v>0</v>
      </c>
      <c r="D894" s="262"/>
      <c r="E894" s="268">
        <v>6189.7</v>
      </c>
      <c r="F894" s="269">
        <f t="shared" si="27"/>
        <v>-2.0170229643949877E-3</v>
      </c>
    </row>
    <row r="895" spans="1:6" ht="18.75">
      <c r="A895" s="265">
        <v>44922</v>
      </c>
      <c r="B895" s="266">
        <v>2421.5</v>
      </c>
      <c r="C895" s="269">
        <f t="shared" si="26"/>
        <v>0</v>
      </c>
      <c r="D895" s="262"/>
      <c r="E895" s="268">
        <v>6180.27</v>
      </c>
      <c r="F895" s="269">
        <f t="shared" si="27"/>
        <v>-1.5234987156080848E-3</v>
      </c>
    </row>
    <row r="896" spans="1:6" ht="18.75">
      <c r="A896" s="265">
        <v>44923</v>
      </c>
      <c r="B896" s="266">
        <v>2421.5</v>
      </c>
      <c r="C896" s="269">
        <f t="shared" si="26"/>
        <v>0</v>
      </c>
      <c r="D896" s="262"/>
      <c r="E896" s="268">
        <v>6195.82</v>
      </c>
      <c r="F896" s="269">
        <f t="shared" si="27"/>
        <v>2.5160713043279603E-3</v>
      </c>
    </row>
    <row r="897" spans="1:6" ht="18.75">
      <c r="A897" s="265">
        <v>44924</v>
      </c>
      <c r="B897" s="266">
        <v>2421.5</v>
      </c>
      <c r="C897" s="269">
        <f t="shared" si="26"/>
        <v>0</v>
      </c>
      <c r="D897" s="262"/>
      <c r="E897" s="268">
        <v>6206.81</v>
      </c>
      <c r="F897" s="269">
        <f t="shared" si="27"/>
        <v>1.7737765138432504E-3</v>
      </c>
    </row>
    <row r="898" spans="1:6" ht="18.75">
      <c r="A898" s="265">
        <v>44928</v>
      </c>
      <c r="B898" s="266">
        <v>2421.5</v>
      </c>
      <c r="C898" s="269">
        <f t="shared" si="26"/>
        <v>0</v>
      </c>
      <c r="D898" s="262"/>
      <c r="E898" s="268">
        <v>6177.88</v>
      </c>
      <c r="F898" s="269">
        <f t="shared" si="27"/>
        <v>-4.6610094396316581E-3</v>
      </c>
    </row>
    <row r="899" spans="1:6" ht="18.75">
      <c r="A899" s="265">
        <v>44929</v>
      </c>
      <c r="B899" s="266">
        <v>2421.5</v>
      </c>
      <c r="C899" s="269">
        <f t="shared" si="26"/>
        <v>0</v>
      </c>
      <c r="D899" s="262"/>
      <c r="E899" s="268">
        <v>6185.06</v>
      </c>
      <c r="F899" s="269">
        <f t="shared" si="27"/>
        <v>1.1622109849982465E-3</v>
      </c>
    </row>
    <row r="900" spans="1:6" ht="18.75">
      <c r="A900" s="265">
        <v>44930</v>
      </c>
      <c r="B900" s="266">
        <v>2421.5</v>
      </c>
      <c r="C900" s="269">
        <f t="shared" si="26"/>
        <v>0</v>
      </c>
      <c r="D900" s="262"/>
      <c r="E900" s="268">
        <v>6202.63</v>
      </c>
      <c r="F900" s="269">
        <f t="shared" si="27"/>
        <v>2.8407161773693623E-3</v>
      </c>
    </row>
    <row r="901" spans="1:6" ht="18.75">
      <c r="A901" s="265">
        <v>44931</v>
      </c>
      <c r="B901" s="266">
        <v>2421.5</v>
      </c>
      <c r="C901" s="269">
        <f t="shared" ref="C901:C964" si="28">B901/B900-1</f>
        <v>0</v>
      </c>
      <c r="D901" s="262"/>
      <c r="E901" s="268">
        <v>6193.96</v>
      </c>
      <c r="F901" s="269">
        <f t="shared" ref="F901:F964" si="29">E901/E900-1</f>
        <v>-1.3977941615088696E-3</v>
      </c>
    </row>
    <row r="902" spans="1:6" ht="18.75">
      <c r="A902" s="265">
        <v>44935</v>
      </c>
      <c r="B902" s="266">
        <v>2421.5</v>
      </c>
      <c r="C902" s="269">
        <f t="shared" si="28"/>
        <v>0</v>
      </c>
      <c r="D902" s="262"/>
      <c r="E902" s="268">
        <v>6191.55</v>
      </c>
      <c r="F902" s="269">
        <f t="shared" si="29"/>
        <v>-3.8908872514509252E-4</v>
      </c>
    </row>
    <row r="903" spans="1:6" ht="18.75">
      <c r="A903" s="265">
        <v>44936</v>
      </c>
      <c r="B903" s="266">
        <v>2421.5</v>
      </c>
      <c r="C903" s="269">
        <f t="shared" si="28"/>
        <v>0</v>
      </c>
      <c r="D903" s="262"/>
      <c r="E903" s="268">
        <v>6205.28</v>
      </c>
      <c r="F903" s="269">
        <f t="shared" si="29"/>
        <v>2.2175384192972825E-3</v>
      </c>
    </row>
    <row r="904" spans="1:6" ht="18.75">
      <c r="A904" s="265">
        <v>44937</v>
      </c>
      <c r="B904" s="266">
        <v>2421.5</v>
      </c>
      <c r="C904" s="269">
        <f t="shared" si="28"/>
        <v>0</v>
      </c>
      <c r="D904" s="262"/>
      <c r="E904" s="268">
        <v>6209.52</v>
      </c>
      <c r="F904" s="269">
        <f t="shared" si="29"/>
        <v>6.8328906995351879E-4</v>
      </c>
    </row>
    <row r="905" spans="1:6" ht="18.75">
      <c r="A905" s="265">
        <v>44938</v>
      </c>
      <c r="B905" s="266">
        <v>2421.5</v>
      </c>
      <c r="C905" s="269">
        <f t="shared" si="28"/>
        <v>0</v>
      </c>
      <c r="D905" s="262"/>
      <c r="E905" s="268">
        <v>6207.29</v>
      </c>
      <c r="F905" s="269">
        <f t="shared" si="29"/>
        <v>-3.5912598719389788E-4</v>
      </c>
    </row>
    <row r="906" spans="1:6" ht="18.75">
      <c r="A906" s="265">
        <v>44942</v>
      </c>
      <c r="B906" s="266">
        <v>2421.5</v>
      </c>
      <c r="C906" s="269">
        <f t="shared" si="28"/>
        <v>0</v>
      </c>
      <c r="D906" s="262"/>
      <c r="E906" s="268">
        <v>6246.07</v>
      </c>
      <c r="F906" s="269">
        <f t="shared" si="29"/>
        <v>6.2474928672575647E-3</v>
      </c>
    </row>
    <row r="907" spans="1:6" ht="18.75">
      <c r="A907" s="265">
        <v>44943</v>
      </c>
      <c r="B907" s="266">
        <v>2421.5</v>
      </c>
      <c r="C907" s="269">
        <f t="shared" si="28"/>
        <v>0</v>
      </c>
      <c r="D907" s="262"/>
      <c r="E907" s="268">
        <v>6281.74</v>
      </c>
      <c r="F907" s="269">
        <f t="shared" si="29"/>
        <v>5.7107909453464334E-3</v>
      </c>
    </row>
    <row r="908" spans="1:6" ht="18.75">
      <c r="A908" s="265">
        <v>44944</v>
      </c>
      <c r="B908" s="266">
        <v>2421.5</v>
      </c>
      <c r="C908" s="269">
        <f t="shared" si="28"/>
        <v>0</v>
      </c>
      <c r="D908" s="262"/>
      <c r="E908" s="268">
        <v>6258.17</v>
      </c>
      <c r="F908" s="269">
        <f t="shared" si="29"/>
        <v>-3.7521451062921818E-3</v>
      </c>
    </row>
    <row r="909" spans="1:6" ht="18.75">
      <c r="A909" s="265">
        <v>44945</v>
      </c>
      <c r="B909" s="266">
        <v>2421.5</v>
      </c>
      <c r="C909" s="269">
        <f t="shared" si="28"/>
        <v>0</v>
      </c>
      <c r="D909" s="262"/>
      <c r="E909" s="268">
        <v>6265.44</v>
      </c>
      <c r="F909" s="269">
        <f t="shared" si="29"/>
        <v>1.1616814500083894E-3</v>
      </c>
    </row>
    <row r="910" spans="1:6" ht="18.75">
      <c r="A910" s="265">
        <v>44949</v>
      </c>
      <c r="B910" s="266">
        <v>2421.5</v>
      </c>
      <c r="C910" s="269">
        <f t="shared" si="28"/>
        <v>0</v>
      </c>
      <c r="D910" s="262"/>
      <c r="E910" s="268">
        <v>6263.51</v>
      </c>
      <c r="F910" s="269">
        <f t="shared" si="29"/>
        <v>-3.0803902040388298E-4</v>
      </c>
    </row>
    <row r="911" spans="1:6" ht="18.75">
      <c r="A911" s="265">
        <v>44950</v>
      </c>
      <c r="B911" s="266">
        <v>2421.5</v>
      </c>
      <c r="C911" s="269">
        <f t="shared" si="28"/>
        <v>0</v>
      </c>
      <c r="D911" s="262"/>
      <c r="E911" s="268">
        <v>6291.3</v>
      </c>
      <c r="F911" s="269">
        <f t="shared" si="29"/>
        <v>4.4368093928164321E-3</v>
      </c>
    </row>
    <row r="912" spans="1:6" ht="18.75">
      <c r="A912" s="265">
        <v>44951</v>
      </c>
      <c r="B912" s="266">
        <v>2421.5</v>
      </c>
      <c r="C912" s="269">
        <f t="shared" si="28"/>
        <v>0</v>
      </c>
      <c r="D912" s="262"/>
      <c r="E912" s="268">
        <v>6293.4</v>
      </c>
      <c r="F912" s="269">
        <f t="shared" si="29"/>
        <v>3.3379428734914285E-4</v>
      </c>
    </row>
    <row r="913" spans="1:6" ht="18.75">
      <c r="A913" s="265">
        <v>44952</v>
      </c>
      <c r="B913" s="266">
        <v>2421.5</v>
      </c>
      <c r="C913" s="269">
        <f t="shared" si="28"/>
        <v>0</v>
      </c>
      <c r="D913" s="262"/>
      <c r="E913" s="268">
        <v>6296.26</v>
      </c>
      <c r="F913" s="269">
        <f t="shared" si="29"/>
        <v>4.5444433851349331E-4</v>
      </c>
    </row>
    <row r="914" spans="1:6" ht="18.75">
      <c r="A914" s="265">
        <v>44956</v>
      </c>
      <c r="B914" s="266">
        <v>2421.5</v>
      </c>
      <c r="C914" s="269">
        <f t="shared" si="28"/>
        <v>0</v>
      </c>
      <c r="D914" s="262"/>
      <c r="E914" s="268">
        <v>6278.84</v>
      </c>
      <c r="F914" s="269">
        <f t="shared" si="29"/>
        <v>-2.7667218316905773E-3</v>
      </c>
    </row>
    <row r="915" spans="1:6" ht="18.75">
      <c r="A915" s="265">
        <v>44957</v>
      </c>
      <c r="B915" s="266">
        <v>2421.5</v>
      </c>
      <c r="C915" s="269">
        <f t="shared" si="28"/>
        <v>0</v>
      </c>
      <c r="D915" s="262"/>
      <c r="E915" s="268">
        <v>6267.05</v>
      </c>
      <c r="F915" s="269">
        <f t="shared" si="29"/>
        <v>-1.8777353778723915E-3</v>
      </c>
    </row>
    <row r="916" spans="1:6" ht="18.75">
      <c r="A916" s="265">
        <v>44958</v>
      </c>
      <c r="B916" s="266">
        <v>2421.5</v>
      </c>
      <c r="C916" s="269">
        <f t="shared" si="28"/>
        <v>0</v>
      </c>
      <c r="D916" s="262"/>
      <c r="E916" s="268">
        <v>6277.18</v>
      </c>
      <c r="F916" s="269">
        <f t="shared" si="29"/>
        <v>1.6163904867521062E-3</v>
      </c>
    </row>
    <row r="917" spans="1:6" ht="18.75">
      <c r="A917" s="265">
        <v>44959</v>
      </c>
      <c r="B917" s="266">
        <v>2421.5</v>
      </c>
      <c r="C917" s="269">
        <f t="shared" si="28"/>
        <v>0</v>
      </c>
      <c r="D917" s="262"/>
      <c r="E917" s="268">
        <v>6294.73</v>
      </c>
      <c r="F917" s="269">
        <f t="shared" si="29"/>
        <v>2.7958414447251112E-3</v>
      </c>
    </row>
    <row r="918" spans="1:6" ht="18.75">
      <c r="A918" s="265">
        <v>44963</v>
      </c>
      <c r="B918" s="266">
        <v>2421.5</v>
      </c>
      <c r="C918" s="269">
        <f t="shared" si="28"/>
        <v>0</v>
      </c>
      <c r="D918" s="262"/>
      <c r="E918" s="268">
        <v>6280.72</v>
      </c>
      <c r="F918" s="269">
        <f t="shared" si="29"/>
        <v>-2.2256713155288654E-3</v>
      </c>
    </row>
    <row r="919" spans="1:6" ht="18.75">
      <c r="A919" s="265">
        <v>44964</v>
      </c>
      <c r="B919" s="266">
        <v>2421.5</v>
      </c>
      <c r="C919" s="269">
        <f t="shared" si="28"/>
        <v>0</v>
      </c>
      <c r="D919" s="262"/>
      <c r="E919" s="268">
        <v>6285.4</v>
      </c>
      <c r="F919" s="269">
        <f t="shared" si="29"/>
        <v>7.4513750015903213E-4</v>
      </c>
    </row>
    <row r="920" spans="1:6" ht="18.75">
      <c r="A920" s="265">
        <v>44965</v>
      </c>
      <c r="B920" s="266">
        <v>2421.5</v>
      </c>
      <c r="C920" s="269">
        <f t="shared" si="28"/>
        <v>0</v>
      </c>
      <c r="D920" s="262"/>
      <c r="E920" s="268">
        <v>6295.66</v>
      </c>
      <c r="F920" s="269">
        <f t="shared" si="29"/>
        <v>1.6323543449900946E-3</v>
      </c>
    </row>
    <row r="921" spans="1:6" ht="18.75">
      <c r="A921" s="265">
        <v>44966</v>
      </c>
      <c r="B921" s="266">
        <v>2421.5</v>
      </c>
      <c r="C921" s="269">
        <f t="shared" si="28"/>
        <v>0</v>
      </c>
      <c r="D921" s="262"/>
      <c r="E921" s="268">
        <v>6283.31</v>
      </c>
      <c r="F921" s="269">
        <f t="shared" si="29"/>
        <v>-1.9616688321795195E-3</v>
      </c>
    </row>
    <row r="922" spans="1:6" ht="18.75">
      <c r="A922" s="265">
        <v>44970</v>
      </c>
      <c r="B922" s="266">
        <v>2421.5</v>
      </c>
      <c r="C922" s="269">
        <f t="shared" si="28"/>
        <v>0</v>
      </c>
      <c r="D922" s="262"/>
      <c r="E922" s="268">
        <v>6270.87</v>
      </c>
      <c r="F922" s="269">
        <f t="shared" si="29"/>
        <v>-1.9798482010279228E-3</v>
      </c>
    </row>
    <row r="923" spans="1:6" ht="18.75">
      <c r="A923" s="265">
        <v>44971</v>
      </c>
      <c r="B923" s="266">
        <v>2421.5</v>
      </c>
      <c r="C923" s="269">
        <f t="shared" si="28"/>
        <v>0</v>
      </c>
      <c r="D923" s="262"/>
      <c r="E923" s="268">
        <v>6256.17</v>
      </c>
      <c r="F923" s="269">
        <f t="shared" si="29"/>
        <v>-2.3441723397231717E-3</v>
      </c>
    </row>
    <row r="924" spans="1:6" ht="18.75">
      <c r="A924" s="265">
        <v>44972</v>
      </c>
      <c r="B924" s="266">
        <v>2421.5</v>
      </c>
      <c r="C924" s="269">
        <f t="shared" si="28"/>
        <v>0</v>
      </c>
      <c r="D924" s="262"/>
      <c r="E924" s="268">
        <v>6245.02</v>
      </c>
      <c r="F924" s="269">
        <f t="shared" si="29"/>
        <v>-1.7822405721071855E-3</v>
      </c>
    </row>
    <row r="925" spans="1:6" ht="18.75">
      <c r="A925" s="265">
        <v>44973</v>
      </c>
      <c r="B925" s="266">
        <v>2421.5</v>
      </c>
      <c r="C925" s="269">
        <f t="shared" si="28"/>
        <v>0</v>
      </c>
      <c r="D925" s="262"/>
      <c r="E925" s="268">
        <v>6246.21</v>
      </c>
      <c r="F925" s="269">
        <f t="shared" si="29"/>
        <v>1.905518316993593E-4</v>
      </c>
    </row>
    <row r="926" spans="1:6" ht="18.75">
      <c r="A926" s="265">
        <v>44977</v>
      </c>
      <c r="B926" s="266">
        <v>2421.5</v>
      </c>
      <c r="C926" s="269">
        <f t="shared" si="28"/>
        <v>0</v>
      </c>
      <c r="D926" s="262"/>
      <c r="E926" s="268">
        <v>6218.84</v>
      </c>
      <c r="F926" s="269">
        <f t="shared" si="29"/>
        <v>-4.3818571581807353E-3</v>
      </c>
    </row>
    <row r="927" spans="1:6" ht="18.75">
      <c r="A927" s="265">
        <v>44979</v>
      </c>
      <c r="B927" s="266">
        <v>2421.5</v>
      </c>
      <c r="C927" s="269">
        <f t="shared" si="28"/>
        <v>0</v>
      </c>
      <c r="D927" s="262"/>
      <c r="E927" s="268">
        <v>6218.3</v>
      </c>
      <c r="F927" s="269">
        <f t="shared" si="29"/>
        <v>-8.6832914176881992E-5</v>
      </c>
    </row>
    <row r="928" spans="1:6" ht="18.75">
      <c r="A928" s="265">
        <v>44980</v>
      </c>
      <c r="B928" s="266">
        <v>2421.5</v>
      </c>
      <c r="C928" s="269">
        <f t="shared" si="28"/>
        <v>0</v>
      </c>
      <c r="D928" s="262"/>
      <c r="E928" s="268">
        <v>6205.12</v>
      </c>
      <c r="F928" s="269">
        <f t="shared" si="29"/>
        <v>-2.1195503594230169E-3</v>
      </c>
    </row>
    <row r="929" spans="1:6" ht="18.75">
      <c r="A929" s="265">
        <v>44984</v>
      </c>
      <c r="B929" s="266">
        <v>2421.5</v>
      </c>
      <c r="C929" s="269">
        <f t="shared" si="28"/>
        <v>0</v>
      </c>
      <c r="D929" s="262"/>
      <c r="E929" s="268">
        <v>6199.2</v>
      </c>
      <c r="F929" s="269">
        <f t="shared" si="29"/>
        <v>-9.5405084833166676E-4</v>
      </c>
    </row>
    <row r="930" spans="1:6" ht="18.75">
      <c r="A930" s="265">
        <v>44985</v>
      </c>
      <c r="B930" s="266">
        <v>2421.5</v>
      </c>
      <c r="C930" s="269">
        <f t="shared" si="28"/>
        <v>0</v>
      </c>
      <c r="D930" s="262"/>
      <c r="E930" s="268">
        <v>6216.95</v>
      </c>
      <c r="F930" s="269">
        <f t="shared" si="29"/>
        <v>2.8632726803459185E-3</v>
      </c>
    </row>
    <row r="931" spans="1:6" ht="18.75">
      <c r="A931" s="265">
        <v>44986</v>
      </c>
      <c r="B931" s="266">
        <v>2421.5</v>
      </c>
      <c r="C931" s="269">
        <f t="shared" si="28"/>
        <v>0</v>
      </c>
      <c r="D931" s="262"/>
      <c r="E931" s="268">
        <v>6214.69</v>
      </c>
      <c r="F931" s="269">
        <f t="shared" si="29"/>
        <v>-3.6352230595393387E-4</v>
      </c>
    </row>
    <row r="932" spans="1:6" ht="18.75">
      <c r="A932" s="265">
        <v>44987</v>
      </c>
      <c r="B932" s="266">
        <v>2421.5</v>
      </c>
      <c r="C932" s="269">
        <f t="shared" si="28"/>
        <v>0</v>
      </c>
      <c r="D932" s="262"/>
      <c r="E932" s="268">
        <v>6213.74</v>
      </c>
      <c r="F932" s="269">
        <f t="shared" si="29"/>
        <v>-1.5286361829791595E-4</v>
      </c>
    </row>
    <row r="933" spans="1:6" ht="18.75">
      <c r="A933" s="265">
        <v>44991</v>
      </c>
      <c r="B933" s="266">
        <v>2421.5</v>
      </c>
      <c r="C933" s="269">
        <f t="shared" si="28"/>
        <v>0</v>
      </c>
      <c r="D933" s="262"/>
      <c r="E933" s="268">
        <v>6259.48</v>
      </c>
      <c r="F933" s="269">
        <f t="shared" si="29"/>
        <v>7.3611061936933453E-3</v>
      </c>
    </row>
    <row r="934" spans="1:6" ht="18.75">
      <c r="A934" s="265">
        <v>44992</v>
      </c>
      <c r="B934" s="266">
        <v>2421.5</v>
      </c>
      <c r="C934" s="269">
        <f t="shared" si="28"/>
        <v>0</v>
      </c>
      <c r="D934" s="262"/>
      <c r="E934" s="268">
        <v>6262.31</v>
      </c>
      <c r="F934" s="269">
        <f t="shared" si="29"/>
        <v>4.5211423313129551E-4</v>
      </c>
    </row>
    <row r="935" spans="1:6" ht="18.75">
      <c r="A935" s="265">
        <v>44994</v>
      </c>
      <c r="B935" s="266">
        <v>2421.5</v>
      </c>
      <c r="C935" s="269">
        <f t="shared" si="28"/>
        <v>0</v>
      </c>
      <c r="D935" s="262"/>
      <c r="E935" s="268">
        <v>6260.18</v>
      </c>
      <c r="F935" s="269">
        <f t="shared" si="29"/>
        <v>-3.4013007979483145E-4</v>
      </c>
    </row>
    <row r="936" spans="1:6" ht="18.75">
      <c r="A936" s="265">
        <v>44998</v>
      </c>
      <c r="B936" s="266">
        <v>2421.5</v>
      </c>
      <c r="C936" s="269">
        <f t="shared" si="28"/>
        <v>0</v>
      </c>
      <c r="D936" s="262"/>
      <c r="E936" s="268">
        <v>6243.57</v>
      </c>
      <c r="F936" s="269">
        <f t="shared" si="29"/>
        <v>-2.6532783402395399E-3</v>
      </c>
    </row>
    <row r="937" spans="1:6" ht="18.75">
      <c r="A937" s="265">
        <v>44999</v>
      </c>
      <c r="B937" s="266">
        <v>2421.5</v>
      </c>
      <c r="C937" s="269">
        <f t="shared" si="28"/>
        <v>0</v>
      </c>
      <c r="D937" s="262"/>
      <c r="E937" s="268">
        <v>6231.96</v>
      </c>
      <c r="F937" s="269">
        <f t="shared" si="29"/>
        <v>-1.8595130670433502E-3</v>
      </c>
    </row>
    <row r="938" spans="1:6" ht="18.75">
      <c r="A938" s="265">
        <v>45000</v>
      </c>
      <c r="B938" s="266">
        <v>2421.5</v>
      </c>
      <c r="C938" s="269">
        <f t="shared" si="28"/>
        <v>0</v>
      </c>
      <c r="D938" s="262"/>
      <c r="E938" s="268">
        <v>6213.37</v>
      </c>
      <c r="F938" s="269">
        <f t="shared" si="29"/>
        <v>-2.9830101605273773E-3</v>
      </c>
    </row>
    <row r="939" spans="1:6" ht="18.75">
      <c r="A939" s="265">
        <v>45001</v>
      </c>
      <c r="B939" s="266">
        <v>2421.5</v>
      </c>
      <c r="C939" s="269">
        <f t="shared" si="28"/>
        <v>0</v>
      </c>
      <c r="D939" s="262"/>
      <c r="E939" s="268">
        <v>6220.24</v>
      </c>
      <c r="F939" s="269">
        <f t="shared" si="29"/>
        <v>1.1056801703424046E-3</v>
      </c>
    </row>
    <row r="940" spans="1:6" ht="18.75">
      <c r="A940" s="265">
        <v>45005</v>
      </c>
      <c r="B940" s="266">
        <v>2421.5</v>
      </c>
      <c r="C940" s="269">
        <f t="shared" si="28"/>
        <v>0</v>
      </c>
      <c r="D940" s="262"/>
      <c r="E940" s="268">
        <v>6204.18</v>
      </c>
      <c r="F940" s="269">
        <f t="shared" si="29"/>
        <v>-2.5818939462142199E-3</v>
      </c>
    </row>
    <row r="941" spans="1:6" ht="18.75">
      <c r="A941" s="265">
        <v>45006</v>
      </c>
      <c r="B941" s="266">
        <v>2421.5</v>
      </c>
      <c r="C941" s="269">
        <f t="shared" si="28"/>
        <v>0</v>
      </c>
      <c r="D941" s="262"/>
      <c r="E941" s="268">
        <v>6222.9</v>
      </c>
      <c r="F941" s="269">
        <f t="shared" si="29"/>
        <v>3.0173205806407477E-3</v>
      </c>
    </row>
    <row r="942" spans="1:6" ht="18.75">
      <c r="A942" s="265">
        <v>45007</v>
      </c>
      <c r="B942" s="266">
        <v>2421.5</v>
      </c>
      <c r="C942" s="269">
        <f t="shared" si="28"/>
        <v>0</v>
      </c>
      <c r="D942" s="262"/>
      <c r="E942" s="268">
        <v>6206.64</v>
      </c>
      <c r="F942" s="269">
        <f t="shared" si="29"/>
        <v>-2.6129296630187371E-3</v>
      </c>
    </row>
    <row r="943" spans="1:6" ht="18.75">
      <c r="A943" s="265">
        <v>45008</v>
      </c>
      <c r="B943" s="266">
        <v>2421.5</v>
      </c>
      <c r="C943" s="269">
        <f t="shared" si="28"/>
        <v>0</v>
      </c>
      <c r="D943" s="262"/>
      <c r="E943" s="268">
        <v>6215.3</v>
      </c>
      <c r="F943" s="269">
        <f t="shared" si="29"/>
        <v>1.3952798937910682E-3</v>
      </c>
    </row>
    <row r="944" spans="1:6" ht="18.75">
      <c r="A944" s="265">
        <v>45012</v>
      </c>
      <c r="B944" s="266">
        <v>2421.5</v>
      </c>
      <c r="C944" s="269">
        <f t="shared" si="28"/>
        <v>0</v>
      </c>
      <c r="D944" s="262"/>
      <c r="E944" s="268">
        <v>6203.92</v>
      </c>
      <c r="F944" s="269">
        <f t="shared" si="29"/>
        <v>-1.8309655205702713E-3</v>
      </c>
    </row>
    <row r="945" spans="1:6" ht="18.75">
      <c r="A945" s="265">
        <v>45013</v>
      </c>
      <c r="B945" s="266">
        <v>2421.5</v>
      </c>
      <c r="C945" s="269">
        <f t="shared" si="28"/>
        <v>0</v>
      </c>
      <c r="D945" s="262"/>
      <c r="E945" s="268">
        <v>6193.08</v>
      </c>
      <c r="F945" s="269">
        <f t="shared" si="29"/>
        <v>-1.7472823634089307E-3</v>
      </c>
    </row>
    <row r="946" spans="1:6" ht="18.75">
      <c r="A946" s="265">
        <v>45014</v>
      </c>
      <c r="B946" s="266">
        <v>2421.5</v>
      </c>
      <c r="C946" s="269">
        <f t="shared" si="28"/>
        <v>0</v>
      </c>
      <c r="D946" s="262"/>
      <c r="E946" s="268">
        <v>6196.75</v>
      </c>
      <c r="F946" s="269">
        <f t="shared" si="29"/>
        <v>5.9259689847368513E-4</v>
      </c>
    </row>
    <row r="947" spans="1:6" ht="18.75">
      <c r="A947" s="265">
        <v>45015</v>
      </c>
      <c r="B947" s="266">
        <v>2421.5</v>
      </c>
      <c r="C947" s="269">
        <f t="shared" si="28"/>
        <v>0</v>
      </c>
      <c r="D947" s="262"/>
      <c r="E947" s="268">
        <v>6206.8</v>
      </c>
      <c r="F947" s="269">
        <f t="shared" si="29"/>
        <v>1.621817888409316E-3</v>
      </c>
    </row>
    <row r="948" spans="1:6" ht="18.75">
      <c r="A948" s="265">
        <v>45019</v>
      </c>
      <c r="B948" s="266">
        <v>2421.5</v>
      </c>
      <c r="C948" s="269">
        <f t="shared" si="28"/>
        <v>0</v>
      </c>
      <c r="D948" s="262"/>
      <c r="E948" s="268">
        <v>6213.45</v>
      </c>
      <c r="F948" s="269">
        <f t="shared" si="29"/>
        <v>1.0714055551974688E-3</v>
      </c>
    </row>
    <row r="949" spans="1:6" ht="18.75">
      <c r="A949" s="265">
        <v>45020</v>
      </c>
      <c r="B949" s="266">
        <v>2421.5</v>
      </c>
      <c r="C949" s="269">
        <f t="shared" si="28"/>
        <v>0</v>
      </c>
      <c r="D949" s="262"/>
      <c r="E949" s="268">
        <v>6209.68</v>
      </c>
      <c r="F949" s="269">
        <f t="shared" si="29"/>
        <v>-6.0674826384687908E-4</v>
      </c>
    </row>
    <row r="950" spans="1:6" ht="18.75">
      <c r="A950" s="265">
        <v>45021</v>
      </c>
      <c r="B950" s="266">
        <v>2421.5</v>
      </c>
      <c r="C950" s="269">
        <f t="shared" si="28"/>
        <v>0</v>
      </c>
      <c r="D950" s="262"/>
      <c r="E950" s="268">
        <v>6211.03</v>
      </c>
      <c r="F950" s="269">
        <f t="shared" si="29"/>
        <v>2.1740250705337694E-4</v>
      </c>
    </row>
    <row r="951" spans="1:6" ht="18.75">
      <c r="A951" s="265">
        <v>45022</v>
      </c>
      <c r="B951" s="266">
        <v>2421.5</v>
      </c>
      <c r="C951" s="269">
        <f t="shared" si="28"/>
        <v>0</v>
      </c>
      <c r="D951" s="262"/>
      <c r="E951" s="268">
        <v>6214.2</v>
      </c>
      <c r="F951" s="269">
        <f t="shared" si="29"/>
        <v>5.1038233594113969E-4</v>
      </c>
    </row>
    <row r="952" spans="1:6" ht="18.75">
      <c r="A952" s="265">
        <v>45026</v>
      </c>
      <c r="B952" s="266">
        <v>2421.5</v>
      </c>
      <c r="C952" s="269">
        <f t="shared" si="28"/>
        <v>0</v>
      </c>
      <c r="D952" s="262"/>
      <c r="E952" s="268">
        <v>6201.55</v>
      </c>
      <c r="F952" s="269">
        <f t="shared" si="29"/>
        <v>-2.0356602619805431E-3</v>
      </c>
    </row>
    <row r="953" spans="1:6" ht="18.75">
      <c r="A953" s="265">
        <v>45027</v>
      </c>
      <c r="B953" s="266">
        <v>2421.5</v>
      </c>
      <c r="C953" s="269">
        <f t="shared" si="28"/>
        <v>0</v>
      </c>
      <c r="D953" s="262"/>
      <c r="E953" s="268">
        <v>6196.49</v>
      </c>
      <c r="F953" s="269">
        <f t="shared" si="29"/>
        <v>-8.1592505099536972E-4</v>
      </c>
    </row>
    <row r="954" spans="1:6" ht="18.75">
      <c r="A954" s="265">
        <v>45028</v>
      </c>
      <c r="B954" s="266">
        <v>2421.5</v>
      </c>
      <c r="C954" s="269">
        <f t="shared" si="28"/>
        <v>0</v>
      </c>
      <c r="D954" s="262"/>
      <c r="E954" s="268">
        <v>6204.88</v>
      </c>
      <c r="F954" s="269">
        <f t="shared" si="29"/>
        <v>1.3539923408252275E-3</v>
      </c>
    </row>
    <row r="955" spans="1:6" ht="18.75">
      <c r="A955" s="265">
        <v>45029</v>
      </c>
      <c r="B955" s="266">
        <v>2421.5</v>
      </c>
      <c r="C955" s="269">
        <f t="shared" si="28"/>
        <v>0</v>
      </c>
      <c r="D955" s="262"/>
      <c r="E955" s="268">
        <v>6215.18</v>
      </c>
      <c r="F955" s="269">
        <f t="shared" si="29"/>
        <v>1.6599837547222052E-3</v>
      </c>
    </row>
    <row r="956" spans="1:6" ht="18.75">
      <c r="A956" s="265">
        <v>45033</v>
      </c>
      <c r="B956" s="266">
        <v>2421.5</v>
      </c>
      <c r="C956" s="269">
        <f t="shared" si="28"/>
        <v>0</v>
      </c>
      <c r="D956" s="262"/>
      <c r="E956" s="268">
        <v>6223.06</v>
      </c>
      <c r="F956" s="269">
        <f t="shared" si="29"/>
        <v>1.2678635212495237E-3</v>
      </c>
    </row>
    <row r="957" spans="1:6" ht="18.75">
      <c r="A957" s="265">
        <v>45034</v>
      </c>
      <c r="B957" s="266">
        <v>2421.5</v>
      </c>
      <c r="C957" s="269">
        <f t="shared" si="28"/>
        <v>0</v>
      </c>
      <c r="D957" s="262"/>
      <c r="E957" s="268">
        <v>6228.65</v>
      </c>
      <c r="F957" s="269">
        <f t="shared" si="29"/>
        <v>8.9827191124602912E-4</v>
      </c>
    </row>
    <row r="958" spans="1:6" ht="18.75">
      <c r="A958" s="265">
        <v>45040</v>
      </c>
      <c r="B958" s="266">
        <v>2421.5</v>
      </c>
      <c r="C958" s="269">
        <f t="shared" si="28"/>
        <v>0</v>
      </c>
      <c r="D958" s="262"/>
      <c r="E958" s="268">
        <v>6252.16</v>
      </c>
      <c r="F958" s="269">
        <f t="shared" si="29"/>
        <v>3.7744936703780763E-3</v>
      </c>
    </row>
    <row r="959" spans="1:6" ht="18.75">
      <c r="A959" s="265">
        <v>45041</v>
      </c>
      <c r="B959" s="266">
        <v>2421.5</v>
      </c>
      <c r="C959" s="269">
        <f t="shared" si="28"/>
        <v>0</v>
      </c>
      <c r="D959" s="262"/>
      <c r="E959" s="268">
        <v>6263.52</v>
      </c>
      <c r="F959" s="269">
        <f t="shared" si="29"/>
        <v>1.816972054458077E-3</v>
      </c>
    </row>
    <row r="960" spans="1:6" ht="18.75">
      <c r="A960" s="265">
        <v>45042</v>
      </c>
      <c r="B960" s="266">
        <v>2421.5</v>
      </c>
      <c r="C960" s="269">
        <f t="shared" si="28"/>
        <v>0</v>
      </c>
      <c r="D960" s="262"/>
      <c r="E960" s="268">
        <v>6266.36</v>
      </c>
      <c r="F960" s="269">
        <f t="shared" si="29"/>
        <v>4.5341916366514745E-4</v>
      </c>
    </row>
    <row r="961" spans="1:6" ht="18.75">
      <c r="A961" s="265">
        <v>45043</v>
      </c>
      <c r="B961" s="266">
        <v>2421.5</v>
      </c>
      <c r="C961" s="269">
        <f t="shared" si="28"/>
        <v>0</v>
      </c>
      <c r="D961" s="262"/>
      <c r="E961" s="268">
        <v>6274.06</v>
      </c>
      <c r="F961" s="269">
        <f t="shared" si="29"/>
        <v>1.228783536215694E-3</v>
      </c>
    </row>
    <row r="962" spans="1:6" ht="18.75">
      <c r="A962" s="265">
        <v>45048</v>
      </c>
      <c r="B962" s="266">
        <v>2421.5</v>
      </c>
      <c r="C962" s="269">
        <f t="shared" si="28"/>
        <v>0</v>
      </c>
      <c r="D962" s="262"/>
      <c r="E962" s="268">
        <v>6270.77</v>
      </c>
      <c r="F962" s="269">
        <f t="shared" si="29"/>
        <v>-5.2438134158738769E-4</v>
      </c>
    </row>
    <row r="963" spans="1:6" ht="18.75">
      <c r="A963" s="265">
        <v>45049</v>
      </c>
      <c r="B963" s="266">
        <v>2421.5</v>
      </c>
      <c r="C963" s="269">
        <f t="shared" si="28"/>
        <v>0</v>
      </c>
      <c r="D963" s="262"/>
      <c r="E963" s="268">
        <v>6269.16</v>
      </c>
      <c r="F963" s="269">
        <f t="shared" si="29"/>
        <v>-2.5674677910381138E-4</v>
      </c>
    </row>
    <row r="964" spans="1:6" ht="18.75">
      <c r="A964" s="265">
        <v>45054</v>
      </c>
      <c r="B964" s="266">
        <v>2421.5</v>
      </c>
      <c r="C964" s="269">
        <f t="shared" si="28"/>
        <v>0</v>
      </c>
      <c r="D964" s="262"/>
      <c r="E964" s="268">
        <v>6261.63</v>
      </c>
      <c r="F964" s="269">
        <f t="shared" si="29"/>
        <v>-1.2011178531095013E-3</v>
      </c>
    </row>
    <row r="965" spans="1:6" ht="18.75">
      <c r="A965" s="265">
        <v>45055</v>
      </c>
      <c r="B965" s="266">
        <v>2421.5</v>
      </c>
      <c r="C965" s="269">
        <f t="shared" ref="C965:C1028" si="30">B965/B964-1</f>
        <v>0</v>
      </c>
      <c r="D965" s="262"/>
      <c r="E965" s="268">
        <v>6273.6</v>
      </c>
      <c r="F965" s="269">
        <f t="shared" ref="F965:F1028" si="31">E965/E964-1</f>
        <v>1.9116428150498521E-3</v>
      </c>
    </row>
    <row r="966" spans="1:6" ht="18.75">
      <c r="A966" s="265">
        <v>45056</v>
      </c>
      <c r="B966" s="266">
        <v>2421.5</v>
      </c>
      <c r="C966" s="269">
        <f t="shared" si="30"/>
        <v>0</v>
      </c>
      <c r="D966" s="262"/>
      <c r="E966" s="268">
        <v>6279.11</v>
      </c>
      <c r="F966" s="269">
        <f t="shared" si="31"/>
        <v>8.7828360112207626E-4</v>
      </c>
    </row>
    <row r="967" spans="1:6" ht="18.75">
      <c r="A967" s="265">
        <v>45057</v>
      </c>
      <c r="B967" s="266">
        <v>2421.5</v>
      </c>
      <c r="C967" s="269">
        <f t="shared" si="30"/>
        <v>0</v>
      </c>
      <c r="D967" s="262"/>
      <c r="E967" s="268">
        <v>6272.43</v>
      </c>
      <c r="F967" s="269">
        <f t="shared" si="31"/>
        <v>-1.0638450353631645E-3</v>
      </c>
    </row>
    <row r="968" spans="1:6" ht="18.75">
      <c r="A968" s="265">
        <v>45061</v>
      </c>
      <c r="B968" s="266">
        <v>2421.5</v>
      </c>
      <c r="C968" s="269">
        <f t="shared" si="30"/>
        <v>0</v>
      </c>
      <c r="D968" s="262"/>
      <c r="E968" s="268">
        <v>6260.1</v>
      </c>
      <c r="F968" s="269">
        <f t="shared" si="31"/>
        <v>-1.9657453331484165E-3</v>
      </c>
    </row>
    <row r="969" spans="1:6" ht="18.75">
      <c r="A969" s="265">
        <v>45062</v>
      </c>
      <c r="B969" s="266">
        <v>2421.5</v>
      </c>
      <c r="C969" s="269">
        <f t="shared" si="30"/>
        <v>0</v>
      </c>
      <c r="D969" s="262"/>
      <c r="E969" s="268">
        <v>6277.21</v>
      </c>
      <c r="F969" s="269">
        <f t="shared" si="31"/>
        <v>2.7331831759875858E-3</v>
      </c>
    </row>
    <row r="970" spans="1:6" ht="18.75">
      <c r="A970" s="265">
        <v>45063</v>
      </c>
      <c r="B970" s="266">
        <v>2421.5</v>
      </c>
      <c r="C970" s="269">
        <f t="shared" si="30"/>
        <v>0</v>
      </c>
      <c r="D970" s="262"/>
      <c r="E970" s="268">
        <v>6281.25</v>
      </c>
      <c r="F970" s="269">
        <f t="shared" si="31"/>
        <v>6.4359803160951579E-4</v>
      </c>
    </row>
    <row r="971" spans="1:6" ht="18.75">
      <c r="A971" s="265">
        <v>45064</v>
      </c>
      <c r="B971" s="266">
        <v>2421.5</v>
      </c>
      <c r="C971" s="269">
        <f t="shared" si="30"/>
        <v>0</v>
      </c>
      <c r="D971" s="262"/>
      <c r="E971" s="268">
        <v>6290.2</v>
      </c>
      <c r="F971" s="269">
        <f t="shared" si="31"/>
        <v>1.4248756218904202E-3</v>
      </c>
    </row>
    <row r="972" spans="1:6" ht="18.75">
      <c r="A972" s="265">
        <v>45068</v>
      </c>
      <c r="B972" s="266">
        <v>2421.5</v>
      </c>
      <c r="C972" s="269">
        <f t="shared" si="30"/>
        <v>0</v>
      </c>
      <c r="D972" s="262"/>
      <c r="E972" s="268">
        <v>6281.65</v>
      </c>
      <c r="F972" s="269">
        <f t="shared" si="31"/>
        <v>-1.3592572573208894E-3</v>
      </c>
    </row>
    <row r="973" spans="1:6" ht="18.75">
      <c r="A973" s="265">
        <v>45069</v>
      </c>
      <c r="B973" s="266">
        <v>2421.5</v>
      </c>
      <c r="C973" s="269">
        <f t="shared" si="30"/>
        <v>0</v>
      </c>
      <c r="D973" s="262"/>
      <c r="E973" s="268">
        <v>6306.19</v>
      </c>
      <c r="F973" s="269">
        <f t="shared" si="31"/>
        <v>3.906616892058512E-3</v>
      </c>
    </row>
    <row r="974" spans="1:6" ht="18.75">
      <c r="A974" s="265">
        <v>45070</v>
      </c>
      <c r="B974" s="266">
        <v>2421.5</v>
      </c>
      <c r="C974" s="269">
        <f t="shared" si="30"/>
        <v>0</v>
      </c>
      <c r="D974" s="262"/>
      <c r="E974" s="268">
        <v>6305.9</v>
      </c>
      <c r="F974" s="269">
        <f t="shared" si="31"/>
        <v>-4.5986562409283671E-5</v>
      </c>
    </row>
    <row r="975" spans="1:6" ht="18.75">
      <c r="A975" s="265">
        <v>45074</v>
      </c>
      <c r="B975" s="266">
        <v>2421.5</v>
      </c>
      <c r="C975" s="269">
        <f t="shared" si="30"/>
        <v>0</v>
      </c>
      <c r="D975" s="262"/>
      <c r="E975" s="268">
        <v>6325.73</v>
      </c>
      <c r="F975" s="269">
        <f t="shared" si="31"/>
        <v>3.1446740354270641E-3</v>
      </c>
    </row>
    <row r="976" spans="1:6" ht="18.75">
      <c r="A976" s="265">
        <v>45075</v>
      </c>
      <c r="B976" s="266">
        <v>2421.5</v>
      </c>
      <c r="C976" s="269">
        <f t="shared" si="30"/>
        <v>0</v>
      </c>
      <c r="D976" s="262"/>
      <c r="E976" s="268">
        <v>6332.74</v>
      </c>
      <c r="F976" s="269">
        <f t="shared" si="31"/>
        <v>1.108172495506432E-3</v>
      </c>
    </row>
    <row r="977" spans="1:6" ht="18.75">
      <c r="A977" s="265">
        <v>45076</v>
      </c>
      <c r="B977" s="266">
        <v>2421.5</v>
      </c>
      <c r="C977" s="269">
        <f t="shared" si="30"/>
        <v>0</v>
      </c>
      <c r="D977" s="262"/>
      <c r="E977" s="268">
        <v>6345.78</v>
      </c>
      <c r="F977" s="269">
        <f t="shared" si="31"/>
        <v>2.0591402773522116E-3</v>
      </c>
    </row>
    <row r="978" spans="1:6" ht="18.75">
      <c r="A978" s="265">
        <v>45077</v>
      </c>
      <c r="B978" s="266">
        <v>2421.5</v>
      </c>
      <c r="C978" s="269">
        <f t="shared" si="30"/>
        <v>0</v>
      </c>
      <c r="D978" s="262"/>
      <c r="E978" s="268">
        <v>6339.74</v>
      </c>
      <c r="F978" s="269">
        <f t="shared" si="31"/>
        <v>-9.5181364623420084E-4</v>
      </c>
    </row>
    <row r="979" spans="1:6" ht="18.75">
      <c r="A979" s="265">
        <v>45078</v>
      </c>
      <c r="B979" s="266">
        <v>2421.5</v>
      </c>
      <c r="C979" s="269">
        <f t="shared" si="30"/>
        <v>0</v>
      </c>
      <c r="D979" s="262"/>
      <c r="E979" s="268">
        <v>6355.56</v>
      </c>
      <c r="F979" s="269">
        <f t="shared" si="31"/>
        <v>2.4953704726062842E-3</v>
      </c>
    </row>
    <row r="980" spans="1:6" ht="18.75">
      <c r="A980" s="265">
        <v>45082</v>
      </c>
      <c r="B980" s="266">
        <v>2421.5</v>
      </c>
      <c r="C980" s="269">
        <f t="shared" si="30"/>
        <v>0</v>
      </c>
      <c r="D980" s="262"/>
      <c r="E980" s="268">
        <v>6356.3</v>
      </c>
      <c r="F980" s="269">
        <f t="shared" si="31"/>
        <v>1.1643348501144679E-4</v>
      </c>
    </row>
    <row r="981" spans="1:6" ht="18.75">
      <c r="A981" s="265">
        <v>45083</v>
      </c>
      <c r="B981" s="266">
        <v>2421.5</v>
      </c>
      <c r="C981" s="269">
        <f t="shared" si="30"/>
        <v>0</v>
      </c>
      <c r="D981" s="262"/>
      <c r="E981" s="268">
        <v>6316.19</v>
      </c>
      <c r="F981" s="269">
        <f t="shared" si="31"/>
        <v>-6.3102748454290092E-3</v>
      </c>
    </row>
    <row r="982" spans="1:6" ht="18.75">
      <c r="A982" s="265">
        <v>45084</v>
      </c>
      <c r="B982" s="266">
        <v>2421.5</v>
      </c>
      <c r="C982" s="269">
        <f t="shared" si="30"/>
        <v>0</v>
      </c>
      <c r="D982" s="262"/>
      <c r="E982" s="268">
        <v>6338.99</v>
      </c>
      <c r="F982" s="269">
        <f t="shared" si="31"/>
        <v>3.6097710803506544E-3</v>
      </c>
    </row>
    <row r="983" spans="1:6" ht="18.75">
      <c r="A983" s="265">
        <v>45085</v>
      </c>
      <c r="B983" s="266">
        <v>2421.5</v>
      </c>
      <c r="C983" s="269">
        <f t="shared" si="30"/>
        <v>0</v>
      </c>
      <c r="D983" s="262"/>
      <c r="E983" s="268">
        <v>6352.84</v>
      </c>
      <c r="F983" s="269">
        <f t="shared" si="31"/>
        <v>2.1848906529273737E-3</v>
      </c>
    </row>
    <row r="984" spans="1:6" ht="18.75">
      <c r="A984" s="265">
        <v>45089</v>
      </c>
      <c r="B984" s="266">
        <v>2421.5</v>
      </c>
      <c r="C984" s="269">
        <f t="shared" si="30"/>
        <v>0</v>
      </c>
      <c r="D984" s="262"/>
      <c r="E984" s="268">
        <v>6310.6</v>
      </c>
      <c r="F984" s="269">
        <f t="shared" si="31"/>
        <v>-6.6489947802872429E-3</v>
      </c>
    </row>
    <row r="985" spans="1:6" ht="18.75">
      <c r="A985" s="265">
        <v>45090</v>
      </c>
      <c r="B985" s="266">
        <v>2421.5</v>
      </c>
      <c r="C985" s="269">
        <f t="shared" si="30"/>
        <v>0</v>
      </c>
      <c r="D985" s="262"/>
      <c r="E985" s="268">
        <v>6298.92</v>
      </c>
      <c r="F985" s="269">
        <f t="shared" si="31"/>
        <v>-1.8508541184674154E-3</v>
      </c>
    </row>
    <row r="986" spans="1:6" ht="18.75">
      <c r="A986" s="265">
        <v>45091</v>
      </c>
      <c r="B986" s="266">
        <v>2421.5</v>
      </c>
      <c r="C986" s="269">
        <f t="shared" si="30"/>
        <v>0</v>
      </c>
      <c r="D986" s="262"/>
      <c r="E986" s="268">
        <v>6274.76</v>
      </c>
      <c r="F986" s="269">
        <f t="shared" si="31"/>
        <v>-3.8355781626056018E-3</v>
      </c>
    </row>
    <row r="987" spans="1:6" ht="18.75">
      <c r="A987" s="265">
        <v>45092</v>
      </c>
      <c r="B987" s="266">
        <v>2421.5</v>
      </c>
      <c r="C987" s="269">
        <f t="shared" si="30"/>
        <v>0</v>
      </c>
      <c r="D987" s="262"/>
      <c r="E987" s="268">
        <v>6280.02</v>
      </c>
      <c r="F987" s="269">
        <f t="shared" si="31"/>
        <v>8.382790736218837E-4</v>
      </c>
    </row>
    <row r="988" spans="1:6" ht="18.75">
      <c r="A988" s="265">
        <v>45096</v>
      </c>
      <c r="B988" s="266">
        <v>2421.5</v>
      </c>
      <c r="C988" s="269">
        <f t="shared" si="30"/>
        <v>0</v>
      </c>
      <c r="D988" s="262"/>
      <c r="E988" s="268">
        <v>6314.14</v>
      </c>
      <c r="F988" s="269">
        <f t="shared" si="31"/>
        <v>5.433103716230292E-3</v>
      </c>
    </row>
    <row r="989" spans="1:6" ht="18.75">
      <c r="A989" s="265">
        <v>45097</v>
      </c>
      <c r="B989" s="266">
        <v>2421.5</v>
      </c>
      <c r="C989" s="269">
        <f t="shared" si="30"/>
        <v>0</v>
      </c>
      <c r="D989" s="262"/>
      <c r="E989" s="268">
        <v>6301.8</v>
      </c>
      <c r="F989" s="269">
        <f t="shared" si="31"/>
        <v>-1.954343742774145E-3</v>
      </c>
    </row>
    <row r="990" spans="1:6" ht="18.75">
      <c r="A990" s="265">
        <v>45098</v>
      </c>
      <c r="B990" s="266">
        <v>2421.5</v>
      </c>
      <c r="C990" s="269">
        <f t="shared" si="30"/>
        <v>0</v>
      </c>
      <c r="D990" s="262"/>
      <c r="E990" s="268">
        <v>6310.96</v>
      </c>
      <c r="F990" s="269">
        <f t="shared" si="31"/>
        <v>1.4535529531245484E-3</v>
      </c>
    </row>
    <row r="991" spans="1:6" ht="18.75">
      <c r="A991" s="265">
        <v>45099</v>
      </c>
      <c r="B991" s="266">
        <v>2421.5</v>
      </c>
      <c r="C991" s="269">
        <f t="shared" si="30"/>
        <v>0</v>
      </c>
      <c r="D991" s="262"/>
      <c r="E991" s="268">
        <v>6319.25</v>
      </c>
      <c r="F991" s="269">
        <f t="shared" si="31"/>
        <v>1.313587790130244E-3</v>
      </c>
    </row>
    <row r="992" spans="1:6" ht="18.75">
      <c r="A992" s="265">
        <v>45103</v>
      </c>
      <c r="B992" s="266">
        <v>2421.5</v>
      </c>
      <c r="C992" s="269">
        <f t="shared" si="30"/>
        <v>0</v>
      </c>
      <c r="D992" s="262"/>
      <c r="E992" s="268">
        <v>6344.09</v>
      </c>
      <c r="F992" s="269">
        <f t="shared" si="31"/>
        <v>3.9308462238398789E-3</v>
      </c>
    </row>
    <row r="993" spans="1:6" ht="18.75">
      <c r="A993" s="265">
        <v>45110</v>
      </c>
      <c r="B993" s="266">
        <v>2421.5</v>
      </c>
      <c r="C993" s="269">
        <f t="shared" si="30"/>
        <v>0</v>
      </c>
      <c r="D993" s="262"/>
      <c r="E993" s="268">
        <v>6331.36</v>
      </c>
      <c r="F993" s="269">
        <f t="shared" si="31"/>
        <v>-2.0065919619678407E-3</v>
      </c>
    </row>
    <row r="994" spans="1:6" ht="18.75">
      <c r="A994" s="265">
        <v>45111</v>
      </c>
      <c r="B994" s="266">
        <v>2421.5</v>
      </c>
      <c r="C994" s="269">
        <f t="shared" si="30"/>
        <v>0</v>
      </c>
      <c r="D994" s="262"/>
      <c r="E994" s="268">
        <v>6334.11</v>
      </c>
      <c r="F994" s="269">
        <f t="shared" si="31"/>
        <v>4.3434585934143399E-4</v>
      </c>
    </row>
    <row r="995" spans="1:6" ht="18.75">
      <c r="A995" s="265">
        <v>45112</v>
      </c>
      <c r="B995" s="266">
        <v>2421.5</v>
      </c>
      <c r="C995" s="269">
        <f t="shared" si="30"/>
        <v>0</v>
      </c>
      <c r="D995" s="262"/>
      <c r="E995" s="268">
        <v>6336.15</v>
      </c>
      <c r="F995" s="269">
        <f t="shared" si="31"/>
        <v>3.2206576772431106E-4</v>
      </c>
    </row>
    <row r="996" spans="1:6" ht="18.75">
      <c r="A996" s="265">
        <v>45113</v>
      </c>
      <c r="B996" s="266">
        <v>2421.5</v>
      </c>
      <c r="C996" s="269">
        <f t="shared" si="30"/>
        <v>0</v>
      </c>
      <c r="D996" s="262"/>
      <c r="E996" s="268">
        <v>6334.79</v>
      </c>
      <c r="F996" s="269">
        <f t="shared" si="31"/>
        <v>-2.1464138317428549E-4</v>
      </c>
    </row>
    <row r="997" spans="1:6" ht="18.75">
      <c r="A997" s="265">
        <v>45117</v>
      </c>
      <c r="B997" s="266">
        <v>2421.5</v>
      </c>
      <c r="C997" s="269">
        <f t="shared" si="30"/>
        <v>0</v>
      </c>
      <c r="D997" s="262"/>
      <c r="E997" s="268">
        <v>6325.2</v>
      </c>
      <c r="F997" s="269">
        <f t="shared" si="31"/>
        <v>-1.5138623379781224E-3</v>
      </c>
    </row>
    <row r="998" spans="1:6" ht="18.75">
      <c r="A998" s="265">
        <v>45118</v>
      </c>
      <c r="B998" s="266">
        <v>2421.5</v>
      </c>
      <c r="C998" s="269">
        <f t="shared" si="30"/>
        <v>0</v>
      </c>
      <c r="D998" s="262"/>
      <c r="E998" s="268">
        <v>6327.99</v>
      </c>
      <c r="F998" s="269">
        <f t="shared" si="31"/>
        <v>4.4109277176995754E-4</v>
      </c>
    </row>
    <row r="999" spans="1:6" ht="18.75">
      <c r="A999" s="265">
        <v>45119</v>
      </c>
      <c r="B999" s="266">
        <v>2421.5</v>
      </c>
      <c r="C999" s="269">
        <f t="shared" si="30"/>
        <v>0</v>
      </c>
      <c r="D999" s="262"/>
      <c r="E999" s="268">
        <v>6336.79</v>
      </c>
      <c r="F999" s="269">
        <f t="shared" si="31"/>
        <v>1.3906469510855946E-3</v>
      </c>
    </row>
    <row r="1000" spans="1:6" ht="18.75">
      <c r="A1000" s="265">
        <v>45120</v>
      </c>
      <c r="B1000" s="266">
        <v>2421.5</v>
      </c>
      <c r="C1000" s="269">
        <f t="shared" si="30"/>
        <v>0</v>
      </c>
      <c r="D1000" s="262"/>
      <c r="E1000" s="268">
        <v>6341.1</v>
      </c>
      <c r="F1000" s="269">
        <f t="shared" si="31"/>
        <v>6.8015509429852905E-4</v>
      </c>
    </row>
    <row r="1001" spans="1:6" ht="18.75">
      <c r="A1001" s="265">
        <v>45124</v>
      </c>
      <c r="B1001" s="266">
        <v>2421.5</v>
      </c>
      <c r="C1001" s="269">
        <f t="shared" si="30"/>
        <v>0</v>
      </c>
      <c r="D1001" s="262"/>
      <c r="E1001" s="268">
        <v>6361.16</v>
      </c>
      <c r="F1001" s="269">
        <f t="shared" si="31"/>
        <v>3.1634889845608694E-3</v>
      </c>
    </row>
    <row r="1002" spans="1:6" ht="18.75">
      <c r="A1002" s="265">
        <v>45125</v>
      </c>
      <c r="B1002" s="266">
        <v>2421.5</v>
      </c>
      <c r="C1002" s="269">
        <f t="shared" si="30"/>
        <v>0</v>
      </c>
      <c r="D1002" s="262"/>
      <c r="E1002" s="268">
        <v>6351.1</v>
      </c>
      <c r="F1002" s="269">
        <f t="shared" si="31"/>
        <v>-1.5814725616082326E-3</v>
      </c>
    </row>
    <row r="1003" spans="1:6" ht="18.75">
      <c r="A1003" s="265">
        <v>45126</v>
      </c>
      <c r="B1003" s="266">
        <v>2421.5</v>
      </c>
      <c r="C1003" s="269">
        <f t="shared" si="30"/>
        <v>0</v>
      </c>
      <c r="D1003" s="262"/>
      <c r="E1003" s="268">
        <v>6366.17</v>
      </c>
      <c r="F1003" s="269">
        <f t="shared" si="31"/>
        <v>2.3728173072381509E-3</v>
      </c>
    </row>
    <row r="1004" spans="1:6" ht="18.75">
      <c r="A1004" s="265">
        <v>45127</v>
      </c>
      <c r="B1004" s="266">
        <v>2421.5</v>
      </c>
      <c r="C1004" s="269">
        <f t="shared" si="30"/>
        <v>0</v>
      </c>
      <c r="D1004" s="262"/>
      <c r="E1004" s="268">
        <v>6365.61</v>
      </c>
      <c r="F1004" s="269">
        <f t="shared" si="31"/>
        <v>-8.796497737262321E-5</v>
      </c>
    </row>
    <row r="1005" spans="1:6" ht="18.75">
      <c r="A1005" s="265">
        <v>45131</v>
      </c>
      <c r="B1005" s="266">
        <v>2421.5</v>
      </c>
      <c r="C1005" s="269">
        <f t="shared" si="30"/>
        <v>0</v>
      </c>
      <c r="D1005" s="262"/>
      <c r="E1005" s="268">
        <v>6337.89</v>
      </c>
      <c r="F1005" s="269">
        <f t="shared" si="31"/>
        <v>-4.3546494365818145E-3</v>
      </c>
    </row>
    <row r="1006" spans="1:6" ht="18.75">
      <c r="A1006" s="265">
        <v>45132</v>
      </c>
      <c r="B1006" s="266">
        <v>2421.5</v>
      </c>
      <c r="C1006" s="269">
        <f t="shared" si="30"/>
        <v>0</v>
      </c>
      <c r="D1006" s="262"/>
      <c r="E1006" s="268">
        <v>6331.03</v>
      </c>
      <c r="F1006" s="269">
        <f t="shared" si="31"/>
        <v>-1.0823791514211756E-3</v>
      </c>
    </row>
    <row r="1007" spans="1:6" ht="18.75">
      <c r="A1007" s="265">
        <v>45133</v>
      </c>
      <c r="B1007" s="266">
        <v>2421.5</v>
      </c>
      <c r="C1007" s="269">
        <f t="shared" si="30"/>
        <v>0</v>
      </c>
      <c r="D1007" s="262"/>
      <c r="E1007" s="268">
        <v>6332.52</v>
      </c>
      <c r="F1007" s="269">
        <f t="shared" si="31"/>
        <v>2.3534875051933746E-4</v>
      </c>
    </row>
    <row r="1008" spans="1:6" ht="18.75">
      <c r="A1008" s="265">
        <v>45134</v>
      </c>
      <c r="B1008" s="266">
        <v>2421.5</v>
      </c>
      <c r="C1008" s="269">
        <f t="shared" si="30"/>
        <v>0</v>
      </c>
      <c r="D1008" s="262"/>
      <c r="E1008" s="268">
        <v>6339.51</v>
      </c>
      <c r="F1008" s="269">
        <f t="shared" si="31"/>
        <v>1.1038259650186788E-3</v>
      </c>
    </row>
    <row r="1009" spans="1:6" ht="18.75">
      <c r="A1009" s="265">
        <v>45138</v>
      </c>
      <c r="B1009" s="266">
        <v>2421.5</v>
      </c>
      <c r="C1009" s="269">
        <f t="shared" si="30"/>
        <v>0</v>
      </c>
      <c r="D1009" s="262"/>
      <c r="E1009" s="268">
        <v>6324.81</v>
      </c>
      <c r="F1009" s="269">
        <f t="shared" si="31"/>
        <v>-2.3187911999507094E-3</v>
      </c>
    </row>
    <row r="1010" spans="1:6" ht="18.75">
      <c r="A1010" s="265">
        <v>45139</v>
      </c>
      <c r="B1010" s="266">
        <v>2421.5</v>
      </c>
      <c r="C1010" s="269">
        <f t="shared" si="30"/>
        <v>0</v>
      </c>
      <c r="D1010" s="262"/>
      <c r="E1010" s="268">
        <v>6338.77</v>
      </c>
      <c r="F1010" s="269">
        <f t="shared" si="31"/>
        <v>2.2071809271742016E-3</v>
      </c>
    </row>
    <row r="1011" spans="1:6" ht="18.75">
      <c r="A1011" s="265">
        <v>45140</v>
      </c>
      <c r="B1011" s="266">
        <v>2421.5</v>
      </c>
      <c r="C1011" s="269">
        <f t="shared" si="30"/>
        <v>0</v>
      </c>
      <c r="D1011" s="262"/>
      <c r="E1011" s="268">
        <v>6343</v>
      </c>
      <c r="F1011" s="269">
        <f t="shared" si="31"/>
        <v>6.6732189367968431E-4</v>
      </c>
    </row>
    <row r="1012" spans="1:6" ht="18.75">
      <c r="A1012" s="265">
        <v>45141</v>
      </c>
      <c r="B1012" s="266">
        <v>2421.5</v>
      </c>
      <c r="C1012" s="269">
        <f t="shared" si="30"/>
        <v>0</v>
      </c>
      <c r="D1012" s="262"/>
      <c r="E1012" s="268">
        <v>6329.86</v>
      </c>
      <c r="F1012" s="269">
        <f t="shared" si="31"/>
        <v>-2.0715749645279224E-3</v>
      </c>
    </row>
    <row r="1013" spans="1:6" ht="18.75">
      <c r="A1013" s="265">
        <v>45145</v>
      </c>
      <c r="B1013" s="266">
        <v>2448</v>
      </c>
      <c r="C1013" s="269">
        <f t="shared" si="30"/>
        <v>1.0943629981416514E-2</v>
      </c>
      <c r="D1013" s="262"/>
      <c r="E1013" s="268">
        <v>6299.66</v>
      </c>
      <c r="F1013" s="269">
        <f t="shared" si="31"/>
        <v>-4.7710375900889002E-3</v>
      </c>
    </row>
    <row r="1014" spans="1:6" ht="18.75">
      <c r="A1014" s="265">
        <v>45146</v>
      </c>
      <c r="B1014" s="266">
        <v>2448.9</v>
      </c>
      <c r="C1014" s="269">
        <f t="shared" si="30"/>
        <v>3.6764705882363913E-4</v>
      </c>
      <c r="D1014" s="262"/>
      <c r="E1014" s="268">
        <v>6315.57</v>
      </c>
      <c r="F1014" s="269">
        <f t="shared" si="31"/>
        <v>2.5255331240099377E-3</v>
      </c>
    </row>
    <row r="1015" spans="1:6" ht="18.75">
      <c r="A1015" s="265">
        <v>45147</v>
      </c>
      <c r="B1015" s="266">
        <v>2435.1</v>
      </c>
      <c r="C1015" s="269">
        <f t="shared" si="30"/>
        <v>-5.6351831434522381E-3</v>
      </c>
      <c r="D1015" s="262"/>
      <c r="E1015" s="268">
        <v>6296.99</v>
      </c>
      <c r="F1015" s="269">
        <f t="shared" si="31"/>
        <v>-2.9419355655941892E-3</v>
      </c>
    </row>
    <row r="1016" spans="1:6" ht="18.75">
      <c r="A1016" s="265">
        <v>45148</v>
      </c>
      <c r="B1016" s="266">
        <v>2443.6</v>
      </c>
      <c r="C1016" s="269">
        <f t="shared" si="30"/>
        <v>3.4906164017904917E-3</v>
      </c>
      <c r="D1016" s="262"/>
      <c r="E1016" s="268">
        <v>6297.25</v>
      </c>
      <c r="F1016" s="269">
        <f t="shared" si="31"/>
        <v>4.1289568508240393E-5</v>
      </c>
    </row>
    <row r="1017" spans="1:6" ht="18.75">
      <c r="A1017" s="265">
        <v>45152</v>
      </c>
      <c r="B1017" s="266">
        <v>2449.9</v>
      </c>
      <c r="C1017" s="269">
        <f t="shared" si="30"/>
        <v>2.5781633655264091E-3</v>
      </c>
      <c r="D1017" s="262"/>
      <c r="E1017" s="268">
        <v>6257.14</v>
      </c>
      <c r="F1017" s="269">
        <f t="shared" si="31"/>
        <v>-6.3694469808248666E-3</v>
      </c>
    </row>
    <row r="1018" spans="1:6" ht="18.75">
      <c r="A1018" s="265">
        <v>45154</v>
      </c>
      <c r="B1018" s="266">
        <v>2460</v>
      </c>
      <c r="C1018" s="269">
        <f t="shared" si="30"/>
        <v>4.1226172496835467E-3</v>
      </c>
      <c r="D1018" s="262"/>
      <c r="E1018" s="268">
        <v>6220.8</v>
      </c>
      <c r="F1018" s="269">
        <f t="shared" si="31"/>
        <v>-5.8077652090252618E-3</v>
      </c>
    </row>
    <row r="1019" spans="1:6" ht="18.75">
      <c r="A1019" s="265">
        <v>45155</v>
      </c>
      <c r="B1019" s="266">
        <v>2530.1999999999998</v>
      </c>
      <c r="C1019" s="269">
        <f t="shared" si="30"/>
        <v>2.8536585365853684E-2</v>
      </c>
      <c r="D1019" s="262"/>
      <c r="E1019" s="268">
        <v>6254.83</v>
      </c>
      <c r="F1019" s="269">
        <f t="shared" si="31"/>
        <v>5.4703575102881263E-3</v>
      </c>
    </row>
    <row r="1020" spans="1:6" ht="18.75">
      <c r="A1020" s="265">
        <v>45159</v>
      </c>
      <c r="B1020" s="266">
        <v>2616</v>
      </c>
      <c r="C1020" s="269">
        <f t="shared" si="30"/>
        <v>3.3910362817168638E-2</v>
      </c>
      <c r="D1020" s="262"/>
      <c r="E1020" s="268">
        <v>6291.83</v>
      </c>
      <c r="F1020" s="269">
        <f t="shared" si="31"/>
        <v>5.9154285568112641E-3</v>
      </c>
    </row>
    <row r="1021" spans="1:6" ht="18.75">
      <c r="A1021" s="265">
        <v>45160</v>
      </c>
      <c r="B1021" s="266">
        <v>2587.6</v>
      </c>
      <c r="C1021" s="269">
        <f t="shared" si="30"/>
        <v>-1.0856269113149852E-2</v>
      </c>
      <c r="D1021" s="262"/>
      <c r="E1021" s="268">
        <v>6288.52</v>
      </c>
      <c r="F1021" s="269">
        <f t="shared" si="31"/>
        <v>-5.2607905807999789E-4</v>
      </c>
    </row>
    <row r="1022" spans="1:6" ht="18.75">
      <c r="A1022" s="265">
        <v>45161</v>
      </c>
      <c r="B1022" s="266">
        <v>2588.5</v>
      </c>
      <c r="C1022" s="269">
        <f t="shared" si="30"/>
        <v>3.4781264492189656E-4</v>
      </c>
      <c r="D1022" s="262"/>
      <c r="E1022" s="268">
        <v>6275.75</v>
      </c>
      <c r="F1022" s="269">
        <f t="shared" si="31"/>
        <v>-2.0306844853797967E-3</v>
      </c>
    </row>
    <row r="1023" spans="1:6" ht="18.75">
      <c r="A1023" s="265">
        <v>45162</v>
      </c>
      <c r="B1023" s="266">
        <v>2583.1</v>
      </c>
      <c r="C1023" s="269">
        <f t="shared" si="30"/>
        <v>-2.0861502800850751E-3</v>
      </c>
      <c r="D1023" s="262"/>
      <c r="E1023" s="268">
        <v>6280.09</v>
      </c>
      <c r="F1023" s="269">
        <f t="shared" si="31"/>
        <v>6.9155081066019086E-4</v>
      </c>
    </row>
    <row r="1024" spans="1:6" ht="18.75">
      <c r="A1024" s="265">
        <v>45166</v>
      </c>
      <c r="B1024" s="266">
        <v>2581.1</v>
      </c>
      <c r="C1024" s="269">
        <f t="shared" si="30"/>
        <v>-7.7426348186282468E-4</v>
      </c>
      <c r="D1024" s="262"/>
      <c r="E1024" s="268">
        <v>6299.66</v>
      </c>
      <c r="F1024" s="269">
        <f t="shared" si="31"/>
        <v>3.1161973793367714E-3</v>
      </c>
    </row>
    <row r="1025" spans="1:6" ht="18.75">
      <c r="A1025" s="265">
        <v>45167</v>
      </c>
      <c r="B1025" s="266">
        <v>2578.1999999999998</v>
      </c>
      <c r="C1025" s="269">
        <f t="shared" si="30"/>
        <v>-1.1235519739646316E-3</v>
      </c>
      <c r="D1025" s="262"/>
      <c r="E1025" s="268">
        <v>6290.99</v>
      </c>
      <c r="F1025" s="269">
        <f t="shared" si="31"/>
        <v>-1.3762647507961079E-3</v>
      </c>
    </row>
    <row r="1026" spans="1:6" ht="18.75">
      <c r="A1026" s="265">
        <v>45168</v>
      </c>
      <c r="B1026" s="266">
        <v>2564.3000000000002</v>
      </c>
      <c r="C1026" s="269">
        <f t="shared" si="30"/>
        <v>-5.3913583120004382E-3</v>
      </c>
      <c r="D1026" s="262"/>
      <c r="E1026" s="268">
        <v>6293.14</v>
      </c>
      <c r="F1026" s="269">
        <f t="shared" si="31"/>
        <v>3.4175861033003407E-4</v>
      </c>
    </row>
    <row r="1027" spans="1:6" ht="18.75">
      <c r="A1027" s="265">
        <v>45169</v>
      </c>
      <c r="B1027" s="266">
        <v>2560.1999999999998</v>
      </c>
      <c r="C1027" s="269">
        <f t="shared" si="30"/>
        <v>-1.5988768864798608E-3</v>
      </c>
      <c r="D1027" s="262"/>
      <c r="E1027" s="268">
        <v>6299.5</v>
      </c>
      <c r="F1027" s="269">
        <f t="shared" si="31"/>
        <v>1.0106242670588905E-3</v>
      </c>
    </row>
    <row r="1028" spans="1:6" ht="18.75">
      <c r="A1028" s="265">
        <v>45173</v>
      </c>
      <c r="B1028" s="266">
        <v>2557</v>
      </c>
      <c r="C1028" s="269">
        <f t="shared" si="30"/>
        <v>-1.2499023513786733E-3</v>
      </c>
      <c r="D1028" s="262"/>
      <c r="E1028" s="268">
        <v>6307.82</v>
      </c>
      <c r="F1028" s="269">
        <f t="shared" si="31"/>
        <v>1.3207397412493549E-3</v>
      </c>
    </row>
    <row r="1029" spans="1:6" ht="18.75">
      <c r="A1029" s="265">
        <v>45174</v>
      </c>
      <c r="B1029" s="266">
        <v>2552.6</v>
      </c>
      <c r="C1029" s="269">
        <f t="shared" ref="C1029:C1091" si="32">B1029/B1028-1</f>
        <v>-1.720766523269468E-3</v>
      </c>
      <c r="D1029" s="262"/>
      <c r="E1029" s="268">
        <v>6316.98</v>
      </c>
      <c r="F1029" s="269">
        <f t="shared" ref="F1029:F1091" si="33">E1029/E1028-1</f>
        <v>1.4521657244499497E-3</v>
      </c>
    </row>
    <row r="1030" spans="1:6" ht="18.75">
      <c r="A1030" s="265">
        <v>45176</v>
      </c>
      <c r="B1030" s="266">
        <v>2557.9</v>
      </c>
      <c r="C1030" s="269">
        <f t="shared" si="32"/>
        <v>2.076314346156849E-3</v>
      </c>
      <c r="D1030" s="262"/>
      <c r="E1030" s="268">
        <v>6307.08</v>
      </c>
      <c r="F1030" s="269">
        <f t="shared" si="33"/>
        <v>-1.5672045819362657E-3</v>
      </c>
    </row>
    <row r="1031" spans="1:6" ht="18.75">
      <c r="A1031" s="265">
        <v>45180</v>
      </c>
      <c r="B1031" s="266">
        <v>2535.4</v>
      </c>
      <c r="C1031" s="269">
        <f t="shared" si="32"/>
        <v>-8.7962781969584958E-3</v>
      </c>
      <c r="D1031" s="262"/>
      <c r="E1031" s="268">
        <v>6283.86</v>
      </c>
      <c r="F1031" s="269">
        <f t="shared" si="33"/>
        <v>-3.6815768945376304E-3</v>
      </c>
    </row>
    <row r="1032" spans="1:6" ht="18.75">
      <c r="A1032" s="265">
        <v>45181</v>
      </c>
      <c r="B1032" s="266">
        <v>2540.1999999999998</v>
      </c>
      <c r="C1032" s="269">
        <f t="shared" si="32"/>
        <v>1.8931923956770902E-3</v>
      </c>
      <c r="D1032" s="262"/>
      <c r="E1032" s="268">
        <v>6300.56</v>
      </c>
      <c r="F1032" s="269">
        <f t="shared" si="33"/>
        <v>2.6576021744597611E-3</v>
      </c>
    </row>
    <row r="1033" spans="1:6" ht="18.75">
      <c r="A1033" s="265">
        <v>45182</v>
      </c>
      <c r="B1033" s="266">
        <v>2532</v>
      </c>
      <c r="C1033" s="269">
        <f t="shared" si="32"/>
        <v>-3.2280922761986908E-3</v>
      </c>
      <c r="D1033" s="262"/>
      <c r="E1033" s="268">
        <v>6304.88</v>
      </c>
      <c r="F1033" s="269">
        <f t="shared" si="33"/>
        <v>6.8565333875070245E-4</v>
      </c>
    </row>
    <row r="1034" spans="1:6" ht="18.75">
      <c r="A1034" s="265">
        <v>45183</v>
      </c>
      <c r="B1034" s="266">
        <v>2519.9</v>
      </c>
      <c r="C1034" s="269">
        <f t="shared" si="32"/>
        <v>-4.7788309636650483E-3</v>
      </c>
      <c r="D1034" s="262"/>
      <c r="E1034" s="268">
        <v>6302.03</v>
      </c>
      <c r="F1034" s="269">
        <f t="shared" si="33"/>
        <v>-4.5203080788225325E-4</v>
      </c>
    </row>
    <row r="1035" spans="1:6" ht="18.75">
      <c r="A1035" s="265">
        <v>45187</v>
      </c>
      <c r="B1035" s="266">
        <v>2510.9</v>
      </c>
      <c r="C1035" s="269">
        <f t="shared" si="32"/>
        <v>-3.5715703004087773E-3</v>
      </c>
      <c r="D1035" s="262"/>
      <c r="E1035" s="268">
        <v>6310.98</v>
      </c>
      <c r="F1035" s="269">
        <f t="shared" si="33"/>
        <v>1.4201773079467461E-3</v>
      </c>
    </row>
    <row r="1036" spans="1:6" ht="18.75">
      <c r="A1036" s="265">
        <v>45188</v>
      </c>
      <c r="B1036" s="266">
        <v>2513.4</v>
      </c>
      <c r="C1036" s="269">
        <f t="shared" si="32"/>
        <v>9.9565892707786929E-4</v>
      </c>
      <c r="D1036" s="262"/>
      <c r="E1036" s="268">
        <v>6311.08</v>
      </c>
      <c r="F1036" s="269">
        <f t="shared" si="33"/>
        <v>1.5845399605085575E-5</v>
      </c>
    </row>
    <row r="1037" spans="1:6" ht="18.75">
      <c r="A1037" s="265">
        <v>45189</v>
      </c>
      <c r="B1037" s="266">
        <v>2505</v>
      </c>
      <c r="C1037" s="269">
        <f t="shared" si="32"/>
        <v>-3.3420864168060005E-3</v>
      </c>
      <c r="D1037" s="262"/>
      <c r="E1037" s="268">
        <v>6310.63</v>
      </c>
      <c r="F1037" s="269">
        <f t="shared" si="33"/>
        <v>-7.130316839587536E-5</v>
      </c>
    </row>
    <row r="1038" spans="1:6" ht="18.75">
      <c r="A1038" s="265">
        <v>45190</v>
      </c>
      <c r="B1038" s="266">
        <v>2515.3000000000002</v>
      </c>
      <c r="C1038" s="269">
        <f t="shared" si="32"/>
        <v>4.1117764471059193E-3</v>
      </c>
      <c r="D1038" s="262"/>
      <c r="E1038" s="268">
        <v>6309.75</v>
      </c>
      <c r="F1038" s="269">
        <f t="shared" si="33"/>
        <v>-1.3944725011605374E-4</v>
      </c>
    </row>
    <row r="1039" spans="1:6" ht="18.75">
      <c r="A1039" s="265">
        <v>45194</v>
      </c>
      <c r="B1039" s="266">
        <v>2507.3000000000002</v>
      </c>
      <c r="C1039" s="269">
        <f t="shared" si="32"/>
        <v>-3.1805351250348002E-3</v>
      </c>
      <c r="D1039" s="262"/>
      <c r="E1039" s="268">
        <v>6282.78</v>
      </c>
      <c r="F1039" s="269">
        <f t="shared" si="33"/>
        <v>-4.2743373350767611E-3</v>
      </c>
    </row>
    <row r="1040" spans="1:6" ht="18.75">
      <c r="A1040" s="265">
        <v>45195</v>
      </c>
      <c r="B1040" s="266">
        <v>2486.8000000000002</v>
      </c>
      <c r="C1040" s="269">
        <f t="shared" si="32"/>
        <v>-8.1761257129182585E-3</v>
      </c>
      <c r="D1040" s="262"/>
      <c r="E1040" s="268">
        <v>6283.8</v>
      </c>
      <c r="F1040" s="269">
        <f t="shared" si="33"/>
        <v>1.6234851451124577E-4</v>
      </c>
    </row>
    <row r="1041" spans="1:6" ht="18.75">
      <c r="A1041" s="265">
        <v>45196</v>
      </c>
      <c r="B1041" s="266">
        <v>2471.9</v>
      </c>
      <c r="C1041" s="269">
        <f t="shared" si="32"/>
        <v>-5.9916358372205103E-3</v>
      </c>
      <c r="D1041" s="262"/>
      <c r="E1041" s="268">
        <v>6284.63</v>
      </c>
      <c r="F1041" s="269">
        <f t="shared" si="33"/>
        <v>1.3208568063904913E-4</v>
      </c>
    </row>
    <row r="1042" spans="1:6" ht="18.75">
      <c r="A1042" s="265">
        <v>45201</v>
      </c>
      <c r="B1042" s="266">
        <v>2470</v>
      </c>
      <c r="C1042" s="269">
        <f t="shared" si="32"/>
        <v>-7.6863950807071202E-4</v>
      </c>
      <c r="D1042" s="262"/>
      <c r="E1042" s="268">
        <v>6272.94</v>
      </c>
      <c r="F1042" s="269">
        <f t="shared" si="33"/>
        <v>-1.8600935934176555E-3</v>
      </c>
    </row>
    <row r="1043" spans="1:6" ht="18.75">
      <c r="A1043" s="265">
        <v>45202</v>
      </c>
      <c r="B1043" s="266">
        <v>2470.6</v>
      </c>
      <c r="C1043" s="269">
        <f t="shared" si="32"/>
        <v>2.4291497975714726E-4</v>
      </c>
      <c r="D1043" s="262"/>
      <c r="E1043" s="268">
        <v>6262.44</v>
      </c>
      <c r="F1043" s="269">
        <f t="shared" si="33"/>
        <v>-1.6738562779174959E-3</v>
      </c>
    </row>
    <row r="1044" spans="1:6" ht="18.75">
      <c r="A1044" s="265">
        <v>45203</v>
      </c>
      <c r="B1044" s="266">
        <v>2500.1999999999998</v>
      </c>
      <c r="C1044" s="269">
        <f t="shared" si="32"/>
        <v>1.1980895329069874E-2</v>
      </c>
      <c r="D1044" s="262"/>
      <c r="E1044" s="268">
        <v>6262.79</v>
      </c>
      <c r="F1044" s="269">
        <f t="shared" si="33"/>
        <v>5.5888759014077749E-5</v>
      </c>
    </row>
    <row r="1045" spans="1:6" ht="18.75">
      <c r="A1045" s="265">
        <v>45204</v>
      </c>
      <c r="B1045" s="266">
        <v>2502.5</v>
      </c>
      <c r="C1045" s="269">
        <f t="shared" si="32"/>
        <v>9.1992640588767216E-4</v>
      </c>
      <c r="D1045" s="262"/>
      <c r="E1045" s="268">
        <v>6261.72</v>
      </c>
      <c r="F1045" s="269">
        <f t="shared" si="33"/>
        <v>-1.7085037179909168E-4</v>
      </c>
    </row>
    <row r="1046" spans="1:6" ht="18.75">
      <c r="A1046" s="265">
        <v>45208</v>
      </c>
      <c r="B1046" s="266">
        <v>2485.3000000000002</v>
      </c>
      <c r="C1046" s="269">
        <f t="shared" si="32"/>
        <v>-6.8731268731268003E-3</v>
      </c>
      <c r="D1046" s="262"/>
      <c r="E1046" s="268">
        <v>6229.61</v>
      </c>
      <c r="F1046" s="269">
        <f t="shared" si="33"/>
        <v>-5.1279840043950697E-3</v>
      </c>
    </row>
    <row r="1047" spans="1:6" ht="18.75">
      <c r="A1047" s="265">
        <v>45209</v>
      </c>
      <c r="B1047" s="266">
        <v>2480.3000000000002</v>
      </c>
      <c r="C1047" s="269">
        <f t="shared" si="32"/>
        <v>-2.0118295577998824E-3</v>
      </c>
      <c r="D1047" s="262"/>
      <c r="E1047" s="268">
        <v>6247.38</v>
      </c>
      <c r="F1047" s="269">
        <f t="shared" si="33"/>
        <v>2.8525060156254778E-3</v>
      </c>
    </row>
    <row r="1048" spans="1:6" ht="18.75">
      <c r="A1048" s="265">
        <v>45210</v>
      </c>
      <c r="B1048" s="266">
        <v>2466.4</v>
      </c>
      <c r="C1048" s="269">
        <f t="shared" si="32"/>
        <v>-5.6041607870016552E-3</v>
      </c>
      <c r="D1048" s="262"/>
      <c r="E1048" s="268">
        <v>6256.19</v>
      </c>
      <c r="F1048" s="269">
        <f t="shared" si="33"/>
        <v>1.4101911521309241E-3</v>
      </c>
    </row>
    <row r="1049" spans="1:6" ht="18.75">
      <c r="A1049" s="265">
        <v>45211</v>
      </c>
      <c r="B1049" s="266">
        <v>2484.6</v>
      </c>
      <c r="C1049" s="269">
        <f t="shared" si="32"/>
        <v>7.3791761271488898E-3</v>
      </c>
      <c r="D1049" s="262"/>
      <c r="E1049" s="268">
        <v>6269.35</v>
      </c>
      <c r="F1049" s="269">
        <f t="shared" si="33"/>
        <v>2.1035166770830838E-3</v>
      </c>
    </row>
    <row r="1050" spans="1:6" ht="18.75">
      <c r="A1050" s="265">
        <v>45215</v>
      </c>
      <c r="B1050" s="266">
        <v>2475.3000000000002</v>
      </c>
      <c r="C1050" s="269">
        <f t="shared" si="32"/>
        <v>-3.7430572325524158E-3</v>
      </c>
      <c r="D1050" s="262"/>
      <c r="E1050" s="268">
        <v>6265.16</v>
      </c>
      <c r="F1050" s="269">
        <f t="shared" si="33"/>
        <v>-6.6833084769557516E-4</v>
      </c>
    </row>
    <row r="1051" spans="1:6" ht="18.75">
      <c r="A1051" s="265">
        <v>45216</v>
      </c>
      <c r="B1051" s="266">
        <v>2484.4</v>
      </c>
      <c r="C1051" s="269">
        <f t="shared" si="32"/>
        <v>3.6763220619722148E-3</v>
      </c>
      <c r="D1051" s="262"/>
      <c r="E1051" s="268">
        <v>6273.71</v>
      </c>
      <c r="F1051" s="269">
        <f t="shared" si="33"/>
        <v>1.3646898084007653E-3</v>
      </c>
    </row>
    <row r="1052" spans="1:6" ht="18.75">
      <c r="A1052" s="265">
        <v>45217</v>
      </c>
      <c r="B1052" s="266">
        <v>2474.5</v>
      </c>
      <c r="C1052" s="269">
        <f t="shared" si="32"/>
        <v>-3.9848655611013362E-3</v>
      </c>
      <c r="D1052" s="262"/>
      <c r="E1052" s="268">
        <v>6278.51</v>
      </c>
      <c r="F1052" s="269">
        <f t="shared" si="33"/>
        <v>7.6509752602538228E-4</v>
      </c>
    </row>
    <row r="1053" spans="1:6" ht="18.75">
      <c r="A1053" s="265">
        <v>45218</v>
      </c>
      <c r="B1053" s="266">
        <v>2478.9</v>
      </c>
      <c r="C1053" s="269">
        <f t="shared" si="32"/>
        <v>1.7781369973732808E-3</v>
      </c>
      <c r="D1053" s="262"/>
      <c r="E1053" s="268">
        <v>6289.01</v>
      </c>
      <c r="F1053" s="269">
        <f t="shared" si="33"/>
        <v>1.6723713110275984E-3</v>
      </c>
    </row>
    <row r="1054" spans="1:6" ht="18.75">
      <c r="A1054" s="265">
        <v>45222</v>
      </c>
      <c r="B1054" s="266">
        <v>2470.1999999999998</v>
      </c>
      <c r="C1054" s="269">
        <f t="shared" si="32"/>
        <v>-3.5096212029530616E-3</v>
      </c>
      <c r="D1054" s="262"/>
      <c r="E1054" s="268">
        <v>6277.89</v>
      </c>
      <c r="F1054" s="269">
        <f t="shared" si="33"/>
        <v>-1.7681638286470847E-3</v>
      </c>
    </row>
    <row r="1055" spans="1:6" ht="18.75">
      <c r="A1055" s="265">
        <v>45224</v>
      </c>
      <c r="B1055" s="266">
        <v>2473.8000000000002</v>
      </c>
      <c r="C1055" s="269">
        <f t="shared" si="32"/>
        <v>1.4573718727231011E-3</v>
      </c>
      <c r="D1055" s="262"/>
      <c r="E1055" s="268">
        <v>6282.48</v>
      </c>
      <c r="F1055" s="269">
        <f t="shared" si="33"/>
        <v>7.3113737258845291E-4</v>
      </c>
    </row>
    <row r="1056" spans="1:6" ht="18.75">
      <c r="A1056" s="265">
        <v>45225</v>
      </c>
      <c r="B1056" s="266">
        <v>2471.3000000000002</v>
      </c>
      <c r="C1056" s="269">
        <f t="shared" si="32"/>
        <v>-1.0105909936131141E-3</v>
      </c>
      <c r="D1056" s="262"/>
      <c r="E1056" s="268">
        <v>6275.83</v>
      </c>
      <c r="F1056" s="269">
        <f t="shared" si="33"/>
        <v>-1.0584991914021069E-3</v>
      </c>
    </row>
    <row r="1057" spans="1:6" ht="18.75">
      <c r="A1057" s="265">
        <v>45229</v>
      </c>
      <c r="B1057" s="266">
        <v>2473.1999999999998</v>
      </c>
      <c r="C1057" s="269">
        <f t="shared" si="32"/>
        <v>7.6882612390227756E-4</v>
      </c>
      <c r="D1057" s="262"/>
      <c r="E1057" s="268">
        <v>6276.73</v>
      </c>
      <c r="F1057" s="269">
        <f t="shared" si="33"/>
        <v>1.4340732620210517E-4</v>
      </c>
    </row>
    <row r="1058" spans="1:6" ht="18.75">
      <c r="A1058" s="265">
        <v>45230</v>
      </c>
      <c r="B1058" s="266">
        <v>2469.1</v>
      </c>
      <c r="C1058" s="269">
        <f t="shared" si="32"/>
        <v>-1.6577713084262591E-3</v>
      </c>
      <c r="D1058" s="262"/>
      <c r="E1058" s="268">
        <v>6278.66</v>
      </c>
      <c r="F1058" s="269">
        <f t="shared" si="33"/>
        <v>3.0748494837284923E-4</v>
      </c>
    </row>
    <row r="1059" spans="1:6" ht="18.75">
      <c r="A1059" s="265">
        <v>45231</v>
      </c>
      <c r="B1059" s="266">
        <v>2468.4</v>
      </c>
      <c r="C1059" s="269">
        <f t="shared" si="32"/>
        <v>-2.8350411080957372E-4</v>
      </c>
      <c r="D1059" s="262"/>
      <c r="E1059" s="268">
        <v>6273.72</v>
      </c>
      <c r="F1059" s="269">
        <f t="shared" si="33"/>
        <v>-7.8679208620946461E-4</v>
      </c>
    </row>
    <row r="1060" spans="1:6" ht="18.75">
      <c r="A1060" s="265">
        <v>45232</v>
      </c>
      <c r="B1060" s="266">
        <v>2468.6</v>
      </c>
      <c r="C1060" s="269">
        <f t="shared" si="32"/>
        <v>8.1024145195174313E-5</v>
      </c>
      <c r="D1060" s="262"/>
      <c r="E1060" s="268">
        <v>6267.9</v>
      </c>
      <c r="F1060" s="269">
        <f t="shared" si="33"/>
        <v>-9.2767927162840103E-4</v>
      </c>
    </row>
    <row r="1061" spans="1:6" ht="18.75">
      <c r="A1061" s="265">
        <v>45236</v>
      </c>
      <c r="B1061" s="266">
        <v>2454.9</v>
      </c>
      <c r="C1061" s="269">
        <f t="shared" si="32"/>
        <v>-5.5497042858299039E-3</v>
      </c>
      <c r="D1061" s="262"/>
      <c r="E1061" s="268">
        <v>6277.63</v>
      </c>
      <c r="F1061" s="269">
        <f t="shared" si="33"/>
        <v>1.5523540579780448E-3</v>
      </c>
    </row>
    <row r="1062" spans="1:6" ht="18.75">
      <c r="A1062" s="265">
        <v>45237</v>
      </c>
      <c r="B1062" s="266">
        <v>2450.6</v>
      </c>
      <c r="C1062" s="269">
        <f t="shared" si="32"/>
        <v>-1.7515988431301421E-3</v>
      </c>
      <c r="D1062" s="262"/>
      <c r="E1062" s="268">
        <v>6276.66</v>
      </c>
      <c r="F1062" s="269">
        <f t="shared" si="33"/>
        <v>-1.5451691163703707E-4</v>
      </c>
    </row>
    <row r="1063" spans="1:6" ht="18.75">
      <c r="A1063" s="265">
        <v>45238</v>
      </c>
      <c r="B1063" s="266">
        <v>2452.6999999999998</v>
      </c>
      <c r="C1063" s="269">
        <f t="shared" si="32"/>
        <v>8.5693299600086981E-4</v>
      </c>
      <c r="D1063" s="262"/>
      <c r="E1063" s="268">
        <v>6273.77</v>
      </c>
      <c r="F1063" s="269">
        <f t="shared" si="33"/>
        <v>-4.6043596435041412E-4</v>
      </c>
    </row>
    <row r="1064" spans="1:6" ht="18.75">
      <c r="A1064" s="265">
        <v>45239</v>
      </c>
      <c r="B1064" s="266">
        <v>2451</v>
      </c>
      <c r="C1064" s="269">
        <f t="shared" si="32"/>
        <v>-6.9311371142000144E-4</v>
      </c>
      <c r="D1064" s="262"/>
      <c r="E1064" s="268">
        <v>6271.84</v>
      </c>
      <c r="F1064" s="269">
        <f t="shared" si="33"/>
        <v>-3.0763002150224761E-4</v>
      </c>
    </row>
    <row r="1065" spans="1:6" ht="18.75">
      <c r="A1065" s="265">
        <v>45242</v>
      </c>
      <c r="B1065" s="266">
        <v>2450</v>
      </c>
      <c r="C1065" s="269">
        <f t="shared" si="32"/>
        <v>-4.0799673602609499E-4</v>
      </c>
      <c r="D1065" s="262"/>
      <c r="E1065" s="268">
        <v>6245.81</v>
      </c>
      <c r="F1065" s="269">
        <f t="shared" si="33"/>
        <v>-4.1502972014592077E-3</v>
      </c>
    </row>
    <row r="1066" spans="1:6" ht="18.75">
      <c r="A1066" s="265">
        <v>45243</v>
      </c>
      <c r="B1066" s="266">
        <v>2442.3000000000002</v>
      </c>
      <c r="C1066" s="269">
        <f t="shared" si="32"/>
        <v>-3.1428571428571139E-3</v>
      </c>
      <c r="D1066" s="262"/>
      <c r="E1066" s="268">
        <v>6245.81</v>
      </c>
      <c r="F1066" s="269">
        <f t="shared" si="33"/>
        <v>0</v>
      </c>
    </row>
    <row r="1067" spans="1:6" ht="18.75">
      <c r="A1067" s="265">
        <v>45244</v>
      </c>
      <c r="B1067" s="266">
        <v>2430.6</v>
      </c>
      <c r="C1067" s="269">
        <f t="shared" si="32"/>
        <v>-4.7905662695001405E-3</v>
      </c>
      <c r="D1067" s="262"/>
      <c r="E1067" s="268">
        <v>6258.18</v>
      </c>
      <c r="F1067" s="269">
        <f t="shared" si="33"/>
        <v>1.9805277458007087E-3</v>
      </c>
    </row>
    <row r="1068" spans="1:6" ht="18.75">
      <c r="A1068" s="265">
        <v>45246</v>
      </c>
      <c r="B1068" s="266">
        <v>2423.3000000000002</v>
      </c>
      <c r="C1068" s="269">
        <f t="shared" si="32"/>
        <v>-3.0033736525959531E-3</v>
      </c>
      <c r="D1068" s="262"/>
      <c r="E1068" s="268">
        <v>6257.15</v>
      </c>
      <c r="F1068" s="269">
        <f t="shared" si="33"/>
        <v>-1.6458459168655626E-4</v>
      </c>
    </row>
    <row r="1069" spans="1:6" ht="18.75">
      <c r="A1069" s="265">
        <v>45250</v>
      </c>
      <c r="B1069" s="266">
        <v>2421.5</v>
      </c>
      <c r="C1069" s="269">
        <f t="shared" si="32"/>
        <v>-7.4278875913014186E-4</v>
      </c>
      <c r="D1069" s="262"/>
      <c r="E1069" s="268">
        <v>6226.56</v>
      </c>
      <c r="F1069" s="269">
        <f t="shared" si="33"/>
        <v>-4.8888072045578657E-3</v>
      </c>
    </row>
    <row r="1070" spans="1:6" ht="18.75">
      <c r="A1070" s="265">
        <v>45251</v>
      </c>
      <c r="B1070" s="266">
        <v>2421.5</v>
      </c>
      <c r="C1070" s="269">
        <f t="shared" si="32"/>
        <v>0</v>
      </c>
      <c r="D1070" s="262"/>
      <c r="E1070" s="268">
        <v>6221.73</v>
      </c>
      <c r="F1070" s="269">
        <f t="shared" si="33"/>
        <v>-7.7570921985825603E-4</v>
      </c>
    </row>
    <row r="1071" spans="1:6" ht="18.75">
      <c r="A1071" s="265">
        <v>45252</v>
      </c>
      <c r="B1071" s="266">
        <v>2421.5</v>
      </c>
      <c r="C1071" s="269">
        <f t="shared" si="32"/>
        <v>0</v>
      </c>
      <c r="D1071" s="262"/>
      <c r="E1071" s="268">
        <v>6224.47</v>
      </c>
      <c r="F1071" s="269">
        <f t="shared" si="33"/>
        <v>4.403919810085366E-4</v>
      </c>
    </row>
    <row r="1072" spans="1:6" ht="18.75">
      <c r="A1072" s="265">
        <v>45253</v>
      </c>
      <c r="B1072" s="266">
        <v>2421.5</v>
      </c>
      <c r="C1072" s="269">
        <f t="shared" si="32"/>
        <v>0</v>
      </c>
      <c r="D1072" s="262"/>
      <c r="E1072" s="268">
        <v>6233.71</v>
      </c>
      <c r="F1072" s="269">
        <f t="shared" si="33"/>
        <v>1.4844637374749059E-3</v>
      </c>
    </row>
    <row r="1073" spans="1:6" ht="18.75">
      <c r="A1073" s="265">
        <v>45257</v>
      </c>
      <c r="B1073" s="266">
        <v>2421.5</v>
      </c>
      <c r="C1073" s="269">
        <f t="shared" si="32"/>
        <v>0</v>
      </c>
      <c r="D1073" s="262"/>
      <c r="E1073" s="268">
        <v>6209.44</v>
      </c>
      <c r="F1073" s="269">
        <f t="shared" si="33"/>
        <v>-3.8933476212400508E-3</v>
      </c>
    </row>
    <row r="1074" spans="1:6" ht="18.75">
      <c r="A1074" s="265">
        <v>45258</v>
      </c>
      <c r="B1074" s="266">
        <v>2421.5</v>
      </c>
      <c r="C1074" s="269">
        <f t="shared" si="32"/>
        <v>0</v>
      </c>
      <c r="D1074" s="262"/>
      <c r="E1074" s="268">
        <v>6202.81</v>
      </c>
      <c r="F1074" s="269">
        <f t="shared" si="33"/>
        <v>-1.0677291349943108E-3</v>
      </c>
    </row>
    <row r="1075" spans="1:6" ht="18.75">
      <c r="A1075" s="265">
        <v>45259</v>
      </c>
      <c r="B1075" s="266">
        <v>2421.5</v>
      </c>
      <c r="C1075" s="269">
        <f t="shared" si="32"/>
        <v>0</v>
      </c>
      <c r="D1075" s="262"/>
      <c r="E1075" s="268">
        <v>6218.54</v>
      </c>
      <c r="F1075" s="269">
        <f t="shared" si="33"/>
        <v>2.5359474173800578E-3</v>
      </c>
    </row>
    <row r="1076" spans="1:6" ht="18.75">
      <c r="A1076" s="265">
        <v>45260</v>
      </c>
      <c r="B1076" s="266">
        <v>2421.5</v>
      </c>
      <c r="C1076" s="269">
        <f t="shared" si="32"/>
        <v>0</v>
      </c>
      <c r="D1076" s="262"/>
      <c r="E1076" s="268">
        <v>6223.03</v>
      </c>
      <c r="F1076" s="269">
        <f t="shared" si="33"/>
        <v>7.220344325193917E-4</v>
      </c>
    </row>
    <row r="1077" spans="1:6" ht="18.75">
      <c r="A1077" s="265">
        <v>45264</v>
      </c>
      <c r="B1077" s="266">
        <v>2423.6</v>
      </c>
      <c r="C1077" s="269">
        <f t="shared" si="32"/>
        <v>8.672310551309792E-4</v>
      </c>
      <c r="D1077" s="262"/>
      <c r="E1077" s="268">
        <v>6244.4</v>
      </c>
      <c r="F1077" s="269">
        <f t="shared" si="33"/>
        <v>3.4340184765297987E-3</v>
      </c>
    </row>
    <row r="1078" spans="1:6" ht="18.75">
      <c r="A1078" s="265">
        <v>45265</v>
      </c>
      <c r="B1078" s="266">
        <v>2422.3000000000002</v>
      </c>
      <c r="C1078" s="269">
        <f t="shared" si="32"/>
        <v>-5.3639214391798529E-4</v>
      </c>
      <c r="D1078" s="262"/>
      <c r="E1078" s="268">
        <v>6247.57</v>
      </c>
      <c r="F1078" s="269">
        <f t="shared" si="33"/>
        <v>5.0765485875348126E-4</v>
      </c>
    </row>
    <row r="1079" spans="1:6" ht="18.75">
      <c r="A1079" s="265">
        <v>45266</v>
      </c>
      <c r="B1079" s="266">
        <v>2430.1</v>
      </c>
      <c r="C1079" s="269">
        <f t="shared" si="32"/>
        <v>3.2200800891712955E-3</v>
      </c>
      <c r="D1079" s="262"/>
      <c r="E1079" s="268">
        <v>6250.47</v>
      </c>
      <c r="F1079" s="269">
        <f t="shared" si="33"/>
        <v>4.6418047336804769E-4</v>
      </c>
    </row>
    <row r="1080" spans="1:6" ht="18.75">
      <c r="A1080" s="265">
        <v>45267</v>
      </c>
      <c r="B1080" s="266">
        <v>2442</v>
      </c>
      <c r="C1080" s="269">
        <f t="shared" si="32"/>
        <v>4.8969178223119414E-3</v>
      </c>
      <c r="D1080" s="262"/>
      <c r="E1080" s="268">
        <v>6252.56</v>
      </c>
      <c r="F1080" s="269">
        <f t="shared" si="33"/>
        <v>3.3437485501086606E-4</v>
      </c>
    </row>
    <row r="1081" spans="1:6" ht="18.75">
      <c r="A1081" s="265">
        <v>45271</v>
      </c>
      <c r="B1081" s="266">
        <v>2437.1999999999998</v>
      </c>
      <c r="C1081" s="269">
        <f t="shared" si="32"/>
        <v>-1.9656019656020263E-3</v>
      </c>
      <c r="D1081" s="262"/>
      <c r="E1081" s="268">
        <v>6264.35</v>
      </c>
      <c r="F1081" s="269">
        <f t="shared" si="33"/>
        <v>1.8856276469159106E-3</v>
      </c>
    </row>
    <row r="1082" spans="1:6" ht="18.75">
      <c r="A1082" s="265">
        <v>45272</v>
      </c>
      <c r="B1082" s="266">
        <v>2440.1</v>
      </c>
      <c r="C1082" s="269">
        <f t="shared" si="32"/>
        <v>1.1898900377482757E-3</v>
      </c>
      <c r="D1082" s="262"/>
      <c r="E1082" s="268">
        <v>6263.87</v>
      </c>
      <c r="F1082" s="269">
        <f t="shared" si="33"/>
        <v>-7.6624071132735949E-5</v>
      </c>
    </row>
    <row r="1083" spans="1:6" ht="18.75">
      <c r="A1083" s="265">
        <v>45273</v>
      </c>
      <c r="B1083" s="266">
        <v>2462.6</v>
      </c>
      <c r="C1083" s="269">
        <f t="shared" si="32"/>
        <v>9.2209335682964522E-3</v>
      </c>
      <c r="D1083" s="262"/>
      <c r="E1083" s="268">
        <v>6262.87</v>
      </c>
      <c r="F1083" s="269">
        <f t="shared" si="33"/>
        <v>-1.5964571423099372E-4</v>
      </c>
    </row>
    <row r="1084" spans="1:6" ht="18.75">
      <c r="A1084" s="265">
        <v>45274</v>
      </c>
      <c r="B1084" s="266">
        <v>2497.6</v>
      </c>
      <c r="C1084" s="269">
        <f t="shared" si="32"/>
        <v>1.421262080727681E-2</v>
      </c>
      <c r="D1084" s="262"/>
      <c r="E1084" s="268">
        <v>6266.85</v>
      </c>
      <c r="F1084" s="269">
        <f t="shared" si="33"/>
        <v>6.3549139611729366E-4</v>
      </c>
    </row>
    <row r="1085" spans="1:6" ht="18.75">
      <c r="A1085" s="265">
        <v>45278</v>
      </c>
      <c r="B1085" s="266">
        <v>2480.6</v>
      </c>
      <c r="C1085" s="269">
        <f t="shared" si="32"/>
        <v>-6.8065342729020095E-3</v>
      </c>
      <c r="D1085" s="262"/>
      <c r="E1085" s="268">
        <v>6251.17</v>
      </c>
      <c r="F1085" s="269">
        <f t="shared" si="33"/>
        <v>-2.5020544611726869E-3</v>
      </c>
    </row>
    <row r="1086" spans="1:6" ht="18.75">
      <c r="A1086" s="265">
        <v>45279</v>
      </c>
      <c r="B1086" s="266">
        <v>2475.4</v>
      </c>
      <c r="C1086" s="269">
        <f t="shared" si="32"/>
        <v>-2.0962670321695853E-3</v>
      </c>
      <c r="D1086" s="262"/>
      <c r="E1086" s="268">
        <v>6261.03</v>
      </c>
      <c r="F1086" s="269">
        <f t="shared" si="33"/>
        <v>1.5773047285547737E-3</v>
      </c>
    </row>
    <row r="1087" spans="1:6" ht="18.75">
      <c r="A1087" s="265">
        <v>45280</v>
      </c>
      <c r="B1087" s="266">
        <v>2443.6</v>
      </c>
      <c r="C1087" s="269">
        <f t="shared" si="32"/>
        <v>-1.2846408661226549E-2</v>
      </c>
      <c r="D1087" s="262"/>
      <c r="E1087" s="268">
        <v>6261.99</v>
      </c>
      <c r="F1087" s="269">
        <f t="shared" si="33"/>
        <v>1.5332940426726616E-4</v>
      </c>
    </row>
    <row r="1088" spans="1:6" ht="18.75">
      <c r="A1088" s="265">
        <v>45281</v>
      </c>
      <c r="B1088" s="266">
        <v>2452.8000000000002</v>
      </c>
      <c r="C1088" s="269">
        <f t="shared" si="32"/>
        <v>3.7649369782288833E-3</v>
      </c>
      <c r="D1088" s="262"/>
      <c r="E1088" s="268">
        <v>6249.29</v>
      </c>
      <c r="F1088" s="269">
        <f t="shared" si="33"/>
        <v>-2.0281092751665009E-3</v>
      </c>
    </row>
    <row r="1089" spans="1:6" ht="18.75">
      <c r="A1089" s="265">
        <v>45286</v>
      </c>
      <c r="B1089" s="266">
        <v>2474</v>
      </c>
      <c r="C1089" s="269">
        <f t="shared" si="32"/>
        <v>8.6431833007174497E-3</v>
      </c>
      <c r="D1089" s="262"/>
      <c r="E1089" s="268">
        <v>6245.24</v>
      </c>
      <c r="F1089" s="269">
        <f t="shared" si="33"/>
        <v>-6.4807362116336975E-4</v>
      </c>
    </row>
    <row r="1090" spans="1:6" ht="18.75">
      <c r="A1090" s="265">
        <v>45287</v>
      </c>
      <c r="B1090" s="266">
        <v>2470.8000000000002</v>
      </c>
      <c r="C1090" s="269">
        <f t="shared" si="32"/>
        <v>-1.2934518997573807E-3</v>
      </c>
      <c r="D1090" s="262"/>
      <c r="E1090" s="268">
        <v>6243.88</v>
      </c>
      <c r="F1090" s="269">
        <f t="shared" si="33"/>
        <v>-2.1776585047161845E-4</v>
      </c>
    </row>
    <row r="1091" spans="1:6" ht="18.75">
      <c r="A1091" s="265">
        <v>45288</v>
      </c>
      <c r="B1091" s="266">
        <v>2460.6999999999998</v>
      </c>
      <c r="C1091" s="269">
        <f t="shared" si="32"/>
        <v>-4.0877448599645483E-3</v>
      </c>
      <c r="D1091" s="262"/>
      <c r="E1091" s="268">
        <v>6246.5</v>
      </c>
      <c r="F1091" s="269">
        <f t="shared" si="33"/>
        <v>4.1961088297659543E-4</v>
      </c>
    </row>
  </sheetData>
  <mergeCells count="2">
    <mergeCell ref="A1:C1"/>
    <mergeCell ref="E1:F1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90EF16-5952-4514-BC1B-B2EEBC547843}">
  <sheetPr>
    <tabColor theme="9" tint="-0.249977111117893"/>
  </sheetPr>
  <dimension ref="A1:N27"/>
  <sheetViews>
    <sheetView showGridLines="0" zoomScale="79" zoomScaleNormal="79" workbookViewId="0">
      <selection activeCell="C45" sqref="C45"/>
    </sheetView>
  </sheetViews>
  <sheetFormatPr defaultColWidth="11.42578125" defaultRowHeight="15"/>
  <cols>
    <col min="1" max="1" width="11.42578125" style="263"/>
    <col min="2" max="2" width="15.7109375" style="263" customWidth="1"/>
    <col min="3" max="3" width="16.85546875" style="263" bestFit="1" customWidth="1"/>
    <col min="4" max="4" width="10.28515625" style="263" bestFit="1" customWidth="1"/>
    <col min="5" max="5" width="4" style="263" customWidth="1"/>
    <col min="6" max="6" width="11.42578125" style="263"/>
    <col min="7" max="7" width="14" style="263" customWidth="1"/>
    <col min="8" max="8" width="9.7109375" style="263" bestFit="1" customWidth="1"/>
    <col min="9" max="9" width="12.42578125" style="263" customWidth="1"/>
    <col min="10" max="10" width="11.42578125" style="263"/>
    <col min="11" max="11" width="15" style="263" bestFit="1" customWidth="1"/>
    <col min="12" max="12" width="16.28515625" style="263" bestFit="1" customWidth="1"/>
    <col min="13" max="13" width="16" style="263" customWidth="1"/>
    <col min="14" max="14" width="16.28515625" style="263" customWidth="1"/>
    <col min="15" max="15" width="16.7109375" style="263" customWidth="1"/>
    <col min="16" max="16" width="16.28515625" style="263" bestFit="1" customWidth="1"/>
    <col min="17" max="16384" width="11.42578125" style="263"/>
  </cols>
  <sheetData>
    <row r="1" spans="1:10" ht="18.75">
      <c r="A1" s="492" t="s">
        <v>2795</v>
      </c>
      <c r="B1" s="493"/>
      <c r="C1" s="493"/>
      <c r="D1" s="494"/>
      <c r="E1" s="275"/>
      <c r="F1" s="276"/>
      <c r="G1" s="276"/>
    </row>
    <row r="2" spans="1:10" ht="18.75">
      <c r="A2" s="277" t="s">
        <v>1009</v>
      </c>
      <c r="B2" s="277" t="s">
        <v>2796</v>
      </c>
      <c r="C2" s="277" t="s">
        <v>2797</v>
      </c>
      <c r="D2" s="277"/>
      <c r="E2" s="275"/>
      <c r="F2" s="276"/>
      <c r="G2" s="276"/>
    </row>
    <row r="3" spans="1:10" ht="18.75">
      <c r="A3" s="278">
        <v>2004</v>
      </c>
      <c r="B3" s="279">
        <v>224922</v>
      </c>
      <c r="C3" s="278"/>
      <c r="D3" s="280"/>
      <c r="E3" s="276"/>
    </row>
    <row r="4" spans="1:10" ht="18.75">
      <c r="A4" s="278">
        <v>2005</v>
      </c>
      <c r="B4" s="279">
        <v>233542</v>
      </c>
      <c r="C4" s="281">
        <f>B4/B3-1</f>
        <v>3.8324396902037261E-2</v>
      </c>
      <c r="D4" s="282">
        <f>1+C4</f>
        <v>1.0383243969020373</v>
      </c>
      <c r="E4" s="276"/>
    </row>
    <row r="5" spans="1:10" ht="20.25">
      <c r="A5" s="278">
        <v>2006</v>
      </c>
      <c r="B5" s="279">
        <v>323368</v>
      </c>
      <c r="C5" s="281">
        <f t="shared" ref="C5:C22" si="0">B5/B4-1</f>
        <v>0.38462460713704605</v>
      </c>
      <c r="D5" s="282">
        <f t="shared" ref="D5:D22" si="1">1+C5</f>
        <v>1.384624607137046</v>
      </c>
      <c r="E5" s="276"/>
      <c r="F5" s="495" t="s">
        <v>2798</v>
      </c>
      <c r="G5" s="495"/>
      <c r="H5" s="283">
        <f>GEOMEAN(D4:D22)-1</f>
        <v>0.20399914222897686</v>
      </c>
      <c r="I5" s="284"/>
      <c r="J5" s="284"/>
    </row>
    <row r="6" spans="1:10" ht="18.75">
      <c r="A6" s="278">
        <v>2007</v>
      </c>
      <c r="B6" s="279">
        <v>753955</v>
      </c>
      <c r="C6" s="281">
        <f t="shared" si="0"/>
        <v>1.3315696049083399</v>
      </c>
      <c r="D6" s="282">
        <f t="shared" si="1"/>
        <v>2.3315696049083399</v>
      </c>
      <c r="E6" s="276"/>
    </row>
    <row r="7" spans="1:10" ht="18.75">
      <c r="A7" s="278">
        <v>2008</v>
      </c>
      <c r="B7" s="279">
        <v>1059530</v>
      </c>
      <c r="C7" s="281">
        <f t="shared" si="0"/>
        <v>0.40529607204674023</v>
      </c>
      <c r="D7" s="282">
        <f t="shared" si="1"/>
        <v>1.4052960720467402</v>
      </c>
      <c r="E7" s="276"/>
      <c r="G7" s="276"/>
    </row>
    <row r="8" spans="1:10" ht="18.75">
      <c r="A8" s="278">
        <v>2009</v>
      </c>
      <c r="B8" s="279">
        <v>1887177</v>
      </c>
      <c r="C8" s="281">
        <f t="shared" si="0"/>
        <v>0.7811454135324154</v>
      </c>
      <c r="D8" s="282">
        <f t="shared" si="1"/>
        <v>1.7811454135324154</v>
      </c>
      <c r="E8" s="276"/>
      <c r="F8" s="276"/>
      <c r="G8" s="276"/>
    </row>
    <row r="9" spans="1:10" ht="18.75">
      <c r="A9" s="278">
        <v>2010</v>
      </c>
      <c r="B9" s="279">
        <v>3471109</v>
      </c>
      <c r="C9" s="281">
        <f t="shared" si="0"/>
        <v>0.83931289963792488</v>
      </c>
      <c r="D9" s="282">
        <f t="shared" si="1"/>
        <v>1.8393128996379249</v>
      </c>
      <c r="E9" s="276"/>
      <c r="F9" s="276"/>
      <c r="G9" s="276"/>
    </row>
    <row r="10" spans="1:10" ht="18.75">
      <c r="A10" s="278">
        <v>2011</v>
      </c>
      <c r="B10" s="279">
        <v>2327000</v>
      </c>
      <c r="C10" s="281">
        <f t="shared" si="0"/>
        <v>-0.3296090673038502</v>
      </c>
      <c r="D10" s="282">
        <f t="shared" si="1"/>
        <v>0.6703909326961498</v>
      </c>
      <c r="E10" s="276"/>
      <c r="F10" s="276"/>
      <c r="G10" s="285"/>
    </row>
    <row r="11" spans="1:10" ht="18.75">
      <c r="A11" s="278">
        <v>2012</v>
      </c>
      <c r="B11" s="279">
        <v>1933500</v>
      </c>
      <c r="C11" s="281">
        <f t="shared" si="0"/>
        <v>-0.16910184787279758</v>
      </c>
      <c r="D11" s="282">
        <f t="shared" si="1"/>
        <v>0.83089815212720242</v>
      </c>
      <c r="E11" s="276"/>
    </row>
    <row r="12" spans="1:10" ht="18.75">
      <c r="A12" s="278">
        <v>2013</v>
      </c>
      <c r="B12" s="279">
        <v>1977400</v>
      </c>
      <c r="C12" s="281">
        <f t="shared" si="0"/>
        <v>2.2704939229376775E-2</v>
      </c>
      <c r="D12" s="282">
        <f t="shared" si="1"/>
        <v>1.0227049392293768</v>
      </c>
      <c r="E12" s="276"/>
    </row>
    <row r="13" spans="1:10" ht="18.75">
      <c r="A13" s="278">
        <v>2014</v>
      </c>
      <c r="B13" s="279">
        <v>2694448</v>
      </c>
      <c r="C13" s="281">
        <f t="shared" si="0"/>
        <v>0.36262162435521383</v>
      </c>
      <c r="D13" s="282">
        <f t="shared" si="1"/>
        <v>1.3626216243552138</v>
      </c>
      <c r="E13" s="276"/>
    </row>
    <row r="14" spans="1:10" ht="18.75">
      <c r="A14" s="278">
        <v>2015</v>
      </c>
      <c r="B14" s="279">
        <v>2607793</v>
      </c>
      <c r="C14" s="281">
        <f t="shared" si="0"/>
        <v>-3.2160576118002604E-2</v>
      </c>
      <c r="D14" s="282">
        <f t="shared" si="1"/>
        <v>0.9678394238819974</v>
      </c>
      <c r="E14" s="276"/>
    </row>
    <row r="15" spans="1:10" ht="18.75">
      <c r="A15" s="278">
        <v>2016</v>
      </c>
      <c r="B15" s="279">
        <v>3185700</v>
      </c>
      <c r="C15" s="281">
        <f t="shared" si="0"/>
        <v>0.22160769662315993</v>
      </c>
      <c r="D15" s="282">
        <f t="shared" si="1"/>
        <v>1.2216076966231599</v>
      </c>
      <c r="E15" s="276"/>
      <c r="F15" s="276"/>
      <c r="G15" s="276"/>
    </row>
    <row r="16" spans="1:10" ht="18.75">
      <c r="A16" s="278">
        <v>2017</v>
      </c>
      <c r="B16" s="279">
        <v>3801000</v>
      </c>
      <c r="C16" s="281">
        <f t="shared" si="0"/>
        <v>0.19314436387607126</v>
      </c>
      <c r="D16" s="282">
        <f t="shared" si="1"/>
        <v>1.1931443638760713</v>
      </c>
      <c r="E16" s="276"/>
      <c r="F16" s="276"/>
      <c r="G16" s="276"/>
    </row>
    <row r="17" spans="1:14" ht="18.75">
      <c r="A17" s="278">
        <v>2018</v>
      </c>
      <c r="B17" s="279">
        <v>3847300</v>
      </c>
      <c r="C17" s="281">
        <f t="shared" si="0"/>
        <v>1.2181004998684575E-2</v>
      </c>
      <c r="D17" s="282">
        <f t="shared" si="1"/>
        <v>1.0121810049986846</v>
      </c>
      <c r="E17" s="276"/>
      <c r="F17" s="276"/>
      <c r="G17" s="276"/>
    </row>
    <row r="18" spans="1:14" ht="18.75">
      <c r="A18" s="278">
        <v>2019</v>
      </c>
      <c r="B18" s="279">
        <v>3998200</v>
      </c>
      <c r="C18" s="281">
        <f t="shared" si="0"/>
        <v>3.9222311751098138E-2</v>
      </c>
      <c r="D18" s="282">
        <f t="shared" si="1"/>
        <v>1.0392223117510981</v>
      </c>
      <c r="E18" s="276"/>
      <c r="F18" s="276"/>
      <c r="G18" s="276"/>
    </row>
    <row r="19" spans="1:14" ht="18.75">
      <c r="A19" s="278">
        <v>2020</v>
      </c>
      <c r="B19" s="279">
        <v>3119700</v>
      </c>
      <c r="C19" s="281">
        <f t="shared" si="0"/>
        <v>-0.21972387574408481</v>
      </c>
      <c r="D19" s="282">
        <f t="shared" si="1"/>
        <v>0.78027612425591519</v>
      </c>
      <c r="E19" s="276"/>
      <c r="F19" s="276"/>
      <c r="G19" s="276"/>
    </row>
    <row r="20" spans="1:14" ht="18.75">
      <c r="A20" s="278">
        <v>2021</v>
      </c>
      <c r="B20" s="279">
        <v>5142800</v>
      </c>
      <c r="C20" s="281">
        <f t="shared" si="0"/>
        <v>0.64849184216431066</v>
      </c>
      <c r="D20" s="282">
        <f t="shared" si="1"/>
        <v>1.6484918421643107</v>
      </c>
      <c r="E20" s="276"/>
      <c r="F20" s="276"/>
      <c r="G20" s="276"/>
    </row>
    <row r="21" spans="1:14" ht="18.75">
      <c r="A21" s="278">
        <v>2022</v>
      </c>
      <c r="B21" s="279">
        <v>5177800</v>
      </c>
      <c r="C21" s="281">
        <f t="shared" si="0"/>
        <v>6.8056311736797159E-3</v>
      </c>
      <c r="D21" s="282">
        <f t="shared" si="1"/>
        <v>1.0068056311736797</v>
      </c>
      <c r="E21" s="276"/>
      <c r="F21" s="276"/>
      <c r="G21" s="276"/>
    </row>
    <row r="22" spans="1:14" ht="18.75">
      <c r="A22" s="278">
        <v>2023</v>
      </c>
      <c r="B22" s="279">
        <v>7654720</v>
      </c>
      <c r="C22" s="281">
        <f t="shared" si="0"/>
        <v>0.47837305419290055</v>
      </c>
      <c r="D22" s="282">
        <f t="shared" si="1"/>
        <v>1.4783730541929005</v>
      </c>
      <c r="E22" s="276"/>
      <c r="F22" s="276"/>
      <c r="G22" s="276"/>
    </row>
    <row r="23" spans="1:14" ht="18.75">
      <c r="A23" s="276"/>
      <c r="B23" s="276"/>
      <c r="C23" s="286"/>
      <c r="D23" s="287"/>
      <c r="E23" s="276"/>
      <c r="F23" s="276"/>
      <c r="I23" s="276"/>
      <c r="J23" s="276"/>
      <c r="M23" s="276"/>
      <c r="N23" s="276"/>
    </row>
    <row r="24" spans="1:14" ht="18.75">
      <c r="A24" s="276"/>
    </row>
    <row r="25" spans="1:14" ht="18.75">
      <c r="A25" s="276"/>
    </row>
    <row r="26" spans="1:14" ht="18.75">
      <c r="A26" s="276"/>
    </row>
    <row r="27" spans="1:14" ht="18.75">
      <c r="A27" s="276"/>
    </row>
  </sheetData>
  <mergeCells count="2">
    <mergeCell ref="A1:D1"/>
    <mergeCell ref="F5:G5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9EDCB-78A8-4903-BC8A-702D3A30771C}">
  <sheetPr>
    <tabColor theme="9" tint="-0.249977111117893"/>
  </sheetPr>
  <dimension ref="A1:O62"/>
  <sheetViews>
    <sheetView showGridLines="0" zoomScale="62" zoomScaleNormal="62" workbookViewId="0">
      <selection activeCell="C45" sqref="C45"/>
    </sheetView>
  </sheetViews>
  <sheetFormatPr defaultColWidth="11.42578125" defaultRowHeight="15"/>
  <cols>
    <col min="1" max="1" width="41.140625" style="263" customWidth="1"/>
    <col min="2" max="7" width="14.7109375" style="263" customWidth="1"/>
    <col min="8" max="9" width="13.42578125" style="263" customWidth="1"/>
    <col min="10" max="10" width="14.7109375" style="263" customWidth="1"/>
    <col min="11" max="11" width="15.7109375" style="263" customWidth="1"/>
    <col min="12" max="12" width="13.42578125" style="263" customWidth="1"/>
    <col min="13" max="13" width="14.140625" style="263" customWidth="1"/>
    <col min="14" max="14" width="13.42578125" style="263" customWidth="1"/>
    <col min="15" max="15" width="14.140625" style="263" customWidth="1"/>
    <col min="16" max="16" width="11.42578125" style="263"/>
    <col min="17" max="17" width="16.28515625" style="263" bestFit="1" customWidth="1"/>
    <col min="18" max="16384" width="11.42578125" style="263"/>
  </cols>
  <sheetData>
    <row r="1" spans="1:15" ht="18.75">
      <c r="A1" s="497" t="s">
        <v>1009</v>
      </c>
      <c r="B1" s="497" t="s">
        <v>2799</v>
      </c>
      <c r="C1" s="497"/>
      <c r="D1" s="497"/>
      <c r="E1" s="497" t="s">
        <v>2800</v>
      </c>
      <c r="F1" s="497"/>
      <c r="G1" s="497"/>
      <c r="H1" s="276"/>
      <c r="I1" s="496" t="s">
        <v>1009</v>
      </c>
      <c r="J1" s="496" t="s">
        <v>2799</v>
      </c>
      <c r="K1" s="496"/>
      <c r="L1" s="496"/>
      <c r="M1" s="496" t="s">
        <v>2801</v>
      </c>
      <c r="N1" s="496"/>
      <c r="O1" s="496"/>
    </row>
    <row r="2" spans="1:15" ht="56.25">
      <c r="A2" s="497"/>
      <c r="B2" s="288" t="s">
        <v>2802</v>
      </c>
      <c r="C2" s="289" t="s">
        <v>2803</v>
      </c>
      <c r="D2" s="288" t="s">
        <v>2260</v>
      </c>
      <c r="E2" s="289" t="s">
        <v>2261</v>
      </c>
      <c r="F2" s="289" t="s">
        <v>1034</v>
      </c>
      <c r="G2" s="290"/>
      <c r="H2" s="276"/>
      <c r="I2" s="496"/>
      <c r="J2" s="291" t="s">
        <v>2801</v>
      </c>
      <c r="K2" s="277" t="s">
        <v>2803</v>
      </c>
      <c r="L2" s="291" t="s">
        <v>2260</v>
      </c>
      <c r="M2" s="277" t="s">
        <v>2261</v>
      </c>
      <c r="N2" s="277" t="s">
        <v>1034</v>
      </c>
      <c r="O2" s="292"/>
    </row>
    <row r="3" spans="1:15" ht="18.75">
      <c r="A3" s="293">
        <v>2018</v>
      </c>
      <c r="B3" s="294">
        <v>154</v>
      </c>
      <c r="C3" s="293">
        <v>8</v>
      </c>
      <c r="D3" s="293">
        <v>30</v>
      </c>
      <c r="E3" s="295">
        <f t="shared" ref="E3:E8" si="0">B3-C3+D3</f>
        <v>176</v>
      </c>
      <c r="F3" s="296"/>
      <c r="G3" s="296"/>
      <c r="H3" s="276"/>
      <c r="I3" s="297">
        <v>2018</v>
      </c>
      <c r="J3" s="298">
        <v>214</v>
      </c>
      <c r="K3" s="297">
        <f t="shared" ref="K3:L8" si="1">C3</f>
        <v>8</v>
      </c>
      <c r="L3" s="297">
        <f t="shared" si="1"/>
        <v>30</v>
      </c>
      <c r="M3" s="299">
        <f t="shared" ref="M3:M8" si="2">J3-K3+L3</f>
        <v>236</v>
      </c>
      <c r="N3" s="280"/>
      <c r="O3" s="280"/>
    </row>
    <row r="4" spans="1:15" ht="18.75">
      <c r="A4" s="293">
        <v>2019</v>
      </c>
      <c r="B4" s="294">
        <v>267</v>
      </c>
      <c r="C4" s="293">
        <v>9</v>
      </c>
      <c r="D4" s="293">
        <v>-10</v>
      </c>
      <c r="E4" s="295">
        <f t="shared" si="0"/>
        <v>248</v>
      </c>
      <c r="F4" s="300">
        <f>E4/E3-1</f>
        <v>0.40909090909090917</v>
      </c>
      <c r="G4" s="300">
        <f>1+F4</f>
        <v>1.4090909090909092</v>
      </c>
      <c r="H4" s="276"/>
      <c r="I4" s="297">
        <v>2019</v>
      </c>
      <c r="J4" s="298">
        <v>259</v>
      </c>
      <c r="K4" s="297">
        <f t="shared" si="1"/>
        <v>9</v>
      </c>
      <c r="L4" s="297">
        <f t="shared" si="1"/>
        <v>-10</v>
      </c>
      <c r="M4" s="299">
        <f t="shared" si="2"/>
        <v>240</v>
      </c>
      <c r="N4" s="301">
        <f>M4/M3-1</f>
        <v>1.6949152542372836E-2</v>
      </c>
      <c r="O4" s="301">
        <f>1+N4</f>
        <v>1.0169491525423728</v>
      </c>
    </row>
    <row r="5" spans="1:15" ht="18.75">
      <c r="A5" s="293">
        <v>2020</v>
      </c>
      <c r="B5" s="294">
        <v>301</v>
      </c>
      <c r="C5" s="293">
        <v>32</v>
      </c>
      <c r="D5" s="293">
        <v>-20</v>
      </c>
      <c r="E5" s="295">
        <f t="shared" si="0"/>
        <v>249</v>
      </c>
      <c r="F5" s="300">
        <f>E5/E4-1</f>
        <v>4.0322580645162365E-3</v>
      </c>
      <c r="G5" s="300">
        <f>1+F5</f>
        <v>1.0040322580645162</v>
      </c>
      <c r="H5" s="276"/>
      <c r="I5" s="297">
        <v>2020</v>
      </c>
      <c r="J5" s="298">
        <v>338</v>
      </c>
      <c r="K5" s="297">
        <f t="shared" si="1"/>
        <v>32</v>
      </c>
      <c r="L5" s="297">
        <f t="shared" si="1"/>
        <v>-20</v>
      </c>
      <c r="M5" s="299">
        <f t="shared" si="2"/>
        <v>286</v>
      </c>
      <c r="N5" s="301">
        <f>M5/M4-1</f>
        <v>0.19166666666666665</v>
      </c>
      <c r="O5" s="301">
        <f>1+N5</f>
        <v>1.1916666666666667</v>
      </c>
    </row>
    <row r="6" spans="1:15" ht="18.75">
      <c r="A6" s="293">
        <v>2021</v>
      </c>
      <c r="B6" s="294">
        <v>330</v>
      </c>
      <c r="C6" s="293">
        <v>24</v>
      </c>
      <c r="D6" s="293">
        <v>25</v>
      </c>
      <c r="E6" s="295">
        <f t="shared" si="0"/>
        <v>331</v>
      </c>
      <c r="F6" s="300">
        <f>E6/E5-1</f>
        <v>0.32931726907630532</v>
      </c>
      <c r="G6" s="300">
        <f>1+F6</f>
        <v>1.3293172690763053</v>
      </c>
      <c r="H6" s="276"/>
      <c r="I6" s="297">
        <v>2021</v>
      </c>
      <c r="J6" s="298">
        <v>429</v>
      </c>
      <c r="K6" s="297">
        <f t="shared" si="1"/>
        <v>24</v>
      </c>
      <c r="L6" s="297">
        <f t="shared" si="1"/>
        <v>25</v>
      </c>
      <c r="M6" s="299">
        <f t="shared" si="2"/>
        <v>430</v>
      </c>
      <c r="N6" s="301">
        <f>M6/M5-1</f>
        <v>0.50349650349650354</v>
      </c>
      <c r="O6" s="301">
        <f>1+N6</f>
        <v>1.5034965034965035</v>
      </c>
    </row>
    <row r="7" spans="1:15" ht="18.75">
      <c r="A7" s="293">
        <v>2022</v>
      </c>
      <c r="B7" s="294">
        <v>360</v>
      </c>
      <c r="C7" s="293">
        <v>31</v>
      </c>
      <c r="D7" s="293">
        <v>-25</v>
      </c>
      <c r="E7" s="295">
        <f t="shared" si="0"/>
        <v>304</v>
      </c>
      <c r="F7" s="300">
        <f>E7/E6-1</f>
        <v>-8.1570996978851951E-2</v>
      </c>
      <c r="G7" s="300">
        <f>1+F7</f>
        <v>0.91842900302114805</v>
      </c>
      <c r="H7" s="276"/>
      <c r="I7" s="297">
        <v>2022</v>
      </c>
      <c r="J7" s="298">
        <v>464</v>
      </c>
      <c r="K7" s="297">
        <f t="shared" si="1"/>
        <v>31</v>
      </c>
      <c r="L7" s="297">
        <f t="shared" si="1"/>
        <v>-25</v>
      </c>
      <c r="M7" s="299">
        <f t="shared" si="2"/>
        <v>408</v>
      </c>
      <c r="N7" s="301">
        <f>M7/M6-1</f>
        <v>-5.1162790697674376E-2</v>
      </c>
      <c r="O7" s="301">
        <f>1+N7</f>
        <v>0.94883720930232562</v>
      </c>
    </row>
    <row r="8" spans="1:15" ht="18.75">
      <c r="A8" s="293">
        <v>2023</v>
      </c>
      <c r="B8" s="294">
        <v>539</v>
      </c>
      <c r="C8" s="293">
        <v>52</v>
      </c>
      <c r="D8" s="293">
        <v>0</v>
      </c>
      <c r="E8" s="295">
        <f t="shared" si="0"/>
        <v>487</v>
      </c>
      <c r="F8" s="300">
        <f>E8/E7-1</f>
        <v>0.60197368421052633</v>
      </c>
      <c r="G8" s="300">
        <f>1+F8</f>
        <v>1.6019736842105263</v>
      </c>
      <c r="H8" s="276"/>
      <c r="I8" s="297">
        <v>2023</v>
      </c>
      <c r="J8" s="298">
        <v>514</v>
      </c>
      <c r="K8" s="297">
        <f t="shared" si="1"/>
        <v>52</v>
      </c>
      <c r="L8" s="297">
        <f t="shared" si="1"/>
        <v>0</v>
      </c>
      <c r="M8" s="299">
        <f t="shared" si="2"/>
        <v>462</v>
      </c>
      <c r="N8" s="301">
        <f>M8/M7-1</f>
        <v>0.13235294117647056</v>
      </c>
      <c r="O8" s="301">
        <f>1+N8</f>
        <v>1.1323529411764706</v>
      </c>
    </row>
    <row r="9" spans="1:15" ht="18.75">
      <c r="A9" s="502" t="s">
        <v>2804</v>
      </c>
      <c r="B9" s="502"/>
      <c r="C9" s="502"/>
      <c r="D9" s="502"/>
      <c r="E9" s="502"/>
      <c r="F9" s="502"/>
      <c r="G9" s="302">
        <f>GEOMEAN(G4:G8)-1</f>
        <v>0.22575382932213683</v>
      </c>
      <c r="H9" s="276"/>
      <c r="I9" s="503" t="s">
        <v>2804</v>
      </c>
      <c r="J9" s="503"/>
      <c r="K9" s="503"/>
      <c r="L9" s="503"/>
      <c r="M9" s="503"/>
      <c r="N9" s="503"/>
      <c r="O9" s="303">
        <f>GEOMEAN(O4:O8)-1</f>
        <v>0.14378920796866668</v>
      </c>
    </row>
    <row r="10" spans="1:15" ht="18.75">
      <c r="A10" s="276"/>
      <c r="B10" s="276"/>
      <c r="C10" s="276"/>
      <c r="D10" s="276"/>
      <c r="E10" s="276"/>
      <c r="F10" s="276"/>
      <c r="G10" s="276"/>
      <c r="H10" s="276"/>
      <c r="I10" s="304"/>
      <c r="J10" s="305"/>
      <c r="K10" s="305"/>
      <c r="L10" s="305"/>
      <c r="M10" s="305"/>
      <c r="N10" s="305"/>
      <c r="O10" s="305"/>
    </row>
    <row r="11" spans="1:15" ht="18.75">
      <c r="H11" s="276"/>
      <c r="I11" s="306"/>
      <c r="J11" s="276"/>
      <c r="K11" s="276"/>
    </row>
    <row r="12" spans="1:15" ht="18.75">
      <c r="A12" s="277" t="s">
        <v>2805</v>
      </c>
      <c r="B12" s="277" t="s">
        <v>2806</v>
      </c>
      <c r="C12" s="277" t="s">
        <v>2261</v>
      </c>
      <c r="D12" s="277" t="s">
        <v>2264</v>
      </c>
      <c r="H12" s="276"/>
      <c r="I12" s="306"/>
      <c r="J12" s="276"/>
      <c r="K12" s="276"/>
    </row>
    <row r="13" spans="1:15" ht="18.75">
      <c r="A13" s="297">
        <v>1</v>
      </c>
      <c r="B13" s="297">
        <v>2024</v>
      </c>
      <c r="C13" s="307">
        <f>E8*(1+G9)</f>
        <v>596.94211487988059</v>
      </c>
      <c r="D13" s="307">
        <f>C13/(1+H13)^A13</f>
        <v>528.7821019398358</v>
      </c>
      <c r="F13" s="504" t="s">
        <v>1054</v>
      </c>
      <c r="G13" s="504"/>
      <c r="H13" s="308">
        <v>0.12889999999999999</v>
      </c>
      <c r="I13" s="306"/>
      <c r="J13" s="505" t="s">
        <v>2807</v>
      </c>
      <c r="K13" s="505"/>
      <c r="L13" s="505"/>
      <c r="M13" s="297">
        <v>3.15</v>
      </c>
    </row>
    <row r="14" spans="1:15" ht="18.75">
      <c r="A14" s="297">
        <v>2</v>
      </c>
      <c r="B14" s="297">
        <v>2025</v>
      </c>
      <c r="C14" s="307">
        <f>C13*(1+G9)</f>
        <v>731.70408319766852</v>
      </c>
      <c r="D14" s="307">
        <f>C14/(1+H13)^A14</f>
        <v>574.14889390536109</v>
      </c>
      <c r="F14" s="505" t="s">
        <v>2808</v>
      </c>
      <c r="G14" s="505"/>
      <c r="H14" s="309">
        <v>15</v>
      </c>
      <c r="I14" s="306"/>
      <c r="J14" s="506" t="s">
        <v>2809</v>
      </c>
      <c r="K14" s="506"/>
      <c r="L14" s="506"/>
      <c r="M14" s="310">
        <f>D20/M13</f>
        <v>4496.0969497476071</v>
      </c>
    </row>
    <row r="15" spans="1:15" ht="18.75">
      <c r="A15" s="297">
        <v>3</v>
      </c>
      <c r="B15" s="297">
        <v>2026</v>
      </c>
      <c r="C15" s="307">
        <f>C14*(1+G9)</f>
        <v>896.88908191018561</v>
      </c>
      <c r="D15" s="307">
        <f>C15/(1+H13)^A15</f>
        <v>623.40792391315938</v>
      </c>
      <c r="I15" s="306"/>
      <c r="J15" s="498" t="s">
        <v>2810</v>
      </c>
      <c r="K15" s="498"/>
      <c r="L15" s="498"/>
      <c r="M15" s="279">
        <v>2259.3000000000002</v>
      </c>
    </row>
    <row r="16" spans="1:15" ht="18.75">
      <c r="A16" s="297">
        <v>4</v>
      </c>
      <c r="B16" s="297">
        <v>2027</v>
      </c>
      <c r="C16" s="307">
        <f>C15*(1+G9)</f>
        <v>1099.3652266286256</v>
      </c>
      <c r="D16" s="307">
        <f>C16/(1+H13)^A16</f>
        <v>676.89312602207315</v>
      </c>
      <c r="H16" s="276"/>
      <c r="I16" s="306"/>
      <c r="J16" s="276"/>
      <c r="K16" s="276"/>
    </row>
    <row r="17" spans="1:15" ht="25.5">
      <c r="A17" s="297">
        <v>5</v>
      </c>
      <c r="B17" s="297">
        <v>2028</v>
      </c>
      <c r="C17" s="307">
        <f>C16*(1+G9)</f>
        <v>1347.5511363636365</v>
      </c>
      <c r="D17" s="307">
        <f>C17/(1+H13)^A17</f>
        <v>734.96708412028329</v>
      </c>
      <c r="F17" s="311"/>
      <c r="H17" s="276"/>
      <c r="I17" s="306"/>
      <c r="J17" s="276"/>
      <c r="K17" s="276"/>
    </row>
    <row r="18" spans="1:15" ht="25.5">
      <c r="A18" s="496" t="s">
        <v>2811</v>
      </c>
      <c r="B18" s="496"/>
      <c r="C18" s="496"/>
      <c r="D18" s="496"/>
      <c r="H18" s="276"/>
      <c r="I18" s="306"/>
      <c r="J18" s="312" t="s">
        <v>2812</v>
      </c>
      <c r="K18" s="276"/>
    </row>
    <row r="19" spans="1:15" ht="18.75">
      <c r="A19" s="297">
        <v>5</v>
      </c>
      <c r="B19" s="297">
        <v>2028</v>
      </c>
      <c r="C19" s="307">
        <f>C17*H14</f>
        <v>20213.267045454548</v>
      </c>
      <c r="D19" s="307">
        <f>C19/(1+H13)^A19</f>
        <v>11024.50626180425</v>
      </c>
      <c r="I19" s="306"/>
      <c r="J19" s="313" t="s">
        <v>2813</v>
      </c>
    </row>
    <row r="20" spans="1:15" ht="18.75">
      <c r="A20" s="499" t="s">
        <v>2271</v>
      </c>
      <c r="B20" s="500"/>
      <c r="C20" s="501"/>
      <c r="D20" s="314">
        <f>SUM(D13:D17,D19)</f>
        <v>14162.705391704963</v>
      </c>
      <c r="E20" s="276"/>
      <c r="J20" s="315" t="s">
        <v>2814</v>
      </c>
    </row>
    <row r="21" spans="1:15" ht="18.75">
      <c r="A21" s="276"/>
      <c r="B21" s="316"/>
    </row>
    <row r="22" spans="1:15" ht="19.5">
      <c r="A22" s="276"/>
      <c r="B22" s="317"/>
    </row>
    <row r="23" spans="1:15" ht="18.75">
      <c r="A23" s="276"/>
      <c r="B23" s="304"/>
      <c r="C23" s="304"/>
      <c r="D23" s="304"/>
    </row>
    <row r="24" spans="1:15" ht="18.75">
      <c r="E24" s="276"/>
      <c r="F24" s="306"/>
      <c r="G24" s="306"/>
      <c r="H24" s="306"/>
    </row>
    <row r="25" spans="1:15" ht="18.75">
      <c r="E25" s="276"/>
      <c r="F25" s="306"/>
      <c r="G25" s="306"/>
      <c r="H25" s="306"/>
    </row>
    <row r="26" spans="1:15" ht="18.75">
      <c r="E26" s="276"/>
      <c r="F26" s="306"/>
      <c r="G26" s="306"/>
      <c r="H26" s="306"/>
    </row>
    <row r="27" spans="1:15" ht="18.75">
      <c r="E27" s="276"/>
      <c r="F27" s="306"/>
      <c r="G27" s="306"/>
      <c r="H27" s="306"/>
    </row>
    <row r="28" spans="1:15" ht="18.75">
      <c r="A28" s="306"/>
      <c r="C28" s="306"/>
      <c r="D28" s="306"/>
      <c r="E28" s="276"/>
      <c r="F28" s="306"/>
      <c r="G28" s="306"/>
      <c r="H28" s="306"/>
    </row>
    <row r="29" spans="1:15" ht="18.75">
      <c r="C29" s="306"/>
      <c r="D29" s="306"/>
      <c r="E29" s="276"/>
      <c r="H29" s="306"/>
      <c r="J29" s="306"/>
      <c r="K29" s="306"/>
      <c r="L29" s="306"/>
      <c r="M29" s="306"/>
    </row>
    <row r="30" spans="1:15" ht="18.75">
      <c r="C30" s="306"/>
      <c r="D30" s="306"/>
      <c r="E30" s="276"/>
      <c r="F30" s="306"/>
      <c r="G30" s="306"/>
      <c r="H30" s="306"/>
      <c r="N30" s="306"/>
      <c r="O30" s="306"/>
    </row>
    <row r="31" spans="1:15" ht="18.75">
      <c r="A31" s="306"/>
      <c r="C31" s="306"/>
      <c r="D31" s="306"/>
      <c r="E31" s="306"/>
      <c r="F31" s="306"/>
      <c r="G31" s="306"/>
      <c r="H31" s="306"/>
    </row>
    <row r="32" spans="1:15" ht="18.75">
      <c r="A32" s="306"/>
      <c r="C32" s="306"/>
      <c r="D32" s="306"/>
      <c r="E32" s="306"/>
      <c r="F32" s="306"/>
      <c r="G32" s="306"/>
      <c r="H32" s="306"/>
    </row>
    <row r="33" spans="1:8" ht="18.75">
      <c r="A33" s="318"/>
      <c r="C33" s="306"/>
      <c r="D33" s="306"/>
      <c r="E33" s="306"/>
      <c r="F33" s="306"/>
      <c r="G33" s="306"/>
      <c r="H33" s="306"/>
    </row>
    <row r="34" spans="1:8" ht="18.75">
      <c r="A34" s="318"/>
      <c r="C34" s="306"/>
      <c r="D34" s="306"/>
      <c r="E34" s="306"/>
      <c r="F34" s="306"/>
      <c r="G34" s="306"/>
      <c r="H34" s="306"/>
    </row>
    <row r="35" spans="1:8" ht="18.75">
      <c r="A35" s="306"/>
      <c r="C35" s="306"/>
      <c r="D35" s="306"/>
      <c r="E35" s="306"/>
      <c r="F35" s="306"/>
      <c r="G35" s="306"/>
      <c r="H35" s="306"/>
    </row>
    <row r="36" spans="1:8" ht="18.75">
      <c r="A36" s="306"/>
      <c r="C36" s="306"/>
      <c r="D36" s="306"/>
      <c r="E36" s="306"/>
      <c r="F36" s="306"/>
      <c r="G36" s="306"/>
      <c r="H36" s="306"/>
    </row>
    <row r="37" spans="1:8" ht="18.75">
      <c r="A37" s="306"/>
      <c r="C37" s="306"/>
      <c r="D37" s="306"/>
      <c r="E37" s="306"/>
      <c r="F37" s="306"/>
      <c r="G37" s="306"/>
      <c r="H37" s="306"/>
    </row>
    <row r="38" spans="1:8" ht="15" customHeight="1">
      <c r="A38" s="306"/>
      <c r="C38" s="306"/>
      <c r="D38" s="306"/>
      <c r="E38" s="306"/>
      <c r="F38" s="306"/>
      <c r="G38" s="306"/>
      <c r="H38" s="306"/>
    </row>
    <row r="39" spans="1:8" ht="15" customHeight="1">
      <c r="E39" s="306"/>
      <c r="F39" s="306"/>
      <c r="G39" s="306"/>
      <c r="H39" s="306"/>
    </row>
    <row r="40" spans="1:8" ht="18.75">
      <c r="E40" s="306"/>
      <c r="F40" s="306"/>
      <c r="G40" s="306"/>
      <c r="H40" s="306"/>
    </row>
    <row r="41" spans="1:8" ht="15" customHeight="1">
      <c r="E41" s="306"/>
      <c r="H41" s="319"/>
    </row>
    <row r="62" spans="1:1">
      <c r="A62" s="320"/>
    </row>
  </sheetData>
  <mergeCells count="15">
    <mergeCell ref="J15:L15"/>
    <mergeCell ref="A18:D18"/>
    <mergeCell ref="A20:C20"/>
    <mergeCell ref="A9:F9"/>
    <mergeCell ref="I9:N9"/>
    <mergeCell ref="F13:G13"/>
    <mergeCell ref="J13:L13"/>
    <mergeCell ref="F14:G14"/>
    <mergeCell ref="J14:L14"/>
    <mergeCell ref="M1:O1"/>
    <mergeCell ref="A1:A2"/>
    <mergeCell ref="B1:D1"/>
    <mergeCell ref="E1:G1"/>
    <mergeCell ref="I1:I2"/>
    <mergeCell ref="J1:L1"/>
  </mergeCell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84488D-FF53-469C-A066-70C010379543}">
  <sheetPr>
    <tabColor theme="0" tint="-0.249977111117893"/>
  </sheetPr>
  <dimension ref="G1:H1000"/>
  <sheetViews>
    <sheetView workbookViewId="0">
      <selection activeCell="C45" sqref="C45"/>
    </sheetView>
  </sheetViews>
  <sheetFormatPr defaultColWidth="14.42578125" defaultRowHeight="15" customHeight="1"/>
  <cols>
    <col min="1" max="1" width="31.140625" style="321" customWidth="1"/>
    <col min="2" max="2" width="11.85546875" style="321" customWidth="1"/>
    <col min="3" max="6" width="8.7109375" style="321" customWidth="1"/>
    <col min="7" max="7" width="32.5703125" style="321" customWidth="1"/>
    <col min="8" max="8" width="11.85546875" style="321" customWidth="1"/>
    <col min="9" max="26" width="8.7109375" style="321" customWidth="1"/>
    <col min="27" max="16384" width="14.42578125" style="321"/>
  </cols>
  <sheetData>
    <row r="1" spans="7:8" ht="14.25" customHeight="1"/>
    <row r="2" spans="7:8" ht="14.25" customHeight="1">
      <c r="G2" s="507" t="s">
        <v>2815</v>
      </c>
      <c r="H2" s="508"/>
    </row>
    <row r="3" spans="7:8" ht="14.25" customHeight="1">
      <c r="G3" s="509" t="s">
        <v>2816</v>
      </c>
      <c r="H3" s="510"/>
    </row>
    <row r="4" spans="7:8" ht="14.25" customHeight="1">
      <c r="G4" s="322" t="s">
        <v>2817</v>
      </c>
      <c r="H4" s="322">
        <f>24512.103*1000000</f>
        <v>24512103000</v>
      </c>
    </row>
    <row r="5" spans="7:8" ht="14.25" customHeight="1">
      <c r="G5" s="322" t="s">
        <v>2818</v>
      </c>
      <c r="H5" s="322">
        <f>76899.12*1000000</f>
        <v>76899120000</v>
      </c>
    </row>
    <row r="6" spans="7:8" ht="14.25" customHeight="1">
      <c r="G6" s="322" t="s">
        <v>2819</v>
      </c>
      <c r="H6" s="322">
        <v>5.28</v>
      </c>
    </row>
    <row r="7" spans="7:8" ht="14.25" customHeight="1">
      <c r="G7" s="322" t="s">
        <v>2820</v>
      </c>
      <c r="H7" s="322">
        <v>0.28999999999999998</v>
      </c>
    </row>
    <row r="8" spans="7:8" ht="14.25" customHeight="1">
      <c r="G8" s="322" t="s">
        <v>2821</v>
      </c>
      <c r="H8" s="322">
        <v>2.2599999999999998</v>
      </c>
    </row>
    <row r="9" spans="7:8" ht="14.25" customHeight="1">
      <c r="G9" s="322" t="s">
        <v>2822</v>
      </c>
      <c r="H9" s="322">
        <v>-2.66</v>
      </c>
    </row>
    <row r="10" spans="7:8" ht="14.25" customHeight="1">
      <c r="G10" s="322" t="s">
        <v>2823</v>
      </c>
      <c r="H10" s="322">
        <v>0.82</v>
      </c>
    </row>
    <row r="11" spans="7:8" ht="14.25" customHeight="1">
      <c r="G11" s="322" t="s">
        <v>2824</v>
      </c>
      <c r="H11" s="322">
        <v>0.82</v>
      </c>
    </row>
    <row r="12" spans="7:8" ht="14.25" customHeight="1">
      <c r="G12" s="322" t="s">
        <v>2825</v>
      </c>
      <c r="H12" s="322">
        <v>222.52</v>
      </c>
    </row>
    <row r="13" spans="7:8" ht="14.25" customHeight="1">
      <c r="G13" s="322" t="s">
        <v>2826</v>
      </c>
      <c r="H13" s="322">
        <v>7.92</v>
      </c>
    </row>
    <row r="14" spans="7:8" ht="14.25" customHeight="1">
      <c r="G14" s="322" t="s">
        <v>2827</v>
      </c>
      <c r="H14" s="322">
        <v>7.92</v>
      </c>
    </row>
    <row r="15" spans="7:8" ht="14.25" customHeight="1">
      <c r="G15" s="322" t="s">
        <v>2828</v>
      </c>
      <c r="H15" s="322">
        <v>78.260000000000005</v>
      </c>
    </row>
    <row r="16" spans="7:8" ht="14.25" customHeight="1">
      <c r="G16" s="322" t="s">
        <v>2829</v>
      </c>
      <c r="H16" s="322">
        <v>78.14</v>
      </c>
    </row>
    <row r="17" spans="7:8" ht="14.25" customHeight="1">
      <c r="G17" s="322" t="s">
        <v>2830</v>
      </c>
      <c r="H17" s="322">
        <v>15.55</v>
      </c>
    </row>
    <row r="18" spans="7:8" ht="14.25" customHeight="1">
      <c r="G18" s="322" t="s">
        <v>2831</v>
      </c>
      <c r="H18" s="322">
        <v>9.16</v>
      </c>
    </row>
    <row r="19" spans="7:8" ht="14.25" customHeight="1">
      <c r="G19" s="322" t="s">
        <v>2832</v>
      </c>
      <c r="H19" s="323">
        <v>0.10589999999999999</v>
      </c>
    </row>
    <row r="20" spans="7:8" ht="14.25" customHeight="1">
      <c r="G20" s="322" t="s">
        <v>2833</v>
      </c>
      <c r="H20" s="323">
        <v>0.11849999999999999</v>
      </c>
    </row>
    <row r="21" spans="7:8" ht="14.25" customHeight="1">
      <c r="G21" s="322" t="s">
        <v>2834</v>
      </c>
      <c r="H21" s="323">
        <v>0.33300000000000002</v>
      </c>
    </row>
    <row r="22" spans="7:8" ht="14.25" customHeight="1"/>
    <row r="23" spans="7:8" ht="14.25" customHeight="1"/>
    <row r="24" spans="7:8" ht="14.25" customHeight="1"/>
    <row r="25" spans="7:8" ht="14.25" customHeight="1"/>
    <row r="26" spans="7:8" ht="14.25" customHeight="1"/>
    <row r="27" spans="7:8" ht="14.25" customHeight="1"/>
    <row r="28" spans="7:8" ht="14.25" customHeight="1"/>
    <row r="29" spans="7:8" ht="14.25" customHeight="1"/>
    <row r="30" spans="7:8" ht="14.25" customHeight="1"/>
    <row r="31" spans="7:8" ht="14.25" customHeight="1"/>
    <row r="32" spans="7:8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mergeCells count="2">
    <mergeCell ref="G2:H2"/>
    <mergeCell ref="G3:H3"/>
  </mergeCells>
  <pageMargins left="0.7" right="0.7" top="0.75" bottom="0.75" header="0" footer="0"/>
  <pageSetup orientation="landscape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D74182-27A6-46DD-B39D-53DE64EEE677}">
  <sheetPr>
    <tabColor theme="2" tint="-0.249977111117893"/>
  </sheetPr>
  <dimension ref="A1:N1000"/>
  <sheetViews>
    <sheetView workbookViewId="0">
      <selection activeCell="C45" sqref="C45"/>
    </sheetView>
  </sheetViews>
  <sheetFormatPr defaultColWidth="14.42578125" defaultRowHeight="15" customHeight="1"/>
  <cols>
    <col min="1" max="1" width="13.5703125" style="321" customWidth="1"/>
    <col min="2" max="3" width="8.7109375" style="321" customWidth="1"/>
    <col min="4" max="4" width="13.5703125" style="321" customWidth="1"/>
    <col min="5" max="9" width="8.7109375" style="321" customWidth="1"/>
    <col min="10" max="10" width="14.5703125" style="321" customWidth="1"/>
    <col min="11" max="11" width="13.7109375" style="321" customWidth="1"/>
    <col min="12" max="12" width="12.28515625" style="321" customWidth="1"/>
    <col min="13" max="26" width="8.7109375" style="321" customWidth="1"/>
    <col min="27" max="16384" width="14.42578125" style="321"/>
  </cols>
  <sheetData>
    <row r="1" spans="1:6">
      <c r="A1" s="511" t="s">
        <v>999</v>
      </c>
      <c r="B1" s="512"/>
      <c r="C1" s="512"/>
      <c r="D1" s="513" t="s">
        <v>2835</v>
      </c>
      <c r="E1" s="512"/>
      <c r="F1" s="512"/>
    </row>
    <row r="2" spans="1:6">
      <c r="A2" s="324" t="s">
        <v>33</v>
      </c>
      <c r="B2" s="324" t="s">
        <v>35</v>
      </c>
      <c r="C2" s="324" t="s">
        <v>1011</v>
      </c>
      <c r="D2" s="324" t="s">
        <v>33</v>
      </c>
      <c r="E2" s="324" t="s">
        <v>2836</v>
      </c>
      <c r="F2" s="324" t="s">
        <v>1011</v>
      </c>
    </row>
    <row r="3" spans="1:6">
      <c r="A3" s="325" t="s">
        <v>2837</v>
      </c>
      <c r="B3" s="326">
        <v>6319.25</v>
      </c>
      <c r="C3" s="323">
        <f t="shared" ref="C3:C257" si="0">(B3/B4)-1</f>
        <v>1.313587790130244E-3</v>
      </c>
      <c r="D3" s="325" t="s">
        <v>2837</v>
      </c>
      <c r="E3" s="327">
        <v>63.9</v>
      </c>
      <c r="F3" s="323">
        <f t="shared" ref="F3:F257" si="1">(E3/E4)-1</f>
        <v>-7.763975155279601E-3</v>
      </c>
    </row>
    <row r="4" spans="1:6">
      <c r="A4" s="325" t="s">
        <v>2838</v>
      </c>
      <c r="B4" s="326">
        <v>6310.96</v>
      </c>
      <c r="C4" s="323">
        <f t="shared" si="0"/>
        <v>1.9114387863317095E-3</v>
      </c>
      <c r="D4" s="325" t="s">
        <v>2838</v>
      </c>
      <c r="E4" s="327">
        <v>64.400000000000006</v>
      </c>
      <c r="F4" s="323">
        <f t="shared" si="1"/>
        <v>7.8247261345854024E-3</v>
      </c>
    </row>
    <row r="5" spans="1:6">
      <c r="A5" s="325" t="s">
        <v>2839</v>
      </c>
      <c r="B5" s="326">
        <v>6298.92</v>
      </c>
      <c r="C5" s="323">
        <f t="shared" si="0"/>
        <v>-1.8508541184674154E-3</v>
      </c>
      <c r="D5" s="325" t="s">
        <v>2839</v>
      </c>
      <c r="E5" s="327">
        <v>63.9</v>
      </c>
      <c r="F5" s="323">
        <f t="shared" si="1"/>
        <v>-1.5625000000000222E-3</v>
      </c>
    </row>
    <row r="6" spans="1:6">
      <c r="A6" s="325" t="s">
        <v>2840</v>
      </c>
      <c r="B6" s="326">
        <v>6310.6</v>
      </c>
      <c r="C6" s="323">
        <f t="shared" si="0"/>
        <v>-6.6489947802872429E-3</v>
      </c>
      <c r="D6" s="325" t="s">
        <v>2840</v>
      </c>
      <c r="E6" s="327">
        <v>64</v>
      </c>
      <c r="F6" s="323">
        <f t="shared" si="1"/>
        <v>-7.7519379844961378E-3</v>
      </c>
    </row>
    <row r="7" spans="1:6">
      <c r="A7" s="325" t="s">
        <v>2841</v>
      </c>
      <c r="B7" s="326">
        <v>6352.84</v>
      </c>
      <c r="C7" s="323">
        <f t="shared" si="0"/>
        <v>2.1848906529273737E-3</v>
      </c>
      <c r="D7" s="325" t="s">
        <v>2841</v>
      </c>
      <c r="E7" s="327">
        <v>64.5</v>
      </c>
      <c r="F7" s="323">
        <f t="shared" si="1"/>
        <v>-1.0736196319018454E-2</v>
      </c>
    </row>
    <row r="8" spans="1:6">
      <c r="A8" s="325" t="s">
        <v>2842</v>
      </c>
      <c r="B8" s="326">
        <v>6338.99</v>
      </c>
      <c r="C8" s="323">
        <f t="shared" si="0"/>
        <v>3.6097710803506544E-3</v>
      </c>
      <c r="D8" s="325" t="s">
        <v>2842</v>
      </c>
      <c r="E8" s="327">
        <v>65.2</v>
      </c>
      <c r="F8" s="323">
        <f t="shared" si="1"/>
        <v>-1.2121212121212088E-2</v>
      </c>
    </row>
    <row r="9" spans="1:6">
      <c r="A9" s="325" t="s">
        <v>2843</v>
      </c>
      <c r="B9" s="326">
        <v>6316.19</v>
      </c>
      <c r="C9" s="323">
        <f t="shared" si="0"/>
        <v>-6.3102748454290092E-3</v>
      </c>
      <c r="D9" s="325" t="s">
        <v>2843</v>
      </c>
      <c r="E9" s="327">
        <v>66</v>
      </c>
      <c r="F9" s="323">
        <f t="shared" si="1"/>
        <v>-3.083700440528625E-2</v>
      </c>
    </row>
    <row r="10" spans="1:6">
      <c r="A10" s="325" t="s">
        <v>2844</v>
      </c>
      <c r="B10" s="326">
        <v>6356.3</v>
      </c>
      <c r="C10" s="323">
        <f t="shared" si="0"/>
        <v>1.1643348501144679E-4</v>
      </c>
      <c r="D10" s="325" t="s">
        <v>2844</v>
      </c>
      <c r="E10" s="327">
        <v>68.099999999999994</v>
      </c>
      <c r="F10" s="323">
        <f t="shared" si="1"/>
        <v>6.0747663551401709E-2</v>
      </c>
    </row>
    <row r="11" spans="1:6">
      <c r="A11" s="325" t="s">
        <v>2845</v>
      </c>
      <c r="B11" s="326">
        <v>6355.56</v>
      </c>
      <c r="C11" s="323">
        <f t="shared" si="0"/>
        <v>2.8172250490654527E-4</v>
      </c>
      <c r="D11" s="325" t="s">
        <v>2845</v>
      </c>
      <c r="E11" s="327">
        <v>64.2</v>
      </c>
      <c r="F11" s="323">
        <f t="shared" si="1"/>
        <v>4.6948356807512415E-3</v>
      </c>
    </row>
    <row r="12" spans="1:6">
      <c r="A12" s="325" t="s">
        <v>2846</v>
      </c>
      <c r="B12" s="326">
        <v>6353.77</v>
      </c>
      <c r="C12" s="323">
        <f t="shared" si="0"/>
        <v>5.7164094019968026E-4</v>
      </c>
      <c r="D12" s="325" t="s">
        <v>2846</v>
      </c>
      <c r="E12" s="327">
        <v>63.9</v>
      </c>
      <c r="F12" s="323">
        <f t="shared" si="1"/>
        <v>-3.1201248049921304E-3</v>
      </c>
    </row>
    <row r="13" spans="1:6">
      <c r="A13" s="325" t="s">
        <v>2847</v>
      </c>
      <c r="B13" s="326">
        <v>6350.14</v>
      </c>
      <c r="C13" s="323">
        <f t="shared" si="0"/>
        <v>-5.319465547218849E-3</v>
      </c>
      <c r="D13" s="325" t="s">
        <v>2847</v>
      </c>
      <c r="E13" s="327">
        <v>64.099999999999994</v>
      </c>
      <c r="F13" s="323">
        <f t="shared" si="1"/>
        <v>-9.2735703245750978E-3</v>
      </c>
    </row>
    <row r="14" spans="1:6">
      <c r="A14" s="325" t="s">
        <v>2848</v>
      </c>
      <c r="B14" s="326">
        <v>6384.1</v>
      </c>
      <c r="C14" s="323">
        <f t="shared" si="0"/>
        <v>-1.3968337392440411E-3</v>
      </c>
      <c r="D14" s="325" t="s">
        <v>2848</v>
      </c>
      <c r="E14" s="327">
        <v>64.7</v>
      </c>
      <c r="F14" s="323">
        <f t="shared" si="1"/>
        <v>7.7881619937694158E-3</v>
      </c>
    </row>
    <row r="15" spans="1:6">
      <c r="A15" s="325" t="s">
        <v>2849</v>
      </c>
      <c r="B15" s="326">
        <v>6393.03</v>
      </c>
      <c r="C15" s="323">
        <f t="shared" si="0"/>
        <v>-2.7516624627379471E-3</v>
      </c>
      <c r="D15" s="325" t="s">
        <v>2849</v>
      </c>
      <c r="E15" s="327">
        <v>64.2</v>
      </c>
      <c r="F15" s="323">
        <f t="shared" si="1"/>
        <v>-1.0785824345146411E-2</v>
      </c>
    </row>
    <row r="16" spans="1:6">
      <c r="A16" s="325" t="s">
        <v>2850</v>
      </c>
      <c r="B16" s="326">
        <v>6410.67</v>
      </c>
      <c r="C16" s="323">
        <f t="shared" si="0"/>
        <v>3.4608738119388249E-3</v>
      </c>
      <c r="D16" s="325" t="s">
        <v>2850</v>
      </c>
      <c r="E16" s="327">
        <v>64.900000000000006</v>
      </c>
      <c r="F16" s="323">
        <f t="shared" si="1"/>
        <v>1.0903426791277315E-2</v>
      </c>
    </row>
    <row r="17" spans="1:14">
      <c r="A17" s="325" t="s">
        <v>2851</v>
      </c>
      <c r="B17" s="326">
        <v>6388.56</v>
      </c>
      <c r="C17" s="323">
        <f t="shared" si="0"/>
        <v>5.613184529899895E-3</v>
      </c>
      <c r="D17" s="325" t="s">
        <v>2851</v>
      </c>
      <c r="E17" s="327">
        <v>64.2</v>
      </c>
      <c r="F17" s="323">
        <f t="shared" si="1"/>
        <v>3.1250000000000444E-3</v>
      </c>
    </row>
    <row r="18" spans="1:14">
      <c r="A18" s="325" t="s">
        <v>2852</v>
      </c>
      <c r="B18" s="326">
        <v>6352.9</v>
      </c>
      <c r="C18" s="323">
        <f t="shared" si="0"/>
        <v>7.2233302786910425E-3</v>
      </c>
      <c r="D18" s="325" t="s">
        <v>2852</v>
      </c>
      <c r="E18" s="327">
        <v>64</v>
      </c>
      <c r="F18" s="323">
        <f t="shared" si="1"/>
        <v>1.5649452269170805E-3</v>
      </c>
    </row>
    <row r="19" spans="1:14">
      <c r="A19" s="325" t="s">
        <v>2853</v>
      </c>
      <c r="B19" s="326">
        <v>6307.34</v>
      </c>
      <c r="C19" s="323">
        <f t="shared" si="0"/>
        <v>-1.1078708058952613E-2</v>
      </c>
      <c r="D19" s="325" t="s">
        <v>2853</v>
      </c>
      <c r="E19" s="327">
        <v>63.9</v>
      </c>
      <c r="F19" s="323">
        <f t="shared" si="1"/>
        <v>-1.0835913312693402E-2</v>
      </c>
    </row>
    <row r="20" spans="1:14">
      <c r="A20" s="325" t="s">
        <v>2854</v>
      </c>
      <c r="B20" s="326">
        <v>6378</v>
      </c>
      <c r="C20" s="323">
        <f t="shared" si="0"/>
        <v>5.3039318448697692E-3</v>
      </c>
      <c r="D20" s="325" t="s">
        <v>2854</v>
      </c>
      <c r="E20" s="327">
        <v>64.599999999999994</v>
      </c>
      <c r="F20" s="323">
        <f t="shared" si="1"/>
        <v>9.3749999999999112E-3</v>
      </c>
    </row>
    <row r="21" spans="1:14" ht="15.75" customHeight="1">
      <c r="A21" s="325" t="s">
        <v>2855</v>
      </c>
      <c r="B21" s="326">
        <v>6344.35</v>
      </c>
      <c r="C21" s="323">
        <f t="shared" si="0"/>
        <v>2.5520685186941616E-3</v>
      </c>
      <c r="D21" s="325" t="s">
        <v>2855</v>
      </c>
      <c r="E21" s="327">
        <v>64</v>
      </c>
      <c r="F21" s="323">
        <f t="shared" si="1"/>
        <v>-6.2111801242237252E-3</v>
      </c>
      <c r="J21" s="514" t="s">
        <v>2856</v>
      </c>
      <c r="K21" s="512"/>
      <c r="L21" s="512"/>
      <c r="M21" s="512"/>
      <c r="N21" s="328">
        <v>1.123</v>
      </c>
    </row>
    <row r="22" spans="1:14" ht="15.75" customHeight="1">
      <c r="A22" s="325" t="s">
        <v>2857</v>
      </c>
      <c r="B22" s="326">
        <v>6328.2</v>
      </c>
      <c r="C22" s="323">
        <f t="shared" si="0"/>
        <v>2.6650272998931523E-3</v>
      </c>
      <c r="D22" s="325" t="s">
        <v>2857</v>
      </c>
      <c r="E22" s="327">
        <v>64.400000000000006</v>
      </c>
      <c r="F22" s="323">
        <f t="shared" si="1"/>
        <v>7.8247261345854024E-3</v>
      </c>
    </row>
    <row r="23" spans="1:14" ht="15.75" customHeight="1">
      <c r="A23" s="325" t="s">
        <v>2858</v>
      </c>
      <c r="B23" s="326">
        <v>6311.38</v>
      </c>
      <c r="C23" s="323">
        <f t="shared" si="0"/>
        <v>-1.2658980335716441E-2</v>
      </c>
      <c r="D23" s="325" t="s">
        <v>2858</v>
      </c>
      <c r="E23" s="327">
        <v>63.9</v>
      </c>
      <c r="F23" s="323">
        <f t="shared" si="1"/>
        <v>-4.6728971962617383E-3</v>
      </c>
    </row>
    <row r="24" spans="1:14" ht="15.75" customHeight="1">
      <c r="A24" s="325" t="s">
        <v>2859</v>
      </c>
      <c r="B24" s="326">
        <v>6392.3</v>
      </c>
      <c r="C24" s="323">
        <f t="shared" si="0"/>
        <v>3.3175904278115453E-4</v>
      </c>
      <c r="D24" s="325" t="s">
        <v>2859</v>
      </c>
      <c r="E24" s="327">
        <v>64.2</v>
      </c>
      <c r="F24" s="323">
        <f t="shared" si="1"/>
        <v>1.5600624024962872E-3</v>
      </c>
      <c r="J24" s="515" t="s">
        <v>2856</v>
      </c>
      <c r="K24" s="516"/>
      <c r="L24" s="516"/>
      <c r="M24" s="510"/>
      <c r="N24" s="329">
        <v>1.1191</v>
      </c>
    </row>
    <row r="25" spans="1:14" ht="15.75" customHeight="1">
      <c r="A25" s="325" t="s">
        <v>2860</v>
      </c>
      <c r="B25" s="326">
        <v>6390.18</v>
      </c>
      <c r="C25" s="323">
        <f t="shared" si="0"/>
        <v>-1.6451299933912811E-3</v>
      </c>
      <c r="D25" s="325" t="s">
        <v>2860</v>
      </c>
      <c r="E25" s="327">
        <v>64.099999999999994</v>
      </c>
      <c r="F25" s="323">
        <f t="shared" si="1"/>
        <v>1.5624999999999112E-3</v>
      </c>
    </row>
    <row r="26" spans="1:14" ht="15.75" customHeight="1">
      <c r="A26" s="325" t="s">
        <v>2861</v>
      </c>
      <c r="B26" s="326">
        <v>6400.71</v>
      </c>
      <c r="C26" s="323">
        <f t="shared" si="0"/>
        <v>-1.9195324511697143E-3</v>
      </c>
      <c r="D26" s="325" t="s">
        <v>2861</v>
      </c>
      <c r="E26" s="327">
        <v>64</v>
      </c>
      <c r="F26" s="323">
        <f t="shared" si="1"/>
        <v>1.5649452269170805E-3</v>
      </c>
    </row>
    <row r="27" spans="1:14" ht="15.75" customHeight="1">
      <c r="A27" s="325" t="s">
        <v>2862</v>
      </c>
      <c r="B27" s="326">
        <v>6413.02</v>
      </c>
      <c r="C27" s="323">
        <f t="shared" si="0"/>
        <v>-1.2507987835392753E-2</v>
      </c>
      <c r="D27" s="325" t="s">
        <v>2862</v>
      </c>
      <c r="E27" s="327">
        <v>63.9</v>
      </c>
      <c r="F27" s="323">
        <f t="shared" si="1"/>
        <v>-2.1439509954058189E-2</v>
      </c>
    </row>
    <row r="28" spans="1:14" ht="15.75" customHeight="1">
      <c r="A28" s="325" t="s">
        <v>2863</v>
      </c>
      <c r="B28" s="326">
        <v>6494.25</v>
      </c>
      <c r="C28" s="323">
        <f t="shared" si="0"/>
        <v>-1.0152518516809428E-3</v>
      </c>
      <c r="D28" s="325" t="s">
        <v>2863</v>
      </c>
      <c r="E28" s="327">
        <v>65.3</v>
      </c>
      <c r="F28" s="323">
        <f t="shared" si="1"/>
        <v>-9.1047040971169446E-3</v>
      </c>
    </row>
    <row r="29" spans="1:14" ht="15.75" customHeight="1">
      <c r="A29" s="325" t="s">
        <v>2864</v>
      </c>
      <c r="B29" s="326">
        <v>6500.85</v>
      </c>
      <c r="C29" s="323">
        <f t="shared" si="0"/>
        <v>7.9415408325749226E-3</v>
      </c>
      <c r="D29" s="325" t="s">
        <v>2864</v>
      </c>
      <c r="E29" s="327">
        <v>65.900000000000006</v>
      </c>
      <c r="F29" s="323">
        <f t="shared" si="1"/>
        <v>1.0736196319018454E-2</v>
      </c>
      <c r="J29" s="330"/>
      <c r="K29" s="330" t="s">
        <v>2865</v>
      </c>
      <c r="L29" s="330" t="s">
        <v>2815</v>
      </c>
    </row>
    <row r="30" spans="1:14" ht="15.75" customHeight="1">
      <c r="A30" s="325" t="s">
        <v>2866</v>
      </c>
      <c r="B30" s="326">
        <v>6449.63</v>
      </c>
      <c r="C30" s="323">
        <f t="shared" si="0"/>
        <v>-1.8247936299663148E-2</v>
      </c>
      <c r="D30" s="325" t="s">
        <v>2866</v>
      </c>
      <c r="E30" s="327">
        <v>65.2</v>
      </c>
      <c r="F30" s="323">
        <f t="shared" si="1"/>
        <v>-2.102102102102088E-2</v>
      </c>
      <c r="J30" s="330" t="s">
        <v>2867</v>
      </c>
      <c r="K30" s="330">
        <f>_xlfn.STDEV.S(C3:C809)</f>
        <v>1.0608708798641902E-2</v>
      </c>
      <c r="L30" s="330">
        <f>_xlfn.STDEV.S(F3:F809)</f>
        <v>2.1082082693577728E-2</v>
      </c>
    </row>
    <row r="31" spans="1:14" ht="15.75" customHeight="1">
      <c r="A31" s="325" t="s">
        <v>2868</v>
      </c>
      <c r="B31" s="326">
        <v>6569.51</v>
      </c>
      <c r="C31" s="323">
        <f t="shared" si="0"/>
        <v>3.7709153637299764E-3</v>
      </c>
      <c r="D31" s="325" t="s">
        <v>2868</v>
      </c>
      <c r="E31" s="327">
        <v>66.599999999999994</v>
      </c>
      <c r="F31" s="323">
        <f t="shared" si="1"/>
        <v>-1.3333333333333419E-2</v>
      </c>
      <c r="J31" s="330" t="s">
        <v>2869</v>
      </c>
      <c r="K31" s="331">
        <f>AVERAGE(C3:C809)</f>
        <v>2.3573825740954687E-4</v>
      </c>
      <c r="L31" s="331">
        <f>AVERAGE(F3:F809)</f>
        <v>2.6246721937724939E-4</v>
      </c>
    </row>
    <row r="32" spans="1:14" ht="15.75" customHeight="1">
      <c r="A32" s="325" t="s">
        <v>2870</v>
      </c>
      <c r="B32" s="326">
        <v>6544.83</v>
      </c>
      <c r="C32" s="323">
        <f t="shared" si="0"/>
        <v>4.0623777489701141E-3</v>
      </c>
      <c r="D32" s="325" t="s">
        <v>2870</v>
      </c>
      <c r="E32" s="327">
        <v>67.5</v>
      </c>
      <c r="F32" s="323">
        <f t="shared" si="1"/>
        <v>-2.954209748892267E-3</v>
      </c>
    </row>
    <row r="33" spans="1:6" ht="15.75" customHeight="1">
      <c r="A33" s="325" t="s">
        <v>2871</v>
      </c>
      <c r="B33" s="326">
        <v>6518.35</v>
      </c>
      <c r="C33" s="323">
        <f t="shared" si="0"/>
        <v>4.9730549445836658E-4</v>
      </c>
      <c r="D33" s="325" t="s">
        <v>2871</v>
      </c>
      <c r="E33" s="327">
        <v>67.7</v>
      </c>
      <c r="F33" s="323">
        <f t="shared" si="1"/>
        <v>3.2012195121951414E-2</v>
      </c>
    </row>
    <row r="34" spans="1:6" ht="15.75" customHeight="1">
      <c r="A34" s="325" t="s">
        <v>2872</v>
      </c>
      <c r="B34" s="326">
        <v>6515.11</v>
      </c>
      <c r="C34" s="323">
        <f t="shared" si="0"/>
        <v>2.8816003965277392E-3</v>
      </c>
      <c r="D34" s="325" t="s">
        <v>2872</v>
      </c>
      <c r="E34" s="327">
        <v>65.599999999999994</v>
      </c>
      <c r="F34" s="323">
        <f t="shared" si="1"/>
        <v>3.0581039755350758E-3</v>
      </c>
    </row>
    <row r="35" spans="1:6" ht="15.75" customHeight="1">
      <c r="A35" s="325" t="s">
        <v>2873</v>
      </c>
      <c r="B35" s="326">
        <v>6496.39</v>
      </c>
      <c r="C35" s="323">
        <f t="shared" si="0"/>
        <v>1.1311362988419837E-3</v>
      </c>
      <c r="D35" s="325" t="s">
        <v>2873</v>
      </c>
      <c r="E35" s="327">
        <v>65.400000000000006</v>
      </c>
      <c r="F35" s="323">
        <f t="shared" si="1"/>
        <v>-9.0909090909090384E-3</v>
      </c>
    </row>
    <row r="36" spans="1:6" ht="15.75" customHeight="1">
      <c r="A36" s="325" t="s">
        <v>2874</v>
      </c>
      <c r="B36" s="326">
        <v>6489.05</v>
      </c>
      <c r="C36" s="323">
        <f t="shared" si="0"/>
        <v>-3.3681565601491048E-3</v>
      </c>
      <c r="D36" s="325" t="s">
        <v>2874</v>
      </c>
      <c r="E36" s="327">
        <v>66</v>
      </c>
      <c r="F36" s="323">
        <f t="shared" si="1"/>
        <v>-1.0494752623688153E-2</v>
      </c>
    </row>
    <row r="37" spans="1:6" ht="15.75" customHeight="1">
      <c r="A37" s="325" t="s">
        <v>2875</v>
      </c>
      <c r="B37" s="326">
        <v>6510.98</v>
      </c>
      <c r="C37" s="323">
        <f t="shared" si="0"/>
        <v>-8.0773918342474937E-3</v>
      </c>
      <c r="D37" s="325" t="s">
        <v>2875</v>
      </c>
      <c r="E37" s="327">
        <v>66.7</v>
      </c>
      <c r="F37" s="323">
        <f t="shared" si="1"/>
        <v>4.5180722891566827E-3</v>
      </c>
    </row>
    <row r="38" spans="1:6" ht="15.75" customHeight="1">
      <c r="A38" s="325" t="s">
        <v>2876</v>
      </c>
      <c r="B38" s="326">
        <v>6564</v>
      </c>
      <c r="C38" s="323">
        <f t="shared" si="0"/>
        <v>1.9171357747305162E-3</v>
      </c>
      <c r="D38" s="325" t="s">
        <v>2876</v>
      </c>
      <c r="E38" s="327">
        <v>66.400000000000006</v>
      </c>
      <c r="F38" s="323">
        <f t="shared" si="1"/>
        <v>1.5290519877675823E-2</v>
      </c>
    </row>
    <row r="39" spans="1:6" ht="15.75" customHeight="1">
      <c r="A39" s="325" t="s">
        <v>2877</v>
      </c>
      <c r="B39" s="326">
        <v>6551.44</v>
      </c>
      <c r="C39" s="323">
        <f t="shared" si="0"/>
        <v>-6.8549841889683494E-3</v>
      </c>
      <c r="D39" s="325" t="s">
        <v>2877</v>
      </c>
      <c r="E39" s="327">
        <v>65.400000000000006</v>
      </c>
      <c r="F39" s="323">
        <f t="shared" si="1"/>
        <v>-9.0909090909090384E-3</v>
      </c>
    </row>
    <row r="40" spans="1:6" ht="15.75" customHeight="1">
      <c r="A40" s="325" t="s">
        <v>2878</v>
      </c>
      <c r="B40" s="326">
        <v>6596.66</v>
      </c>
      <c r="C40" s="323">
        <f t="shared" si="0"/>
        <v>-6.3930869823425329E-4</v>
      </c>
      <c r="D40" s="325" t="s">
        <v>2878</v>
      </c>
      <c r="E40" s="327">
        <v>66</v>
      </c>
      <c r="F40" s="323">
        <f t="shared" si="1"/>
        <v>1.0719754977029039E-2</v>
      </c>
    </row>
    <row r="41" spans="1:6" ht="15.75" customHeight="1">
      <c r="A41" s="325" t="s">
        <v>2879</v>
      </c>
      <c r="B41" s="326">
        <v>6600.88</v>
      </c>
      <c r="C41" s="323">
        <f t="shared" si="0"/>
        <v>1.7526876084831944E-2</v>
      </c>
      <c r="D41" s="325" t="s">
        <v>2879</v>
      </c>
      <c r="E41" s="327">
        <v>65.3</v>
      </c>
      <c r="F41" s="323">
        <f t="shared" si="1"/>
        <v>-2.5373134328358304E-2</v>
      </c>
    </row>
    <row r="42" spans="1:6" ht="15.75" customHeight="1">
      <c r="A42" s="325" t="s">
        <v>2880</v>
      </c>
      <c r="B42" s="326">
        <v>6487.18</v>
      </c>
      <c r="C42" s="323">
        <f t="shared" si="0"/>
        <v>-7.7123103279490568E-3</v>
      </c>
      <c r="D42" s="325" t="s">
        <v>2880</v>
      </c>
      <c r="E42" s="327">
        <v>67</v>
      </c>
      <c r="F42" s="323">
        <f t="shared" si="1"/>
        <v>-8.8757396449703485E-3</v>
      </c>
    </row>
    <row r="43" spans="1:6" ht="15.75" customHeight="1">
      <c r="A43" s="325" t="s">
        <v>2881</v>
      </c>
      <c r="B43" s="326">
        <v>6537.6</v>
      </c>
      <c r="C43" s="323">
        <f t="shared" si="0"/>
        <v>1.42303291357182E-3</v>
      </c>
      <c r="D43" s="325" t="s">
        <v>2881</v>
      </c>
      <c r="E43" s="327">
        <v>67.599999999999994</v>
      </c>
      <c r="F43" s="323">
        <f t="shared" si="1"/>
        <v>-1.477104874446189E-3</v>
      </c>
    </row>
    <row r="44" spans="1:6" ht="15.75" customHeight="1">
      <c r="A44" s="325" t="s">
        <v>2882</v>
      </c>
      <c r="B44" s="326">
        <v>6528.31</v>
      </c>
      <c r="C44" s="323">
        <f t="shared" si="0"/>
        <v>-4.8338267261380796E-3</v>
      </c>
      <c r="D44" s="325" t="s">
        <v>2882</v>
      </c>
      <c r="E44" s="327">
        <v>67.7</v>
      </c>
      <c r="F44" s="323">
        <f t="shared" si="1"/>
        <v>-5.87371512481627E-3</v>
      </c>
    </row>
    <row r="45" spans="1:6" ht="15.75" customHeight="1">
      <c r="A45" s="325" t="s">
        <v>2883</v>
      </c>
      <c r="B45" s="326">
        <v>6560.02</v>
      </c>
      <c r="C45" s="323">
        <f t="shared" si="0"/>
        <v>1.9183011427332808E-3</v>
      </c>
      <c r="D45" s="325" t="s">
        <v>2883</v>
      </c>
      <c r="E45" s="327">
        <v>68.099999999999994</v>
      </c>
      <c r="F45" s="323">
        <f t="shared" si="1"/>
        <v>-4.3859649122808264E-3</v>
      </c>
    </row>
    <row r="46" spans="1:6" ht="15.75" customHeight="1">
      <c r="A46" s="325" t="s">
        <v>2884</v>
      </c>
      <c r="B46" s="326">
        <v>6547.46</v>
      </c>
      <c r="C46" s="323">
        <f t="shared" si="0"/>
        <v>1.1815793540411068E-2</v>
      </c>
      <c r="D46" s="325" t="s">
        <v>2884</v>
      </c>
      <c r="E46" s="327">
        <v>68.400000000000006</v>
      </c>
      <c r="F46" s="323">
        <f t="shared" si="1"/>
        <v>7.3637702503681624E-3</v>
      </c>
    </row>
    <row r="47" spans="1:6" ht="15.75" customHeight="1">
      <c r="A47" s="325" t="s">
        <v>2885</v>
      </c>
      <c r="B47" s="326">
        <v>6471</v>
      </c>
      <c r="C47" s="323">
        <f t="shared" si="0"/>
        <v>6.16511307890244E-3</v>
      </c>
      <c r="D47" s="325" t="s">
        <v>2885</v>
      </c>
      <c r="E47" s="327">
        <v>67.900000000000006</v>
      </c>
      <c r="F47" s="323">
        <f t="shared" si="1"/>
        <v>-8.7591240875911636E-3</v>
      </c>
    </row>
    <row r="48" spans="1:6" ht="15.75" customHeight="1">
      <c r="A48" s="325" t="s">
        <v>2886</v>
      </c>
      <c r="B48" s="326">
        <v>6431.35</v>
      </c>
      <c r="C48" s="323">
        <f t="shared" si="0"/>
        <v>-1.1870430091832085E-2</v>
      </c>
      <c r="D48" s="325" t="s">
        <v>2886</v>
      </c>
      <c r="E48" s="327">
        <v>68.5</v>
      </c>
      <c r="F48" s="323">
        <f t="shared" si="1"/>
        <v>-2.1428571428571463E-2</v>
      </c>
    </row>
    <row r="49" spans="1:6" ht="15.75" customHeight="1">
      <c r="A49" s="325" t="s">
        <v>2887</v>
      </c>
      <c r="B49" s="326">
        <v>6508.61</v>
      </c>
      <c r="C49" s="323">
        <f t="shared" si="0"/>
        <v>7.9585332387621666E-3</v>
      </c>
      <c r="D49" s="325" t="s">
        <v>2887</v>
      </c>
      <c r="E49" s="327">
        <v>70</v>
      </c>
      <c r="F49" s="323">
        <f t="shared" si="1"/>
        <v>1.0101010101010166E-2</v>
      </c>
    </row>
    <row r="50" spans="1:6" ht="15.75" customHeight="1">
      <c r="A50" s="325" t="s">
        <v>2888</v>
      </c>
      <c r="B50" s="326">
        <v>6457.22</v>
      </c>
      <c r="C50" s="323">
        <f t="shared" si="0"/>
        <v>3.7914883496066309E-3</v>
      </c>
      <c r="D50" s="325" t="s">
        <v>2888</v>
      </c>
      <c r="E50" s="327">
        <v>69.3</v>
      </c>
      <c r="F50" s="323">
        <f t="shared" si="1"/>
        <v>1.4641288433382194E-2</v>
      </c>
    </row>
    <row r="51" spans="1:6" ht="15.75" customHeight="1">
      <c r="A51" s="325" t="s">
        <v>2889</v>
      </c>
      <c r="B51" s="326">
        <v>6432.83</v>
      </c>
      <c r="C51" s="323">
        <f t="shared" si="0"/>
        <v>3.8779771472445823E-3</v>
      </c>
      <c r="D51" s="325" t="s">
        <v>2889</v>
      </c>
      <c r="E51" s="327">
        <v>68.3</v>
      </c>
      <c r="F51" s="323">
        <f t="shared" si="1"/>
        <v>4.4117647058823373E-3</v>
      </c>
    </row>
    <row r="52" spans="1:6" ht="15.75" customHeight="1">
      <c r="A52" s="325" t="s">
        <v>2890</v>
      </c>
      <c r="B52" s="326">
        <v>6407.98</v>
      </c>
      <c r="C52" s="323">
        <f t="shared" si="0"/>
        <v>8.3256360669512475E-3</v>
      </c>
      <c r="D52" s="325" t="s">
        <v>2890</v>
      </c>
      <c r="E52" s="327">
        <v>68</v>
      </c>
      <c r="F52" s="323">
        <f t="shared" si="1"/>
        <v>1.1904761904761862E-2</v>
      </c>
    </row>
    <row r="53" spans="1:6" ht="15.75" customHeight="1">
      <c r="A53" s="325" t="s">
        <v>2891</v>
      </c>
      <c r="B53" s="326">
        <v>6355.07</v>
      </c>
      <c r="C53" s="323">
        <f t="shared" si="0"/>
        <v>1.1897426098863795E-2</v>
      </c>
      <c r="D53" s="325" t="s">
        <v>2891</v>
      </c>
      <c r="E53" s="327">
        <v>67.2</v>
      </c>
      <c r="F53" s="323">
        <f t="shared" si="1"/>
        <v>4.484304932735439E-3</v>
      </c>
    </row>
    <row r="54" spans="1:6" ht="15.75" customHeight="1">
      <c r="A54" s="325" t="s">
        <v>2892</v>
      </c>
      <c r="B54" s="326">
        <v>6280.35</v>
      </c>
      <c r="C54" s="323">
        <f t="shared" si="0"/>
        <v>-5.6176306202034842E-3</v>
      </c>
      <c r="D54" s="325" t="s">
        <v>2892</v>
      </c>
      <c r="E54" s="327">
        <v>66.900000000000006</v>
      </c>
      <c r="F54" s="323">
        <f t="shared" si="1"/>
        <v>1.4970059880241582E-3</v>
      </c>
    </row>
    <row r="55" spans="1:6" ht="15.75" customHeight="1">
      <c r="A55" s="325" t="s">
        <v>2893</v>
      </c>
      <c r="B55" s="326">
        <v>6315.83</v>
      </c>
      <c r="C55" s="323">
        <f t="shared" si="0"/>
        <v>2.4904208477907197E-3</v>
      </c>
      <c r="D55" s="325" t="s">
        <v>2893</v>
      </c>
      <c r="E55" s="327">
        <v>66.8</v>
      </c>
      <c r="F55" s="323">
        <f t="shared" si="1"/>
        <v>1.4992503748125774E-3</v>
      </c>
    </row>
    <row r="56" spans="1:6" ht="15.75" customHeight="1">
      <c r="A56" s="325" t="s">
        <v>2894</v>
      </c>
      <c r="B56" s="326">
        <v>6300.14</v>
      </c>
      <c r="C56" s="323">
        <f t="shared" si="0"/>
        <v>9.4048809249149823E-3</v>
      </c>
      <c r="D56" s="325" t="s">
        <v>2894</v>
      </c>
      <c r="E56" s="327">
        <v>66.7</v>
      </c>
      <c r="F56" s="323">
        <f t="shared" si="1"/>
        <v>1.060606060606073E-2</v>
      </c>
    </row>
    <row r="57" spans="1:6" ht="15.75" customHeight="1">
      <c r="A57" s="325" t="s">
        <v>2895</v>
      </c>
      <c r="B57" s="326">
        <v>6241.44</v>
      </c>
      <c r="C57" s="323">
        <f t="shared" si="0"/>
        <v>2.4944144711374072E-3</v>
      </c>
      <c r="D57" s="325" t="s">
        <v>2895</v>
      </c>
      <c r="E57" s="327">
        <v>66</v>
      </c>
      <c r="F57" s="323">
        <f t="shared" si="1"/>
        <v>1.2269938650306678E-2</v>
      </c>
    </row>
    <row r="58" spans="1:6" ht="15.75" customHeight="1">
      <c r="A58" s="325" t="s">
        <v>2896</v>
      </c>
      <c r="B58" s="326">
        <v>6225.91</v>
      </c>
      <c r="C58" s="323">
        <f t="shared" si="0"/>
        <v>1.2545598550604442E-2</v>
      </c>
      <c r="D58" s="325" t="s">
        <v>2896</v>
      </c>
      <c r="E58" s="327">
        <v>65.2</v>
      </c>
      <c r="F58" s="323">
        <f t="shared" si="1"/>
        <v>1.3996889580093486E-2</v>
      </c>
    </row>
    <row r="59" spans="1:6" ht="15.75" customHeight="1">
      <c r="A59" s="325" t="s">
        <v>2897</v>
      </c>
      <c r="B59" s="326">
        <v>6148.77</v>
      </c>
      <c r="C59" s="323">
        <f t="shared" si="0"/>
        <v>-5.1982720962965301E-3</v>
      </c>
      <c r="D59" s="325" t="s">
        <v>2897</v>
      </c>
      <c r="E59" s="327">
        <v>64.3</v>
      </c>
      <c r="F59" s="323">
        <f t="shared" si="1"/>
        <v>-9.24499229583986E-3</v>
      </c>
    </row>
    <row r="60" spans="1:6" ht="15.75" customHeight="1">
      <c r="A60" s="325" t="s">
        <v>2898</v>
      </c>
      <c r="B60" s="326">
        <v>6180.9</v>
      </c>
      <c r="C60" s="323">
        <f t="shared" si="0"/>
        <v>-1.247014275557401E-2</v>
      </c>
      <c r="D60" s="325" t="s">
        <v>2898</v>
      </c>
      <c r="E60" s="327">
        <v>64.900000000000006</v>
      </c>
      <c r="F60" s="323">
        <f t="shared" si="1"/>
        <v>-1.8154311649016486E-2</v>
      </c>
    </row>
    <row r="61" spans="1:6" ht="15.75" customHeight="1">
      <c r="A61" s="325" t="s">
        <v>2899</v>
      </c>
      <c r="B61" s="326">
        <v>6258.95</v>
      </c>
      <c r="C61" s="323">
        <f t="shared" si="0"/>
        <v>-6.5332192612509443E-3</v>
      </c>
      <c r="D61" s="325" t="s">
        <v>2899</v>
      </c>
      <c r="E61" s="327">
        <v>66.099999999999994</v>
      </c>
      <c r="F61" s="323">
        <f t="shared" si="1"/>
        <v>1.5151515151514694E-3</v>
      </c>
    </row>
    <row r="62" spans="1:6" ht="15.75" customHeight="1">
      <c r="A62" s="325" t="s">
        <v>2900</v>
      </c>
      <c r="B62" s="326">
        <v>6300.11</v>
      </c>
      <c r="C62" s="323">
        <f t="shared" si="0"/>
        <v>8.1418030701383426E-3</v>
      </c>
      <c r="D62" s="325" t="s">
        <v>2900</v>
      </c>
      <c r="E62" s="327">
        <v>66</v>
      </c>
      <c r="F62" s="323">
        <f t="shared" si="1"/>
        <v>3.0395136778116338E-3</v>
      </c>
    </row>
    <row r="63" spans="1:6" ht="15.75" customHeight="1">
      <c r="A63" s="325" t="s">
        <v>2901</v>
      </c>
      <c r="B63" s="326">
        <v>6249.23</v>
      </c>
      <c r="C63" s="323">
        <f t="shared" si="0"/>
        <v>1.3828705108217099E-2</v>
      </c>
      <c r="D63" s="325" t="s">
        <v>2901</v>
      </c>
      <c r="E63" s="327">
        <v>65.8</v>
      </c>
      <c r="F63" s="323">
        <f t="shared" si="1"/>
        <v>1.2307692307692353E-2</v>
      </c>
    </row>
    <row r="64" spans="1:6" ht="15.75" customHeight="1">
      <c r="A64" s="325" t="s">
        <v>2902</v>
      </c>
      <c r="B64" s="326">
        <v>6163.99</v>
      </c>
      <c r="C64" s="323">
        <f t="shared" si="0"/>
        <v>3.0679657754940637E-2</v>
      </c>
      <c r="D64" s="325" t="s">
        <v>2902</v>
      </c>
      <c r="E64" s="327">
        <v>65</v>
      </c>
      <c r="F64" s="323">
        <f t="shared" si="1"/>
        <v>3.5031847133758065E-2</v>
      </c>
    </row>
    <row r="65" spans="1:6" ht="15.75" customHeight="1">
      <c r="A65" s="325" t="s">
        <v>2903</v>
      </c>
      <c r="B65" s="326">
        <v>5980.51</v>
      </c>
      <c r="C65" s="323">
        <f t="shared" si="0"/>
        <v>-9.5213646902947424E-3</v>
      </c>
      <c r="D65" s="325" t="s">
        <v>2903</v>
      </c>
      <c r="E65" s="327">
        <v>62.8</v>
      </c>
      <c r="F65" s="323">
        <f t="shared" si="1"/>
        <v>-1.7214397496087663E-2</v>
      </c>
    </row>
    <row r="66" spans="1:6" ht="15.75" customHeight="1">
      <c r="A66" s="325" t="s">
        <v>2904</v>
      </c>
      <c r="B66" s="326">
        <v>6038</v>
      </c>
      <c r="C66" s="323">
        <f t="shared" si="0"/>
        <v>-1.2147736103726103E-2</v>
      </c>
      <c r="D66" s="325" t="s">
        <v>2904</v>
      </c>
      <c r="E66" s="327">
        <v>63.9</v>
      </c>
      <c r="F66" s="323">
        <f t="shared" si="1"/>
        <v>-1.5408320493066396E-2</v>
      </c>
    </row>
    <row r="67" spans="1:6" ht="15.75" customHeight="1">
      <c r="A67" s="325" t="s">
        <v>2905</v>
      </c>
      <c r="B67" s="326">
        <v>6112.25</v>
      </c>
      <c r="C67" s="323">
        <f t="shared" si="0"/>
        <v>4.8250012329646985E-3</v>
      </c>
      <c r="D67" s="325" t="s">
        <v>2905</v>
      </c>
      <c r="E67" s="327">
        <v>64.900000000000006</v>
      </c>
      <c r="F67" s="323">
        <f t="shared" si="1"/>
        <v>3.0911901081915882E-3</v>
      </c>
    </row>
    <row r="68" spans="1:6" ht="15.75" customHeight="1">
      <c r="A68" s="325" t="s">
        <v>2906</v>
      </c>
      <c r="B68" s="326">
        <v>6082.9</v>
      </c>
      <c r="C68" s="323">
        <f t="shared" si="0"/>
        <v>-7.1198657639248708E-3</v>
      </c>
      <c r="D68" s="325" t="s">
        <v>2906</v>
      </c>
      <c r="E68" s="327">
        <v>64.7</v>
      </c>
      <c r="F68" s="323">
        <f t="shared" si="1"/>
        <v>6.2208398133749565E-3</v>
      </c>
    </row>
    <row r="69" spans="1:6" ht="15.75" customHeight="1">
      <c r="A69" s="325" t="s">
        <v>2907</v>
      </c>
      <c r="B69" s="326">
        <v>6126.52</v>
      </c>
      <c r="C69" s="323">
        <f t="shared" si="0"/>
        <v>-1.9987652289782387E-3</v>
      </c>
      <c r="D69" s="325" t="s">
        <v>2907</v>
      </c>
      <c r="E69" s="327">
        <v>64.3</v>
      </c>
      <c r="F69" s="323">
        <f t="shared" si="1"/>
        <v>6.2597809076680999E-3</v>
      </c>
    </row>
    <row r="70" spans="1:6" ht="15.75" customHeight="1">
      <c r="A70" s="325" t="s">
        <v>2908</v>
      </c>
      <c r="B70" s="326">
        <v>6138.79</v>
      </c>
      <c r="C70" s="323">
        <f t="shared" si="0"/>
        <v>-2.3386281564979905E-3</v>
      </c>
      <c r="D70" s="325" t="s">
        <v>2908</v>
      </c>
      <c r="E70" s="327">
        <v>63.9</v>
      </c>
      <c r="F70" s="323">
        <f t="shared" si="1"/>
        <v>-1.2364760432766686E-2</v>
      </c>
    </row>
    <row r="71" spans="1:6" ht="15.75" customHeight="1">
      <c r="A71" s="325" t="s">
        <v>2909</v>
      </c>
      <c r="B71" s="326">
        <v>6153.18</v>
      </c>
      <c r="C71" s="323">
        <f t="shared" si="0"/>
        <v>-1.0247889217920858E-2</v>
      </c>
      <c r="D71" s="325" t="s">
        <v>2909</v>
      </c>
      <c r="E71" s="327">
        <v>64.7</v>
      </c>
      <c r="F71" s="323">
        <f t="shared" si="1"/>
        <v>-1.8209408194233778E-2</v>
      </c>
    </row>
    <row r="72" spans="1:6" ht="15.75" customHeight="1">
      <c r="A72" s="325" t="s">
        <v>2910</v>
      </c>
      <c r="B72" s="326">
        <v>6216.89</v>
      </c>
      <c r="C72" s="323">
        <f t="shared" si="0"/>
        <v>-1.7014783777373643E-2</v>
      </c>
      <c r="D72" s="325" t="s">
        <v>2910</v>
      </c>
      <c r="E72" s="327">
        <v>65.900000000000006</v>
      </c>
      <c r="F72" s="323">
        <f t="shared" si="1"/>
        <v>-2.2255192878338326E-2</v>
      </c>
    </row>
    <row r="73" spans="1:6" ht="15.75" customHeight="1">
      <c r="A73" s="325" t="s">
        <v>2911</v>
      </c>
      <c r="B73" s="326">
        <v>6324.5</v>
      </c>
      <c r="C73" s="323">
        <f t="shared" si="0"/>
        <v>-4.9013330044811454E-5</v>
      </c>
      <c r="D73" s="325" t="s">
        <v>2911</v>
      </c>
      <c r="E73" s="327">
        <v>67.400000000000006</v>
      </c>
      <c r="F73" s="323">
        <f t="shared" si="1"/>
        <v>1.5060240963855387E-2</v>
      </c>
    </row>
    <row r="74" spans="1:6" ht="15.75" customHeight="1">
      <c r="A74" s="325" t="s">
        <v>2912</v>
      </c>
      <c r="B74" s="326">
        <v>6324.81</v>
      </c>
      <c r="C74" s="323">
        <f t="shared" si="0"/>
        <v>-6.6185536245768617E-3</v>
      </c>
      <c r="D74" s="325" t="s">
        <v>2912</v>
      </c>
      <c r="E74" s="327">
        <v>66.400000000000006</v>
      </c>
      <c r="F74" s="323">
        <f t="shared" si="1"/>
        <v>-1.0432190760059412E-2</v>
      </c>
    </row>
    <row r="75" spans="1:6" ht="15.75" customHeight="1">
      <c r="A75" s="325" t="s">
        <v>2913</v>
      </c>
      <c r="B75" s="326">
        <v>6366.95</v>
      </c>
      <c r="C75" s="323">
        <f t="shared" si="0"/>
        <v>1.4137494992971789E-4</v>
      </c>
      <c r="D75" s="325" t="s">
        <v>2913</v>
      </c>
      <c r="E75" s="327">
        <v>67.099999999999994</v>
      </c>
      <c r="F75" s="323">
        <f t="shared" si="1"/>
        <v>2.989536621823552E-3</v>
      </c>
    </row>
    <row r="76" spans="1:6" ht="15.75" customHeight="1">
      <c r="A76" s="325" t="s">
        <v>2914</v>
      </c>
      <c r="B76" s="326">
        <v>6366.05</v>
      </c>
      <c r="C76" s="323">
        <f t="shared" si="0"/>
        <v>3.0203816678431306E-3</v>
      </c>
      <c r="D76" s="325" t="s">
        <v>2914</v>
      </c>
      <c r="E76" s="327">
        <v>66.900000000000006</v>
      </c>
      <c r="F76" s="323">
        <f t="shared" si="1"/>
        <v>-1.4925373134327957E-3</v>
      </c>
    </row>
    <row r="77" spans="1:6" ht="15.75" customHeight="1">
      <c r="A77" s="325" t="s">
        <v>2915</v>
      </c>
      <c r="B77" s="326">
        <v>6346.88</v>
      </c>
      <c r="C77" s="323">
        <f t="shared" si="0"/>
        <v>-2.026802856078147E-3</v>
      </c>
      <c r="D77" s="325" t="s">
        <v>2915</v>
      </c>
      <c r="E77" s="327">
        <v>67</v>
      </c>
      <c r="F77" s="323">
        <f t="shared" si="1"/>
        <v>1.494768310911665E-3</v>
      </c>
    </row>
    <row r="78" spans="1:6" ht="15.75" customHeight="1">
      <c r="A78" s="325" t="s">
        <v>2916</v>
      </c>
      <c r="B78" s="326">
        <v>6359.77</v>
      </c>
      <c r="C78" s="323">
        <f t="shared" si="0"/>
        <v>-2.6925139643777518E-3</v>
      </c>
      <c r="D78" s="325" t="s">
        <v>2916</v>
      </c>
      <c r="E78" s="327">
        <v>66.900000000000006</v>
      </c>
      <c r="F78" s="323">
        <f t="shared" si="1"/>
        <v>-4.4642857142856984E-3</v>
      </c>
    </row>
    <row r="79" spans="1:6" ht="15.75" customHeight="1">
      <c r="A79" s="325" t="s">
        <v>2917</v>
      </c>
      <c r="B79" s="326">
        <v>6376.94</v>
      </c>
      <c r="C79" s="323">
        <f t="shared" si="0"/>
        <v>4.169776677594994E-3</v>
      </c>
      <c r="D79" s="325" t="s">
        <v>2917</v>
      </c>
      <c r="E79" s="327">
        <v>67.2</v>
      </c>
      <c r="F79" s="323">
        <f t="shared" si="1"/>
        <v>1.3574660633484337E-2</v>
      </c>
    </row>
    <row r="80" spans="1:6" ht="15.75" customHeight="1">
      <c r="A80" s="325" t="s">
        <v>2918</v>
      </c>
      <c r="B80" s="326">
        <v>6350.46</v>
      </c>
      <c r="C80" s="323">
        <f t="shared" si="0"/>
        <v>1.2408180254439571E-3</v>
      </c>
      <c r="D80" s="325" t="s">
        <v>2918</v>
      </c>
      <c r="E80" s="327">
        <v>66.3</v>
      </c>
      <c r="F80" s="323">
        <f t="shared" si="1"/>
        <v>-5.9970014992504206E-3</v>
      </c>
    </row>
    <row r="81" spans="1:6" ht="15.75" customHeight="1">
      <c r="A81" s="325" t="s">
        <v>2919</v>
      </c>
      <c r="B81" s="326">
        <v>6342.59</v>
      </c>
      <c r="C81" s="323">
        <f t="shared" si="0"/>
        <v>3.5219679985063479E-3</v>
      </c>
      <c r="D81" s="325" t="s">
        <v>2919</v>
      </c>
      <c r="E81" s="327">
        <v>66.7</v>
      </c>
      <c r="F81" s="323">
        <f t="shared" si="1"/>
        <v>6.0331825037707176E-3</v>
      </c>
    </row>
    <row r="82" spans="1:6" ht="15.75" customHeight="1">
      <c r="A82" s="325" t="s">
        <v>2920</v>
      </c>
      <c r="B82" s="326">
        <v>6320.33</v>
      </c>
      <c r="C82" s="323">
        <f t="shared" si="0"/>
        <v>3.0550318358122386E-3</v>
      </c>
      <c r="D82" s="325" t="s">
        <v>2920</v>
      </c>
      <c r="E82" s="327">
        <v>66.3</v>
      </c>
      <c r="F82" s="323">
        <f t="shared" si="1"/>
        <v>-7.4850299401197917E-3</v>
      </c>
    </row>
    <row r="83" spans="1:6" ht="15.75" customHeight="1">
      <c r="A83" s="325" t="s">
        <v>2921</v>
      </c>
      <c r="B83" s="326">
        <v>6301.08</v>
      </c>
      <c r="C83" s="323">
        <f t="shared" si="0"/>
        <v>-4.1990312359247994E-3</v>
      </c>
      <c r="D83" s="325" t="s">
        <v>2921</v>
      </c>
      <c r="E83" s="327">
        <v>66.8</v>
      </c>
      <c r="F83" s="323">
        <f t="shared" si="1"/>
        <v>-1.494768310911887E-3</v>
      </c>
    </row>
    <row r="84" spans="1:6" ht="15.75" customHeight="1">
      <c r="A84" s="325" t="s">
        <v>2922</v>
      </c>
      <c r="B84" s="326">
        <v>6327.65</v>
      </c>
      <c r="C84" s="323">
        <f t="shared" si="0"/>
        <v>2.5349948111825782E-3</v>
      </c>
      <c r="D84" s="325" t="s">
        <v>2922</v>
      </c>
      <c r="E84" s="327">
        <v>66.900000000000006</v>
      </c>
      <c r="F84" s="323">
        <f t="shared" si="1"/>
        <v>1.0574018126888296E-2</v>
      </c>
    </row>
    <row r="85" spans="1:6" ht="15.75" customHeight="1">
      <c r="A85" s="325" t="s">
        <v>2923</v>
      </c>
      <c r="B85" s="326">
        <v>6311.65</v>
      </c>
      <c r="C85" s="323">
        <f t="shared" si="0"/>
        <v>-7.1932148149080888E-3</v>
      </c>
      <c r="D85" s="325" t="s">
        <v>2923</v>
      </c>
      <c r="E85" s="327">
        <v>66.2</v>
      </c>
      <c r="F85" s="323">
        <f t="shared" si="1"/>
        <v>-6.0060060060058706E-3</v>
      </c>
    </row>
    <row r="86" spans="1:6" ht="15.75" customHeight="1">
      <c r="A86" s="325" t="s">
        <v>2924</v>
      </c>
      <c r="B86" s="326">
        <v>6357.38</v>
      </c>
      <c r="C86" s="323">
        <f t="shared" si="0"/>
        <v>-7.8019530634253487E-3</v>
      </c>
      <c r="D86" s="325" t="s">
        <v>2924</v>
      </c>
      <c r="E86" s="327">
        <v>66.599999999999994</v>
      </c>
      <c r="F86" s="323">
        <f t="shared" si="1"/>
        <v>-2.9940119760479833E-3</v>
      </c>
    </row>
    <row r="87" spans="1:6" ht="15.75" customHeight="1">
      <c r="A87" s="325" t="s">
        <v>2925</v>
      </c>
      <c r="B87" s="326">
        <v>6407.37</v>
      </c>
      <c r="C87" s="323">
        <f t="shared" si="0"/>
        <v>-2.8572629102062708E-3</v>
      </c>
      <c r="D87" s="325" t="s">
        <v>2925</v>
      </c>
      <c r="E87" s="327">
        <v>66.8</v>
      </c>
      <c r="F87" s="323">
        <f t="shared" si="1"/>
        <v>-5.9523809523810423E-3</v>
      </c>
    </row>
    <row r="88" spans="1:6" ht="15.75" customHeight="1">
      <c r="A88" s="325" t="s">
        <v>2926</v>
      </c>
      <c r="B88" s="326">
        <v>6425.73</v>
      </c>
      <c r="C88" s="323">
        <f t="shared" si="0"/>
        <v>8.0351274058712008E-3</v>
      </c>
      <c r="D88" s="325" t="s">
        <v>2926</v>
      </c>
      <c r="E88" s="327">
        <v>67.2</v>
      </c>
      <c r="F88" s="323">
        <f t="shared" si="1"/>
        <v>-1.4858841010400026E-3</v>
      </c>
    </row>
    <row r="89" spans="1:6" ht="15.75" customHeight="1">
      <c r="A89" s="325" t="s">
        <v>2927</v>
      </c>
      <c r="B89" s="326">
        <v>6374.51</v>
      </c>
      <c r="C89" s="323">
        <f t="shared" si="0"/>
        <v>2.0624423278559068E-3</v>
      </c>
      <c r="D89" s="325" t="s">
        <v>2927</v>
      </c>
      <c r="E89" s="327">
        <v>67.3</v>
      </c>
      <c r="F89" s="323">
        <f t="shared" si="1"/>
        <v>4.4776119402984982E-3</v>
      </c>
    </row>
    <row r="90" spans="1:6" ht="15.75" customHeight="1">
      <c r="A90" s="325" t="s">
        <v>2928</v>
      </c>
      <c r="B90" s="326">
        <v>6361.39</v>
      </c>
      <c r="C90" s="323">
        <f t="shared" si="0"/>
        <v>-4.7872415319797357E-3</v>
      </c>
      <c r="D90" s="325" t="s">
        <v>2928</v>
      </c>
      <c r="E90" s="327">
        <v>67</v>
      </c>
      <c r="F90" s="323">
        <f t="shared" si="1"/>
        <v>-2.9761904761904656E-3</v>
      </c>
    </row>
    <row r="91" spans="1:6" ht="15.75" customHeight="1">
      <c r="A91" s="325" t="s">
        <v>2929</v>
      </c>
      <c r="B91" s="326">
        <v>6391.99</v>
      </c>
      <c r="C91" s="323">
        <f t="shared" si="0"/>
        <v>-6.137020210030153E-3</v>
      </c>
      <c r="D91" s="325" t="s">
        <v>2929</v>
      </c>
      <c r="E91" s="327">
        <v>67.2</v>
      </c>
      <c r="F91" s="323">
        <f t="shared" si="1"/>
        <v>-2.9673590504450953E-3</v>
      </c>
    </row>
    <row r="92" spans="1:6" ht="15.75" customHeight="1">
      <c r="A92" s="325" t="s">
        <v>2930</v>
      </c>
      <c r="B92" s="326">
        <v>6431.46</v>
      </c>
      <c r="C92" s="323">
        <f t="shared" si="0"/>
        <v>-7.5366881162909349E-3</v>
      </c>
      <c r="D92" s="325" t="s">
        <v>2930</v>
      </c>
      <c r="E92" s="327">
        <v>67.400000000000006</v>
      </c>
      <c r="F92" s="323">
        <f t="shared" si="1"/>
        <v>-1.1730205278592365E-2</v>
      </c>
    </row>
    <row r="93" spans="1:6" ht="15.75" customHeight="1">
      <c r="A93" s="325" t="s">
        <v>2931</v>
      </c>
      <c r="B93" s="326">
        <v>6480.3</v>
      </c>
      <c r="C93" s="323">
        <f t="shared" si="0"/>
        <v>-6.0762710818840215E-4</v>
      </c>
      <c r="D93" s="325" t="s">
        <v>2931</v>
      </c>
      <c r="E93" s="327">
        <v>68.2</v>
      </c>
      <c r="F93" s="323">
        <f t="shared" si="1"/>
        <v>-1.1594202898550732E-2</v>
      </c>
    </row>
    <row r="94" spans="1:6" ht="15.75" customHeight="1">
      <c r="A94" s="325" t="s">
        <v>2932</v>
      </c>
      <c r="B94" s="326">
        <v>6484.24</v>
      </c>
      <c r="C94" s="323">
        <f t="shared" si="0"/>
        <v>2.4178338434899249E-3</v>
      </c>
      <c r="D94" s="325" t="s">
        <v>2932</v>
      </c>
      <c r="E94" s="327">
        <v>69</v>
      </c>
      <c r="F94" s="323">
        <f t="shared" si="1"/>
        <v>1.6200294550809957E-2</v>
      </c>
    </row>
    <row r="95" spans="1:6" ht="15.75" customHeight="1">
      <c r="A95" s="325" t="s">
        <v>2933</v>
      </c>
      <c r="B95" s="326">
        <v>6468.6</v>
      </c>
      <c r="C95" s="323">
        <f t="shared" si="0"/>
        <v>-3.1698969205614658E-3</v>
      </c>
      <c r="D95" s="325" t="s">
        <v>2933</v>
      </c>
      <c r="E95" s="327">
        <v>67.900000000000006</v>
      </c>
      <c r="F95" s="323">
        <f t="shared" si="1"/>
        <v>7.4183976261128493E-3</v>
      </c>
    </row>
    <row r="96" spans="1:6" ht="15.75" customHeight="1">
      <c r="A96" s="325" t="s">
        <v>2934</v>
      </c>
      <c r="B96" s="326">
        <v>6489.17</v>
      </c>
      <c r="C96" s="323">
        <f t="shared" si="0"/>
        <v>-1.2651233803112616E-3</v>
      </c>
      <c r="D96" s="325" t="s">
        <v>2934</v>
      </c>
      <c r="E96" s="327">
        <v>67.400000000000006</v>
      </c>
      <c r="F96" s="323">
        <f t="shared" si="1"/>
        <v>5.9701492537314049E-3</v>
      </c>
    </row>
    <row r="97" spans="1:6" ht="15.75" customHeight="1">
      <c r="A97" s="325" t="s">
        <v>2935</v>
      </c>
      <c r="B97" s="326">
        <v>6497.39</v>
      </c>
      <c r="C97" s="323">
        <f t="shared" si="0"/>
        <v>7.1083913428289236E-3</v>
      </c>
      <c r="D97" s="325" t="s">
        <v>2935</v>
      </c>
      <c r="E97" s="327">
        <v>67</v>
      </c>
      <c r="F97" s="323">
        <f t="shared" si="1"/>
        <v>-1.4903129657226621E-3</v>
      </c>
    </row>
    <row r="98" spans="1:6" ht="15.75" customHeight="1">
      <c r="A98" s="325" t="s">
        <v>2936</v>
      </c>
      <c r="B98" s="326">
        <v>6451.53</v>
      </c>
      <c r="C98" s="323">
        <f t="shared" si="0"/>
        <v>2.8539584683755503E-3</v>
      </c>
      <c r="D98" s="325" t="s">
        <v>2936</v>
      </c>
      <c r="E98" s="327">
        <v>67.099999999999994</v>
      </c>
      <c r="F98" s="323">
        <f t="shared" si="1"/>
        <v>-2.9717682020802272E-3</v>
      </c>
    </row>
    <row r="99" spans="1:6" ht="15.75" customHeight="1">
      <c r="A99" s="325" t="s">
        <v>2937</v>
      </c>
      <c r="B99" s="326">
        <v>6433.17</v>
      </c>
      <c r="C99" s="323">
        <f t="shared" si="0"/>
        <v>6.3070461531240518E-3</v>
      </c>
      <c r="D99" s="325" t="s">
        <v>2937</v>
      </c>
      <c r="E99" s="327">
        <v>67.3</v>
      </c>
      <c r="F99" s="323">
        <f t="shared" si="1"/>
        <v>1.4880952380951218E-3</v>
      </c>
    </row>
    <row r="100" spans="1:6" ht="15.75" customHeight="1">
      <c r="A100" s="325" t="s">
        <v>2938</v>
      </c>
      <c r="B100" s="326">
        <v>6392.85</v>
      </c>
      <c r="C100" s="323">
        <f t="shared" si="0"/>
        <v>6.5741588598533518E-4</v>
      </c>
      <c r="D100" s="325" t="s">
        <v>2938</v>
      </c>
      <c r="E100" s="327">
        <v>67.2</v>
      </c>
      <c r="F100" s="323">
        <f t="shared" si="1"/>
        <v>-4.444444444444362E-3</v>
      </c>
    </row>
    <row r="101" spans="1:6" ht="15.75" customHeight="1">
      <c r="A101" s="325" t="s">
        <v>2939</v>
      </c>
      <c r="B101" s="326">
        <v>6388.65</v>
      </c>
      <c r="C101" s="323">
        <f t="shared" si="0"/>
        <v>3.0332860756154822E-3</v>
      </c>
      <c r="D101" s="325" t="s">
        <v>2939</v>
      </c>
      <c r="E101" s="327">
        <v>67.5</v>
      </c>
      <c r="F101" s="323">
        <f t="shared" si="1"/>
        <v>-7.3529411764705621E-3</v>
      </c>
    </row>
    <row r="102" spans="1:6" ht="15.75" customHeight="1">
      <c r="A102" s="325" t="s">
        <v>2940</v>
      </c>
      <c r="B102" s="326">
        <v>6369.33</v>
      </c>
      <c r="C102" s="323">
        <f t="shared" si="0"/>
        <v>2.1058132693809073E-2</v>
      </c>
      <c r="D102" s="325" t="s">
        <v>2940</v>
      </c>
      <c r="E102" s="327">
        <v>68</v>
      </c>
      <c r="F102" s="323">
        <f t="shared" si="1"/>
        <v>2.409638554216853E-2</v>
      </c>
    </row>
    <row r="103" spans="1:6" ht="15.75" customHeight="1">
      <c r="A103" s="325" t="s">
        <v>2941</v>
      </c>
      <c r="B103" s="326">
        <v>6237.97</v>
      </c>
      <c r="C103" s="323">
        <f t="shared" si="0"/>
        <v>8.1339573730856429E-3</v>
      </c>
      <c r="D103" s="325" t="s">
        <v>2941</v>
      </c>
      <c r="E103" s="327">
        <v>66.400000000000006</v>
      </c>
      <c r="F103" s="323">
        <f t="shared" si="1"/>
        <v>-7.4738415545589909E-3</v>
      </c>
    </row>
    <row r="104" spans="1:6" ht="15.75" customHeight="1">
      <c r="A104" s="325" t="s">
        <v>2942</v>
      </c>
      <c r="B104" s="326">
        <v>6187.64</v>
      </c>
      <c r="C104" s="323">
        <f t="shared" si="0"/>
        <v>-3.8348472017850632E-3</v>
      </c>
      <c r="D104" s="325" t="s">
        <v>2942</v>
      </c>
      <c r="E104" s="327">
        <v>66.900000000000006</v>
      </c>
      <c r="F104" s="323">
        <f t="shared" si="1"/>
        <v>9.0497737556562985E-3</v>
      </c>
    </row>
    <row r="105" spans="1:6" ht="15.75" customHeight="1">
      <c r="A105" s="325" t="s">
        <v>2943</v>
      </c>
      <c r="B105" s="326">
        <v>6211.46</v>
      </c>
      <c r="C105" s="323">
        <f t="shared" si="0"/>
        <v>-7.9980324329158581E-3</v>
      </c>
      <c r="D105" s="325" t="s">
        <v>2943</v>
      </c>
      <c r="E105" s="327">
        <v>66.3</v>
      </c>
      <c r="F105" s="323">
        <f t="shared" si="1"/>
        <v>-3.2116788321167933E-2</v>
      </c>
    </row>
    <row r="106" spans="1:6" ht="15.75" customHeight="1">
      <c r="A106" s="325" t="s">
        <v>2944</v>
      </c>
      <c r="B106" s="326">
        <v>6261.54</v>
      </c>
      <c r="C106" s="323">
        <f t="shared" si="0"/>
        <v>1.9349860321553392E-2</v>
      </c>
      <c r="D106" s="325" t="s">
        <v>2944</v>
      </c>
      <c r="E106" s="327">
        <v>68.5</v>
      </c>
      <c r="F106" s="323">
        <f t="shared" si="1"/>
        <v>3.7878787878787845E-2</v>
      </c>
    </row>
    <row r="107" spans="1:6" ht="15.75" customHeight="1">
      <c r="A107" s="325" t="s">
        <v>2945</v>
      </c>
      <c r="B107" s="326">
        <v>6142.68</v>
      </c>
      <c r="C107" s="323">
        <f t="shared" si="0"/>
        <v>-1.8465255407270953E-2</v>
      </c>
      <c r="D107" s="325" t="s">
        <v>2945</v>
      </c>
      <c r="E107" s="327">
        <v>66</v>
      </c>
      <c r="F107" s="323">
        <f t="shared" si="1"/>
        <v>-3.790087463556846E-2</v>
      </c>
    </row>
    <row r="108" spans="1:6" ht="15.75" customHeight="1">
      <c r="A108" s="325" t="s">
        <v>2946</v>
      </c>
      <c r="B108" s="326">
        <v>6258.24</v>
      </c>
      <c r="C108" s="323">
        <f t="shared" si="0"/>
        <v>-8.1887063365404522E-3</v>
      </c>
      <c r="D108" s="325" t="s">
        <v>2946</v>
      </c>
      <c r="E108" s="327">
        <v>68.599999999999994</v>
      </c>
      <c r="F108" s="323">
        <f t="shared" si="1"/>
        <v>-2.4182076813655806E-2</v>
      </c>
    </row>
    <row r="109" spans="1:6" ht="15.75" customHeight="1">
      <c r="A109" s="325" t="s">
        <v>2947</v>
      </c>
      <c r="B109" s="326">
        <v>6309.91</v>
      </c>
      <c r="C109" s="323">
        <f t="shared" si="0"/>
        <v>-1.4615444678691358E-2</v>
      </c>
      <c r="D109" s="325" t="s">
        <v>2947</v>
      </c>
      <c r="E109" s="327">
        <v>70.3</v>
      </c>
      <c r="F109" s="323">
        <f t="shared" si="1"/>
        <v>-3.5665294924554281E-2</v>
      </c>
    </row>
    <row r="110" spans="1:6" ht="15.75" customHeight="1">
      <c r="A110" s="325" t="s">
        <v>2948</v>
      </c>
      <c r="B110" s="326">
        <v>6403.5</v>
      </c>
      <c r="C110" s="323">
        <f t="shared" si="0"/>
        <v>-4.265323988909886E-3</v>
      </c>
      <c r="D110" s="325" t="s">
        <v>2948</v>
      </c>
      <c r="E110" s="327">
        <v>72.900000000000006</v>
      </c>
      <c r="F110" s="323">
        <f t="shared" si="1"/>
        <v>-1.3531799729364025E-2</v>
      </c>
    </row>
    <row r="111" spans="1:6" ht="15.75" customHeight="1">
      <c r="A111" s="325" t="s">
        <v>2949</v>
      </c>
      <c r="B111" s="326">
        <v>6430.93</v>
      </c>
      <c r="C111" s="323">
        <f t="shared" si="0"/>
        <v>-2.0492059212821045E-2</v>
      </c>
      <c r="D111" s="325" t="s">
        <v>2949</v>
      </c>
      <c r="E111" s="327">
        <v>73.900000000000006</v>
      </c>
      <c r="F111" s="323">
        <f t="shared" si="1"/>
        <v>-1.3351134846461998E-2</v>
      </c>
    </row>
    <row r="112" spans="1:6" ht="15.75" customHeight="1">
      <c r="A112" s="325" t="s">
        <v>2950</v>
      </c>
      <c r="B112" s="326">
        <v>6565.47</v>
      </c>
      <c r="C112" s="323">
        <f t="shared" si="0"/>
        <v>-4.0230643553766932E-3</v>
      </c>
      <c r="D112" s="325" t="s">
        <v>2950</v>
      </c>
      <c r="E112" s="327">
        <v>74.900000000000006</v>
      </c>
      <c r="F112" s="323">
        <f t="shared" si="1"/>
        <v>-5.312084993359778E-3</v>
      </c>
    </row>
    <row r="113" spans="1:6" ht="15.75" customHeight="1">
      <c r="A113" s="325" t="s">
        <v>2951</v>
      </c>
      <c r="B113" s="326">
        <v>6591.99</v>
      </c>
      <c r="C113" s="323">
        <f t="shared" si="0"/>
        <v>-1.1044750592968944E-2</v>
      </c>
      <c r="D113" s="325" t="s">
        <v>2951</v>
      </c>
      <c r="E113" s="327">
        <v>75.3</v>
      </c>
      <c r="F113" s="323">
        <f t="shared" si="1"/>
        <v>-7.905138339921014E-3</v>
      </c>
    </row>
    <row r="114" spans="1:6" ht="15.75" customHeight="1">
      <c r="A114" s="325" t="s">
        <v>2952</v>
      </c>
      <c r="B114" s="326">
        <v>6665.61</v>
      </c>
      <c r="C114" s="323">
        <f t="shared" si="0"/>
        <v>-4.8476578362754985E-3</v>
      </c>
      <c r="D114" s="325" t="s">
        <v>2952</v>
      </c>
      <c r="E114" s="327">
        <v>75.900000000000006</v>
      </c>
      <c r="F114" s="323">
        <f t="shared" si="1"/>
        <v>1.3192612137205018E-3</v>
      </c>
    </row>
    <row r="115" spans="1:6" ht="15.75" customHeight="1">
      <c r="A115" s="325" t="s">
        <v>2953</v>
      </c>
      <c r="B115" s="326">
        <v>6698.08</v>
      </c>
      <c r="C115" s="323">
        <f t="shared" si="0"/>
        <v>8.2671499707971385E-3</v>
      </c>
      <c r="D115" s="325" t="s">
        <v>2953</v>
      </c>
      <c r="E115" s="327">
        <v>75.8</v>
      </c>
      <c r="F115" s="323">
        <f t="shared" si="1"/>
        <v>-1.3175230566535578E-3</v>
      </c>
    </row>
    <row r="116" spans="1:6" ht="15.75" customHeight="1">
      <c r="A116" s="325" t="s">
        <v>2954</v>
      </c>
      <c r="B116" s="326">
        <v>6643.16</v>
      </c>
      <c r="C116" s="323">
        <f t="shared" si="0"/>
        <v>-1.8781007443289255E-3</v>
      </c>
      <c r="D116" s="325" t="s">
        <v>2954</v>
      </c>
      <c r="E116" s="327">
        <v>75.900000000000006</v>
      </c>
      <c r="F116" s="323">
        <f t="shared" si="1"/>
        <v>-2.6281208935609035E-3</v>
      </c>
    </row>
    <row r="117" spans="1:6" ht="15.75" customHeight="1">
      <c r="A117" s="325" t="s">
        <v>2955</v>
      </c>
      <c r="B117" s="326">
        <v>6655.66</v>
      </c>
      <c r="C117" s="323">
        <f t="shared" si="0"/>
        <v>-3.2915820559360487E-3</v>
      </c>
      <c r="D117" s="325" t="s">
        <v>2955</v>
      </c>
      <c r="E117" s="327">
        <v>76.099999999999994</v>
      </c>
      <c r="F117" s="323">
        <f t="shared" si="1"/>
        <v>-1.312335958005395E-3</v>
      </c>
    </row>
    <row r="118" spans="1:6" ht="15.75" customHeight="1">
      <c r="A118" s="325" t="s">
        <v>2956</v>
      </c>
      <c r="B118" s="326">
        <v>6677.64</v>
      </c>
      <c r="C118" s="323">
        <f t="shared" si="0"/>
        <v>1.1980423987090205E-5</v>
      </c>
      <c r="D118" s="325" t="s">
        <v>2956</v>
      </c>
      <c r="E118" s="327">
        <v>76.2</v>
      </c>
      <c r="F118" s="323">
        <f t="shared" si="1"/>
        <v>2.6315789473685403E-3</v>
      </c>
    </row>
    <row r="119" spans="1:6" ht="15.75" customHeight="1">
      <c r="A119" s="325" t="s">
        <v>2957</v>
      </c>
      <c r="B119" s="326">
        <v>6677.56</v>
      </c>
      <c r="C119" s="323">
        <f t="shared" si="0"/>
        <v>-8.4839216965437725E-4</v>
      </c>
      <c r="D119" s="325" t="s">
        <v>2957</v>
      </c>
      <c r="E119" s="327">
        <v>76</v>
      </c>
      <c r="F119" s="323">
        <f t="shared" si="1"/>
        <v>-2.5641025641025661E-2</v>
      </c>
    </row>
    <row r="120" spans="1:6" ht="15.75" customHeight="1">
      <c r="A120" s="325" t="s">
        <v>2958</v>
      </c>
      <c r="B120" s="326">
        <v>6683.23</v>
      </c>
      <c r="C120" s="323">
        <f t="shared" si="0"/>
        <v>3.1325236102521803E-3</v>
      </c>
      <c r="D120" s="325" t="s">
        <v>2958</v>
      </c>
      <c r="E120" s="327">
        <v>78</v>
      </c>
      <c r="F120" s="323">
        <f t="shared" si="1"/>
        <v>-5.1020408163265918E-3</v>
      </c>
    </row>
    <row r="121" spans="1:6" ht="15.75" customHeight="1">
      <c r="A121" s="325" t="s">
        <v>2959</v>
      </c>
      <c r="B121" s="326">
        <v>6662.36</v>
      </c>
      <c r="C121" s="323">
        <f t="shared" si="0"/>
        <v>8.4690474856994324E-3</v>
      </c>
      <c r="D121" s="325" t="s">
        <v>2959</v>
      </c>
      <c r="E121" s="327">
        <v>78.400000000000006</v>
      </c>
      <c r="F121" s="323">
        <f t="shared" si="1"/>
        <v>9.009009009009139E-3</v>
      </c>
    </row>
    <row r="122" spans="1:6" ht="15.75" customHeight="1">
      <c r="A122" s="325" t="s">
        <v>2960</v>
      </c>
      <c r="B122" s="326">
        <v>6606.41</v>
      </c>
      <c r="C122" s="323">
        <f t="shared" si="0"/>
        <v>1.1692082461723041E-2</v>
      </c>
      <c r="D122" s="325" t="s">
        <v>2960</v>
      </c>
      <c r="E122" s="327">
        <v>77.7</v>
      </c>
      <c r="F122" s="323">
        <f t="shared" si="1"/>
        <v>1.9685039370078705E-2</v>
      </c>
    </row>
    <row r="123" spans="1:6" ht="15.75" customHeight="1">
      <c r="A123" s="325" t="s">
        <v>2961</v>
      </c>
      <c r="B123" s="326">
        <v>6530.06</v>
      </c>
      <c r="C123" s="323">
        <f t="shared" si="0"/>
        <v>7.3553231991954071E-3</v>
      </c>
      <c r="D123" s="325" t="s">
        <v>2961</v>
      </c>
      <c r="E123" s="327">
        <v>76.2</v>
      </c>
      <c r="F123" s="323">
        <f t="shared" si="1"/>
        <v>1.3140604467807293E-3</v>
      </c>
    </row>
    <row r="124" spans="1:6" ht="15.75" customHeight="1">
      <c r="A124" s="325" t="s">
        <v>2962</v>
      </c>
      <c r="B124" s="326">
        <v>6482.38</v>
      </c>
      <c r="C124" s="323">
        <f t="shared" si="0"/>
        <v>-1.1058953114249426E-2</v>
      </c>
      <c r="D124" s="325" t="s">
        <v>2962</v>
      </c>
      <c r="E124" s="327">
        <v>76.099999999999994</v>
      </c>
      <c r="F124" s="323">
        <f t="shared" si="1"/>
        <v>-1.0403120936281041E-2</v>
      </c>
    </row>
    <row r="125" spans="1:6" ht="15.75" customHeight="1">
      <c r="A125" s="325" t="s">
        <v>2963</v>
      </c>
      <c r="B125" s="326">
        <v>6554.87</v>
      </c>
      <c r="C125" s="323">
        <f t="shared" si="0"/>
        <v>-4.5710155095619598E-3</v>
      </c>
      <c r="D125" s="325" t="s">
        <v>2963</v>
      </c>
      <c r="E125" s="327">
        <v>76.900000000000006</v>
      </c>
      <c r="F125" s="323">
        <f t="shared" si="1"/>
        <v>-9.0206185567008879E-3</v>
      </c>
    </row>
    <row r="126" spans="1:6" ht="15.75" customHeight="1">
      <c r="A126" s="325" t="s">
        <v>2964</v>
      </c>
      <c r="B126" s="326">
        <v>6584.97</v>
      </c>
      <c r="C126" s="323">
        <f t="shared" si="0"/>
        <v>1.6580291965251348E-3</v>
      </c>
      <c r="D126" s="325" t="s">
        <v>2964</v>
      </c>
      <c r="E126" s="327">
        <v>77.599999999999994</v>
      </c>
      <c r="F126" s="323">
        <f t="shared" si="1"/>
        <v>7.7922077922076838E-3</v>
      </c>
    </row>
    <row r="127" spans="1:6" ht="15.75" customHeight="1">
      <c r="A127" s="325" t="s">
        <v>2965</v>
      </c>
      <c r="B127" s="326">
        <v>6574.07</v>
      </c>
      <c r="C127" s="323">
        <f t="shared" si="0"/>
        <v>-9.7144561471163016E-3</v>
      </c>
      <c r="D127" s="325" t="s">
        <v>2965</v>
      </c>
      <c r="E127" s="327">
        <v>77</v>
      </c>
      <c r="F127" s="323">
        <f t="shared" si="1"/>
        <v>-1.4084507042253502E-2</v>
      </c>
    </row>
    <row r="128" spans="1:6" ht="15.75" customHeight="1">
      <c r="A128" s="325" t="s">
        <v>2966</v>
      </c>
      <c r="B128" s="326">
        <v>6638.56</v>
      </c>
      <c r="C128" s="323">
        <f t="shared" si="0"/>
        <v>-3.5857679982588264E-3</v>
      </c>
      <c r="D128" s="325" t="s">
        <v>2966</v>
      </c>
      <c r="E128" s="327">
        <v>78.099999999999994</v>
      </c>
      <c r="F128" s="323">
        <f t="shared" si="1"/>
        <v>6.4432989690721421E-3</v>
      </c>
    </row>
    <row r="129" spans="1:6" ht="15.75" customHeight="1">
      <c r="A129" s="325" t="s">
        <v>2967</v>
      </c>
      <c r="B129" s="326">
        <v>6662.45</v>
      </c>
      <c r="C129" s="323">
        <f t="shared" si="0"/>
        <v>3.1951912522227843E-3</v>
      </c>
      <c r="D129" s="325" t="s">
        <v>2967</v>
      </c>
      <c r="E129" s="327">
        <v>77.599999999999994</v>
      </c>
      <c r="F129" s="323">
        <f t="shared" si="1"/>
        <v>1.290322580645098E-3</v>
      </c>
    </row>
    <row r="130" spans="1:6" ht="15.75" customHeight="1">
      <c r="A130" s="325" t="s">
        <v>2968</v>
      </c>
      <c r="B130" s="326">
        <v>6641.23</v>
      </c>
      <c r="C130" s="323">
        <f t="shared" si="0"/>
        <v>-7.9276399324799129E-3</v>
      </c>
      <c r="D130" s="325" t="s">
        <v>2968</v>
      </c>
      <c r="E130" s="327">
        <v>77.5</v>
      </c>
      <c r="F130" s="323">
        <f t="shared" si="1"/>
        <v>-1.2886597938143174E-3</v>
      </c>
    </row>
    <row r="131" spans="1:6" ht="15.75" customHeight="1">
      <c r="A131" s="325" t="s">
        <v>2969</v>
      </c>
      <c r="B131" s="326">
        <v>6694.3</v>
      </c>
      <c r="C131" s="323">
        <f t="shared" si="0"/>
        <v>-1.1460577591846266E-2</v>
      </c>
      <c r="D131" s="325" t="s">
        <v>2969</v>
      </c>
      <c r="E131" s="327">
        <v>77.599999999999994</v>
      </c>
      <c r="F131" s="323">
        <f t="shared" si="1"/>
        <v>9.1027308192457301E-3</v>
      </c>
    </row>
    <row r="132" spans="1:6" ht="15.75" customHeight="1">
      <c r="A132" s="325" t="s">
        <v>2970</v>
      </c>
      <c r="B132" s="326">
        <v>6771.91</v>
      </c>
      <c r="C132" s="323">
        <f t="shared" si="0"/>
        <v>2.0835090554216507E-3</v>
      </c>
      <c r="D132" s="325" t="s">
        <v>2970</v>
      </c>
      <c r="E132" s="327">
        <v>76.900000000000006</v>
      </c>
      <c r="F132" s="323">
        <f t="shared" si="1"/>
        <v>2.2606382978723527E-2</v>
      </c>
    </row>
    <row r="133" spans="1:6" ht="15.75" customHeight="1">
      <c r="A133" s="325" t="s">
        <v>2971</v>
      </c>
      <c r="B133" s="326">
        <v>6757.83</v>
      </c>
      <c r="C133" s="323">
        <f t="shared" si="0"/>
        <v>6.0262727724991194E-4</v>
      </c>
      <c r="D133" s="325" t="s">
        <v>2971</v>
      </c>
      <c r="E133" s="327">
        <v>75.2</v>
      </c>
      <c r="F133" s="323">
        <f t="shared" si="1"/>
        <v>-6.6050198150594541E-3</v>
      </c>
    </row>
    <row r="134" spans="1:6" ht="15.75" customHeight="1">
      <c r="A134" s="325" t="s">
        <v>2972</v>
      </c>
      <c r="B134" s="326">
        <v>6753.76</v>
      </c>
      <c r="C134" s="323">
        <f t="shared" si="0"/>
        <v>-1.7057632329682271E-3</v>
      </c>
      <c r="D134" s="325" t="s">
        <v>2972</v>
      </c>
      <c r="E134" s="327">
        <v>75.7</v>
      </c>
      <c r="F134" s="323">
        <f t="shared" si="1"/>
        <v>9.3333333333334156E-3</v>
      </c>
    </row>
    <row r="135" spans="1:6" ht="15.75" customHeight="1">
      <c r="A135" s="325" t="s">
        <v>2973</v>
      </c>
      <c r="B135" s="326">
        <v>6765.3</v>
      </c>
      <c r="C135" s="323">
        <f t="shared" si="0"/>
        <v>1.0565005859584087E-3</v>
      </c>
      <c r="D135" s="325" t="s">
        <v>2973</v>
      </c>
      <c r="E135" s="327">
        <v>75</v>
      </c>
      <c r="F135" s="323">
        <f t="shared" si="1"/>
        <v>-1.055408970976246E-2</v>
      </c>
    </row>
    <row r="136" spans="1:6" ht="15.75" customHeight="1">
      <c r="A136" s="325" t="s">
        <v>2974</v>
      </c>
      <c r="B136" s="326">
        <v>6758.16</v>
      </c>
      <c r="C136" s="323">
        <f t="shared" si="0"/>
        <v>2.463825084735749E-3</v>
      </c>
      <c r="D136" s="325" t="s">
        <v>2974</v>
      </c>
      <c r="E136" s="327">
        <v>75.8</v>
      </c>
      <c r="F136" s="323">
        <f t="shared" si="1"/>
        <v>1.0666666666666602E-2</v>
      </c>
    </row>
    <row r="137" spans="1:6" ht="15.75" customHeight="1">
      <c r="A137" s="325" t="s">
        <v>2975</v>
      </c>
      <c r="B137" s="326">
        <v>6741.55</v>
      </c>
      <c r="C137" s="323">
        <f t="shared" si="0"/>
        <v>-1.676324288783837E-3</v>
      </c>
      <c r="D137" s="325" t="s">
        <v>2975</v>
      </c>
      <c r="E137" s="327">
        <v>75</v>
      </c>
      <c r="F137" s="323">
        <f t="shared" si="1"/>
        <v>1.6260162601626105E-2</v>
      </c>
    </row>
    <row r="138" spans="1:6" ht="15.75" customHeight="1">
      <c r="A138" s="325" t="s">
        <v>2976</v>
      </c>
      <c r="B138" s="326">
        <v>6752.87</v>
      </c>
      <c r="C138" s="323">
        <f t="shared" si="0"/>
        <v>3.6590424271154554E-4</v>
      </c>
      <c r="D138" s="325" t="s">
        <v>2976</v>
      </c>
      <c r="E138" s="327">
        <v>73.8</v>
      </c>
      <c r="F138" s="323">
        <f t="shared" si="1"/>
        <v>1.3568521031206426E-3</v>
      </c>
    </row>
    <row r="139" spans="1:6" ht="15.75" customHeight="1">
      <c r="A139" s="325" t="s">
        <v>2977</v>
      </c>
      <c r="B139" s="326">
        <v>6750.4</v>
      </c>
      <c r="C139" s="323">
        <f t="shared" si="0"/>
        <v>-3.1395551460056126E-3</v>
      </c>
      <c r="D139" s="325" t="s">
        <v>2977</v>
      </c>
      <c r="E139" s="327">
        <v>73.7</v>
      </c>
      <c r="F139" s="323">
        <f t="shared" si="1"/>
        <v>5.4570259208732708E-3</v>
      </c>
    </row>
    <row r="140" spans="1:6" ht="15.75" customHeight="1">
      <c r="A140" s="325" t="s">
        <v>2978</v>
      </c>
      <c r="B140" s="326">
        <v>6771.66</v>
      </c>
      <c r="C140" s="323">
        <f t="shared" si="0"/>
        <v>1.1938545407268908E-2</v>
      </c>
      <c r="D140" s="325" t="s">
        <v>2978</v>
      </c>
      <c r="E140" s="327">
        <v>73.3</v>
      </c>
      <c r="F140" s="323">
        <f t="shared" si="1"/>
        <v>1.5235457063711877E-2</v>
      </c>
    </row>
    <row r="141" spans="1:6" ht="15.75" customHeight="1">
      <c r="A141" s="325" t="s">
        <v>2979</v>
      </c>
      <c r="B141" s="326">
        <v>6691.77</v>
      </c>
      <c r="C141" s="323">
        <f t="shared" si="0"/>
        <v>-9.3609473816214095E-4</v>
      </c>
      <c r="D141" s="325" t="s">
        <v>2979</v>
      </c>
      <c r="E141" s="327">
        <v>72.2</v>
      </c>
      <c r="F141" s="323">
        <f t="shared" si="1"/>
        <v>-1.0958904109588996E-2</v>
      </c>
    </row>
    <row r="142" spans="1:6" ht="15.75" customHeight="1">
      <c r="A142" s="325" t="s">
        <v>2980</v>
      </c>
      <c r="B142" s="326">
        <v>6698.04</v>
      </c>
      <c r="C142" s="323">
        <f t="shared" si="0"/>
        <v>-9.9828839508216971E-3</v>
      </c>
      <c r="D142" s="325" t="s">
        <v>2980</v>
      </c>
      <c r="E142" s="327">
        <v>73</v>
      </c>
      <c r="F142" s="323">
        <f t="shared" si="1"/>
        <v>-1.0840108401083959E-2</v>
      </c>
    </row>
    <row r="143" spans="1:6" ht="15.75" customHeight="1">
      <c r="A143" s="325" t="s">
        <v>2981</v>
      </c>
      <c r="B143" s="326">
        <v>6765.58</v>
      </c>
      <c r="C143" s="323">
        <f t="shared" si="0"/>
        <v>1.6259033001286838E-5</v>
      </c>
      <c r="D143" s="325" t="s">
        <v>2981</v>
      </c>
      <c r="E143" s="327">
        <v>73.8</v>
      </c>
      <c r="F143" s="323">
        <f t="shared" si="1"/>
        <v>-5.3908355795149188E-3</v>
      </c>
    </row>
    <row r="144" spans="1:6" ht="15.75" customHeight="1">
      <c r="A144" s="325" t="s">
        <v>2982</v>
      </c>
      <c r="B144" s="326">
        <v>6765.47</v>
      </c>
      <c r="C144" s="323">
        <f t="shared" si="0"/>
        <v>2.2767828762271236E-4</v>
      </c>
      <c r="D144" s="325" t="s">
        <v>2982</v>
      </c>
      <c r="E144" s="327">
        <v>74.2</v>
      </c>
      <c r="F144" s="323">
        <f t="shared" si="1"/>
        <v>-2.6881720430107503E-3</v>
      </c>
    </row>
    <row r="145" spans="1:6" ht="15.75" customHeight="1">
      <c r="A145" s="325" t="s">
        <v>2983</v>
      </c>
      <c r="B145" s="326">
        <v>6763.93</v>
      </c>
      <c r="C145" s="323">
        <f t="shared" si="0"/>
        <v>-2.6604667936780402E-4</v>
      </c>
      <c r="D145" s="325" t="s">
        <v>2983</v>
      </c>
      <c r="E145" s="327">
        <v>74.400000000000006</v>
      </c>
      <c r="F145" s="323">
        <f t="shared" si="1"/>
        <v>4.0485829959515662E-3</v>
      </c>
    </row>
    <row r="146" spans="1:6" ht="15.75" customHeight="1">
      <c r="A146" s="325" t="s">
        <v>2984</v>
      </c>
      <c r="B146" s="326">
        <v>6765.73</v>
      </c>
      <c r="C146" s="323">
        <f t="shared" si="0"/>
        <v>1.4635265606300907E-2</v>
      </c>
      <c r="D146" s="325" t="s">
        <v>2984</v>
      </c>
      <c r="E146" s="327">
        <v>74.099999999999994</v>
      </c>
      <c r="F146" s="323">
        <f t="shared" si="1"/>
        <v>2.631578947368407E-2</v>
      </c>
    </row>
    <row r="147" spans="1:6" ht="15.75" customHeight="1">
      <c r="A147" s="325" t="s">
        <v>2985</v>
      </c>
      <c r="B147" s="326">
        <v>6668.14</v>
      </c>
      <c r="C147" s="323">
        <f t="shared" si="0"/>
        <v>5.7496055818835323E-3</v>
      </c>
      <c r="D147" s="325" t="s">
        <v>2985</v>
      </c>
      <c r="E147" s="327">
        <v>72.2</v>
      </c>
      <c r="F147" s="323">
        <f t="shared" si="1"/>
        <v>8.379888268156499E-3</v>
      </c>
    </row>
    <row r="148" spans="1:6" ht="15.75" customHeight="1">
      <c r="A148" s="325" t="s">
        <v>2986</v>
      </c>
      <c r="B148" s="326">
        <v>6630.02</v>
      </c>
      <c r="C148" s="323">
        <f t="shared" si="0"/>
        <v>2.4055184514726102E-2</v>
      </c>
      <c r="D148" s="325" t="s">
        <v>2986</v>
      </c>
      <c r="E148" s="327">
        <v>71.599999999999994</v>
      </c>
      <c r="F148" s="323">
        <f t="shared" si="1"/>
        <v>4.3731778425655898E-2</v>
      </c>
    </row>
    <row r="149" spans="1:6" ht="15.75" customHeight="1">
      <c r="A149" s="325" t="s">
        <v>2987</v>
      </c>
      <c r="B149" s="326">
        <v>6474.28</v>
      </c>
      <c r="C149" s="323">
        <f t="shared" si="0"/>
        <v>2.7522608963665984E-3</v>
      </c>
      <c r="D149" s="325" t="s">
        <v>2987</v>
      </c>
      <c r="E149" s="327">
        <v>68.599999999999994</v>
      </c>
      <c r="F149" s="323">
        <f t="shared" si="1"/>
        <v>4.3923865300146137E-3</v>
      </c>
    </row>
    <row r="150" spans="1:6" ht="15.75" customHeight="1">
      <c r="A150" s="325" t="s">
        <v>2988</v>
      </c>
      <c r="B150" s="326">
        <v>6456.51</v>
      </c>
      <c r="C150" s="323">
        <f t="shared" si="0"/>
        <v>-2.7433371041916788E-2</v>
      </c>
      <c r="D150" s="325" t="s">
        <v>2988</v>
      </c>
      <c r="E150" s="327">
        <v>68.3</v>
      </c>
      <c r="F150" s="323">
        <f t="shared" si="1"/>
        <v>-3.6671368124118642E-2</v>
      </c>
    </row>
    <row r="151" spans="1:6" ht="15.75" customHeight="1">
      <c r="A151" s="325" t="s">
        <v>2989</v>
      </c>
      <c r="B151" s="326">
        <v>6638.63</v>
      </c>
      <c r="C151" s="323">
        <f t="shared" si="0"/>
        <v>-8.6447886364858784E-3</v>
      </c>
      <c r="D151" s="325" t="s">
        <v>2989</v>
      </c>
      <c r="E151" s="327">
        <v>70.900000000000006</v>
      </c>
      <c r="F151" s="323">
        <f t="shared" si="1"/>
        <v>-2.8129395218001729E-3</v>
      </c>
    </row>
    <row r="152" spans="1:6" ht="15.75" customHeight="1">
      <c r="A152" s="325" t="s">
        <v>2990</v>
      </c>
      <c r="B152" s="326">
        <v>6696.52</v>
      </c>
      <c r="C152" s="323">
        <f t="shared" si="0"/>
        <v>-4.9404238615002871E-4</v>
      </c>
      <c r="D152" s="325" t="s">
        <v>2990</v>
      </c>
      <c r="E152" s="327">
        <v>71.099999999999994</v>
      </c>
      <c r="F152" s="323">
        <f t="shared" si="1"/>
        <v>-9.7493036211699913E-3</v>
      </c>
    </row>
    <row r="153" spans="1:6" ht="15.75" customHeight="1">
      <c r="A153" s="325" t="s">
        <v>2991</v>
      </c>
      <c r="B153" s="326">
        <v>6699.83</v>
      </c>
      <c r="C153" s="323">
        <f t="shared" si="0"/>
        <v>-7.9881192458148842E-3</v>
      </c>
      <c r="D153" s="325" t="s">
        <v>2991</v>
      </c>
      <c r="E153" s="327">
        <v>71.8</v>
      </c>
      <c r="F153" s="323">
        <f t="shared" si="1"/>
        <v>-1.3736263736263687E-2</v>
      </c>
    </row>
    <row r="154" spans="1:6" ht="15.75" customHeight="1">
      <c r="A154" s="325" t="s">
        <v>2992</v>
      </c>
      <c r="B154" s="326">
        <v>6753.78</v>
      </c>
      <c r="C154" s="323">
        <f t="shared" si="0"/>
        <v>2.1277732274491701E-3</v>
      </c>
      <c r="D154" s="325" t="s">
        <v>2992</v>
      </c>
      <c r="E154" s="327">
        <v>72.8</v>
      </c>
      <c r="F154" s="323">
        <f t="shared" si="1"/>
        <v>-4.1039671682626677E-3</v>
      </c>
    </row>
    <row r="155" spans="1:6" ht="15.75" customHeight="1">
      <c r="A155" s="325" t="s">
        <v>2993</v>
      </c>
      <c r="B155" s="326">
        <v>6739.44</v>
      </c>
      <c r="C155" s="323">
        <f t="shared" si="0"/>
        <v>9.4815267504875234E-3</v>
      </c>
      <c r="D155" s="325" t="s">
        <v>2993</v>
      </c>
      <c r="E155" s="327">
        <v>73.099999999999994</v>
      </c>
      <c r="F155" s="323">
        <f t="shared" si="1"/>
        <v>4.1208791208791062E-3</v>
      </c>
    </row>
    <row r="156" spans="1:6" ht="15.75" customHeight="1">
      <c r="A156" s="325" t="s">
        <v>2994</v>
      </c>
      <c r="B156" s="326">
        <v>6676.14</v>
      </c>
      <c r="C156" s="323">
        <f t="shared" si="0"/>
        <v>-2.387622378440335E-2</v>
      </c>
      <c r="D156" s="325" t="s">
        <v>2994</v>
      </c>
      <c r="E156" s="327">
        <v>72.8</v>
      </c>
      <c r="F156" s="323">
        <f t="shared" si="1"/>
        <v>-1.4884979702300516E-2</v>
      </c>
    </row>
    <row r="157" spans="1:6" ht="15.75" customHeight="1">
      <c r="A157" s="325" t="s">
        <v>2995</v>
      </c>
      <c r="B157" s="326">
        <v>6839.44</v>
      </c>
      <c r="C157" s="323">
        <f t="shared" si="0"/>
        <v>-1.5719554965194837E-2</v>
      </c>
      <c r="D157" s="325" t="s">
        <v>2995</v>
      </c>
      <c r="E157" s="327">
        <v>73.900000000000006</v>
      </c>
      <c r="F157" s="323">
        <f t="shared" si="1"/>
        <v>-3.0183727034120644E-2</v>
      </c>
    </row>
    <row r="158" spans="1:6" ht="15.75" customHeight="1">
      <c r="A158" s="325" t="s">
        <v>2996</v>
      </c>
      <c r="B158" s="326">
        <v>6948.67</v>
      </c>
      <c r="C158" s="323">
        <f t="shared" si="0"/>
        <v>4.4478815825612639E-3</v>
      </c>
      <c r="D158" s="325" t="s">
        <v>2996</v>
      </c>
      <c r="E158" s="327">
        <v>76.2</v>
      </c>
      <c r="F158" s="323">
        <f t="shared" si="1"/>
        <v>3.9525691699604515E-3</v>
      </c>
    </row>
    <row r="159" spans="1:6" ht="15.75" customHeight="1">
      <c r="A159" s="325" t="s">
        <v>2997</v>
      </c>
      <c r="B159" s="326">
        <v>6917.9</v>
      </c>
      <c r="C159" s="323">
        <f t="shared" si="0"/>
        <v>-1.2589112727420249E-3</v>
      </c>
      <c r="D159" s="325" t="s">
        <v>2997</v>
      </c>
      <c r="E159" s="327">
        <v>75.900000000000006</v>
      </c>
      <c r="F159" s="323">
        <f t="shared" si="1"/>
        <v>-5.2424639580601617E-3</v>
      </c>
    </row>
    <row r="160" spans="1:6" ht="15.75" customHeight="1">
      <c r="A160" s="325" t="s">
        <v>2998</v>
      </c>
      <c r="B160" s="326">
        <v>6926.62</v>
      </c>
      <c r="C160" s="323">
        <f t="shared" si="0"/>
        <v>-9.2585838214365168E-3</v>
      </c>
      <c r="D160" s="325" t="s">
        <v>2998</v>
      </c>
      <c r="E160" s="327">
        <v>76.3</v>
      </c>
      <c r="F160" s="323">
        <f t="shared" si="1"/>
        <v>-3.916449086161844E-3</v>
      </c>
    </row>
    <row r="161" spans="1:6" ht="15.75" customHeight="1">
      <c r="A161" s="325" t="s">
        <v>2999</v>
      </c>
      <c r="B161" s="326">
        <v>6991.35</v>
      </c>
      <c r="C161" s="323">
        <f t="shared" si="0"/>
        <v>-7.430764272703505E-3</v>
      </c>
      <c r="D161" s="325" t="s">
        <v>2999</v>
      </c>
      <c r="E161" s="327">
        <v>76.599999999999994</v>
      </c>
      <c r="F161" s="323">
        <f t="shared" si="1"/>
        <v>-2.6041666666667407E-3</v>
      </c>
    </row>
    <row r="162" spans="1:6" ht="15.75" customHeight="1">
      <c r="A162" s="325" t="s">
        <v>3000</v>
      </c>
      <c r="B162" s="326">
        <v>7043.69</v>
      </c>
      <c r="C162" s="323">
        <f t="shared" si="0"/>
        <v>9.8340573871236181E-4</v>
      </c>
      <c r="D162" s="325" t="s">
        <v>3000</v>
      </c>
      <c r="E162" s="327">
        <v>76.8</v>
      </c>
      <c r="F162" s="323">
        <f t="shared" si="1"/>
        <v>6.5530799475752577E-3</v>
      </c>
    </row>
    <row r="163" spans="1:6" ht="15.75" customHeight="1">
      <c r="A163" s="325" t="s">
        <v>3001</v>
      </c>
      <c r="B163" s="326">
        <v>7036.77</v>
      </c>
      <c r="C163" s="323">
        <f t="shared" si="0"/>
        <v>-3.3934168280048693E-3</v>
      </c>
      <c r="D163" s="325" t="s">
        <v>3001</v>
      </c>
      <c r="E163" s="327">
        <v>76.3</v>
      </c>
      <c r="F163" s="323">
        <f t="shared" si="1"/>
        <v>-1.3089005235603635E-3</v>
      </c>
    </row>
    <row r="164" spans="1:6" ht="15.75" customHeight="1">
      <c r="A164" s="325" t="s">
        <v>3002</v>
      </c>
      <c r="B164" s="326">
        <v>7060.73</v>
      </c>
      <c r="C164" s="323">
        <f t="shared" si="0"/>
        <v>-4.0609237296743705E-3</v>
      </c>
      <c r="D164" s="325" t="s">
        <v>3002</v>
      </c>
      <c r="E164" s="327">
        <v>76.400000000000006</v>
      </c>
      <c r="F164" s="323">
        <f t="shared" si="1"/>
        <v>-1.3071895424835445E-3</v>
      </c>
    </row>
    <row r="165" spans="1:6" ht="15.75" customHeight="1">
      <c r="A165" s="325" t="s">
        <v>3003</v>
      </c>
      <c r="B165" s="326">
        <v>7089.52</v>
      </c>
      <c r="C165" s="323">
        <f t="shared" si="0"/>
        <v>5.0522584159629069E-4</v>
      </c>
      <c r="D165" s="325" t="s">
        <v>3003</v>
      </c>
      <c r="E165" s="327">
        <v>76.5</v>
      </c>
      <c r="F165" s="323">
        <f t="shared" si="1"/>
        <v>-3.90625E-3</v>
      </c>
    </row>
    <row r="166" spans="1:6" ht="15.75" customHeight="1">
      <c r="A166" s="325" t="s">
        <v>3004</v>
      </c>
      <c r="B166" s="326">
        <v>7085.94</v>
      </c>
      <c r="C166" s="323">
        <f t="shared" si="0"/>
        <v>6.4394228243647156E-4</v>
      </c>
      <c r="D166" s="325" t="s">
        <v>3004</v>
      </c>
      <c r="E166" s="327">
        <v>76.8</v>
      </c>
      <c r="F166" s="323">
        <f t="shared" si="1"/>
        <v>5.2356020942407877E-3</v>
      </c>
    </row>
    <row r="167" spans="1:6" ht="15.75" customHeight="1">
      <c r="A167" s="325" t="s">
        <v>3005</v>
      </c>
      <c r="B167" s="326">
        <v>7081.38</v>
      </c>
      <c r="C167" s="323">
        <f t="shared" si="0"/>
        <v>1.2159292385738318E-3</v>
      </c>
      <c r="D167" s="325" t="s">
        <v>3005</v>
      </c>
      <c r="E167" s="327">
        <v>76.400000000000006</v>
      </c>
      <c r="F167" s="323">
        <f t="shared" si="1"/>
        <v>1.3106159895150959E-3</v>
      </c>
    </row>
    <row r="168" spans="1:6" ht="15.75" customHeight="1">
      <c r="A168" s="325" t="s">
        <v>3006</v>
      </c>
      <c r="B168" s="326">
        <v>7072.78</v>
      </c>
      <c r="C168" s="323">
        <f t="shared" si="0"/>
        <v>2.9751269179498774E-3</v>
      </c>
      <c r="D168" s="325" t="s">
        <v>3006</v>
      </c>
      <c r="E168" s="327">
        <v>76.3</v>
      </c>
      <c r="F168" s="323">
        <f t="shared" si="1"/>
        <v>5.2700922266137873E-3</v>
      </c>
    </row>
    <row r="169" spans="1:6" ht="15.75" customHeight="1">
      <c r="A169" s="325" t="s">
        <v>3007</v>
      </c>
      <c r="B169" s="326">
        <v>7051.8</v>
      </c>
      <c r="C169" s="323">
        <f t="shared" si="0"/>
        <v>-1.768047461245148E-3</v>
      </c>
      <c r="D169" s="325" t="s">
        <v>3007</v>
      </c>
      <c r="E169" s="327">
        <v>75.900000000000006</v>
      </c>
      <c r="F169" s="323">
        <f t="shared" si="1"/>
        <v>-3.937007874015741E-3</v>
      </c>
    </row>
    <row r="170" spans="1:6" ht="15.75" customHeight="1">
      <c r="A170" s="325" t="s">
        <v>3008</v>
      </c>
      <c r="B170" s="326">
        <v>7064.29</v>
      </c>
      <c r="C170" s="323">
        <f t="shared" si="0"/>
        <v>5.8047816479485093E-3</v>
      </c>
      <c r="D170" s="325" t="s">
        <v>3008</v>
      </c>
      <c r="E170" s="327">
        <v>76.2</v>
      </c>
      <c r="F170" s="323">
        <f t="shared" si="1"/>
        <v>9.2715231788080832E-3</v>
      </c>
    </row>
    <row r="171" spans="1:6" ht="15.75" customHeight="1">
      <c r="A171" s="325" t="s">
        <v>3009</v>
      </c>
      <c r="B171" s="326">
        <v>7023.52</v>
      </c>
      <c r="C171" s="323">
        <f t="shared" si="0"/>
        <v>9.6483414686288071E-4</v>
      </c>
      <c r="D171" s="325" t="s">
        <v>3009</v>
      </c>
      <c r="E171" s="327">
        <v>75.5</v>
      </c>
      <c r="F171" s="323">
        <f t="shared" si="1"/>
        <v>-1.6927083333333259E-2</v>
      </c>
    </row>
    <row r="172" spans="1:6" ht="15.75" customHeight="1">
      <c r="A172" s="325" t="s">
        <v>3010</v>
      </c>
      <c r="B172" s="326">
        <v>7016.75</v>
      </c>
      <c r="C172" s="323">
        <f t="shared" si="0"/>
        <v>2.7366525665941666E-3</v>
      </c>
      <c r="D172" s="325" t="s">
        <v>3010</v>
      </c>
      <c r="E172" s="327">
        <v>76.8</v>
      </c>
      <c r="F172" s="323">
        <f t="shared" si="1"/>
        <v>-3.8910505836575737E-3</v>
      </c>
    </row>
    <row r="173" spans="1:6" ht="15.75" customHeight="1">
      <c r="A173" s="325" t="s">
        <v>3011</v>
      </c>
      <c r="B173" s="326">
        <v>6997.6</v>
      </c>
      <c r="C173" s="323">
        <f t="shared" si="0"/>
        <v>1.0295555051838878E-2</v>
      </c>
      <c r="D173" s="325" t="s">
        <v>3011</v>
      </c>
      <c r="E173" s="327">
        <v>77.099999999999994</v>
      </c>
      <c r="F173" s="323">
        <f t="shared" si="1"/>
        <v>1.8494055482166427E-2</v>
      </c>
    </row>
    <row r="174" spans="1:6" ht="15.75" customHeight="1">
      <c r="A174" s="325" t="s">
        <v>3012</v>
      </c>
      <c r="B174" s="326">
        <v>6926.29</v>
      </c>
      <c r="C174" s="323">
        <f t="shared" si="0"/>
        <v>-9.3341247648948134E-3</v>
      </c>
      <c r="D174" s="325" t="s">
        <v>3012</v>
      </c>
      <c r="E174" s="327">
        <v>75.7</v>
      </c>
      <c r="F174" s="323">
        <f t="shared" si="1"/>
        <v>-3.9473684210525883E-3</v>
      </c>
    </row>
    <row r="175" spans="1:6" ht="15.75" customHeight="1">
      <c r="A175" s="325" t="s">
        <v>3013</v>
      </c>
      <c r="B175" s="326">
        <v>6991.55</v>
      </c>
      <c r="C175" s="323">
        <f t="shared" si="0"/>
        <v>-5.1226956763025244E-3</v>
      </c>
      <c r="D175" s="325" t="s">
        <v>3013</v>
      </c>
      <c r="E175" s="327">
        <v>76</v>
      </c>
      <c r="F175" s="323">
        <f t="shared" si="1"/>
        <v>-1.8087855297157729E-2</v>
      </c>
    </row>
    <row r="176" spans="1:6" ht="15.75" customHeight="1">
      <c r="A176" s="325" t="s">
        <v>3014</v>
      </c>
      <c r="B176" s="326">
        <v>7027.55</v>
      </c>
      <c r="C176" s="323">
        <f t="shared" si="0"/>
        <v>-6.9534898271428336E-4</v>
      </c>
      <c r="D176" s="325" t="s">
        <v>3014</v>
      </c>
      <c r="E176" s="327">
        <v>77.400000000000006</v>
      </c>
      <c r="F176" s="323">
        <f t="shared" si="1"/>
        <v>-1.7766497461928821E-2</v>
      </c>
    </row>
    <row r="177" spans="1:6" ht="15.75" customHeight="1">
      <c r="A177" s="325" t="s">
        <v>3015</v>
      </c>
      <c r="B177" s="326">
        <v>7032.44</v>
      </c>
      <c r="C177" s="323">
        <f t="shared" si="0"/>
        <v>-1.8485418559643918E-5</v>
      </c>
      <c r="D177" s="325" t="s">
        <v>3015</v>
      </c>
      <c r="E177" s="327">
        <v>78.8</v>
      </c>
      <c r="F177" s="323">
        <f t="shared" si="1"/>
        <v>-3.7926675094815954E-3</v>
      </c>
    </row>
    <row r="178" spans="1:6" ht="15.75" customHeight="1">
      <c r="A178" s="325" t="s">
        <v>3016</v>
      </c>
      <c r="B178" s="326">
        <v>7032.57</v>
      </c>
      <c r="C178" s="323">
        <f t="shared" si="0"/>
        <v>1.8976386366065245E-3</v>
      </c>
      <c r="D178" s="325" t="s">
        <v>3016</v>
      </c>
      <c r="E178" s="327">
        <v>79.099999999999994</v>
      </c>
      <c r="F178" s="323">
        <f t="shared" si="1"/>
        <v>2.4611398963730435E-2</v>
      </c>
    </row>
    <row r="179" spans="1:6" ht="15.75" customHeight="1">
      <c r="A179" s="325" t="s">
        <v>3017</v>
      </c>
      <c r="B179" s="326">
        <v>7019.25</v>
      </c>
      <c r="C179" s="323">
        <f t="shared" si="0"/>
        <v>-7.599321362929401E-3</v>
      </c>
      <c r="D179" s="325" t="s">
        <v>3017</v>
      </c>
      <c r="E179" s="327">
        <v>77.2</v>
      </c>
      <c r="F179" s="323">
        <f t="shared" si="1"/>
        <v>-8.9858793324775199E-3</v>
      </c>
    </row>
    <row r="180" spans="1:6" ht="15.75" customHeight="1">
      <c r="A180" s="325" t="s">
        <v>3018</v>
      </c>
      <c r="B180" s="326">
        <v>7073</v>
      </c>
      <c r="C180" s="323">
        <f t="shared" si="0"/>
        <v>-4.6005384417275863E-3</v>
      </c>
      <c r="D180" s="325" t="s">
        <v>3018</v>
      </c>
      <c r="E180" s="327">
        <v>77.900000000000006</v>
      </c>
      <c r="F180" s="323">
        <f t="shared" si="1"/>
        <v>-1.2820512820511665E-3</v>
      </c>
    </row>
    <row r="181" spans="1:6" ht="15.75" customHeight="1">
      <c r="A181" s="325" t="s">
        <v>3019</v>
      </c>
      <c r="B181" s="326">
        <v>7105.69</v>
      </c>
      <c r="C181" s="323">
        <f t="shared" si="0"/>
        <v>2.2935553351961513E-3</v>
      </c>
      <c r="D181" s="325" t="s">
        <v>3019</v>
      </c>
      <c r="E181" s="327">
        <v>78</v>
      </c>
      <c r="F181" s="323">
        <f t="shared" si="1"/>
        <v>-3.8314176245209941E-3</v>
      </c>
    </row>
    <row r="182" spans="1:6" ht="15.75" customHeight="1">
      <c r="A182" s="325" t="s">
        <v>3020</v>
      </c>
      <c r="B182" s="326">
        <v>7089.43</v>
      </c>
      <c r="C182" s="323">
        <f t="shared" si="0"/>
        <v>4.7805320520997174E-3</v>
      </c>
      <c r="D182" s="325" t="s">
        <v>3020</v>
      </c>
      <c r="E182" s="327">
        <v>78.3</v>
      </c>
      <c r="F182" s="323">
        <f t="shared" si="1"/>
        <v>1.4248704663212264E-2</v>
      </c>
    </row>
    <row r="183" spans="1:6" ht="15.75" customHeight="1">
      <c r="A183" s="325" t="s">
        <v>3021</v>
      </c>
      <c r="B183" s="326">
        <v>7055.7</v>
      </c>
      <c r="C183" s="323">
        <f t="shared" si="0"/>
        <v>6.0947348577533589E-5</v>
      </c>
      <c r="D183" s="325" t="s">
        <v>3021</v>
      </c>
      <c r="E183" s="327">
        <v>77.2</v>
      </c>
      <c r="F183" s="323">
        <f t="shared" si="1"/>
        <v>1.4454664914586246E-2</v>
      </c>
    </row>
    <row r="184" spans="1:6" ht="15.75" customHeight="1">
      <c r="A184" s="325" t="s">
        <v>3022</v>
      </c>
      <c r="B184" s="326">
        <v>7055.27</v>
      </c>
      <c r="C184" s="323">
        <f t="shared" si="0"/>
        <v>5.0829179481992615E-3</v>
      </c>
      <c r="D184" s="325" t="s">
        <v>3022</v>
      </c>
      <c r="E184" s="327">
        <v>76.099999999999994</v>
      </c>
      <c r="F184" s="323">
        <f t="shared" si="1"/>
        <v>1.1968085106382809E-2</v>
      </c>
    </row>
    <row r="185" spans="1:6" ht="15.75" customHeight="1">
      <c r="A185" s="325" t="s">
        <v>3023</v>
      </c>
      <c r="B185" s="326">
        <v>7019.59</v>
      </c>
      <c r="C185" s="323">
        <f t="shared" si="0"/>
        <v>3.377405867279748E-4</v>
      </c>
      <c r="D185" s="325" t="s">
        <v>3023</v>
      </c>
      <c r="E185" s="327">
        <v>75.2</v>
      </c>
      <c r="F185" s="323">
        <f t="shared" si="1"/>
        <v>9.3959731543624692E-3</v>
      </c>
    </row>
    <row r="186" spans="1:6" ht="15.75" customHeight="1">
      <c r="A186" s="325" t="s">
        <v>3024</v>
      </c>
      <c r="B186" s="326">
        <v>7017.22</v>
      </c>
      <c r="C186" s="323">
        <f t="shared" si="0"/>
        <v>3.0245595377969003E-3</v>
      </c>
      <c r="D186" s="325" t="s">
        <v>3024</v>
      </c>
      <c r="E186" s="327">
        <v>74.5</v>
      </c>
      <c r="F186" s="323">
        <f t="shared" si="1"/>
        <v>1.3605442176870763E-2</v>
      </c>
    </row>
    <row r="187" spans="1:6" ht="15.75" customHeight="1">
      <c r="A187" s="325" t="s">
        <v>3025</v>
      </c>
      <c r="B187" s="326">
        <v>6996.06</v>
      </c>
      <c r="C187" s="323">
        <f t="shared" si="0"/>
        <v>-7.5314044955773207E-3</v>
      </c>
      <c r="D187" s="325" t="s">
        <v>3025</v>
      </c>
      <c r="E187" s="327">
        <v>73.5</v>
      </c>
      <c r="F187" s="323">
        <f t="shared" si="1"/>
        <v>-2.5198938992042508E-2</v>
      </c>
    </row>
    <row r="188" spans="1:6" ht="15.75" customHeight="1">
      <c r="A188" s="325" t="s">
        <v>3026</v>
      </c>
      <c r="B188" s="326">
        <v>7049.15</v>
      </c>
      <c r="C188" s="323">
        <f t="shared" si="0"/>
        <v>7.863714675836242E-3</v>
      </c>
      <c r="D188" s="325" t="s">
        <v>3026</v>
      </c>
      <c r="E188" s="327">
        <v>75.400000000000006</v>
      </c>
      <c r="F188" s="323">
        <f t="shared" si="1"/>
        <v>-5.2770448548811189E-3</v>
      </c>
    </row>
    <row r="189" spans="1:6" ht="15.75" customHeight="1">
      <c r="A189" s="325" t="s">
        <v>3027</v>
      </c>
      <c r="B189" s="326">
        <v>6994.15</v>
      </c>
      <c r="C189" s="323">
        <f t="shared" si="0"/>
        <v>9.5886195965610987E-4</v>
      </c>
      <c r="D189" s="325" t="s">
        <v>3027</v>
      </c>
      <c r="E189" s="327">
        <v>75.8</v>
      </c>
      <c r="F189" s="323">
        <f t="shared" si="1"/>
        <v>3.5519125683060038E-2</v>
      </c>
    </row>
    <row r="190" spans="1:6" ht="15.75" customHeight="1">
      <c r="A190" s="325" t="s">
        <v>3028</v>
      </c>
      <c r="B190" s="326">
        <v>6987.45</v>
      </c>
      <c r="C190" s="323">
        <f t="shared" si="0"/>
        <v>8.3002281408324219E-3</v>
      </c>
      <c r="D190" s="325" t="s">
        <v>3028</v>
      </c>
      <c r="E190" s="327">
        <v>73.2</v>
      </c>
      <c r="F190" s="323">
        <f t="shared" si="1"/>
        <v>5.494505494505475E-3</v>
      </c>
    </row>
    <row r="191" spans="1:6" ht="15.75" customHeight="1">
      <c r="A191" s="325" t="s">
        <v>3029</v>
      </c>
      <c r="B191" s="326">
        <v>6929.93</v>
      </c>
      <c r="C191" s="323">
        <f t="shared" si="0"/>
        <v>5.3590676905088674E-3</v>
      </c>
      <c r="D191" s="325" t="s">
        <v>3029</v>
      </c>
      <c r="E191" s="327">
        <v>72.8</v>
      </c>
      <c r="F191" s="323">
        <f t="shared" si="1"/>
        <v>1.2517385257301727E-2</v>
      </c>
    </row>
    <row r="192" spans="1:6" ht="15.75" customHeight="1">
      <c r="A192" s="325" t="s">
        <v>3030</v>
      </c>
      <c r="B192" s="326">
        <v>6892.99</v>
      </c>
      <c r="C192" s="323">
        <f t="shared" si="0"/>
        <v>5.8163204258492307E-3</v>
      </c>
      <c r="D192" s="325" t="s">
        <v>3030</v>
      </c>
      <c r="E192" s="327">
        <v>71.900000000000006</v>
      </c>
      <c r="F192" s="323">
        <f t="shared" si="1"/>
        <v>7.0028011204481544E-3</v>
      </c>
    </row>
    <row r="193" spans="1:6" ht="15.75" customHeight="1">
      <c r="A193" s="325" t="s">
        <v>3031</v>
      </c>
      <c r="B193" s="326">
        <v>6853.13</v>
      </c>
      <c r="C193" s="323">
        <f t="shared" si="0"/>
        <v>1.4279265612396674E-2</v>
      </c>
      <c r="D193" s="325" t="s">
        <v>3031</v>
      </c>
      <c r="E193" s="327">
        <v>71.400000000000006</v>
      </c>
      <c r="F193" s="323">
        <f t="shared" si="1"/>
        <v>4.2194092827005925E-3</v>
      </c>
    </row>
    <row r="194" spans="1:6" ht="15.75" customHeight="1">
      <c r="A194" s="325" t="s">
        <v>3032</v>
      </c>
      <c r="B194" s="326">
        <v>6756.65</v>
      </c>
      <c r="C194" s="323">
        <f t="shared" si="0"/>
        <v>3.7898483763521007E-3</v>
      </c>
      <c r="D194" s="325" t="s">
        <v>3032</v>
      </c>
      <c r="E194" s="327">
        <v>71.099999999999994</v>
      </c>
      <c r="F194" s="323">
        <f t="shared" si="1"/>
        <v>8.5106382978723527E-3</v>
      </c>
    </row>
    <row r="195" spans="1:6" ht="15.75" customHeight="1">
      <c r="A195" s="325" t="s">
        <v>3033</v>
      </c>
      <c r="B195" s="326">
        <v>6731.14</v>
      </c>
      <c r="C195" s="323">
        <f t="shared" si="0"/>
        <v>-1.704082828213882E-3</v>
      </c>
      <c r="D195" s="325" t="s">
        <v>3033</v>
      </c>
      <c r="E195" s="327">
        <v>70.5</v>
      </c>
      <c r="F195" s="323">
        <f t="shared" si="1"/>
        <v>1.4204545454543638E-3</v>
      </c>
    </row>
    <row r="196" spans="1:6" ht="15.75" customHeight="1">
      <c r="A196" s="325" t="s">
        <v>3034</v>
      </c>
      <c r="B196" s="326">
        <v>6742.63</v>
      </c>
      <c r="C196" s="323">
        <f t="shared" si="0"/>
        <v>1.1008800142745523E-2</v>
      </c>
      <c r="D196" s="325" t="s">
        <v>3034</v>
      </c>
      <c r="E196" s="327">
        <v>70.400000000000006</v>
      </c>
      <c r="F196" s="323">
        <f t="shared" si="1"/>
        <v>1.4224751066858055E-3</v>
      </c>
    </row>
    <row r="197" spans="1:6" ht="15.75" customHeight="1">
      <c r="A197" s="325" t="s">
        <v>3035</v>
      </c>
      <c r="B197" s="326">
        <v>6669.21</v>
      </c>
      <c r="C197" s="323">
        <f t="shared" si="0"/>
        <v>5.933751340523985E-3</v>
      </c>
      <c r="D197" s="325" t="s">
        <v>3035</v>
      </c>
      <c r="E197" s="327">
        <v>70.3</v>
      </c>
      <c r="F197" s="323">
        <f t="shared" si="1"/>
        <v>7.1633237822350537E-3</v>
      </c>
    </row>
    <row r="198" spans="1:6" ht="15.75" customHeight="1">
      <c r="A198" s="325" t="s">
        <v>3036</v>
      </c>
      <c r="B198" s="326">
        <v>6629.87</v>
      </c>
      <c r="C198" s="323">
        <f t="shared" si="0"/>
        <v>-1.085248880659917E-2</v>
      </c>
      <c r="D198" s="325" t="s">
        <v>3036</v>
      </c>
      <c r="E198" s="327">
        <v>69.8</v>
      </c>
      <c r="F198" s="323">
        <f t="shared" si="1"/>
        <v>2.8735632183909399E-3</v>
      </c>
    </row>
    <row r="199" spans="1:6" ht="15.75" customHeight="1">
      <c r="A199" s="325" t="s">
        <v>3037</v>
      </c>
      <c r="B199" s="326">
        <v>6702.61</v>
      </c>
      <c r="C199" s="323">
        <f t="shared" si="0"/>
        <v>-7.6734710797637939E-3</v>
      </c>
      <c r="D199" s="325" t="s">
        <v>3037</v>
      </c>
      <c r="E199" s="327">
        <v>69.599999999999994</v>
      </c>
      <c r="F199" s="323">
        <f t="shared" si="1"/>
        <v>-2.2471910112359716E-2</v>
      </c>
    </row>
    <row r="200" spans="1:6" ht="15.75" customHeight="1">
      <c r="A200" s="325" t="s">
        <v>3038</v>
      </c>
      <c r="B200" s="326">
        <v>6754.44</v>
      </c>
      <c r="C200" s="323">
        <f t="shared" si="0"/>
        <v>-4.1584964297614047E-4</v>
      </c>
      <c r="D200" s="325" t="s">
        <v>3038</v>
      </c>
      <c r="E200" s="327">
        <v>71.2</v>
      </c>
      <c r="F200" s="323">
        <f t="shared" si="1"/>
        <v>-2.8011204481792618E-3</v>
      </c>
    </row>
    <row r="201" spans="1:6" ht="15.75" customHeight="1">
      <c r="A201" s="325" t="s">
        <v>3039</v>
      </c>
      <c r="B201" s="326">
        <v>6757.25</v>
      </c>
      <c r="C201" s="323">
        <f t="shared" si="0"/>
        <v>3.0727894842315084E-3</v>
      </c>
      <c r="D201" s="325" t="s">
        <v>3039</v>
      </c>
      <c r="E201" s="327">
        <v>71.400000000000006</v>
      </c>
      <c r="F201" s="323">
        <f t="shared" si="1"/>
        <v>-1.3986013986013734E-3</v>
      </c>
    </row>
    <row r="202" spans="1:6" ht="15.75" customHeight="1">
      <c r="A202" s="325" t="s">
        <v>3040</v>
      </c>
      <c r="B202" s="326">
        <v>6736.55</v>
      </c>
      <c r="C202" s="323">
        <f t="shared" si="0"/>
        <v>-6.8758209632929779E-3</v>
      </c>
      <c r="D202" s="325" t="s">
        <v>3040</v>
      </c>
      <c r="E202" s="327">
        <v>71.5</v>
      </c>
      <c r="F202" s="323">
        <f t="shared" si="1"/>
        <v>-1.1065006915629283E-2</v>
      </c>
    </row>
    <row r="203" spans="1:6" ht="15.75" customHeight="1">
      <c r="A203" s="325" t="s">
        <v>3041</v>
      </c>
      <c r="B203" s="326">
        <v>6783.19</v>
      </c>
      <c r="C203" s="323">
        <f t="shared" si="0"/>
        <v>-1.2373019304996902E-2</v>
      </c>
      <c r="D203" s="325" t="s">
        <v>3041</v>
      </c>
      <c r="E203" s="327">
        <v>72.3</v>
      </c>
      <c r="F203" s="323">
        <f t="shared" si="1"/>
        <v>-8.2304526748971929E-3</v>
      </c>
    </row>
    <row r="204" spans="1:6" ht="15.75" customHeight="1">
      <c r="A204" s="325" t="s">
        <v>3042</v>
      </c>
      <c r="B204" s="326">
        <v>6868.17</v>
      </c>
      <c r="C204" s="323">
        <f t="shared" si="0"/>
        <v>4.4414870279914087E-3</v>
      </c>
      <c r="D204" s="325" t="s">
        <v>3042</v>
      </c>
      <c r="E204" s="327">
        <v>72.900000000000006</v>
      </c>
      <c r="F204" s="323">
        <f t="shared" si="1"/>
        <v>1.6736401673640211E-2</v>
      </c>
    </row>
    <row r="205" spans="1:6" ht="15.75" customHeight="1">
      <c r="A205" s="325" t="s">
        <v>3043</v>
      </c>
      <c r="B205" s="326">
        <v>6837.8</v>
      </c>
      <c r="C205" s="323">
        <f t="shared" si="0"/>
        <v>-6.4254390426067287E-3</v>
      </c>
      <c r="D205" s="325" t="s">
        <v>3043</v>
      </c>
      <c r="E205" s="327">
        <v>71.7</v>
      </c>
      <c r="F205" s="323">
        <f t="shared" si="1"/>
        <v>4.2016806722688926E-3</v>
      </c>
    </row>
    <row r="206" spans="1:6" ht="15.75" customHeight="1">
      <c r="A206" s="325" t="s">
        <v>3044</v>
      </c>
      <c r="B206" s="326">
        <v>6882.02</v>
      </c>
      <c r="C206" s="323">
        <f t="shared" si="0"/>
        <v>-5.5387372025981207E-3</v>
      </c>
      <c r="D206" s="325" t="s">
        <v>3044</v>
      </c>
      <c r="E206" s="327">
        <v>71.400000000000006</v>
      </c>
      <c r="F206" s="323">
        <f t="shared" si="1"/>
        <v>-8.3333333333333037E-3</v>
      </c>
    </row>
    <row r="207" spans="1:6" ht="15.75" customHeight="1">
      <c r="A207" s="325" t="s">
        <v>3045</v>
      </c>
      <c r="B207" s="326">
        <v>6920.35</v>
      </c>
      <c r="C207" s="323">
        <f t="shared" si="0"/>
        <v>-9.2186681250839841E-3</v>
      </c>
      <c r="D207" s="325" t="s">
        <v>3045</v>
      </c>
      <c r="E207" s="327">
        <v>72</v>
      </c>
      <c r="F207" s="323">
        <f t="shared" si="1"/>
        <v>-8.2644628099173278E-3</v>
      </c>
    </row>
    <row r="208" spans="1:6" ht="15.75" customHeight="1">
      <c r="A208" s="325" t="s">
        <v>3046</v>
      </c>
      <c r="B208" s="326">
        <v>6984.74</v>
      </c>
      <c r="C208" s="323">
        <f t="shared" si="0"/>
        <v>4.6906487651985351E-3</v>
      </c>
      <c r="D208" s="325" t="s">
        <v>3046</v>
      </c>
      <c r="E208" s="327">
        <v>72.599999999999994</v>
      </c>
      <c r="F208" s="323">
        <f t="shared" si="1"/>
        <v>5.5401662049860967E-3</v>
      </c>
    </row>
    <row r="209" spans="1:6" ht="15.75" customHeight="1">
      <c r="A209" s="325" t="s">
        <v>3047</v>
      </c>
      <c r="B209" s="326">
        <v>6952.13</v>
      </c>
      <c r="C209" s="323">
        <f t="shared" si="0"/>
        <v>-1.3740975657505539E-2</v>
      </c>
      <c r="D209" s="325" t="s">
        <v>3047</v>
      </c>
      <c r="E209" s="327">
        <v>72.2</v>
      </c>
      <c r="F209" s="323">
        <f t="shared" si="1"/>
        <v>-8.2417582417582125E-3</v>
      </c>
    </row>
    <row r="210" spans="1:6" ht="15.75" customHeight="1">
      <c r="A210" s="325" t="s">
        <v>3048</v>
      </c>
      <c r="B210" s="326">
        <v>7048.99</v>
      </c>
      <c r="C210" s="323">
        <f t="shared" si="0"/>
        <v>1.0096682252566103E-2</v>
      </c>
      <c r="D210" s="325" t="s">
        <v>3048</v>
      </c>
      <c r="E210" s="327">
        <v>72.8</v>
      </c>
      <c r="F210" s="323">
        <f t="shared" si="1"/>
        <v>1.1111111111111072E-2</v>
      </c>
    </row>
    <row r="211" spans="1:6" ht="15.75" customHeight="1">
      <c r="A211" s="325" t="s">
        <v>3049</v>
      </c>
      <c r="B211" s="326">
        <v>6978.53</v>
      </c>
      <c r="C211" s="323">
        <f t="shared" si="0"/>
        <v>1.8519502184295433E-3</v>
      </c>
      <c r="D211" s="325" t="s">
        <v>3049</v>
      </c>
      <c r="E211" s="327">
        <v>72</v>
      </c>
      <c r="F211" s="323">
        <f t="shared" si="1"/>
        <v>-1.2345679012345734E-2</v>
      </c>
    </row>
    <row r="212" spans="1:6" ht="15.75" customHeight="1">
      <c r="A212" s="325" t="s">
        <v>3050</v>
      </c>
      <c r="B212" s="326">
        <v>6965.63</v>
      </c>
      <c r="C212" s="323">
        <f t="shared" si="0"/>
        <v>4.2429572388340553E-3</v>
      </c>
      <c r="D212" s="325" t="s">
        <v>3050</v>
      </c>
      <c r="E212" s="327">
        <v>72.900000000000006</v>
      </c>
      <c r="F212" s="323">
        <f t="shared" si="1"/>
        <v>-1.0854816824966029E-2</v>
      </c>
    </row>
    <row r="213" spans="1:6" ht="15.75" customHeight="1">
      <c r="A213" s="325" t="s">
        <v>3051</v>
      </c>
      <c r="B213" s="326">
        <v>6936.2</v>
      </c>
      <c r="C213" s="323">
        <f t="shared" si="0"/>
        <v>1.3027603329925475E-2</v>
      </c>
      <c r="D213" s="325" t="s">
        <v>3051</v>
      </c>
      <c r="E213" s="327">
        <v>73.7</v>
      </c>
      <c r="F213" s="323">
        <f t="shared" si="1"/>
        <v>8.5419734904270905E-2</v>
      </c>
    </row>
    <row r="214" spans="1:6" ht="15.75" customHeight="1">
      <c r="A214" s="325" t="s">
        <v>3052</v>
      </c>
      <c r="B214" s="326">
        <v>6847</v>
      </c>
      <c r="C214" s="323">
        <f t="shared" si="0"/>
        <v>2.1444821541789505E-2</v>
      </c>
      <c r="D214" s="325" t="s">
        <v>3052</v>
      </c>
      <c r="E214" s="327">
        <v>67.900000000000006</v>
      </c>
      <c r="F214" s="323">
        <f t="shared" si="1"/>
        <v>1.0416666666666741E-2</v>
      </c>
    </row>
    <row r="215" spans="1:6" ht="15.75" customHeight="1">
      <c r="A215" s="325" t="s">
        <v>3053</v>
      </c>
      <c r="B215" s="326">
        <v>6703.25</v>
      </c>
      <c r="C215" s="323">
        <f t="shared" si="0"/>
        <v>-1.3576611615610967E-2</v>
      </c>
      <c r="D215" s="325" t="s">
        <v>3053</v>
      </c>
      <c r="E215" s="327">
        <v>67.2</v>
      </c>
      <c r="F215" s="323">
        <f t="shared" si="1"/>
        <v>-4.444444444444362E-3</v>
      </c>
    </row>
    <row r="216" spans="1:6" ht="15.75" customHeight="1">
      <c r="A216" s="325" t="s">
        <v>3054</v>
      </c>
      <c r="B216" s="326">
        <v>6795.51</v>
      </c>
      <c r="C216" s="323">
        <f t="shared" si="0"/>
        <v>3.1916668265945525E-3</v>
      </c>
      <c r="D216" s="325" t="s">
        <v>3054</v>
      </c>
      <c r="E216" s="327">
        <v>67.5</v>
      </c>
      <c r="F216" s="323">
        <f t="shared" si="1"/>
        <v>2.9717682020802272E-3</v>
      </c>
    </row>
    <row r="217" spans="1:6" ht="15.75" customHeight="1">
      <c r="A217" s="325" t="s">
        <v>3055</v>
      </c>
      <c r="B217" s="326">
        <v>6773.89</v>
      </c>
      <c r="C217" s="323">
        <f t="shared" si="0"/>
        <v>-1.1411133553607011E-2</v>
      </c>
      <c r="D217" s="325" t="s">
        <v>3055</v>
      </c>
      <c r="E217" s="327">
        <v>67.3</v>
      </c>
      <c r="F217" s="323">
        <f t="shared" si="1"/>
        <v>-2.0378457059679889E-2</v>
      </c>
    </row>
    <row r="218" spans="1:6" ht="15.75" customHeight="1">
      <c r="A218" s="325" t="s">
        <v>3056</v>
      </c>
      <c r="B218" s="326">
        <v>6852.08</v>
      </c>
      <c r="C218" s="323">
        <f t="shared" si="0"/>
        <v>-9.5158797960656072E-3</v>
      </c>
      <c r="D218" s="325" t="s">
        <v>3056</v>
      </c>
      <c r="E218" s="327">
        <v>68.7</v>
      </c>
      <c r="F218" s="323">
        <f t="shared" si="1"/>
        <v>-5.7887120115772683E-3</v>
      </c>
    </row>
    <row r="219" spans="1:6" ht="15.75" customHeight="1">
      <c r="A219" s="325" t="s">
        <v>3057</v>
      </c>
      <c r="B219" s="326">
        <v>6917.91</v>
      </c>
      <c r="C219" s="323">
        <f t="shared" si="0"/>
        <v>-1.3559104520176835E-2</v>
      </c>
      <c r="D219" s="325" t="s">
        <v>3057</v>
      </c>
      <c r="E219" s="327">
        <v>69.099999999999994</v>
      </c>
      <c r="F219" s="323">
        <f t="shared" si="1"/>
        <v>-1.4450867052023808E-3</v>
      </c>
    </row>
    <row r="220" spans="1:6" ht="15.75" customHeight="1">
      <c r="A220" s="325" t="s">
        <v>3058</v>
      </c>
      <c r="B220" s="326">
        <v>7013</v>
      </c>
      <c r="C220" s="323">
        <f t="shared" si="0"/>
        <v>-1.3229302691857292E-3</v>
      </c>
      <c r="D220" s="325" t="s">
        <v>3058</v>
      </c>
      <c r="E220" s="327">
        <v>69.2</v>
      </c>
      <c r="F220" s="323">
        <f t="shared" si="1"/>
        <v>-1.4245014245014231E-2</v>
      </c>
    </row>
    <row r="221" spans="1:6" ht="15.75" customHeight="1">
      <c r="A221" s="325" t="s">
        <v>3059</v>
      </c>
      <c r="B221" s="326">
        <v>7022.29</v>
      </c>
      <c r="C221" s="323">
        <f t="shared" si="0"/>
        <v>-8.944813969603449E-3</v>
      </c>
      <c r="D221" s="325" t="s">
        <v>3059</v>
      </c>
      <c r="E221" s="327">
        <v>70.2</v>
      </c>
      <c r="F221" s="323">
        <f t="shared" si="1"/>
        <v>4.2918454935620964E-3</v>
      </c>
    </row>
    <row r="222" spans="1:6" ht="15.75" customHeight="1">
      <c r="A222" s="325" t="s">
        <v>3060</v>
      </c>
      <c r="B222" s="326">
        <v>7085.67</v>
      </c>
      <c r="C222" s="323">
        <f t="shared" si="0"/>
        <v>3.5265275600253609E-3</v>
      </c>
      <c r="D222" s="325" t="s">
        <v>3060</v>
      </c>
      <c r="E222" s="327">
        <v>69.900000000000006</v>
      </c>
      <c r="F222" s="323">
        <f t="shared" si="1"/>
        <v>-3.9835164835164694E-2</v>
      </c>
    </row>
    <row r="223" spans="1:6" ht="15.75" customHeight="1">
      <c r="A223" s="325" t="s">
        <v>3061</v>
      </c>
      <c r="B223" s="326">
        <v>7060.77</v>
      </c>
      <c r="C223" s="323">
        <f t="shared" si="0"/>
        <v>5.9519001441210584E-4</v>
      </c>
      <c r="D223" s="325" t="s">
        <v>3061</v>
      </c>
      <c r="E223" s="327">
        <v>72.8</v>
      </c>
      <c r="F223" s="323">
        <f t="shared" si="1"/>
        <v>2.5352112676056304E-2</v>
      </c>
    </row>
    <row r="224" spans="1:6" ht="15.75" customHeight="1">
      <c r="A224" s="325" t="s">
        <v>3062</v>
      </c>
      <c r="B224" s="326">
        <v>7056.57</v>
      </c>
      <c r="C224" s="323">
        <f t="shared" si="0"/>
        <v>1.6597611995343931E-2</v>
      </c>
      <c r="D224" s="325" t="s">
        <v>3062</v>
      </c>
      <c r="E224" s="327">
        <v>71</v>
      </c>
      <c r="F224" s="323">
        <f t="shared" si="1"/>
        <v>-2.8089887640450062E-3</v>
      </c>
    </row>
    <row r="225" spans="1:6" ht="15.75" customHeight="1">
      <c r="A225" s="325" t="s">
        <v>3063</v>
      </c>
      <c r="B225" s="326">
        <v>6941.36</v>
      </c>
      <c r="C225" s="323">
        <f t="shared" si="0"/>
        <v>1.6291321732679886E-3</v>
      </c>
      <c r="D225" s="325" t="s">
        <v>3063</v>
      </c>
      <c r="E225" s="327">
        <v>71.2</v>
      </c>
      <c r="F225" s="323">
        <f t="shared" si="1"/>
        <v>1.4245014245014342E-2</v>
      </c>
    </row>
    <row r="226" spans="1:6" ht="15.75" customHeight="1">
      <c r="A226" s="325" t="s">
        <v>3064</v>
      </c>
      <c r="B226" s="326">
        <v>6930.07</v>
      </c>
      <c r="C226" s="323">
        <f t="shared" si="0"/>
        <v>-9.4126290752324371E-3</v>
      </c>
      <c r="D226" s="325" t="s">
        <v>3064</v>
      </c>
      <c r="E226" s="327">
        <v>70.2</v>
      </c>
      <c r="F226" s="323">
        <f t="shared" si="1"/>
        <v>4.0000000000000036E-2</v>
      </c>
    </row>
    <row r="227" spans="1:6" ht="15.75" customHeight="1">
      <c r="A227" s="325" t="s">
        <v>3065</v>
      </c>
      <c r="B227" s="326">
        <v>6995.92</v>
      </c>
      <c r="C227" s="323">
        <f t="shared" si="0"/>
        <v>1.9678667694043028E-3</v>
      </c>
      <c r="D227" s="325" t="s">
        <v>3065</v>
      </c>
      <c r="E227" s="327">
        <v>67.5</v>
      </c>
      <c r="F227" s="323">
        <f t="shared" si="1"/>
        <v>-1.171303074670571E-2</v>
      </c>
    </row>
    <row r="228" spans="1:6" ht="15.75" customHeight="1">
      <c r="A228" s="325" t="s">
        <v>3066</v>
      </c>
      <c r="B228" s="326">
        <v>6982.18</v>
      </c>
      <c r="C228" s="323">
        <f t="shared" si="0"/>
        <v>1.6613085462021449E-2</v>
      </c>
      <c r="D228" s="325" t="s">
        <v>3066</v>
      </c>
      <c r="E228" s="327">
        <v>68.3</v>
      </c>
      <c r="F228" s="323">
        <f t="shared" si="1"/>
        <v>2.398800599700146E-2</v>
      </c>
    </row>
    <row r="229" spans="1:6" ht="15.75" customHeight="1">
      <c r="A229" s="325" t="s">
        <v>3067</v>
      </c>
      <c r="B229" s="326">
        <v>6868.08</v>
      </c>
      <c r="C229" s="323">
        <f t="shared" si="0"/>
        <v>1.0065238747933636E-2</v>
      </c>
      <c r="D229" s="325" t="s">
        <v>3067</v>
      </c>
      <c r="E229" s="327">
        <v>66.7</v>
      </c>
      <c r="F229" s="323">
        <f t="shared" si="1"/>
        <v>3.5714285714285587E-2</v>
      </c>
    </row>
    <row r="230" spans="1:6" ht="15.75" customHeight="1">
      <c r="A230" s="325" t="s">
        <v>3068</v>
      </c>
      <c r="B230" s="326">
        <v>6799.64</v>
      </c>
      <c r="C230" s="323">
        <f t="shared" si="0"/>
        <v>-8.2017307796092842E-3</v>
      </c>
      <c r="D230" s="325" t="s">
        <v>3068</v>
      </c>
      <c r="E230" s="327">
        <v>64.400000000000006</v>
      </c>
      <c r="F230" s="323">
        <f t="shared" si="1"/>
        <v>-6.1728395061727559E-3</v>
      </c>
    </row>
    <row r="231" spans="1:6" ht="15.75" customHeight="1">
      <c r="A231" s="325" t="s">
        <v>3069</v>
      </c>
      <c r="B231" s="326">
        <v>6855.87</v>
      </c>
      <c r="C231" s="323">
        <f t="shared" si="0"/>
        <v>-7.3609576773890906E-3</v>
      </c>
      <c r="D231" s="325" t="s">
        <v>3069</v>
      </c>
      <c r="E231" s="327">
        <v>64.8</v>
      </c>
      <c r="F231" s="323">
        <f t="shared" si="1"/>
        <v>1.0920436817472678E-2</v>
      </c>
    </row>
    <row r="232" spans="1:6" ht="15.75" customHeight="1">
      <c r="A232" s="325" t="s">
        <v>3070</v>
      </c>
      <c r="B232" s="326">
        <v>6906.71</v>
      </c>
      <c r="C232" s="323">
        <f t="shared" si="0"/>
        <v>1.2234951661793669E-3</v>
      </c>
      <c r="D232" s="325" t="s">
        <v>3070</v>
      </c>
      <c r="E232" s="327">
        <v>64.099999999999994</v>
      </c>
      <c r="F232" s="323">
        <f t="shared" si="1"/>
        <v>3.1298904538339389E-3</v>
      </c>
    </row>
    <row r="233" spans="1:6" ht="15.75" customHeight="1">
      <c r="A233" s="325" t="s">
        <v>3071</v>
      </c>
      <c r="B233" s="326">
        <v>6898.27</v>
      </c>
      <c r="C233" s="323">
        <f t="shared" si="0"/>
        <v>-8.0640174854587077E-3</v>
      </c>
      <c r="D233" s="325" t="s">
        <v>3071</v>
      </c>
      <c r="E233" s="327">
        <v>63.9</v>
      </c>
      <c r="F233" s="323">
        <f t="shared" si="1"/>
        <v>-3.7650602409638689E-2</v>
      </c>
    </row>
    <row r="234" spans="1:6" ht="15.75" customHeight="1">
      <c r="A234" s="325" t="s">
        <v>3072</v>
      </c>
      <c r="B234" s="326">
        <v>6954.35</v>
      </c>
      <c r="C234" s="323">
        <f t="shared" si="0"/>
        <v>-6.2417566086454546E-3</v>
      </c>
      <c r="D234" s="325" t="s">
        <v>3072</v>
      </c>
      <c r="E234" s="327">
        <v>66.400000000000006</v>
      </c>
      <c r="F234" s="323">
        <f t="shared" si="1"/>
        <v>-3.0030030030028243E-3</v>
      </c>
    </row>
    <row r="235" spans="1:6" ht="15.75" customHeight="1">
      <c r="A235" s="325" t="s">
        <v>3073</v>
      </c>
      <c r="B235" s="326">
        <v>6998.03</v>
      </c>
      <c r="C235" s="323">
        <f t="shared" si="0"/>
        <v>-4.1565846871993717E-4</v>
      </c>
      <c r="D235" s="325" t="s">
        <v>3073</v>
      </c>
      <c r="E235" s="327">
        <v>66.599999999999994</v>
      </c>
      <c r="F235" s="323">
        <f t="shared" si="1"/>
        <v>-1.624815361890708E-2</v>
      </c>
    </row>
    <row r="236" spans="1:6" ht="15.75" customHeight="1">
      <c r="A236" s="325" t="s">
        <v>3074</v>
      </c>
      <c r="B236" s="326">
        <v>7000.94</v>
      </c>
      <c r="C236" s="323">
        <f t="shared" si="0"/>
        <v>-8.6954059201258538E-3</v>
      </c>
      <c r="D236" s="325" t="s">
        <v>3074</v>
      </c>
      <c r="E236" s="327">
        <v>67.7</v>
      </c>
      <c r="F236" s="323">
        <f t="shared" si="1"/>
        <v>-7.3313782991202281E-3</v>
      </c>
    </row>
    <row r="237" spans="1:6" ht="15.75" customHeight="1">
      <c r="A237" s="325" t="s">
        <v>3075</v>
      </c>
      <c r="B237" s="326">
        <v>7062.35</v>
      </c>
      <c r="C237" s="323">
        <f t="shared" si="0"/>
        <v>7.197784331734125E-3</v>
      </c>
      <c r="D237" s="325" t="s">
        <v>3075</v>
      </c>
      <c r="E237" s="327">
        <v>68.2</v>
      </c>
      <c r="F237" s="323">
        <f t="shared" si="1"/>
        <v>8.8757396449705706E-3</v>
      </c>
    </row>
    <row r="238" spans="1:6" ht="15.75" customHeight="1">
      <c r="A238" s="325" t="s">
        <v>3076</v>
      </c>
      <c r="B238" s="326">
        <v>7011.88</v>
      </c>
      <c r="C238" s="323">
        <f t="shared" si="0"/>
        <v>8.7070961406165992E-4</v>
      </c>
      <c r="D238" s="325" t="s">
        <v>3076</v>
      </c>
      <c r="E238" s="327">
        <v>67.599999999999994</v>
      </c>
      <c r="F238" s="323">
        <f t="shared" si="1"/>
        <v>-3.9772727272727404E-2</v>
      </c>
    </row>
    <row r="239" spans="1:6" ht="15.75" customHeight="1">
      <c r="A239" s="325" t="s">
        <v>3077</v>
      </c>
      <c r="B239" s="326">
        <v>7005.78</v>
      </c>
      <c r="C239" s="323">
        <f t="shared" si="0"/>
        <v>1.7499626014300107E-2</v>
      </c>
      <c r="D239" s="325" t="s">
        <v>3077</v>
      </c>
      <c r="E239" s="327">
        <v>70.400000000000006</v>
      </c>
      <c r="F239" s="323">
        <f t="shared" si="1"/>
        <v>4.2796005706136064E-3</v>
      </c>
    </row>
    <row r="240" spans="1:6" ht="15.75" customHeight="1">
      <c r="A240" s="325" t="s">
        <v>3078</v>
      </c>
      <c r="B240" s="326">
        <v>6885.29</v>
      </c>
      <c r="C240" s="323">
        <f t="shared" si="0"/>
        <v>-1.718743309019799E-2</v>
      </c>
      <c r="D240" s="325" t="s">
        <v>3078</v>
      </c>
      <c r="E240" s="327">
        <v>70.099999999999994</v>
      </c>
      <c r="F240" s="323">
        <f t="shared" si="1"/>
        <v>-2.6388888888889017E-2</v>
      </c>
    </row>
    <row r="241" spans="1:6" ht="15.75" customHeight="1">
      <c r="A241" s="325" t="s">
        <v>3079</v>
      </c>
      <c r="B241" s="326">
        <v>7005.7</v>
      </c>
      <c r="C241" s="323">
        <f t="shared" si="0"/>
        <v>-9.967171784975859E-3</v>
      </c>
      <c r="D241" s="325" t="s">
        <v>3079</v>
      </c>
      <c r="E241" s="327">
        <v>72</v>
      </c>
      <c r="F241" s="323">
        <f t="shared" si="1"/>
        <v>3.0042918454935563E-2</v>
      </c>
    </row>
    <row r="242" spans="1:6" ht="15.75" customHeight="1">
      <c r="A242" s="325" t="s">
        <v>3080</v>
      </c>
      <c r="B242" s="326">
        <v>7076.23</v>
      </c>
      <c r="C242" s="323">
        <f t="shared" si="0"/>
        <v>7.922388510400058E-3</v>
      </c>
      <c r="D242" s="325" t="s">
        <v>3080</v>
      </c>
      <c r="E242" s="327">
        <v>69.900000000000006</v>
      </c>
      <c r="F242" s="323">
        <f t="shared" si="1"/>
        <v>-3.0513176144243981E-2</v>
      </c>
    </row>
    <row r="243" spans="1:6" ht="15.75" customHeight="1">
      <c r="A243" s="325" t="s">
        <v>3081</v>
      </c>
      <c r="B243" s="326">
        <v>7020.61</v>
      </c>
      <c r="C243" s="323">
        <f t="shared" si="0"/>
        <v>-1.0801336288460361E-2</v>
      </c>
      <c r="D243" s="325" t="s">
        <v>3081</v>
      </c>
      <c r="E243" s="327">
        <v>72.099999999999994</v>
      </c>
      <c r="F243" s="323">
        <f t="shared" si="1"/>
        <v>-5.5172413793104225E-3</v>
      </c>
    </row>
    <row r="244" spans="1:6" ht="15.75" customHeight="1">
      <c r="A244" s="325" t="s">
        <v>3082</v>
      </c>
      <c r="B244" s="326">
        <v>7097.27</v>
      </c>
      <c r="C244" s="323">
        <f t="shared" si="0"/>
        <v>-1.2410839272743446E-2</v>
      </c>
      <c r="D244" s="325" t="s">
        <v>3082</v>
      </c>
      <c r="E244" s="327">
        <v>72.5</v>
      </c>
      <c r="F244" s="323">
        <f t="shared" si="1"/>
        <v>5.5478502080443803E-3</v>
      </c>
    </row>
    <row r="245" spans="1:6" ht="15.75" customHeight="1">
      <c r="A245" s="325" t="s">
        <v>3083</v>
      </c>
      <c r="B245" s="326">
        <v>7186.46</v>
      </c>
      <c r="C245" s="323">
        <f t="shared" si="0"/>
        <v>-7.8417729033611883E-3</v>
      </c>
      <c r="D245" s="325" t="s">
        <v>3083</v>
      </c>
      <c r="E245" s="327">
        <v>72.099999999999994</v>
      </c>
      <c r="F245" s="323">
        <f t="shared" si="1"/>
        <v>-1.3850415512466352E-3</v>
      </c>
    </row>
    <row r="246" spans="1:6" ht="15.75" customHeight="1">
      <c r="A246" s="325" t="s">
        <v>3084</v>
      </c>
      <c r="B246" s="326">
        <v>7243.26</v>
      </c>
      <c r="C246" s="323">
        <f t="shared" si="0"/>
        <v>-7.1463652868741789E-4</v>
      </c>
      <c r="D246" s="325" t="s">
        <v>3084</v>
      </c>
      <c r="E246" s="327">
        <v>72.2</v>
      </c>
      <c r="F246" s="323">
        <f t="shared" si="1"/>
        <v>-1.9021739130434701E-2</v>
      </c>
    </row>
    <row r="247" spans="1:6" ht="15.75" customHeight="1">
      <c r="A247" s="325" t="s">
        <v>3085</v>
      </c>
      <c r="B247" s="326">
        <v>7248.44</v>
      </c>
      <c r="C247" s="323">
        <f t="shared" si="0"/>
        <v>-8.960921413512235E-3</v>
      </c>
      <c r="D247" s="325" t="s">
        <v>3085</v>
      </c>
      <c r="E247" s="327">
        <v>73.599999999999994</v>
      </c>
      <c r="F247" s="323">
        <f t="shared" si="1"/>
        <v>-1.9973368841544659E-2</v>
      </c>
    </row>
    <row r="248" spans="1:6" ht="15.75" customHeight="1">
      <c r="A248" s="325" t="s">
        <v>3086</v>
      </c>
      <c r="B248" s="326">
        <v>7313.98</v>
      </c>
      <c r="C248" s="323">
        <f t="shared" si="0"/>
        <v>-4.3005512165835702E-3</v>
      </c>
      <c r="D248" s="325" t="s">
        <v>3086</v>
      </c>
      <c r="E248" s="327">
        <v>75.099999999999994</v>
      </c>
      <c r="F248" s="323">
        <f t="shared" si="1"/>
        <v>-3.5943517329910302E-2</v>
      </c>
    </row>
    <row r="249" spans="1:6" ht="15.75" customHeight="1">
      <c r="A249" s="325" t="s">
        <v>3087</v>
      </c>
      <c r="B249" s="326">
        <v>7345.57</v>
      </c>
      <c r="C249" s="323">
        <f t="shared" si="0"/>
        <v>-3.0428922949135018E-3</v>
      </c>
      <c r="D249" s="325" t="s">
        <v>3087</v>
      </c>
      <c r="E249" s="327">
        <v>77.900000000000006</v>
      </c>
      <c r="F249" s="323">
        <f t="shared" si="1"/>
        <v>-2.560819462227748E-3</v>
      </c>
    </row>
    <row r="250" spans="1:6" ht="15.75" customHeight="1">
      <c r="A250" s="325" t="s">
        <v>3088</v>
      </c>
      <c r="B250" s="326">
        <v>7367.99</v>
      </c>
      <c r="C250" s="323">
        <f t="shared" si="0"/>
        <v>3.4087071153867665E-3</v>
      </c>
      <c r="D250" s="325" t="s">
        <v>3088</v>
      </c>
      <c r="E250" s="327">
        <v>78.099999999999994</v>
      </c>
      <c r="F250" s="323">
        <f t="shared" si="1"/>
        <v>-1.13924050632912E-2</v>
      </c>
    </row>
    <row r="251" spans="1:6" ht="15.75" customHeight="1">
      <c r="A251" s="325" t="s">
        <v>3089</v>
      </c>
      <c r="B251" s="326">
        <v>7342.96</v>
      </c>
      <c r="C251" s="323">
        <f t="shared" si="0"/>
        <v>-1.0991641998955304E-3</v>
      </c>
      <c r="D251" s="325" t="s">
        <v>3089</v>
      </c>
      <c r="E251" s="327">
        <v>79</v>
      </c>
      <c r="F251" s="323">
        <f t="shared" si="1"/>
        <v>-1.1264080100125251E-2</v>
      </c>
    </row>
    <row r="252" spans="1:6" ht="15.75" customHeight="1">
      <c r="A252" s="325" t="s">
        <v>3090</v>
      </c>
      <c r="B252" s="326">
        <v>7351.04</v>
      </c>
      <c r="C252" s="323">
        <f t="shared" si="0"/>
        <v>2.6802557223117862E-3</v>
      </c>
      <c r="D252" s="325" t="s">
        <v>3090</v>
      </c>
      <c r="E252" s="327">
        <v>79.900000000000006</v>
      </c>
      <c r="F252" s="323">
        <f t="shared" si="1"/>
        <v>2.9639175257732076E-2</v>
      </c>
    </row>
    <row r="253" spans="1:6" ht="15.75" customHeight="1">
      <c r="A253" s="325" t="s">
        <v>3091</v>
      </c>
      <c r="B253" s="326">
        <v>7331.39</v>
      </c>
      <c r="C253" s="323">
        <f t="shared" si="0"/>
        <v>5.2541507791170616E-4</v>
      </c>
      <c r="D253" s="325" t="s">
        <v>3091</v>
      </c>
      <c r="E253" s="327">
        <v>77.599999999999994</v>
      </c>
      <c r="F253" s="323">
        <f t="shared" si="1"/>
        <v>2.509907529722577E-2</v>
      </c>
    </row>
    <row r="254" spans="1:6" ht="15.75" customHeight="1">
      <c r="A254" s="325" t="s">
        <v>3092</v>
      </c>
      <c r="B254" s="326">
        <v>7327.54</v>
      </c>
      <c r="C254" s="323">
        <f t="shared" si="0"/>
        <v>-3.8743671866928731E-3</v>
      </c>
      <c r="D254" s="325" t="s">
        <v>3092</v>
      </c>
      <c r="E254" s="327">
        <v>75.7</v>
      </c>
      <c r="F254" s="323">
        <f t="shared" si="1"/>
        <v>2.4357239512855067E-2</v>
      </c>
    </row>
    <row r="255" spans="1:6" ht="15.75" customHeight="1">
      <c r="A255" s="325" t="s">
        <v>3093</v>
      </c>
      <c r="B255" s="326">
        <v>7356.04</v>
      </c>
      <c r="C255" s="323">
        <f t="shared" si="0"/>
        <v>3.6853444453086581E-3</v>
      </c>
      <c r="D255" s="325" t="s">
        <v>3093</v>
      </c>
      <c r="E255" s="327">
        <v>73.900000000000006</v>
      </c>
      <c r="F255" s="323">
        <f t="shared" si="1"/>
        <v>2.0718232044198981E-2</v>
      </c>
    </row>
    <row r="256" spans="1:6" ht="15.75" customHeight="1">
      <c r="A256" s="325" t="s">
        <v>3094</v>
      </c>
      <c r="B256" s="326">
        <v>7329.03</v>
      </c>
      <c r="C256" s="323">
        <f t="shared" si="0"/>
        <v>3.5849017849194365E-3</v>
      </c>
      <c r="D256" s="325" t="s">
        <v>3094</v>
      </c>
      <c r="E256" s="327">
        <v>72.400000000000006</v>
      </c>
      <c r="F256" s="323">
        <f t="shared" si="1"/>
        <v>1.3831258644538824E-3</v>
      </c>
    </row>
    <row r="257" spans="1:6" ht="15.75" customHeight="1">
      <c r="A257" s="325" t="s">
        <v>3095</v>
      </c>
      <c r="B257" s="326">
        <v>7302.85</v>
      </c>
      <c r="C257" s="323">
        <f t="shared" si="0"/>
        <v>7.687838141545722E-4</v>
      </c>
      <c r="D257" s="325" t="s">
        <v>3095</v>
      </c>
      <c r="E257" s="327">
        <v>72.3</v>
      </c>
      <c r="F257" s="323">
        <f t="shared" si="1"/>
        <v>-9.5890410958904271E-3</v>
      </c>
    </row>
    <row r="258" spans="1:6" ht="15.75" customHeight="1">
      <c r="A258" s="325" t="s">
        <v>3096</v>
      </c>
      <c r="B258" s="326">
        <v>7297.24</v>
      </c>
      <c r="C258" s="323">
        <f t="shared" ref="C258:C512" si="2">(B258/B259)-1</f>
        <v>6.2785191354866043E-3</v>
      </c>
      <c r="D258" s="325" t="s">
        <v>3096</v>
      </c>
      <c r="E258" s="327">
        <v>73</v>
      </c>
      <c r="F258" s="323">
        <f t="shared" ref="F258:F512" si="3">(E258/E259)-1</f>
        <v>1.9553072625698498E-2</v>
      </c>
    </row>
    <row r="259" spans="1:6" ht="15.75" customHeight="1">
      <c r="A259" s="325" t="s">
        <v>3097</v>
      </c>
      <c r="B259" s="326">
        <v>7251.71</v>
      </c>
      <c r="C259" s="323">
        <f t="shared" si="2"/>
        <v>2.013226219196973E-3</v>
      </c>
      <c r="D259" s="325" t="s">
        <v>3097</v>
      </c>
      <c r="E259" s="327">
        <v>71.599999999999994</v>
      </c>
      <c r="F259" s="323">
        <f t="shared" si="3"/>
        <v>2.2857142857142687E-2</v>
      </c>
    </row>
    <row r="260" spans="1:6" ht="15.75" customHeight="1">
      <c r="A260" s="325" t="s">
        <v>3098</v>
      </c>
      <c r="B260" s="326">
        <v>7237.14</v>
      </c>
      <c r="C260" s="323">
        <f t="shared" si="2"/>
        <v>-6.4900632988296181E-4</v>
      </c>
      <c r="D260" s="325" t="s">
        <v>3098</v>
      </c>
      <c r="E260" s="327">
        <v>70</v>
      </c>
      <c r="F260" s="323">
        <f t="shared" si="3"/>
        <v>2.8653295128939771E-3</v>
      </c>
    </row>
    <row r="261" spans="1:6" ht="15.75" customHeight="1">
      <c r="A261" s="325" t="s">
        <v>3099</v>
      </c>
      <c r="B261" s="326">
        <v>7241.84</v>
      </c>
      <c r="C261" s="323">
        <f t="shared" si="2"/>
        <v>-2.3048617014094219E-3</v>
      </c>
      <c r="D261" s="325" t="s">
        <v>3099</v>
      </c>
      <c r="E261" s="327">
        <v>69.8</v>
      </c>
      <c r="F261" s="323">
        <f t="shared" si="3"/>
        <v>-7.1123755334281391E-3</v>
      </c>
    </row>
    <row r="262" spans="1:6" ht="15.75" customHeight="1">
      <c r="A262" s="325" t="s">
        <v>3100</v>
      </c>
      <c r="B262" s="326">
        <v>7258.57</v>
      </c>
      <c r="C262" s="323">
        <f t="shared" si="2"/>
        <v>7.320471507753501E-3</v>
      </c>
      <c r="D262" s="325" t="s">
        <v>3100</v>
      </c>
      <c r="E262" s="327">
        <v>70.3</v>
      </c>
      <c r="F262" s="323">
        <f t="shared" si="3"/>
        <v>5.7224606580827952E-3</v>
      </c>
    </row>
    <row r="263" spans="1:6" ht="15.75" customHeight="1">
      <c r="A263" s="325" t="s">
        <v>3101</v>
      </c>
      <c r="B263" s="326">
        <v>7205.82</v>
      </c>
      <c r="C263" s="323">
        <f t="shared" si="2"/>
        <v>1.9494424205344085E-3</v>
      </c>
      <c r="D263" s="325" t="s">
        <v>3101</v>
      </c>
      <c r="E263" s="327">
        <v>69.900000000000006</v>
      </c>
      <c r="F263" s="323">
        <f t="shared" si="3"/>
        <v>-2.8530670470754416E-3</v>
      </c>
    </row>
    <row r="264" spans="1:6" ht="15.75" customHeight="1">
      <c r="A264" s="325" t="s">
        <v>3102</v>
      </c>
      <c r="B264" s="326">
        <v>7191.8</v>
      </c>
      <c r="C264" s="323">
        <f t="shared" si="2"/>
        <v>-5.0509731873702446E-3</v>
      </c>
      <c r="D264" s="325" t="s">
        <v>3102</v>
      </c>
      <c r="E264" s="327">
        <v>70.099999999999994</v>
      </c>
      <c r="F264" s="323">
        <f t="shared" si="3"/>
        <v>1.4285714285713347E-3</v>
      </c>
    </row>
    <row r="265" spans="1:6" ht="15.75" customHeight="1">
      <c r="A265" s="325" t="s">
        <v>3103</v>
      </c>
      <c r="B265" s="326">
        <v>7228.31</v>
      </c>
      <c r="C265" s="323">
        <f t="shared" si="2"/>
        <v>4.4132257817981468E-3</v>
      </c>
      <c r="D265" s="325" t="s">
        <v>3103</v>
      </c>
      <c r="E265" s="327">
        <v>70</v>
      </c>
      <c r="F265" s="323">
        <f t="shared" si="3"/>
        <v>-1.5471167369901506E-2</v>
      </c>
    </row>
    <row r="266" spans="1:6" ht="15.75" customHeight="1">
      <c r="A266" s="325" t="s">
        <v>3104</v>
      </c>
      <c r="B266" s="326">
        <v>7196.55</v>
      </c>
      <c r="C266" s="323">
        <f t="shared" si="2"/>
        <v>7.849590364820358E-3</v>
      </c>
      <c r="D266" s="325" t="s">
        <v>3104</v>
      </c>
      <c r="E266" s="327">
        <v>71.099999999999994</v>
      </c>
      <c r="F266" s="323">
        <f t="shared" si="3"/>
        <v>2.8208744710858102E-3</v>
      </c>
    </row>
    <row r="267" spans="1:6" ht="15.75" customHeight="1">
      <c r="A267" s="325" t="s">
        <v>3105</v>
      </c>
      <c r="B267" s="326">
        <v>7140.5</v>
      </c>
      <c r="C267" s="323">
        <f t="shared" si="2"/>
        <v>-1.0743898975485111E-2</v>
      </c>
      <c r="D267" s="325" t="s">
        <v>3105</v>
      </c>
      <c r="E267" s="327">
        <v>70.900000000000006</v>
      </c>
      <c r="F267" s="323">
        <f t="shared" si="3"/>
        <v>-3.2742155525238625E-2</v>
      </c>
    </row>
    <row r="268" spans="1:6" ht="15.75" customHeight="1">
      <c r="A268" s="325" t="s">
        <v>3106</v>
      </c>
      <c r="B268" s="326">
        <v>7218.05</v>
      </c>
      <c r="C268" s="323">
        <f t="shared" si="2"/>
        <v>2.2160234043173688E-3</v>
      </c>
      <c r="D268" s="325" t="s">
        <v>3106</v>
      </c>
      <c r="E268" s="327">
        <v>73.3</v>
      </c>
      <c r="F268" s="323">
        <f t="shared" si="3"/>
        <v>1.5235457063711877E-2</v>
      </c>
    </row>
    <row r="269" spans="1:6" ht="15.75" customHeight="1">
      <c r="A269" s="325" t="s">
        <v>3107</v>
      </c>
      <c r="B269" s="326">
        <v>7202.09</v>
      </c>
      <c r="C269" s="323">
        <f t="shared" si="2"/>
        <v>-7.804384783033913E-3</v>
      </c>
      <c r="D269" s="325" t="s">
        <v>3107</v>
      </c>
      <c r="E269" s="327">
        <v>72.2</v>
      </c>
      <c r="F269" s="323">
        <f t="shared" si="3"/>
        <v>-1.2311901504787892E-2</v>
      </c>
    </row>
    <row r="270" spans="1:6" ht="15.75" customHeight="1">
      <c r="A270" s="325" t="s">
        <v>3108</v>
      </c>
      <c r="B270" s="326">
        <v>7258.74</v>
      </c>
      <c r="C270" s="323">
        <f t="shared" si="2"/>
        <v>8.6738777597439309E-3</v>
      </c>
      <c r="D270" s="325" t="s">
        <v>3108</v>
      </c>
      <c r="E270" s="327">
        <v>73.099999999999994</v>
      </c>
      <c r="F270" s="323">
        <f t="shared" si="3"/>
        <v>4.2796005706134066E-2</v>
      </c>
    </row>
    <row r="271" spans="1:6" ht="15.75" customHeight="1">
      <c r="A271" s="325" t="s">
        <v>3109</v>
      </c>
      <c r="B271" s="326">
        <v>7196.32</v>
      </c>
      <c r="C271" s="323">
        <f t="shared" si="2"/>
        <v>7.7651602675863352E-3</v>
      </c>
      <c r="D271" s="325" t="s">
        <v>3109</v>
      </c>
      <c r="E271" s="327">
        <v>70.099999999999994</v>
      </c>
      <c r="F271" s="323">
        <f t="shared" si="3"/>
        <v>-8.4865629420085575E-3</v>
      </c>
    </row>
    <row r="272" spans="1:6" ht="15.75" customHeight="1">
      <c r="A272" s="325" t="s">
        <v>3110</v>
      </c>
      <c r="B272" s="326">
        <v>7140.87</v>
      </c>
      <c r="C272" s="323">
        <f t="shared" si="2"/>
        <v>9.2403494316295465E-3</v>
      </c>
      <c r="D272" s="325" t="s">
        <v>3110</v>
      </c>
      <c r="E272" s="327">
        <v>70.7</v>
      </c>
      <c r="F272" s="323">
        <f t="shared" si="3"/>
        <v>2.4637681159420222E-2</v>
      </c>
    </row>
    <row r="273" spans="1:6" ht="15.75" customHeight="1">
      <c r="A273" s="325" t="s">
        <v>3111</v>
      </c>
      <c r="B273" s="326">
        <v>7075.49</v>
      </c>
      <c r="C273" s="323">
        <f t="shared" si="2"/>
        <v>3.2143171100353918E-3</v>
      </c>
      <c r="D273" s="325" t="s">
        <v>3111</v>
      </c>
      <c r="E273" s="327">
        <v>69</v>
      </c>
      <c r="F273" s="323">
        <f t="shared" si="3"/>
        <v>-1.4471780028942893E-3</v>
      </c>
    </row>
    <row r="274" spans="1:6" ht="15.75" customHeight="1">
      <c r="A274" s="325" t="s">
        <v>3112</v>
      </c>
      <c r="B274" s="326">
        <v>7052.82</v>
      </c>
      <c r="C274" s="323">
        <f t="shared" si="2"/>
        <v>1.0280688435120755E-2</v>
      </c>
      <c r="D274" s="325" t="s">
        <v>3112</v>
      </c>
      <c r="E274" s="327">
        <v>69.099999999999994</v>
      </c>
      <c r="F274" s="323">
        <f t="shared" si="3"/>
        <v>1.6176470588235237E-2</v>
      </c>
    </row>
    <row r="275" spans="1:6" ht="15.75" customHeight="1">
      <c r="A275" s="325" t="s">
        <v>3113</v>
      </c>
      <c r="B275" s="326">
        <v>6981.05</v>
      </c>
      <c r="C275" s="323">
        <f t="shared" si="2"/>
        <v>9.3502670472125349E-3</v>
      </c>
      <c r="D275" s="325" t="s">
        <v>3113</v>
      </c>
      <c r="E275" s="327">
        <v>68</v>
      </c>
      <c r="F275" s="323">
        <f t="shared" si="3"/>
        <v>1.7964071856287456E-2</v>
      </c>
    </row>
    <row r="276" spans="1:6" ht="15.75" customHeight="1">
      <c r="A276" s="325" t="s">
        <v>3114</v>
      </c>
      <c r="B276" s="326">
        <v>6916.38</v>
      </c>
      <c r="C276" s="323">
        <f t="shared" si="2"/>
        <v>6.8624767805463005E-3</v>
      </c>
      <c r="D276" s="325" t="s">
        <v>3114</v>
      </c>
      <c r="E276" s="327">
        <v>66.8</v>
      </c>
      <c r="F276" s="323">
        <f t="shared" si="3"/>
        <v>3.0030030030030463E-3</v>
      </c>
    </row>
    <row r="277" spans="1:6" ht="15.75" customHeight="1">
      <c r="A277" s="325" t="s">
        <v>3115</v>
      </c>
      <c r="B277" s="326">
        <v>6869.24</v>
      </c>
      <c r="C277" s="323">
        <f t="shared" si="2"/>
        <v>6.688551497743056E-3</v>
      </c>
      <c r="D277" s="325" t="s">
        <v>3115</v>
      </c>
      <c r="E277" s="327">
        <v>66.599999999999994</v>
      </c>
      <c r="F277" s="323">
        <f t="shared" si="3"/>
        <v>1.6793893129770865E-2</v>
      </c>
    </row>
    <row r="278" spans="1:6" ht="15.75" customHeight="1">
      <c r="A278" s="325" t="s">
        <v>3116</v>
      </c>
      <c r="B278" s="326">
        <v>6823.6</v>
      </c>
      <c r="C278" s="323">
        <f t="shared" si="2"/>
        <v>-4.0459356737094776E-3</v>
      </c>
      <c r="D278" s="325" t="s">
        <v>3116</v>
      </c>
      <c r="E278" s="327">
        <v>65.5</v>
      </c>
      <c r="F278" s="323">
        <f t="shared" si="3"/>
        <v>-4.5592705167172287E-3</v>
      </c>
    </row>
    <row r="279" spans="1:6" ht="15.75" customHeight="1">
      <c r="A279" s="325" t="s">
        <v>3117</v>
      </c>
      <c r="B279" s="326">
        <v>6851.32</v>
      </c>
      <c r="C279" s="323">
        <f t="shared" si="2"/>
        <v>-3.9876431037616511E-3</v>
      </c>
      <c r="D279" s="325" t="s">
        <v>3117</v>
      </c>
      <c r="E279" s="327">
        <v>65.8</v>
      </c>
      <c r="F279" s="323">
        <f t="shared" si="3"/>
        <v>-4.5385779122540937E-3</v>
      </c>
    </row>
    <row r="280" spans="1:6" ht="15.75" customHeight="1">
      <c r="A280" s="325" t="s">
        <v>3118</v>
      </c>
      <c r="B280" s="326">
        <v>6878.75</v>
      </c>
      <c r="C280" s="323">
        <f t="shared" si="2"/>
        <v>-8.5988144675053224E-4</v>
      </c>
      <c r="D280" s="325" t="s">
        <v>3118</v>
      </c>
      <c r="E280" s="327">
        <v>66.099999999999994</v>
      </c>
      <c r="F280" s="323">
        <f t="shared" si="3"/>
        <v>-7.5075075075075048E-3</v>
      </c>
    </row>
    <row r="281" spans="1:6" ht="15.75" customHeight="1">
      <c r="A281" s="325" t="s">
        <v>3119</v>
      </c>
      <c r="B281" s="326">
        <v>6884.67</v>
      </c>
      <c r="C281" s="323">
        <f t="shared" si="2"/>
        <v>3.2437583880882137E-3</v>
      </c>
      <c r="D281" s="325" t="s">
        <v>3119</v>
      </c>
      <c r="E281" s="327">
        <v>66.599999999999994</v>
      </c>
      <c r="F281" s="323">
        <f t="shared" si="3"/>
        <v>1.5037593984961184E-3</v>
      </c>
    </row>
    <row r="282" spans="1:6" ht="15.75" customHeight="1">
      <c r="A282" s="325" t="s">
        <v>3120</v>
      </c>
      <c r="B282" s="326">
        <v>6862.41</v>
      </c>
      <c r="C282" s="323">
        <f t="shared" si="2"/>
        <v>2.9493308468147017E-3</v>
      </c>
      <c r="D282" s="325" t="s">
        <v>3120</v>
      </c>
      <c r="E282" s="327">
        <v>66.5</v>
      </c>
      <c r="F282" s="323">
        <f t="shared" si="3"/>
        <v>-1.1887072808320909E-2</v>
      </c>
    </row>
    <row r="283" spans="1:6" ht="15.75" customHeight="1">
      <c r="A283" s="325" t="s">
        <v>3121</v>
      </c>
      <c r="B283" s="326">
        <v>6842.23</v>
      </c>
      <c r="C283" s="323">
        <f t="shared" si="2"/>
        <v>1.2072875080799017E-2</v>
      </c>
      <c r="D283" s="325" t="s">
        <v>3121</v>
      </c>
      <c r="E283" s="327">
        <v>67.3</v>
      </c>
      <c r="F283" s="323">
        <f t="shared" si="3"/>
        <v>2.2796352583586588E-2</v>
      </c>
    </row>
    <row r="284" spans="1:6" ht="15.75" customHeight="1">
      <c r="A284" s="325" t="s">
        <v>3122</v>
      </c>
      <c r="B284" s="326">
        <v>6760.61</v>
      </c>
      <c r="C284" s="323">
        <f t="shared" si="2"/>
        <v>-1.6583380587846808E-3</v>
      </c>
      <c r="D284" s="325" t="s">
        <v>3122</v>
      </c>
      <c r="E284" s="327">
        <v>65.8</v>
      </c>
      <c r="F284" s="323">
        <f t="shared" si="3"/>
        <v>-3.0303030303030498E-3</v>
      </c>
    </row>
    <row r="285" spans="1:6" ht="15.75" customHeight="1">
      <c r="A285" s="325" t="s">
        <v>3123</v>
      </c>
      <c r="B285" s="326">
        <v>6771.84</v>
      </c>
      <c r="C285" s="323">
        <f t="shared" si="2"/>
        <v>-2.2572033074216291E-3</v>
      </c>
      <c r="D285" s="325" t="s">
        <v>3123</v>
      </c>
      <c r="E285" s="327">
        <v>66</v>
      </c>
      <c r="F285" s="323">
        <f t="shared" si="3"/>
        <v>-1.4925373134328401E-2</v>
      </c>
    </row>
    <row r="286" spans="1:6" ht="15.75" customHeight="1">
      <c r="A286" s="325" t="s">
        <v>3124</v>
      </c>
      <c r="B286" s="326">
        <v>6787.16</v>
      </c>
      <c r="C286" s="323">
        <f t="shared" si="2"/>
        <v>5.6660917598667648E-3</v>
      </c>
      <c r="D286" s="325" t="s">
        <v>3124</v>
      </c>
      <c r="E286" s="327">
        <v>67</v>
      </c>
      <c r="F286" s="323">
        <f t="shared" si="3"/>
        <v>1.494768310911665E-3</v>
      </c>
    </row>
    <row r="287" spans="1:6" ht="15.75" customHeight="1">
      <c r="A287" s="325" t="s">
        <v>3125</v>
      </c>
      <c r="B287" s="326">
        <v>6748.92</v>
      </c>
      <c r="C287" s="323">
        <f t="shared" si="2"/>
        <v>7.3932104266209997E-3</v>
      </c>
      <c r="D287" s="325" t="s">
        <v>3125</v>
      </c>
      <c r="E287" s="327">
        <v>66.900000000000006</v>
      </c>
      <c r="F287" s="323">
        <f t="shared" si="3"/>
        <v>2.6073619631901801E-2</v>
      </c>
    </row>
    <row r="288" spans="1:6" ht="15.75" customHeight="1">
      <c r="A288" s="325" t="s">
        <v>3126</v>
      </c>
      <c r="B288" s="326">
        <v>6699.39</v>
      </c>
      <c r="C288" s="323">
        <f t="shared" si="2"/>
        <v>1.1486703778020413E-2</v>
      </c>
      <c r="D288" s="325" t="s">
        <v>3126</v>
      </c>
      <c r="E288" s="327">
        <v>65.2</v>
      </c>
      <c r="F288" s="323">
        <f t="shared" si="3"/>
        <v>3.0015797788309762E-2</v>
      </c>
    </row>
    <row r="289" spans="1:6" ht="15.75" customHeight="1">
      <c r="A289" s="325" t="s">
        <v>3127</v>
      </c>
      <c r="B289" s="326">
        <v>6623.31</v>
      </c>
      <c r="C289" s="323">
        <f t="shared" si="2"/>
        <v>8.2806599746443332E-4</v>
      </c>
      <c r="D289" s="325" t="s">
        <v>3127</v>
      </c>
      <c r="E289" s="327">
        <v>63.3</v>
      </c>
      <c r="F289" s="323">
        <f t="shared" si="3"/>
        <v>-7.8369905956112706E-3</v>
      </c>
    </row>
    <row r="290" spans="1:6" ht="15.75" customHeight="1">
      <c r="A290" s="325" t="s">
        <v>3128</v>
      </c>
      <c r="B290" s="326">
        <v>6617.83</v>
      </c>
      <c r="C290" s="323">
        <f t="shared" si="2"/>
        <v>-1.5554891719246067E-3</v>
      </c>
      <c r="D290" s="325" t="s">
        <v>3128</v>
      </c>
      <c r="E290" s="327">
        <v>63.8</v>
      </c>
      <c r="F290" s="323">
        <f t="shared" si="3"/>
        <v>-1.391035548686248E-2</v>
      </c>
    </row>
    <row r="291" spans="1:6" ht="15.75" customHeight="1">
      <c r="A291" s="325" t="s">
        <v>3129</v>
      </c>
      <c r="B291" s="326">
        <v>6628.14</v>
      </c>
      <c r="C291" s="323">
        <f t="shared" si="2"/>
        <v>4.8619860007550475E-3</v>
      </c>
      <c r="D291" s="325" t="s">
        <v>3129</v>
      </c>
      <c r="E291" s="327">
        <v>64.7</v>
      </c>
      <c r="F291" s="323">
        <f t="shared" si="3"/>
        <v>4.6925566343042124E-2</v>
      </c>
    </row>
    <row r="292" spans="1:6" ht="15.75" customHeight="1">
      <c r="A292" s="325" t="s">
        <v>3130</v>
      </c>
      <c r="B292" s="326">
        <v>6596.07</v>
      </c>
      <c r="C292" s="323">
        <f t="shared" si="2"/>
        <v>9.2107095153362017E-3</v>
      </c>
      <c r="D292" s="325" t="s">
        <v>3130</v>
      </c>
      <c r="E292" s="327">
        <v>61.8</v>
      </c>
      <c r="F292" s="323">
        <f t="shared" si="3"/>
        <v>4.8780487804878092E-3</v>
      </c>
    </row>
    <row r="293" spans="1:6" ht="15.75" customHeight="1">
      <c r="A293" s="325" t="s">
        <v>3131</v>
      </c>
      <c r="B293" s="326">
        <v>6535.87</v>
      </c>
      <c r="C293" s="323">
        <f t="shared" si="2"/>
        <v>8.3791556353716157E-3</v>
      </c>
      <c r="D293" s="325" t="s">
        <v>3131</v>
      </c>
      <c r="E293" s="327">
        <v>61.5</v>
      </c>
      <c r="F293" s="323">
        <f t="shared" si="3"/>
        <v>-3.2414910858995505E-3</v>
      </c>
    </row>
    <row r="294" spans="1:6" ht="15.75" customHeight="1">
      <c r="A294" s="325" t="s">
        <v>3132</v>
      </c>
      <c r="B294" s="326">
        <v>6481.56</v>
      </c>
      <c r="C294" s="323">
        <f t="shared" si="2"/>
        <v>8.7638613283529399E-3</v>
      </c>
      <c r="D294" s="325" t="s">
        <v>3132</v>
      </c>
      <c r="E294" s="327">
        <v>61.7</v>
      </c>
      <c r="F294" s="323">
        <f t="shared" si="3"/>
        <v>4.2229729729729826E-2</v>
      </c>
    </row>
    <row r="295" spans="1:6" ht="15.75" customHeight="1">
      <c r="A295" s="325" t="s">
        <v>3133</v>
      </c>
      <c r="B295" s="326">
        <v>6425.25</v>
      </c>
      <c r="C295" s="323">
        <f t="shared" si="2"/>
        <v>1.2560014585825119E-3</v>
      </c>
      <c r="D295" s="325" t="s">
        <v>3133</v>
      </c>
      <c r="E295" s="327">
        <v>59.2</v>
      </c>
      <c r="F295" s="323">
        <f t="shared" si="3"/>
        <v>3.3898305084745228E-3</v>
      </c>
    </row>
    <row r="296" spans="1:6" ht="15.75" customHeight="1">
      <c r="A296" s="325" t="s">
        <v>3134</v>
      </c>
      <c r="B296" s="326">
        <v>6417.19</v>
      </c>
      <c r="C296" s="323">
        <f t="shared" si="2"/>
        <v>5.8811819420125921E-3</v>
      </c>
      <c r="D296" s="325" t="s">
        <v>3134</v>
      </c>
      <c r="E296" s="327">
        <v>59</v>
      </c>
      <c r="F296" s="323">
        <f t="shared" si="3"/>
        <v>-5.0590219224282418E-3</v>
      </c>
    </row>
    <row r="297" spans="1:6" ht="15.75" customHeight="1">
      <c r="A297" s="325" t="s">
        <v>3135</v>
      </c>
      <c r="B297" s="326">
        <v>6379.67</v>
      </c>
      <c r="C297" s="323">
        <f t="shared" si="2"/>
        <v>-3.8038547602056161E-3</v>
      </c>
      <c r="D297" s="325" t="s">
        <v>3135</v>
      </c>
      <c r="E297" s="327">
        <v>59.3</v>
      </c>
      <c r="F297" s="323">
        <f t="shared" si="3"/>
        <v>-1.0016694490818101E-2</v>
      </c>
    </row>
    <row r="298" spans="1:6" ht="15.75" customHeight="1">
      <c r="A298" s="325" t="s">
        <v>3136</v>
      </c>
      <c r="B298" s="326">
        <v>6404.03</v>
      </c>
      <c r="C298" s="323">
        <f t="shared" si="2"/>
        <v>-3.1412422694775399E-3</v>
      </c>
      <c r="D298" s="325" t="s">
        <v>3136</v>
      </c>
      <c r="E298" s="327">
        <v>59.9</v>
      </c>
      <c r="F298" s="323">
        <f t="shared" si="3"/>
        <v>3.3500837520936688E-3</v>
      </c>
    </row>
    <row r="299" spans="1:6" ht="15.75" customHeight="1">
      <c r="A299" s="325" t="s">
        <v>3137</v>
      </c>
      <c r="B299" s="326">
        <v>6424.21</v>
      </c>
      <c r="C299" s="323">
        <f t="shared" si="2"/>
        <v>2.9929555475063374E-3</v>
      </c>
      <c r="D299" s="325" t="s">
        <v>3137</v>
      </c>
      <c r="E299" s="327">
        <v>59.7</v>
      </c>
      <c r="F299" s="323">
        <f t="shared" si="3"/>
        <v>4.3706293706293753E-2</v>
      </c>
    </row>
    <row r="300" spans="1:6" ht="15.75" customHeight="1">
      <c r="A300" s="325" t="s">
        <v>3138</v>
      </c>
      <c r="B300" s="326">
        <v>6405.04</v>
      </c>
      <c r="C300" s="323">
        <f t="shared" si="2"/>
        <v>9.2208013210388629E-3</v>
      </c>
      <c r="D300" s="325" t="s">
        <v>3138</v>
      </c>
      <c r="E300" s="327">
        <v>57.2</v>
      </c>
      <c r="F300" s="323">
        <f t="shared" si="3"/>
        <v>3.5087719298245723E-3</v>
      </c>
    </row>
    <row r="301" spans="1:6" ht="15.75" customHeight="1">
      <c r="A301" s="325" t="s">
        <v>3139</v>
      </c>
      <c r="B301" s="326">
        <v>6346.52</v>
      </c>
      <c r="C301" s="323">
        <f t="shared" si="2"/>
        <v>6.210215066549285E-3</v>
      </c>
      <c r="D301" s="325" t="s">
        <v>3139</v>
      </c>
      <c r="E301" s="327">
        <v>57</v>
      </c>
      <c r="F301" s="323">
        <f t="shared" si="3"/>
        <v>1.243339253996445E-2</v>
      </c>
    </row>
    <row r="302" spans="1:6" ht="15.75" customHeight="1">
      <c r="A302" s="325" t="s">
        <v>3140</v>
      </c>
      <c r="B302" s="326">
        <v>6307.35</v>
      </c>
      <c r="C302" s="323">
        <f t="shared" si="2"/>
        <v>5.4229571854182979E-3</v>
      </c>
      <c r="D302" s="325" t="s">
        <v>3140</v>
      </c>
      <c r="E302" s="327">
        <v>56.3</v>
      </c>
      <c r="F302" s="323">
        <f t="shared" si="3"/>
        <v>1.0771992818671361E-2</v>
      </c>
    </row>
    <row r="303" spans="1:6" ht="15.75" customHeight="1">
      <c r="A303" s="325" t="s">
        <v>3141</v>
      </c>
      <c r="B303" s="326">
        <v>6273.33</v>
      </c>
      <c r="C303" s="323">
        <f t="shared" si="2"/>
        <v>1.1682075196177699E-3</v>
      </c>
      <c r="D303" s="325" t="s">
        <v>3141</v>
      </c>
      <c r="E303" s="327">
        <v>55.7</v>
      </c>
      <c r="F303" s="323">
        <f t="shared" si="3"/>
        <v>-3.5778175313058158E-3</v>
      </c>
    </row>
    <row r="304" spans="1:6" ht="15.75" customHeight="1">
      <c r="A304" s="325" t="s">
        <v>3142</v>
      </c>
      <c r="B304" s="326">
        <v>6266.01</v>
      </c>
      <c r="C304" s="323">
        <f t="shared" si="2"/>
        <v>9.2809891131195865E-3</v>
      </c>
      <c r="D304" s="325" t="s">
        <v>3142</v>
      </c>
      <c r="E304" s="327">
        <v>55.9</v>
      </c>
      <c r="F304" s="323">
        <f t="shared" si="3"/>
        <v>-7.1047957371225268E-3</v>
      </c>
    </row>
    <row r="305" spans="1:6" ht="15.75" customHeight="1">
      <c r="A305" s="325" t="s">
        <v>3143</v>
      </c>
      <c r="B305" s="326">
        <v>6208.39</v>
      </c>
      <c r="C305" s="323">
        <f t="shared" si="2"/>
        <v>-7.0339108544348328E-4</v>
      </c>
      <c r="D305" s="325" t="s">
        <v>3143</v>
      </c>
      <c r="E305" s="327">
        <v>56.3</v>
      </c>
      <c r="F305" s="323">
        <f t="shared" si="3"/>
        <v>-5.300353356890497E-3</v>
      </c>
    </row>
    <row r="306" spans="1:6" ht="15.75" customHeight="1">
      <c r="A306" s="325" t="s">
        <v>3144</v>
      </c>
      <c r="B306" s="326">
        <v>6212.76</v>
      </c>
      <c r="C306" s="323">
        <f t="shared" si="2"/>
        <v>2.6127357554259767E-3</v>
      </c>
      <c r="D306" s="325" t="s">
        <v>3144</v>
      </c>
      <c r="E306" s="327">
        <v>56.6</v>
      </c>
      <c r="F306" s="323">
        <f t="shared" si="3"/>
        <v>-1.7636684303351524E-3</v>
      </c>
    </row>
    <row r="307" spans="1:6" ht="15.75" customHeight="1">
      <c r="A307" s="325" t="s">
        <v>3145</v>
      </c>
      <c r="B307" s="326">
        <v>6196.57</v>
      </c>
      <c r="C307" s="323">
        <f t="shared" si="2"/>
        <v>-3.7572709704595253E-3</v>
      </c>
      <c r="D307" s="325" t="s">
        <v>3145</v>
      </c>
      <c r="E307" s="327">
        <v>56.7</v>
      </c>
      <c r="F307" s="323">
        <f t="shared" si="3"/>
        <v>-1.7331022530329254E-2</v>
      </c>
    </row>
    <row r="308" spans="1:6" ht="15.75" customHeight="1">
      <c r="A308" s="325" t="s">
        <v>3146</v>
      </c>
      <c r="B308" s="326">
        <v>6219.94</v>
      </c>
      <c r="C308" s="323">
        <f t="shared" si="2"/>
        <v>1.1293427504845077E-2</v>
      </c>
      <c r="D308" s="325" t="s">
        <v>3146</v>
      </c>
      <c r="E308" s="327">
        <v>57.7</v>
      </c>
      <c r="F308" s="323">
        <f t="shared" si="3"/>
        <v>3.0357142857142971E-2</v>
      </c>
    </row>
    <row r="309" spans="1:6" ht="15.75" customHeight="1">
      <c r="A309" s="325" t="s">
        <v>3147</v>
      </c>
      <c r="B309" s="326">
        <v>6150.48</v>
      </c>
      <c r="C309" s="323">
        <f t="shared" si="2"/>
        <v>1.7871771405496784E-2</v>
      </c>
      <c r="D309" s="325" t="s">
        <v>3147</v>
      </c>
      <c r="E309" s="327">
        <v>56</v>
      </c>
      <c r="F309" s="323">
        <f t="shared" si="3"/>
        <v>7.194244604316502E-3</v>
      </c>
    </row>
    <row r="310" spans="1:6" ht="15.75" customHeight="1">
      <c r="A310" s="325" t="s">
        <v>3148</v>
      </c>
      <c r="B310" s="326">
        <v>6042.49</v>
      </c>
      <c r="C310" s="323">
        <f t="shared" si="2"/>
        <v>2.6299895132277928E-3</v>
      </c>
      <c r="D310" s="325" t="s">
        <v>3148</v>
      </c>
      <c r="E310" s="327">
        <v>55.6</v>
      </c>
      <c r="F310" s="323">
        <f t="shared" si="3"/>
        <v>-1.067615658362997E-2</v>
      </c>
    </row>
    <row r="311" spans="1:6" ht="15.75" customHeight="1">
      <c r="A311" s="325" t="s">
        <v>3149</v>
      </c>
      <c r="B311" s="326">
        <v>6026.64</v>
      </c>
      <c r="C311" s="323">
        <f t="shared" si="2"/>
        <v>5.6585229102597001E-3</v>
      </c>
      <c r="D311" s="325" t="s">
        <v>3149</v>
      </c>
      <c r="E311" s="327">
        <v>56.2</v>
      </c>
      <c r="F311" s="323">
        <f t="shared" si="3"/>
        <v>3.5714285714285587E-3</v>
      </c>
    </row>
    <row r="312" spans="1:6" ht="15.75" customHeight="1">
      <c r="A312" s="325" t="s">
        <v>3150</v>
      </c>
      <c r="B312" s="326">
        <v>5992.73</v>
      </c>
      <c r="C312" s="323">
        <f t="shared" si="2"/>
        <v>-1.6429147046610582E-2</v>
      </c>
      <c r="D312" s="325" t="s">
        <v>3150</v>
      </c>
      <c r="E312" s="327">
        <v>56</v>
      </c>
      <c r="F312" s="323">
        <f t="shared" si="3"/>
        <v>-1.5817223198594021E-2</v>
      </c>
    </row>
    <row r="313" spans="1:6" ht="15.75" customHeight="1">
      <c r="A313" s="325" t="s">
        <v>3151</v>
      </c>
      <c r="B313" s="326">
        <v>6092.83</v>
      </c>
      <c r="C313" s="323">
        <f t="shared" si="2"/>
        <v>9.4419335171243013E-3</v>
      </c>
      <c r="D313" s="325" t="s">
        <v>3151</v>
      </c>
      <c r="E313" s="327">
        <v>56.9</v>
      </c>
      <c r="F313" s="323">
        <f t="shared" si="3"/>
        <v>1.7605633802817433E-3</v>
      </c>
    </row>
    <row r="314" spans="1:6" ht="15.75" customHeight="1">
      <c r="A314" s="325" t="s">
        <v>3152</v>
      </c>
      <c r="B314" s="326">
        <v>6035.84</v>
      </c>
      <c r="C314" s="323">
        <f t="shared" si="2"/>
        <v>-1.1446624727919463E-2</v>
      </c>
      <c r="D314" s="325" t="s">
        <v>3152</v>
      </c>
      <c r="E314" s="327">
        <v>56.8</v>
      </c>
      <c r="F314" s="323">
        <f t="shared" si="3"/>
        <v>-3.5653650254668934E-2</v>
      </c>
    </row>
    <row r="315" spans="1:6" ht="15.75" customHeight="1">
      <c r="A315" s="325" t="s">
        <v>3153</v>
      </c>
      <c r="B315" s="326">
        <v>6105.73</v>
      </c>
      <c r="C315" s="323">
        <f t="shared" si="2"/>
        <v>-3.212846160501992E-3</v>
      </c>
      <c r="D315" s="325" t="s">
        <v>3153</v>
      </c>
      <c r="E315" s="327">
        <v>58.9</v>
      </c>
      <c r="F315" s="323">
        <f t="shared" si="3"/>
        <v>6.8376068376068133E-3</v>
      </c>
    </row>
    <row r="316" spans="1:6" ht="15.75" customHeight="1">
      <c r="A316" s="325" t="s">
        <v>3154</v>
      </c>
      <c r="B316" s="326">
        <v>6125.41</v>
      </c>
      <c r="C316" s="323">
        <f t="shared" si="2"/>
        <v>9.2282597950374967E-3</v>
      </c>
      <c r="D316" s="325" t="s">
        <v>3154</v>
      </c>
      <c r="E316" s="327">
        <v>58.5</v>
      </c>
      <c r="F316" s="323">
        <f t="shared" si="3"/>
        <v>-1.7064846416382506E-3</v>
      </c>
    </row>
    <row r="317" spans="1:6" ht="15.75" customHeight="1">
      <c r="A317" s="325" t="s">
        <v>3155</v>
      </c>
      <c r="B317" s="326">
        <v>6069.4</v>
      </c>
      <c r="C317" s="323">
        <f t="shared" si="2"/>
        <v>2.7508157449092074E-3</v>
      </c>
      <c r="D317" s="325" t="s">
        <v>3155</v>
      </c>
      <c r="E317" s="327">
        <v>58.6</v>
      </c>
      <c r="F317" s="323">
        <f t="shared" si="3"/>
        <v>-1.1804384485666009E-2</v>
      </c>
    </row>
    <row r="318" spans="1:6" ht="15.75" customHeight="1">
      <c r="A318" s="325" t="s">
        <v>3156</v>
      </c>
      <c r="B318" s="326">
        <v>6052.75</v>
      </c>
      <c r="C318" s="323">
        <f t="shared" si="2"/>
        <v>1.6854684528233577E-4</v>
      </c>
      <c r="D318" s="325" t="s">
        <v>3156</v>
      </c>
      <c r="E318" s="327">
        <v>59.3</v>
      </c>
      <c r="F318" s="323">
        <f t="shared" si="3"/>
        <v>1.6891891891890332E-3</v>
      </c>
    </row>
    <row r="319" spans="1:6" ht="15.75" customHeight="1">
      <c r="A319" s="325" t="s">
        <v>3157</v>
      </c>
      <c r="B319" s="326">
        <v>6051.73</v>
      </c>
      <c r="C319" s="323">
        <f t="shared" si="2"/>
        <v>4.8851686479107759E-3</v>
      </c>
      <c r="D319" s="325" t="s">
        <v>3157</v>
      </c>
      <c r="E319" s="327">
        <v>59.2</v>
      </c>
      <c r="F319" s="323">
        <f t="shared" si="3"/>
        <v>9.8330241187384093E-2</v>
      </c>
    </row>
    <row r="320" spans="1:6" ht="15.75" customHeight="1">
      <c r="A320" s="325" t="s">
        <v>3158</v>
      </c>
      <c r="B320" s="326">
        <v>6022.31</v>
      </c>
      <c r="C320" s="323">
        <f t="shared" si="2"/>
        <v>1.446718360518906E-3</v>
      </c>
      <c r="D320" s="325" t="s">
        <v>3158</v>
      </c>
      <c r="E320" s="327">
        <v>53.9</v>
      </c>
      <c r="F320" s="323">
        <f t="shared" si="3"/>
        <v>1.8587360594795044E-3</v>
      </c>
    </row>
    <row r="321" spans="1:6" ht="15.75" customHeight="1">
      <c r="A321" s="325" t="s">
        <v>3159</v>
      </c>
      <c r="B321" s="326">
        <v>6013.61</v>
      </c>
      <c r="C321" s="323">
        <f t="shared" si="2"/>
        <v>-8.7412472142736064E-3</v>
      </c>
      <c r="D321" s="325" t="s">
        <v>3159</v>
      </c>
      <c r="E321" s="327">
        <v>53.8</v>
      </c>
      <c r="F321" s="323">
        <f t="shared" si="3"/>
        <v>-3.4111310592459754E-2</v>
      </c>
    </row>
    <row r="322" spans="1:6" ht="15.75" customHeight="1">
      <c r="A322" s="325" t="s">
        <v>3160</v>
      </c>
      <c r="B322" s="326">
        <v>6066.64</v>
      </c>
      <c r="C322" s="323">
        <f t="shared" si="2"/>
        <v>1.9141047555346624E-3</v>
      </c>
      <c r="D322" s="325" t="s">
        <v>3160</v>
      </c>
      <c r="E322" s="327">
        <v>55.7</v>
      </c>
      <c r="F322" s="323">
        <f t="shared" si="3"/>
        <v>5.6925996204933549E-2</v>
      </c>
    </row>
    <row r="323" spans="1:6" ht="15.75" customHeight="1">
      <c r="A323" s="325" t="s">
        <v>3161</v>
      </c>
      <c r="B323" s="326">
        <v>6055.05</v>
      </c>
      <c r="C323" s="323">
        <f t="shared" si="2"/>
        <v>5.2962320380531835E-3</v>
      </c>
      <c r="D323" s="325" t="s">
        <v>3161</v>
      </c>
      <c r="E323" s="327">
        <v>52.7</v>
      </c>
      <c r="F323" s="323">
        <f t="shared" si="3"/>
        <v>3.7401574803149762E-2</v>
      </c>
    </row>
    <row r="324" spans="1:6" ht="15.75" customHeight="1">
      <c r="A324" s="325" t="s">
        <v>3162</v>
      </c>
      <c r="B324" s="326">
        <v>6023.15</v>
      </c>
      <c r="C324" s="323">
        <f t="shared" si="2"/>
        <v>7.9084454365792034E-3</v>
      </c>
      <c r="D324" s="325" t="s">
        <v>3162</v>
      </c>
      <c r="E324" s="327">
        <v>50.8</v>
      </c>
      <c r="F324" s="323">
        <f t="shared" si="3"/>
        <v>-2.6819923371647625E-2</v>
      </c>
    </row>
    <row r="325" spans="1:6" ht="15.75" customHeight="1">
      <c r="A325" s="325" t="s">
        <v>3163</v>
      </c>
      <c r="B325" s="326">
        <v>5975.89</v>
      </c>
      <c r="C325" s="323">
        <f t="shared" si="2"/>
        <v>-1.0334051527833177E-2</v>
      </c>
      <c r="D325" s="325" t="s">
        <v>3163</v>
      </c>
      <c r="E325" s="327">
        <v>52.2</v>
      </c>
      <c r="F325" s="323">
        <f t="shared" si="3"/>
        <v>-1.1363636363636243E-2</v>
      </c>
    </row>
    <row r="326" spans="1:6" ht="15.75" customHeight="1">
      <c r="A326" s="325" t="s">
        <v>3164</v>
      </c>
      <c r="B326" s="326">
        <v>6038.29</v>
      </c>
      <c r="C326" s="323">
        <f t="shared" si="2"/>
        <v>-2.4994135546517748E-3</v>
      </c>
      <c r="D326" s="325" t="s">
        <v>3164</v>
      </c>
      <c r="E326" s="327">
        <v>52.8</v>
      </c>
      <c r="F326" s="323">
        <f t="shared" si="3"/>
        <v>4.5544554455445585E-2</v>
      </c>
    </row>
    <row r="327" spans="1:6" ht="15.75" customHeight="1">
      <c r="A327" s="325" t="s">
        <v>3165</v>
      </c>
      <c r="B327" s="326">
        <v>6053.42</v>
      </c>
      <c r="C327" s="323">
        <f t="shared" si="2"/>
        <v>5.7185578999834341E-3</v>
      </c>
      <c r="D327" s="325" t="s">
        <v>3165</v>
      </c>
      <c r="E327" s="327">
        <v>50.5</v>
      </c>
      <c r="F327" s="323">
        <f t="shared" si="3"/>
        <v>-7.8585461689587577E-3</v>
      </c>
    </row>
    <row r="328" spans="1:6" ht="15.75" customHeight="1">
      <c r="A328" s="325" t="s">
        <v>3166</v>
      </c>
      <c r="B328" s="326">
        <v>6019</v>
      </c>
      <c r="C328" s="323">
        <f t="shared" si="2"/>
        <v>4.2830947069492087E-3</v>
      </c>
      <c r="D328" s="325" t="s">
        <v>3166</v>
      </c>
      <c r="E328" s="327">
        <v>50.9</v>
      </c>
      <c r="F328" s="323">
        <f t="shared" si="3"/>
        <v>-3.9138943248533398E-3</v>
      </c>
    </row>
    <row r="329" spans="1:6" ht="15.75" customHeight="1">
      <c r="A329" s="325" t="s">
        <v>3167</v>
      </c>
      <c r="B329" s="326">
        <v>5993.33</v>
      </c>
      <c r="C329" s="323">
        <f t="shared" si="2"/>
        <v>3.9225635872597309E-4</v>
      </c>
      <c r="D329" s="325" t="s">
        <v>3167</v>
      </c>
      <c r="E329" s="327">
        <v>51.1</v>
      </c>
      <c r="F329" s="323">
        <f t="shared" si="3"/>
        <v>3.9292730844793233E-3</v>
      </c>
    </row>
    <row r="330" spans="1:6" ht="15.75" customHeight="1">
      <c r="A330" s="325" t="s">
        <v>3168</v>
      </c>
      <c r="B330" s="326">
        <v>5990.98</v>
      </c>
      <c r="C330" s="323">
        <f t="shared" si="2"/>
        <v>-2.9473978521108446E-3</v>
      </c>
      <c r="D330" s="325" t="s">
        <v>3168</v>
      </c>
      <c r="E330" s="327">
        <v>50.9</v>
      </c>
      <c r="F330" s="323">
        <f t="shared" si="3"/>
        <v>-2.115384615384619E-2</v>
      </c>
    </row>
    <row r="331" spans="1:6" ht="15.75" customHeight="1">
      <c r="A331" s="325" t="s">
        <v>3169</v>
      </c>
      <c r="B331" s="326">
        <v>6008.69</v>
      </c>
      <c r="C331" s="323">
        <f t="shared" si="2"/>
        <v>3.8223732460600512E-3</v>
      </c>
      <c r="D331" s="325" t="s">
        <v>3169</v>
      </c>
      <c r="E331" s="327">
        <v>52</v>
      </c>
      <c r="F331" s="323">
        <f t="shared" si="3"/>
        <v>1.7612524461839474E-2</v>
      </c>
    </row>
    <row r="332" spans="1:6" ht="15.75" customHeight="1">
      <c r="A332" s="325" t="s">
        <v>3170</v>
      </c>
      <c r="B332" s="326">
        <v>5985.81</v>
      </c>
      <c r="C332" s="323">
        <f t="shared" si="2"/>
        <v>1.7168016476401871E-2</v>
      </c>
      <c r="D332" s="325" t="s">
        <v>3170</v>
      </c>
      <c r="E332" s="327">
        <v>51.1</v>
      </c>
      <c r="F332" s="323">
        <f t="shared" si="3"/>
        <v>4.4989775051124781E-2</v>
      </c>
    </row>
    <row r="333" spans="1:6" ht="15.75" customHeight="1">
      <c r="A333" s="325" t="s">
        <v>3171</v>
      </c>
      <c r="B333" s="326">
        <v>5884.78</v>
      </c>
      <c r="C333" s="323">
        <f t="shared" si="2"/>
        <v>7.1659498434855085E-3</v>
      </c>
      <c r="D333" s="325" t="s">
        <v>3171</v>
      </c>
      <c r="E333" s="327">
        <v>48.9</v>
      </c>
      <c r="F333" s="323">
        <f t="shared" si="3"/>
        <v>-1.8072289156626509E-2</v>
      </c>
    </row>
    <row r="334" spans="1:6" ht="15.75" customHeight="1">
      <c r="A334" s="325" t="s">
        <v>3172</v>
      </c>
      <c r="B334" s="326">
        <v>5842.91</v>
      </c>
      <c r="C334" s="323">
        <f t="shared" si="2"/>
        <v>9.5583826774183756E-3</v>
      </c>
      <c r="D334" s="325" t="s">
        <v>3172</v>
      </c>
      <c r="E334" s="327">
        <v>49.8</v>
      </c>
      <c r="F334" s="323">
        <f t="shared" si="3"/>
        <v>2.6804123711340111E-2</v>
      </c>
    </row>
    <row r="335" spans="1:6" ht="15.75" customHeight="1">
      <c r="A335" s="325" t="s">
        <v>3173</v>
      </c>
      <c r="B335" s="326">
        <v>5787.59</v>
      </c>
      <c r="C335" s="323">
        <f t="shared" si="2"/>
        <v>-4.3815133509718107E-3</v>
      </c>
      <c r="D335" s="325" t="s">
        <v>3173</v>
      </c>
      <c r="E335" s="327">
        <v>48.5</v>
      </c>
      <c r="F335" s="323">
        <f t="shared" si="3"/>
        <v>-2.2177419354838745E-2</v>
      </c>
    </row>
    <row r="336" spans="1:6" ht="15.75" customHeight="1">
      <c r="A336" s="325" t="s">
        <v>3174</v>
      </c>
      <c r="B336" s="326">
        <v>5813.06</v>
      </c>
      <c r="C336" s="323">
        <f t="shared" si="2"/>
        <v>-1.0227936381452474E-2</v>
      </c>
      <c r="D336" s="325" t="s">
        <v>3174</v>
      </c>
      <c r="E336" s="327">
        <v>49.6</v>
      </c>
      <c r="F336" s="323">
        <f t="shared" si="3"/>
        <v>-2.0120724346076591E-3</v>
      </c>
    </row>
    <row r="337" spans="1:6" ht="15.75" customHeight="1">
      <c r="A337" s="325" t="s">
        <v>3175</v>
      </c>
      <c r="B337" s="326">
        <v>5873.13</v>
      </c>
      <c r="C337" s="323">
        <f t="shared" si="2"/>
        <v>7.5310118145965887E-3</v>
      </c>
      <c r="D337" s="325" t="s">
        <v>3175</v>
      </c>
      <c r="E337" s="327">
        <v>49.7</v>
      </c>
      <c r="F337" s="323">
        <f t="shared" si="3"/>
        <v>-2.0080321285139702E-3</v>
      </c>
    </row>
    <row r="338" spans="1:6" ht="15.75" customHeight="1">
      <c r="A338" s="325" t="s">
        <v>3176</v>
      </c>
      <c r="B338" s="326">
        <v>5829.23</v>
      </c>
      <c r="C338" s="323">
        <f t="shared" si="2"/>
        <v>-1.8578512623115273E-3</v>
      </c>
      <c r="D338" s="325" t="s">
        <v>3176</v>
      </c>
      <c r="E338" s="327">
        <v>49.8</v>
      </c>
      <c r="F338" s="323">
        <f t="shared" si="3"/>
        <v>-4.0000000000000036E-3</v>
      </c>
    </row>
    <row r="339" spans="1:6" ht="15.75" customHeight="1">
      <c r="A339" s="325" t="s">
        <v>3177</v>
      </c>
      <c r="B339" s="326">
        <v>5840.08</v>
      </c>
      <c r="C339" s="323">
        <f t="shared" si="2"/>
        <v>4.6308720214134347E-3</v>
      </c>
      <c r="D339" s="325" t="s">
        <v>3177</v>
      </c>
      <c r="E339" s="327">
        <v>50</v>
      </c>
      <c r="F339" s="323">
        <f t="shared" si="3"/>
        <v>-1.5748031496062964E-2</v>
      </c>
    </row>
    <row r="340" spans="1:6" ht="15.75" customHeight="1">
      <c r="A340" s="325" t="s">
        <v>3178</v>
      </c>
      <c r="B340" s="326">
        <v>5813.16</v>
      </c>
      <c r="C340" s="323">
        <f t="shared" si="2"/>
        <v>1.089820171846223E-2</v>
      </c>
      <c r="D340" s="325" t="s">
        <v>3178</v>
      </c>
      <c r="E340" s="327">
        <v>50.8</v>
      </c>
      <c r="F340" s="323">
        <f t="shared" si="3"/>
        <v>-1.9646365422396617E-3</v>
      </c>
    </row>
    <row r="341" spans="1:6" ht="15.75" customHeight="1">
      <c r="A341" s="325" t="s">
        <v>3179</v>
      </c>
      <c r="B341" s="326">
        <v>5750.49</v>
      </c>
      <c r="C341" s="323">
        <f t="shared" si="2"/>
        <v>4.5647024296167071E-3</v>
      </c>
      <c r="D341" s="325" t="s">
        <v>3179</v>
      </c>
      <c r="E341" s="327">
        <v>50.9</v>
      </c>
      <c r="F341" s="323">
        <f t="shared" si="3"/>
        <v>4.0899795501022407E-2</v>
      </c>
    </row>
    <row r="342" spans="1:6" ht="15.75" customHeight="1">
      <c r="A342" s="325" t="s">
        <v>3180</v>
      </c>
      <c r="B342" s="326">
        <v>5724.36</v>
      </c>
      <c r="C342" s="323">
        <f t="shared" si="2"/>
        <v>1.3934523503770224E-2</v>
      </c>
      <c r="D342" s="325" t="s">
        <v>3180</v>
      </c>
      <c r="E342" s="327">
        <v>48.9</v>
      </c>
      <c r="F342" s="323">
        <f t="shared" si="3"/>
        <v>-2.0408163265306367E-3</v>
      </c>
    </row>
    <row r="343" spans="1:6" ht="15.75" customHeight="1">
      <c r="A343" s="325" t="s">
        <v>3181</v>
      </c>
      <c r="B343" s="326">
        <v>5645.69</v>
      </c>
      <c r="C343" s="323">
        <f t="shared" si="2"/>
        <v>7.0781179484160628E-3</v>
      </c>
      <c r="D343" s="325" t="s">
        <v>3181</v>
      </c>
      <c r="E343" s="327">
        <v>49</v>
      </c>
      <c r="F343" s="323">
        <f t="shared" si="3"/>
        <v>-6.0851926977687487E-3</v>
      </c>
    </row>
    <row r="344" spans="1:6" ht="15.75" customHeight="1">
      <c r="A344" s="325" t="s">
        <v>3182</v>
      </c>
      <c r="B344" s="326">
        <v>5606.01</v>
      </c>
      <c r="C344" s="323">
        <f t="shared" si="2"/>
        <v>3.0739886523656335E-3</v>
      </c>
      <c r="D344" s="325" t="s">
        <v>3182</v>
      </c>
      <c r="E344" s="327">
        <v>49.3</v>
      </c>
      <c r="F344" s="323">
        <f t="shared" si="3"/>
        <v>2.4948024948024949E-2</v>
      </c>
    </row>
    <row r="345" spans="1:6" ht="15.75" customHeight="1">
      <c r="A345" s="325" t="s">
        <v>3183</v>
      </c>
      <c r="B345" s="326">
        <v>5588.83</v>
      </c>
      <c r="C345" s="323">
        <f t="shared" si="2"/>
        <v>9.6378272525599051E-3</v>
      </c>
      <c r="D345" s="325" t="s">
        <v>3183</v>
      </c>
      <c r="E345" s="327">
        <v>48.1</v>
      </c>
      <c r="F345" s="323">
        <f t="shared" si="3"/>
        <v>1.9067796610169552E-2</v>
      </c>
    </row>
    <row r="346" spans="1:6" ht="15.75" customHeight="1">
      <c r="A346" s="325" t="s">
        <v>3184</v>
      </c>
      <c r="B346" s="326">
        <v>5535.48</v>
      </c>
      <c r="C346" s="323">
        <f t="shared" si="2"/>
        <v>4.3764152586656113E-3</v>
      </c>
      <c r="D346" s="325" t="s">
        <v>3184</v>
      </c>
      <c r="E346" s="327">
        <v>47.2</v>
      </c>
      <c r="F346" s="323">
        <f t="shared" si="3"/>
        <v>-2.1141649048624922E-3</v>
      </c>
    </row>
    <row r="347" spans="1:6" ht="15.75" customHeight="1">
      <c r="A347" s="325" t="s">
        <v>3185</v>
      </c>
      <c r="B347" s="326">
        <v>5511.36</v>
      </c>
      <c r="C347" s="323">
        <f t="shared" si="2"/>
        <v>-1.0241054484223522E-3</v>
      </c>
      <c r="D347" s="325" t="s">
        <v>3185</v>
      </c>
      <c r="E347" s="327">
        <v>47.3</v>
      </c>
      <c r="F347" s="323">
        <f t="shared" si="3"/>
        <v>-1.8672199170124637E-2</v>
      </c>
    </row>
    <row r="348" spans="1:6" ht="15.75" customHeight="1">
      <c r="A348" s="325" t="s">
        <v>3186</v>
      </c>
      <c r="B348" s="326">
        <v>5517.01</v>
      </c>
      <c r="C348" s="323">
        <f t="shared" si="2"/>
        <v>6.8253032606335751E-3</v>
      </c>
      <c r="D348" s="325" t="s">
        <v>3186</v>
      </c>
      <c r="E348" s="327">
        <v>48.2</v>
      </c>
      <c r="F348" s="323">
        <f t="shared" si="3"/>
        <v>8.3682008368202165E-3</v>
      </c>
    </row>
    <row r="349" spans="1:6" ht="15.75" customHeight="1">
      <c r="A349" s="325" t="s">
        <v>3187</v>
      </c>
      <c r="B349" s="326">
        <v>5479.61</v>
      </c>
      <c r="C349" s="323">
        <f t="shared" si="2"/>
        <v>3.3453328304042795E-3</v>
      </c>
      <c r="D349" s="325" t="s">
        <v>3187</v>
      </c>
      <c r="E349" s="327">
        <v>47.8</v>
      </c>
      <c r="F349" s="323">
        <f t="shared" si="3"/>
        <v>8.4388185654007408E-3</v>
      </c>
    </row>
    <row r="350" spans="1:6" ht="15.75" customHeight="1">
      <c r="A350" s="325" t="s">
        <v>3188</v>
      </c>
      <c r="B350" s="326">
        <v>5461.34</v>
      </c>
      <c r="C350" s="323">
        <f t="shared" si="2"/>
        <v>7.1850368288464139E-3</v>
      </c>
      <c r="D350" s="325" t="s">
        <v>3188</v>
      </c>
      <c r="E350" s="327">
        <v>47.4</v>
      </c>
      <c r="F350" s="323">
        <f t="shared" si="3"/>
        <v>3.9473684210526327E-2</v>
      </c>
    </row>
    <row r="351" spans="1:6" ht="15.75" customHeight="1">
      <c r="A351" s="325" t="s">
        <v>3189</v>
      </c>
      <c r="B351" s="326">
        <v>5422.38</v>
      </c>
      <c r="C351" s="323">
        <f t="shared" si="2"/>
        <v>-1.1571567630234703E-2</v>
      </c>
      <c r="D351" s="325" t="s">
        <v>3189</v>
      </c>
      <c r="E351" s="327">
        <v>45.6</v>
      </c>
      <c r="F351" s="323">
        <f t="shared" si="3"/>
        <v>-2.3554603854389788E-2</v>
      </c>
    </row>
    <row r="352" spans="1:6" ht="15.75" customHeight="1">
      <c r="A352" s="325" t="s">
        <v>3190</v>
      </c>
      <c r="B352" s="326">
        <v>5485.86</v>
      </c>
      <c r="C352" s="323">
        <f t="shared" si="2"/>
        <v>-2.2461855767604844E-3</v>
      </c>
      <c r="D352" s="325" t="s">
        <v>3190</v>
      </c>
      <c r="E352" s="327">
        <v>46.7</v>
      </c>
      <c r="F352" s="323">
        <f t="shared" si="3"/>
        <v>-6.382978723404209E-3</v>
      </c>
    </row>
    <row r="353" spans="1:6" ht="15.75" customHeight="1">
      <c r="A353" s="325" t="s">
        <v>3191</v>
      </c>
      <c r="B353" s="326">
        <v>5498.21</v>
      </c>
      <c r="C353" s="323">
        <f t="shared" si="2"/>
        <v>1.162459084862455E-2</v>
      </c>
      <c r="D353" s="325" t="s">
        <v>3191</v>
      </c>
      <c r="E353" s="327">
        <v>47</v>
      </c>
      <c r="F353" s="323">
        <f t="shared" si="3"/>
        <v>5.1454138702460739E-2</v>
      </c>
    </row>
    <row r="354" spans="1:6" ht="15.75" customHeight="1">
      <c r="A354" s="325" t="s">
        <v>3192</v>
      </c>
      <c r="B354" s="326">
        <v>5435.03</v>
      </c>
      <c r="C354" s="323">
        <f t="shared" si="2"/>
        <v>2.177673042952355E-3</v>
      </c>
      <c r="D354" s="325" t="s">
        <v>3192</v>
      </c>
      <c r="E354" s="327">
        <v>44.7</v>
      </c>
      <c r="F354" s="323">
        <f t="shared" si="3"/>
        <v>-2.2321428571426827E-3</v>
      </c>
    </row>
    <row r="355" spans="1:6" ht="15.75" customHeight="1">
      <c r="A355" s="325" t="s">
        <v>3193</v>
      </c>
      <c r="B355" s="326">
        <v>5423.22</v>
      </c>
      <c r="C355" s="323">
        <f t="shared" si="2"/>
        <v>2.6559543175874722E-4</v>
      </c>
      <c r="D355" s="325" t="s">
        <v>3193</v>
      </c>
      <c r="E355" s="327">
        <v>44.8</v>
      </c>
      <c r="F355" s="323">
        <f t="shared" si="3"/>
        <v>-8.8495575221240186E-3</v>
      </c>
    </row>
    <row r="356" spans="1:6" ht="15.75" customHeight="1">
      <c r="A356" s="325" t="s">
        <v>3194</v>
      </c>
      <c r="B356" s="326">
        <v>5421.78</v>
      </c>
      <c r="C356" s="323">
        <f t="shared" si="2"/>
        <v>1.3433870850163787E-2</v>
      </c>
      <c r="D356" s="325" t="s">
        <v>3194</v>
      </c>
      <c r="E356" s="327">
        <v>45.2</v>
      </c>
      <c r="F356" s="323">
        <f t="shared" si="3"/>
        <v>2.9612756264236983E-2</v>
      </c>
    </row>
    <row r="357" spans="1:6" ht="15.75" customHeight="1">
      <c r="A357" s="325" t="s">
        <v>3195</v>
      </c>
      <c r="B357" s="326">
        <v>5349.91</v>
      </c>
      <c r="C357" s="323">
        <f t="shared" si="2"/>
        <v>3.4681191877585782E-3</v>
      </c>
      <c r="D357" s="325" t="s">
        <v>3195</v>
      </c>
      <c r="E357" s="327">
        <v>43.9</v>
      </c>
      <c r="F357" s="323">
        <f t="shared" si="3"/>
        <v>-4.5351473922903285E-3</v>
      </c>
    </row>
    <row r="358" spans="1:6" ht="15.75" customHeight="1">
      <c r="A358" s="325" t="s">
        <v>3196</v>
      </c>
      <c r="B358" s="326">
        <v>5331.42</v>
      </c>
      <c r="C358" s="323">
        <f t="shared" si="2"/>
        <v>3.9998644113758974E-3</v>
      </c>
      <c r="D358" s="325" t="s">
        <v>3196</v>
      </c>
      <c r="E358" s="327">
        <v>44.1</v>
      </c>
      <c r="F358" s="323">
        <f t="shared" si="3"/>
        <v>9.1533180778031742E-3</v>
      </c>
    </row>
    <row r="359" spans="1:6" ht="15.75" customHeight="1">
      <c r="A359" s="325" t="s">
        <v>3197</v>
      </c>
      <c r="B359" s="326">
        <v>5310.18</v>
      </c>
      <c r="C359" s="323">
        <f t="shared" si="2"/>
        <v>9.827897689455245E-3</v>
      </c>
      <c r="D359" s="325" t="s">
        <v>3197</v>
      </c>
      <c r="E359" s="327">
        <v>43.7</v>
      </c>
      <c r="F359" s="323">
        <f t="shared" si="3"/>
        <v>1.1574074074074181E-2</v>
      </c>
    </row>
    <row r="360" spans="1:6" ht="15.75" customHeight="1">
      <c r="A360" s="325" t="s">
        <v>3198</v>
      </c>
      <c r="B360" s="326">
        <v>5258.5</v>
      </c>
      <c r="C360" s="323">
        <f t="shared" si="2"/>
        <v>1.3536304008850752E-2</v>
      </c>
      <c r="D360" s="325" t="s">
        <v>3198</v>
      </c>
      <c r="E360" s="327">
        <v>43.2</v>
      </c>
      <c r="F360" s="323">
        <f t="shared" si="3"/>
        <v>4.6004842615012143E-2</v>
      </c>
    </row>
    <row r="361" spans="1:6" ht="15.75" customHeight="1">
      <c r="A361" s="325" t="s">
        <v>3199</v>
      </c>
      <c r="B361" s="326">
        <v>5188.2700000000004</v>
      </c>
      <c r="C361" s="323">
        <f t="shared" si="2"/>
        <v>4.5656176847015395E-3</v>
      </c>
      <c r="D361" s="325" t="s">
        <v>3199</v>
      </c>
      <c r="E361" s="327">
        <v>41.3</v>
      </c>
      <c r="F361" s="323">
        <f t="shared" si="3"/>
        <v>-3.2786885245901787E-2</v>
      </c>
    </row>
    <row r="362" spans="1:6" ht="15.75" customHeight="1">
      <c r="A362" s="325" t="s">
        <v>3200</v>
      </c>
      <c r="B362" s="326">
        <v>5164.6899999999996</v>
      </c>
      <c r="C362" s="323">
        <f t="shared" si="2"/>
        <v>-1.7142520034178599E-2</v>
      </c>
      <c r="D362" s="325" t="s">
        <v>3200</v>
      </c>
      <c r="E362" s="327">
        <v>42.7</v>
      </c>
      <c r="F362" s="323">
        <f t="shared" si="3"/>
        <v>-6.9767441860464352E-3</v>
      </c>
    </row>
    <row r="363" spans="1:6" ht="15.75" customHeight="1">
      <c r="A363" s="325" t="s">
        <v>3201</v>
      </c>
      <c r="B363" s="326">
        <v>5254.77</v>
      </c>
      <c r="C363" s="323">
        <f t="shared" si="2"/>
        <v>-1.5468408361483998E-2</v>
      </c>
      <c r="D363" s="325" t="s">
        <v>3201</v>
      </c>
      <c r="E363" s="327">
        <v>43</v>
      </c>
      <c r="F363" s="323">
        <f t="shared" si="3"/>
        <v>2.3310023310023631E-3</v>
      </c>
    </row>
    <row r="364" spans="1:6" ht="15.75" customHeight="1">
      <c r="A364" s="325" t="s">
        <v>3202</v>
      </c>
      <c r="B364" s="326">
        <v>5337.33</v>
      </c>
      <c r="C364" s="323">
        <f t="shared" si="2"/>
        <v>1.059573557618565E-2</v>
      </c>
      <c r="D364" s="325" t="s">
        <v>3202</v>
      </c>
      <c r="E364" s="327">
        <v>42.9</v>
      </c>
      <c r="F364" s="323">
        <f t="shared" si="3"/>
        <v>3.125E-2</v>
      </c>
    </row>
    <row r="365" spans="1:6" ht="15.75" customHeight="1">
      <c r="A365" s="325" t="s">
        <v>3203</v>
      </c>
      <c r="B365" s="326">
        <v>5281.37</v>
      </c>
      <c r="C365" s="323">
        <f t="shared" si="2"/>
        <v>2.0065746270386375E-2</v>
      </c>
      <c r="D365" s="325" t="s">
        <v>3203</v>
      </c>
      <c r="E365" s="327">
        <v>41.6</v>
      </c>
      <c r="F365" s="323">
        <f t="shared" si="3"/>
        <v>1.7114914425427896E-2</v>
      </c>
    </row>
    <row r="366" spans="1:6" ht="15.75" customHeight="1">
      <c r="A366" s="325" t="s">
        <v>3204</v>
      </c>
      <c r="B366" s="326">
        <v>5177.4799999999996</v>
      </c>
      <c r="C366" s="323">
        <f t="shared" si="2"/>
        <v>1.7390518335697935E-2</v>
      </c>
      <c r="D366" s="325" t="s">
        <v>3204</v>
      </c>
      <c r="E366" s="327">
        <v>40.9</v>
      </c>
      <c r="F366" s="323">
        <f t="shared" si="3"/>
        <v>9.8765432098764094E-3</v>
      </c>
    </row>
    <row r="367" spans="1:6" ht="15.75" customHeight="1">
      <c r="A367" s="325" t="s">
        <v>3205</v>
      </c>
      <c r="B367" s="326">
        <v>5088.9799999999996</v>
      </c>
      <c r="C367" s="323">
        <f t="shared" si="2"/>
        <v>-3.5842035860981891E-2</v>
      </c>
      <c r="D367" s="325" t="s">
        <v>3205</v>
      </c>
      <c r="E367" s="327">
        <v>40.5</v>
      </c>
      <c r="F367" s="323">
        <f t="shared" si="3"/>
        <v>-4.9295774647887369E-2</v>
      </c>
    </row>
    <row r="368" spans="1:6" ht="15.75" customHeight="1">
      <c r="A368" s="325" t="s">
        <v>3206</v>
      </c>
      <c r="B368" s="326">
        <v>5278.16</v>
      </c>
      <c r="C368" s="323">
        <f t="shared" si="2"/>
        <v>-1.7673158239533082E-2</v>
      </c>
      <c r="D368" s="325" t="s">
        <v>3206</v>
      </c>
      <c r="E368" s="327">
        <v>42.6</v>
      </c>
      <c r="F368" s="323">
        <f t="shared" si="3"/>
        <v>-3.1818181818181746E-2</v>
      </c>
    </row>
    <row r="369" spans="1:6" ht="15.75" customHeight="1">
      <c r="A369" s="325" t="s">
        <v>3207</v>
      </c>
      <c r="B369" s="326">
        <v>5373.12</v>
      </c>
      <c r="C369" s="323">
        <f t="shared" si="2"/>
        <v>5.4603906480985565E-3</v>
      </c>
      <c r="D369" s="325" t="s">
        <v>3207</v>
      </c>
      <c r="E369" s="327">
        <v>44</v>
      </c>
      <c r="F369" s="323">
        <f t="shared" si="3"/>
        <v>2.3255813953488413E-2</v>
      </c>
    </row>
    <row r="370" spans="1:6" ht="15.75" customHeight="1">
      <c r="A370" s="325" t="s">
        <v>3208</v>
      </c>
      <c r="B370" s="326">
        <v>5343.94</v>
      </c>
      <c r="C370" s="323">
        <f t="shared" si="2"/>
        <v>3.140480664362677E-3</v>
      </c>
      <c r="D370" s="325" t="s">
        <v>3208</v>
      </c>
      <c r="E370" s="327">
        <v>43</v>
      </c>
      <c r="F370" s="323">
        <f t="shared" si="3"/>
        <v>-1.1494252873563204E-2</v>
      </c>
    </row>
    <row r="371" spans="1:6" ht="15.75" customHeight="1">
      <c r="A371" s="325" t="s">
        <v>3209</v>
      </c>
      <c r="B371" s="326">
        <v>5327.21</v>
      </c>
      <c r="C371" s="323">
        <f t="shared" si="2"/>
        <v>-5.459539372472122E-4</v>
      </c>
      <c r="D371" s="325" t="s">
        <v>3209</v>
      </c>
      <c r="E371" s="327">
        <v>43.5</v>
      </c>
      <c r="F371" s="323">
        <f t="shared" si="3"/>
        <v>2.3041474654377225E-3</v>
      </c>
    </row>
    <row r="372" spans="1:6" ht="15.75" customHeight="1">
      <c r="A372" s="325" t="s">
        <v>3210</v>
      </c>
      <c r="B372" s="326">
        <v>5330.12</v>
      </c>
      <c r="C372" s="323">
        <f t="shared" si="2"/>
        <v>-1.5444065367131277E-2</v>
      </c>
      <c r="D372" s="325" t="s">
        <v>3210</v>
      </c>
      <c r="E372" s="327">
        <v>43.4</v>
      </c>
      <c r="F372" s="323">
        <f t="shared" si="3"/>
        <v>-1.8099547511312264E-2</v>
      </c>
    </row>
    <row r="373" spans="1:6" ht="15.75" customHeight="1">
      <c r="A373" s="325" t="s">
        <v>3211</v>
      </c>
      <c r="B373" s="326">
        <v>5413.73</v>
      </c>
      <c r="C373" s="323">
        <f t="shared" si="2"/>
        <v>2.8454285603429774E-4</v>
      </c>
      <c r="D373" s="325" t="s">
        <v>3211</v>
      </c>
      <c r="E373" s="327">
        <v>44.2</v>
      </c>
      <c r="F373" s="323">
        <f t="shared" si="3"/>
        <v>-1.5590200445434244E-2</v>
      </c>
    </row>
    <row r="374" spans="1:6" ht="15.75" customHeight="1">
      <c r="A374" s="325" t="s">
        <v>3212</v>
      </c>
      <c r="B374" s="326">
        <v>5412.19</v>
      </c>
      <c r="C374" s="323">
        <f t="shared" si="2"/>
        <v>1.1667791325608246E-2</v>
      </c>
      <c r="D374" s="325" t="s">
        <v>3212</v>
      </c>
      <c r="E374" s="327">
        <v>44.9</v>
      </c>
      <c r="F374" s="323">
        <f t="shared" si="3"/>
        <v>1.814058956916087E-2</v>
      </c>
    </row>
    <row r="375" spans="1:6" ht="15.75" customHeight="1">
      <c r="A375" s="325" t="s">
        <v>3213</v>
      </c>
      <c r="B375" s="326">
        <v>5349.77</v>
      </c>
      <c r="C375" s="323">
        <f t="shared" si="2"/>
        <v>-1.5625546259308121E-2</v>
      </c>
      <c r="D375" s="325" t="s">
        <v>3213</v>
      </c>
      <c r="E375" s="327">
        <v>44.1</v>
      </c>
      <c r="F375" s="323">
        <f t="shared" si="3"/>
        <v>-2.6490066225165476E-2</v>
      </c>
    </row>
    <row r="376" spans="1:6" ht="15.75" customHeight="1">
      <c r="A376" s="325" t="s">
        <v>3214</v>
      </c>
      <c r="B376" s="326">
        <v>5434.69</v>
      </c>
      <c r="C376" s="323">
        <f t="shared" si="2"/>
        <v>-1.7762612123326305E-2</v>
      </c>
      <c r="D376" s="325" t="s">
        <v>3214</v>
      </c>
      <c r="E376" s="327">
        <v>45.3</v>
      </c>
      <c r="F376" s="323">
        <f t="shared" si="3"/>
        <v>-1.5217391304347849E-2</v>
      </c>
    </row>
    <row r="377" spans="1:6" ht="15.75" customHeight="1">
      <c r="A377" s="325" t="s">
        <v>3215</v>
      </c>
      <c r="B377" s="326">
        <v>5532.97</v>
      </c>
      <c r="C377" s="323">
        <f t="shared" si="2"/>
        <v>2.504008769466326E-3</v>
      </c>
      <c r="D377" s="325" t="s">
        <v>3215</v>
      </c>
      <c r="E377" s="327">
        <v>46</v>
      </c>
      <c r="F377" s="323">
        <f t="shared" si="3"/>
        <v>-1.2875536480686733E-2</v>
      </c>
    </row>
    <row r="378" spans="1:6" ht="15.75" customHeight="1">
      <c r="A378" s="325" t="s">
        <v>3216</v>
      </c>
      <c r="B378" s="326">
        <v>5519.15</v>
      </c>
      <c r="C378" s="323">
        <f t="shared" si="2"/>
        <v>-8.9246433285149473E-3</v>
      </c>
      <c r="D378" s="325" t="s">
        <v>3216</v>
      </c>
      <c r="E378" s="327">
        <v>46.6</v>
      </c>
      <c r="F378" s="323">
        <f t="shared" si="3"/>
        <v>-2.1008403361344574E-2</v>
      </c>
    </row>
    <row r="379" spans="1:6" ht="15.75" customHeight="1">
      <c r="A379" s="325" t="s">
        <v>3217</v>
      </c>
      <c r="B379" s="326">
        <v>5568.85</v>
      </c>
      <c r="C379" s="323">
        <f t="shared" si="2"/>
        <v>9.3283917421271845E-4</v>
      </c>
      <c r="D379" s="325" t="s">
        <v>3217</v>
      </c>
      <c r="E379" s="327">
        <v>47.6</v>
      </c>
      <c r="F379" s="323">
        <f t="shared" si="3"/>
        <v>-4.1841004184099972E-3</v>
      </c>
    </row>
    <row r="380" spans="1:6" ht="15.75" customHeight="1">
      <c r="A380" s="325" t="s">
        <v>3218</v>
      </c>
      <c r="B380" s="326">
        <v>5563.66</v>
      </c>
      <c r="C380" s="323">
        <f t="shared" si="2"/>
        <v>-4.957631210899649E-3</v>
      </c>
      <c r="D380" s="325" t="s">
        <v>3218</v>
      </c>
      <c r="E380" s="327">
        <v>47.8</v>
      </c>
      <c r="F380" s="323">
        <f t="shared" si="3"/>
        <v>-1.8480492813141791E-2</v>
      </c>
    </row>
    <row r="381" spans="1:6" ht="15.75" customHeight="1">
      <c r="A381" s="325" t="s">
        <v>3219</v>
      </c>
      <c r="B381" s="326">
        <v>5591.38</v>
      </c>
      <c r="C381" s="323">
        <f t="shared" si="2"/>
        <v>-2.3196143016711579E-3</v>
      </c>
      <c r="D381" s="325" t="s">
        <v>3219</v>
      </c>
      <c r="E381" s="327">
        <v>48.7</v>
      </c>
      <c r="F381" s="323">
        <f t="shared" si="3"/>
        <v>4.1237113402061709E-3</v>
      </c>
    </row>
    <row r="382" spans="1:6" ht="15.75" customHeight="1">
      <c r="A382" s="325" t="s">
        <v>3220</v>
      </c>
      <c r="B382" s="326">
        <v>5604.38</v>
      </c>
      <c r="C382" s="323">
        <f t="shared" si="2"/>
        <v>3.5975925319065016E-3</v>
      </c>
      <c r="D382" s="325" t="s">
        <v>3220</v>
      </c>
      <c r="E382" s="327">
        <v>48.5</v>
      </c>
      <c r="F382" s="323">
        <f t="shared" si="3"/>
        <v>2.0661157024792765E-3</v>
      </c>
    </row>
    <row r="383" spans="1:6" ht="15.75" customHeight="1">
      <c r="A383" s="325" t="s">
        <v>3221</v>
      </c>
      <c r="B383" s="326">
        <v>5584.29</v>
      </c>
      <c r="C383" s="323">
        <f t="shared" si="2"/>
        <v>1.2420727440180857E-2</v>
      </c>
      <c r="D383" s="325" t="s">
        <v>3221</v>
      </c>
      <c r="E383" s="327">
        <v>48.4</v>
      </c>
      <c r="F383" s="323">
        <f t="shared" si="3"/>
        <v>3.8626609442059978E-2</v>
      </c>
    </row>
    <row r="384" spans="1:6" ht="15.75" customHeight="1">
      <c r="A384" s="325" t="s">
        <v>3222</v>
      </c>
      <c r="B384" s="326">
        <v>5515.78</v>
      </c>
      <c r="C384" s="323">
        <f t="shared" si="2"/>
        <v>5.0491338485114667E-3</v>
      </c>
      <c r="D384" s="325" t="s">
        <v>3222</v>
      </c>
      <c r="E384" s="327">
        <v>46.6</v>
      </c>
      <c r="F384" s="323">
        <f t="shared" si="3"/>
        <v>2.1505376344086446E-3</v>
      </c>
    </row>
    <row r="385" spans="1:6" ht="15.75" customHeight="1">
      <c r="A385" s="325" t="s">
        <v>3223</v>
      </c>
      <c r="B385" s="326">
        <v>5488.07</v>
      </c>
      <c r="C385" s="323">
        <f t="shared" si="2"/>
        <v>-3.6654043200575748E-3</v>
      </c>
      <c r="D385" s="325" t="s">
        <v>3223</v>
      </c>
      <c r="E385" s="327">
        <v>46.5</v>
      </c>
      <c r="F385" s="323">
        <f t="shared" si="3"/>
        <v>-1.6913319238900604E-2</v>
      </c>
    </row>
    <row r="386" spans="1:6" ht="15.75" customHeight="1">
      <c r="A386" s="325" t="s">
        <v>3224</v>
      </c>
      <c r="B386" s="326">
        <v>5508.26</v>
      </c>
      <c r="C386" s="323">
        <f t="shared" si="2"/>
        <v>1.5006946978156632E-2</v>
      </c>
      <c r="D386" s="325" t="s">
        <v>3224</v>
      </c>
      <c r="E386" s="327">
        <v>47.3</v>
      </c>
      <c r="F386" s="323">
        <f t="shared" si="3"/>
        <v>5.1111111111111107E-2</v>
      </c>
    </row>
    <row r="387" spans="1:6" ht="15.75" customHeight="1">
      <c r="A387" s="325" t="s">
        <v>3225</v>
      </c>
      <c r="B387" s="326">
        <v>5426.82</v>
      </c>
      <c r="C387" s="323">
        <f t="shared" si="2"/>
        <v>1.9256368171418625E-3</v>
      </c>
      <c r="D387" s="325" t="s">
        <v>3225</v>
      </c>
      <c r="E387" s="327">
        <v>45</v>
      </c>
      <c r="F387" s="323">
        <f t="shared" si="3"/>
        <v>-1.098901098901095E-2</v>
      </c>
    </row>
    <row r="388" spans="1:6" ht="15.75" customHeight="1">
      <c r="A388" s="325" t="s">
        <v>3226</v>
      </c>
      <c r="B388" s="326">
        <v>5416.39</v>
      </c>
      <c r="C388" s="323">
        <f t="shared" si="2"/>
        <v>5.7096278251052013E-3</v>
      </c>
      <c r="D388" s="325" t="s">
        <v>3226</v>
      </c>
      <c r="E388" s="327">
        <v>45.5</v>
      </c>
      <c r="F388" s="323">
        <f t="shared" si="3"/>
        <v>-8.7145969498910736E-3</v>
      </c>
    </row>
    <row r="389" spans="1:6" ht="15.75" customHeight="1">
      <c r="A389" s="325" t="s">
        <v>3227</v>
      </c>
      <c r="B389" s="326">
        <v>5385.64</v>
      </c>
      <c r="C389" s="323">
        <f t="shared" si="2"/>
        <v>1.2774295702473459E-2</v>
      </c>
      <c r="D389" s="325" t="s">
        <v>3227</v>
      </c>
      <c r="E389" s="327">
        <v>45.9</v>
      </c>
      <c r="F389" s="323">
        <f t="shared" si="3"/>
        <v>2.2271714922049046E-2</v>
      </c>
    </row>
    <row r="390" spans="1:6" ht="15.75" customHeight="1">
      <c r="A390" s="325" t="s">
        <v>3228</v>
      </c>
      <c r="B390" s="326">
        <v>5317.71</v>
      </c>
      <c r="C390" s="323">
        <f t="shared" si="2"/>
        <v>-1.2534330137543348E-2</v>
      </c>
      <c r="D390" s="325" t="s">
        <v>3228</v>
      </c>
      <c r="E390" s="327">
        <v>44.9</v>
      </c>
      <c r="F390" s="323">
        <f t="shared" si="3"/>
        <v>-6.6371681415929862E-3</v>
      </c>
    </row>
    <row r="391" spans="1:6" ht="15.75" customHeight="1">
      <c r="A391" s="325" t="s">
        <v>3229</v>
      </c>
      <c r="B391" s="326">
        <v>5385.21</v>
      </c>
      <c r="C391" s="323">
        <f t="shared" si="2"/>
        <v>-1.6576028400395848E-2</v>
      </c>
      <c r="D391" s="325" t="s">
        <v>3229</v>
      </c>
      <c r="E391" s="327">
        <v>45.2</v>
      </c>
      <c r="F391" s="323">
        <f t="shared" si="3"/>
        <v>-1.525054466230924E-2</v>
      </c>
    </row>
    <row r="392" spans="1:6" ht="15.75" customHeight="1">
      <c r="A392" s="325" t="s">
        <v>3230</v>
      </c>
      <c r="B392" s="326">
        <v>5475.98</v>
      </c>
      <c r="C392" s="323">
        <f t="shared" si="2"/>
        <v>-5.0311882798206309E-3</v>
      </c>
      <c r="D392" s="325" t="s">
        <v>3230</v>
      </c>
      <c r="E392" s="327">
        <v>45.9</v>
      </c>
      <c r="F392" s="323">
        <f t="shared" si="3"/>
        <v>6.5789473684210176E-3</v>
      </c>
    </row>
    <row r="393" spans="1:6" ht="15.75" customHeight="1">
      <c r="A393" s="325" t="s">
        <v>3231</v>
      </c>
      <c r="B393" s="326">
        <v>5503.67</v>
      </c>
      <c r="C393" s="323">
        <f t="shared" si="2"/>
        <v>-4.2913563182623848E-3</v>
      </c>
      <c r="D393" s="325" t="s">
        <v>3231</v>
      </c>
      <c r="E393" s="327">
        <v>45.6</v>
      </c>
      <c r="F393" s="323">
        <f t="shared" si="3"/>
        <v>-1.5118790496760126E-2</v>
      </c>
    </row>
    <row r="394" spans="1:6" ht="15.75" customHeight="1">
      <c r="A394" s="325" t="s">
        <v>3232</v>
      </c>
      <c r="B394" s="326">
        <v>5527.39</v>
      </c>
      <c r="C394" s="323">
        <f t="shared" si="2"/>
        <v>-3.1920131143047259E-3</v>
      </c>
      <c r="D394" s="325" t="s">
        <v>3232</v>
      </c>
      <c r="E394" s="327">
        <v>46.3</v>
      </c>
      <c r="F394" s="323">
        <f t="shared" si="3"/>
        <v>-1.4893617021276673E-2</v>
      </c>
    </row>
    <row r="395" spans="1:6" ht="15.75" customHeight="1">
      <c r="A395" s="325" t="s">
        <v>3233</v>
      </c>
      <c r="B395" s="326">
        <v>5545.09</v>
      </c>
      <c r="C395" s="323">
        <f t="shared" si="2"/>
        <v>1.788848014920208E-2</v>
      </c>
      <c r="D395" s="325" t="s">
        <v>3233</v>
      </c>
      <c r="E395" s="327">
        <v>47</v>
      </c>
      <c r="F395" s="323">
        <f t="shared" si="3"/>
        <v>3.9823008849557473E-2</v>
      </c>
    </row>
    <row r="396" spans="1:6" ht="15.75" customHeight="1">
      <c r="A396" s="325" t="s">
        <v>3234</v>
      </c>
      <c r="B396" s="326">
        <v>5447.64</v>
      </c>
      <c r="C396" s="323">
        <f t="shared" si="2"/>
        <v>-6.8131142878499196E-3</v>
      </c>
      <c r="D396" s="325" t="s">
        <v>3234</v>
      </c>
      <c r="E396" s="327">
        <v>45.2</v>
      </c>
      <c r="F396" s="323">
        <f t="shared" si="3"/>
        <v>-3.2119914346895095E-2</v>
      </c>
    </row>
    <row r="397" spans="1:6" ht="15.75" customHeight="1">
      <c r="A397" s="325" t="s">
        <v>3235</v>
      </c>
      <c r="B397" s="326">
        <v>5485.01</v>
      </c>
      <c r="C397" s="323">
        <f t="shared" si="2"/>
        <v>-4.4269793443930672E-3</v>
      </c>
      <c r="D397" s="325" t="s">
        <v>3235</v>
      </c>
      <c r="E397" s="327">
        <v>46.7</v>
      </c>
      <c r="F397" s="323">
        <f t="shared" si="3"/>
        <v>-4.8879837067209775E-2</v>
      </c>
    </row>
    <row r="398" spans="1:6" ht="15.75" customHeight="1">
      <c r="A398" s="325" t="s">
        <v>3236</v>
      </c>
      <c r="B398" s="326">
        <v>5509.4</v>
      </c>
      <c r="C398" s="323">
        <f t="shared" si="2"/>
        <v>1.9750697457869837E-3</v>
      </c>
      <c r="D398" s="325" t="s">
        <v>3236</v>
      </c>
      <c r="E398" s="327">
        <v>49.1</v>
      </c>
      <c r="F398" s="323">
        <f t="shared" si="3"/>
        <v>3.1512605042016695E-2</v>
      </c>
    </row>
    <row r="399" spans="1:6" ht="15.75" customHeight="1">
      <c r="A399" s="325" t="s">
        <v>3237</v>
      </c>
      <c r="B399" s="326">
        <v>5498.54</v>
      </c>
      <c r="C399" s="323">
        <f t="shared" si="2"/>
        <v>2.2708292646634876E-2</v>
      </c>
      <c r="D399" s="325" t="s">
        <v>3237</v>
      </c>
      <c r="E399" s="327">
        <v>47.6</v>
      </c>
      <c r="F399" s="323">
        <f t="shared" si="3"/>
        <v>4.1575492341356712E-2</v>
      </c>
    </row>
    <row r="400" spans="1:6" ht="15.75" customHeight="1">
      <c r="A400" s="325" t="s">
        <v>3238</v>
      </c>
      <c r="B400" s="326">
        <v>5376.45</v>
      </c>
      <c r="C400" s="323">
        <f t="shared" si="2"/>
        <v>-2.331246661991937E-2</v>
      </c>
      <c r="D400" s="325" t="s">
        <v>3238</v>
      </c>
      <c r="E400" s="327">
        <v>45.7</v>
      </c>
      <c r="F400" s="323">
        <f t="shared" si="3"/>
        <v>-4.7916666666666607E-2</v>
      </c>
    </row>
    <row r="401" spans="1:6" ht="15.75" customHeight="1">
      <c r="A401" s="325" t="s">
        <v>3239</v>
      </c>
      <c r="B401" s="326">
        <v>5504.78</v>
      </c>
      <c r="C401" s="323">
        <f t="shared" si="2"/>
        <v>-2.5300699226406653E-2</v>
      </c>
      <c r="D401" s="325" t="s">
        <v>3239</v>
      </c>
      <c r="E401" s="327">
        <v>48</v>
      </c>
      <c r="F401" s="323">
        <f t="shared" si="3"/>
        <v>-3.8076152304609145E-2</v>
      </c>
    </row>
    <row r="402" spans="1:6" ht="15.75" customHeight="1">
      <c r="A402" s="325" t="s">
        <v>3240</v>
      </c>
      <c r="B402" s="326">
        <v>5647.67</v>
      </c>
      <c r="C402" s="323">
        <f t="shared" si="2"/>
        <v>1.1789976817763392E-2</v>
      </c>
      <c r="D402" s="325" t="s">
        <v>3240</v>
      </c>
      <c r="E402" s="327">
        <v>49.9</v>
      </c>
      <c r="F402" s="323">
        <f t="shared" si="3"/>
        <v>2.0449897750511203E-2</v>
      </c>
    </row>
    <row r="403" spans="1:6" ht="15.75" customHeight="1">
      <c r="A403" s="325" t="s">
        <v>3241</v>
      </c>
      <c r="B403" s="326">
        <v>5581.86</v>
      </c>
      <c r="C403" s="323">
        <f t="shared" si="2"/>
        <v>3.0855267768734596E-3</v>
      </c>
      <c r="D403" s="325" t="s">
        <v>3241</v>
      </c>
      <c r="E403" s="327">
        <v>48.9</v>
      </c>
      <c r="F403" s="323">
        <f t="shared" si="3"/>
        <v>-1.2121212121212199E-2</v>
      </c>
    </row>
    <row r="404" spans="1:6" ht="15.75" customHeight="1">
      <c r="A404" s="325" t="s">
        <v>3242</v>
      </c>
      <c r="B404" s="326">
        <v>5564.69</v>
      </c>
      <c r="C404" s="323">
        <f t="shared" si="2"/>
        <v>-6.2698667809565345E-3</v>
      </c>
      <c r="D404" s="325" t="s">
        <v>3242</v>
      </c>
      <c r="E404" s="327">
        <v>49.5</v>
      </c>
      <c r="F404" s="323">
        <f t="shared" si="3"/>
        <v>-8.0160320641282645E-3</v>
      </c>
    </row>
    <row r="405" spans="1:6" ht="15.75" customHeight="1">
      <c r="A405" s="325" t="s">
        <v>3243</v>
      </c>
      <c r="B405" s="326">
        <v>5599.8</v>
      </c>
      <c r="C405" s="323">
        <f t="shared" si="2"/>
        <v>-8.8603965407991758E-3</v>
      </c>
      <c r="D405" s="325" t="s">
        <v>3243</v>
      </c>
      <c r="E405" s="327">
        <v>49.9</v>
      </c>
      <c r="F405" s="323">
        <f t="shared" si="3"/>
        <v>-2.5390625000000111E-2</v>
      </c>
    </row>
    <row r="406" spans="1:6" ht="15.75" customHeight="1">
      <c r="A406" s="325" t="s">
        <v>3244</v>
      </c>
      <c r="B406" s="326">
        <v>5649.86</v>
      </c>
      <c r="C406" s="323">
        <f t="shared" si="2"/>
        <v>-1.3012831151135162E-2</v>
      </c>
      <c r="D406" s="325" t="s">
        <v>3244</v>
      </c>
      <c r="E406" s="327">
        <v>51.2</v>
      </c>
      <c r="F406" s="323">
        <f t="shared" si="3"/>
        <v>6.8893528183716191E-2</v>
      </c>
    </row>
    <row r="407" spans="1:6" ht="15.75" customHeight="1">
      <c r="A407" s="325" t="s">
        <v>3245</v>
      </c>
      <c r="B407" s="326">
        <v>5724.35</v>
      </c>
      <c r="C407" s="323">
        <f t="shared" si="2"/>
        <v>1.681616311503431E-3</v>
      </c>
      <c r="D407" s="325" t="s">
        <v>3245</v>
      </c>
      <c r="E407" s="327">
        <v>47.9</v>
      </c>
      <c r="F407" s="323">
        <f t="shared" si="3"/>
        <v>1.6985138004246281E-2</v>
      </c>
    </row>
    <row r="408" spans="1:6" ht="15.75" customHeight="1">
      <c r="A408" s="325" t="s">
        <v>3246</v>
      </c>
      <c r="B408" s="326">
        <v>5714.74</v>
      </c>
      <c r="C408" s="323">
        <f t="shared" si="2"/>
        <v>3.401008187352117E-3</v>
      </c>
      <c r="D408" s="325" t="s">
        <v>3246</v>
      </c>
      <c r="E408" s="327">
        <v>47.1</v>
      </c>
      <c r="F408" s="323">
        <f t="shared" si="3"/>
        <v>-2.1186440677966045E-3</v>
      </c>
    </row>
    <row r="409" spans="1:6" ht="15.75" customHeight="1">
      <c r="A409" s="325" t="s">
        <v>3247</v>
      </c>
      <c r="B409" s="326">
        <v>5695.37</v>
      </c>
      <c r="C409" s="323">
        <f t="shared" si="2"/>
        <v>-1.6330104733744188E-2</v>
      </c>
      <c r="D409" s="325" t="s">
        <v>3247</v>
      </c>
      <c r="E409" s="327">
        <v>47.2</v>
      </c>
      <c r="F409" s="323">
        <f t="shared" si="3"/>
        <v>-1.4613778705636626E-2</v>
      </c>
    </row>
    <row r="410" spans="1:6" ht="15.75" customHeight="1">
      <c r="A410" s="325" t="s">
        <v>3248</v>
      </c>
      <c r="B410" s="326">
        <v>5789.92</v>
      </c>
      <c r="C410" s="323">
        <f t="shared" si="2"/>
        <v>-4.4054378441210629E-3</v>
      </c>
      <c r="D410" s="325" t="s">
        <v>3248</v>
      </c>
      <c r="E410" s="327">
        <v>47.9</v>
      </c>
      <c r="F410" s="323">
        <f t="shared" si="3"/>
        <v>-2.0449897750511203E-2</v>
      </c>
    </row>
    <row r="411" spans="1:6" ht="15.75" customHeight="1">
      <c r="A411" s="325" t="s">
        <v>3249</v>
      </c>
      <c r="B411" s="326">
        <v>5815.54</v>
      </c>
      <c r="C411" s="323">
        <f t="shared" si="2"/>
        <v>-3.5365598730676684E-3</v>
      </c>
      <c r="D411" s="325" t="s">
        <v>3249</v>
      </c>
      <c r="E411" s="327">
        <v>48.9</v>
      </c>
      <c r="F411" s="323">
        <f t="shared" si="3"/>
        <v>-4.3052837573385627E-2</v>
      </c>
    </row>
    <row r="412" spans="1:6" ht="15.75" customHeight="1">
      <c r="A412" s="325" t="s">
        <v>3250</v>
      </c>
      <c r="B412" s="326">
        <v>5836.18</v>
      </c>
      <c r="C412" s="323">
        <f t="shared" si="2"/>
        <v>1.479178249558899E-3</v>
      </c>
      <c r="D412" s="325" t="s">
        <v>3250</v>
      </c>
      <c r="E412" s="327">
        <v>51.1</v>
      </c>
      <c r="F412" s="323">
        <f t="shared" si="3"/>
        <v>2.200000000000002E-2</v>
      </c>
    </row>
    <row r="413" spans="1:6" ht="15.75" customHeight="1">
      <c r="A413" s="325" t="s">
        <v>3251</v>
      </c>
      <c r="B413" s="326">
        <v>5827.56</v>
      </c>
      <c r="C413" s="323">
        <f t="shared" si="2"/>
        <v>1.1613523914237867E-3</v>
      </c>
      <c r="D413" s="325" t="s">
        <v>3251</v>
      </c>
      <c r="E413" s="327">
        <v>50</v>
      </c>
      <c r="F413" s="323">
        <f t="shared" si="3"/>
        <v>1.0101010101010166E-2</v>
      </c>
    </row>
    <row r="414" spans="1:6" ht="15.75" customHeight="1">
      <c r="A414" s="325" t="s">
        <v>3252</v>
      </c>
      <c r="B414" s="326">
        <v>5820.8</v>
      </c>
      <c r="C414" s="323">
        <f t="shared" si="2"/>
        <v>3.2886799087166185E-3</v>
      </c>
      <c r="D414" s="325" t="s">
        <v>3252</v>
      </c>
      <c r="E414" s="327">
        <v>49.5</v>
      </c>
      <c r="F414" s="323">
        <f t="shared" si="3"/>
        <v>-1.394422310756982E-2</v>
      </c>
    </row>
    <row r="415" spans="1:6" ht="15.75" customHeight="1">
      <c r="A415" s="325" t="s">
        <v>3253</v>
      </c>
      <c r="B415" s="326">
        <v>5801.72</v>
      </c>
      <c r="C415" s="323">
        <f t="shared" si="2"/>
        <v>-8.3258837384602158E-3</v>
      </c>
      <c r="D415" s="325" t="s">
        <v>3253</v>
      </c>
      <c r="E415" s="327">
        <v>50.2</v>
      </c>
      <c r="F415" s="323">
        <f t="shared" si="3"/>
        <v>-1.953125E-2</v>
      </c>
    </row>
    <row r="416" spans="1:6" ht="15.75" customHeight="1">
      <c r="A416" s="325" t="s">
        <v>3254</v>
      </c>
      <c r="B416" s="326">
        <v>5850.43</v>
      </c>
      <c r="C416" s="323">
        <f t="shared" si="2"/>
        <v>-9.9622628737752184E-3</v>
      </c>
      <c r="D416" s="325" t="s">
        <v>3254</v>
      </c>
      <c r="E416" s="327">
        <v>51.2</v>
      </c>
      <c r="F416" s="323">
        <f t="shared" si="3"/>
        <v>-5.3604436229205188E-2</v>
      </c>
    </row>
    <row r="417" spans="1:6" ht="15.75" customHeight="1">
      <c r="A417" s="325" t="s">
        <v>3255</v>
      </c>
      <c r="B417" s="326">
        <v>5909.3</v>
      </c>
      <c r="C417" s="323">
        <f t="shared" si="2"/>
        <v>2.414211438474867E-2</v>
      </c>
      <c r="D417" s="325" t="s">
        <v>3255</v>
      </c>
      <c r="E417" s="327">
        <v>54.1</v>
      </c>
      <c r="F417" s="323">
        <f t="shared" si="3"/>
        <v>4.6421663442939964E-2</v>
      </c>
    </row>
    <row r="418" spans="1:6" ht="15.75" customHeight="1">
      <c r="A418" s="325" t="s">
        <v>3256</v>
      </c>
      <c r="B418" s="326">
        <v>5770</v>
      </c>
      <c r="C418" s="323">
        <f t="shared" si="2"/>
        <v>-1.5529720082852583E-2</v>
      </c>
      <c r="D418" s="325" t="s">
        <v>3256</v>
      </c>
      <c r="E418" s="327">
        <v>51.7</v>
      </c>
      <c r="F418" s="323">
        <f t="shared" si="3"/>
        <v>-5.1376146788990829E-2</v>
      </c>
    </row>
    <row r="419" spans="1:6" ht="15.75" customHeight="1">
      <c r="A419" s="325" t="s">
        <v>3257</v>
      </c>
      <c r="B419" s="326">
        <v>5861.02</v>
      </c>
      <c r="C419" s="323">
        <f t="shared" si="2"/>
        <v>2.487781420765045E-2</v>
      </c>
      <c r="D419" s="325" t="s">
        <v>3257</v>
      </c>
      <c r="E419" s="327">
        <v>54.5</v>
      </c>
      <c r="F419" s="323">
        <f t="shared" si="3"/>
        <v>9.879032258064524E-2</v>
      </c>
    </row>
    <row r="420" spans="1:6" ht="15.75" customHeight="1">
      <c r="A420" s="325" t="s">
        <v>3258</v>
      </c>
      <c r="B420" s="326">
        <v>5718.75</v>
      </c>
      <c r="C420" s="323">
        <f t="shared" si="2"/>
        <v>1.5035392009996373E-2</v>
      </c>
      <c r="D420" s="325" t="s">
        <v>3258</v>
      </c>
      <c r="E420" s="327">
        <v>49.6</v>
      </c>
      <c r="F420" s="323">
        <f t="shared" si="3"/>
        <v>8.0610021786492458E-2</v>
      </c>
    </row>
    <row r="421" spans="1:6" ht="15.75" customHeight="1">
      <c r="A421" s="325" t="s">
        <v>3259</v>
      </c>
      <c r="B421" s="326">
        <v>5634.04</v>
      </c>
      <c r="C421" s="323">
        <f t="shared" si="2"/>
        <v>2.184369307832279E-3</v>
      </c>
      <c r="D421" s="325" t="s">
        <v>3259</v>
      </c>
      <c r="E421" s="327">
        <v>45.9</v>
      </c>
      <c r="F421" s="323">
        <f t="shared" si="3"/>
        <v>2.2271714922049046E-2</v>
      </c>
    </row>
    <row r="422" spans="1:6" ht="15.75" customHeight="1">
      <c r="A422" s="325" t="s">
        <v>3260</v>
      </c>
      <c r="B422" s="326">
        <v>5621.76</v>
      </c>
      <c r="C422" s="323">
        <f t="shared" si="2"/>
        <v>-3.2676204170425383E-3</v>
      </c>
      <c r="D422" s="325" t="s">
        <v>3260</v>
      </c>
      <c r="E422" s="327">
        <v>44.9</v>
      </c>
      <c r="F422" s="323">
        <f t="shared" si="3"/>
        <v>2.7459954233409523E-2</v>
      </c>
    </row>
    <row r="423" spans="1:6" ht="15.75" customHeight="1">
      <c r="A423" s="325" t="s">
        <v>3261</v>
      </c>
      <c r="B423" s="326">
        <v>5640.19</v>
      </c>
      <c r="C423" s="323">
        <f t="shared" si="2"/>
        <v>5.4352282653260531E-3</v>
      </c>
      <c r="D423" s="325" t="s">
        <v>3261</v>
      </c>
      <c r="E423" s="327">
        <v>43.7</v>
      </c>
      <c r="F423" s="323">
        <f t="shared" si="3"/>
        <v>-2.4553571428571286E-2</v>
      </c>
    </row>
    <row r="424" spans="1:6" ht="15.75" customHeight="1">
      <c r="A424" s="325" t="s">
        <v>3262</v>
      </c>
      <c r="B424" s="326">
        <v>5609.7</v>
      </c>
      <c r="C424" s="323">
        <f t="shared" si="2"/>
        <v>-1.6462150401765907E-3</v>
      </c>
      <c r="D424" s="325" t="s">
        <v>3262</v>
      </c>
      <c r="E424" s="327">
        <v>44.8</v>
      </c>
      <c r="F424" s="323">
        <f t="shared" si="3"/>
        <v>1.3574660633484115E-2</v>
      </c>
    </row>
    <row r="425" spans="1:6" ht="15.75" customHeight="1">
      <c r="A425" s="325" t="s">
        <v>3263</v>
      </c>
      <c r="B425" s="326">
        <v>5618.95</v>
      </c>
      <c r="C425" s="323">
        <f t="shared" si="2"/>
        <v>4.0149498524636895E-2</v>
      </c>
      <c r="D425" s="325" t="s">
        <v>3263</v>
      </c>
      <c r="E425" s="327">
        <v>44.2</v>
      </c>
      <c r="F425" s="323">
        <f t="shared" si="3"/>
        <v>4.0000000000000036E-2</v>
      </c>
    </row>
    <row r="426" spans="1:6" ht="15.75" customHeight="1">
      <c r="A426" s="325" t="s">
        <v>3264</v>
      </c>
      <c r="B426" s="326">
        <v>5402.06</v>
      </c>
      <c r="C426" s="323">
        <f t="shared" si="2"/>
        <v>8.1761769234358628E-3</v>
      </c>
      <c r="D426" s="325" t="s">
        <v>3264</v>
      </c>
      <c r="E426" s="327">
        <v>42.5</v>
      </c>
      <c r="F426" s="323">
        <f t="shared" si="3"/>
        <v>-2.2988505747126409E-2</v>
      </c>
    </row>
    <row r="427" spans="1:6" ht="15.75" customHeight="1">
      <c r="A427" s="325" t="s">
        <v>3265</v>
      </c>
      <c r="B427" s="326">
        <v>5358.25</v>
      </c>
      <c r="C427" s="323">
        <f t="shared" si="2"/>
        <v>2.6646656724069739E-3</v>
      </c>
      <c r="D427" s="325" t="s">
        <v>3265</v>
      </c>
      <c r="E427" s="327">
        <v>43.5</v>
      </c>
      <c r="F427" s="323">
        <f t="shared" si="3"/>
        <v>9.2807424593968069E-3</v>
      </c>
    </row>
    <row r="428" spans="1:6" ht="15.75" customHeight="1">
      <c r="A428" s="325" t="s">
        <v>3266</v>
      </c>
      <c r="B428" s="326">
        <v>5344.01</v>
      </c>
      <c r="C428" s="323">
        <f t="shared" si="2"/>
        <v>2.9540545054960177E-3</v>
      </c>
      <c r="D428" s="325" t="s">
        <v>3266</v>
      </c>
      <c r="E428" s="327">
        <v>43.1</v>
      </c>
      <c r="F428" s="323">
        <f t="shared" si="3"/>
        <v>-1.5981735159817267E-2</v>
      </c>
    </row>
    <row r="429" spans="1:6" ht="15.75" customHeight="1">
      <c r="A429" s="325" t="s">
        <v>3267</v>
      </c>
      <c r="B429" s="326">
        <v>5328.27</v>
      </c>
      <c r="C429" s="323">
        <f t="shared" si="2"/>
        <v>2.1062172789918732E-2</v>
      </c>
      <c r="D429" s="325" t="s">
        <v>3267</v>
      </c>
      <c r="E429" s="327">
        <v>43.8</v>
      </c>
      <c r="F429" s="323">
        <f t="shared" si="3"/>
        <v>7.8817733990147687E-2</v>
      </c>
    </row>
    <row r="430" spans="1:6" ht="15.75" customHeight="1">
      <c r="A430" s="325" t="s">
        <v>3268</v>
      </c>
      <c r="B430" s="326">
        <v>5218.3599999999997</v>
      </c>
      <c r="C430" s="323">
        <f t="shared" si="2"/>
        <v>1.6572217817423018E-2</v>
      </c>
      <c r="D430" s="325" t="s">
        <v>3268</v>
      </c>
      <c r="E430" s="327">
        <v>40.6</v>
      </c>
      <c r="F430" s="323">
        <f t="shared" si="3"/>
        <v>4.3701799485861281E-2</v>
      </c>
    </row>
    <row r="431" spans="1:6" ht="15.75" customHeight="1">
      <c r="A431" s="325" t="s">
        <v>3269</v>
      </c>
      <c r="B431" s="326">
        <v>5133.29</v>
      </c>
      <c r="C431" s="323">
        <f t="shared" si="2"/>
        <v>6.8275250662943598E-3</v>
      </c>
      <c r="D431" s="325" t="s">
        <v>3269</v>
      </c>
      <c r="E431" s="327">
        <v>38.9</v>
      </c>
      <c r="F431" s="323">
        <f t="shared" si="3"/>
        <v>-5.1150895140665842E-3</v>
      </c>
    </row>
    <row r="432" spans="1:6" ht="15.75" customHeight="1">
      <c r="A432" s="325" t="s">
        <v>3270</v>
      </c>
      <c r="B432" s="326">
        <v>5098.4799999999996</v>
      </c>
      <c r="C432" s="323">
        <f t="shared" si="2"/>
        <v>-3.2667408248765462E-3</v>
      </c>
      <c r="D432" s="325" t="s">
        <v>3270</v>
      </c>
      <c r="E432" s="327">
        <v>39.1</v>
      </c>
      <c r="F432" s="323">
        <f t="shared" si="3"/>
        <v>-2.2499999999999964E-2</v>
      </c>
    </row>
    <row r="433" spans="1:6" ht="15.75" customHeight="1">
      <c r="A433" s="325" t="s">
        <v>3271</v>
      </c>
      <c r="B433" s="326">
        <v>5115.1899999999996</v>
      </c>
      <c r="C433" s="323">
        <f t="shared" si="2"/>
        <v>8.0026327301963018E-3</v>
      </c>
      <c r="D433" s="325" t="s">
        <v>3271</v>
      </c>
      <c r="E433" s="327">
        <v>40</v>
      </c>
      <c r="F433" s="323">
        <f t="shared" si="3"/>
        <v>2.3017902813299296E-2</v>
      </c>
    </row>
    <row r="434" spans="1:6" ht="15.75" customHeight="1">
      <c r="A434" s="325" t="s">
        <v>3272</v>
      </c>
      <c r="B434" s="326">
        <v>5074.58</v>
      </c>
      <c r="C434" s="323">
        <f t="shared" si="2"/>
        <v>-6.5485128317570584E-3</v>
      </c>
      <c r="D434" s="325" t="s">
        <v>3272</v>
      </c>
      <c r="E434" s="327">
        <v>39.1</v>
      </c>
      <c r="F434" s="323">
        <f t="shared" si="3"/>
        <v>-7.6142131979695105E-3</v>
      </c>
    </row>
    <row r="435" spans="1:6" ht="15.75" customHeight="1">
      <c r="A435" s="325" t="s">
        <v>3273</v>
      </c>
      <c r="B435" s="326">
        <v>5108.03</v>
      </c>
      <c r="C435" s="323">
        <f t="shared" si="2"/>
        <v>-2.9337934749935624E-3</v>
      </c>
      <c r="D435" s="325" t="s">
        <v>3273</v>
      </c>
      <c r="E435" s="327">
        <v>39.4</v>
      </c>
      <c r="F435" s="323">
        <f t="shared" si="3"/>
        <v>-1.7456359102244412E-2</v>
      </c>
    </row>
    <row r="436" spans="1:6" ht="15.75" customHeight="1">
      <c r="A436" s="325" t="s">
        <v>3274</v>
      </c>
      <c r="B436" s="326">
        <v>5123.0600000000004</v>
      </c>
      <c r="C436" s="323">
        <f t="shared" si="2"/>
        <v>-4.6551208271971012E-3</v>
      </c>
      <c r="D436" s="325" t="s">
        <v>3274</v>
      </c>
      <c r="E436" s="327">
        <v>40.1</v>
      </c>
      <c r="F436" s="323">
        <f t="shared" si="3"/>
        <v>-1.2315270935960632E-2</v>
      </c>
    </row>
    <row r="437" spans="1:6" ht="15.75" customHeight="1">
      <c r="A437" s="325" t="s">
        <v>3275</v>
      </c>
      <c r="B437" s="326">
        <v>5147.0200000000004</v>
      </c>
      <c r="C437" s="323">
        <f t="shared" si="2"/>
        <v>4.016440290806722E-3</v>
      </c>
      <c r="D437" s="325" t="s">
        <v>3275</v>
      </c>
      <c r="E437" s="327">
        <v>40.6</v>
      </c>
      <c r="F437" s="323">
        <f t="shared" si="3"/>
        <v>-9.7560975609756184E-3</v>
      </c>
    </row>
    <row r="438" spans="1:6" ht="15.75" customHeight="1">
      <c r="A438" s="325" t="s">
        <v>3276</v>
      </c>
      <c r="B438" s="326">
        <v>5126.43</v>
      </c>
      <c r="C438" s="323">
        <f t="shared" si="2"/>
        <v>6.2359411619226091E-3</v>
      </c>
      <c r="D438" s="325" t="s">
        <v>3276</v>
      </c>
      <c r="E438" s="327">
        <v>41</v>
      </c>
      <c r="F438" s="323">
        <f t="shared" si="3"/>
        <v>-4.8543689320389438E-3</v>
      </c>
    </row>
    <row r="439" spans="1:6" ht="15.75" customHeight="1">
      <c r="A439" s="325" t="s">
        <v>3277</v>
      </c>
      <c r="B439" s="326">
        <v>5094.66</v>
      </c>
      <c r="C439" s="323">
        <f t="shared" si="2"/>
        <v>4.8876896494591815E-3</v>
      </c>
      <c r="D439" s="325" t="s">
        <v>3277</v>
      </c>
      <c r="E439" s="327">
        <v>41.2</v>
      </c>
      <c r="F439" s="323">
        <f t="shared" si="3"/>
        <v>4.8780487804878092E-3</v>
      </c>
    </row>
    <row r="440" spans="1:6" ht="15.75" customHeight="1">
      <c r="A440" s="325" t="s">
        <v>3278</v>
      </c>
      <c r="B440" s="326">
        <v>5069.88</v>
      </c>
      <c r="C440" s="323">
        <f t="shared" si="2"/>
        <v>3.9763951047566692E-3</v>
      </c>
      <c r="D440" s="325" t="s">
        <v>3278</v>
      </c>
      <c r="E440" s="327">
        <v>41</v>
      </c>
      <c r="F440" s="323">
        <f t="shared" si="3"/>
        <v>-1.2048192771084376E-2</v>
      </c>
    </row>
    <row r="441" spans="1:6" ht="15.75" customHeight="1">
      <c r="A441" s="325" t="s">
        <v>3279</v>
      </c>
      <c r="B441" s="326">
        <v>5049.8</v>
      </c>
      <c r="C441" s="323">
        <f t="shared" si="2"/>
        <v>-7.3018844402572558E-4</v>
      </c>
      <c r="D441" s="325" t="s">
        <v>3279</v>
      </c>
      <c r="E441" s="327">
        <v>41.5</v>
      </c>
      <c r="F441" s="323">
        <f t="shared" si="3"/>
        <v>1.9656019656019597E-2</v>
      </c>
    </row>
    <row r="442" spans="1:6" ht="15.75" customHeight="1">
      <c r="A442" s="325" t="s">
        <v>3280</v>
      </c>
      <c r="B442" s="326">
        <v>5053.49</v>
      </c>
      <c r="C442" s="323">
        <f t="shared" si="2"/>
        <v>5.7937496765769758E-3</v>
      </c>
      <c r="D442" s="325" t="s">
        <v>3280</v>
      </c>
      <c r="E442" s="327">
        <v>40.700000000000003</v>
      </c>
      <c r="F442" s="323">
        <f t="shared" si="3"/>
        <v>-4.8899755501221609E-3</v>
      </c>
    </row>
    <row r="443" spans="1:6" ht="15.75" customHeight="1">
      <c r="A443" s="325" t="s">
        <v>3281</v>
      </c>
      <c r="B443" s="326">
        <v>5024.38</v>
      </c>
      <c r="C443" s="323">
        <f t="shared" si="2"/>
        <v>9.9601393414447958E-3</v>
      </c>
      <c r="D443" s="325" t="s">
        <v>3281</v>
      </c>
      <c r="E443" s="327">
        <v>40.9</v>
      </c>
      <c r="F443" s="323">
        <f t="shared" si="3"/>
        <v>1.2376237623762387E-2</v>
      </c>
    </row>
    <row r="444" spans="1:6" ht="15.75" customHeight="1">
      <c r="A444" s="325" t="s">
        <v>3282</v>
      </c>
      <c r="B444" s="326">
        <v>4974.83</v>
      </c>
      <c r="C444" s="323">
        <f t="shared" si="2"/>
        <v>8.0995205537746084E-3</v>
      </c>
      <c r="D444" s="325" t="s">
        <v>3282</v>
      </c>
      <c r="E444" s="327">
        <v>40.4</v>
      </c>
      <c r="F444" s="323">
        <f t="shared" si="3"/>
        <v>-4.9261083743843415E-3</v>
      </c>
    </row>
    <row r="445" spans="1:6" ht="15.75" customHeight="1">
      <c r="A445" s="325" t="s">
        <v>3283</v>
      </c>
      <c r="B445" s="326">
        <v>4934.8599999999997</v>
      </c>
      <c r="C445" s="323">
        <f t="shared" si="2"/>
        <v>6.3030822092393635E-3</v>
      </c>
      <c r="D445" s="325" t="s">
        <v>3283</v>
      </c>
      <c r="E445" s="327">
        <v>40.6</v>
      </c>
      <c r="F445" s="323">
        <f t="shared" si="3"/>
        <v>6.0052219321149014E-2</v>
      </c>
    </row>
    <row r="446" spans="1:6" ht="15.75" customHeight="1">
      <c r="A446" s="325" t="s">
        <v>3284</v>
      </c>
      <c r="B446" s="326">
        <v>4903.95</v>
      </c>
      <c r="C446" s="323">
        <f t="shared" si="2"/>
        <v>7.6250708878862206E-3</v>
      </c>
      <c r="D446" s="325" t="s">
        <v>3284</v>
      </c>
      <c r="E446" s="327">
        <v>38.299999999999997</v>
      </c>
      <c r="F446" s="323">
        <f t="shared" si="3"/>
        <v>1.8617021276595702E-2</v>
      </c>
    </row>
    <row r="447" spans="1:6" ht="15.75" customHeight="1">
      <c r="A447" s="325" t="s">
        <v>3285</v>
      </c>
      <c r="B447" s="326">
        <v>4866.84</v>
      </c>
      <c r="C447" s="323">
        <f t="shared" si="2"/>
        <v>-3.0685277212186834E-3</v>
      </c>
      <c r="D447" s="325" t="s">
        <v>3285</v>
      </c>
      <c r="E447" s="327">
        <v>37.6</v>
      </c>
      <c r="F447" s="323">
        <f t="shared" si="3"/>
        <v>-1.5706806282722585E-2</v>
      </c>
    </row>
    <row r="448" spans="1:6" ht="15.75" customHeight="1">
      <c r="A448" s="325" t="s">
        <v>3286</v>
      </c>
      <c r="B448" s="326">
        <v>4881.82</v>
      </c>
      <c r="C448" s="323">
        <f t="shared" si="2"/>
        <v>2.6144515710326832E-3</v>
      </c>
      <c r="D448" s="325" t="s">
        <v>3286</v>
      </c>
      <c r="E448" s="327">
        <v>38.200000000000003</v>
      </c>
      <c r="F448" s="323">
        <f t="shared" si="3"/>
        <v>-5.2083333333332593E-3</v>
      </c>
    </row>
    <row r="449" spans="1:6" ht="15.75" customHeight="1">
      <c r="A449" s="325" t="s">
        <v>3287</v>
      </c>
      <c r="B449" s="326">
        <v>4869.09</v>
      </c>
      <c r="C449" s="323">
        <f t="shared" si="2"/>
        <v>1.485025309191812E-3</v>
      </c>
      <c r="D449" s="325" t="s">
        <v>3287</v>
      </c>
      <c r="E449" s="327">
        <v>38.4</v>
      </c>
      <c r="F449" s="323">
        <f t="shared" si="3"/>
        <v>1.3192612137203241E-2</v>
      </c>
    </row>
    <row r="450" spans="1:6" ht="15.75" customHeight="1">
      <c r="A450" s="325" t="s">
        <v>3288</v>
      </c>
      <c r="B450" s="326">
        <v>4861.87</v>
      </c>
      <c r="C450" s="323">
        <f t="shared" si="2"/>
        <v>5.9339690763244857E-3</v>
      </c>
      <c r="D450" s="325" t="s">
        <v>3288</v>
      </c>
      <c r="E450" s="327">
        <v>37.9</v>
      </c>
      <c r="F450" s="323">
        <f t="shared" si="3"/>
        <v>-2.6315789473684292E-3</v>
      </c>
    </row>
    <row r="451" spans="1:6" ht="15.75" customHeight="1">
      <c r="A451" s="325" t="s">
        <v>3289</v>
      </c>
      <c r="B451" s="326">
        <v>4833.1899999999996</v>
      </c>
      <c r="C451" s="323">
        <f t="shared" si="2"/>
        <v>3.2152271830956369E-3</v>
      </c>
      <c r="D451" s="325" t="s">
        <v>3289</v>
      </c>
      <c r="E451" s="327">
        <v>38</v>
      </c>
      <c r="F451" s="323">
        <f t="shared" si="3"/>
        <v>1.3333333333333419E-2</v>
      </c>
    </row>
    <row r="452" spans="1:6" ht="15.75" customHeight="1">
      <c r="A452" s="325" t="s">
        <v>3290</v>
      </c>
      <c r="B452" s="326">
        <v>4817.7</v>
      </c>
      <c r="C452" s="323">
        <f t="shared" si="2"/>
        <v>-5.6531457619982683E-3</v>
      </c>
      <c r="D452" s="325" t="s">
        <v>3290</v>
      </c>
      <c r="E452" s="327">
        <v>37.5</v>
      </c>
      <c r="F452" s="323">
        <f t="shared" si="3"/>
        <v>-1.5748031496063075E-2</v>
      </c>
    </row>
    <row r="453" spans="1:6" ht="15.75" customHeight="1">
      <c r="A453" s="325" t="s">
        <v>3291</v>
      </c>
      <c r="B453" s="326">
        <v>4845.09</v>
      </c>
      <c r="C453" s="323">
        <f t="shared" si="2"/>
        <v>-7.1455503733637293E-3</v>
      </c>
      <c r="D453" s="325" t="s">
        <v>3291</v>
      </c>
      <c r="E453" s="327">
        <v>38.1</v>
      </c>
      <c r="F453" s="323">
        <f t="shared" si="3"/>
        <v>-2.3076923076922995E-2</v>
      </c>
    </row>
    <row r="454" spans="1:6" ht="15.75" customHeight="1">
      <c r="A454" s="325" t="s">
        <v>3292</v>
      </c>
      <c r="B454" s="326">
        <v>4879.96</v>
      </c>
      <c r="C454" s="323">
        <f t="shared" si="2"/>
        <v>-1.4650755455155595E-3</v>
      </c>
      <c r="D454" s="325" t="s">
        <v>3292</v>
      </c>
      <c r="E454" s="327">
        <v>39</v>
      </c>
      <c r="F454" s="323">
        <f t="shared" si="3"/>
        <v>-1.015228426395931E-2</v>
      </c>
    </row>
    <row r="455" spans="1:6" ht="15.75" customHeight="1">
      <c r="A455" s="325" t="s">
        <v>3293</v>
      </c>
      <c r="B455" s="326">
        <v>4887.12</v>
      </c>
      <c r="C455" s="323">
        <f t="shared" si="2"/>
        <v>-3.6635413417491769E-3</v>
      </c>
      <c r="D455" s="325" t="s">
        <v>3293</v>
      </c>
      <c r="E455" s="327">
        <v>39.4</v>
      </c>
      <c r="F455" s="323">
        <f t="shared" si="3"/>
        <v>-3.4313725490196068E-2</v>
      </c>
    </row>
    <row r="456" spans="1:6" ht="15.75" customHeight="1">
      <c r="A456" s="325" t="s">
        <v>3294</v>
      </c>
      <c r="B456" s="326">
        <v>4905.09</v>
      </c>
      <c r="C456" s="323">
        <f t="shared" si="2"/>
        <v>1.2232341086715337E-5</v>
      </c>
      <c r="D456" s="325" t="s">
        <v>3294</v>
      </c>
      <c r="E456" s="327">
        <v>40.799999999999997</v>
      </c>
      <c r="F456" s="323">
        <f t="shared" si="3"/>
        <v>5.1546391752577359E-2</v>
      </c>
    </row>
    <row r="457" spans="1:6" ht="15.75" customHeight="1">
      <c r="A457" s="325" t="s">
        <v>3295</v>
      </c>
      <c r="B457" s="326">
        <v>4905.03</v>
      </c>
      <c r="C457" s="323">
        <f t="shared" si="2"/>
        <v>4.3696467220484259E-3</v>
      </c>
      <c r="D457" s="325" t="s">
        <v>3295</v>
      </c>
      <c r="E457" s="327">
        <v>38.799999999999997</v>
      </c>
      <c r="F457" s="323">
        <f t="shared" si="3"/>
        <v>-2.5706940874036244E-3</v>
      </c>
    </row>
    <row r="458" spans="1:6" ht="15.75" customHeight="1">
      <c r="A458" s="325" t="s">
        <v>3296</v>
      </c>
      <c r="B458" s="326">
        <v>4883.6899999999996</v>
      </c>
      <c r="C458" s="323">
        <f t="shared" si="2"/>
        <v>-3.2553412087420464E-3</v>
      </c>
      <c r="D458" s="325" t="s">
        <v>3296</v>
      </c>
      <c r="E458" s="327">
        <v>38.9</v>
      </c>
      <c r="F458" s="323">
        <f t="shared" si="3"/>
        <v>-1.0178117048346036E-2</v>
      </c>
    </row>
    <row r="459" spans="1:6" ht="15.75" customHeight="1">
      <c r="A459" s="325" t="s">
        <v>3297</v>
      </c>
      <c r="B459" s="326">
        <v>4899.6400000000003</v>
      </c>
      <c r="C459" s="323">
        <f t="shared" si="2"/>
        <v>-5.7689927294051202E-3</v>
      </c>
      <c r="D459" s="325" t="s">
        <v>3297</v>
      </c>
      <c r="E459" s="327">
        <v>39.299999999999997</v>
      </c>
      <c r="F459" s="323">
        <f t="shared" si="3"/>
        <v>5.1150895140663621E-3</v>
      </c>
    </row>
    <row r="460" spans="1:6" ht="15.75" customHeight="1">
      <c r="A460" s="325" t="s">
        <v>3298</v>
      </c>
      <c r="B460" s="326">
        <v>4928.07</v>
      </c>
      <c r="C460" s="323">
        <f t="shared" si="2"/>
        <v>8.9770800117805472E-4</v>
      </c>
      <c r="D460" s="325" t="s">
        <v>3298</v>
      </c>
      <c r="E460" s="327">
        <v>39.1</v>
      </c>
      <c r="F460" s="323">
        <f t="shared" si="3"/>
        <v>-2.5510204081633514E-3</v>
      </c>
    </row>
    <row r="461" spans="1:6" ht="15.75" customHeight="1">
      <c r="A461" s="325" t="s">
        <v>3299</v>
      </c>
      <c r="B461" s="326">
        <v>4923.6499999999996</v>
      </c>
      <c r="C461" s="323">
        <f t="shared" si="2"/>
        <v>-3.7372625512938074E-3</v>
      </c>
      <c r="D461" s="325" t="s">
        <v>3299</v>
      </c>
      <c r="E461" s="327">
        <v>39.200000000000003</v>
      </c>
      <c r="F461" s="323">
        <f t="shared" si="3"/>
        <v>-5.0761421319795996E-3</v>
      </c>
    </row>
    <row r="462" spans="1:6" ht="15.75" customHeight="1">
      <c r="A462" s="325" t="s">
        <v>3300</v>
      </c>
      <c r="B462" s="326">
        <v>4942.12</v>
      </c>
      <c r="C462" s="323">
        <f t="shared" si="2"/>
        <v>4.5776079356043553E-3</v>
      </c>
      <c r="D462" s="325" t="s">
        <v>3300</v>
      </c>
      <c r="E462" s="327">
        <v>39.4</v>
      </c>
      <c r="F462" s="323">
        <f t="shared" si="3"/>
        <v>2.5445292620864812E-3</v>
      </c>
    </row>
    <row r="463" spans="1:6" ht="15.75" customHeight="1">
      <c r="A463" s="325" t="s">
        <v>3301</v>
      </c>
      <c r="B463" s="326">
        <v>4919.6000000000004</v>
      </c>
      <c r="C463" s="323">
        <f t="shared" si="2"/>
        <v>-1.706571212314878E-3</v>
      </c>
      <c r="D463" s="325" t="s">
        <v>3301</v>
      </c>
      <c r="E463" s="327">
        <v>39.299999999999997</v>
      </c>
      <c r="F463" s="323">
        <f t="shared" si="3"/>
        <v>2.5510204081631294E-3</v>
      </c>
    </row>
    <row r="464" spans="1:6" ht="15.75" customHeight="1">
      <c r="A464" s="325" t="s">
        <v>3302</v>
      </c>
      <c r="B464" s="326">
        <v>4928.01</v>
      </c>
      <c r="C464" s="323">
        <f t="shared" si="2"/>
        <v>1.9579617678993078E-3</v>
      </c>
      <c r="D464" s="325" t="s">
        <v>3302</v>
      </c>
      <c r="E464" s="327">
        <v>39.200000000000003</v>
      </c>
      <c r="F464" s="323">
        <f t="shared" si="3"/>
        <v>-5.0761421319795996E-3</v>
      </c>
    </row>
    <row r="465" spans="1:6" ht="15.75" customHeight="1">
      <c r="A465" s="325" t="s">
        <v>3303</v>
      </c>
      <c r="B465" s="326">
        <v>4918.38</v>
      </c>
      <c r="C465" s="323">
        <f t="shared" si="2"/>
        <v>4.4315740460882935E-3</v>
      </c>
      <c r="D465" s="325" t="s">
        <v>3303</v>
      </c>
      <c r="E465" s="327">
        <v>39.4</v>
      </c>
      <c r="F465" s="323">
        <f t="shared" si="3"/>
        <v>1.8087855297157507E-2</v>
      </c>
    </row>
    <row r="466" spans="1:6" ht="15.75" customHeight="1">
      <c r="A466" s="325" t="s">
        <v>3304</v>
      </c>
      <c r="B466" s="326">
        <v>4896.68</v>
      </c>
      <c r="C466" s="323">
        <f t="shared" si="2"/>
        <v>1.0437258826685447E-2</v>
      </c>
      <c r="D466" s="325" t="s">
        <v>3304</v>
      </c>
      <c r="E466" s="327">
        <v>38.700000000000003</v>
      </c>
      <c r="F466" s="323">
        <f t="shared" si="3"/>
        <v>-5.1413881748071377E-3</v>
      </c>
    </row>
    <row r="467" spans="1:6" ht="15.75" customHeight="1">
      <c r="A467" s="325" t="s">
        <v>3305</v>
      </c>
      <c r="B467" s="326">
        <v>4846.1000000000004</v>
      </c>
      <c r="C467" s="323">
        <f t="shared" si="2"/>
        <v>1.5665947438472383E-3</v>
      </c>
      <c r="D467" s="325" t="s">
        <v>3305</v>
      </c>
      <c r="E467" s="327">
        <v>38.9</v>
      </c>
      <c r="F467" s="323">
        <f t="shared" si="3"/>
        <v>-2.564102564102555E-3</v>
      </c>
    </row>
    <row r="468" spans="1:6" ht="15.75" customHeight="1">
      <c r="A468" s="325" t="s">
        <v>3306</v>
      </c>
      <c r="B468" s="326">
        <v>4838.5200000000004</v>
      </c>
      <c r="C468" s="323">
        <f t="shared" si="2"/>
        <v>-1.0934155899108955E-2</v>
      </c>
      <c r="D468" s="325" t="s">
        <v>3306</v>
      </c>
      <c r="E468" s="327">
        <v>39</v>
      </c>
      <c r="F468" s="323">
        <f t="shared" si="3"/>
        <v>-2.010050251256279E-2</v>
      </c>
    </row>
    <row r="469" spans="1:6" ht="15.75" customHeight="1">
      <c r="A469" s="325" t="s">
        <v>3307</v>
      </c>
      <c r="B469" s="326">
        <v>4892.01</v>
      </c>
      <c r="C469" s="323">
        <f t="shared" si="2"/>
        <v>-4.4810471242543448E-3</v>
      </c>
      <c r="D469" s="325" t="s">
        <v>3307</v>
      </c>
      <c r="E469" s="327">
        <v>39.799999999999997</v>
      </c>
      <c r="F469" s="323">
        <f t="shared" si="3"/>
        <v>1.0152284263959421E-2</v>
      </c>
    </row>
    <row r="470" spans="1:6" ht="15.75" customHeight="1">
      <c r="A470" s="325" t="s">
        <v>3308</v>
      </c>
      <c r="B470" s="326">
        <v>4914.03</v>
      </c>
      <c r="C470" s="323">
        <f t="shared" si="2"/>
        <v>-5.7353793587366919E-4</v>
      </c>
      <c r="D470" s="325" t="s">
        <v>3308</v>
      </c>
      <c r="E470" s="327">
        <v>39.4</v>
      </c>
      <c r="F470" s="323">
        <f t="shared" si="3"/>
        <v>-2.5316455696202667E-3</v>
      </c>
    </row>
    <row r="471" spans="1:6" ht="15.75" customHeight="1">
      <c r="A471" s="325" t="s">
        <v>3309</v>
      </c>
      <c r="B471" s="326">
        <v>4916.8500000000004</v>
      </c>
      <c r="C471" s="323">
        <f t="shared" si="2"/>
        <v>-8.1346280949690097E-5</v>
      </c>
      <c r="D471" s="325" t="s">
        <v>3309</v>
      </c>
      <c r="E471" s="327">
        <v>39.5</v>
      </c>
      <c r="F471" s="323">
        <f t="shared" si="3"/>
        <v>-5.0377833753149082E-3</v>
      </c>
    </row>
    <row r="472" spans="1:6" ht="15.75" customHeight="1">
      <c r="A472" s="325" t="s">
        <v>3310</v>
      </c>
      <c r="B472" s="326">
        <v>4917.25</v>
      </c>
      <c r="C472" s="323">
        <f t="shared" si="2"/>
        <v>3.0802811011496622E-3</v>
      </c>
      <c r="D472" s="325" t="s">
        <v>3310</v>
      </c>
      <c r="E472" s="327">
        <v>39.700000000000003</v>
      </c>
      <c r="F472" s="323">
        <f t="shared" si="3"/>
        <v>2.0565552699228995E-2</v>
      </c>
    </row>
    <row r="473" spans="1:6" ht="15.75" customHeight="1">
      <c r="A473" s="325" t="s">
        <v>3311</v>
      </c>
      <c r="B473" s="326">
        <v>4902.1499999999996</v>
      </c>
      <c r="C473" s="323">
        <f t="shared" si="2"/>
        <v>5.0229106229433551E-3</v>
      </c>
      <c r="D473" s="325" t="s">
        <v>3311</v>
      </c>
      <c r="E473" s="327">
        <v>38.9</v>
      </c>
      <c r="F473" s="323">
        <f t="shared" si="3"/>
        <v>-7.6530612244899432E-3</v>
      </c>
    </row>
    <row r="474" spans="1:6" ht="15.75" customHeight="1">
      <c r="A474" s="325" t="s">
        <v>3312</v>
      </c>
      <c r="B474" s="326">
        <v>4877.6499999999996</v>
      </c>
      <c r="C474" s="323">
        <f t="shared" si="2"/>
        <v>1.1000987215457059E-3</v>
      </c>
      <c r="D474" s="325" t="s">
        <v>3312</v>
      </c>
      <c r="E474" s="327">
        <v>39.200000000000003</v>
      </c>
      <c r="F474" s="323">
        <f t="shared" si="3"/>
        <v>-5.0761421319795996E-3</v>
      </c>
    </row>
    <row r="475" spans="1:6" ht="15.75" customHeight="1">
      <c r="A475" s="325" t="s">
        <v>3313</v>
      </c>
      <c r="B475" s="326">
        <v>4872.29</v>
      </c>
      <c r="C475" s="323">
        <f t="shared" si="2"/>
        <v>6.8691168721133344E-3</v>
      </c>
      <c r="D475" s="325" t="s">
        <v>3313</v>
      </c>
      <c r="E475" s="327">
        <v>39.4</v>
      </c>
      <c r="F475" s="323">
        <f t="shared" si="3"/>
        <v>-2.5316455696202667E-3</v>
      </c>
    </row>
    <row r="476" spans="1:6" ht="15.75" customHeight="1">
      <c r="A476" s="325" t="s">
        <v>3314</v>
      </c>
      <c r="B476" s="326">
        <v>4839.05</v>
      </c>
      <c r="C476" s="323">
        <f t="shared" si="2"/>
        <v>-1.6529437895806964E-4</v>
      </c>
      <c r="D476" s="325" t="s">
        <v>3314</v>
      </c>
      <c r="E476" s="327">
        <v>39.5</v>
      </c>
      <c r="F476" s="323">
        <f t="shared" si="3"/>
        <v>-7.5376884422110324E-3</v>
      </c>
    </row>
    <row r="477" spans="1:6" ht="15.75" customHeight="1">
      <c r="A477" s="325" t="s">
        <v>3315</v>
      </c>
      <c r="B477" s="326">
        <v>4839.8500000000004</v>
      </c>
      <c r="C477" s="323">
        <f t="shared" si="2"/>
        <v>-3.8099276298996232E-3</v>
      </c>
      <c r="D477" s="325" t="s">
        <v>3315</v>
      </c>
      <c r="E477" s="327">
        <v>39.799999999999997</v>
      </c>
      <c r="F477" s="323">
        <f t="shared" si="3"/>
        <v>-2.5062656641604564E-3</v>
      </c>
    </row>
    <row r="478" spans="1:6" ht="15.75" customHeight="1">
      <c r="A478" s="325" t="s">
        <v>3316</v>
      </c>
      <c r="B478" s="326">
        <v>4858.3599999999997</v>
      </c>
      <c r="C478" s="323">
        <f t="shared" si="2"/>
        <v>-1.1919942566255393E-2</v>
      </c>
      <c r="D478" s="325" t="s">
        <v>3316</v>
      </c>
      <c r="E478" s="327">
        <v>39.9</v>
      </c>
      <c r="F478" s="323">
        <f t="shared" si="3"/>
        <v>-2.6829268292682951E-2</v>
      </c>
    </row>
    <row r="479" spans="1:6" ht="15.75" customHeight="1">
      <c r="A479" s="325" t="s">
        <v>3317</v>
      </c>
      <c r="B479" s="326">
        <v>4916.97</v>
      </c>
      <c r="C479" s="323">
        <f t="shared" si="2"/>
        <v>-3.5444607920622762E-3</v>
      </c>
      <c r="D479" s="325" t="s">
        <v>3317</v>
      </c>
      <c r="E479" s="327">
        <v>41</v>
      </c>
      <c r="F479" s="323">
        <f t="shared" si="3"/>
        <v>-1.6786570743405393E-2</v>
      </c>
    </row>
    <row r="480" spans="1:6" ht="15.75" customHeight="1">
      <c r="A480" s="325" t="s">
        <v>3318</v>
      </c>
      <c r="B480" s="326">
        <v>4934.46</v>
      </c>
      <c r="C480" s="323">
        <f t="shared" si="2"/>
        <v>1.1361653607528943E-3</v>
      </c>
      <c r="D480" s="325" t="s">
        <v>3318</v>
      </c>
      <c r="E480" s="327">
        <v>41.7</v>
      </c>
      <c r="F480" s="323">
        <f t="shared" si="3"/>
        <v>3.2178217821782207E-2</v>
      </c>
    </row>
    <row r="481" spans="1:6" ht="15.75" customHeight="1">
      <c r="A481" s="325" t="s">
        <v>3319</v>
      </c>
      <c r="B481" s="326">
        <v>4928.8599999999997</v>
      </c>
      <c r="C481" s="323">
        <f t="shared" si="2"/>
        <v>-3.6004018865217757E-3</v>
      </c>
      <c r="D481" s="325" t="s">
        <v>3319</v>
      </c>
      <c r="E481" s="327">
        <v>40.4</v>
      </c>
      <c r="F481" s="323">
        <f t="shared" si="3"/>
        <v>-1.2224938875305624E-2</v>
      </c>
    </row>
    <row r="482" spans="1:6" ht="15.75" customHeight="1">
      <c r="A482" s="325" t="s">
        <v>3320</v>
      </c>
      <c r="B482" s="326">
        <v>4946.67</v>
      </c>
      <c r="C482" s="323">
        <f t="shared" si="2"/>
        <v>-1.0268127787370518E-2</v>
      </c>
      <c r="D482" s="325" t="s">
        <v>3320</v>
      </c>
      <c r="E482" s="327">
        <v>40.9</v>
      </c>
      <c r="F482" s="323">
        <f t="shared" si="3"/>
        <v>-1.2077294685990392E-2</v>
      </c>
    </row>
    <row r="483" spans="1:6" ht="15.75" customHeight="1">
      <c r="A483" s="325" t="s">
        <v>3321</v>
      </c>
      <c r="B483" s="326">
        <v>4997.99</v>
      </c>
      <c r="C483" s="323">
        <f t="shared" si="2"/>
        <v>5.3650324003906569E-4</v>
      </c>
      <c r="D483" s="325" t="s">
        <v>3321</v>
      </c>
      <c r="E483" s="327">
        <v>41.4</v>
      </c>
      <c r="F483" s="323">
        <f t="shared" si="3"/>
        <v>7.2992700729925808E-3</v>
      </c>
    </row>
    <row r="484" spans="1:6" ht="15.75" customHeight="1">
      <c r="A484" s="325" t="s">
        <v>3322</v>
      </c>
      <c r="B484" s="326">
        <v>4995.3100000000004</v>
      </c>
      <c r="C484" s="323">
        <f t="shared" si="2"/>
        <v>2.5971575776186917E-3</v>
      </c>
      <c r="D484" s="325" t="s">
        <v>3322</v>
      </c>
      <c r="E484" s="327">
        <v>41.1</v>
      </c>
      <c r="F484" s="323">
        <f t="shared" si="3"/>
        <v>-4.842615012106477E-3</v>
      </c>
    </row>
    <row r="485" spans="1:6" ht="15.75" customHeight="1">
      <c r="A485" s="325" t="s">
        <v>3323</v>
      </c>
      <c r="B485" s="326">
        <v>4982.37</v>
      </c>
      <c r="C485" s="323">
        <f t="shared" si="2"/>
        <v>-4.2469252261362334E-3</v>
      </c>
      <c r="D485" s="325" t="s">
        <v>3323</v>
      </c>
      <c r="E485" s="327">
        <v>41.3</v>
      </c>
      <c r="F485" s="323">
        <f t="shared" si="3"/>
        <v>-1.4319809069212486E-2</v>
      </c>
    </row>
    <row r="486" spans="1:6" ht="15.75" customHeight="1">
      <c r="A486" s="325" t="s">
        <v>3324</v>
      </c>
      <c r="B486" s="326">
        <v>5003.62</v>
      </c>
      <c r="C486" s="323">
        <f t="shared" si="2"/>
        <v>6.438558133079697E-3</v>
      </c>
      <c r="D486" s="325" t="s">
        <v>3324</v>
      </c>
      <c r="E486" s="327">
        <v>41.9</v>
      </c>
      <c r="F486" s="323">
        <f t="shared" si="3"/>
        <v>-4.7505938242280443E-3</v>
      </c>
    </row>
    <row r="487" spans="1:6" ht="15.75" customHeight="1">
      <c r="A487" s="325" t="s">
        <v>3325</v>
      </c>
      <c r="B487" s="326">
        <v>4971.6099999999997</v>
      </c>
      <c r="C487" s="323">
        <f t="shared" si="2"/>
        <v>-1.4381061989208188E-3</v>
      </c>
      <c r="D487" s="325" t="s">
        <v>3325</v>
      </c>
      <c r="E487" s="327">
        <v>42.1</v>
      </c>
      <c r="F487" s="323">
        <f t="shared" si="3"/>
        <v>7.1770334928231705E-3</v>
      </c>
    </row>
    <row r="488" spans="1:6" ht="15.75" customHeight="1">
      <c r="A488" s="325" t="s">
        <v>3326</v>
      </c>
      <c r="B488" s="326">
        <v>4978.7700000000004</v>
      </c>
      <c r="C488" s="323">
        <f t="shared" si="2"/>
        <v>1.3354437635380023E-3</v>
      </c>
      <c r="D488" s="325" t="s">
        <v>3326</v>
      </c>
      <c r="E488" s="327">
        <v>41.8</v>
      </c>
      <c r="F488" s="323">
        <f t="shared" si="3"/>
        <v>-9.4786729857820884E-3</v>
      </c>
    </row>
    <row r="489" spans="1:6" ht="15.75" customHeight="1">
      <c r="A489" s="325" t="s">
        <v>3327</v>
      </c>
      <c r="B489" s="326">
        <v>4972.13</v>
      </c>
      <c r="C489" s="323">
        <f t="shared" si="2"/>
        <v>4.0844248606664024E-4</v>
      </c>
      <c r="D489" s="325" t="s">
        <v>3327</v>
      </c>
      <c r="E489" s="327">
        <v>42.2</v>
      </c>
      <c r="F489" s="323">
        <f t="shared" si="3"/>
        <v>-3.2110091743119185E-2</v>
      </c>
    </row>
    <row r="490" spans="1:6" ht="15.75" customHeight="1">
      <c r="A490" s="325" t="s">
        <v>3328</v>
      </c>
      <c r="B490" s="326">
        <v>4970.1000000000004</v>
      </c>
      <c r="C490" s="323">
        <f t="shared" si="2"/>
        <v>-8.3836779646137005E-3</v>
      </c>
      <c r="D490" s="325" t="s">
        <v>3328</v>
      </c>
      <c r="E490" s="327">
        <v>43.6</v>
      </c>
      <c r="F490" s="323">
        <f t="shared" si="3"/>
        <v>1.8691588785046731E-2</v>
      </c>
    </row>
    <row r="491" spans="1:6" ht="15.75" customHeight="1">
      <c r="A491" s="325" t="s">
        <v>3329</v>
      </c>
      <c r="B491" s="326">
        <v>5012.12</v>
      </c>
      <c r="C491" s="323">
        <f t="shared" si="2"/>
        <v>-1.5081933710234252E-2</v>
      </c>
      <c r="D491" s="325" t="s">
        <v>3329</v>
      </c>
      <c r="E491" s="327">
        <v>42.8</v>
      </c>
      <c r="F491" s="323">
        <f t="shared" si="3"/>
        <v>-6.9605568445476607E-3</v>
      </c>
    </row>
    <row r="492" spans="1:6" ht="15.75" customHeight="1">
      <c r="A492" s="325" t="s">
        <v>3330</v>
      </c>
      <c r="B492" s="326">
        <v>5088.87</v>
      </c>
      <c r="C492" s="323">
        <f t="shared" si="2"/>
        <v>-3.0912991096352371E-3</v>
      </c>
      <c r="D492" s="325" t="s">
        <v>3330</v>
      </c>
      <c r="E492" s="327">
        <v>43.1</v>
      </c>
      <c r="F492" s="323">
        <f t="shared" si="3"/>
        <v>-1.3729977116704872E-2</v>
      </c>
    </row>
    <row r="493" spans="1:6" ht="15.75" customHeight="1">
      <c r="A493" s="325" t="s">
        <v>3331</v>
      </c>
      <c r="B493" s="326">
        <v>5104.6499999999996</v>
      </c>
      <c r="C493" s="323">
        <f t="shared" si="2"/>
        <v>-2.3764806588481013E-3</v>
      </c>
      <c r="D493" s="325" t="s">
        <v>3331</v>
      </c>
      <c r="E493" s="327">
        <v>43.7</v>
      </c>
      <c r="F493" s="323">
        <f t="shared" si="3"/>
        <v>-1.5765765765765716E-2</v>
      </c>
    </row>
    <row r="494" spans="1:6" ht="15.75" customHeight="1">
      <c r="A494" s="325" t="s">
        <v>3332</v>
      </c>
      <c r="B494" s="326">
        <v>5116.8100000000004</v>
      </c>
      <c r="C494" s="323">
        <f t="shared" si="2"/>
        <v>3.1898583287259807E-3</v>
      </c>
      <c r="D494" s="325" t="s">
        <v>3332</v>
      </c>
      <c r="E494" s="327">
        <v>44.4</v>
      </c>
      <c r="F494" s="323">
        <f t="shared" si="3"/>
        <v>2.2573363431150906E-3</v>
      </c>
    </row>
    <row r="495" spans="1:6" ht="15.75" customHeight="1">
      <c r="A495" s="325" t="s">
        <v>3333</v>
      </c>
      <c r="B495" s="326">
        <v>5100.54</v>
      </c>
      <c r="C495" s="323">
        <f t="shared" si="2"/>
        <v>1.6496011500075625E-3</v>
      </c>
      <c r="D495" s="325" t="s">
        <v>3333</v>
      </c>
      <c r="E495" s="327">
        <v>44.3</v>
      </c>
      <c r="F495" s="323">
        <f t="shared" si="3"/>
        <v>2.7842227378190199E-2</v>
      </c>
    </row>
    <row r="496" spans="1:6" ht="15.75" customHeight="1">
      <c r="A496" s="325" t="s">
        <v>3334</v>
      </c>
      <c r="B496" s="326">
        <v>5092.1400000000003</v>
      </c>
      <c r="C496" s="323">
        <f t="shared" si="2"/>
        <v>-3.7494724237097099E-4</v>
      </c>
      <c r="D496" s="325" t="s">
        <v>3334</v>
      </c>
      <c r="E496" s="327">
        <v>43.1</v>
      </c>
      <c r="F496" s="323">
        <f t="shared" si="3"/>
        <v>5.8968058968059012E-2</v>
      </c>
    </row>
    <row r="497" spans="1:6" ht="15.75" customHeight="1">
      <c r="A497" s="325" t="s">
        <v>3335</v>
      </c>
      <c r="B497" s="326">
        <v>5094.05</v>
      </c>
      <c r="C497" s="323">
        <f t="shared" si="2"/>
        <v>1.6514709785304893E-2</v>
      </c>
      <c r="D497" s="325" t="s">
        <v>3335</v>
      </c>
      <c r="E497" s="327">
        <v>40.700000000000003</v>
      </c>
      <c r="F497" s="323">
        <f t="shared" si="3"/>
        <v>1.4962593516209433E-2</v>
      </c>
    </row>
    <row r="498" spans="1:6" ht="15.75" customHeight="1">
      <c r="A498" s="325" t="s">
        <v>3336</v>
      </c>
      <c r="B498" s="326">
        <v>5011.29</v>
      </c>
      <c r="C498" s="323">
        <f t="shared" si="2"/>
        <v>7.9671258005342693E-3</v>
      </c>
      <c r="D498" s="325" t="s">
        <v>3336</v>
      </c>
      <c r="E498" s="327">
        <v>40.1</v>
      </c>
      <c r="F498" s="323">
        <f t="shared" si="3"/>
        <v>2.4999999999999467E-3</v>
      </c>
    </row>
    <row r="499" spans="1:6" ht="15.75" customHeight="1">
      <c r="A499" s="325" t="s">
        <v>3337</v>
      </c>
      <c r="B499" s="326">
        <v>4971.68</v>
      </c>
      <c r="C499" s="323">
        <f t="shared" si="2"/>
        <v>-1.3337832843206554E-3</v>
      </c>
      <c r="D499" s="325" t="s">
        <v>3337</v>
      </c>
      <c r="E499" s="327">
        <v>40</v>
      </c>
      <c r="F499" s="323">
        <f t="shared" si="3"/>
        <v>-1.9607843137254832E-2</v>
      </c>
    </row>
    <row r="500" spans="1:6" ht="15.75" customHeight="1">
      <c r="A500" s="325" t="s">
        <v>3338</v>
      </c>
      <c r="B500" s="326">
        <v>4978.32</v>
      </c>
      <c r="C500" s="323">
        <f t="shared" si="2"/>
        <v>3.8595090317350422E-3</v>
      </c>
      <c r="D500" s="325" t="s">
        <v>3338</v>
      </c>
      <c r="E500" s="327">
        <v>40.799999999999997</v>
      </c>
      <c r="F500" s="323">
        <f t="shared" si="3"/>
        <v>-4.8780487804879202E-3</v>
      </c>
    </row>
    <row r="501" spans="1:6" ht="15.75" customHeight="1">
      <c r="A501" s="325" t="s">
        <v>3339</v>
      </c>
      <c r="B501" s="326">
        <v>4959.18</v>
      </c>
      <c r="C501" s="323">
        <f t="shared" si="2"/>
        <v>2.1460788593044011E-3</v>
      </c>
      <c r="D501" s="325" t="s">
        <v>3339</v>
      </c>
      <c r="E501" s="327">
        <v>41</v>
      </c>
      <c r="F501" s="323">
        <f t="shared" si="3"/>
        <v>1.2345679012345734E-2</v>
      </c>
    </row>
    <row r="502" spans="1:6" ht="15.75" customHeight="1">
      <c r="A502" s="325" t="s">
        <v>3340</v>
      </c>
      <c r="B502" s="326">
        <v>4948.5600000000004</v>
      </c>
      <c r="C502" s="323">
        <f t="shared" si="2"/>
        <v>4.2087576250757763E-3</v>
      </c>
      <c r="D502" s="325" t="s">
        <v>3340</v>
      </c>
      <c r="E502" s="327">
        <v>40.5</v>
      </c>
      <c r="F502" s="323">
        <f t="shared" si="3"/>
        <v>2.2727272727272707E-2</v>
      </c>
    </row>
    <row r="503" spans="1:6" ht="15.75" customHeight="1">
      <c r="A503" s="325" t="s">
        <v>3341</v>
      </c>
      <c r="B503" s="326">
        <v>4927.82</v>
      </c>
      <c r="C503" s="323">
        <f t="shared" si="2"/>
        <v>7.418946628151124E-3</v>
      </c>
      <c r="D503" s="325" t="s">
        <v>3341</v>
      </c>
      <c r="E503" s="327">
        <v>39.6</v>
      </c>
      <c r="F503" s="323">
        <f t="shared" si="3"/>
        <v>1.0204081632652962E-2</v>
      </c>
    </row>
    <row r="504" spans="1:6" ht="15.75" customHeight="1">
      <c r="A504" s="325" t="s">
        <v>3342</v>
      </c>
      <c r="B504" s="326">
        <v>4891.53</v>
      </c>
      <c r="C504" s="323">
        <f t="shared" si="2"/>
        <v>6.0281106161381715E-3</v>
      </c>
      <c r="D504" s="325" t="s">
        <v>3342</v>
      </c>
      <c r="E504" s="327">
        <v>39.200000000000003</v>
      </c>
      <c r="F504" s="323">
        <f t="shared" si="3"/>
        <v>-1.0101010101010055E-2</v>
      </c>
    </row>
    <row r="505" spans="1:6" ht="15.75" customHeight="1">
      <c r="A505" s="325" t="s">
        <v>3343</v>
      </c>
      <c r="B505" s="326">
        <v>4862.22</v>
      </c>
      <c r="C505" s="323">
        <f t="shared" si="2"/>
        <v>-3.4678242477158561E-3</v>
      </c>
      <c r="D505" s="325" t="s">
        <v>3343</v>
      </c>
      <c r="E505" s="327">
        <v>39.6</v>
      </c>
      <c r="F505" s="323">
        <f t="shared" si="3"/>
        <v>-2.5188916876575096E-3</v>
      </c>
    </row>
    <row r="506" spans="1:6" ht="15.75" customHeight="1">
      <c r="A506" s="325" t="s">
        <v>3344</v>
      </c>
      <c r="B506" s="326">
        <v>4879.1400000000003</v>
      </c>
      <c r="C506" s="323">
        <f t="shared" si="2"/>
        <v>1.2250752590203806E-3</v>
      </c>
      <c r="D506" s="325" t="s">
        <v>3344</v>
      </c>
      <c r="E506" s="327">
        <v>39.700000000000003</v>
      </c>
      <c r="F506" s="323">
        <f t="shared" si="3"/>
        <v>-2.5125628140701961E-3</v>
      </c>
    </row>
    <row r="507" spans="1:6" ht="15.75" customHeight="1">
      <c r="A507" s="325" t="s">
        <v>3345</v>
      </c>
      <c r="B507" s="326">
        <v>4873.17</v>
      </c>
      <c r="C507" s="323">
        <f t="shared" si="2"/>
        <v>9.4457459964329971E-3</v>
      </c>
      <c r="D507" s="325" t="s">
        <v>3345</v>
      </c>
      <c r="E507" s="327">
        <v>39.799999999999997</v>
      </c>
      <c r="F507" s="323">
        <f t="shared" si="3"/>
        <v>5.050505050504972E-3</v>
      </c>
    </row>
    <row r="508" spans="1:6" ht="15.75" customHeight="1">
      <c r="A508" s="325" t="s">
        <v>3346</v>
      </c>
      <c r="B508" s="326">
        <v>4827.57</v>
      </c>
      <c r="C508" s="323">
        <f t="shared" si="2"/>
        <v>9.6202711661650397E-3</v>
      </c>
      <c r="D508" s="325" t="s">
        <v>3346</v>
      </c>
      <c r="E508" s="327">
        <v>39.6</v>
      </c>
      <c r="F508" s="323">
        <f t="shared" si="3"/>
        <v>-1.0000000000000009E-2</v>
      </c>
    </row>
    <row r="509" spans="1:6" ht="15.75" customHeight="1">
      <c r="A509" s="325" t="s">
        <v>3347</v>
      </c>
      <c r="B509" s="326">
        <v>4781.57</v>
      </c>
      <c r="C509" s="323">
        <f t="shared" si="2"/>
        <v>4.0189567090749279E-3</v>
      </c>
      <c r="D509" s="325" t="s">
        <v>3347</v>
      </c>
      <c r="E509" s="327">
        <v>40</v>
      </c>
      <c r="F509" s="323">
        <f t="shared" si="3"/>
        <v>-2.4937655860349794E-3</v>
      </c>
    </row>
    <row r="510" spans="1:6" ht="15.75" customHeight="1">
      <c r="A510" s="325" t="s">
        <v>3348</v>
      </c>
      <c r="B510" s="326">
        <v>4762.43</v>
      </c>
      <c r="C510" s="323">
        <f t="shared" si="2"/>
        <v>-6.7759211832522093E-3</v>
      </c>
      <c r="D510" s="325" t="s">
        <v>3348</v>
      </c>
      <c r="E510" s="327">
        <v>40.1</v>
      </c>
      <c r="F510" s="323">
        <f t="shared" si="3"/>
        <v>-2.4330900243308973E-2</v>
      </c>
    </row>
    <row r="511" spans="1:6" ht="15.75" customHeight="1">
      <c r="A511" s="325" t="s">
        <v>3349</v>
      </c>
      <c r="B511" s="326">
        <v>4794.92</v>
      </c>
      <c r="C511" s="323">
        <f t="shared" si="2"/>
        <v>1.7938866013356147E-4</v>
      </c>
      <c r="D511" s="325" t="s">
        <v>3349</v>
      </c>
      <c r="E511" s="327">
        <v>41.1</v>
      </c>
      <c r="F511" s="323">
        <f t="shared" si="3"/>
        <v>6.201550387596888E-2</v>
      </c>
    </row>
    <row r="512" spans="1:6" ht="15.75" customHeight="1">
      <c r="A512" s="325" t="s">
        <v>3350</v>
      </c>
      <c r="B512" s="326">
        <v>4794.0600000000004</v>
      </c>
      <c r="C512" s="323">
        <f t="shared" si="2"/>
        <v>9.79251968421746E-4</v>
      </c>
      <c r="D512" s="325" t="s">
        <v>3350</v>
      </c>
      <c r="E512" s="327">
        <v>38.700000000000003</v>
      </c>
      <c r="F512" s="323">
        <f t="shared" si="3"/>
        <v>7.812500000000222E-3</v>
      </c>
    </row>
    <row r="513" spans="1:6" ht="15.75" customHeight="1">
      <c r="A513" s="325" t="s">
        <v>3351</v>
      </c>
      <c r="B513" s="326">
        <v>4789.37</v>
      </c>
      <c r="C513" s="323">
        <f t="shared" ref="C513:C767" si="4">(B513/B514)-1</f>
        <v>1.4675536535242895E-2</v>
      </c>
      <c r="D513" s="325" t="s">
        <v>3351</v>
      </c>
      <c r="E513" s="327">
        <v>38.4</v>
      </c>
      <c r="F513" s="323">
        <f t="shared" ref="F513:F767" si="5">(E513/E514)-1</f>
        <v>-5.1813471502590858E-3</v>
      </c>
    </row>
    <row r="514" spans="1:6" ht="15.75" customHeight="1">
      <c r="A514" s="325" t="s">
        <v>3352</v>
      </c>
      <c r="B514" s="326">
        <v>4720.1000000000004</v>
      </c>
      <c r="C514" s="323">
        <f t="shared" si="4"/>
        <v>-1.357146439737178E-2</v>
      </c>
      <c r="D514" s="325" t="s">
        <v>3352</v>
      </c>
      <c r="E514" s="327">
        <v>38.6</v>
      </c>
      <c r="F514" s="323">
        <f t="shared" si="5"/>
        <v>-1.2787723785166238E-2</v>
      </c>
    </row>
    <row r="515" spans="1:6" ht="15.75" customHeight="1">
      <c r="A515" s="325" t="s">
        <v>3353</v>
      </c>
      <c r="B515" s="326">
        <v>4785.04</v>
      </c>
      <c r="C515" s="323">
        <f t="shared" si="4"/>
        <v>-1.5318511445668981E-2</v>
      </c>
      <c r="D515" s="325" t="s">
        <v>3353</v>
      </c>
      <c r="E515" s="327">
        <v>39.1</v>
      </c>
      <c r="F515" s="323">
        <f t="shared" si="5"/>
        <v>-2.4937655860349128E-2</v>
      </c>
    </row>
    <row r="516" spans="1:6" ht="15.75" customHeight="1">
      <c r="A516" s="325" t="s">
        <v>3354</v>
      </c>
      <c r="B516" s="326">
        <v>4859.4799999999996</v>
      </c>
      <c r="C516" s="323">
        <f t="shared" si="4"/>
        <v>4.8800333234772841E-2</v>
      </c>
      <c r="D516" s="325" t="s">
        <v>3354</v>
      </c>
      <c r="E516" s="327">
        <v>40.1</v>
      </c>
      <c r="F516" s="323">
        <f t="shared" si="5"/>
        <v>-7.4257425742573213E-3</v>
      </c>
    </row>
    <row r="517" spans="1:6" ht="15.75" customHeight="1">
      <c r="A517" s="325" t="s">
        <v>3355</v>
      </c>
      <c r="B517" s="326">
        <v>4633.37</v>
      </c>
      <c r="C517" s="323">
        <f t="shared" si="4"/>
        <v>2.2130794939389631E-2</v>
      </c>
      <c r="D517" s="325" t="s">
        <v>3355</v>
      </c>
      <c r="E517" s="327">
        <v>40.4</v>
      </c>
      <c r="F517" s="323">
        <f t="shared" si="5"/>
        <v>4.1237113402061931E-2</v>
      </c>
    </row>
    <row r="518" spans="1:6" ht="15.75" customHeight="1">
      <c r="A518" s="325" t="s">
        <v>3356</v>
      </c>
      <c r="B518" s="326">
        <v>4533.05</v>
      </c>
      <c r="C518" s="323">
        <f t="shared" si="4"/>
        <v>-2.6621783659503961E-3</v>
      </c>
      <c r="D518" s="325" t="s">
        <v>3356</v>
      </c>
      <c r="E518" s="327">
        <v>38.799999999999997</v>
      </c>
      <c r="F518" s="323">
        <f t="shared" si="5"/>
        <v>-2.5125628140703515E-2</v>
      </c>
    </row>
    <row r="519" spans="1:6" ht="15.75" customHeight="1">
      <c r="A519" s="325" t="s">
        <v>3357</v>
      </c>
      <c r="B519" s="326">
        <v>4545.1499999999996</v>
      </c>
      <c r="C519" s="323">
        <f t="shared" si="4"/>
        <v>4.1312032771035678E-2</v>
      </c>
      <c r="D519" s="325" t="s">
        <v>3357</v>
      </c>
      <c r="E519" s="327">
        <v>39.799999999999997</v>
      </c>
      <c r="F519" s="323">
        <f t="shared" si="5"/>
        <v>2.5773195876288568E-2</v>
      </c>
    </row>
    <row r="520" spans="1:6" ht="15.75" customHeight="1">
      <c r="A520" s="325" t="s">
        <v>3358</v>
      </c>
      <c r="B520" s="326">
        <v>4364.83</v>
      </c>
      <c r="C520" s="323">
        <f t="shared" si="4"/>
        <v>1.3391685917602203E-2</v>
      </c>
      <c r="D520" s="325" t="s">
        <v>3358</v>
      </c>
      <c r="E520" s="327">
        <v>38.799999999999997</v>
      </c>
      <c r="F520" s="323">
        <f t="shared" si="5"/>
        <v>8.0779944289693484E-2</v>
      </c>
    </row>
    <row r="521" spans="1:6" ht="15.75" customHeight="1">
      <c r="A521" s="325" t="s">
        <v>3359</v>
      </c>
      <c r="B521" s="326">
        <v>4307.1499999999996</v>
      </c>
      <c r="C521" s="323">
        <f t="shared" si="4"/>
        <v>1.8724849387079523E-3</v>
      </c>
      <c r="D521" s="325" t="s">
        <v>3359</v>
      </c>
      <c r="E521" s="327">
        <v>35.9</v>
      </c>
      <c r="F521" s="323">
        <f t="shared" si="5"/>
        <v>1.6997167138810276E-2</v>
      </c>
    </row>
    <row r="522" spans="1:6" ht="15.75" customHeight="1">
      <c r="A522" s="325" t="s">
        <v>3360</v>
      </c>
      <c r="B522" s="326">
        <v>4299.1000000000004</v>
      </c>
      <c r="C522" s="323">
        <f t="shared" si="4"/>
        <v>6.3883927421866105E-3</v>
      </c>
      <c r="D522" s="325" t="s">
        <v>3360</v>
      </c>
      <c r="E522" s="327">
        <v>35.299999999999997</v>
      </c>
      <c r="F522" s="323">
        <f t="shared" si="5"/>
        <v>-8.4269662921349076E-3</v>
      </c>
    </row>
    <row r="523" spans="1:6" ht="15.75" customHeight="1">
      <c r="A523" s="325" t="s">
        <v>3361</v>
      </c>
      <c r="B523" s="326">
        <v>4271.8100000000004</v>
      </c>
      <c r="C523" s="323">
        <f t="shared" si="4"/>
        <v>1.3617532187110148E-2</v>
      </c>
      <c r="D523" s="325" t="s">
        <v>3361</v>
      </c>
      <c r="E523" s="327">
        <v>35.6</v>
      </c>
      <c r="F523" s="323">
        <f t="shared" si="5"/>
        <v>4.705882352941182E-2</v>
      </c>
    </row>
    <row r="524" spans="1:6" ht="15.75" customHeight="1">
      <c r="A524" s="325" t="s">
        <v>3362</v>
      </c>
      <c r="B524" s="326">
        <v>4214.42</v>
      </c>
      <c r="C524" s="323">
        <f t="shared" si="4"/>
        <v>1.0361526658995146E-2</v>
      </c>
      <c r="D524" s="325" t="s">
        <v>3362</v>
      </c>
      <c r="E524" s="327">
        <v>34</v>
      </c>
      <c r="F524" s="323">
        <f t="shared" si="5"/>
        <v>5.9171597633136397E-3</v>
      </c>
    </row>
    <row r="525" spans="1:6" ht="15.75" customHeight="1">
      <c r="A525" s="325" t="s">
        <v>3363</v>
      </c>
      <c r="B525" s="326">
        <v>4171.2</v>
      </c>
      <c r="C525" s="323">
        <f t="shared" si="4"/>
        <v>3.5269719526336285E-3</v>
      </c>
      <c r="D525" s="325" t="s">
        <v>3363</v>
      </c>
      <c r="E525" s="327">
        <v>33.799999999999997</v>
      </c>
      <c r="F525" s="323">
        <f t="shared" si="5"/>
        <v>2.9673590504448732E-3</v>
      </c>
    </row>
    <row r="526" spans="1:6" ht="15.75" customHeight="1">
      <c r="A526" s="325" t="s">
        <v>3364</v>
      </c>
      <c r="B526" s="326">
        <v>4156.54</v>
      </c>
      <c r="C526" s="323">
        <f t="shared" si="4"/>
        <v>2.6921536746933317E-3</v>
      </c>
      <c r="D526" s="325" t="s">
        <v>3364</v>
      </c>
      <c r="E526" s="327">
        <v>33.700000000000003</v>
      </c>
      <c r="F526" s="323">
        <f t="shared" si="5"/>
        <v>-2.9585798816565978E-3</v>
      </c>
    </row>
    <row r="527" spans="1:6" ht="15.75" customHeight="1">
      <c r="A527" s="325" t="s">
        <v>3365</v>
      </c>
      <c r="B527" s="326">
        <v>4145.38</v>
      </c>
      <c r="C527" s="323">
        <f t="shared" si="4"/>
        <v>1.6256156427813195E-2</v>
      </c>
      <c r="D527" s="325" t="s">
        <v>3365</v>
      </c>
      <c r="E527" s="327">
        <v>33.799999999999997</v>
      </c>
      <c r="F527" s="323">
        <f t="shared" si="5"/>
        <v>5.9523809523809312E-3</v>
      </c>
    </row>
    <row r="528" spans="1:6" ht="15.75" customHeight="1">
      <c r="A528" s="325" t="s">
        <v>3366</v>
      </c>
      <c r="B528" s="326">
        <v>4079.07</v>
      </c>
      <c r="C528" s="323">
        <f t="shared" si="4"/>
        <v>-7.5205651937459983E-4</v>
      </c>
      <c r="D528" s="325" t="s">
        <v>3366</v>
      </c>
      <c r="E528" s="327">
        <v>33.6</v>
      </c>
      <c r="F528" s="323">
        <f t="shared" si="5"/>
        <v>-2.9673590504450953E-3</v>
      </c>
    </row>
    <row r="529" spans="1:6" ht="15.75" customHeight="1">
      <c r="A529" s="325" t="s">
        <v>3367</v>
      </c>
      <c r="B529" s="326">
        <v>4082.14</v>
      </c>
      <c r="C529" s="323">
        <f t="shared" si="4"/>
        <v>-1.802171898344862E-3</v>
      </c>
      <c r="D529" s="325" t="s">
        <v>3367</v>
      </c>
      <c r="E529" s="327">
        <v>33.700000000000003</v>
      </c>
      <c r="F529" s="323">
        <f t="shared" si="5"/>
        <v>2.9761904761904656E-3</v>
      </c>
    </row>
    <row r="530" spans="1:6" ht="15.75" customHeight="1">
      <c r="A530" s="325" t="s">
        <v>3368</v>
      </c>
      <c r="B530" s="326">
        <v>4089.51</v>
      </c>
      <c r="C530" s="323">
        <f t="shared" si="4"/>
        <v>-2.4174151465329308E-3</v>
      </c>
      <c r="D530" s="325" t="s">
        <v>3368</v>
      </c>
      <c r="E530" s="327">
        <v>33.6</v>
      </c>
      <c r="F530" s="323">
        <f t="shared" si="5"/>
        <v>-8.8495575221237965E-3</v>
      </c>
    </row>
    <row r="531" spans="1:6" ht="15.75" customHeight="1">
      <c r="A531" s="325" t="s">
        <v>3369</v>
      </c>
      <c r="B531" s="326">
        <v>4099.42</v>
      </c>
      <c r="C531" s="323">
        <f t="shared" si="4"/>
        <v>3.5162631907216024E-2</v>
      </c>
      <c r="D531" s="325" t="s">
        <v>3369</v>
      </c>
      <c r="E531" s="327">
        <v>33.9</v>
      </c>
      <c r="F531" s="323">
        <f t="shared" si="5"/>
        <v>8.9285714285713969E-3</v>
      </c>
    </row>
    <row r="532" spans="1:6" ht="15.75" customHeight="1">
      <c r="A532" s="325" t="s">
        <v>3370</v>
      </c>
      <c r="B532" s="326">
        <v>3960.17</v>
      </c>
      <c r="C532" s="323">
        <f t="shared" si="4"/>
        <v>-3.720792158914743E-3</v>
      </c>
      <c r="D532" s="325" t="s">
        <v>3370</v>
      </c>
      <c r="E532" s="327">
        <v>33.6</v>
      </c>
      <c r="F532" s="323">
        <f t="shared" si="5"/>
        <v>-3.7249283667621702E-2</v>
      </c>
    </row>
    <row r="533" spans="1:6" ht="15.75" customHeight="1">
      <c r="A533" s="325" t="s">
        <v>3371</v>
      </c>
      <c r="B533" s="326">
        <v>3974.96</v>
      </c>
      <c r="C533" s="323">
        <f t="shared" si="4"/>
        <v>0.1029453793754076</v>
      </c>
      <c r="D533" s="325" t="s">
        <v>3371</v>
      </c>
      <c r="E533" s="327">
        <v>34.9</v>
      </c>
      <c r="F533" s="323">
        <f t="shared" si="5"/>
        <v>0.11858974358974361</v>
      </c>
    </row>
    <row r="534" spans="1:6" ht="15.75" customHeight="1">
      <c r="A534" s="325" t="s">
        <v>3372</v>
      </c>
      <c r="B534" s="326">
        <v>3603.95</v>
      </c>
      <c r="C534" s="323">
        <f t="shared" si="4"/>
        <v>-4.4691256577116367E-2</v>
      </c>
      <c r="D534" s="325" t="s">
        <v>3372</v>
      </c>
      <c r="E534" s="327">
        <v>31.2</v>
      </c>
      <c r="F534" s="323">
        <f t="shared" si="5"/>
        <v>-2.8037383177570208E-2</v>
      </c>
    </row>
    <row r="535" spans="1:6" ht="15.75" customHeight="1">
      <c r="A535" s="325" t="s">
        <v>3373</v>
      </c>
      <c r="B535" s="326">
        <v>3772.55</v>
      </c>
      <c r="C535" s="323">
        <f t="shared" si="4"/>
        <v>-4.9570328344220926E-2</v>
      </c>
      <c r="D535" s="325" t="s">
        <v>3373</v>
      </c>
      <c r="E535" s="327">
        <v>32.1</v>
      </c>
      <c r="F535" s="323">
        <f t="shared" si="5"/>
        <v>-4.4642857142857095E-2</v>
      </c>
    </row>
    <row r="536" spans="1:6" ht="15.75" customHeight="1">
      <c r="A536" s="325" t="s">
        <v>3374</v>
      </c>
      <c r="B536" s="326">
        <v>3969.31</v>
      </c>
      <c r="C536" s="323">
        <f t="shared" si="4"/>
        <v>-3.8898681827426951E-2</v>
      </c>
      <c r="D536" s="325" t="s">
        <v>3374</v>
      </c>
      <c r="E536" s="327">
        <v>33.6</v>
      </c>
      <c r="F536" s="323">
        <f t="shared" si="5"/>
        <v>-3.9999999999999925E-2</v>
      </c>
    </row>
    <row r="537" spans="1:6" ht="15.75" customHeight="1">
      <c r="A537" s="325" t="s">
        <v>3375</v>
      </c>
      <c r="B537" s="326">
        <v>4129.96</v>
      </c>
      <c r="C537" s="323">
        <f t="shared" si="4"/>
        <v>-2.3991605773866276E-2</v>
      </c>
      <c r="D537" s="325" t="s">
        <v>3375</v>
      </c>
      <c r="E537" s="327">
        <v>35</v>
      </c>
      <c r="F537" s="323">
        <f t="shared" si="5"/>
        <v>-3.3149171270718258E-2</v>
      </c>
    </row>
    <row r="538" spans="1:6" ht="15.75" customHeight="1">
      <c r="A538" s="325" t="s">
        <v>3376</v>
      </c>
      <c r="B538" s="326">
        <v>4231.4799999999996</v>
      </c>
      <c r="C538" s="323">
        <f t="shared" si="4"/>
        <v>1.8083304461639083E-2</v>
      </c>
      <c r="D538" s="325" t="s">
        <v>3376</v>
      </c>
      <c r="E538" s="327">
        <v>36.200000000000003</v>
      </c>
      <c r="F538" s="323">
        <f t="shared" si="5"/>
        <v>2.7700831024930483E-3</v>
      </c>
    </row>
    <row r="539" spans="1:6" ht="15.75" customHeight="1">
      <c r="A539" s="325" t="s">
        <v>3377</v>
      </c>
      <c r="B539" s="326">
        <v>4156.32</v>
      </c>
      <c r="C539" s="323">
        <f t="shared" si="4"/>
        <v>3.6993051483888539E-2</v>
      </c>
      <c r="D539" s="325" t="s">
        <v>3377</v>
      </c>
      <c r="E539" s="327">
        <v>36.1</v>
      </c>
      <c r="F539" s="323">
        <f t="shared" si="5"/>
        <v>2.8490028490028463E-2</v>
      </c>
    </row>
    <row r="540" spans="1:6" ht="15.75" customHeight="1">
      <c r="A540" s="325" t="s">
        <v>3378</v>
      </c>
      <c r="B540" s="326">
        <v>4008.05</v>
      </c>
      <c r="C540" s="323">
        <f t="shared" si="4"/>
        <v>-6.5151677714594958E-2</v>
      </c>
      <c r="D540" s="325" t="s">
        <v>3378</v>
      </c>
      <c r="E540" s="327">
        <v>35.1</v>
      </c>
      <c r="F540" s="323">
        <f t="shared" si="5"/>
        <v>-7.8740157480314932E-2</v>
      </c>
    </row>
    <row r="541" spans="1:6" ht="15.75" customHeight="1">
      <c r="A541" s="325" t="s">
        <v>3379</v>
      </c>
      <c r="B541" s="326">
        <v>4287.38</v>
      </c>
      <c r="C541" s="323">
        <f t="shared" si="4"/>
        <v>-2.2146297850600183E-2</v>
      </c>
      <c r="D541" s="325" t="s">
        <v>3379</v>
      </c>
      <c r="E541" s="327">
        <v>38.1</v>
      </c>
      <c r="F541" s="323">
        <f t="shared" si="5"/>
        <v>-2.3076923076922995E-2</v>
      </c>
    </row>
    <row r="542" spans="1:6" ht="15.75" customHeight="1">
      <c r="A542" s="325" t="s">
        <v>3380</v>
      </c>
      <c r="B542" s="326">
        <v>4384.4799999999996</v>
      </c>
      <c r="C542" s="323">
        <f t="shared" si="4"/>
        <v>-5.7011715295196552E-3</v>
      </c>
      <c r="D542" s="325" t="s">
        <v>3380</v>
      </c>
      <c r="E542" s="327">
        <v>39</v>
      </c>
      <c r="F542" s="323">
        <f t="shared" si="5"/>
        <v>-1.015228426395931E-2</v>
      </c>
    </row>
    <row r="543" spans="1:6" ht="15.75" customHeight="1">
      <c r="A543" s="325" t="s">
        <v>3381</v>
      </c>
      <c r="B543" s="326">
        <v>4409.62</v>
      </c>
      <c r="C543" s="323">
        <f t="shared" si="4"/>
        <v>-1.2639748145461205E-2</v>
      </c>
      <c r="D543" s="325" t="s">
        <v>3381</v>
      </c>
      <c r="E543" s="327">
        <v>39.4</v>
      </c>
      <c r="F543" s="323">
        <f t="shared" si="5"/>
        <v>-4.1362530413625365E-2</v>
      </c>
    </row>
    <row r="544" spans="1:6" ht="15.75" customHeight="1">
      <c r="A544" s="325" t="s">
        <v>3382</v>
      </c>
      <c r="B544" s="326">
        <v>4466.07</v>
      </c>
      <c r="C544" s="323">
        <f t="shared" si="4"/>
        <v>7.0487799928293793E-3</v>
      </c>
      <c r="D544" s="325" t="s">
        <v>3382</v>
      </c>
      <c r="E544" s="327">
        <v>41.1</v>
      </c>
      <c r="F544" s="323">
        <f t="shared" si="5"/>
        <v>3.007518796992481E-2</v>
      </c>
    </row>
    <row r="545" spans="1:6" ht="15.75" customHeight="1">
      <c r="A545" s="325" t="s">
        <v>3383</v>
      </c>
      <c r="B545" s="326">
        <v>4434.8100000000004</v>
      </c>
      <c r="C545" s="323">
        <f t="shared" si="4"/>
        <v>5.6463737355185728E-3</v>
      </c>
      <c r="D545" s="325" t="s">
        <v>3383</v>
      </c>
      <c r="E545" s="327">
        <v>39.9</v>
      </c>
      <c r="F545" s="323">
        <f t="shared" si="5"/>
        <v>2.5706940874036022E-2</v>
      </c>
    </row>
    <row r="546" spans="1:6" ht="15.75" customHeight="1">
      <c r="A546" s="325" t="s">
        <v>3384</v>
      </c>
      <c r="B546" s="326">
        <v>4409.91</v>
      </c>
      <c r="C546" s="323">
        <f t="shared" si="4"/>
        <v>-1.5693425769270353E-2</v>
      </c>
      <c r="D546" s="325" t="s">
        <v>3384</v>
      </c>
      <c r="E546" s="327">
        <v>38.9</v>
      </c>
      <c r="F546" s="323">
        <f t="shared" si="5"/>
        <v>-2.750000000000008E-2</v>
      </c>
    </row>
    <row r="547" spans="1:6" ht="15.75" customHeight="1">
      <c r="A547" s="325" t="s">
        <v>3385</v>
      </c>
      <c r="B547" s="326">
        <v>4480.22</v>
      </c>
      <c r="C547" s="323">
        <f t="shared" si="4"/>
        <v>-1.5143621499589921E-2</v>
      </c>
      <c r="D547" s="325" t="s">
        <v>3385</v>
      </c>
      <c r="E547" s="327">
        <v>40</v>
      </c>
      <c r="F547" s="323">
        <f t="shared" si="5"/>
        <v>-3.1476997578692378E-2</v>
      </c>
    </row>
    <row r="548" spans="1:6" ht="15.75" customHeight="1">
      <c r="A548" s="325" t="s">
        <v>3386</v>
      </c>
      <c r="B548" s="326">
        <v>4549.1099999999997</v>
      </c>
      <c r="C548" s="323">
        <f t="shared" si="4"/>
        <v>-1.5597714008729335E-2</v>
      </c>
      <c r="D548" s="325" t="s">
        <v>3386</v>
      </c>
      <c r="E548" s="327">
        <v>41.3</v>
      </c>
      <c r="F548" s="323">
        <f t="shared" si="5"/>
        <v>-3.7296037296037365E-2</v>
      </c>
    </row>
    <row r="549" spans="1:6" ht="15.75" customHeight="1">
      <c r="A549" s="325" t="s">
        <v>3387</v>
      </c>
      <c r="B549" s="326">
        <v>4621.1899999999996</v>
      </c>
      <c r="C549" s="323">
        <f t="shared" si="4"/>
        <v>-6.3858745315413801E-3</v>
      </c>
      <c r="D549" s="325" t="s">
        <v>3387</v>
      </c>
      <c r="E549" s="327">
        <v>42.9</v>
      </c>
      <c r="F549" s="323">
        <f t="shared" si="5"/>
        <v>-2.277904328018221E-2</v>
      </c>
    </row>
    <row r="550" spans="1:6" ht="15.75" customHeight="1">
      <c r="A550" s="325" t="s">
        <v>3388</v>
      </c>
      <c r="B550" s="326">
        <v>4650.8900000000003</v>
      </c>
      <c r="C550" s="323">
        <f t="shared" si="4"/>
        <v>-1.0215178478321429E-2</v>
      </c>
      <c r="D550" s="325" t="s">
        <v>3388</v>
      </c>
      <c r="E550" s="327">
        <v>43.9</v>
      </c>
      <c r="F550" s="323">
        <f t="shared" si="5"/>
        <v>-9.0293453724604733E-3</v>
      </c>
    </row>
    <row r="551" spans="1:6" ht="15.75" customHeight="1">
      <c r="A551" s="325" t="s">
        <v>3389</v>
      </c>
      <c r="B551" s="326">
        <v>4698.8900000000003</v>
      </c>
      <c r="C551" s="323">
        <f t="shared" si="4"/>
        <v>-7.2362110565079574E-3</v>
      </c>
      <c r="D551" s="325" t="s">
        <v>3389</v>
      </c>
      <c r="E551" s="327">
        <v>44.3</v>
      </c>
      <c r="F551" s="323">
        <f t="shared" si="5"/>
        <v>-6.3424947145877431E-2</v>
      </c>
    </row>
    <row r="552" spans="1:6" ht="15.75" customHeight="1">
      <c r="A552" s="325" t="s">
        <v>3390</v>
      </c>
      <c r="B552" s="326">
        <v>4733.1400000000003</v>
      </c>
      <c r="C552" s="323">
        <f t="shared" si="4"/>
        <v>-5.2248844052121823E-3</v>
      </c>
      <c r="D552" s="325" t="s">
        <v>3390</v>
      </c>
      <c r="E552" s="327">
        <v>47.3</v>
      </c>
      <c r="F552" s="323">
        <f t="shared" si="5"/>
        <v>9.7447795823665695E-2</v>
      </c>
    </row>
    <row r="553" spans="1:6" ht="15.75" customHeight="1">
      <c r="A553" s="325" t="s">
        <v>3391</v>
      </c>
      <c r="B553" s="326">
        <v>4758</v>
      </c>
      <c r="C553" s="323">
        <f t="shared" si="4"/>
        <v>3.7127668551177884E-3</v>
      </c>
      <c r="D553" s="325" t="s">
        <v>3391</v>
      </c>
      <c r="E553" s="327">
        <v>43.1</v>
      </c>
      <c r="F553" s="323">
        <f t="shared" si="5"/>
        <v>9.9489795918367374E-2</v>
      </c>
    </row>
    <row r="554" spans="1:6" ht="15.75" customHeight="1">
      <c r="A554" s="325" t="s">
        <v>3392</v>
      </c>
      <c r="B554" s="326">
        <v>4740.3999999999996</v>
      </c>
      <c r="C554" s="323">
        <f t="shared" si="4"/>
        <v>-5.8156971391301049E-3</v>
      </c>
      <c r="D554" s="325" t="s">
        <v>3392</v>
      </c>
      <c r="E554" s="327">
        <v>39.200000000000003</v>
      </c>
      <c r="F554" s="323">
        <f t="shared" si="5"/>
        <v>-1.9999999999999907E-2</v>
      </c>
    </row>
    <row r="555" spans="1:6" ht="15.75" customHeight="1">
      <c r="A555" s="325" t="s">
        <v>3393</v>
      </c>
      <c r="B555" s="326">
        <v>4768.13</v>
      </c>
      <c r="C555" s="323">
        <f t="shared" si="4"/>
        <v>7.1776348446923599E-3</v>
      </c>
      <c r="D555" s="325" t="s">
        <v>3393</v>
      </c>
      <c r="E555" s="327">
        <v>40</v>
      </c>
      <c r="F555" s="323">
        <f t="shared" si="5"/>
        <v>-7.4441687344912744E-3</v>
      </c>
    </row>
    <row r="556" spans="1:6" ht="15.75" customHeight="1">
      <c r="A556" s="325" t="s">
        <v>3394</v>
      </c>
      <c r="B556" s="326">
        <v>4734.1499999999996</v>
      </c>
      <c r="C556" s="323">
        <f t="shared" si="4"/>
        <v>3.7142275024591331E-2</v>
      </c>
      <c r="D556" s="325" t="s">
        <v>3394</v>
      </c>
      <c r="E556" s="327">
        <v>40.299999999999997</v>
      </c>
      <c r="F556" s="323">
        <f t="shared" si="5"/>
        <v>3.3333333333333215E-2</v>
      </c>
    </row>
    <row r="557" spans="1:6" ht="15.75" customHeight="1">
      <c r="A557" s="325" t="s">
        <v>3395</v>
      </c>
      <c r="B557" s="326">
        <v>4564.6099999999997</v>
      </c>
      <c r="C557" s="323">
        <f t="shared" si="4"/>
        <v>1.8697428824570483E-2</v>
      </c>
      <c r="D557" s="325" t="s">
        <v>3395</v>
      </c>
      <c r="E557" s="327">
        <v>39</v>
      </c>
      <c r="F557" s="323">
        <f t="shared" si="5"/>
        <v>6.5573770491803129E-2</v>
      </c>
    </row>
    <row r="558" spans="1:6" ht="15.75" customHeight="1">
      <c r="A558" s="325" t="s">
        <v>3396</v>
      </c>
      <c r="B558" s="326">
        <v>4480.83</v>
      </c>
      <c r="C558" s="323">
        <f t="shared" si="4"/>
        <v>2.0843070908931338E-3</v>
      </c>
      <c r="D558" s="325" t="s">
        <v>3396</v>
      </c>
      <c r="E558" s="327">
        <v>36.6</v>
      </c>
      <c r="F558" s="323">
        <f t="shared" si="5"/>
        <v>-2.7247956403270157E-3</v>
      </c>
    </row>
    <row r="559" spans="1:6" ht="15.75" customHeight="1">
      <c r="A559" s="325" t="s">
        <v>3397</v>
      </c>
      <c r="B559" s="326">
        <v>4471.51</v>
      </c>
      <c r="C559" s="323">
        <f t="shared" si="4"/>
        <v>1.9603059144369883E-2</v>
      </c>
      <c r="D559" s="325" t="s">
        <v>3397</v>
      </c>
      <c r="E559" s="327">
        <v>36.700000000000003</v>
      </c>
      <c r="F559" s="323">
        <f t="shared" si="5"/>
        <v>1.6620498614958512E-2</v>
      </c>
    </row>
    <row r="560" spans="1:6" ht="15.75" customHeight="1">
      <c r="A560" s="325" t="s">
        <v>3398</v>
      </c>
      <c r="B560" s="326">
        <v>4385.54</v>
      </c>
      <c r="C560" s="323">
        <f t="shared" si="4"/>
        <v>-7.3141555112499201E-4</v>
      </c>
      <c r="D560" s="325" t="s">
        <v>3398</v>
      </c>
      <c r="E560" s="327">
        <v>36.1</v>
      </c>
      <c r="F560" s="323">
        <f t="shared" si="5"/>
        <v>8.379888268156499E-3</v>
      </c>
    </row>
    <row r="561" spans="1:6" ht="15.75" customHeight="1">
      <c r="A561" s="325" t="s">
        <v>3399</v>
      </c>
      <c r="B561" s="326">
        <v>4388.75</v>
      </c>
      <c r="C561" s="323">
        <f t="shared" si="4"/>
        <v>-1.4419622004239852E-2</v>
      </c>
      <c r="D561" s="325" t="s">
        <v>3399</v>
      </c>
      <c r="E561" s="327">
        <v>35.799999999999997</v>
      </c>
      <c r="F561" s="323">
        <f t="shared" si="5"/>
        <v>-8.3102493074793671E-3</v>
      </c>
    </row>
    <row r="562" spans="1:6" ht="15.75" customHeight="1">
      <c r="A562" s="325" t="s">
        <v>3400</v>
      </c>
      <c r="B562" s="326">
        <v>4452.96</v>
      </c>
      <c r="C562" s="323">
        <f t="shared" si="4"/>
        <v>-2.8952795523401464E-3</v>
      </c>
      <c r="D562" s="325" t="s">
        <v>3400</v>
      </c>
      <c r="E562" s="327">
        <v>36.1</v>
      </c>
      <c r="F562" s="323">
        <f t="shared" si="5"/>
        <v>-1.3661202185792365E-2</v>
      </c>
    </row>
    <row r="563" spans="1:6" ht="15.75" customHeight="1">
      <c r="A563" s="325" t="s">
        <v>3401</v>
      </c>
      <c r="B563" s="326">
        <v>4465.8900000000003</v>
      </c>
      <c r="C563" s="323">
        <f t="shared" si="4"/>
        <v>-9.0927850148772027E-3</v>
      </c>
      <c r="D563" s="325" t="s">
        <v>3401</v>
      </c>
      <c r="E563" s="327">
        <v>36.6</v>
      </c>
      <c r="F563" s="323">
        <f t="shared" si="5"/>
        <v>-2.7247956403270157E-3</v>
      </c>
    </row>
    <row r="564" spans="1:6" ht="15.75" customHeight="1">
      <c r="A564" s="325" t="s">
        <v>3402</v>
      </c>
      <c r="B564" s="326">
        <v>4506.87</v>
      </c>
      <c r="C564" s="323">
        <f t="shared" si="4"/>
        <v>5.6588069646168471E-3</v>
      </c>
      <c r="D564" s="325" t="s">
        <v>3402</v>
      </c>
      <c r="E564" s="327">
        <v>36.700000000000003</v>
      </c>
      <c r="F564" s="323">
        <f t="shared" si="5"/>
        <v>1.3812154696132506E-2</v>
      </c>
    </row>
    <row r="565" spans="1:6" ht="15.75" customHeight="1">
      <c r="A565" s="325" t="s">
        <v>3403</v>
      </c>
      <c r="B565" s="326">
        <v>4481.51</v>
      </c>
      <c r="C565" s="323">
        <f t="shared" si="4"/>
        <v>2.6534516125424901E-3</v>
      </c>
      <c r="D565" s="325" t="s">
        <v>3403</v>
      </c>
      <c r="E565" s="327">
        <v>36.200000000000003</v>
      </c>
      <c r="F565" s="323">
        <f t="shared" si="5"/>
        <v>2.7700831024930483E-3</v>
      </c>
    </row>
    <row r="566" spans="1:6" ht="15.75" customHeight="1">
      <c r="A566" s="325" t="s">
        <v>3404</v>
      </c>
      <c r="B566" s="326">
        <v>4469.6499999999996</v>
      </c>
      <c r="C566" s="323">
        <f t="shared" si="4"/>
        <v>-2.7087391421731777E-3</v>
      </c>
      <c r="D566" s="325" t="s">
        <v>3404</v>
      </c>
      <c r="E566" s="327">
        <v>36.1</v>
      </c>
      <c r="F566" s="323">
        <f t="shared" si="5"/>
        <v>-1.6348773841961872E-2</v>
      </c>
    </row>
    <row r="567" spans="1:6" ht="15.75" customHeight="1">
      <c r="A567" s="325" t="s">
        <v>3405</v>
      </c>
      <c r="B567" s="326">
        <v>4481.79</v>
      </c>
      <c r="C567" s="323">
        <f t="shared" si="4"/>
        <v>-6.4246237338637657E-3</v>
      </c>
      <c r="D567" s="325" t="s">
        <v>3405</v>
      </c>
      <c r="E567" s="327">
        <v>36.700000000000003</v>
      </c>
      <c r="F567" s="323">
        <f t="shared" si="5"/>
        <v>-8.1081081081080253E-3</v>
      </c>
    </row>
    <row r="568" spans="1:6" ht="15.75" customHeight="1">
      <c r="A568" s="325" t="s">
        <v>3406</v>
      </c>
      <c r="B568" s="326">
        <v>4510.7700000000004</v>
      </c>
      <c r="C568" s="323">
        <f t="shared" si="4"/>
        <v>3.9528066930631933E-3</v>
      </c>
      <c r="D568" s="325" t="s">
        <v>3406</v>
      </c>
      <c r="E568" s="327">
        <v>37</v>
      </c>
      <c r="F568" s="323">
        <f t="shared" si="5"/>
        <v>-2.3746701846965701E-2</v>
      </c>
    </row>
    <row r="569" spans="1:6" ht="15.75" customHeight="1">
      <c r="A569" s="325" t="s">
        <v>3407</v>
      </c>
      <c r="B569" s="326">
        <v>4493.01</v>
      </c>
      <c r="C569" s="323">
        <f t="shared" si="4"/>
        <v>-7.7712998542466272E-3</v>
      </c>
      <c r="D569" s="325" t="s">
        <v>3407</v>
      </c>
      <c r="E569" s="327">
        <v>37.9</v>
      </c>
      <c r="F569" s="323">
        <f t="shared" si="5"/>
        <v>-8.0097087378640852E-2</v>
      </c>
    </row>
    <row r="570" spans="1:6" ht="15.75" customHeight="1">
      <c r="A570" s="325" t="s">
        <v>3408</v>
      </c>
      <c r="B570" s="326">
        <v>4528.2</v>
      </c>
      <c r="C570" s="323">
        <f t="shared" si="4"/>
        <v>3.1702146042547064E-3</v>
      </c>
      <c r="D570" s="325" t="s">
        <v>3408</v>
      </c>
      <c r="E570" s="327">
        <v>41.2</v>
      </c>
      <c r="F570" s="323">
        <f t="shared" si="5"/>
        <v>-9.6153846153845812E-3</v>
      </c>
    </row>
    <row r="571" spans="1:6" ht="15.75" customHeight="1">
      <c r="A571" s="325" t="s">
        <v>3409</v>
      </c>
      <c r="B571" s="326">
        <v>4513.8900000000003</v>
      </c>
      <c r="C571" s="323">
        <f t="shared" si="4"/>
        <v>1.6575493942963204E-2</v>
      </c>
      <c r="D571" s="325" t="s">
        <v>3409</v>
      </c>
      <c r="E571" s="327">
        <v>41.6</v>
      </c>
      <c r="F571" s="323">
        <f t="shared" si="5"/>
        <v>4.7858942065491128E-2</v>
      </c>
    </row>
    <row r="572" spans="1:6" ht="15.75" customHeight="1">
      <c r="A572" s="325" t="s">
        <v>3410</v>
      </c>
      <c r="B572" s="326">
        <v>4440.29</v>
      </c>
      <c r="C572" s="323">
        <f t="shared" si="4"/>
        <v>7.8885861174415872E-4</v>
      </c>
      <c r="D572" s="325" t="s">
        <v>3410</v>
      </c>
      <c r="E572" s="327">
        <v>39.700000000000003</v>
      </c>
      <c r="F572" s="323">
        <f t="shared" si="5"/>
        <v>1.2755102040816313E-2</v>
      </c>
    </row>
    <row r="573" spans="1:6" ht="15.75" customHeight="1">
      <c r="A573" s="325" t="s">
        <v>3411</v>
      </c>
      <c r="B573" s="326">
        <v>4436.79</v>
      </c>
      <c r="C573" s="323">
        <f t="shared" si="4"/>
        <v>1.248955970479626E-2</v>
      </c>
      <c r="D573" s="325" t="s">
        <v>3411</v>
      </c>
      <c r="E573" s="327">
        <v>39.200000000000003</v>
      </c>
      <c r="F573" s="323">
        <f t="shared" si="5"/>
        <v>3.1578947368421151E-2</v>
      </c>
    </row>
    <row r="574" spans="1:6" ht="15.75" customHeight="1">
      <c r="A574" s="325" t="s">
        <v>3412</v>
      </c>
      <c r="B574" s="326">
        <v>4382.0600000000004</v>
      </c>
      <c r="C574" s="323">
        <f t="shared" si="4"/>
        <v>5.5963873131846809E-2</v>
      </c>
      <c r="D574" s="325" t="s">
        <v>3412</v>
      </c>
      <c r="E574" s="327">
        <v>38</v>
      </c>
      <c r="F574" s="323">
        <f t="shared" si="5"/>
        <v>3.2608695652174058E-2</v>
      </c>
    </row>
    <row r="575" spans="1:6" ht="15.75" customHeight="1">
      <c r="A575" s="325" t="s">
        <v>3413</v>
      </c>
      <c r="B575" s="326">
        <v>4149.82</v>
      </c>
      <c r="C575" s="323">
        <f t="shared" si="4"/>
        <v>2.0062927093063232E-2</v>
      </c>
      <c r="D575" s="325" t="s">
        <v>3413</v>
      </c>
      <c r="E575" s="327">
        <v>36.799999999999997</v>
      </c>
      <c r="F575" s="323">
        <f t="shared" si="5"/>
        <v>-1.0752688172043112E-2</v>
      </c>
    </row>
    <row r="576" spans="1:6" ht="15.75" customHeight="1">
      <c r="A576" s="325" t="s">
        <v>3414</v>
      </c>
      <c r="B576" s="326">
        <v>4068.2</v>
      </c>
      <c r="C576" s="323">
        <f t="shared" si="4"/>
        <v>7.9207577367987891E-3</v>
      </c>
      <c r="D576" s="325" t="s">
        <v>3414</v>
      </c>
      <c r="E576" s="327">
        <v>37.200000000000003</v>
      </c>
      <c r="F576" s="323">
        <f t="shared" si="5"/>
        <v>3.6211699164345523E-2</v>
      </c>
    </row>
    <row r="577" spans="1:6" ht="15.75" customHeight="1">
      <c r="A577" s="325" t="s">
        <v>3415</v>
      </c>
      <c r="B577" s="326">
        <v>4036.23</v>
      </c>
      <c r="C577" s="323">
        <f t="shared" si="4"/>
        <v>-2.1159312037405176E-2</v>
      </c>
      <c r="D577" s="325" t="s">
        <v>3415</v>
      </c>
      <c r="E577" s="327">
        <v>35.9</v>
      </c>
      <c r="F577" s="323">
        <f t="shared" si="5"/>
        <v>-3.7533512064343078E-2</v>
      </c>
    </row>
    <row r="578" spans="1:6" ht="15.75" customHeight="1">
      <c r="A578" s="325" t="s">
        <v>3416</v>
      </c>
      <c r="B578" s="326">
        <v>4123.4799999999996</v>
      </c>
      <c r="C578" s="323">
        <f t="shared" si="4"/>
        <v>-2.111840168643353E-2</v>
      </c>
      <c r="D578" s="325" t="s">
        <v>3416</v>
      </c>
      <c r="E578" s="327">
        <v>37.299999999999997</v>
      </c>
      <c r="F578" s="323">
        <f t="shared" si="5"/>
        <v>-2.673796791443861E-3</v>
      </c>
    </row>
    <row r="579" spans="1:6" ht="15.75" customHeight="1">
      <c r="A579" s="325" t="s">
        <v>3417</v>
      </c>
      <c r="B579" s="326">
        <v>4212.4399999999996</v>
      </c>
      <c r="C579" s="323">
        <f t="shared" si="4"/>
        <v>3.5855615036961552E-3</v>
      </c>
      <c r="D579" s="325" t="s">
        <v>3417</v>
      </c>
      <c r="E579" s="327">
        <v>37.4</v>
      </c>
      <c r="F579" s="323">
        <f t="shared" si="5"/>
        <v>-1.0582010582010581E-2</v>
      </c>
    </row>
    <row r="580" spans="1:6" ht="15.75" customHeight="1">
      <c r="A580" s="325" t="s">
        <v>3418</v>
      </c>
      <c r="B580" s="326">
        <v>4197.3900000000003</v>
      </c>
      <c r="C580" s="323">
        <f t="shared" si="4"/>
        <v>-7.3243527041215728E-3</v>
      </c>
      <c r="D580" s="325" t="s">
        <v>3418</v>
      </c>
      <c r="E580" s="327">
        <v>37.799999999999997</v>
      </c>
      <c r="F580" s="323">
        <f t="shared" si="5"/>
        <v>-7.8740157480315931E-3</v>
      </c>
    </row>
    <row r="581" spans="1:6" ht="15.75" customHeight="1">
      <c r="A581" s="325" t="s">
        <v>3419</v>
      </c>
      <c r="B581" s="326">
        <v>4228.3599999999997</v>
      </c>
      <c r="C581" s="323">
        <f t="shared" si="4"/>
        <v>-1.239539125946254E-2</v>
      </c>
      <c r="D581" s="325" t="s">
        <v>3419</v>
      </c>
      <c r="E581" s="327">
        <v>38.1</v>
      </c>
      <c r="F581" s="323">
        <f t="shared" si="5"/>
        <v>-3.2994923857867953E-2</v>
      </c>
    </row>
    <row r="582" spans="1:6" ht="15.75" customHeight="1">
      <c r="A582" s="325" t="s">
        <v>3420</v>
      </c>
      <c r="B582" s="326">
        <v>4281.43</v>
      </c>
      <c r="C582" s="323">
        <f t="shared" si="4"/>
        <v>-1.1662184466579628E-2</v>
      </c>
      <c r="D582" s="325" t="s">
        <v>3420</v>
      </c>
      <c r="E582" s="327">
        <v>39.4</v>
      </c>
      <c r="F582" s="323">
        <f t="shared" si="5"/>
        <v>-7.5566750629724178E-3</v>
      </c>
    </row>
    <row r="583" spans="1:6" ht="15.75" customHeight="1">
      <c r="A583" s="325" t="s">
        <v>3421</v>
      </c>
      <c r="B583" s="326">
        <v>4331.95</v>
      </c>
      <c r="C583" s="323">
        <f t="shared" si="4"/>
        <v>-1.5497234178912578E-2</v>
      </c>
      <c r="D583" s="325" t="s">
        <v>3421</v>
      </c>
      <c r="E583" s="327">
        <v>39.700000000000003</v>
      </c>
      <c r="F583" s="323">
        <f t="shared" si="5"/>
        <v>2.525252525252597E-3</v>
      </c>
    </row>
    <row r="584" spans="1:6" ht="15.75" customHeight="1">
      <c r="A584" s="325" t="s">
        <v>3422</v>
      </c>
      <c r="B584" s="326">
        <v>4400.1400000000003</v>
      </c>
      <c r="C584" s="323">
        <f t="shared" si="4"/>
        <v>-1.3264443442790097E-2</v>
      </c>
      <c r="D584" s="325" t="s">
        <v>3422</v>
      </c>
      <c r="E584" s="327">
        <v>39.6</v>
      </c>
      <c r="F584" s="323">
        <f t="shared" si="5"/>
        <v>-1.4925373134328401E-2</v>
      </c>
    </row>
    <row r="585" spans="1:6" ht="15.75" customHeight="1">
      <c r="A585" s="325" t="s">
        <v>3423</v>
      </c>
      <c r="B585" s="326">
        <v>4459.29</v>
      </c>
      <c r="C585" s="323">
        <f t="shared" si="4"/>
        <v>1.3473184993566534E-3</v>
      </c>
      <c r="D585" s="325" t="s">
        <v>3423</v>
      </c>
      <c r="E585" s="327">
        <v>40.200000000000003</v>
      </c>
      <c r="F585" s="323">
        <f t="shared" si="5"/>
        <v>1.0050251256281451E-2</v>
      </c>
    </row>
    <row r="586" spans="1:6" ht="15.75" customHeight="1">
      <c r="A586" s="325" t="s">
        <v>3424</v>
      </c>
      <c r="B586" s="326">
        <v>4453.29</v>
      </c>
      <c r="C586" s="323">
        <f t="shared" si="4"/>
        <v>8.0845645451299575E-5</v>
      </c>
      <c r="D586" s="325" t="s">
        <v>3424</v>
      </c>
      <c r="E586" s="327">
        <v>39.799999999999997</v>
      </c>
      <c r="F586" s="323">
        <f t="shared" si="5"/>
        <v>1.5306122448979442E-2</v>
      </c>
    </row>
    <row r="587" spans="1:6" ht="15.75" customHeight="1">
      <c r="A587" s="325" t="s">
        <v>3425</v>
      </c>
      <c r="B587" s="326">
        <v>4452.93</v>
      </c>
      <c r="C587" s="323">
        <f t="shared" si="4"/>
        <v>4.2828725693178082E-3</v>
      </c>
      <c r="D587" s="325" t="s">
        <v>3425</v>
      </c>
      <c r="E587" s="327">
        <v>39.200000000000003</v>
      </c>
      <c r="F587" s="323">
        <f t="shared" si="5"/>
        <v>1.2919896640826822E-2</v>
      </c>
    </row>
    <row r="588" spans="1:6" ht="15.75" customHeight="1">
      <c r="A588" s="325" t="s">
        <v>3426</v>
      </c>
      <c r="B588" s="326">
        <v>4433.9399999999996</v>
      </c>
      <c r="C588" s="323">
        <f t="shared" si="4"/>
        <v>3.4194571866308365E-3</v>
      </c>
      <c r="D588" s="325" t="s">
        <v>3426</v>
      </c>
      <c r="E588" s="327">
        <v>38.700000000000003</v>
      </c>
      <c r="F588" s="323">
        <f t="shared" si="5"/>
        <v>-3.9702233250620167E-2</v>
      </c>
    </row>
    <row r="589" spans="1:6" ht="15.75" customHeight="1">
      <c r="A589" s="325" t="s">
        <v>3427</v>
      </c>
      <c r="B589" s="326">
        <v>4418.83</v>
      </c>
      <c r="C589" s="323">
        <f t="shared" si="4"/>
        <v>6.4135997467356098E-3</v>
      </c>
      <c r="D589" s="325" t="s">
        <v>3427</v>
      </c>
      <c r="E589" s="327">
        <v>40.299999999999997</v>
      </c>
      <c r="F589" s="323">
        <f t="shared" si="5"/>
        <v>1.7676767676767513E-2</v>
      </c>
    </row>
    <row r="590" spans="1:6" ht="15.75" customHeight="1">
      <c r="A590" s="325" t="s">
        <v>3428</v>
      </c>
      <c r="B590" s="326">
        <v>4390.67</v>
      </c>
      <c r="C590" s="323">
        <f t="shared" si="4"/>
        <v>-8.579022583080631E-4</v>
      </c>
      <c r="D590" s="325" t="s">
        <v>3428</v>
      </c>
      <c r="E590" s="327">
        <v>39.6</v>
      </c>
      <c r="F590" s="323">
        <f t="shared" si="5"/>
        <v>7.6335877862596657E-3</v>
      </c>
    </row>
    <row r="591" spans="1:6" ht="15.75" customHeight="1">
      <c r="A591" s="325" t="s">
        <v>3429</v>
      </c>
      <c r="B591" s="326">
        <v>4394.4399999999996</v>
      </c>
      <c r="C591" s="323">
        <f t="shared" si="4"/>
        <v>-8.2397679955765746E-3</v>
      </c>
      <c r="D591" s="325" t="s">
        <v>3429</v>
      </c>
      <c r="E591" s="327">
        <v>39.299999999999997</v>
      </c>
      <c r="F591" s="323">
        <f t="shared" si="5"/>
        <v>-7.5757575757576801E-3</v>
      </c>
    </row>
    <row r="592" spans="1:6" ht="15.75" customHeight="1">
      <c r="A592" s="325" t="s">
        <v>3430</v>
      </c>
      <c r="B592" s="326">
        <v>4430.95</v>
      </c>
      <c r="C592" s="323">
        <f t="shared" si="4"/>
        <v>-5.8068178503555279E-3</v>
      </c>
      <c r="D592" s="325" t="s">
        <v>3430</v>
      </c>
      <c r="E592" s="327">
        <v>39.6</v>
      </c>
      <c r="F592" s="323">
        <f t="shared" si="5"/>
        <v>-1.9801980198019709E-2</v>
      </c>
    </row>
    <row r="593" spans="1:6" ht="15.75" customHeight="1">
      <c r="A593" s="325" t="s">
        <v>3431</v>
      </c>
      <c r="B593" s="326">
        <v>4456.83</v>
      </c>
      <c r="C593" s="323">
        <f t="shared" si="4"/>
        <v>8.8004617526229456E-3</v>
      </c>
      <c r="D593" s="325" t="s">
        <v>3431</v>
      </c>
      <c r="E593" s="327">
        <v>40.4</v>
      </c>
      <c r="F593" s="323">
        <f t="shared" si="5"/>
        <v>4.9751243781093191E-3</v>
      </c>
    </row>
    <row r="594" spans="1:6" ht="15.75" customHeight="1">
      <c r="A594" s="325" t="s">
        <v>3432</v>
      </c>
      <c r="B594" s="326">
        <v>4417.95</v>
      </c>
      <c r="C594" s="323">
        <f t="shared" si="4"/>
        <v>-4.2309415315555654E-4</v>
      </c>
      <c r="D594" s="325" t="s">
        <v>3432</v>
      </c>
      <c r="E594" s="327">
        <v>40.200000000000003</v>
      </c>
      <c r="F594" s="323">
        <f t="shared" si="5"/>
        <v>5.0000000000001155E-3</v>
      </c>
    </row>
    <row r="595" spans="1:6" ht="15.75" customHeight="1">
      <c r="A595" s="325" t="s">
        <v>3433</v>
      </c>
      <c r="B595" s="326">
        <v>4419.82</v>
      </c>
      <c r="C595" s="323">
        <f t="shared" si="4"/>
        <v>-1.7488090448128157E-2</v>
      </c>
      <c r="D595" s="325" t="s">
        <v>3433</v>
      </c>
      <c r="E595" s="327">
        <v>40</v>
      </c>
      <c r="F595" s="323">
        <f t="shared" si="5"/>
        <v>-2.6763990267639981E-2</v>
      </c>
    </row>
    <row r="596" spans="1:6" ht="15.75" customHeight="1">
      <c r="A596" s="325" t="s">
        <v>3434</v>
      </c>
      <c r="B596" s="326">
        <v>4498.49</v>
      </c>
      <c r="C596" s="323">
        <f t="shared" si="4"/>
        <v>-3.5331070963396938E-3</v>
      </c>
      <c r="D596" s="325" t="s">
        <v>3434</v>
      </c>
      <c r="E596" s="327">
        <v>41.1</v>
      </c>
      <c r="F596" s="323">
        <f t="shared" si="5"/>
        <v>-1.9093078758949833E-2</v>
      </c>
    </row>
    <row r="597" spans="1:6" ht="15.75" customHeight="1">
      <c r="A597" s="325" t="s">
        <v>3435</v>
      </c>
      <c r="B597" s="326">
        <v>4514.4399999999996</v>
      </c>
      <c r="C597" s="323">
        <f t="shared" si="4"/>
        <v>4.5430470327234573E-4</v>
      </c>
      <c r="D597" s="325" t="s">
        <v>3435</v>
      </c>
      <c r="E597" s="327">
        <v>41.9</v>
      </c>
      <c r="F597" s="323">
        <f t="shared" si="5"/>
        <v>2.3923444976077235E-3</v>
      </c>
    </row>
    <row r="598" spans="1:6" ht="15.75" customHeight="1">
      <c r="A598" s="325" t="s">
        <v>3436</v>
      </c>
      <c r="B598" s="326">
        <v>4512.3900000000003</v>
      </c>
      <c r="C598" s="323">
        <f t="shared" si="4"/>
        <v>1.2114676731167506E-3</v>
      </c>
      <c r="D598" s="325" t="s">
        <v>3436</v>
      </c>
      <c r="E598" s="327">
        <v>41.8</v>
      </c>
      <c r="F598" s="323">
        <f t="shared" si="5"/>
        <v>-9.4786729857820884E-3</v>
      </c>
    </row>
    <row r="599" spans="1:6" ht="15.75" customHeight="1">
      <c r="A599" s="325" t="s">
        <v>3437</v>
      </c>
      <c r="B599" s="326">
        <v>4506.93</v>
      </c>
      <c r="C599" s="323">
        <f t="shared" si="4"/>
        <v>-5.9156327543423703E-3</v>
      </c>
      <c r="D599" s="325" t="s">
        <v>3437</v>
      </c>
      <c r="E599" s="327">
        <v>42.2</v>
      </c>
      <c r="F599" s="323">
        <f t="shared" si="5"/>
        <v>-4.7169811320754151E-3</v>
      </c>
    </row>
    <row r="600" spans="1:6" ht="15.75" customHeight="1">
      <c r="A600" s="325" t="s">
        <v>3438</v>
      </c>
      <c r="B600" s="326">
        <v>4533.75</v>
      </c>
      <c r="C600" s="323">
        <f t="shared" si="4"/>
        <v>-1.3544386422976507E-2</v>
      </c>
      <c r="D600" s="325" t="s">
        <v>3438</v>
      </c>
      <c r="E600" s="327">
        <v>42.4</v>
      </c>
      <c r="F600" s="323">
        <f t="shared" si="5"/>
        <v>-3.4168564920273314E-2</v>
      </c>
    </row>
    <row r="601" spans="1:6" ht="15.75" customHeight="1">
      <c r="A601" s="325" t="s">
        <v>3439</v>
      </c>
      <c r="B601" s="326">
        <v>4596</v>
      </c>
      <c r="C601" s="323">
        <f t="shared" si="4"/>
        <v>-1.6126028347387078E-2</v>
      </c>
      <c r="D601" s="325" t="s">
        <v>3439</v>
      </c>
      <c r="E601" s="327">
        <v>43.9</v>
      </c>
      <c r="F601" s="323">
        <f t="shared" si="5"/>
        <v>2.5700934579439227E-2</v>
      </c>
    </row>
    <row r="602" spans="1:6" ht="15.75" customHeight="1">
      <c r="A602" s="325" t="s">
        <v>3440</v>
      </c>
      <c r="B602" s="326">
        <v>4671.33</v>
      </c>
      <c r="C602" s="323">
        <f t="shared" si="4"/>
        <v>-6.7297755890944888E-3</v>
      </c>
      <c r="D602" s="325" t="s">
        <v>3440</v>
      </c>
      <c r="E602" s="327">
        <v>42.8</v>
      </c>
      <c r="F602" s="323">
        <f t="shared" si="5"/>
        <v>-6.9605568445476607E-3</v>
      </c>
    </row>
    <row r="603" spans="1:6" ht="15.75" customHeight="1">
      <c r="A603" s="325" t="s">
        <v>3441</v>
      </c>
      <c r="B603" s="326">
        <v>4702.9799999999996</v>
      </c>
      <c r="C603" s="323">
        <f t="shared" si="4"/>
        <v>1.1985481175553758E-3</v>
      </c>
      <c r="D603" s="325" t="s">
        <v>3441</v>
      </c>
      <c r="E603" s="327">
        <v>43.1</v>
      </c>
      <c r="F603" s="323">
        <f t="shared" si="5"/>
        <v>-6.9124423963132786E-3</v>
      </c>
    </row>
    <row r="604" spans="1:6" ht="15.75" customHeight="1">
      <c r="A604" s="325" t="s">
        <v>3442</v>
      </c>
      <c r="B604" s="326">
        <v>4697.3500000000004</v>
      </c>
      <c r="C604" s="323">
        <f t="shared" si="4"/>
        <v>-7.8655173943255052E-3</v>
      </c>
      <c r="D604" s="325" t="s">
        <v>3442</v>
      </c>
      <c r="E604" s="327">
        <v>43.4</v>
      </c>
      <c r="F604" s="323">
        <f t="shared" si="5"/>
        <v>4.6296296296295392E-3</v>
      </c>
    </row>
    <row r="605" spans="1:6" ht="15.75" customHeight="1">
      <c r="A605" s="325" t="s">
        <v>3443</v>
      </c>
      <c r="B605" s="326">
        <v>4734.59</v>
      </c>
      <c r="C605" s="323">
        <f t="shared" si="4"/>
        <v>-5.0895076710354425E-3</v>
      </c>
      <c r="D605" s="325" t="s">
        <v>3443</v>
      </c>
      <c r="E605" s="327">
        <v>43.2</v>
      </c>
      <c r="F605" s="323">
        <f t="shared" si="5"/>
        <v>-1.5945330296127436E-2</v>
      </c>
    </row>
    <row r="606" spans="1:6" ht="15.75" customHeight="1">
      <c r="A606" s="325" t="s">
        <v>3444</v>
      </c>
      <c r="B606" s="326">
        <v>4758.8100000000004</v>
      </c>
      <c r="C606" s="323">
        <f t="shared" si="4"/>
        <v>5.7868340015598818E-3</v>
      </c>
      <c r="D606" s="325" t="s">
        <v>3444</v>
      </c>
      <c r="E606" s="327">
        <v>43.9</v>
      </c>
      <c r="F606" s="323">
        <f t="shared" si="5"/>
        <v>2.2831050228311334E-3</v>
      </c>
    </row>
    <row r="607" spans="1:6" ht="15.75" customHeight="1">
      <c r="A607" s="325" t="s">
        <v>3445</v>
      </c>
      <c r="B607" s="326">
        <v>4731.43</v>
      </c>
      <c r="C607" s="323">
        <f t="shared" si="4"/>
        <v>2.3042741113754595E-4</v>
      </c>
      <c r="D607" s="325" t="s">
        <v>3445</v>
      </c>
      <c r="E607" s="327">
        <v>43.8</v>
      </c>
      <c r="F607" s="323">
        <f t="shared" si="5"/>
        <v>4.5871559633026138E-3</v>
      </c>
    </row>
    <row r="608" spans="1:6" ht="15.75" customHeight="1">
      <c r="A608" s="325" t="s">
        <v>3446</v>
      </c>
      <c r="B608" s="326">
        <v>4730.34</v>
      </c>
      <c r="C608" s="323">
        <f t="shared" si="4"/>
        <v>1.7025601931262013E-3</v>
      </c>
      <c r="D608" s="325" t="s">
        <v>3446</v>
      </c>
      <c r="E608" s="327">
        <v>43.6</v>
      </c>
      <c r="F608" s="323">
        <f t="shared" si="5"/>
        <v>2.2988505747125743E-3</v>
      </c>
    </row>
    <row r="609" spans="1:6" ht="15.75" customHeight="1">
      <c r="A609" s="325" t="s">
        <v>3447</v>
      </c>
      <c r="B609" s="326">
        <v>4722.3</v>
      </c>
      <c r="C609" s="323">
        <f t="shared" si="4"/>
        <v>6.1104222327330593E-3</v>
      </c>
      <c r="D609" s="325" t="s">
        <v>3447</v>
      </c>
      <c r="E609" s="327">
        <v>43.5</v>
      </c>
      <c r="F609" s="323">
        <f t="shared" si="5"/>
        <v>-2.2471910112359605E-2</v>
      </c>
    </row>
    <row r="610" spans="1:6" ht="15.75" customHeight="1">
      <c r="A610" s="325" t="s">
        <v>3448</v>
      </c>
      <c r="B610" s="326">
        <v>4693.62</v>
      </c>
      <c r="C610" s="323">
        <f t="shared" si="4"/>
        <v>1.1091156509015487E-3</v>
      </c>
      <c r="D610" s="325" t="s">
        <v>3448</v>
      </c>
      <c r="E610" s="327">
        <v>44.5</v>
      </c>
      <c r="F610" s="323">
        <f t="shared" si="5"/>
        <v>-1.3303769401330379E-2</v>
      </c>
    </row>
    <row r="611" spans="1:6" ht="15.75" customHeight="1">
      <c r="A611" s="325" t="s">
        <v>3449</v>
      </c>
      <c r="B611" s="326">
        <v>4688.42</v>
      </c>
      <c r="C611" s="323">
        <f t="shared" si="4"/>
        <v>-3.8753595968266108E-3</v>
      </c>
      <c r="D611" s="325" t="s">
        <v>3449</v>
      </c>
      <c r="E611" s="327">
        <v>45.1</v>
      </c>
      <c r="F611" s="323">
        <f t="shared" si="5"/>
        <v>-3.426124197002145E-2</v>
      </c>
    </row>
    <row r="612" spans="1:6" ht="15.75" customHeight="1">
      <c r="A612" s="325" t="s">
        <v>3450</v>
      </c>
      <c r="B612" s="326">
        <v>4706.66</v>
      </c>
      <c r="C612" s="323">
        <f t="shared" si="4"/>
        <v>3.1394330264944426E-3</v>
      </c>
      <c r="D612" s="325" t="s">
        <v>3450</v>
      </c>
      <c r="E612" s="327">
        <v>46.7</v>
      </c>
      <c r="F612" s="323">
        <f t="shared" si="5"/>
        <v>1.3015184381778733E-2</v>
      </c>
    </row>
    <row r="613" spans="1:6" ht="15.75" customHeight="1">
      <c r="A613" s="325" t="s">
        <v>3451</v>
      </c>
      <c r="B613" s="326">
        <v>4691.93</v>
      </c>
      <c r="C613" s="323">
        <f t="shared" si="4"/>
        <v>-6.4459159278072997E-3</v>
      </c>
      <c r="D613" s="325" t="s">
        <v>3451</v>
      </c>
      <c r="E613" s="327">
        <v>46.1</v>
      </c>
      <c r="F613" s="323">
        <f t="shared" si="5"/>
        <v>-1.2847965738758016E-2</v>
      </c>
    </row>
    <row r="614" spans="1:6" ht="15.75" customHeight="1">
      <c r="A614" s="325" t="s">
        <v>3452</v>
      </c>
      <c r="B614" s="326">
        <v>4722.37</v>
      </c>
      <c r="C614" s="323">
        <f t="shared" si="4"/>
        <v>7.6238720375432223E-5</v>
      </c>
      <c r="D614" s="325" t="s">
        <v>3452</v>
      </c>
      <c r="E614" s="327">
        <v>46.7</v>
      </c>
      <c r="F614" s="323">
        <f t="shared" si="5"/>
        <v>-1.2684989429175397E-2</v>
      </c>
    </row>
    <row r="615" spans="1:6" ht="15.75" customHeight="1">
      <c r="A615" s="325" t="s">
        <v>3453</v>
      </c>
      <c r="B615" s="326">
        <v>4722.01</v>
      </c>
      <c r="C615" s="323">
        <f t="shared" si="4"/>
        <v>9.7935510949898053E-4</v>
      </c>
      <c r="D615" s="325" t="s">
        <v>3453</v>
      </c>
      <c r="E615" s="327">
        <v>47.3</v>
      </c>
      <c r="F615" s="323">
        <f t="shared" si="5"/>
        <v>1.0683760683760646E-2</v>
      </c>
    </row>
    <row r="616" spans="1:6" ht="15.75" customHeight="1">
      <c r="A616" s="325" t="s">
        <v>3454</v>
      </c>
      <c r="B616" s="326">
        <v>4717.3900000000003</v>
      </c>
      <c r="C616" s="323">
        <f t="shared" si="4"/>
        <v>1.4924549291350786E-3</v>
      </c>
      <c r="D616" s="325" t="s">
        <v>3454</v>
      </c>
      <c r="E616" s="327">
        <v>46.8</v>
      </c>
      <c r="F616" s="323">
        <f t="shared" si="5"/>
        <v>8.6206896551723755E-3</v>
      </c>
    </row>
    <row r="617" spans="1:6" ht="15.75" customHeight="1">
      <c r="A617" s="325" t="s">
        <v>3455</v>
      </c>
      <c r="B617" s="326">
        <v>4710.3599999999997</v>
      </c>
      <c r="C617" s="323">
        <f t="shared" si="4"/>
        <v>-5.6594971259212867E-3</v>
      </c>
      <c r="D617" s="325" t="s">
        <v>3455</v>
      </c>
      <c r="E617" s="327">
        <v>46.4</v>
      </c>
      <c r="F617" s="323">
        <f t="shared" si="5"/>
        <v>-1.6949152542372947E-2</v>
      </c>
    </row>
    <row r="618" spans="1:6" ht="15.75" customHeight="1">
      <c r="A618" s="325" t="s">
        <v>3456</v>
      </c>
      <c r="B618" s="326">
        <v>4737.17</v>
      </c>
      <c r="C618" s="323">
        <f t="shared" si="4"/>
        <v>-8.7902108729950301E-3</v>
      </c>
      <c r="D618" s="325" t="s">
        <v>3456</v>
      </c>
      <c r="E618" s="327">
        <v>47.2</v>
      </c>
      <c r="F618" s="323">
        <f t="shared" si="5"/>
        <v>-4.065040650406504E-2</v>
      </c>
    </row>
    <row r="619" spans="1:6" ht="15.75" customHeight="1">
      <c r="A619" s="325" t="s">
        <v>3457</v>
      </c>
      <c r="B619" s="326">
        <v>4779.18</v>
      </c>
      <c r="C619" s="323">
        <f t="shared" si="4"/>
        <v>-4.7893221122374818E-4</v>
      </c>
      <c r="D619" s="325" t="s">
        <v>3457</v>
      </c>
      <c r="E619" s="327">
        <v>49.2</v>
      </c>
      <c r="F619" s="323">
        <f t="shared" si="5"/>
        <v>1.8633540372670954E-2</v>
      </c>
    </row>
    <row r="620" spans="1:6" ht="15.75" customHeight="1">
      <c r="A620" s="325" t="s">
        <v>3458</v>
      </c>
      <c r="B620" s="326">
        <v>4781.47</v>
      </c>
      <c r="C620" s="323">
        <f t="shared" si="4"/>
        <v>2.0033906758509801E-3</v>
      </c>
      <c r="D620" s="325" t="s">
        <v>3458</v>
      </c>
      <c r="E620" s="327">
        <v>48.3</v>
      </c>
      <c r="F620" s="323">
        <f t="shared" si="5"/>
        <v>6.2499999999998668E-3</v>
      </c>
    </row>
    <row r="621" spans="1:6" ht="15.75" customHeight="1">
      <c r="A621" s="325" t="s">
        <v>3459</v>
      </c>
      <c r="B621" s="326">
        <v>4771.91</v>
      </c>
      <c r="C621" s="323">
        <f t="shared" si="4"/>
        <v>3.6216872183045812E-3</v>
      </c>
      <c r="D621" s="325" t="s">
        <v>3459</v>
      </c>
      <c r="E621" s="327">
        <v>48</v>
      </c>
      <c r="F621" s="323">
        <f t="shared" si="5"/>
        <v>1.2658227848101333E-2</v>
      </c>
    </row>
    <row r="622" spans="1:6" ht="15.75" customHeight="1">
      <c r="A622" s="325" t="s">
        <v>3460</v>
      </c>
      <c r="B622" s="326">
        <v>4754.6899999999996</v>
      </c>
      <c r="C622" s="323">
        <f t="shared" si="4"/>
        <v>1.084040223653715E-2</v>
      </c>
      <c r="D622" s="325" t="s">
        <v>3460</v>
      </c>
      <c r="E622" s="327">
        <v>47.4</v>
      </c>
      <c r="F622" s="323">
        <f t="shared" si="5"/>
        <v>-2.1052631578947212E-3</v>
      </c>
    </row>
    <row r="623" spans="1:6" ht="15.75" customHeight="1">
      <c r="A623" s="325" t="s">
        <v>3461</v>
      </c>
      <c r="B623" s="326">
        <v>4703.7</v>
      </c>
      <c r="C623" s="323">
        <f t="shared" si="4"/>
        <v>5.4164279790354097E-3</v>
      </c>
      <c r="D623" s="325" t="s">
        <v>3461</v>
      </c>
      <c r="E623" s="327">
        <v>47.5</v>
      </c>
      <c r="F623" s="323">
        <f t="shared" si="5"/>
        <v>1.0638297872340496E-2</v>
      </c>
    </row>
    <row r="624" spans="1:6" ht="15.75" customHeight="1">
      <c r="A624" s="325" t="s">
        <v>3462</v>
      </c>
      <c r="B624" s="326">
        <v>4678.3599999999997</v>
      </c>
      <c r="C624" s="323">
        <f t="shared" si="4"/>
        <v>-7.1560754486341693E-3</v>
      </c>
      <c r="D624" s="325" t="s">
        <v>3462</v>
      </c>
      <c r="E624" s="327">
        <v>47</v>
      </c>
      <c r="F624" s="323">
        <f t="shared" si="5"/>
        <v>-1.0526315789473717E-2</v>
      </c>
    </row>
    <row r="625" spans="1:6" ht="15.75" customHeight="1">
      <c r="A625" s="325" t="s">
        <v>3463</v>
      </c>
      <c r="B625" s="326">
        <v>4712.08</v>
      </c>
      <c r="C625" s="323">
        <f t="shared" si="4"/>
        <v>6.2311815328108811E-3</v>
      </c>
      <c r="D625" s="325" t="s">
        <v>3463</v>
      </c>
      <c r="E625" s="327">
        <v>47.5</v>
      </c>
      <c r="F625" s="323">
        <f t="shared" si="5"/>
        <v>-2.1008403361344463E-3</v>
      </c>
    </row>
    <row r="626" spans="1:6" ht="15.75" customHeight="1">
      <c r="A626" s="325" t="s">
        <v>3464</v>
      </c>
      <c r="B626" s="326">
        <v>4682.8999999999996</v>
      </c>
      <c r="C626" s="323">
        <f t="shared" si="4"/>
        <v>-6.4058763238894478E-5</v>
      </c>
      <c r="D626" s="325" t="s">
        <v>3464</v>
      </c>
      <c r="E626" s="327">
        <v>47.6</v>
      </c>
      <c r="F626" s="323">
        <f t="shared" si="5"/>
        <v>8.4745762711864181E-3</v>
      </c>
    </row>
    <row r="627" spans="1:6" ht="15.75" customHeight="1">
      <c r="A627" s="325" t="s">
        <v>3465</v>
      </c>
      <c r="B627" s="326">
        <v>4683.2</v>
      </c>
      <c r="C627" s="323">
        <f t="shared" si="4"/>
        <v>2.667671503873148E-3</v>
      </c>
      <c r="D627" s="325" t="s">
        <v>3465</v>
      </c>
      <c r="E627" s="327">
        <v>47.2</v>
      </c>
      <c r="F627" s="323">
        <f t="shared" si="5"/>
        <v>4.2553191489362874E-3</v>
      </c>
    </row>
    <row r="628" spans="1:6" ht="15.75" customHeight="1">
      <c r="A628" s="325" t="s">
        <v>3466</v>
      </c>
      <c r="B628" s="326">
        <v>4670.74</v>
      </c>
      <c r="C628" s="323">
        <f t="shared" si="4"/>
        <v>-6.0605802665124608E-3</v>
      </c>
      <c r="D628" s="325" t="s">
        <v>3466</v>
      </c>
      <c r="E628" s="327">
        <v>47</v>
      </c>
      <c r="F628" s="323">
        <f t="shared" si="5"/>
        <v>1.0752688172043001E-2</v>
      </c>
    </row>
    <row r="629" spans="1:6" ht="15.75" customHeight="1">
      <c r="A629" s="325" t="s">
        <v>3467</v>
      </c>
      <c r="B629" s="326">
        <v>4699.22</v>
      </c>
      <c r="C629" s="323">
        <f t="shared" si="4"/>
        <v>-1.5251466890192744E-2</v>
      </c>
      <c r="D629" s="325" t="s">
        <v>3467</v>
      </c>
      <c r="E629" s="327">
        <v>46.5</v>
      </c>
      <c r="F629" s="323">
        <f t="shared" si="5"/>
        <v>-8.10276679841897E-2</v>
      </c>
    </row>
    <row r="630" spans="1:6" ht="15.75" customHeight="1">
      <c r="A630" s="325" t="s">
        <v>3468</v>
      </c>
      <c r="B630" s="326">
        <v>4772</v>
      </c>
      <c r="C630" s="323">
        <f t="shared" si="4"/>
        <v>9.6009410530146777E-3</v>
      </c>
      <c r="D630" s="325" t="s">
        <v>3468</v>
      </c>
      <c r="E630" s="327">
        <v>50.6</v>
      </c>
      <c r="F630" s="323">
        <f t="shared" si="5"/>
        <v>3.476482617586929E-2</v>
      </c>
    </row>
    <row r="631" spans="1:6" ht="15.75" customHeight="1">
      <c r="A631" s="325" t="s">
        <v>3469</v>
      </c>
      <c r="B631" s="326">
        <v>4726.62</v>
      </c>
      <c r="C631" s="323">
        <f t="shared" si="4"/>
        <v>3.8099849639388061E-3</v>
      </c>
      <c r="D631" s="325" t="s">
        <v>3469</v>
      </c>
      <c r="E631" s="327">
        <v>48.9</v>
      </c>
      <c r="F631" s="323">
        <f t="shared" si="5"/>
        <v>2.087682672233826E-2</v>
      </c>
    </row>
    <row r="632" spans="1:6" ht="15.75" customHeight="1">
      <c r="A632" s="325" t="s">
        <v>3470</v>
      </c>
      <c r="B632" s="326">
        <v>4708.68</v>
      </c>
      <c r="C632" s="323">
        <f t="shared" si="4"/>
        <v>-1.10765275905087E-2</v>
      </c>
      <c r="D632" s="325" t="s">
        <v>3470</v>
      </c>
      <c r="E632" s="327">
        <v>47.9</v>
      </c>
      <c r="F632" s="323">
        <f t="shared" si="5"/>
        <v>-4.1580041580042693E-3</v>
      </c>
    </row>
    <row r="633" spans="1:6" ht="15.75" customHeight="1">
      <c r="A633" s="325" t="s">
        <v>3471</v>
      </c>
      <c r="B633" s="326">
        <v>4761.42</v>
      </c>
      <c r="C633" s="323">
        <f t="shared" si="4"/>
        <v>-4.3223778724365003E-3</v>
      </c>
      <c r="D633" s="325" t="s">
        <v>3471</v>
      </c>
      <c r="E633" s="327">
        <v>48.1</v>
      </c>
      <c r="F633" s="323">
        <f t="shared" si="5"/>
        <v>-1.43442622950819E-2</v>
      </c>
    </row>
    <row r="634" spans="1:6" ht="15.75" customHeight="1">
      <c r="A634" s="325" t="s">
        <v>3472</v>
      </c>
      <c r="B634" s="326">
        <v>4782.09</v>
      </c>
      <c r="C634" s="323">
        <f t="shared" si="4"/>
        <v>2.3265611539744491E-3</v>
      </c>
      <c r="D634" s="325" t="s">
        <v>3472</v>
      </c>
      <c r="E634" s="327">
        <v>48.8</v>
      </c>
      <c r="F634" s="323">
        <f t="shared" si="5"/>
        <v>-8.1300813008131634E-3</v>
      </c>
    </row>
    <row r="635" spans="1:6" ht="15.75" customHeight="1">
      <c r="A635" s="325" t="s">
        <v>3473</v>
      </c>
      <c r="B635" s="326">
        <v>4770.99</v>
      </c>
      <c r="C635" s="323">
        <f t="shared" si="4"/>
        <v>-2.2230959381966953E-3</v>
      </c>
      <c r="D635" s="325" t="s">
        <v>3473</v>
      </c>
      <c r="E635" s="327">
        <v>49.2</v>
      </c>
      <c r="F635" s="323">
        <f t="shared" si="5"/>
        <v>6.1349693251535609E-3</v>
      </c>
    </row>
    <row r="636" spans="1:6" ht="15.75" customHeight="1">
      <c r="A636" s="325" t="s">
        <v>3474</v>
      </c>
      <c r="B636" s="326">
        <v>4781.62</v>
      </c>
      <c r="C636" s="323">
        <f t="shared" si="4"/>
        <v>-8.3000804705454234E-3</v>
      </c>
      <c r="D636" s="325" t="s">
        <v>3474</v>
      </c>
      <c r="E636" s="327">
        <v>48.9</v>
      </c>
      <c r="F636" s="323">
        <f t="shared" si="5"/>
        <v>-1.4112903225806495E-2</v>
      </c>
    </row>
    <row r="637" spans="1:6" ht="15.75" customHeight="1">
      <c r="A637" s="325" t="s">
        <v>3475</v>
      </c>
      <c r="B637" s="326">
        <v>4821.6400000000003</v>
      </c>
      <c r="C637" s="323">
        <f t="shared" si="4"/>
        <v>2.3420287394137596E-2</v>
      </c>
      <c r="D637" s="325" t="s">
        <v>3475</v>
      </c>
      <c r="E637" s="327">
        <v>49.6</v>
      </c>
      <c r="F637" s="323">
        <f t="shared" si="5"/>
        <v>5.5319148936170182E-2</v>
      </c>
    </row>
    <row r="638" spans="1:6" ht="15.75" customHeight="1">
      <c r="A638" s="325" t="s">
        <v>3476</v>
      </c>
      <c r="B638" s="326">
        <v>4711.3</v>
      </c>
      <c r="C638" s="323">
        <f t="shared" si="4"/>
        <v>-1.0619777524375817E-2</v>
      </c>
      <c r="D638" s="325" t="s">
        <v>3476</v>
      </c>
      <c r="E638" s="327">
        <v>47</v>
      </c>
      <c r="F638" s="323">
        <f t="shared" si="5"/>
        <v>-1.8789144050104345E-2</v>
      </c>
    </row>
    <row r="639" spans="1:6" ht="15.75" customHeight="1">
      <c r="A639" s="325" t="s">
        <v>3477</v>
      </c>
      <c r="B639" s="326">
        <v>4761.87</v>
      </c>
      <c r="C639" s="323">
        <f t="shared" si="4"/>
        <v>-1.0049457300201015E-2</v>
      </c>
      <c r="D639" s="325" t="s">
        <v>3477</v>
      </c>
      <c r="E639" s="327">
        <v>47.9</v>
      </c>
      <c r="F639" s="323">
        <f t="shared" si="5"/>
        <v>-2.0449897750511203E-2</v>
      </c>
    </row>
    <row r="640" spans="1:6" ht="15.75" customHeight="1">
      <c r="A640" s="325" t="s">
        <v>3478</v>
      </c>
      <c r="B640" s="326">
        <v>4810.21</v>
      </c>
      <c r="C640" s="323">
        <f t="shared" si="4"/>
        <v>-1.0702863900457604E-2</v>
      </c>
      <c r="D640" s="325" t="s">
        <v>3478</v>
      </c>
      <c r="E640" s="327">
        <v>48.9</v>
      </c>
      <c r="F640" s="323">
        <f t="shared" si="5"/>
        <v>-1.4112903225806495E-2</v>
      </c>
    </row>
    <row r="641" spans="1:6" ht="15.75" customHeight="1">
      <c r="A641" s="325" t="s">
        <v>3479</v>
      </c>
      <c r="B641" s="326">
        <v>4862.25</v>
      </c>
      <c r="C641" s="323">
        <f t="shared" si="4"/>
        <v>-6.5504637017271827E-3</v>
      </c>
      <c r="D641" s="325" t="s">
        <v>3479</v>
      </c>
      <c r="E641" s="327">
        <v>49.6</v>
      </c>
      <c r="F641" s="323">
        <f t="shared" si="5"/>
        <v>-1.195219123505975E-2</v>
      </c>
    </row>
    <row r="642" spans="1:6" ht="15.75" customHeight="1">
      <c r="A642" s="325" t="s">
        <v>3480</v>
      </c>
      <c r="B642" s="326">
        <v>4894.3100000000004</v>
      </c>
      <c r="C642" s="323">
        <f t="shared" si="4"/>
        <v>-4.5498181699845652E-3</v>
      </c>
      <c r="D642" s="325" t="s">
        <v>3480</v>
      </c>
      <c r="E642" s="327">
        <v>50.2</v>
      </c>
      <c r="F642" s="323">
        <f t="shared" si="5"/>
        <v>-1.1811023622047112E-2</v>
      </c>
    </row>
    <row r="643" spans="1:6" ht="15.75" customHeight="1">
      <c r="A643" s="325" t="s">
        <v>3481</v>
      </c>
      <c r="B643" s="326">
        <v>4916.68</v>
      </c>
      <c r="C643" s="323">
        <f t="shared" si="4"/>
        <v>-4.2812415195367937E-3</v>
      </c>
      <c r="D643" s="325" t="s">
        <v>3481</v>
      </c>
      <c r="E643" s="327">
        <v>50.8</v>
      </c>
      <c r="F643" s="323">
        <f t="shared" si="5"/>
        <v>-7.812500000000111E-3</v>
      </c>
    </row>
    <row r="644" spans="1:6" ht="15.75" customHeight="1">
      <c r="A644" s="325" t="s">
        <v>3482</v>
      </c>
      <c r="B644" s="326">
        <v>4937.82</v>
      </c>
      <c r="C644" s="323">
        <f t="shared" si="4"/>
        <v>2.9373811120314564E-4</v>
      </c>
      <c r="D644" s="325" t="s">
        <v>3482</v>
      </c>
      <c r="E644" s="327">
        <v>51.2</v>
      </c>
      <c r="F644" s="323">
        <f t="shared" si="5"/>
        <v>1.9569471624265589E-3</v>
      </c>
    </row>
    <row r="645" spans="1:6" ht="15.75" customHeight="1">
      <c r="A645" s="325" t="s">
        <v>3483</v>
      </c>
      <c r="B645" s="326">
        <v>4936.37</v>
      </c>
      <c r="C645" s="323">
        <f t="shared" si="4"/>
        <v>-2.6306272086056293E-3</v>
      </c>
      <c r="D645" s="325" t="s">
        <v>3483</v>
      </c>
      <c r="E645" s="327">
        <v>51.1</v>
      </c>
      <c r="F645" s="323">
        <f t="shared" si="5"/>
        <v>-1.953125E-3</v>
      </c>
    </row>
    <row r="646" spans="1:6" ht="15.75" customHeight="1">
      <c r="A646" s="325" t="s">
        <v>3484</v>
      </c>
      <c r="B646" s="326">
        <v>4949.3900000000003</v>
      </c>
      <c r="C646" s="323">
        <f t="shared" si="4"/>
        <v>3.5572587279175671E-4</v>
      </c>
      <c r="D646" s="325" t="s">
        <v>3484</v>
      </c>
      <c r="E646" s="327">
        <v>51.2</v>
      </c>
      <c r="F646" s="323">
        <f t="shared" si="5"/>
        <v>1.5873015873016039E-2</v>
      </c>
    </row>
    <row r="647" spans="1:6" ht="15.75" customHeight="1">
      <c r="A647" s="325" t="s">
        <v>3485</v>
      </c>
      <c r="B647" s="326">
        <v>4947.63</v>
      </c>
      <c r="C647" s="323">
        <f t="shared" si="4"/>
        <v>-5.6474125404712971E-3</v>
      </c>
      <c r="D647" s="325" t="s">
        <v>3485</v>
      </c>
      <c r="E647" s="327">
        <v>50.4</v>
      </c>
      <c r="F647" s="323">
        <f t="shared" si="5"/>
        <v>-1.176470588235301E-2</v>
      </c>
    </row>
    <row r="648" spans="1:6" ht="15.75" customHeight="1">
      <c r="A648" s="325" t="s">
        <v>3486</v>
      </c>
      <c r="B648" s="326">
        <v>4975.7299999999996</v>
      </c>
      <c r="C648" s="323">
        <f t="shared" si="4"/>
        <v>1.4632300551880029E-3</v>
      </c>
      <c r="D648" s="325" t="s">
        <v>3486</v>
      </c>
      <c r="E648" s="327">
        <v>51</v>
      </c>
      <c r="F648" s="323">
        <f t="shared" si="5"/>
        <v>-1.3539651837524258E-2</v>
      </c>
    </row>
    <row r="649" spans="1:6" ht="15.75" customHeight="1">
      <c r="A649" s="325" t="s">
        <v>3487</v>
      </c>
      <c r="B649" s="326">
        <v>4968.46</v>
      </c>
      <c r="C649" s="323">
        <f t="shared" si="4"/>
        <v>3.3786171701608581E-3</v>
      </c>
      <c r="D649" s="325" t="s">
        <v>3487</v>
      </c>
      <c r="E649" s="327">
        <v>51.7</v>
      </c>
      <c r="F649" s="323">
        <f t="shared" si="5"/>
        <v>7.7972709551659136E-3</v>
      </c>
    </row>
    <row r="650" spans="1:6" ht="15.75" customHeight="1">
      <c r="A650" s="325" t="s">
        <v>3488</v>
      </c>
      <c r="B650" s="326">
        <v>4951.7299999999996</v>
      </c>
      <c r="C650" s="323">
        <f t="shared" si="4"/>
        <v>-1.4096379710895057E-3</v>
      </c>
      <c r="D650" s="325" t="s">
        <v>3488</v>
      </c>
      <c r="E650" s="327">
        <v>51.3</v>
      </c>
      <c r="F650" s="323">
        <f t="shared" si="5"/>
        <v>1.1834319526627057E-2</v>
      </c>
    </row>
    <row r="651" spans="1:6" ht="15.75" customHeight="1">
      <c r="A651" s="325" t="s">
        <v>3489</v>
      </c>
      <c r="B651" s="326">
        <v>4958.72</v>
      </c>
      <c r="C651" s="323">
        <f t="shared" si="4"/>
        <v>-8.3016181255660682E-3</v>
      </c>
      <c r="D651" s="325" t="s">
        <v>3489</v>
      </c>
      <c r="E651" s="327">
        <v>50.7</v>
      </c>
      <c r="F651" s="323">
        <f t="shared" si="5"/>
        <v>-7.8277886497064575E-3</v>
      </c>
    </row>
    <row r="652" spans="1:6" ht="15.75" customHeight="1">
      <c r="A652" s="325" t="s">
        <v>3490</v>
      </c>
      <c r="B652" s="326">
        <v>5000.2299999999996</v>
      </c>
      <c r="C652" s="323">
        <f t="shared" si="4"/>
        <v>1.6108645467550975E-2</v>
      </c>
      <c r="D652" s="325" t="s">
        <v>3490</v>
      </c>
      <c r="E652" s="327">
        <v>51.1</v>
      </c>
      <c r="F652" s="323">
        <f t="shared" si="5"/>
        <v>1.388888888888884E-2</v>
      </c>
    </row>
    <row r="653" spans="1:6" ht="15.75" customHeight="1">
      <c r="A653" s="325" t="s">
        <v>3491</v>
      </c>
      <c r="B653" s="326">
        <v>4920.96</v>
      </c>
      <c r="C653" s="323">
        <f t="shared" si="4"/>
        <v>1.3381438968035342E-2</v>
      </c>
      <c r="D653" s="325" t="s">
        <v>3491</v>
      </c>
      <c r="E653" s="327">
        <v>50.4</v>
      </c>
      <c r="F653" s="323">
        <f t="shared" si="5"/>
        <v>-1.176470588235301E-2</v>
      </c>
    </row>
    <row r="654" spans="1:6" ht="15.75" customHeight="1">
      <c r="A654" s="325" t="s">
        <v>3492</v>
      </c>
      <c r="B654" s="326">
        <v>4855.9799999999996</v>
      </c>
      <c r="C654" s="323">
        <f t="shared" si="4"/>
        <v>-6.5527689182306448E-3</v>
      </c>
      <c r="D654" s="325" t="s">
        <v>3492</v>
      </c>
      <c r="E654" s="327">
        <v>51</v>
      </c>
      <c r="F654" s="323">
        <f t="shared" si="5"/>
        <v>1.9646365422396617E-3</v>
      </c>
    </row>
    <row r="655" spans="1:6" ht="15.75" customHeight="1">
      <c r="A655" s="325" t="s">
        <v>3493</v>
      </c>
      <c r="B655" s="326">
        <v>4888.01</v>
      </c>
      <c r="C655" s="323">
        <f t="shared" si="4"/>
        <v>-8.3120645650822667E-3</v>
      </c>
      <c r="D655" s="325" t="s">
        <v>3493</v>
      </c>
      <c r="E655" s="327">
        <v>50.9</v>
      </c>
      <c r="F655" s="323">
        <f t="shared" si="5"/>
        <v>-1.9267822736030782E-2</v>
      </c>
    </row>
    <row r="656" spans="1:6" ht="15.75" customHeight="1">
      <c r="A656" s="325" t="s">
        <v>3494</v>
      </c>
      <c r="B656" s="326">
        <v>4928.9799999999996</v>
      </c>
      <c r="C656" s="323">
        <f t="shared" si="4"/>
        <v>-6.1999342706154925E-3</v>
      </c>
      <c r="D656" s="325" t="s">
        <v>3494</v>
      </c>
      <c r="E656" s="327">
        <v>51.9</v>
      </c>
      <c r="F656" s="323">
        <f t="shared" si="5"/>
        <v>1.7647058823529349E-2</v>
      </c>
    </row>
    <row r="657" spans="1:6" ht="15.75" customHeight="1">
      <c r="A657" s="325" t="s">
        <v>3495</v>
      </c>
      <c r="B657" s="326">
        <v>4959.7299999999996</v>
      </c>
      <c r="C657" s="323">
        <f t="shared" si="4"/>
        <v>5.2372468782238002E-3</v>
      </c>
      <c r="D657" s="325" t="s">
        <v>3495</v>
      </c>
      <c r="E657" s="327">
        <v>51</v>
      </c>
      <c r="F657" s="323">
        <f t="shared" si="5"/>
        <v>5.9171597633136397E-3</v>
      </c>
    </row>
    <row r="658" spans="1:6" ht="15.75" customHeight="1">
      <c r="A658" s="325" t="s">
        <v>3496</v>
      </c>
      <c r="B658" s="326">
        <v>4933.8900000000003</v>
      </c>
      <c r="C658" s="323">
        <f t="shared" si="4"/>
        <v>1.4595077810009016E-4</v>
      </c>
      <c r="D658" s="325" t="s">
        <v>3496</v>
      </c>
      <c r="E658" s="327">
        <v>50.7</v>
      </c>
      <c r="F658" s="323">
        <f t="shared" si="5"/>
        <v>-2.4999999999999911E-2</v>
      </c>
    </row>
    <row r="659" spans="1:6" ht="15.75" customHeight="1">
      <c r="A659" s="325" t="s">
        <v>3497</v>
      </c>
      <c r="B659" s="326">
        <v>4933.17</v>
      </c>
      <c r="C659" s="323">
        <f t="shared" si="4"/>
        <v>-1.5130885453267684E-2</v>
      </c>
      <c r="D659" s="325" t="s">
        <v>3497</v>
      </c>
      <c r="E659" s="327">
        <v>52</v>
      </c>
      <c r="F659" s="323">
        <f t="shared" si="5"/>
        <v>-1.1406844106463865E-2</v>
      </c>
    </row>
    <row r="660" spans="1:6" ht="15.75" customHeight="1">
      <c r="A660" s="325" t="s">
        <v>3498</v>
      </c>
      <c r="B660" s="326">
        <v>5008.96</v>
      </c>
      <c r="C660" s="323">
        <f t="shared" si="4"/>
        <v>-4.9326650495947755E-3</v>
      </c>
      <c r="D660" s="325" t="s">
        <v>3498</v>
      </c>
      <c r="E660" s="327">
        <v>52.6</v>
      </c>
      <c r="F660" s="323">
        <f t="shared" si="5"/>
        <v>-7.547169811320753E-3</v>
      </c>
    </row>
    <row r="661" spans="1:6" ht="15.75" customHeight="1">
      <c r="A661" s="325" t="s">
        <v>3499</v>
      </c>
      <c r="B661" s="326">
        <v>5033.79</v>
      </c>
      <c r="C661" s="323">
        <f t="shared" si="4"/>
        <v>4.1452141527744679E-3</v>
      </c>
      <c r="D661" s="325" t="s">
        <v>3499</v>
      </c>
      <c r="E661" s="327">
        <v>53</v>
      </c>
      <c r="F661" s="323">
        <f t="shared" si="5"/>
        <v>-3.7593984962406291E-3</v>
      </c>
    </row>
    <row r="662" spans="1:6" ht="15.75" customHeight="1">
      <c r="A662" s="325" t="s">
        <v>3500</v>
      </c>
      <c r="B662" s="326">
        <v>5013.01</v>
      </c>
      <c r="C662" s="323">
        <f t="shared" si="4"/>
        <v>5.3425638289978927E-3</v>
      </c>
      <c r="D662" s="325" t="s">
        <v>3500</v>
      </c>
      <c r="E662" s="327">
        <v>53.2</v>
      </c>
      <c r="F662" s="323">
        <f t="shared" si="5"/>
        <v>7.5757575757577911E-3</v>
      </c>
    </row>
    <row r="663" spans="1:6" ht="15.75" customHeight="1">
      <c r="A663" s="325" t="s">
        <v>3501</v>
      </c>
      <c r="B663" s="326">
        <v>4986.37</v>
      </c>
      <c r="C663" s="323">
        <f t="shared" si="4"/>
        <v>-4.1301764512038375E-3</v>
      </c>
      <c r="D663" s="325" t="s">
        <v>3501</v>
      </c>
      <c r="E663" s="327">
        <v>52.8</v>
      </c>
      <c r="F663" s="323">
        <f t="shared" si="5"/>
        <v>-5.6497175141243527E-3</v>
      </c>
    </row>
    <row r="664" spans="1:6" ht="15.75" customHeight="1">
      <c r="A664" s="325" t="s">
        <v>3502</v>
      </c>
      <c r="B664" s="326">
        <v>5007.05</v>
      </c>
      <c r="C664" s="323">
        <f t="shared" si="4"/>
        <v>-5.2607216009439295E-3</v>
      </c>
      <c r="D664" s="325" t="s">
        <v>3502</v>
      </c>
      <c r="E664" s="327">
        <v>53.1</v>
      </c>
      <c r="F664" s="323">
        <f t="shared" si="5"/>
        <v>-1.4842300556586197E-2</v>
      </c>
    </row>
    <row r="665" spans="1:6" ht="15.75" customHeight="1">
      <c r="A665" s="325" t="s">
        <v>3503</v>
      </c>
      <c r="B665" s="326">
        <v>5033.53</v>
      </c>
      <c r="C665" s="323">
        <f t="shared" si="4"/>
        <v>-7.3264335355417431E-3</v>
      </c>
      <c r="D665" s="325" t="s">
        <v>3503</v>
      </c>
      <c r="E665" s="327">
        <v>53.9</v>
      </c>
      <c r="F665" s="323">
        <f t="shared" si="5"/>
        <v>1.8903591682419618E-2</v>
      </c>
    </row>
    <row r="666" spans="1:6" ht="15.75" customHeight="1">
      <c r="A666" s="325" t="s">
        <v>3504</v>
      </c>
      <c r="B666" s="326">
        <v>5070.68</v>
      </c>
      <c r="C666" s="323">
        <f t="shared" si="4"/>
        <v>-4.9236916108851281E-3</v>
      </c>
      <c r="D666" s="325" t="s">
        <v>3504</v>
      </c>
      <c r="E666" s="327">
        <v>52.9</v>
      </c>
      <c r="F666" s="323">
        <f t="shared" si="5"/>
        <v>-3.4671532846715314E-2</v>
      </c>
    </row>
    <row r="667" spans="1:6" ht="15.75" customHeight="1">
      <c r="A667" s="325" t="s">
        <v>3505</v>
      </c>
      <c r="B667" s="326">
        <v>5095.7700000000004</v>
      </c>
      <c r="C667" s="323">
        <f t="shared" si="4"/>
        <v>-8.6031295780729655E-3</v>
      </c>
      <c r="D667" s="325" t="s">
        <v>3505</v>
      </c>
      <c r="E667" s="327">
        <v>54.8</v>
      </c>
      <c r="F667" s="323">
        <f t="shared" si="5"/>
        <v>-9.0415913200723175E-3</v>
      </c>
    </row>
    <row r="668" spans="1:6" ht="15.75" customHeight="1">
      <c r="A668" s="325" t="s">
        <v>3506</v>
      </c>
      <c r="B668" s="326">
        <v>5139.99</v>
      </c>
      <c r="C668" s="323">
        <f t="shared" si="4"/>
        <v>-7.4748489003031438E-3</v>
      </c>
      <c r="D668" s="325" t="s">
        <v>3506</v>
      </c>
      <c r="E668" s="327">
        <v>55.3</v>
      </c>
      <c r="F668" s="323">
        <f t="shared" si="5"/>
        <v>-8.960573476702538E-3</v>
      </c>
    </row>
    <row r="669" spans="1:6" ht="15.75" customHeight="1">
      <c r="A669" s="325" t="s">
        <v>3507</v>
      </c>
      <c r="B669" s="326">
        <v>5178.7</v>
      </c>
      <c r="C669" s="323">
        <f t="shared" si="4"/>
        <v>2.5049557083565155E-3</v>
      </c>
      <c r="D669" s="325" t="s">
        <v>3507</v>
      </c>
      <c r="E669" s="327">
        <v>55.8</v>
      </c>
      <c r="F669" s="323">
        <f t="shared" si="5"/>
        <v>1.2704174228675091E-2</v>
      </c>
    </row>
    <row r="670" spans="1:6" ht="15.75" customHeight="1">
      <c r="A670" s="325" t="s">
        <v>3508</v>
      </c>
      <c r="B670" s="326">
        <v>5165.76</v>
      </c>
      <c r="C670" s="323">
        <f t="shared" si="4"/>
        <v>-1.1095541108635198E-2</v>
      </c>
      <c r="D670" s="325" t="s">
        <v>3508</v>
      </c>
      <c r="E670" s="327">
        <v>55.1</v>
      </c>
      <c r="F670" s="323">
        <f t="shared" si="5"/>
        <v>3.6429872495447047E-3</v>
      </c>
    </row>
    <row r="671" spans="1:6" ht="15.75" customHeight="1">
      <c r="A671" s="325" t="s">
        <v>3509</v>
      </c>
      <c r="B671" s="326">
        <v>5223.72</v>
      </c>
      <c r="C671" s="323">
        <f t="shared" si="4"/>
        <v>-2.5072324011572444E-3</v>
      </c>
      <c r="D671" s="325" t="s">
        <v>3509</v>
      </c>
      <c r="E671" s="327">
        <v>54.9</v>
      </c>
      <c r="F671" s="323">
        <f t="shared" si="5"/>
        <v>-9.0252707581227609E-3</v>
      </c>
    </row>
    <row r="672" spans="1:6" ht="15.75" customHeight="1">
      <c r="A672" s="325" t="s">
        <v>3510</v>
      </c>
      <c r="B672" s="326">
        <v>5236.8500000000004</v>
      </c>
      <c r="C672" s="323">
        <f t="shared" si="4"/>
        <v>2.5730317934071767E-3</v>
      </c>
      <c r="D672" s="325" t="s">
        <v>3510</v>
      </c>
      <c r="E672" s="327">
        <v>55.4</v>
      </c>
      <c r="F672" s="323">
        <f t="shared" si="5"/>
        <v>-1.8018018018017834E-3</v>
      </c>
    </row>
    <row r="673" spans="1:6" ht="15.75" customHeight="1">
      <c r="A673" s="325" t="s">
        <v>3511</v>
      </c>
      <c r="B673" s="326">
        <v>5223.41</v>
      </c>
      <c r="C673" s="323">
        <f t="shared" si="4"/>
        <v>-7.8048929792307042E-4</v>
      </c>
      <c r="D673" s="325" t="s">
        <v>3511</v>
      </c>
      <c r="E673" s="327">
        <v>55.5</v>
      </c>
      <c r="F673" s="323">
        <f t="shared" si="5"/>
        <v>5.4347826086955653E-3</v>
      </c>
    </row>
    <row r="674" spans="1:6" ht="15.75" customHeight="1">
      <c r="A674" s="325" t="s">
        <v>3512</v>
      </c>
      <c r="B674" s="326">
        <v>5227.49</v>
      </c>
      <c r="C674" s="323">
        <f t="shared" si="4"/>
        <v>4.4000107130681698E-5</v>
      </c>
      <c r="D674" s="325" t="s">
        <v>3512</v>
      </c>
      <c r="E674" s="327">
        <v>55.2</v>
      </c>
      <c r="F674" s="323">
        <f t="shared" si="5"/>
        <v>3.6363636363636598E-3</v>
      </c>
    </row>
    <row r="675" spans="1:6" ht="15.75" customHeight="1">
      <c r="A675" s="325" t="s">
        <v>3513</v>
      </c>
      <c r="B675" s="326">
        <v>5227.26</v>
      </c>
      <c r="C675" s="323">
        <f t="shared" si="4"/>
        <v>2.0569228970217512E-3</v>
      </c>
      <c r="D675" s="325" t="s">
        <v>3513</v>
      </c>
      <c r="E675" s="327">
        <v>55</v>
      </c>
      <c r="F675" s="323">
        <f t="shared" si="5"/>
        <v>-1.8148820326678861E-3</v>
      </c>
    </row>
    <row r="676" spans="1:6" ht="15.75" customHeight="1">
      <c r="A676" s="325" t="s">
        <v>3514</v>
      </c>
      <c r="B676" s="326">
        <v>5216.53</v>
      </c>
      <c r="C676" s="323">
        <f t="shared" si="4"/>
        <v>2.90497594887551E-3</v>
      </c>
      <c r="D676" s="325" t="s">
        <v>3514</v>
      </c>
      <c r="E676" s="327">
        <v>55.1</v>
      </c>
      <c r="F676" s="323">
        <f t="shared" si="5"/>
        <v>9.157509157509125E-3</v>
      </c>
    </row>
    <row r="677" spans="1:6" ht="15.75" customHeight="1">
      <c r="A677" s="325" t="s">
        <v>3515</v>
      </c>
      <c r="B677" s="326">
        <v>5201.42</v>
      </c>
      <c r="C677" s="323">
        <f t="shared" si="4"/>
        <v>2.741363355953208E-3</v>
      </c>
      <c r="D677" s="325" t="s">
        <v>3515</v>
      </c>
      <c r="E677" s="327">
        <v>54.6</v>
      </c>
      <c r="F677" s="323">
        <f t="shared" si="5"/>
        <v>1.8348623853210455E-3</v>
      </c>
    </row>
    <row r="678" spans="1:6" ht="15.75" customHeight="1">
      <c r="A678" s="325" t="s">
        <v>3516</v>
      </c>
      <c r="B678" s="326">
        <v>5187.2</v>
      </c>
      <c r="C678" s="323">
        <f t="shared" si="4"/>
        <v>-1.7350099955848464E-5</v>
      </c>
      <c r="D678" s="325" t="s">
        <v>3516</v>
      </c>
      <c r="E678" s="327">
        <v>54.5</v>
      </c>
      <c r="F678" s="323">
        <f t="shared" si="5"/>
        <v>-9.0909090909090384E-3</v>
      </c>
    </row>
    <row r="679" spans="1:6" ht="15.75" customHeight="1">
      <c r="A679" s="325" t="s">
        <v>3517</v>
      </c>
      <c r="B679" s="326">
        <v>5187.29</v>
      </c>
      <c r="C679" s="323">
        <f t="shared" si="4"/>
        <v>5.2166801992881151E-3</v>
      </c>
      <c r="D679" s="325" t="s">
        <v>3517</v>
      </c>
      <c r="E679" s="327">
        <v>55</v>
      </c>
      <c r="F679" s="323">
        <f t="shared" si="5"/>
        <v>-5.4249547920433017E-3</v>
      </c>
    </row>
    <row r="680" spans="1:6" ht="15.75" customHeight="1">
      <c r="A680" s="325" t="s">
        <v>3518</v>
      </c>
      <c r="B680" s="326">
        <v>5160.37</v>
      </c>
      <c r="C680" s="323">
        <f t="shared" si="4"/>
        <v>-2.4145250403064811E-3</v>
      </c>
      <c r="D680" s="325" t="s">
        <v>3518</v>
      </c>
      <c r="E680" s="327">
        <v>55.3</v>
      </c>
      <c r="F680" s="323">
        <f t="shared" si="5"/>
        <v>-3.6036036036036778E-3</v>
      </c>
    </row>
    <row r="681" spans="1:6" ht="15.75" customHeight="1">
      <c r="A681" s="325" t="s">
        <v>3519</v>
      </c>
      <c r="B681" s="326">
        <v>5172.8599999999997</v>
      </c>
      <c r="C681" s="323">
        <f t="shared" si="4"/>
        <v>6.6299654198751501E-3</v>
      </c>
      <c r="D681" s="325" t="s">
        <v>3519</v>
      </c>
      <c r="E681" s="327">
        <v>55.5</v>
      </c>
      <c r="F681" s="323">
        <f t="shared" si="5"/>
        <v>3.6166365280290158E-3</v>
      </c>
    </row>
    <row r="682" spans="1:6" ht="15.75" customHeight="1">
      <c r="A682" s="325" t="s">
        <v>3520</v>
      </c>
      <c r="B682" s="326">
        <v>5138.79</v>
      </c>
      <c r="C682" s="323">
        <f t="shared" si="4"/>
        <v>2.6868187831461388E-3</v>
      </c>
      <c r="D682" s="325" t="s">
        <v>3520</v>
      </c>
      <c r="E682" s="327">
        <v>55.3</v>
      </c>
      <c r="F682" s="323">
        <f t="shared" si="5"/>
        <v>-1.4260249554367332E-2</v>
      </c>
    </row>
    <row r="683" spans="1:6" ht="15.75" customHeight="1">
      <c r="A683" s="325" t="s">
        <v>3521</v>
      </c>
      <c r="B683" s="326">
        <v>5125.0200000000004</v>
      </c>
      <c r="C683" s="323">
        <f t="shared" si="4"/>
        <v>-6.921488003658216E-3</v>
      </c>
      <c r="D683" s="325" t="s">
        <v>3521</v>
      </c>
      <c r="E683" s="327">
        <v>56.1</v>
      </c>
      <c r="F683" s="323">
        <f t="shared" si="5"/>
        <v>-3.5523978685612079E-3</v>
      </c>
    </row>
    <row r="684" spans="1:6" ht="15.75" customHeight="1">
      <c r="A684" s="325" t="s">
        <v>3522</v>
      </c>
      <c r="B684" s="326">
        <v>5160.74</v>
      </c>
      <c r="C684" s="323">
        <f t="shared" si="4"/>
        <v>5.2221202860185389E-3</v>
      </c>
      <c r="D684" s="325" t="s">
        <v>3522</v>
      </c>
      <c r="E684" s="327">
        <v>56.3</v>
      </c>
      <c r="F684" s="323">
        <f t="shared" si="5"/>
        <v>3.3027522935779707E-2</v>
      </c>
    </row>
    <row r="685" spans="1:6" ht="15.75" customHeight="1">
      <c r="A685" s="325" t="s">
        <v>3523</v>
      </c>
      <c r="B685" s="326">
        <v>5133.93</v>
      </c>
      <c r="C685" s="323">
        <f t="shared" si="4"/>
        <v>1.3246968294944317E-4</v>
      </c>
      <c r="D685" s="325" t="s">
        <v>3523</v>
      </c>
      <c r="E685" s="327">
        <v>54.5</v>
      </c>
      <c r="F685" s="323">
        <f t="shared" si="5"/>
        <v>-5.4744525547444356E-3</v>
      </c>
    </row>
    <row r="686" spans="1:6" ht="15.75" customHeight="1">
      <c r="A686" s="325" t="s">
        <v>3524</v>
      </c>
      <c r="B686" s="326">
        <v>5133.25</v>
      </c>
      <c r="C686" s="323">
        <f t="shared" si="4"/>
        <v>1.102361894557724E-2</v>
      </c>
      <c r="D686" s="325" t="s">
        <v>3524</v>
      </c>
      <c r="E686" s="327">
        <v>54.8</v>
      </c>
      <c r="F686" s="323">
        <f t="shared" si="5"/>
        <v>2.814258911819878E-2</v>
      </c>
    </row>
    <row r="687" spans="1:6" ht="15.75" customHeight="1">
      <c r="A687" s="325" t="s">
        <v>3525</v>
      </c>
      <c r="B687" s="326">
        <v>5077.28</v>
      </c>
      <c r="C687" s="323">
        <f t="shared" si="4"/>
        <v>-9.2560681404174616E-5</v>
      </c>
      <c r="D687" s="325" t="s">
        <v>3525</v>
      </c>
      <c r="E687" s="327">
        <v>53.3</v>
      </c>
      <c r="F687" s="323">
        <f t="shared" si="5"/>
        <v>7.5614366729679361E-3</v>
      </c>
    </row>
    <row r="688" spans="1:6" ht="15.75" customHeight="1">
      <c r="A688" s="325" t="s">
        <v>3526</v>
      </c>
      <c r="B688" s="326">
        <v>5077.75</v>
      </c>
      <c r="C688" s="323">
        <f t="shared" si="4"/>
        <v>2.2412432245230152E-2</v>
      </c>
      <c r="D688" s="325" t="s">
        <v>3526</v>
      </c>
      <c r="E688" s="327">
        <v>52.9</v>
      </c>
      <c r="F688" s="323">
        <f t="shared" si="5"/>
        <v>2.5193798449612448E-2</v>
      </c>
    </row>
    <row r="689" spans="1:6" ht="15.75" customHeight="1">
      <c r="A689" s="325" t="s">
        <v>3527</v>
      </c>
      <c r="B689" s="326">
        <v>4966.4399999999996</v>
      </c>
      <c r="C689" s="323">
        <f t="shared" si="4"/>
        <v>-1.3369780719703517E-2</v>
      </c>
      <c r="D689" s="325" t="s">
        <v>3527</v>
      </c>
      <c r="E689" s="327">
        <v>51.6</v>
      </c>
      <c r="F689" s="323">
        <f t="shared" si="5"/>
        <v>-2.6415094339622636E-2</v>
      </c>
    </row>
    <row r="690" spans="1:6" ht="15.75" customHeight="1">
      <c r="A690" s="325" t="s">
        <v>3528</v>
      </c>
      <c r="B690" s="326">
        <v>5033.74</v>
      </c>
      <c r="C690" s="323">
        <f t="shared" si="4"/>
        <v>-1.889609389770186E-2</v>
      </c>
      <c r="D690" s="325" t="s">
        <v>3528</v>
      </c>
      <c r="E690" s="327">
        <v>53</v>
      </c>
      <c r="F690" s="323">
        <f t="shared" si="5"/>
        <v>-1.3035381750465591E-2</v>
      </c>
    </row>
    <row r="691" spans="1:6" ht="15.75" customHeight="1">
      <c r="A691" s="325" t="s">
        <v>3529</v>
      </c>
      <c r="B691" s="326">
        <v>5130.6899999999996</v>
      </c>
      <c r="C691" s="323">
        <f t="shared" si="4"/>
        <v>-4.7534350386613244E-4</v>
      </c>
      <c r="D691" s="325" t="s">
        <v>3529</v>
      </c>
      <c r="E691" s="327">
        <v>53.7</v>
      </c>
      <c r="F691" s="323">
        <f t="shared" si="5"/>
        <v>-1.4678899082568808E-2</v>
      </c>
    </row>
    <row r="692" spans="1:6" ht="15.75" customHeight="1">
      <c r="A692" s="325" t="s">
        <v>3530</v>
      </c>
      <c r="B692" s="326">
        <v>5133.13</v>
      </c>
      <c r="C692" s="323">
        <f t="shared" si="4"/>
        <v>1.6957950527278776E-3</v>
      </c>
      <c r="D692" s="325" t="s">
        <v>3530</v>
      </c>
      <c r="E692" s="327">
        <v>54.5</v>
      </c>
      <c r="F692" s="323">
        <f t="shared" si="5"/>
        <v>-1.9784172661870492E-2</v>
      </c>
    </row>
    <row r="693" spans="1:6" ht="15.75" customHeight="1">
      <c r="A693" s="325" t="s">
        <v>3531</v>
      </c>
      <c r="B693" s="326">
        <v>5124.4399999999996</v>
      </c>
      <c r="C693" s="323">
        <f t="shared" si="4"/>
        <v>6.4735597507994402E-3</v>
      </c>
      <c r="D693" s="325" t="s">
        <v>3531</v>
      </c>
      <c r="E693" s="327">
        <v>55.6</v>
      </c>
      <c r="F693" s="323">
        <f t="shared" si="5"/>
        <v>1.2750455373406355E-2</v>
      </c>
    </row>
    <row r="694" spans="1:6" ht="15.75" customHeight="1">
      <c r="A694" s="325" t="s">
        <v>3532</v>
      </c>
      <c r="B694" s="326">
        <v>5091.4799999999996</v>
      </c>
      <c r="C694" s="323">
        <f t="shared" si="4"/>
        <v>-1.69920204498899E-2</v>
      </c>
      <c r="D694" s="325" t="s">
        <v>3532</v>
      </c>
      <c r="E694" s="327">
        <v>54.9</v>
      </c>
      <c r="F694" s="323">
        <f t="shared" si="5"/>
        <v>-3.0035335689046039E-2</v>
      </c>
    </row>
    <row r="695" spans="1:6" ht="15.75" customHeight="1">
      <c r="A695" s="325" t="s">
        <v>3533</v>
      </c>
      <c r="B695" s="326">
        <v>5179.49</v>
      </c>
      <c r="C695" s="323">
        <f t="shared" si="4"/>
        <v>-8.1975374834843961E-3</v>
      </c>
      <c r="D695" s="325" t="s">
        <v>3533</v>
      </c>
      <c r="E695" s="327">
        <v>56.6</v>
      </c>
      <c r="F695" s="323">
        <f t="shared" si="5"/>
        <v>1.0714285714285676E-2</v>
      </c>
    </row>
    <row r="696" spans="1:6" ht="15.75" customHeight="1">
      <c r="A696" s="325" t="s">
        <v>3534</v>
      </c>
      <c r="B696" s="326">
        <v>5222.3</v>
      </c>
      <c r="C696" s="323">
        <f t="shared" si="4"/>
        <v>-1.5925423897312774E-3</v>
      </c>
      <c r="D696" s="325" t="s">
        <v>3534</v>
      </c>
      <c r="E696" s="327">
        <v>56</v>
      </c>
      <c r="F696" s="323">
        <f t="shared" si="5"/>
        <v>-7.0921985815602939E-3</v>
      </c>
    </row>
    <row r="697" spans="1:6" ht="15.75" customHeight="1">
      <c r="A697" s="325" t="s">
        <v>3535</v>
      </c>
      <c r="B697" s="326">
        <v>5230.63</v>
      </c>
      <c r="C697" s="323">
        <f t="shared" si="4"/>
        <v>-9.357883652396537E-3</v>
      </c>
      <c r="D697" s="325" t="s">
        <v>3535</v>
      </c>
      <c r="E697" s="327">
        <v>56.4</v>
      </c>
      <c r="F697" s="323">
        <f t="shared" si="5"/>
        <v>-5.2910052910053462E-3</v>
      </c>
    </row>
    <row r="698" spans="1:6" ht="15.75" customHeight="1">
      <c r="A698" s="325" t="s">
        <v>3536</v>
      </c>
      <c r="B698" s="326">
        <v>5280.04</v>
      </c>
      <c r="C698" s="323">
        <f t="shared" si="4"/>
        <v>-9.945472409939482E-3</v>
      </c>
      <c r="D698" s="325" t="s">
        <v>3536</v>
      </c>
      <c r="E698" s="327">
        <v>56.7</v>
      </c>
      <c r="F698" s="323">
        <f t="shared" si="5"/>
        <v>-1.3913043478260834E-2</v>
      </c>
    </row>
    <row r="699" spans="1:6" ht="15.75" customHeight="1">
      <c r="A699" s="325" t="s">
        <v>3537</v>
      </c>
      <c r="B699" s="326">
        <v>5333.08</v>
      </c>
      <c r="C699" s="323">
        <f t="shared" si="4"/>
        <v>-8.8667277481560003E-3</v>
      </c>
      <c r="D699" s="325" t="s">
        <v>3537</v>
      </c>
      <c r="E699" s="327">
        <v>57.5</v>
      </c>
      <c r="F699" s="323">
        <f t="shared" si="5"/>
        <v>1.7421602787457413E-3</v>
      </c>
    </row>
    <row r="700" spans="1:6" ht="15.75" customHeight="1">
      <c r="A700" s="325" t="s">
        <v>3538</v>
      </c>
      <c r="B700" s="326">
        <v>5380.79</v>
      </c>
      <c r="C700" s="323">
        <f t="shared" si="4"/>
        <v>1.5971080802872351E-3</v>
      </c>
      <c r="D700" s="325" t="s">
        <v>3538</v>
      </c>
      <c r="E700" s="327">
        <v>57.4</v>
      </c>
      <c r="F700" s="323">
        <f t="shared" si="5"/>
        <v>1.7452006980802626E-3</v>
      </c>
    </row>
    <row r="701" spans="1:6" ht="15.75" customHeight="1">
      <c r="A701" s="325" t="s">
        <v>3539</v>
      </c>
      <c r="B701" s="326">
        <v>5372.21</v>
      </c>
      <c r="C701" s="323">
        <f t="shared" si="4"/>
        <v>-2.3602950461659722E-3</v>
      </c>
      <c r="D701" s="325" t="s">
        <v>3539</v>
      </c>
      <c r="E701" s="327">
        <v>57.3</v>
      </c>
      <c r="F701" s="323">
        <f t="shared" si="5"/>
        <v>-3.4782608695652639E-3</v>
      </c>
    </row>
    <row r="702" spans="1:6" ht="15.75" customHeight="1">
      <c r="A702" s="325" t="s">
        <v>3540</v>
      </c>
      <c r="B702" s="326">
        <v>5384.92</v>
      </c>
      <c r="C702" s="323">
        <f t="shared" si="4"/>
        <v>-6.7691944474160826E-3</v>
      </c>
      <c r="D702" s="325" t="s">
        <v>3540</v>
      </c>
      <c r="E702" s="327">
        <v>57.5</v>
      </c>
      <c r="F702" s="323">
        <f t="shared" si="5"/>
        <v>-1.3722126929674006E-2</v>
      </c>
    </row>
    <row r="703" spans="1:6" ht="15.75" customHeight="1">
      <c r="A703" s="325" t="s">
        <v>3541</v>
      </c>
      <c r="B703" s="326">
        <v>5421.62</v>
      </c>
      <c r="C703" s="323">
        <f t="shared" si="4"/>
        <v>-1.5506331445072075E-3</v>
      </c>
      <c r="D703" s="325" t="s">
        <v>3541</v>
      </c>
      <c r="E703" s="327">
        <v>58.3</v>
      </c>
      <c r="F703" s="323">
        <f t="shared" si="5"/>
        <v>1.5679442508710784E-2</v>
      </c>
    </row>
    <row r="704" spans="1:6" ht="15.75" customHeight="1">
      <c r="A704" s="325" t="s">
        <v>3542</v>
      </c>
      <c r="B704" s="326">
        <v>5430.04</v>
      </c>
      <c r="C704" s="323">
        <f t="shared" si="4"/>
        <v>9.1210490321429472E-3</v>
      </c>
      <c r="D704" s="325" t="s">
        <v>3542</v>
      </c>
      <c r="E704" s="327">
        <v>57.4</v>
      </c>
      <c r="F704" s="323">
        <f t="shared" si="5"/>
        <v>5.2539404553415547E-3</v>
      </c>
    </row>
    <row r="705" spans="1:6" ht="15.75" customHeight="1">
      <c r="A705" s="325" t="s">
        <v>3543</v>
      </c>
      <c r="B705" s="326">
        <v>5380.96</v>
      </c>
      <c r="C705" s="323">
        <f t="shared" si="4"/>
        <v>-1.0971120520821831E-3</v>
      </c>
      <c r="D705" s="325" t="s">
        <v>3543</v>
      </c>
      <c r="E705" s="327">
        <v>57.1</v>
      </c>
      <c r="F705" s="323">
        <f t="shared" si="5"/>
        <v>1.6014234875444844E-2</v>
      </c>
    </row>
    <row r="706" spans="1:6" ht="15.75" customHeight="1">
      <c r="A706" s="325" t="s">
        <v>3544</v>
      </c>
      <c r="B706" s="326">
        <v>5386.87</v>
      </c>
      <c r="C706" s="323">
        <f t="shared" si="4"/>
        <v>5.5350313620805558E-4</v>
      </c>
      <c r="D706" s="325" t="s">
        <v>3544</v>
      </c>
      <c r="E706" s="327">
        <v>56.2</v>
      </c>
      <c r="F706" s="323">
        <f t="shared" si="5"/>
        <v>-1.7482517482517501E-2</v>
      </c>
    </row>
    <row r="707" spans="1:6" ht="15.75" customHeight="1">
      <c r="A707" s="325" t="s">
        <v>3545</v>
      </c>
      <c r="B707" s="326">
        <v>5383.89</v>
      </c>
      <c r="C707" s="323">
        <f t="shared" si="4"/>
        <v>-2.1739855660701801E-3</v>
      </c>
      <c r="D707" s="325" t="s">
        <v>3545</v>
      </c>
      <c r="E707" s="327">
        <v>57.2</v>
      </c>
      <c r="F707" s="323">
        <f t="shared" si="5"/>
        <v>5.2724077328647478E-3</v>
      </c>
    </row>
    <row r="708" spans="1:6" ht="15.75" customHeight="1">
      <c r="A708" s="325" t="s">
        <v>3546</v>
      </c>
      <c r="B708" s="326">
        <v>5395.62</v>
      </c>
      <c r="C708" s="323">
        <f t="shared" si="4"/>
        <v>-2.9160660827142193E-3</v>
      </c>
      <c r="D708" s="325" t="s">
        <v>3546</v>
      </c>
      <c r="E708" s="327">
        <v>56.9</v>
      </c>
      <c r="F708" s="323">
        <f t="shared" si="5"/>
        <v>-1.215277777777779E-2</v>
      </c>
    </row>
    <row r="709" spans="1:6" ht="15.75" customHeight="1">
      <c r="A709" s="325" t="s">
        <v>3547</v>
      </c>
      <c r="B709" s="326">
        <v>5411.4</v>
      </c>
      <c r="C709" s="323">
        <f t="shared" si="4"/>
        <v>6.7177770873756426E-3</v>
      </c>
      <c r="D709" s="325" t="s">
        <v>3547</v>
      </c>
      <c r="E709" s="327">
        <v>57.6</v>
      </c>
      <c r="F709" s="323">
        <f t="shared" si="5"/>
        <v>-1.7331022530329143E-3</v>
      </c>
    </row>
    <row r="710" spans="1:6" ht="15.75" customHeight="1">
      <c r="A710" s="325" t="s">
        <v>3548</v>
      </c>
      <c r="B710" s="326">
        <v>5375.29</v>
      </c>
      <c r="C710" s="323">
        <f t="shared" si="4"/>
        <v>-1.0226797745464311E-2</v>
      </c>
      <c r="D710" s="325" t="s">
        <v>3548</v>
      </c>
      <c r="E710" s="327">
        <v>57.7</v>
      </c>
      <c r="F710" s="323">
        <f t="shared" si="5"/>
        <v>-1.7301038062282892E-3</v>
      </c>
    </row>
    <row r="711" spans="1:6" ht="15.75" customHeight="1">
      <c r="A711" s="325" t="s">
        <v>3549</v>
      </c>
      <c r="B711" s="326">
        <v>5430.83</v>
      </c>
      <c r="C711" s="323">
        <f t="shared" si="4"/>
        <v>-7.9407412819904044E-3</v>
      </c>
      <c r="D711" s="325" t="s">
        <v>3549</v>
      </c>
      <c r="E711" s="327">
        <v>57.8</v>
      </c>
      <c r="F711" s="323">
        <f t="shared" si="5"/>
        <v>-8.5763293310463506E-3</v>
      </c>
    </row>
    <row r="712" spans="1:6" ht="15.75" customHeight="1">
      <c r="A712" s="325" t="s">
        <v>3550</v>
      </c>
      <c r="B712" s="326">
        <v>5474.3</v>
      </c>
      <c r="C712" s="323">
        <f t="shared" si="4"/>
        <v>8.5380546764590726E-4</v>
      </c>
      <c r="D712" s="325" t="s">
        <v>3550</v>
      </c>
      <c r="E712" s="327">
        <v>58.3</v>
      </c>
      <c r="F712" s="323">
        <f t="shared" si="5"/>
        <v>-3.4188034188035177E-3</v>
      </c>
    </row>
    <row r="713" spans="1:6" ht="15.75" customHeight="1">
      <c r="A713" s="325" t="s">
        <v>3551</v>
      </c>
      <c r="B713" s="326">
        <v>5469.63</v>
      </c>
      <c r="C713" s="323">
        <f t="shared" si="4"/>
        <v>-1.1596097867412336E-3</v>
      </c>
      <c r="D713" s="325" t="s">
        <v>3551</v>
      </c>
      <c r="E713" s="327">
        <v>58.5</v>
      </c>
      <c r="F713" s="323">
        <f t="shared" si="5"/>
        <v>-1.7064846416382506E-3</v>
      </c>
    </row>
    <row r="714" spans="1:6" ht="15.75" customHeight="1">
      <c r="A714" s="325" t="s">
        <v>3552</v>
      </c>
      <c r="B714" s="326">
        <v>5475.98</v>
      </c>
      <c r="C714" s="323">
        <f t="shared" si="4"/>
        <v>8.172560889168734E-3</v>
      </c>
      <c r="D714" s="325" t="s">
        <v>3552</v>
      </c>
      <c r="E714" s="327">
        <v>58.6</v>
      </c>
      <c r="F714" s="323">
        <f t="shared" si="5"/>
        <v>8.6058519793459354E-3</v>
      </c>
    </row>
    <row r="715" spans="1:6" ht="15.75" customHeight="1">
      <c r="A715" s="325" t="s">
        <v>3553</v>
      </c>
      <c r="B715" s="326">
        <v>5431.59</v>
      </c>
      <c r="C715" s="323">
        <f t="shared" si="4"/>
        <v>5.2989472437330321E-3</v>
      </c>
      <c r="D715" s="325" t="s">
        <v>3553</v>
      </c>
      <c r="E715" s="327">
        <v>58.1</v>
      </c>
      <c r="F715" s="323">
        <f t="shared" si="5"/>
        <v>8.6805555555555802E-3</v>
      </c>
    </row>
    <row r="716" spans="1:6" ht="15.75" customHeight="1">
      <c r="A716" s="325" t="s">
        <v>3554</v>
      </c>
      <c r="B716" s="326">
        <v>5402.96</v>
      </c>
      <c r="C716" s="323">
        <f t="shared" si="4"/>
        <v>4.6897023656777836E-3</v>
      </c>
      <c r="D716" s="325" t="s">
        <v>3554</v>
      </c>
      <c r="E716" s="327">
        <v>57.6</v>
      </c>
      <c r="F716" s="323">
        <f t="shared" si="5"/>
        <v>1.2302284710017597E-2</v>
      </c>
    </row>
    <row r="717" spans="1:6" ht="15.75" customHeight="1">
      <c r="A717" s="325" t="s">
        <v>3555</v>
      </c>
      <c r="B717" s="326">
        <v>5377.74</v>
      </c>
      <c r="C717" s="323">
        <f t="shared" si="4"/>
        <v>4.3984244115355953E-3</v>
      </c>
      <c r="D717" s="325" t="s">
        <v>3555</v>
      </c>
      <c r="E717" s="327">
        <v>56.9</v>
      </c>
      <c r="F717" s="323">
        <f t="shared" si="5"/>
        <v>-3.5026269702277402E-3</v>
      </c>
    </row>
    <row r="718" spans="1:6" ht="15.75" customHeight="1">
      <c r="A718" s="325" t="s">
        <v>3556</v>
      </c>
      <c r="B718" s="326">
        <v>5354.19</v>
      </c>
      <c r="C718" s="323">
        <f t="shared" si="4"/>
        <v>4.7722171762285548E-3</v>
      </c>
      <c r="D718" s="325" t="s">
        <v>3556</v>
      </c>
      <c r="E718" s="327">
        <v>57.1</v>
      </c>
      <c r="F718" s="323">
        <f t="shared" si="5"/>
        <v>5.2816901408452299E-3</v>
      </c>
    </row>
    <row r="719" spans="1:6" ht="15.75" customHeight="1">
      <c r="A719" s="325" t="s">
        <v>3557</v>
      </c>
      <c r="B719" s="326">
        <v>5328.76</v>
      </c>
      <c r="C719" s="323">
        <f t="shared" si="4"/>
        <v>1.4317964648598913E-2</v>
      </c>
      <c r="D719" s="325" t="s">
        <v>3557</v>
      </c>
      <c r="E719" s="327">
        <v>56.8</v>
      </c>
      <c r="F719" s="323">
        <f t="shared" si="5"/>
        <v>-8.7260034904014239E-3</v>
      </c>
    </row>
    <row r="720" spans="1:6" ht="15.75" customHeight="1">
      <c r="A720" s="325" t="s">
        <v>3558</v>
      </c>
      <c r="B720" s="326">
        <v>5253.54</v>
      </c>
      <c r="C720" s="323">
        <f t="shared" si="4"/>
        <v>4.1878278878915154E-5</v>
      </c>
      <c r="D720" s="325" t="s">
        <v>3558</v>
      </c>
      <c r="E720" s="327">
        <v>57.3</v>
      </c>
      <c r="F720" s="323">
        <f t="shared" si="5"/>
        <v>3.5026269702276291E-3</v>
      </c>
    </row>
    <row r="721" spans="1:6" ht="15.75" customHeight="1">
      <c r="A721" s="325" t="s">
        <v>3559</v>
      </c>
      <c r="B721" s="326">
        <v>5253.32</v>
      </c>
      <c r="C721" s="323">
        <f t="shared" si="4"/>
        <v>5.1994156847134931E-4</v>
      </c>
      <c r="D721" s="325" t="s">
        <v>3559</v>
      </c>
      <c r="E721" s="327">
        <v>57.1</v>
      </c>
      <c r="F721" s="323">
        <f t="shared" si="5"/>
        <v>-1.2110726643598579E-2</v>
      </c>
    </row>
    <row r="722" spans="1:6" ht="15.75" customHeight="1">
      <c r="A722" s="325" t="s">
        <v>3560</v>
      </c>
      <c r="B722" s="326">
        <v>5250.59</v>
      </c>
      <c r="C722" s="323">
        <f t="shared" si="4"/>
        <v>-6.665473229550134E-5</v>
      </c>
      <c r="D722" s="325" t="s">
        <v>3560</v>
      </c>
      <c r="E722" s="327">
        <v>57.8</v>
      </c>
      <c r="F722" s="323">
        <f t="shared" si="5"/>
        <v>3.4722222222220989E-3</v>
      </c>
    </row>
    <row r="723" spans="1:6" ht="15.75" customHeight="1">
      <c r="A723" s="325" t="s">
        <v>3561</v>
      </c>
      <c r="B723" s="326">
        <v>5250.94</v>
      </c>
      <c r="C723" s="323">
        <f t="shared" si="4"/>
        <v>2.6924633939551246E-3</v>
      </c>
      <c r="D723" s="325" t="s">
        <v>3561</v>
      </c>
      <c r="E723" s="327">
        <v>57.6</v>
      </c>
      <c r="F723" s="323">
        <f t="shared" si="5"/>
        <v>8.7565674255691839E-3</v>
      </c>
    </row>
    <row r="724" spans="1:6" ht="15.75" customHeight="1">
      <c r="A724" s="325" t="s">
        <v>3562</v>
      </c>
      <c r="B724" s="326">
        <v>5236.84</v>
      </c>
      <c r="C724" s="323">
        <f t="shared" si="4"/>
        <v>-7.4486272161087275E-3</v>
      </c>
      <c r="D724" s="325" t="s">
        <v>3562</v>
      </c>
      <c r="E724" s="327">
        <v>57.1</v>
      </c>
      <c r="F724" s="323">
        <f t="shared" si="5"/>
        <v>-1.2110726643598579E-2</v>
      </c>
    </row>
    <row r="725" spans="1:6" ht="15.75" customHeight="1">
      <c r="A725" s="325" t="s">
        <v>3563</v>
      </c>
      <c r="B725" s="326">
        <v>5276.14</v>
      </c>
      <c r="C725" s="323">
        <f t="shared" si="4"/>
        <v>-1.1162546619937319E-2</v>
      </c>
      <c r="D725" s="325" t="s">
        <v>3563</v>
      </c>
      <c r="E725" s="327">
        <v>57.8</v>
      </c>
      <c r="F725" s="323">
        <f t="shared" si="5"/>
        <v>-1.7271157167529916E-3</v>
      </c>
    </row>
    <row r="726" spans="1:6" ht="15.75" customHeight="1">
      <c r="A726" s="325" t="s">
        <v>3564</v>
      </c>
      <c r="B726" s="326">
        <v>5335.7</v>
      </c>
      <c r="C726" s="323">
        <f t="shared" si="4"/>
        <v>2.0058193997835927E-2</v>
      </c>
      <c r="D726" s="325" t="s">
        <v>3564</v>
      </c>
      <c r="E726" s="327">
        <v>57.9</v>
      </c>
      <c r="F726" s="323">
        <f t="shared" si="5"/>
        <v>6.9565217391303058E-3</v>
      </c>
    </row>
    <row r="727" spans="1:6" ht="15.75" customHeight="1">
      <c r="A727" s="325" t="s">
        <v>3565</v>
      </c>
      <c r="B727" s="326">
        <v>5230.78</v>
      </c>
      <c r="C727" s="323">
        <f t="shared" si="4"/>
        <v>6.6877981843831424E-3</v>
      </c>
      <c r="D727" s="325" t="s">
        <v>3565</v>
      </c>
      <c r="E727" s="327">
        <v>57.5</v>
      </c>
      <c r="F727" s="323">
        <f t="shared" si="5"/>
        <v>1.7421602787457413E-3</v>
      </c>
    </row>
    <row r="728" spans="1:6" ht="15.75" customHeight="1">
      <c r="A728" s="325" t="s">
        <v>3566</v>
      </c>
      <c r="B728" s="326">
        <v>5196.03</v>
      </c>
      <c r="C728" s="323">
        <f t="shared" si="4"/>
        <v>-4.1932497877502639E-3</v>
      </c>
      <c r="D728" s="325" t="s">
        <v>3566</v>
      </c>
      <c r="E728" s="327">
        <v>57.4</v>
      </c>
      <c r="F728" s="323">
        <f t="shared" si="5"/>
        <v>-3.4722222222223209E-3</v>
      </c>
    </row>
    <row r="729" spans="1:6" ht="15.75" customHeight="1">
      <c r="A729" s="325" t="s">
        <v>3567</v>
      </c>
      <c r="B729" s="326">
        <v>5217.91</v>
      </c>
      <c r="C729" s="323">
        <f t="shared" si="4"/>
        <v>-1.062018384806751E-2</v>
      </c>
      <c r="D729" s="325" t="s">
        <v>3567</v>
      </c>
      <c r="E729" s="327">
        <v>57.6</v>
      </c>
      <c r="F729" s="323">
        <f t="shared" si="5"/>
        <v>-5.1813471502589747E-3</v>
      </c>
    </row>
    <row r="730" spans="1:6" ht="15.75" customHeight="1">
      <c r="A730" s="325" t="s">
        <v>3568</v>
      </c>
      <c r="B730" s="326">
        <v>5273.92</v>
      </c>
      <c r="C730" s="323">
        <f t="shared" si="4"/>
        <v>-3.6202834435528075E-4</v>
      </c>
      <c r="D730" s="325" t="s">
        <v>3568</v>
      </c>
      <c r="E730" s="327">
        <v>57.9</v>
      </c>
      <c r="F730" s="323">
        <f t="shared" si="5"/>
        <v>-5.1546391752578247E-3</v>
      </c>
    </row>
    <row r="731" spans="1:6" ht="15.75" customHeight="1">
      <c r="A731" s="325" t="s">
        <v>3569</v>
      </c>
      <c r="B731" s="326">
        <v>5275.83</v>
      </c>
      <c r="C731" s="323">
        <f t="shared" si="4"/>
        <v>6.5435344189901379E-4</v>
      </c>
      <c r="D731" s="325" t="s">
        <v>3569</v>
      </c>
      <c r="E731" s="327">
        <v>58.2</v>
      </c>
      <c r="F731" s="323">
        <f t="shared" si="5"/>
        <v>5.1813471502590858E-3</v>
      </c>
    </row>
    <row r="732" spans="1:6" ht="15.75" customHeight="1">
      <c r="A732" s="325" t="s">
        <v>3570</v>
      </c>
      <c r="B732" s="326">
        <v>5272.38</v>
      </c>
      <c r="C732" s="323">
        <f t="shared" si="4"/>
        <v>-3.328928788145058E-3</v>
      </c>
      <c r="D732" s="325" t="s">
        <v>3570</v>
      </c>
      <c r="E732" s="327">
        <v>57.9</v>
      </c>
      <c r="F732" s="323">
        <f t="shared" si="5"/>
        <v>-8.5616438356164171E-3</v>
      </c>
    </row>
    <row r="733" spans="1:6" ht="15.75" customHeight="1">
      <c r="A733" s="325" t="s">
        <v>3571</v>
      </c>
      <c r="B733" s="326">
        <v>5289.99</v>
      </c>
      <c r="C733" s="323">
        <f t="shared" si="4"/>
        <v>-9.7508835509764191E-3</v>
      </c>
      <c r="D733" s="325" t="s">
        <v>3571</v>
      </c>
      <c r="E733" s="327">
        <v>58.4</v>
      </c>
      <c r="F733" s="323">
        <f t="shared" si="5"/>
        <v>-6.8027210884353817E-3</v>
      </c>
    </row>
    <row r="734" spans="1:6" ht="15.75" customHeight="1">
      <c r="A734" s="325" t="s">
        <v>3572</v>
      </c>
      <c r="B734" s="326">
        <v>5342.08</v>
      </c>
      <c r="C734" s="323">
        <f t="shared" si="4"/>
        <v>-9.7907282804129414E-3</v>
      </c>
      <c r="D734" s="325" t="s">
        <v>3572</v>
      </c>
      <c r="E734" s="327">
        <v>58.8</v>
      </c>
      <c r="F734" s="323">
        <f t="shared" si="5"/>
        <v>-8.4317032040471807E-3</v>
      </c>
    </row>
    <row r="735" spans="1:6" ht="15.75" customHeight="1">
      <c r="A735" s="325" t="s">
        <v>3573</v>
      </c>
      <c r="B735" s="326">
        <v>5394.9</v>
      </c>
      <c r="C735" s="323">
        <f t="shared" si="4"/>
        <v>2.0456802383316708E-2</v>
      </c>
      <c r="D735" s="325" t="s">
        <v>3573</v>
      </c>
      <c r="E735" s="327">
        <v>59.3</v>
      </c>
      <c r="F735" s="323">
        <f t="shared" si="5"/>
        <v>2.06540447504302E-2</v>
      </c>
    </row>
    <row r="736" spans="1:6" ht="15.75" customHeight="1">
      <c r="A736" s="325" t="s">
        <v>3574</v>
      </c>
      <c r="B736" s="326">
        <v>5286.75</v>
      </c>
      <c r="C736" s="323">
        <f t="shared" si="4"/>
        <v>1.6125777218255255E-2</v>
      </c>
      <c r="D736" s="325" t="s">
        <v>3574</v>
      </c>
      <c r="E736" s="327">
        <v>58.1</v>
      </c>
      <c r="F736" s="323">
        <f t="shared" si="5"/>
        <v>5.1903114186850896E-3</v>
      </c>
    </row>
    <row r="737" spans="1:6" ht="15.75" customHeight="1">
      <c r="A737" s="325" t="s">
        <v>3575</v>
      </c>
      <c r="B737" s="326">
        <v>5202.8500000000004</v>
      </c>
      <c r="C737" s="323">
        <f t="shared" si="4"/>
        <v>5.2922831980153351E-3</v>
      </c>
      <c r="D737" s="325" t="s">
        <v>3575</v>
      </c>
      <c r="E737" s="327">
        <v>57.8</v>
      </c>
      <c r="F737" s="323">
        <f t="shared" si="5"/>
        <v>-8.5763293310463506E-3</v>
      </c>
    </row>
    <row r="738" spans="1:6" ht="15.75" customHeight="1">
      <c r="A738" s="325" t="s">
        <v>3576</v>
      </c>
      <c r="B738" s="326">
        <v>5175.46</v>
      </c>
      <c r="C738" s="323">
        <f t="shared" si="4"/>
        <v>-1.1975510624853136E-2</v>
      </c>
      <c r="D738" s="325" t="s">
        <v>3576</v>
      </c>
      <c r="E738" s="327">
        <v>58.3</v>
      </c>
      <c r="F738" s="323">
        <f t="shared" si="5"/>
        <v>-6.8143100511074417E-3</v>
      </c>
    </row>
    <row r="739" spans="1:6" ht="15.75" customHeight="1">
      <c r="A739" s="325" t="s">
        <v>3577</v>
      </c>
      <c r="B739" s="326">
        <v>5238.1899999999996</v>
      </c>
      <c r="C739" s="323">
        <f t="shared" si="4"/>
        <v>-5.3131592789447124E-3</v>
      </c>
      <c r="D739" s="325" t="s">
        <v>3577</v>
      </c>
      <c r="E739" s="327">
        <v>58.7</v>
      </c>
      <c r="F739" s="323">
        <f t="shared" si="5"/>
        <v>-3.3955857385398192E-3</v>
      </c>
    </row>
    <row r="740" spans="1:6" ht="15.75" customHeight="1">
      <c r="A740" s="325" t="s">
        <v>3578</v>
      </c>
      <c r="B740" s="326">
        <v>5266.17</v>
      </c>
      <c r="C740" s="323">
        <f t="shared" si="4"/>
        <v>4.9252341442191927E-3</v>
      </c>
      <c r="D740" s="325" t="s">
        <v>3578</v>
      </c>
      <c r="E740" s="327">
        <v>58.9</v>
      </c>
      <c r="F740" s="323">
        <f t="shared" si="5"/>
        <v>1.7006802721089009E-3</v>
      </c>
    </row>
    <row r="741" spans="1:6" ht="15.75" customHeight="1">
      <c r="A741" s="325" t="s">
        <v>3579</v>
      </c>
      <c r="B741" s="326">
        <v>5240.3599999999997</v>
      </c>
      <c r="C741" s="323">
        <f t="shared" si="4"/>
        <v>-3.8948078732525815E-3</v>
      </c>
      <c r="D741" s="325" t="s">
        <v>3579</v>
      </c>
      <c r="E741" s="327">
        <v>58.8</v>
      </c>
      <c r="F741" s="323">
        <f t="shared" si="5"/>
        <v>-3.3898305084746339E-3</v>
      </c>
    </row>
    <row r="742" spans="1:6" ht="15.75" customHeight="1">
      <c r="A742" s="325" t="s">
        <v>3580</v>
      </c>
      <c r="B742" s="326">
        <v>5260.85</v>
      </c>
      <c r="C742" s="323">
        <f t="shared" si="4"/>
        <v>-1.13804424015439E-2</v>
      </c>
      <c r="D742" s="325" t="s">
        <v>3580</v>
      </c>
      <c r="E742" s="327">
        <v>59</v>
      </c>
      <c r="F742" s="323">
        <f t="shared" si="5"/>
        <v>-1.3377926421404673E-2</v>
      </c>
    </row>
    <row r="743" spans="1:6" ht="15.75" customHeight="1">
      <c r="A743" s="325" t="s">
        <v>3581</v>
      </c>
      <c r="B743" s="326">
        <v>5321.41</v>
      </c>
      <c r="C743" s="323">
        <f t="shared" si="4"/>
        <v>1.1788394515734657E-2</v>
      </c>
      <c r="D743" s="325" t="s">
        <v>3581</v>
      </c>
      <c r="E743" s="327">
        <v>59.8</v>
      </c>
      <c r="F743" s="323">
        <f t="shared" si="5"/>
        <v>5.0420168067226712E-3</v>
      </c>
    </row>
    <row r="744" spans="1:6" ht="15.75" customHeight="1">
      <c r="A744" s="325" t="s">
        <v>3582</v>
      </c>
      <c r="B744" s="326">
        <v>5259.41</v>
      </c>
      <c r="C744" s="323">
        <f t="shared" si="4"/>
        <v>2.0004153243244893E-3</v>
      </c>
      <c r="D744" s="325" t="s">
        <v>3582</v>
      </c>
      <c r="E744" s="327">
        <v>59.5</v>
      </c>
      <c r="F744" s="323">
        <f t="shared" si="5"/>
        <v>8.4745762711864181E-3</v>
      </c>
    </row>
    <row r="745" spans="1:6" ht="15.75" customHeight="1">
      <c r="A745" s="325" t="s">
        <v>3583</v>
      </c>
      <c r="B745" s="326">
        <v>5248.91</v>
      </c>
      <c r="C745" s="323">
        <f t="shared" si="4"/>
        <v>-1.1406034877304183E-2</v>
      </c>
      <c r="D745" s="325" t="s">
        <v>3583</v>
      </c>
      <c r="E745" s="327">
        <v>59</v>
      </c>
      <c r="F745" s="323">
        <f t="shared" si="5"/>
        <v>6.8259385665527805E-3</v>
      </c>
    </row>
    <row r="746" spans="1:6" ht="15.75" customHeight="1">
      <c r="A746" s="325" t="s">
        <v>3584</v>
      </c>
      <c r="B746" s="326">
        <v>5309.47</v>
      </c>
      <c r="C746" s="323">
        <f t="shared" si="4"/>
        <v>-3.1766355824489612E-3</v>
      </c>
      <c r="D746" s="325" t="s">
        <v>3584</v>
      </c>
      <c r="E746" s="327">
        <v>58.6</v>
      </c>
      <c r="F746" s="323">
        <f t="shared" si="5"/>
        <v>1.384083044982698E-2</v>
      </c>
    </row>
    <row r="747" spans="1:6" ht="15.75" customHeight="1">
      <c r="A747" s="325" t="s">
        <v>3585</v>
      </c>
      <c r="B747" s="326">
        <v>5326.39</v>
      </c>
      <c r="C747" s="323">
        <f t="shared" si="4"/>
        <v>1.2313744868481136E-2</v>
      </c>
      <c r="D747" s="325" t="s">
        <v>3585</v>
      </c>
      <c r="E747" s="327">
        <v>57.8</v>
      </c>
      <c r="F747" s="323">
        <f t="shared" si="5"/>
        <v>1.2259194395796813E-2</v>
      </c>
    </row>
    <row r="748" spans="1:6" ht="15.75" customHeight="1">
      <c r="A748" s="325" t="s">
        <v>3586</v>
      </c>
      <c r="B748" s="326">
        <v>5261.6</v>
      </c>
      <c r="C748" s="323">
        <f t="shared" si="4"/>
        <v>-1.0745005875440583E-2</v>
      </c>
      <c r="D748" s="325" t="s">
        <v>3586</v>
      </c>
      <c r="E748" s="327">
        <v>57.1</v>
      </c>
      <c r="F748" s="323">
        <f t="shared" si="5"/>
        <v>7.0546737213403876E-3</v>
      </c>
    </row>
    <row r="749" spans="1:6" ht="15.75" customHeight="1">
      <c r="A749" s="325" t="s">
        <v>3587</v>
      </c>
      <c r="B749" s="326">
        <v>5318.75</v>
      </c>
      <c r="C749" s="323">
        <f t="shared" si="4"/>
        <v>-9.9548976868077954E-3</v>
      </c>
      <c r="D749" s="325" t="s">
        <v>3587</v>
      </c>
      <c r="E749" s="327">
        <v>56.7</v>
      </c>
      <c r="F749" s="323">
        <f t="shared" si="5"/>
        <v>-1.3913043478260834E-2</v>
      </c>
    </row>
    <row r="750" spans="1:6" ht="15.75" customHeight="1">
      <c r="A750" s="325" t="s">
        <v>3588</v>
      </c>
      <c r="B750" s="326">
        <v>5372.23</v>
      </c>
      <c r="C750" s="323">
        <f t="shared" si="4"/>
        <v>-1.1347303681156773E-2</v>
      </c>
      <c r="D750" s="325" t="s">
        <v>3588</v>
      </c>
      <c r="E750" s="327">
        <v>57.5</v>
      </c>
      <c r="F750" s="323">
        <f t="shared" si="5"/>
        <v>-1.5410958904109595E-2</v>
      </c>
    </row>
    <row r="751" spans="1:6" ht="15.75" customHeight="1">
      <c r="A751" s="325" t="s">
        <v>3589</v>
      </c>
      <c r="B751" s="326">
        <v>5433.89</v>
      </c>
      <c r="C751" s="323">
        <f t="shared" si="4"/>
        <v>-4.7656463201773969E-3</v>
      </c>
      <c r="D751" s="325" t="s">
        <v>3589</v>
      </c>
      <c r="E751" s="327">
        <v>58.4</v>
      </c>
      <c r="F751" s="323">
        <f t="shared" si="5"/>
        <v>-1.1844331641285955E-2</v>
      </c>
    </row>
    <row r="752" spans="1:6" ht="15.75" customHeight="1">
      <c r="A752" s="325" t="s">
        <v>3590</v>
      </c>
      <c r="B752" s="326">
        <v>5459.91</v>
      </c>
      <c r="C752" s="323">
        <f t="shared" si="4"/>
        <v>1.4159447854900087E-3</v>
      </c>
      <c r="D752" s="325" t="s">
        <v>3590</v>
      </c>
      <c r="E752" s="327">
        <v>59.1</v>
      </c>
      <c r="F752" s="323">
        <f t="shared" si="5"/>
        <v>-3.3726812816188279E-3</v>
      </c>
    </row>
    <row r="753" spans="1:6" ht="15.75" customHeight="1">
      <c r="A753" s="325" t="s">
        <v>3591</v>
      </c>
      <c r="B753" s="326">
        <v>5452.19</v>
      </c>
      <c r="C753" s="323">
        <f t="shared" si="4"/>
        <v>-1.2672554448704076E-2</v>
      </c>
      <c r="D753" s="325" t="s">
        <v>3591</v>
      </c>
      <c r="E753" s="327">
        <v>59.3</v>
      </c>
      <c r="F753" s="323">
        <f t="shared" si="5"/>
        <v>-6.7001675041876707E-3</v>
      </c>
    </row>
    <row r="754" spans="1:6" ht="15.75" customHeight="1">
      <c r="A754" s="325" t="s">
        <v>3592</v>
      </c>
      <c r="B754" s="326">
        <v>5522.17</v>
      </c>
      <c r="C754" s="323">
        <f t="shared" si="4"/>
        <v>3.4689664696860856E-3</v>
      </c>
      <c r="D754" s="325" t="s">
        <v>3592</v>
      </c>
      <c r="E754" s="327">
        <v>59.7</v>
      </c>
      <c r="F754" s="323">
        <f t="shared" si="5"/>
        <v>1.0152284263959421E-2</v>
      </c>
    </row>
    <row r="755" spans="1:6" ht="15.75" customHeight="1">
      <c r="A755" s="325" t="s">
        <v>3593</v>
      </c>
      <c r="B755" s="326">
        <v>5503.08</v>
      </c>
      <c r="C755" s="323">
        <f t="shared" si="4"/>
        <v>2.03572534095664E-3</v>
      </c>
      <c r="D755" s="325" t="s">
        <v>3593</v>
      </c>
      <c r="E755" s="327">
        <v>59.1</v>
      </c>
      <c r="F755" s="323">
        <f t="shared" si="5"/>
        <v>-5.050505050504972E-3</v>
      </c>
    </row>
    <row r="756" spans="1:6" ht="15.75" customHeight="1">
      <c r="A756" s="325" t="s">
        <v>3594</v>
      </c>
      <c r="B756" s="326">
        <v>5491.9</v>
      </c>
      <c r="C756" s="323">
        <f t="shared" si="4"/>
        <v>-1.9227693694479076E-3</v>
      </c>
      <c r="D756" s="325" t="s">
        <v>3594</v>
      </c>
      <c r="E756" s="327">
        <v>59.4</v>
      </c>
      <c r="F756" s="323">
        <f t="shared" si="5"/>
        <v>-6.6889632107023367E-3</v>
      </c>
    </row>
    <row r="757" spans="1:6" ht="15.75" customHeight="1">
      <c r="A757" s="325" t="s">
        <v>3595</v>
      </c>
      <c r="B757" s="326">
        <v>5502.48</v>
      </c>
      <c r="C757" s="323">
        <f t="shared" si="4"/>
        <v>-4.9890869374167313E-3</v>
      </c>
      <c r="D757" s="325" t="s">
        <v>3595</v>
      </c>
      <c r="E757" s="327">
        <v>59.8</v>
      </c>
      <c r="F757" s="323">
        <f t="shared" si="5"/>
        <v>-3.3333333333334103E-3</v>
      </c>
    </row>
    <row r="758" spans="1:6" ht="15.75" customHeight="1">
      <c r="A758" s="325" t="s">
        <v>3596</v>
      </c>
      <c r="B758" s="326">
        <v>5530.07</v>
      </c>
      <c r="C758" s="323">
        <f t="shared" si="4"/>
        <v>-7.1954974282559814E-3</v>
      </c>
      <c r="D758" s="325" t="s">
        <v>3596</v>
      </c>
      <c r="E758" s="327">
        <v>60</v>
      </c>
      <c r="F758" s="323">
        <f t="shared" si="5"/>
        <v>1.0101010101010166E-2</v>
      </c>
    </row>
    <row r="759" spans="1:6" ht="15.75" customHeight="1">
      <c r="A759" s="325" t="s">
        <v>3597</v>
      </c>
      <c r="B759" s="326">
        <v>5570.15</v>
      </c>
      <c r="C759" s="323">
        <f t="shared" si="4"/>
        <v>-5.4280383176653624E-3</v>
      </c>
      <c r="D759" s="325" t="s">
        <v>3597</v>
      </c>
      <c r="E759" s="327">
        <v>59.4</v>
      </c>
      <c r="F759" s="323">
        <f t="shared" si="5"/>
        <v>1.6863406408094139E-3</v>
      </c>
    </row>
    <row r="760" spans="1:6" ht="15.75" customHeight="1">
      <c r="A760" s="325" t="s">
        <v>3598</v>
      </c>
      <c r="B760" s="326">
        <v>5600.55</v>
      </c>
      <c r="C760" s="323">
        <f t="shared" si="4"/>
        <v>-5.4587847544700363E-3</v>
      </c>
      <c r="D760" s="325" t="s">
        <v>3598</v>
      </c>
      <c r="E760" s="327">
        <v>59.3</v>
      </c>
      <c r="F760" s="323">
        <f t="shared" si="5"/>
        <v>1.6891891891890332E-3</v>
      </c>
    </row>
    <row r="761" spans="1:6" ht="15.75" customHeight="1">
      <c r="A761" s="325" t="s">
        <v>3599</v>
      </c>
      <c r="B761" s="326">
        <v>5631.29</v>
      </c>
      <c r="C761" s="323">
        <f t="shared" si="4"/>
        <v>4.7083801673535319E-3</v>
      </c>
      <c r="D761" s="325" t="s">
        <v>3599</v>
      </c>
      <c r="E761" s="327">
        <v>59.2</v>
      </c>
      <c r="F761" s="323">
        <f t="shared" si="5"/>
        <v>3.3898305084745228E-3</v>
      </c>
    </row>
    <row r="762" spans="1:6" ht="15.75" customHeight="1">
      <c r="A762" s="325" t="s">
        <v>3600</v>
      </c>
      <c r="B762" s="326">
        <v>5604.9</v>
      </c>
      <c r="C762" s="323">
        <f t="shared" si="4"/>
        <v>-9.0013631999661392E-3</v>
      </c>
      <c r="D762" s="325" t="s">
        <v>3600</v>
      </c>
      <c r="E762" s="327">
        <v>59</v>
      </c>
      <c r="F762" s="323">
        <f t="shared" si="5"/>
        <v>-6.7340067340067034E-3</v>
      </c>
    </row>
    <row r="763" spans="1:6" ht="15.75" customHeight="1">
      <c r="A763" s="325" t="s">
        <v>3601</v>
      </c>
      <c r="B763" s="326">
        <v>5655.81</v>
      </c>
      <c r="C763" s="323">
        <f t="shared" si="4"/>
        <v>4.5991569391556908E-4</v>
      </c>
      <c r="D763" s="325" t="s">
        <v>3601</v>
      </c>
      <c r="E763" s="327">
        <v>59.4</v>
      </c>
      <c r="F763" s="323">
        <f t="shared" si="5"/>
        <v>-5.0251256281407253E-3</v>
      </c>
    </row>
    <row r="764" spans="1:6" ht="15.75" customHeight="1">
      <c r="A764" s="325" t="s">
        <v>3602</v>
      </c>
      <c r="B764" s="326">
        <v>5653.21</v>
      </c>
      <c r="C764" s="323">
        <f t="shared" si="4"/>
        <v>-5.1421662915337452E-3</v>
      </c>
      <c r="D764" s="325" t="s">
        <v>3602</v>
      </c>
      <c r="E764" s="327">
        <v>59.7</v>
      </c>
      <c r="F764" s="323">
        <f t="shared" si="5"/>
        <v>-5.0000000000000044E-3</v>
      </c>
    </row>
    <row r="765" spans="1:6" ht="15.75" customHeight="1">
      <c r="A765" s="325" t="s">
        <v>3603</v>
      </c>
      <c r="B765" s="326">
        <v>5682.43</v>
      </c>
      <c r="C765" s="323">
        <f t="shared" si="4"/>
        <v>-1.474304230321688E-3</v>
      </c>
      <c r="D765" s="325" t="s">
        <v>3603</v>
      </c>
      <c r="E765" s="327">
        <v>60</v>
      </c>
      <c r="F765" s="323">
        <f t="shared" si="5"/>
        <v>-8.2644628099173278E-3</v>
      </c>
    </row>
    <row r="766" spans="1:6" ht="15.75" customHeight="1">
      <c r="A766" s="325" t="s">
        <v>3604</v>
      </c>
      <c r="B766" s="326">
        <v>5690.82</v>
      </c>
      <c r="C766" s="323">
        <f t="shared" si="4"/>
        <v>-3.3694917391412504E-3</v>
      </c>
      <c r="D766" s="325" t="s">
        <v>3604</v>
      </c>
      <c r="E766" s="327">
        <v>60.5</v>
      </c>
      <c r="F766" s="323">
        <f t="shared" si="5"/>
        <v>4.983388704318914E-3</v>
      </c>
    </row>
    <row r="767" spans="1:6" ht="15.75" customHeight="1">
      <c r="A767" s="325" t="s">
        <v>3605</v>
      </c>
      <c r="B767" s="326">
        <v>5710.06</v>
      </c>
      <c r="C767" s="323">
        <f t="shared" si="4"/>
        <v>3.7989258936970138E-3</v>
      </c>
      <c r="D767" s="325" t="s">
        <v>3605</v>
      </c>
      <c r="E767" s="327">
        <v>60.2</v>
      </c>
      <c r="F767" s="323">
        <f t="shared" si="5"/>
        <v>5.008347245408995E-3</v>
      </c>
    </row>
    <row r="768" spans="1:6" ht="15.75" customHeight="1">
      <c r="A768" s="325" t="s">
        <v>3606</v>
      </c>
      <c r="B768" s="326">
        <v>5688.45</v>
      </c>
      <c r="C768" s="323">
        <f t="shared" ref="C768:C809" si="6">(B768/B769)-1</f>
        <v>3.6402772941657169E-4</v>
      </c>
      <c r="D768" s="325" t="s">
        <v>3606</v>
      </c>
      <c r="E768" s="327">
        <v>59.9</v>
      </c>
      <c r="F768" s="323">
        <f t="shared" ref="F768:F809" si="7">(E768/E769)-1</f>
        <v>1.6722408026756952E-3</v>
      </c>
    </row>
    <row r="769" spans="1:6" ht="15.75" customHeight="1">
      <c r="A769" s="325" t="s">
        <v>3607</v>
      </c>
      <c r="B769" s="326">
        <v>5686.38</v>
      </c>
      <c r="C769" s="323">
        <f t="shared" si="6"/>
        <v>-1.9340727352001874E-4</v>
      </c>
      <c r="D769" s="325" t="s">
        <v>3607</v>
      </c>
      <c r="E769" s="327">
        <v>59.8</v>
      </c>
      <c r="F769" s="323">
        <f t="shared" si="7"/>
        <v>-9.9337748344371368E-3</v>
      </c>
    </row>
    <row r="770" spans="1:6" ht="15.75" customHeight="1">
      <c r="A770" s="325" t="s">
        <v>3608</v>
      </c>
      <c r="B770" s="326">
        <v>5687.48</v>
      </c>
      <c r="C770" s="323">
        <f t="shared" si="6"/>
        <v>8.922270656288589E-4</v>
      </c>
      <c r="D770" s="325" t="s">
        <v>3608</v>
      </c>
      <c r="E770" s="327">
        <v>60.4</v>
      </c>
      <c r="F770" s="323">
        <f t="shared" si="7"/>
        <v>-4.9423393739703725E-3</v>
      </c>
    </row>
    <row r="771" spans="1:6" ht="15.75" customHeight="1">
      <c r="A771" s="325" t="s">
        <v>3609</v>
      </c>
      <c r="B771" s="326">
        <v>5682.41</v>
      </c>
      <c r="C771" s="323">
        <f t="shared" si="6"/>
        <v>-7.1045784867213024E-3</v>
      </c>
      <c r="D771" s="325" t="s">
        <v>3609</v>
      </c>
      <c r="E771" s="327">
        <v>60.7</v>
      </c>
      <c r="F771" s="323">
        <f t="shared" si="7"/>
        <v>4.9668874172186239E-3</v>
      </c>
    </row>
    <row r="772" spans="1:6" ht="15.75" customHeight="1">
      <c r="A772" s="325" t="s">
        <v>3610</v>
      </c>
      <c r="B772" s="326">
        <v>5723.07</v>
      </c>
      <c r="C772" s="323">
        <f t="shared" si="6"/>
        <v>1.9695998823492378E-3</v>
      </c>
      <c r="D772" s="325" t="s">
        <v>3610</v>
      </c>
      <c r="E772" s="327">
        <v>60.4</v>
      </c>
      <c r="F772" s="323">
        <f t="shared" si="7"/>
        <v>6.6666666666665986E-3</v>
      </c>
    </row>
    <row r="773" spans="1:6" ht="15.75" customHeight="1">
      <c r="A773" s="325" t="s">
        <v>3611</v>
      </c>
      <c r="B773" s="326">
        <v>5711.82</v>
      </c>
      <c r="C773" s="323">
        <f t="shared" si="6"/>
        <v>-4.6735811969387253E-3</v>
      </c>
      <c r="D773" s="325" t="s">
        <v>3611</v>
      </c>
      <c r="E773" s="327">
        <v>60</v>
      </c>
      <c r="F773" s="323">
        <f t="shared" si="7"/>
        <v>-6.6225165562913135E-3</v>
      </c>
    </row>
    <row r="774" spans="1:6" ht="15.75" customHeight="1">
      <c r="A774" s="325" t="s">
        <v>3612</v>
      </c>
      <c r="B774" s="326">
        <v>5738.64</v>
      </c>
      <c r="C774" s="323">
        <f t="shared" si="6"/>
        <v>-2.9796083595822198E-3</v>
      </c>
      <c r="D774" s="325" t="s">
        <v>3612</v>
      </c>
      <c r="E774" s="327">
        <v>60.4</v>
      </c>
      <c r="F774" s="323">
        <f t="shared" si="7"/>
        <v>-2.2653721682847849E-2</v>
      </c>
    </row>
    <row r="775" spans="1:6" ht="15.75" customHeight="1">
      <c r="A775" s="325" t="s">
        <v>3613</v>
      </c>
      <c r="B775" s="326">
        <v>5755.79</v>
      </c>
      <c r="C775" s="323">
        <f t="shared" si="6"/>
        <v>7.2660199815548498E-3</v>
      </c>
      <c r="D775" s="325" t="s">
        <v>3613</v>
      </c>
      <c r="E775" s="327">
        <v>61.8</v>
      </c>
      <c r="F775" s="323">
        <f t="shared" si="7"/>
        <v>3.2467532467532756E-3</v>
      </c>
    </row>
    <row r="776" spans="1:6" ht="15.75" customHeight="1">
      <c r="A776" s="325" t="s">
        <v>3614</v>
      </c>
      <c r="B776" s="326">
        <v>5714.27</v>
      </c>
      <c r="C776" s="323">
        <f t="shared" si="6"/>
        <v>-5.4926790385374513E-3</v>
      </c>
      <c r="D776" s="325" t="s">
        <v>3614</v>
      </c>
      <c r="E776" s="327">
        <v>61.6</v>
      </c>
      <c r="F776" s="323">
        <f t="shared" si="7"/>
        <v>1.6260162601626771E-3</v>
      </c>
    </row>
    <row r="777" spans="1:6" ht="15.75" customHeight="1">
      <c r="A777" s="325" t="s">
        <v>3615</v>
      </c>
      <c r="B777" s="326">
        <v>5745.83</v>
      </c>
      <c r="C777" s="323">
        <f t="shared" si="6"/>
        <v>1.7277088941267671E-3</v>
      </c>
      <c r="D777" s="325" t="s">
        <v>3615</v>
      </c>
      <c r="E777" s="327">
        <v>61.5</v>
      </c>
      <c r="F777" s="323">
        <f t="shared" si="7"/>
        <v>-1.12540192926045E-2</v>
      </c>
    </row>
    <row r="778" spans="1:6" ht="15.75" customHeight="1">
      <c r="A778" s="325" t="s">
        <v>3616</v>
      </c>
      <c r="B778" s="326">
        <v>5735.92</v>
      </c>
      <c r="C778" s="323">
        <f t="shared" si="6"/>
        <v>1.9914333428827646E-3</v>
      </c>
      <c r="D778" s="325" t="s">
        <v>3616</v>
      </c>
      <c r="E778" s="327">
        <v>62.2</v>
      </c>
      <c r="F778" s="323">
        <f t="shared" si="7"/>
        <v>-4.7999999999999154E-3</v>
      </c>
    </row>
    <row r="779" spans="1:6" ht="15.75" customHeight="1">
      <c r="A779" s="325" t="s">
        <v>3617</v>
      </c>
      <c r="B779" s="326">
        <v>5724.52</v>
      </c>
      <c r="C779" s="323">
        <f t="shared" si="6"/>
        <v>-8.881855736501354E-3</v>
      </c>
      <c r="D779" s="325" t="s">
        <v>3617</v>
      </c>
      <c r="E779" s="327">
        <v>62.5</v>
      </c>
      <c r="F779" s="323">
        <f t="shared" si="7"/>
        <v>-1.1075949367088667E-2</v>
      </c>
    </row>
    <row r="780" spans="1:6" ht="15.75" customHeight="1">
      <c r="A780" s="325" t="s">
        <v>3618</v>
      </c>
      <c r="B780" s="326">
        <v>5775.82</v>
      </c>
      <c r="C780" s="323">
        <f t="shared" si="6"/>
        <v>4.4397760808585485E-3</v>
      </c>
      <c r="D780" s="325" t="s">
        <v>3618</v>
      </c>
      <c r="E780" s="327">
        <v>63.2</v>
      </c>
      <c r="F780" s="323">
        <f t="shared" si="7"/>
        <v>6.3694267515923553E-3</v>
      </c>
    </row>
    <row r="781" spans="1:6" ht="15.75" customHeight="1">
      <c r="A781" s="325" t="s">
        <v>3619</v>
      </c>
      <c r="B781" s="326">
        <v>5750.29</v>
      </c>
      <c r="C781" s="323">
        <f t="shared" si="6"/>
        <v>3.4444906415975751E-4</v>
      </c>
      <c r="D781" s="325" t="s">
        <v>3619</v>
      </c>
      <c r="E781" s="327">
        <v>62.8</v>
      </c>
      <c r="F781" s="323">
        <f t="shared" si="7"/>
        <v>3.1948881789136685E-3</v>
      </c>
    </row>
    <row r="782" spans="1:6" ht="15.75" customHeight="1">
      <c r="A782" s="325" t="s">
        <v>3620</v>
      </c>
      <c r="B782" s="326">
        <v>5748.31</v>
      </c>
      <c r="C782" s="323">
        <f t="shared" si="6"/>
        <v>2.5113753093439772E-3</v>
      </c>
      <c r="D782" s="325" t="s">
        <v>3620</v>
      </c>
      <c r="E782" s="327">
        <v>62.6</v>
      </c>
      <c r="F782" s="323">
        <f t="shared" si="7"/>
        <v>1.4586709886547755E-2</v>
      </c>
    </row>
    <row r="783" spans="1:6" ht="15.75" customHeight="1">
      <c r="A783" s="325" t="s">
        <v>3621</v>
      </c>
      <c r="B783" s="326">
        <v>5733.91</v>
      </c>
      <c r="C783" s="323">
        <f t="shared" si="6"/>
        <v>-5.1737329819404598E-3</v>
      </c>
      <c r="D783" s="325" t="s">
        <v>3621</v>
      </c>
      <c r="E783" s="327">
        <v>61.7</v>
      </c>
      <c r="F783" s="323">
        <f t="shared" si="7"/>
        <v>-6.441223832528209E-3</v>
      </c>
    </row>
    <row r="784" spans="1:6" ht="15.75" customHeight="1">
      <c r="A784" s="325" t="s">
        <v>3622</v>
      </c>
      <c r="B784" s="326">
        <v>5763.73</v>
      </c>
      <c r="C784" s="323">
        <f t="shared" si="6"/>
        <v>-8.2915800630429803E-3</v>
      </c>
      <c r="D784" s="325" t="s">
        <v>3622</v>
      </c>
      <c r="E784" s="327">
        <v>62.1</v>
      </c>
      <c r="F784" s="323">
        <f t="shared" si="7"/>
        <v>-3.2102728731941976E-3</v>
      </c>
    </row>
    <row r="785" spans="1:6" ht="15.75" customHeight="1">
      <c r="A785" s="325" t="s">
        <v>3623</v>
      </c>
      <c r="B785" s="326">
        <v>5811.92</v>
      </c>
      <c r="C785" s="323">
        <f t="shared" si="6"/>
        <v>4.4797787763566355E-3</v>
      </c>
      <c r="D785" s="325" t="s">
        <v>3623</v>
      </c>
      <c r="E785" s="327">
        <v>62.3</v>
      </c>
      <c r="F785" s="323">
        <f t="shared" si="7"/>
        <v>-3.2000000000000917E-3</v>
      </c>
    </row>
    <row r="786" spans="1:6" ht="15.75" customHeight="1">
      <c r="A786" s="325" t="s">
        <v>3624</v>
      </c>
      <c r="B786" s="326">
        <v>5786</v>
      </c>
      <c r="C786" s="323">
        <f t="shared" si="6"/>
        <v>-2.4550708246554587E-3</v>
      </c>
      <c r="D786" s="325" t="s">
        <v>3624</v>
      </c>
      <c r="E786" s="327">
        <v>62.5</v>
      </c>
      <c r="F786" s="323">
        <f t="shared" si="7"/>
        <v>-4.7770700636942109E-3</v>
      </c>
    </row>
    <row r="787" spans="1:6" ht="15.75" customHeight="1">
      <c r="A787" s="325" t="s">
        <v>3625</v>
      </c>
      <c r="B787" s="326">
        <v>5800.24</v>
      </c>
      <c r="C787" s="323">
        <f t="shared" si="6"/>
        <v>-4.7751657066575914E-3</v>
      </c>
      <c r="D787" s="325" t="s">
        <v>3625</v>
      </c>
      <c r="E787" s="327">
        <v>62.8</v>
      </c>
      <c r="F787" s="323">
        <f t="shared" si="7"/>
        <v>-3.1746031746032743E-3</v>
      </c>
    </row>
    <row r="788" spans="1:6" ht="15.75" customHeight="1">
      <c r="A788" s="325" t="s">
        <v>3626</v>
      </c>
      <c r="B788" s="326">
        <v>5828.07</v>
      </c>
      <c r="C788" s="323">
        <f t="shared" si="6"/>
        <v>4.6092878701953222E-3</v>
      </c>
      <c r="D788" s="325" t="s">
        <v>3626</v>
      </c>
      <c r="E788" s="327">
        <v>63</v>
      </c>
      <c r="F788" s="323">
        <f t="shared" si="7"/>
        <v>-3.1645569620253333E-3</v>
      </c>
    </row>
    <row r="789" spans="1:6" ht="15.75" customHeight="1">
      <c r="A789" s="325" t="s">
        <v>3627</v>
      </c>
      <c r="B789" s="326">
        <v>5801.33</v>
      </c>
      <c r="C789" s="323">
        <f t="shared" si="6"/>
        <v>-3.3808565867435858E-3</v>
      </c>
      <c r="D789" s="325" t="s">
        <v>3627</v>
      </c>
      <c r="E789" s="327">
        <v>63.2</v>
      </c>
      <c r="F789" s="323">
        <f t="shared" si="7"/>
        <v>4.7694753577107729E-3</v>
      </c>
    </row>
    <row r="790" spans="1:6" ht="15.75" customHeight="1">
      <c r="A790" s="325" t="s">
        <v>3628</v>
      </c>
      <c r="B790" s="326">
        <v>5821.01</v>
      </c>
      <c r="C790" s="323">
        <f t="shared" si="6"/>
        <v>-1.0723796801895169E-2</v>
      </c>
      <c r="D790" s="325" t="s">
        <v>3628</v>
      </c>
      <c r="E790" s="327">
        <v>62.9</v>
      </c>
      <c r="F790" s="323">
        <f t="shared" si="7"/>
        <v>-9.4488188976378229E-3</v>
      </c>
    </row>
    <row r="791" spans="1:6" ht="15.75" customHeight="1">
      <c r="A791" s="325" t="s">
        <v>3629</v>
      </c>
      <c r="B791" s="326">
        <v>5884.11</v>
      </c>
      <c r="C791" s="323">
        <f t="shared" si="6"/>
        <v>-3.4060383928784521E-3</v>
      </c>
      <c r="D791" s="325" t="s">
        <v>3629</v>
      </c>
      <c r="E791" s="327">
        <v>63.5</v>
      </c>
      <c r="F791" s="323">
        <f t="shared" si="7"/>
        <v>-4.7021943573667402E-3</v>
      </c>
    </row>
    <row r="792" spans="1:6" ht="15.75" customHeight="1">
      <c r="A792" s="325" t="s">
        <v>3630</v>
      </c>
      <c r="B792" s="326">
        <v>5904.22</v>
      </c>
      <c r="C792" s="323">
        <f t="shared" si="6"/>
        <v>-7.6957853852346325E-3</v>
      </c>
      <c r="D792" s="325" t="s">
        <v>3630</v>
      </c>
      <c r="E792" s="327">
        <v>63.8</v>
      </c>
      <c r="F792" s="323">
        <f t="shared" si="7"/>
        <v>6.3091482649841879E-3</v>
      </c>
    </row>
    <row r="793" spans="1:6" ht="15.75" customHeight="1">
      <c r="A793" s="325" t="s">
        <v>3631</v>
      </c>
      <c r="B793" s="326">
        <v>5950.01</v>
      </c>
      <c r="C793" s="323">
        <f t="shared" si="6"/>
        <v>4.1804213837752791E-3</v>
      </c>
      <c r="D793" s="325" t="s">
        <v>3631</v>
      </c>
      <c r="E793" s="327">
        <v>63.4</v>
      </c>
      <c r="F793" s="323">
        <f t="shared" si="7"/>
        <v>-9.3750000000000222E-3</v>
      </c>
    </row>
    <row r="794" spans="1:6" ht="15.75" customHeight="1">
      <c r="A794" s="325" t="s">
        <v>3632</v>
      </c>
      <c r="B794" s="326">
        <v>5925.24</v>
      </c>
      <c r="C794" s="323">
        <f t="shared" si="6"/>
        <v>1.0191869009421151E-2</v>
      </c>
      <c r="D794" s="325" t="s">
        <v>3632</v>
      </c>
      <c r="E794" s="327">
        <v>64</v>
      </c>
      <c r="F794" s="323">
        <f t="shared" si="7"/>
        <v>-9.2879256965943124E-3</v>
      </c>
    </row>
    <row r="795" spans="1:6" ht="15.75" customHeight="1">
      <c r="A795" s="325" t="s">
        <v>3633</v>
      </c>
      <c r="B795" s="326">
        <v>5865.46</v>
      </c>
      <c r="C795" s="323">
        <f t="shared" si="6"/>
        <v>1.0513201235642367E-3</v>
      </c>
      <c r="D795" s="325" t="s">
        <v>3633</v>
      </c>
      <c r="E795" s="327">
        <v>64.599999999999994</v>
      </c>
      <c r="F795" s="323">
        <f t="shared" si="7"/>
        <v>-4.6224961479200966E-3</v>
      </c>
    </row>
    <row r="796" spans="1:6" ht="15.75" customHeight="1">
      <c r="A796" s="325" t="s">
        <v>3634</v>
      </c>
      <c r="B796" s="326">
        <v>5859.3</v>
      </c>
      <c r="C796" s="323">
        <f t="shared" si="6"/>
        <v>-4.7509286987007515E-3</v>
      </c>
      <c r="D796" s="325" t="s">
        <v>3634</v>
      </c>
      <c r="E796" s="327">
        <v>64.900000000000006</v>
      </c>
      <c r="F796" s="323">
        <f t="shared" si="7"/>
        <v>1.5432098765433278E-3</v>
      </c>
    </row>
    <row r="797" spans="1:6" ht="15.75" customHeight="1">
      <c r="A797" s="325" t="s">
        <v>3635</v>
      </c>
      <c r="B797" s="326">
        <v>5887.27</v>
      </c>
      <c r="C797" s="323">
        <f t="shared" si="6"/>
        <v>1.0591238282262605E-2</v>
      </c>
      <c r="D797" s="325" t="s">
        <v>3635</v>
      </c>
      <c r="E797" s="327">
        <v>64.8</v>
      </c>
      <c r="F797" s="323">
        <f t="shared" si="7"/>
        <v>-1.5408320493067729E-3</v>
      </c>
    </row>
    <row r="798" spans="1:6" ht="15.75" customHeight="1">
      <c r="A798" s="325" t="s">
        <v>3636</v>
      </c>
      <c r="B798" s="326">
        <v>5825.57</v>
      </c>
      <c r="C798" s="323">
        <f t="shared" si="6"/>
        <v>-2.3820614164274945E-3</v>
      </c>
      <c r="D798" s="325" t="s">
        <v>3636</v>
      </c>
      <c r="E798" s="327">
        <v>64.900000000000006</v>
      </c>
      <c r="F798" s="323">
        <f t="shared" si="7"/>
        <v>-1.3677811550151797E-2</v>
      </c>
    </row>
    <row r="799" spans="1:6" ht="15.75" customHeight="1">
      <c r="A799" s="325" t="s">
        <v>3637</v>
      </c>
      <c r="B799" s="326">
        <v>5839.48</v>
      </c>
      <c r="C799" s="323">
        <f t="shared" si="6"/>
        <v>-4.0574628151186509E-3</v>
      </c>
      <c r="D799" s="325" t="s">
        <v>3637</v>
      </c>
      <c r="E799" s="327">
        <v>65.8</v>
      </c>
      <c r="F799" s="323">
        <f t="shared" si="7"/>
        <v>1.7001545595054068E-2</v>
      </c>
    </row>
    <row r="800" spans="1:6" ht="15.75" customHeight="1">
      <c r="A800" s="325" t="s">
        <v>3638</v>
      </c>
      <c r="B800" s="326">
        <v>5863.27</v>
      </c>
      <c r="C800" s="323">
        <f t="shared" si="6"/>
        <v>4.6331278924924835E-3</v>
      </c>
      <c r="D800" s="325" t="s">
        <v>3638</v>
      </c>
      <c r="E800" s="327">
        <v>64.7</v>
      </c>
      <c r="F800" s="323">
        <f t="shared" si="7"/>
        <v>7.7881619937694158E-3</v>
      </c>
    </row>
    <row r="801" spans="1:6" ht="15.75" customHeight="1">
      <c r="A801" s="325" t="s">
        <v>3639</v>
      </c>
      <c r="B801" s="326">
        <v>5836.23</v>
      </c>
      <c r="C801" s="323">
        <f t="shared" si="6"/>
        <v>-4.0920035288838363E-3</v>
      </c>
      <c r="D801" s="325" t="s">
        <v>3639</v>
      </c>
      <c r="E801" s="327">
        <v>64.2</v>
      </c>
      <c r="F801" s="323">
        <f t="shared" si="7"/>
        <v>3.1250000000000444E-3</v>
      </c>
    </row>
    <row r="802" spans="1:6" ht="15.75" customHeight="1">
      <c r="A802" s="325" t="s">
        <v>3640</v>
      </c>
      <c r="B802" s="326">
        <v>5860.21</v>
      </c>
      <c r="C802" s="323">
        <f t="shared" si="6"/>
        <v>1.0851603332585835E-2</v>
      </c>
      <c r="D802" s="325" t="s">
        <v>3640</v>
      </c>
      <c r="E802" s="327">
        <v>64</v>
      </c>
      <c r="F802" s="323">
        <f t="shared" si="7"/>
        <v>-3.1152647975077885E-3</v>
      </c>
    </row>
    <row r="803" spans="1:6" ht="15.75" customHeight="1">
      <c r="A803" s="325" t="s">
        <v>3641</v>
      </c>
      <c r="B803" s="326">
        <v>5797.3</v>
      </c>
      <c r="C803" s="323">
        <f t="shared" si="6"/>
        <v>-2.224678758111498E-4</v>
      </c>
      <c r="D803" s="325" t="s">
        <v>3641</v>
      </c>
      <c r="E803" s="327">
        <v>64.2</v>
      </c>
      <c r="F803" s="323">
        <f t="shared" si="7"/>
        <v>3.1250000000000444E-3</v>
      </c>
    </row>
    <row r="804" spans="1:6" ht="15.75" customHeight="1">
      <c r="A804" s="325" t="s">
        <v>3642</v>
      </c>
      <c r="B804" s="326">
        <v>5798.59</v>
      </c>
      <c r="C804" s="323">
        <f t="shared" si="6"/>
        <v>4.8208471313186951E-3</v>
      </c>
      <c r="D804" s="325" t="s">
        <v>3642</v>
      </c>
      <c r="E804" s="327">
        <v>64</v>
      </c>
      <c r="F804" s="323">
        <f t="shared" si="7"/>
        <v>-4.6656298600310508E-3</v>
      </c>
    </row>
    <row r="805" spans="1:6" ht="15.75" customHeight="1">
      <c r="A805" s="325" t="s">
        <v>3643</v>
      </c>
      <c r="B805" s="326">
        <v>5770.77</v>
      </c>
      <c r="C805" s="323">
        <f t="shared" si="6"/>
        <v>2.0439667702884856E-2</v>
      </c>
      <c r="D805" s="325" t="s">
        <v>3643</v>
      </c>
      <c r="E805" s="327">
        <v>64.3</v>
      </c>
      <c r="F805" s="323">
        <f t="shared" si="7"/>
        <v>1.579778830963674E-2</v>
      </c>
    </row>
    <row r="806" spans="1:6" ht="15.75" customHeight="1">
      <c r="A806" s="325" t="s">
        <v>3644</v>
      </c>
      <c r="B806" s="326">
        <v>5655.18</v>
      </c>
      <c r="C806" s="323">
        <f t="shared" si="6"/>
        <v>-5.5952171619482183E-3</v>
      </c>
      <c r="D806" s="325" t="s">
        <v>3644</v>
      </c>
      <c r="E806" s="327">
        <v>63.3</v>
      </c>
      <c r="F806" s="323">
        <f t="shared" si="7"/>
        <v>1.5822784810126667E-3</v>
      </c>
    </row>
    <row r="807" spans="1:6" ht="15.75" customHeight="1">
      <c r="A807" s="325" t="s">
        <v>3645</v>
      </c>
      <c r="B807" s="326">
        <v>5687</v>
      </c>
      <c r="C807" s="323">
        <f t="shared" si="6"/>
        <v>1.7266884537435967E-2</v>
      </c>
      <c r="D807" s="325" t="s">
        <v>3645</v>
      </c>
      <c r="E807" s="327">
        <v>63.2</v>
      </c>
      <c r="F807" s="323">
        <f t="shared" si="7"/>
        <v>4.7694753577107729E-3</v>
      </c>
    </row>
    <row r="808" spans="1:6" ht="15.75" customHeight="1">
      <c r="A808" s="325" t="s">
        <v>3646</v>
      </c>
      <c r="B808" s="326">
        <v>5590.47</v>
      </c>
      <c r="C808" s="323">
        <f t="shared" si="6"/>
        <v>1.7109287301029896E-2</v>
      </c>
      <c r="D808" s="325" t="s">
        <v>3646</v>
      </c>
      <c r="E808" s="327">
        <v>62.9</v>
      </c>
      <c r="F808" s="323">
        <f t="shared" si="7"/>
        <v>2.1103896103896069E-2</v>
      </c>
    </row>
    <row r="809" spans="1:6" ht="15.75" customHeight="1">
      <c r="A809" s="325" t="s">
        <v>3647</v>
      </c>
      <c r="B809" s="326">
        <v>5496.43</v>
      </c>
      <c r="C809" s="323">
        <f t="shared" si="6"/>
        <v>5.7051370019669534E-3</v>
      </c>
      <c r="D809" s="325" t="s">
        <v>3647</v>
      </c>
      <c r="E809" s="327">
        <v>61.6</v>
      </c>
      <c r="F809" s="323">
        <f t="shared" si="7"/>
        <v>-1.6207455429497752E-3</v>
      </c>
    </row>
    <row r="810" spans="1:6" ht="15.75" customHeight="1">
      <c r="A810" s="325" t="s">
        <v>3648</v>
      </c>
      <c r="B810" s="326">
        <v>5465.25</v>
      </c>
      <c r="C810" s="323"/>
      <c r="D810" s="325" t="s">
        <v>3648</v>
      </c>
      <c r="E810" s="327">
        <v>61.7</v>
      </c>
      <c r="F810" s="323"/>
    </row>
    <row r="811" spans="1:6" ht="15.75" customHeight="1"/>
    <row r="812" spans="1:6" ht="15.75" customHeight="1"/>
    <row r="813" spans="1:6" ht="15.75" customHeight="1"/>
    <row r="814" spans="1:6" ht="15.75" customHeight="1"/>
    <row r="815" spans="1:6" ht="15.75" customHeight="1"/>
    <row r="816" spans="1: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F2:F810" xr:uid="{00000000-0009-0000-0000-000001000000}"/>
  <mergeCells count="4">
    <mergeCell ref="A1:C1"/>
    <mergeCell ref="D1:F1"/>
    <mergeCell ref="J21:M21"/>
    <mergeCell ref="J24:M24"/>
  </mergeCells>
  <pageMargins left="0.7" right="0.7" top="0.75" bottom="0.75" header="0" footer="0"/>
  <pageSetup orientation="landscape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1E29DA-340B-4ACA-9B3F-92E278A082C4}">
  <sheetPr>
    <tabColor theme="2" tint="-0.249977111117893"/>
  </sheetPr>
  <dimension ref="A1:D1075"/>
  <sheetViews>
    <sheetView workbookViewId="0">
      <selection activeCell="C45" sqref="C45"/>
    </sheetView>
  </sheetViews>
  <sheetFormatPr defaultColWidth="14.42578125" defaultRowHeight="15" customHeight="1"/>
  <cols>
    <col min="1" max="1" width="13.5703125" style="321" customWidth="1"/>
    <col min="2" max="2" width="8.7109375" style="321" customWidth="1"/>
    <col min="3" max="3" width="12.5703125" style="321" hidden="1" customWidth="1"/>
    <col min="4" max="4" width="9.5703125" style="321" customWidth="1"/>
    <col min="5" max="26" width="8.7109375" style="321" customWidth="1"/>
    <col min="27" max="16384" width="14.42578125" style="321"/>
  </cols>
  <sheetData>
    <row r="1" spans="1:4">
      <c r="A1" s="332" t="s">
        <v>33</v>
      </c>
      <c r="B1" s="332" t="s">
        <v>35</v>
      </c>
      <c r="C1" s="333"/>
      <c r="D1" s="332" t="s">
        <v>36</v>
      </c>
    </row>
    <row r="2" spans="1:4">
      <c r="A2" s="334" t="s">
        <v>3649</v>
      </c>
      <c r="B2" s="335">
        <v>63.9</v>
      </c>
      <c r="C2" s="336" t="s">
        <v>3650</v>
      </c>
      <c r="D2" s="333">
        <f t="shared" ref="D2:D256" si="0">IF(ISNUMBER(SEARCH("k",C2)),LEFT(C2,LEN(C2)-1)*IF(RIGHT(C2)="k",1000,1),C2)</f>
        <v>1000</v>
      </c>
    </row>
    <row r="3" spans="1:4">
      <c r="A3" s="334" t="s">
        <v>3651</v>
      </c>
      <c r="B3" s="335">
        <v>63.9</v>
      </c>
      <c r="C3" s="336" t="s">
        <v>2752</v>
      </c>
      <c r="D3" s="333">
        <f t="shared" si="0"/>
        <v>30</v>
      </c>
    </row>
    <row r="4" spans="1:4">
      <c r="A4" s="334" t="s">
        <v>3652</v>
      </c>
      <c r="B4" s="335">
        <v>63.9</v>
      </c>
      <c r="C4" s="336" t="s">
        <v>758</v>
      </c>
      <c r="D4" s="333">
        <f t="shared" si="0"/>
        <v>500</v>
      </c>
    </row>
    <row r="5" spans="1:4">
      <c r="A5" s="334" t="s">
        <v>3653</v>
      </c>
      <c r="B5" s="335">
        <v>63.9</v>
      </c>
      <c r="C5" s="336" t="s">
        <v>3654</v>
      </c>
      <c r="D5" s="333">
        <f t="shared" si="0"/>
        <v>680</v>
      </c>
    </row>
    <row r="6" spans="1:4">
      <c r="A6" s="334" t="s">
        <v>3655</v>
      </c>
      <c r="B6" s="335">
        <v>63.9</v>
      </c>
      <c r="C6" s="336" t="s">
        <v>2631</v>
      </c>
      <c r="D6" s="333">
        <f t="shared" si="0"/>
        <v>4000</v>
      </c>
    </row>
    <row r="7" spans="1:4">
      <c r="A7" s="334" t="s">
        <v>3656</v>
      </c>
      <c r="B7" s="335">
        <v>63.9</v>
      </c>
      <c r="C7" s="336" t="s">
        <v>919</v>
      </c>
      <c r="D7" s="333">
        <f t="shared" si="0"/>
        <v>2160</v>
      </c>
    </row>
    <row r="8" spans="1:4">
      <c r="A8" s="334" t="s">
        <v>3657</v>
      </c>
      <c r="B8" s="335">
        <v>63.9</v>
      </c>
      <c r="C8" s="336" t="s">
        <v>776</v>
      </c>
      <c r="D8" s="333">
        <f t="shared" si="0"/>
        <v>330</v>
      </c>
    </row>
    <row r="9" spans="1:4">
      <c r="A9" s="334" t="s">
        <v>3658</v>
      </c>
      <c r="B9" s="335">
        <v>63.9</v>
      </c>
      <c r="C9" s="336" t="s">
        <v>814</v>
      </c>
      <c r="D9" s="333">
        <f t="shared" si="0"/>
        <v>10</v>
      </c>
    </row>
    <row r="10" spans="1:4">
      <c r="A10" s="334" t="s">
        <v>3659</v>
      </c>
      <c r="B10" s="335">
        <v>63.9</v>
      </c>
      <c r="C10" s="336" t="s">
        <v>3660</v>
      </c>
      <c r="D10" s="333">
        <f t="shared" si="0"/>
        <v>8750</v>
      </c>
    </row>
    <row r="11" spans="1:4">
      <c r="A11" s="334" t="s">
        <v>3661</v>
      </c>
      <c r="B11" s="335">
        <v>63.9</v>
      </c>
      <c r="C11" s="336" t="s">
        <v>3662</v>
      </c>
      <c r="D11" s="333">
        <f t="shared" si="0"/>
        <v>1630</v>
      </c>
    </row>
    <row r="12" spans="1:4">
      <c r="A12" s="334" t="s">
        <v>3663</v>
      </c>
      <c r="B12" s="335">
        <v>63.9</v>
      </c>
      <c r="C12" s="336" t="s">
        <v>2401</v>
      </c>
      <c r="D12" s="333">
        <f t="shared" si="0"/>
        <v>3580</v>
      </c>
    </row>
    <row r="13" spans="1:4">
      <c r="A13" s="334" t="s">
        <v>3664</v>
      </c>
      <c r="B13" s="335">
        <v>63.9</v>
      </c>
      <c r="C13" s="336" t="s">
        <v>2282</v>
      </c>
      <c r="D13" s="333">
        <f t="shared" si="0"/>
        <v>40</v>
      </c>
    </row>
    <row r="14" spans="1:4">
      <c r="A14" s="334" t="s">
        <v>3665</v>
      </c>
      <c r="B14" s="335">
        <v>63.9</v>
      </c>
      <c r="C14" s="336" t="s">
        <v>2458</v>
      </c>
      <c r="D14" s="333">
        <f t="shared" si="0"/>
        <v>2550</v>
      </c>
    </row>
    <row r="15" spans="1:4">
      <c r="A15" s="334" t="s">
        <v>3666</v>
      </c>
      <c r="B15" s="335">
        <v>63.9</v>
      </c>
      <c r="C15" s="336" t="s">
        <v>940</v>
      </c>
      <c r="D15" s="333">
        <f t="shared" si="0"/>
        <v>420</v>
      </c>
    </row>
    <row r="16" spans="1:4">
      <c r="A16" s="334" t="s">
        <v>3667</v>
      </c>
      <c r="B16" s="335">
        <v>63.9</v>
      </c>
      <c r="C16" s="336" t="s">
        <v>3668</v>
      </c>
      <c r="D16" s="333">
        <f t="shared" si="0"/>
        <v>3020</v>
      </c>
    </row>
    <row r="17" spans="1:4">
      <c r="A17" s="334" t="s">
        <v>3669</v>
      </c>
      <c r="B17" s="335">
        <v>63.9</v>
      </c>
      <c r="C17" s="336" t="s">
        <v>766</v>
      </c>
      <c r="D17" s="333">
        <f t="shared" si="0"/>
        <v>620</v>
      </c>
    </row>
    <row r="18" spans="1:4">
      <c r="A18" s="334" t="s">
        <v>3670</v>
      </c>
      <c r="B18" s="335">
        <v>63.9</v>
      </c>
      <c r="C18" s="336" t="s">
        <v>2478</v>
      </c>
      <c r="D18" s="333">
        <f t="shared" si="0"/>
        <v>20</v>
      </c>
    </row>
    <row r="19" spans="1:4">
      <c r="A19" s="334" t="s">
        <v>3671</v>
      </c>
      <c r="B19" s="335">
        <v>63.9</v>
      </c>
      <c r="C19" s="336" t="s">
        <v>2756</v>
      </c>
      <c r="D19" s="333">
        <f t="shared" si="0"/>
        <v>510</v>
      </c>
    </row>
    <row r="20" spans="1:4">
      <c r="A20" s="334" t="s">
        <v>3672</v>
      </c>
      <c r="B20" s="335">
        <v>63.9</v>
      </c>
      <c r="C20" s="336" t="s">
        <v>2758</v>
      </c>
      <c r="D20" s="333">
        <f t="shared" si="0"/>
        <v>230</v>
      </c>
    </row>
    <row r="21" spans="1:4" ht="15.75" customHeight="1">
      <c r="A21" s="334" t="s">
        <v>3673</v>
      </c>
      <c r="B21" s="335">
        <v>63.9</v>
      </c>
      <c r="C21" s="336" t="s">
        <v>941</v>
      </c>
      <c r="D21" s="333">
        <f t="shared" si="0"/>
        <v>50</v>
      </c>
    </row>
    <row r="22" spans="1:4" ht="15.75" customHeight="1">
      <c r="A22" s="334" t="s">
        <v>3674</v>
      </c>
      <c r="B22" s="335">
        <v>63.9</v>
      </c>
      <c r="C22" s="336" t="s">
        <v>814</v>
      </c>
      <c r="D22" s="333">
        <f t="shared" si="0"/>
        <v>10</v>
      </c>
    </row>
    <row r="23" spans="1:4" ht="15.75" customHeight="1">
      <c r="A23" s="334" t="s">
        <v>3675</v>
      </c>
      <c r="B23" s="335">
        <v>63.9</v>
      </c>
      <c r="C23" s="336" t="s">
        <v>829</v>
      </c>
      <c r="D23" s="333">
        <f t="shared" si="0"/>
        <v>1010</v>
      </c>
    </row>
    <row r="24" spans="1:4" ht="15.75" customHeight="1">
      <c r="A24" s="334" t="s">
        <v>3676</v>
      </c>
      <c r="B24" s="335">
        <v>63.9</v>
      </c>
      <c r="C24" s="336" t="s">
        <v>2470</v>
      </c>
      <c r="D24" s="333">
        <f t="shared" si="0"/>
        <v>0</v>
      </c>
    </row>
    <row r="25" spans="1:4" ht="15.75" customHeight="1">
      <c r="A25" s="334" t="s">
        <v>3677</v>
      </c>
      <c r="B25" s="335">
        <v>63.9</v>
      </c>
      <c r="C25" s="336" t="s">
        <v>876</v>
      </c>
      <c r="D25" s="333">
        <f t="shared" si="0"/>
        <v>8830</v>
      </c>
    </row>
    <row r="26" spans="1:4" ht="15.75" customHeight="1">
      <c r="A26" s="334" t="s">
        <v>3678</v>
      </c>
      <c r="B26" s="335">
        <v>63.9</v>
      </c>
      <c r="C26" s="336" t="s">
        <v>2470</v>
      </c>
      <c r="D26" s="333">
        <f t="shared" si="0"/>
        <v>0</v>
      </c>
    </row>
    <row r="27" spans="1:4" ht="15.75" customHeight="1">
      <c r="A27" s="334" t="s">
        <v>3679</v>
      </c>
      <c r="B27" s="335">
        <v>63.9</v>
      </c>
      <c r="C27" s="336" t="s">
        <v>3680</v>
      </c>
      <c r="D27" s="333">
        <f t="shared" si="0"/>
        <v>12160</v>
      </c>
    </row>
    <row r="28" spans="1:4" ht="15.75" customHeight="1">
      <c r="A28" s="334" t="s">
        <v>3681</v>
      </c>
      <c r="B28" s="335">
        <v>63.9</v>
      </c>
      <c r="C28" s="336" t="s">
        <v>2705</v>
      </c>
      <c r="D28" s="333">
        <f t="shared" si="0"/>
        <v>16309.999999999998</v>
      </c>
    </row>
    <row r="29" spans="1:4" ht="15.75" customHeight="1">
      <c r="A29" s="334" t="s">
        <v>3682</v>
      </c>
      <c r="B29" s="335">
        <v>63.9</v>
      </c>
      <c r="C29" s="336" t="s">
        <v>2524</v>
      </c>
      <c r="D29" s="333">
        <f t="shared" si="0"/>
        <v>820</v>
      </c>
    </row>
    <row r="30" spans="1:4" ht="15.75" customHeight="1">
      <c r="A30" s="334" t="s">
        <v>3683</v>
      </c>
      <c r="B30" s="335">
        <v>63.9</v>
      </c>
      <c r="C30" s="336" t="s">
        <v>817</v>
      </c>
      <c r="D30" s="333">
        <f t="shared" si="0"/>
        <v>1080</v>
      </c>
    </row>
    <row r="31" spans="1:4" ht="15.75" customHeight="1">
      <c r="A31" s="334" t="s">
        <v>3684</v>
      </c>
      <c r="B31" s="335">
        <v>63.9</v>
      </c>
      <c r="C31" s="336" t="s">
        <v>2596</v>
      </c>
      <c r="D31" s="333">
        <f t="shared" si="0"/>
        <v>1410</v>
      </c>
    </row>
    <row r="32" spans="1:4" ht="15.75" customHeight="1">
      <c r="A32" s="334" t="s">
        <v>3685</v>
      </c>
      <c r="B32" s="335">
        <v>63.9</v>
      </c>
      <c r="C32" s="336" t="s">
        <v>766</v>
      </c>
      <c r="D32" s="333">
        <f t="shared" si="0"/>
        <v>620</v>
      </c>
    </row>
    <row r="33" spans="1:4" ht="15.75" customHeight="1">
      <c r="A33" s="334" t="s">
        <v>3686</v>
      </c>
      <c r="B33" s="335">
        <v>63.9</v>
      </c>
      <c r="C33" s="336" t="s">
        <v>2293</v>
      </c>
      <c r="D33" s="333">
        <f t="shared" si="0"/>
        <v>3170</v>
      </c>
    </row>
    <row r="34" spans="1:4" ht="15.75" customHeight="1">
      <c r="A34" s="334" t="s">
        <v>3687</v>
      </c>
      <c r="B34" s="335">
        <v>63.9</v>
      </c>
      <c r="C34" s="336" t="s">
        <v>2451</v>
      </c>
      <c r="D34" s="333">
        <f t="shared" si="0"/>
        <v>920</v>
      </c>
    </row>
    <row r="35" spans="1:4" ht="15.75" customHeight="1">
      <c r="A35" s="334" t="s">
        <v>3688</v>
      </c>
      <c r="B35" s="335">
        <v>63.9</v>
      </c>
      <c r="C35" s="336" t="s">
        <v>3689</v>
      </c>
      <c r="D35" s="333">
        <f t="shared" si="0"/>
        <v>21040</v>
      </c>
    </row>
    <row r="36" spans="1:4" ht="15.75" customHeight="1">
      <c r="A36" s="334" t="s">
        <v>3690</v>
      </c>
      <c r="B36" s="335">
        <v>63.9</v>
      </c>
      <c r="C36" s="336" t="s">
        <v>3691</v>
      </c>
      <c r="D36" s="333">
        <f t="shared" si="0"/>
        <v>13660</v>
      </c>
    </row>
    <row r="37" spans="1:4" ht="15.75" customHeight="1">
      <c r="A37" s="334" t="s">
        <v>3692</v>
      </c>
      <c r="B37" s="335">
        <v>63.9</v>
      </c>
      <c r="C37" s="336" t="s">
        <v>329</v>
      </c>
      <c r="D37" s="333">
        <f t="shared" si="0"/>
        <v>1580</v>
      </c>
    </row>
    <row r="38" spans="1:4" ht="15.75" customHeight="1">
      <c r="A38" s="334" t="s">
        <v>3693</v>
      </c>
      <c r="B38" s="335">
        <v>63.9</v>
      </c>
      <c r="C38" s="336" t="s">
        <v>2462</v>
      </c>
      <c r="D38" s="333">
        <f t="shared" si="0"/>
        <v>4230</v>
      </c>
    </row>
    <row r="39" spans="1:4" ht="15.75" customHeight="1">
      <c r="A39" s="334" t="s">
        <v>3694</v>
      </c>
      <c r="B39" s="335">
        <v>63.9</v>
      </c>
      <c r="C39" s="336" t="s">
        <v>3695</v>
      </c>
      <c r="D39" s="333">
        <f t="shared" si="0"/>
        <v>11510</v>
      </c>
    </row>
    <row r="40" spans="1:4" ht="15.75" customHeight="1">
      <c r="A40" s="334" t="s">
        <v>3696</v>
      </c>
      <c r="B40" s="335">
        <v>63.9</v>
      </c>
      <c r="C40" s="336" t="s">
        <v>2282</v>
      </c>
      <c r="D40" s="333">
        <f t="shared" si="0"/>
        <v>40</v>
      </c>
    </row>
    <row r="41" spans="1:4" ht="15.75" customHeight="1">
      <c r="A41" s="334" t="s">
        <v>3697</v>
      </c>
      <c r="B41" s="335">
        <v>63.9</v>
      </c>
      <c r="C41" s="336" t="s">
        <v>2421</v>
      </c>
      <c r="D41" s="333">
        <f t="shared" si="0"/>
        <v>300</v>
      </c>
    </row>
    <row r="42" spans="1:4" ht="15.75" customHeight="1">
      <c r="A42" s="334" t="s">
        <v>3698</v>
      </c>
      <c r="B42" s="335">
        <v>63.9</v>
      </c>
      <c r="C42" s="336" t="s">
        <v>945</v>
      </c>
      <c r="D42" s="333">
        <f t="shared" si="0"/>
        <v>60</v>
      </c>
    </row>
    <row r="43" spans="1:4" ht="15.75" customHeight="1">
      <c r="A43" s="334" t="s">
        <v>3699</v>
      </c>
      <c r="B43" s="335">
        <v>63.9</v>
      </c>
      <c r="C43" s="336" t="s">
        <v>962</v>
      </c>
      <c r="D43" s="333">
        <f t="shared" si="0"/>
        <v>1230</v>
      </c>
    </row>
    <row r="44" spans="1:4" ht="15.75" customHeight="1">
      <c r="A44" s="334" t="s">
        <v>3700</v>
      </c>
      <c r="B44" s="335">
        <v>63.9</v>
      </c>
      <c r="C44" s="336" t="s">
        <v>941</v>
      </c>
      <c r="D44" s="333">
        <f t="shared" si="0"/>
        <v>50</v>
      </c>
    </row>
    <row r="45" spans="1:4" ht="15.75" customHeight="1">
      <c r="A45" s="334" t="s">
        <v>3701</v>
      </c>
      <c r="B45" s="335">
        <v>63.9</v>
      </c>
      <c r="C45" s="336" t="s">
        <v>945</v>
      </c>
      <c r="D45" s="333">
        <f t="shared" si="0"/>
        <v>60</v>
      </c>
    </row>
    <row r="46" spans="1:4" ht="15.75" customHeight="1">
      <c r="A46" s="334" t="s">
        <v>3702</v>
      </c>
      <c r="B46" s="335">
        <v>63.9</v>
      </c>
      <c r="C46" s="336" t="s">
        <v>2478</v>
      </c>
      <c r="D46" s="333">
        <f t="shared" si="0"/>
        <v>20</v>
      </c>
    </row>
    <row r="47" spans="1:4" ht="15.75" customHeight="1">
      <c r="A47" s="334" t="s">
        <v>3703</v>
      </c>
      <c r="B47" s="335">
        <v>63.9</v>
      </c>
      <c r="C47" s="336" t="s">
        <v>2478</v>
      </c>
      <c r="D47" s="333">
        <f t="shared" si="0"/>
        <v>20</v>
      </c>
    </row>
    <row r="48" spans="1:4" ht="15.75" customHeight="1">
      <c r="A48" s="334" t="s">
        <v>3704</v>
      </c>
      <c r="B48" s="335">
        <v>63.9</v>
      </c>
      <c r="C48" s="336" t="s">
        <v>2374</v>
      </c>
      <c r="D48" s="333">
        <f t="shared" si="0"/>
        <v>1690</v>
      </c>
    </row>
    <row r="49" spans="1:4" ht="15.75" customHeight="1">
      <c r="A49" s="334" t="s">
        <v>3705</v>
      </c>
      <c r="B49" s="335">
        <v>63.9</v>
      </c>
      <c r="C49" s="336" t="s">
        <v>754</v>
      </c>
      <c r="D49" s="333">
        <f t="shared" si="0"/>
        <v>110</v>
      </c>
    </row>
    <row r="50" spans="1:4" ht="15.75" customHeight="1">
      <c r="A50" s="334" t="s">
        <v>3706</v>
      </c>
      <c r="B50" s="335">
        <v>63.9</v>
      </c>
      <c r="C50" s="336" t="s">
        <v>2524</v>
      </c>
      <c r="D50" s="333">
        <f t="shared" si="0"/>
        <v>820</v>
      </c>
    </row>
    <row r="51" spans="1:4" ht="15.75" customHeight="1">
      <c r="A51" s="334" t="s">
        <v>3707</v>
      </c>
      <c r="B51" s="335">
        <v>63.9</v>
      </c>
      <c r="C51" s="336" t="s">
        <v>808</v>
      </c>
      <c r="D51" s="333">
        <f t="shared" si="0"/>
        <v>210</v>
      </c>
    </row>
    <row r="52" spans="1:4" ht="15.75" customHeight="1">
      <c r="A52" s="334" t="s">
        <v>3708</v>
      </c>
      <c r="B52" s="335">
        <v>63.9</v>
      </c>
      <c r="C52" s="336" t="s">
        <v>2470</v>
      </c>
      <c r="D52" s="333">
        <f t="shared" si="0"/>
        <v>0</v>
      </c>
    </row>
    <row r="53" spans="1:4" ht="15.75" customHeight="1">
      <c r="A53" s="334" t="s">
        <v>3709</v>
      </c>
      <c r="B53" s="335">
        <v>63.9</v>
      </c>
      <c r="C53" s="336" t="s">
        <v>941</v>
      </c>
      <c r="D53" s="333">
        <f t="shared" si="0"/>
        <v>50</v>
      </c>
    </row>
    <row r="54" spans="1:4" ht="15.75" customHeight="1">
      <c r="A54" s="334" t="s">
        <v>3710</v>
      </c>
      <c r="B54" s="335">
        <v>63.9</v>
      </c>
      <c r="C54" s="336" t="s">
        <v>810</v>
      </c>
      <c r="D54" s="333">
        <f t="shared" si="0"/>
        <v>180</v>
      </c>
    </row>
    <row r="55" spans="1:4" ht="15.75" customHeight="1">
      <c r="A55" s="334" t="s">
        <v>3711</v>
      </c>
      <c r="B55" s="335">
        <v>63.9</v>
      </c>
      <c r="C55" s="336" t="s">
        <v>2478</v>
      </c>
      <c r="D55" s="333">
        <f t="shared" si="0"/>
        <v>20</v>
      </c>
    </row>
    <row r="56" spans="1:4" ht="15.75" customHeight="1">
      <c r="A56" s="334" t="s">
        <v>3712</v>
      </c>
      <c r="B56" s="335">
        <v>63.9</v>
      </c>
      <c r="C56" s="336" t="s">
        <v>2478</v>
      </c>
      <c r="D56" s="333">
        <f t="shared" si="0"/>
        <v>20</v>
      </c>
    </row>
    <row r="57" spans="1:4" ht="15.75" customHeight="1">
      <c r="A57" s="334" t="s">
        <v>3713</v>
      </c>
      <c r="B57" s="335">
        <v>63.9</v>
      </c>
      <c r="C57" s="336" t="s">
        <v>2307</v>
      </c>
      <c r="D57" s="333">
        <f t="shared" si="0"/>
        <v>1800</v>
      </c>
    </row>
    <row r="58" spans="1:4" ht="15.75" customHeight="1">
      <c r="A58" s="334" t="s">
        <v>3714</v>
      </c>
      <c r="B58" s="335">
        <v>63.9</v>
      </c>
      <c r="C58" s="336" t="s">
        <v>2752</v>
      </c>
      <c r="D58" s="333">
        <f t="shared" si="0"/>
        <v>30</v>
      </c>
    </row>
    <row r="59" spans="1:4" ht="15.75" customHeight="1">
      <c r="A59" s="334" t="s">
        <v>3715</v>
      </c>
      <c r="B59" s="335">
        <v>63.9</v>
      </c>
      <c r="C59" s="336" t="s">
        <v>2422</v>
      </c>
      <c r="D59" s="333">
        <f t="shared" si="0"/>
        <v>1420</v>
      </c>
    </row>
    <row r="60" spans="1:4" ht="15.75" customHeight="1">
      <c r="A60" s="334" t="s">
        <v>3716</v>
      </c>
      <c r="B60" s="335">
        <v>63.9</v>
      </c>
      <c r="C60" s="336" t="s">
        <v>2483</v>
      </c>
      <c r="D60" s="333">
        <f t="shared" si="0"/>
        <v>80</v>
      </c>
    </row>
    <row r="61" spans="1:4" ht="15.75" customHeight="1">
      <c r="A61" s="334" t="s">
        <v>3717</v>
      </c>
      <c r="B61" s="335">
        <v>63.9</v>
      </c>
      <c r="C61" s="336" t="s">
        <v>2475</v>
      </c>
      <c r="D61" s="333">
        <f t="shared" si="0"/>
        <v>150</v>
      </c>
    </row>
    <row r="62" spans="1:4" ht="15.75" customHeight="1">
      <c r="A62" s="334" t="s">
        <v>3718</v>
      </c>
      <c r="B62" s="335">
        <v>63.9</v>
      </c>
      <c r="C62" s="336" t="s">
        <v>941</v>
      </c>
      <c r="D62" s="333">
        <f t="shared" si="0"/>
        <v>50</v>
      </c>
    </row>
    <row r="63" spans="1:4" ht="15.75" customHeight="1">
      <c r="A63" s="334" t="s">
        <v>3719</v>
      </c>
      <c r="B63" s="335">
        <v>63.9</v>
      </c>
      <c r="C63" s="336" t="s">
        <v>808</v>
      </c>
      <c r="D63" s="333">
        <f t="shared" si="0"/>
        <v>210</v>
      </c>
    </row>
    <row r="64" spans="1:4" ht="15.75" customHeight="1">
      <c r="A64" s="334" t="s">
        <v>3720</v>
      </c>
      <c r="B64" s="335">
        <v>63.9</v>
      </c>
      <c r="C64" s="336" t="s">
        <v>811</v>
      </c>
      <c r="D64" s="333">
        <f t="shared" si="0"/>
        <v>200</v>
      </c>
    </row>
    <row r="65" spans="1:4" ht="15.75" customHeight="1">
      <c r="A65" s="334" t="s">
        <v>3721</v>
      </c>
      <c r="B65" s="335">
        <v>63.9</v>
      </c>
      <c r="C65" s="336" t="s">
        <v>808</v>
      </c>
      <c r="D65" s="333">
        <f t="shared" si="0"/>
        <v>210</v>
      </c>
    </row>
    <row r="66" spans="1:4" ht="15.75" customHeight="1">
      <c r="A66" s="334" t="s">
        <v>3722</v>
      </c>
      <c r="B66" s="335">
        <v>63.9</v>
      </c>
      <c r="C66" s="336" t="s">
        <v>2435</v>
      </c>
      <c r="D66" s="333">
        <f t="shared" si="0"/>
        <v>5900</v>
      </c>
    </row>
    <row r="67" spans="1:4" ht="15.75" customHeight="1">
      <c r="A67" s="334" t="s">
        <v>3723</v>
      </c>
      <c r="B67" s="335">
        <v>63.9</v>
      </c>
      <c r="C67" s="336" t="s">
        <v>2752</v>
      </c>
      <c r="D67" s="333">
        <f t="shared" si="0"/>
        <v>30</v>
      </c>
    </row>
    <row r="68" spans="1:4" ht="15.75" customHeight="1">
      <c r="A68" s="334" t="s">
        <v>3724</v>
      </c>
      <c r="B68" s="335">
        <v>63.9</v>
      </c>
      <c r="C68" s="336" t="s">
        <v>2282</v>
      </c>
      <c r="D68" s="333">
        <f t="shared" si="0"/>
        <v>40</v>
      </c>
    </row>
    <row r="69" spans="1:4" ht="15.75" customHeight="1">
      <c r="A69" s="334" t="s">
        <v>3725</v>
      </c>
      <c r="B69" s="335">
        <v>63.9</v>
      </c>
      <c r="C69" s="336" t="s">
        <v>2480</v>
      </c>
      <c r="D69" s="333">
        <f t="shared" si="0"/>
        <v>400</v>
      </c>
    </row>
    <row r="70" spans="1:4" ht="15.75" customHeight="1">
      <c r="A70" s="334" t="s">
        <v>3726</v>
      </c>
      <c r="B70" s="335">
        <v>63.9</v>
      </c>
      <c r="C70" s="336" t="s">
        <v>945</v>
      </c>
      <c r="D70" s="333">
        <f t="shared" si="0"/>
        <v>60</v>
      </c>
    </row>
    <row r="71" spans="1:4" ht="15.75" customHeight="1">
      <c r="A71" s="334" t="s">
        <v>3727</v>
      </c>
      <c r="B71" s="335">
        <v>63.9</v>
      </c>
      <c r="C71" s="336" t="s">
        <v>3728</v>
      </c>
      <c r="D71" s="333">
        <f t="shared" si="0"/>
        <v>890</v>
      </c>
    </row>
    <row r="72" spans="1:4" ht="15.75" customHeight="1">
      <c r="A72" s="334" t="s">
        <v>3729</v>
      </c>
      <c r="B72" s="335">
        <v>63.9</v>
      </c>
      <c r="C72" s="336" t="s">
        <v>828</v>
      </c>
      <c r="D72" s="333">
        <f t="shared" si="0"/>
        <v>1380</v>
      </c>
    </row>
    <row r="73" spans="1:4" ht="15.75" customHeight="1">
      <c r="A73" s="334" t="s">
        <v>3730</v>
      </c>
      <c r="B73" s="335">
        <v>63.9</v>
      </c>
      <c r="C73" s="336" t="s">
        <v>754</v>
      </c>
      <c r="D73" s="333">
        <f t="shared" si="0"/>
        <v>110</v>
      </c>
    </row>
    <row r="74" spans="1:4" ht="15.75" customHeight="1">
      <c r="A74" s="334" t="s">
        <v>3731</v>
      </c>
      <c r="B74" s="335">
        <v>63.9</v>
      </c>
      <c r="C74" s="336" t="s">
        <v>814</v>
      </c>
      <c r="D74" s="333">
        <f t="shared" si="0"/>
        <v>10</v>
      </c>
    </row>
    <row r="75" spans="1:4" ht="15.75" customHeight="1">
      <c r="A75" s="334" t="s">
        <v>3732</v>
      </c>
      <c r="B75" s="335">
        <v>63.9</v>
      </c>
      <c r="C75" s="336" t="s">
        <v>2343</v>
      </c>
      <c r="D75" s="333">
        <f t="shared" si="0"/>
        <v>2740</v>
      </c>
    </row>
    <row r="76" spans="1:4" ht="15.75" customHeight="1">
      <c r="A76" s="334" t="s">
        <v>3733</v>
      </c>
      <c r="B76" s="335">
        <v>63.9</v>
      </c>
      <c r="C76" s="336" t="s">
        <v>2478</v>
      </c>
      <c r="D76" s="333">
        <f t="shared" si="0"/>
        <v>20</v>
      </c>
    </row>
    <row r="77" spans="1:4" ht="15.75" customHeight="1">
      <c r="A77" s="334" t="s">
        <v>3734</v>
      </c>
      <c r="B77" s="335">
        <v>63.9</v>
      </c>
      <c r="C77" s="336" t="s">
        <v>2520</v>
      </c>
      <c r="D77" s="333">
        <f t="shared" si="0"/>
        <v>760</v>
      </c>
    </row>
    <row r="78" spans="1:4" ht="15.75" customHeight="1">
      <c r="A78" s="334" t="s">
        <v>3735</v>
      </c>
      <c r="B78" s="335">
        <v>63.9</v>
      </c>
      <c r="C78" s="336" t="s">
        <v>815</v>
      </c>
      <c r="D78" s="333">
        <f t="shared" si="0"/>
        <v>130</v>
      </c>
    </row>
    <row r="79" spans="1:4" ht="15.75" customHeight="1">
      <c r="A79" s="334" t="s">
        <v>3736</v>
      </c>
      <c r="B79" s="335">
        <v>63.9</v>
      </c>
      <c r="C79" s="336" t="s">
        <v>2479</v>
      </c>
      <c r="D79" s="333">
        <f t="shared" si="0"/>
        <v>70</v>
      </c>
    </row>
    <row r="80" spans="1:4" ht="15.75" customHeight="1">
      <c r="A80" s="334" t="s">
        <v>3737</v>
      </c>
      <c r="B80" s="335">
        <v>63.9</v>
      </c>
      <c r="C80" s="336" t="s">
        <v>2307</v>
      </c>
      <c r="D80" s="333">
        <f t="shared" si="0"/>
        <v>1800</v>
      </c>
    </row>
    <row r="81" spans="1:4" ht="15.75" customHeight="1">
      <c r="A81" s="334" t="s">
        <v>3738</v>
      </c>
      <c r="B81" s="335">
        <v>63.9</v>
      </c>
      <c r="C81" s="336" t="s">
        <v>3739</v>
      </c>
      <c r="D81" s="333">
        <f t="shared" si="0"/>
        <v>7360</v>
      </c>
    </row>
    <row r="82" spans="1:4" ht="15.75" customHeight="1">
      <c r="A82" s="334" t="s">
        <v>3740</v>
      </c>
      <c r="B82" s="335">
        <v>63.9</v>
      </c>
      <c r="C82" s="336" t="s">
        <v>3741</v>
      </c>
      <c r="D82" s="333">
        <f t="shared" si="0"/>
        <v>5690</v>
      </c>
    </row>
    <row r="83" spans="1:4" ht="15.75" customHeight="1">
      <c r="A83" s="334" t="s">
        <v>3742</v>
      </c>
      <c r="B83" s="335">
        <v>63.9</v>
      </c>
      <c r="C83" s="336" t="s">
        <v>917</v>
      </c>
      <c r="D83" s="333">
        <f t="shared" si="0"/>
        <v>5100</v>
      </c>
    </row>
    <row r="84" spans="1:4" ht="15.75" customHeight="1">
      <c r="A84" s="334" t="s">
        <v>3743</v>
      </c>
      <c r="B84" s="335">
        <v>63.9</v>
      </c>
      <c r="C84" s="336" t="s">
        <v>3689</v>
      </c>
      <c r="D84" s="333">
        <f t="shared" si="0"/>
        <v>21040</v>
      </c>
    </row>
    <row r="85" spans="1:4" ht="15.75" customHeight="1">
      <c r="A85" s="334" t="s">
        <v>3744</v>
      </c>
      <c r="B85" s="335">
        <v>63.9</v>
      </c>
      <c r="C85" s="336" t="s">
        <v>2367</v>
      </c>
      <c r="D85" s="333">
        <f t="shared" si="0"/>
        <v>3390</v>
      </c>
    </row>
    <row r="86" spans="1:4" ht="15.75" customHeight="1">
      <c r="A86" s="334" t="s">
        <v>3745</v>
      </c>
      <c r="B86" s="335">
        <v>63.9</v>
      </c>
      <c r="C86" s="336" t="s">
        <v>3746</v>
      </c>
      <c r="D86" s="333">
        <f t="shared" si="0"/>
        <v>9990</v>
      </c>
    </row>
    <row r="87" spans="1:4" ht="15.75" customHeight="1">
      <c r="A87" s="334" t="s">
        <v>3747</v>
      </c>
      <c r="B87" s="335">
        <v>63.9</v>
      </c>
      <c r="C87" s="336" t="s">
        <v>750</v>
      </c>
      <c r="D87" s="333">
        <f t="shared" si="0"/>
        <v>2530</v>
      </c>
    </row>
    <row r="88" spans="1:4" ht="15.75" customHeight="1">
      <c r="A88" s="334" t="s">
        <v>3748</v>
      </c>
      <c r="B88" s="335">
        <v>63.9</v>
      </c>
      <c r="C88" s="336" t="s">
        <v>3749</v>
      </c>
      <c r="D88" s="333">
        <f t="shared" si="0"/>
        <v>10770</v>
      </c>
    </row>
    <row r="89" spans="1:4" ht="15.75" customHeight="1">
      <c r="A89" s="334" t="s">
        <v>3750</v>
      </c>
      <c r="B89" s="335">
        <v>63.9</v>
      </c>
      <c r="C89" s="336" t="s">
        <v>3751</v>
      </c>
      <c r="D89" s="333">
        <f t="shared" si="0"/>
        <v>10930</v>
      </c>
    </row>
    <row r="90" spans="1:4" ht="15.75" customHeight="1">
      <c r="A90" s="334" t="s">
        <v>3752</v>
      </c>
      <c r="B90" s="335">
        <v>63.9</v>
      </c>
      <c r="C90" s="336" t="s">
        <v>3753</v>
      </c>
      <c r="D90" s="333">
        <f t="shared" si="0"/>
        <v>22520</v>
      </c>
    </row>
    <row r="91" spans="1:4" ht="15.75" customHeight="1">
      <c r="A91" s="334" t="s">
        <v>3754</v>
      </c>
      <c r="B91" s="335">
        <v>63.9</v>
      </c>
      <c r="C91" s="336" t="s">
        <v>1193</v>
      </c>
      <c r="D91" s="333">
        <f t="shared" si="0"/>
        <v>18590</v>
      </c>
    </row>
    <row r="92" spans="1:4" ht="15.75" customHeight="1">
      <c r="A92" s="334" t="s">
        <v>3755</v>
      </c>
      <c r="B92" s="335">
        <v>63.9</v>
      </c>
      <c r="C92" s="336" t="s">
        <v>3756</v>
      </c>
      <c r="D92" s="333">
        <f t="shared" si="0"/>
        <v>11160</v>
      </c>
    </row>
    <row r="93" spans="1:4" ht="15.75" customHeight="1">
      <c r="A93" s="334" t="s">
        <v>3757</v>
      </c>
      <c r="B93" s="335">
        <v>63.9</v>
      </c>
      <c r="C93" s="336" t="s">
        <v>3758</v>
      </c>
      <c r="D93" s="333">
        <f t="shared" si="0"/>
        <v>26600</v>
      </c>
    </row>
    <row r="94" spans="1:4" ht="15.75" customHeight="1">
      <c r="A94" s="334" t="s">
        <v>2837</v>
      </c>
      <c r="B94" s="335">
        <v>63.9</v>
      </c>
      <c r="C94" s="336" t="s">
        <v>3759</v>
      </c>
      <c r="D94" s="333">
        <f t="shared" si="0"/>
        <v>38640</v>
      </c>
    </row>
    <row r="95" spans="1:4" ht="15.75" customHeight="1">
      <c r="A95" s="334" t="s">
        <v>2838</v>
      </c>
      <c r="B95" s="335">
        <v>64.400000000000006</v>
      </c>
      <c r="C95" s="336" t="s">
        <v>3760</v>
      </c>
      <c r="D95" s="333">
        <f t="shared" si="0"/>
        <v>34940</v>
      </c>
    </row>
    <row r="96" spans="1:4" ht="15.75" customHeight="1">
      <c r="A96" s="334" t="s">
        <v>3761</v>
      </c>
      <c r="B96" s="335">
        <v>63.9</v>
      </c>
      <c r="C96" s="336" t="s">
        <v>3762</v>
      </c>
      <c r="D96" s="333">
        <f t="shared" si="0"/>
        <v>54670</v>
      </c>
    </row>
    <row r="97" spans="1:4" ht="15.75" customHeight="1">
      <c r="A97" s="334" t="s">
        <v>3763</v>
      </c>
      <c r="B97" s="335">
        <v>63.9</v>
      </c>
      <c r="C97" s="336" t="s">
        <v>2384</v>
      </c>
      <c r="D97" s="333">
        <f t="shared" si="0"/>
        <v>2630</v>
      </c>
    </row>
    <row r="98" spans="1:4" ht="15.75" customHeight="1">
      <c r="A98" s="334" t="s">
        <v>3764</v>
      </c>
      <c r="B98" s="335">
        <v>63.9</v>
      </c>
      <c r="C98" s="336" t="s">
        <v>3765</v>
      </c>
      <c r="D98" s="333">
        <f t="shared" si="0"/>
        <v>8770</v>
      </c>
    </row>
    <row r="99" spans="1:4" ht="15.75" customHeight="1">
      <c r="A99" s="334" t="s">
        <v>3766</v>
      </c>
      <c r="B99" s="335">
        <v>63.9</v>
      </c>
      <c r="C99" s="336" t="s">
        <v>3767</v>
      </c>
      <c r="D99" s="333">
        <f t="shared" si="0"/>
        <v>9440</v>
      </c>
    </row>
    <row r="100" spans="1:4" ht="15.75" customHeight="1">
      <c r="A100" s="334" t="s">
        <v>2839</v>
      </c>
      <c r="B100" s="335">
        <v>63.9</v>
      </c>
      <c r="C100" s="336" t="s">
        <v>3768</v>
      </c>
      <c r="D100" s="333">
        <f t="shared" si="0"/>
        <v>25390</v>
      </c>
    </row>
    <row r="101" spans="1:4" ht="15.75" customHeight="1">
      <c r="A101" s="334" t="s">
        <v>2840</v>
      </c>
      <c r="B101" s="335">
        <v>64</v>
      </c>
      <c r="C101" s="336" t="s">
        <v>3769</v>
      </c>
      <c r="D101" s="333">
        <f t="shared" si="0"/>
        <v>127940</v>
      </c>
    </row>
    <row r="102" spans="1:4" ht="15.75" customHeight="1">
      <c r="A102" s="334" t="s">
        <v>2841</v>
      </c>
      <c r="B102" s="335">
        <v>64.5</v>
      </c>
      <c r="C102" s="336" t="s">
        <v>3770</v>
      </c>
      <c r="D102" s="333">
        <f t="shared" si="0"/>
        <v>37810</v>
      </c>
    </row>
    <row r="103" spans="1:4" ht="15.75" customHeight="1">
      <c r="A103" s="334" t="s">
        <v>2842</v>
      </c>
      <c r="B103" s="335">
        <v>65.2</v>
      </c>
      <c r="C103" s="336" t="s">
        <v>3771</v>
      </c>
      <c r="D103" s="333">
        <f t="shared" si="0"/>
        <v>218520</v>
      </c>
    </row>
    <row r="104" spans="1:4" ht="15.75" customHeight="1">
      <c r="A104" s="334" t="s">
        <v>2843</v>
      </c>
      <c r="B104" s="335">
        <v>66</v>
      </c>
      <c r="C104" s="336" t="s">
        <v>3772</v>
      </c>
      <c r="D104" s="333">
        <f t="shared" si="0"/>
        <v>229250</v>
      </c>
    </row>
    <row r="105" spans="1:4" ht="15.75" customHeight="1">
      <c r="A105" s="334" t="s">
        <v>2844</v>
      </c>
      <c r="B105" s="335">
        <v>68.099999999999994</v>
      </c>
      <c r="C105" s="336" t="s">
        <v>3773</v>
      </c>
      <c r="D105" s="333">
        <f t="shared" si="0"/>
        <v>475690</v>
      </c>
    </row>
    <row r="106" spans="1:4" ht="15.75" customHeight="1">
      <c r="A106" s="334" t="s">
        <v>2845</v>
      </c>
      <c r="B106" s="335">
        <v>64.2</v>
      </c>
      <c r="C106" s="336" t="s">
        <v>3774</v>
      </c>
      <c r="D106" s="333">
        <f t="shared" si="0"/>
        <v>212700</v>
      </c>
    </row>
    <row r="107" spans="1:4" ht="15.75" customHeight="1">
      <c r="A107" s="334" t="s">
        <v>3775</v>
      </c>
      <c r="B107" s="335">
        <v>63.9</v>
      </c>
      <c r="C107" s="336" t="s">
        <v>3776</v>
      </c>
      <c r="D107" s="333">
        <f t="shared" si="0"/>
        <v>101260</v>
      </c>
    </row>
    <row r="108" spans="1:4" ht="15.75" customHeight="1">
      <c r="A108" s="334" t="s">
        <v>3777</v>
      </c>
      <c r="B108" s="335">
        <v>63.9</v>
      </c>
      <c r="C108" s="336" t="s">
        <v>3778</v>
      </c>
      <c r="D108" s="333">
        <f t="shared" si="0"/>
        <v>70390</v>
      </c>
    </row>
    <row r="109" spans="1:4" ht="15.75" customHeight="1">
      <c r="A109" s="334" t="s">
        <v>3779</v>
      </c>
      <c r="B109" s="335">
        <v>63.9</v>
      </c>
      <c r="C109" s="336" t="s">
        <v>3780</v>
      </c>
      <c r="D109" s="333">
        <f t="shared" si="0"/>
        <v>133530</v>
      </c>
    </row>
    <row r="110" spans="1:4" ht="15.75" customHeight="1">
      <c r="A110" s="334" t="s">
        <v>3781</v>
      </c>
      <c r="B110" s="335">
        <v>63.9</v>
      </c>
      <c r="C110" s="336" t="s">
        <v>2746</v>
      </c>
      <c r="D110" s="333">
        <f t="shared" si="0"/>
        <v>100</v>
      </c>
    </row>
    <row r="111" spans="1:4" ht="15.75" customHeight="1">
      <c r="A111" s="334" t="s">
        <v>3782</v>
      </c>
      <c r="B111" s="335">
        <v>63.9</v>
      </c>
      <c r="C111" s="336" t="s">
        <v>2763</v>
      </c>
      <c r="D111" s="333">
        <f t="shared" si="0"/>
        <v>270</v>
      </c>
    </row>
    <row r="112" spans="1:4" ht="15.75" customHeight="1">
      <c r="A112" s="334" t="s">
        <v>3783</v>
      </c>
      <c r="B112" s="335">
        <v>63.9</v>
      </c>
      <c r="C112" s="336" t="s">
        <v>804</v>
      </c>
      <c r="D112" s="333">
        <f t="shared" si="0"/>
        <v>1570</v>
      </c>
    </row>
    <row r="113" spans="1:4" ht="15.75" customHeight="1">
      <c r="A113" s="334" t="s">
        <v>3784</v>
      </c>
      <c r="B113" s="335">
        <v>63.9</v>
      </c>
      <c r="C113" s="336" t="s">
        <v>3785</v>
      </c>
      <c r="D113" s="333">
        <f t="shared" si="0"/>
        <v>350</v>
      </c>
    </row>
    <row r="114" spans="1:4" ht="15.75" customHeight="1">
      <c r="A114" s="334" t="s">
        <v>3786</v>
      </c>
      <c r="B114" s="335">
        <v>63.9</v>
      </c>
      <c r="C114" s="336" t="s">
        <v>2746</v>
      </c>
      <c r="D114" s="333">
        <f t="shared" si="0"/>
        <v>100</v>
      </c>
    </row>
    <row r="115" spans="1:4" ht="15.75" customHeight="1">
      <c r="A115" s="334" t="s">
        <v>3787</v>
      </c>
      <c r="B115" s="335">
        <v>63.9</v>
      </c>
      <c r="C115" s="336" t="s">
        <v>959</v>
      </c>
      <c r="D115" s="333">
        <f t="shared" si="0"/>
        <v>850</v>
      </c>
    </row>
    <row r="116" spans="1:4" ht="15.75" customHeight="1">
      <c r="A116" s="334" t="s">
        <v>3788</v>
      </c>
      <c r="B116" s="335">
        <v>63.9</v>
      </c>
      <c r="C116" s="336" t="s">
        <v>2762</v>
      </c>
      <c r="D116" s="333">
        <f t="shared" si="0"/>
        <v>1450</v>
      </c>
    </row>
    <row r="117" spans="1:4" ht="15.75" customHeight="1">
      <c r="A117" s="334" t="s">
        <v>3789</v>
      </c>
      <c r="B117" s="335">
        <v>63.9</v>
      </c>
      <c r="C117" s="336" t="s">
        <v>2459</v>
      </c>
      <c r="D117" s="333">
        <f t="shared" si="0"/>
        <v>520</v>
      </c>
    </row>
    <row r="118" spans="1:4" ht="15.75" customHeight="1">
      <c r="A118" s="334" t="s">
        <v>3790</v>
      </c>
      <c r="B118" s="335">
        <v>63.9</v>
      </c>
      <c r="C118" s="336" t="s">
        <v>946</v>
      </c>
      <c r="D118" s="333">
        <f t="shared" si="0"/>
        <v>670</v>
      </c>
    </row>
    <row r="119" spans="1:4" ht="15.75" customHeight="1">
      <c r="A119" s="334" t="s">
        <v>3791</v>
      </c>
      <c r="B119" s="335">
        <v>63.9</v>
      </c>
      <c r="C119" s="336" t="s">
        <v>2577</v>
      </c>
      <c r="D119" s="333">
        <f t="shared" si="0"/>
        <v>2840</v>
      </c>
    </row>
    <row r="120" spans="1:4" ht="15.75" customHeight="1">
      <c r="A120" s="334" t="s">
        <v>3792</v>
      </c>
      <c r="B120" s="335">
        <v>63.9</v>
      </c>
      <c r="C120" s="336" t="s">
        <v>2727</v>
      </c>
      <c r="D120" s="333">
        <f t="shared" si="0"/>
        <v>2540</v>
      </c>
    </row>
    <row r="121" spans="1:4" ht="15.75" customHeight="1">
      <c r="A121" s="334" t="s">
        <v>3793</v>
      </c>
      <c r="B121" s="335">
        <v>63.9</v>
      </c>
      <c r="C121" s="336" t="s">
        <v>758</v>
      </c>
      <c r="D121" s="333">
        <f t="shared" si="0"/>
        <v>500</v>
      </c>
    </row>
    <row r="122" spans="1:4" ht="15.75" customHeight="1">
      <c r="A122" s="334" t="s">
        <v>3794</v>
      </c>
      <c r="B122" s="335">
        <v>63.9</v>
      </c>
      <c r="C122" s="336" t="s">
        <v>1281</v>
      </c>
      <c r="D122" s="333">
        <f t="shared" si="0"/>
        <v>5810</v>
      </c>
    </row>
    <row r="123" spans="1:4" ht="15.75" customHeight="1">
      <c r="A123" s="334" t="s">
        <v>3795</v>
      </c>
      <c r="B123" s="335">
        <v>63.9</v>
      </c>
      <c r="C123" s="336" t="s">
        <v>2361</v>
      </c>
      <c r="D123" s="333">
        <f t="shared" si="0"/>
        <v>1860</v>
      </c>
    </row>
    <row r="124" spans="1:4" ht="15.75" customHeight="1">
      <c r="A124" s="334" t="s">
        <v>3796</v>
      </c>
      <c r="B124" s="335">
        <v>63.9</v>
      </c>
      <c r="C124" s="336" t="s">
        <v>941</v>
      </c>
      <c r="D124" s="333">
        <f t="shared" si="0"/>
        <v>50</v>
      </c>
    </row>
    <row r="125" spans="1:4" ht="15.75" customHeight="1">
      <c r="A125" s="334" t="s">
        <v>3797</v>
      </c>
      <c r="B125" s="335">
        <v>63.9</v>
      </c>
      <c r="C125" s="336" t="s">
        <v>2521</v>
      </c>
      <c r="D125" s="333">
        <f t="shared" si="0"/>
        <v>3770</v>
      </c>
    </row>
    <row r="126" spans="1:4" ht="15.75" customHeight="1">
      <c r="A126" s="334" t="s">
        <v>3798</v>
      </c>
      <c r="B126" s="335">
        <v>63.9</v>
      </c>
      <c r="C126" s="336" t="s">
        <v>3799</v>
      </c>
      <c r="D126" s="333">
        <f t="shared" si="0"/>
        <v>3070</v>
      </c>
    </row>
    <row r="127" spans="1:4" ht="15.75" customHeight="1">
      <c r="A127" s="334" t="s">
        <v>3800</v>
      </c>
      <c r="B127" s="335">
        <v>63.9</v>
      </c>
      <c r="C127" s="336" t="s">
        <v>2760</v>
      </c>
      <c r="D127" s="333">
        <f t="shared" si="0"/>
        <v>320</v>
      </c>
    </row>
    <row r="128" spans="1:4" ht="15.75" customHeight="1">
      <c r="A128" s="334" t="s">
        <v>3801</v>
      </c>
      <c r="B128" s="335">
        <v>63.9</v>
      </c>
      <c r="C128" s="336" t="s">
        <v>808</v>
      </c>
      <c r="D128" s="333">
        <f t="shared" si="0"/>
        <v>210</v>
      </c>
    </row>
    <row r="129" spans="1:4" ht="15.75" customHeight="1">
      <c r="A129" s="334" t="s">
        <v>3802</v>
      </c>
      <c r="B129" s="335">
        <v>63.9</v>
      </c>
      <c r="C129" s="336" t="s">
        <v>808</v>
      </c>
      <c r="D129" s="333">
        <f t="shared" si="0"/>
        <v>210</v>
      </c>
    </row>
    <row r="130" spans="1:4" ht="15.75" customHeight="1">
      <c r="A130" s="334" t="s">
        <v>3803</v>
      </c>
      <c r="B130" s="335">
        <v>63.9</v>
      </c>
      <c r="C130" s="336" t="s">
        <v>2478</v>
      </c>
      <c r="D130" s="333">
        <f t="shared" si="0"/>
        <v>20</v>
      </c>
    </row>
    <row r="131" spans="1:4" ht="15.75" customHeight="1">
      <c r="A131" s="334" t="s">
        <v>3804</v>
      </c>
      <c r="B131" s="335">
        <v>63.9</v>
      </c>
      <c r="C131" s="336" t="s">
        <v>815</v>
      </c>
      <c r="D131" s="333">
        <f t="shared" si="0"/>
        <v>130</v>
      </c>
    </row>
    <row r="132" spans="1:4" ht="15.75" customHeight="1">
      <c r="A132" s="334" t="s">
        <v>3805</v>
      </c>
      <c r="B132" s="335">
        <v>63.9</v>
      </c>
      <c r="C132" s="336" t="s">
        <v>941</v>
      </c>
      <c r="D132" s="333">
        <f t="shared" si="0"/>
        <v>50</v>
      </c>
    </row>
    <row r="133" spans="1:4" ht="15.75" customHeight="1">
      <c r="A133" s="334" t="s">
        <v>3806</v>
      </c>
      <c r="B133" s="335">
        <v>63.9</v>
      </c>
      <c r="C133" s="336" t="s">
        <v>2748</v>
      </c>
      <c r="D133" s="333">
        <f t="shared" si="0"/>
        <v>410</v>
      </c>
    </row>
    <row r="134" spans="1:4" ht="15.75" customHeight="1">
      <c r="A134" s="334" t="s">
        <v>3807</v>
      </c>
      <c r="B134" s="335">
        <v>63.9</v>
      </c>
      <c r="C134" s="336" t="s">
        <v>941</v>
      </c>
      <c r="D134" s="333">
        <f t="shared" si="0"/>
        <v>50</v>
      </c>
    </row>
    <row r="135" spans="1:4" ht="15.75" customHeight="1">
      <c r="A135" s="334" t="s">
        <v>3808</v>
      </c>
      <c r="B135" s="335">
        <v>63.9</v>
      </c>
      <c r="C135" s="336" t="s">
        <v>2470</v>
      </c>
      <c r="D135" s="333">
        <f t="shared" si="0"/>
        <v>0</v>
      </c>
    </row>
    <row r="136" spans="1:4" ht="15.75" customHeight="1">
      <c r="A136" s="334" t="s">
        <v>3809</v>
      </c>
      <c r="B136" s="335">
        <v>63.9</v>
      </c>
      <c r="C136" s="336" t="s">
        <v>814</v>
      </c>
      <c r="D136" s="333">
        <f t="shared" si="0"/>
        <v>10</v>
      </c>
    </row>
    <row r="137" spans="1:4" ht="15.75" customHeight="1">
      <c r="A137" s="334" t="s">
        <v>3810</v>
      </c>
      <c r="B137" s="335">
        <v>63.9</v>
      </c>
      <c r="C137" s="336" t="s">
        <v>2374</v>
      </c>
      <c r="D137" s="333">
        <f t="shared" si="0"/>
        <v>1690</v>
      </c>
    </row>
    <row r="138" spans="1:4" ht="15.75" customHeight="1">
      <c r="A138" s="334" t="s">
        <v>3811</v>
      </c>
      <c r="B138" s="335">
        <v>63.9</v>
      </c>
      <c r="C138" s="336" t="s">
        <v>2470</v>
      </c>
      <c r="D138" s="333">
        <f t="shared" si="0"/>
        <v>0</v>
      </c>
    </row>
    <row r="139" spans="1:4" ht="15.75" customHeight="1">
      <c r="A139" s="334" t="s">
        <v>3812</v>
      </c>
      <c r="B139" s="335">
        <v>63.9</v>
      </c>
      <c r="C139" s="336" t="s">
        <v>810</v>
      </c>
      <c r="D139" s="333">
        <f t="shared" si="0"/>
        <v>180</v>
      </c>
    </row>
    <row r="140" spans="1:4" ht="15.75" customHeight="1">
      <c r="A140" s="334" t="s">
        <v>3813</v>
      </c>
      <c r="B140" s="335">
        <v>63.9</v>
      </c>
      <c r="C140" s="336" t="s">
        <v>2470</v>
      </c>
      <c r="D140" s="333">
        <f t="shared" si="0"/>
        <v>0</v>
      </c>
    </row>
    <row r="141" spans="1:4" ht="15.75" customHeight="1">
      <c r="A141" s="334" t="s">
        <v>3814</v>
      </c>
      <c r="B141" s="335">
        <v>63.9</v>
      </c>
      <c r="C141" s="336" t="s">
        <v>3650</v>
      </c>
      <c r="D141" s="333">
        <f t="shared" si="0"/>
        <v>1000</v>
      </c>
    </row>
    <row r="142" spans="1:4" ht="15.75" customHeight="1">
      <c r="A142" s="334" t="s">
        <v>3815</v>
      </c>
      <c r="B142" s="335">
        <v>63.9</v>
      </c>
      <c r="C142" s="336" t="s">
        <v>1240</v>
      </c>
      <c r="D142" s="333">
        <f t="shared" si="0"/>
        <v>7580</v>
      </c>
    </row>
    <row r="143" spans="1:4" ht="15.75" customHeight="1">
      <c r="A143" s="334" t="s">
        <v>3816</v>
      </c>
      <c r="B143" s="335">
        <v>63.9</v>
      </c>
      <c r="C143" s="336" t="s">
        <v>2470</v>
      </c>
      <c r="D143" s="333">
        <f t="shared" si="0"/>
        <v>0</v>
      </c>
    </row>
    <row r="144" spans="1:4" ht="15.75" customHeight="1">
      <c r="A144" s="334" t="s">
        <v>3817</v>
      </c>
      <c r="B144" s="335">
        <v>63.9</v>
      </c>
      <c r="C144" s="336" t="s">
        <v>754</v>
      </c>
      <c r="D144" s="333">
        <f t="shared" si="0"/>
        <v>110</v>
      </c>
    </row>
    <row r="145" spans="1:4" ht="15.75" customHeight="1">
      <c r="A145" s="334" t="s">
        <v>3818</v>
      </c>
      <c r="B145" s="335">
        <v>63.9</v>
      </c>
      <c r="C145" s="336" t="s">
        <v>814</v>
      </c>
      <c r="D145" s="333">
        <f t="shared" si="0"/>
        <v>10</v>
      </c>
    </row>
    <row r="146" spans="1:4" ht="15.75" customHeight="1">
      <c r="A146" s="334" t="s">
        <v>3819</v>
      </c>
      <c r="B146" s="335">
        <v>63.9</v>
      </c>
      <c r="C146" s="336" t="s">
        <v>814</v>
      </c>
      <c r="D146" s="333">
        <f t="shared" si="0"/>
        <v>10</v>
      </c>
    </row>
    <row r="147" spans="1:4" ht="15.75" customHeight="1">
      <c r="A147" s="334" t="s">
        <v>3820</v>
      </c>
      <c r="B147" s="335">
        <v>63.9</v>
      </c>
      <c r="C147" s="336" t="s">
        <v>914</v>
      </c>
      <c r="D147" s="333">
        <f t="shared" si="0"/>
        <v>1340</v>
      </c>
    </row>
    <row r="148" spans="1:4" ht="15.75" customHeight="1">
      <c r="A148" s="334" t="s">
        <v>3821</v>
      </c>
      <c r="B148" s="335">
        <v>63.9</v>
      </c>
      <c r="C148" s="336" t="s">
        <v>2478</v>
      </c>
      <c r="D148" s="333">
        <f t="shared" si="0"/>
        <v>20</v>
      </c>
    </row>
    <row r="149" spans="1:4" ht="15.75" customHeight="1">
      <c r="A149" s="334" t="s">
        <v>3822</v>
      </c>
      <c r="B149" s="335">
        <v>63.9</v>
      </c>
      <c r="C149" s="336" t="s">
        <v>814</v>
      </c>
      <c r="D149" s="333">
        <f t="shared" si="0"/>
        <v>10</v>
      </c>
    </row>
    <row r="150" spans="1:4" ht="15.75" customHeight="1">
      <c r="A150" s="334" t="s">
        <v>3823</v>
      </c>
      <c r="B150" s="335">
        <v>63.9</v>
      </c>
      <c r="C150" s="336" t="s">
        <v>2478</v>
      </c>
      <c r="D150" s="333">
        <f t="shared" si="0"/>
        <v>20</v>
      </c>
    </row>
    <row r="151" spans="1:4" ht="15.75" customHeight="1">
      <c r="A151" s="334" t="s">
        <v>3824</v>
      </c>
      <c r="B151" s="335">
        <v>63.9</v>
      </c>
      <c r="C151" s="336" t="s">
        <v>928</v>
      </c>
      <c r="D151" s="333">
        <f t="shared" si="0"/>
        <v>310</v>
      </c>
    </row>
    <row r="152" spans="1:4" ht="15.75" customHeight="1">
      <c r="A152" s="334" t="s">
        <v>3825</v>
      </c>
      <c r="B152" s="335">
        <v>63.9</v>
      </c>
      <c r="C152" s="336" t="s">
        <v>2478</v>
      </c>
      <c r="D152" s="333">
        <f t="shared" si="0"/>
        <v>20</v>
      </c>
    </row>
    <row r="153" spans="1:4" ht="15.75" customHeight="1">
      <c r="A153" s="334" t="s">
        <v>3826</v>
      </c>
      <c r="B153" s="335">
        <v>63.9</v>
      </c>
      <c r="C153" s="336" t="s">
        <v>937</v>
      </c>
      <c r="D153" s="333">
        <f t="shared" si="0"/>
        <v>90</v>
      </c>
    </row>
    <row r="154" spans="1:4" ht="15.75" customHeight="1">
      <c r="A154" s="334" t="s">
        <v>3827</v>
      </c>
      <c r="B154" s="335">
        <v>63.9</v>
      </c>
      <c r="C154" s="336" t="s">
        <v>2470</v>
      </c>
      <c r="D154" s="333">
        <f t="shared" si="0"/>
        <v>0</v>
      </c>
    </row>
    <row r="155" spans="1:4" ht="15.75" customHeight="1">
      <c r="A155" s="334" t="s">
        <v>3828</v>
      </c>
      <c r="B155" s="335">
        <v>63.9</v>
      </c>
      <c r="C155" s="336" t="s">
        <v>3829</v>
      </c>
      <c r="D155" s="333">
        <f t="shared" si="0"/>
        <v>9360</v>
      </c>
    </row>
    <row r="156" spans="1:4" ht="15.75" customHeight="1">
      <c r="A156" s="334" t="s">
        <v>3830</v>
      </c>
      <c r="B156" s="335">
        <v>63.9</v>
      </c>
      <c r="C156" s="336" t="s">
        <v>2470</v>
      </c>
      <c r="D156" s="333">
        <f t="shared" si="0"/>
        <v>0</v>
      </c>
    </row>
    <row r="157" spans="1:4" ht="15.75" customHeight="1">
      <c r="A157" s="334" t="s">
        <v>3831</v>
      </c>
      <c r="B157" s="335">
        <v>63.9</v>
      </c>
      <c r="C157" s="336" t="s">
        <v>814</v>
      </c>
      <c r="D157" s="333">
        <f t="shared" si="0"/>
        <v>10</v>
      </c>
    </row>
    <row r="158" spans="1:4" ht="15.75" customHeight="1">
      <c r="A158" s="334" t="s">
        <v>3832</v>
      </c>
      <c r="B158" s="335">
        <v>63.9</v>
      </c>
      <c r="C158" s="336" t="s">
        <v>3650</v>
      </c>
      <c r="D158" s="333">
        <f t="shared" si="0"/>
        <v>1000</v>
      </c>
    </row>
    <row r="159" spans="1:4" ht="15.75" customHeight="1">
      <c r="A159" s="334" t="s">
        <v>3833</v>
      </c>
      <c r="B159" s="335">
        <v>63.9</v>
      </c>
      <c r="C159" s="336" t="s">
        <v>754</v>
      </c>
      <c r="D159" s="333">
        <f t="shared" si="0"/>
        <v>110</v>
      </c>
    </row>
    <row r="160" spans="1:4" ht="15.75" customHeight="1">
      <c r="A160" s="334" t="s">
        <v>3834</v>
      </c>
      <c r="B160" s="335">
        <v>63.9</v>
      </c>
      <c r="C160" s="336" t="s">
        <v>2418</v>
      </c>
      <c r="D160" s="333">
        <f t="shared" si="0"/>
        <v>1880</v>
      </c>
    </row>
    <row r="161" spans="1:4" ht="15.75" customHeight="1">
      <c r="A161" s="334" t="s">
        <v>3835</v>
      </c>
      <c r="B161" s="335">
        <v>63.9</v>
      </c>
      <c r="C161" s="336" t="s">
        <v>945</v>
      </c>
      <c r="D161" s="333">
        <f t="shared" si="0"/>
        <v>60</v>
      </c>
    </row>
    <row r="162" spans="1:4" ht="15.75" customHeight="1">
      <c r="A162" s="334" t="s">
        <v>3836</v>
      </c>
      <c r="B162" s="335">
        <v>63.9</v>
      </c>
      <c r="C162" s="336" t="s">
        <v>3785</v>
      </c>
      <c r="D162" s="333">
        <f t="shared" si="0"/>
        <v>350</v>
      </c>
    </row>
    <row r="163" spans="1:4" ht="15.75" customHeight="1">
      <c r="A163" s="334" t="s">
        <v>3837</v>
      </c>
      <c r="B163" s="335">
        <v>63.9</v>
      </c>
      <c r="C163" s="336" t="s">
        <v>766</v>
      </c>
      <c r="D163" s="333">
        <f t="shared" si="0"/>
        <v>620</v>
      </c>
    </row>
    <row r="164" spans="1:4" ht="15.75" customHeight="1">
      <c r="A164" s="334" t="s">
        <v>3838</v>
      </c>
      <c r="B164" s="335">
        <v>63.9</v>
      </c>
      <c r="C164" s="336" t="s">
        <v>2749</v>
      </c>
      <c r="D164" s="333">
        <f t="shared" si="0"/>
        <v>2300</v>
      </c>
    </row>
    <row r="165" spans="1:4" ht="15.75" customHeight="1">
      <c r="A165" s="334" t="s">
        <v>3839</v>
      </c>
      <c r="B165" s="335">
        <v>63.9</v>
      </c>
      <c r="C165" s="336" t="s">
        <v>2438</v>
      </c>
      <c r="D165" s="333">
        <f t="shared" si="0"/>
        <v>440</v>
      </c>
    </row>
    <row r="166" spans="1:4" ht="15.75" customHeight="1">
      <c r="A166" s="334" t="s">
        <v>3840</v>
      </c>
      <c r="B166" s="335">
        <v>63.9</v>
      </c>
      <c r="C166" s="336" t="s">
        <v>2349</v>
      </c>
      <c r="D166" s="333">
        <f t="shared" si="0"/>
        <v>1710</v>
      </c>
    </row>
    <row r="167" spans="1:4" ht="15.75" customHeight="1">
      <c r="A167" s="334" t="s">
        <v>3841</v>
      </c>
      <c r="B167" s="335">
        <v>63.9</v>
      </c>
      <c r="C167" s="336" t="s">
        <v>2525</v>
      </c>
      <c r="D167" s="333">
        <f t="shared" si="0"/>
        <v>870</v>
      </c>
    </row>
    <row r="168" spans="1:4" ht="15.75" customHeight="1">
      <c r="A168" s="334" t="s">
        <v>3842</v>
      </c>
      <c r="B168" s="335">
        <v>63.9</v>
      </c>
      <c r="C168" s="336" t="s">
        <v>2746</v>
      </c>
      <c r="D168" s="333">
        <f t="shared" si="0"/>
        <v>100</v>
      </c>
    </row>
    <row r="169" spans="1:4" ht="15.75" customHeight="1">
      <c r="A169" s="334" t="s">
        <v>3843</v>
      </c>
      <c r="B169" s="335">
        <v>63.9</v>
      </c>
      <c r="C169" s="336" t="s">
        <v>3844</v>
      </c>
      <c r="D169" s="333">
        <f t="shared" si="0"/>
        <v>6530</v>
      </c>
    </row>
    <row r="170" spans="1:4" ht="15.75" customHeight="1">
      <c r="A170" s="334" t="s">
        <v>3845</v>
      </c>
      <c r="B170" s="335">
        <v>63.9</v>
      </c>
      <c r="C170" s="336" t="s">
        <v>808</v>
      </c>
      <c r="D170" s="333">
        <f t="shared" si="0"/>
        <v>210</v>
      </c>
    </row>
    <row r="171" spans="1:4" ht="15.75" customHeight="1">
      <c r="A171" s="334" t="s">
        <v>3846</v>
      </c>
      <c r="B171" s="335">
        <v>63.9</v>
      </c>
      <c r="C171" s="336" t="s">
        <v>959</v>
      </c>
      <c r="D171" s="333">
        <f t="shared" si="0"/>
        <v>850</v>
      </c>
    </row>
    <row r="172" spans="1:4" ht="15.75" customHeight="1">
      <c r="A172" s="334" t="s">
        <v>3847</v>
      </c>
      <c r="B172" s="335">
        <v>63.9</v>
      </c>
      <c r="C172" s="336" t="s">
        <v>831</v>
      </c>
      <c r="D172" s="333">
        <f t="shared" si="0"/>
        <v>750</v>
      </c>
    </row>
    <row r="173" spans="1:4" ht="15.75" customHeight="1">
      <c r="A173" s="334" t="s">
        <v>3848</v>
      </c>
      <c r="B173" s="335">
        <v>63.9</v>
      </c>
      <c r="C173" s="336" t="s">
        <v>2421</v>
      </c>
      <c r="D173" s="333">
        <f t="shared" si="0"/>
        <v>300</v>
      </c>
    </row>
    <row r="174" spans="1:4" ht="15.75" customHeight="1">
      <c r="A174" s="334" t="s">
        <v>3849</v>
      </c>
      <c r="B174" s="335">
        <v>63.9</v>
      </c>
      <c r="C174" s="336" t="s">
        <v>815</v>
      </c>
      <c r="D174" s="333">
        <f t="shared" si="0"/>
        <v>130</v>
      </c>
    </row>
    <row r="175" spans="1:4" ht="15.75" customHeight="1">
      <c r="A175" s="334" t="s">
        <v>3850</v>
      </c>
      <c r="B175" s="335">
        <v>63.9</v>
      </c>
      <c r="C175" s="336" t="s">
        <v>2480</v>
      </c>
      <c r="D175" s="333">
        <f t="shared" si="0"/>
        <v>400</v>
      </c>
    </row>
    <row r="176" spans="1:4" ht="15.75" customHeight="1">
      <c r="A176" s="334" t="s">
        <v>3851</v>
      </c>
      <c r="B176" s="335">
        <v>63.9</v>
      </c>
      <c r="C176" s="336" t="s">
        <v>815</v>
      </c>
      <c r="D176" s="333">
        <f t="shared" si="0"/>
        <v>130</v>
      </c>
    </row>
    <row r="177" spans="1:4" ht="15.75" customHeight="1">
      <c r="A177" s="334" t="s">
        <v>3852</v>
      </c>
      <c r="B177" s="335">
        <v>63.9</v>
      </c>
      <c r="C177" s="336" t="s">
        <v>814</v>
      </c>
      <c r="D177" s="333">
        <f t="shared" si="0"/>
        <v>10</v>
      </c>
    </row>
    <row r="178" spans="1:4" ht="15.75" customHeight="1">
      <c r="A178" s="334" t="s">
        <v>3853</v>
      </c>
      <c r="B178" s="335">
        <v>63.9</v>
      </c>
      <c r="C178" s="336" t="s">
        <v>764</v>
      </c>
      <c r="D178" s="333">
        <f t="shared" si="0"/>
        <v>1050</v>
      </c>
    </row>
    <row r="179" spans="1:4" ht="15.75" customHeight="1">
      <c r="A179" s="334" t="s">
        <v>3854</v>
      </c>
      <c r="B179" s="335">
        <v>63.9</v>
      </c>
      <c r="C179" s="336" t="s">
        <v>3650</v>
      </c>
      <c r="D179" s="333">
        <f t="shared" si="0"/>
        <v>1000</v>
      </c>
    </row>
    <row r="180" spans="1:4" ht="15.75" customHeight="1">
      <c r="A180" s="334" t="s">
        <v>3855</v>
      </c>
      <c r="B180" s="335">
        <v>63.9</v>
      </c>
      <c r="C180" s="336" t="s">
        <v>815</v>
      </c>
      <c r="D180" s="333">
        <f t="shared" si="0"/>
        <v>130</v>
      </c>
    </row>
    <row r="181" spans="1:4" ht="15.75" customHeight="1">
      <c r="A181" s="334" t="s">
        <v>3856</v>
      </c>
      <c r="B181" s="335">
        <v>63.9</v>
      </c>
      <c r="C181" s="336" t="s">
        <v>786</v>
      </c>
      <c r="D181" s="333">
        <f t="shared" si="0"/>
        <v>1300</v>
      </c>
    </row>
    <row r="182" spans="1:4" ht="15.75" customHeight="1">
      <c r="A182" s="334" t="s">
        <v>3857</v>
      </c>
      <c r="B182" s="335">
        <v>63.9</v>
      </c>
      <c r="C182" s="336" t="s">
        <v>817</v>
      </c>
      <c r="D182" s="333">
        <f t="shared" si="0"/>
        <v>1080</v>
      </c>
    </row>
    <row r="183" spans="1:4" ht="15.75" customHeight="1">
      <c r="A183" s="334" t="s">
        <v>3858</v>
      </c>
      <c r="B183" s="335">
        <v>63.9</v>
      </c>
      <c r="C183" s="336" t="s">
        <v>2752</v>
      </c>
      <c r="D183" s="333">
        <f t="shared" si="0"/>
        <v>30</v>
      </c>
    </row>
    <row r="184" spans="1:4" ht="15.75" customHeight="1">
      <c r="A184" s="334" t="s">
        <v>3859</v>
      </c>
      <c r="B184" s="335">
        <v>63.9</v>
      </c>
      <c r="C184" s="336" t="s">
        <v>776</v>
      </c>
      <c r="D184" s="333">
        <f t="shared" si="0"/>
        <v>330</v>
      </c>
    </row>
    <row r="185" spans="1:4" ht="15.75" customHeight="1">
      <c r="A185" s="334" t="s">
        <v>3860</v>
      </c>
      <c r="B185" s="335">
        <v>63.9</v>
      </c>
      <c r="C185" s="336" t="s">
        <v>2421</v>
      </c>
      <c r="D185" s="333">
        <f t="shared" si="0"/>
        <v>300</v>
      </c>
    </row>
    <row r="186" spans="1:4" ht="15.75" customHeight="1">
      <c r="A186" s="334" t="s">
        <v>3861</v>
      </c>
      <c r="B186" s="335">
        <v>63.9</v>
      </c>
      <c r="C186" s="336" t="s">
        <v>2670</v>
      </c>
      <c r="D186" s="333">
        <f t="shared" si="0"/>
        <v>1120</v>
      </c>
    </row>
    <row r="187" spans="1:4" ht="15.75" customHeight="1">
      <c r="A187" s="334" t="s">
        <v>3862</v>
      </c>
      <c r="B187" s="335">
        <v>63.9</v>
      </c>
      <c r="C187" s="336" t="s">
        <v>964</v>
      </c>
      <c r="D187" s="333">
        <f t="shared" si="0"/>
        <v>170</v>
      </c>
    </row>
    <row r="188" spans="1:4" ht="15.75" customHeight="1">
      <c r="A188" s="334" t="s">
        <v>3863</v>
      </c>
      <c r="B188" s="335">
        <v>63.9</v>
      </c>
      <c r="C188" s="336" t="s">
        <v>783</v>
      </c>
      <c r="D188" s="333">
        <f t="shared" si="0"/>
        <v>220</v>
      </c>
    </row>
    <row r="189" spans="1:4" ht="15.75" customHeight="1">
      <c r="A189" s="334" t="s">
        <v>3864</v>
      </c>
      <c r="B189" s="335">
        <v>63.9</v>
      </c>
      <c r="C189" s="336" t="s">
        <v>320</v>
      </c>
      <c r="D189" s="333">
        <f t="shared" si="0"/>
        <v>790</v>
      </c>
    </row>
    <row r="190" spans="1:4" ht="15.75" customHeight="1">
      <c r="A190" s="334" t="s">
        <v>3865</v>
      </c>
      <c r="B190" s="335">
        <v>63.9</v>
      </c>
      <c r="C190" s="336" t="s">
        <v>2432</v>
      </c>
      <c r="D190" s="333">
        <f t="shared" si="0"/>
        <v>340</v>
      </c>
    </row>
    <row r="191" spans="1:4" ht="15.75" customHeight="1">
      <c r="A191" s="334" t="s">
        <v>3866</v>
      </c>
      <c r="B191" s="335">
        <v>63.9</v>
      </c>
      <c r="C191" s="336" t="s">
        <v>2426</v>
      </c>
      <c r="D191" s="333">
        <f t="shared" si="0"/>
        <v>2190</v>
      </c>
    </row>
    <row r="192" spans="1:4" ht="15.75" customHeight="1">
      <c r="A192" s="334" t="s">
        <v>3867</v>
      </c>
      <c r="B192" s="335">
        <v>63.9</v>
      </c>
      <c r="C192" s="336" t="s">
        <v>2691</v>
      </c>
      <c r="D192" s="333">
        <f t="shared" si="0"/>
        <v>1130</v>
      </c>
    </row>
    <row r="193" spans="1:4" ht="15.75" customHeight="1">
      <c r="A193" s="334" t="s">
        <v>3868</v>
      </c>
      <c r="B193" s="335">
        <v>63.9</v>
      </c>
      <c r="C193" s="336" t="s">
        <v>922</v>
      </c>
      <c r="D193" s="333">
        <f t="shared" si="0"/>
        <v>1810</v>
      </c>
    </row>
    <row r="194" spans="1:4" ht="15.75" customHeight="1">
      <c r="A194" s="334" t="s">
        <v>3869</v>
      </c>
      <c r="B194" s="335">
        <v>63.9</v>
      </c>
      <c r="C194" s="336" t="s">
        <v>930</v>
      </c>
      <c r="D194" s="333">
        <f t="shared" si="0"/>
        <v>640</v>
      </c>
    </row>
    <row r="195" spans="1:4" ht="15.75" customHeight="1">
      <c r="A195" s="334" t="s">
        <v>3870</v>
      </c>
      <c r="B195" s="335">
        <v>63.9</v>
      </c>
      <c r="C195" s="336" t="s">
        <v>2775</v>
      </c>
      <c r="D195" s="333">
        <f t="shared" si="0"/>
        <v>530</v>
      </c>
    </row>
    <row r="196" spans="1:4" ht="15.75" customHeight="1">
      <c r="A196" s="334" t="s">
        <v>3871</v>
      </c>
      <c r="B196" s="335">
        <v>63.9</v>
      </c>
      <c r="C196" s="336" t="s">
        <v>3872</v>
      </c>
      <c r="D196" s="333">
        <f t="shared" si="0"/>
        <v>26200</v>
      </c>
    </row>
    <row r="197" spans="1:4" ht="15.75" customHeight="1">
      <c r="A197" s="334" t="s">
        <v>3873</v>
      </c>
      <c r="B197" s="335">
        <v>63.9</v>
      </c>
      <c r="C197" s="336" t="s">
        <v>3874</v>
      </c>
      <c r="D197" s="333">
        <f t="shared" si="0"/>
        <v>3530</v>
      </c>
    </row>
    <row r="198" spans="1:4" ht="15.75" customHeight="1">
      <c r="A198" s="334" t="s">
        <v>3875</v>
      </c>
      <c r="B198" s="335">
        <v>63.9</v>
      </c>
      <c r="C198" s="336" t="s">
        <v>3876</v>
      </c>
      <c r="D198" s="333">
        <f t="shared" si="0"/>
        <v>10850</v>
      </c>
    </row>
    <row r="199" spans="1:4" ht="15.75" customHeight="1">
      <c r="A199" s="334" t="s">
        <v>3877</v>
      </c>
      <c r="B199" s="335">
        <v>63.9</v>
      </c>
      <c r="C199" s="336" t="s">
        <v>1463</v>
      </c>
      <c r="D199" s="333">
        <f t="shared" si="0"/>
        <v>37300</v>
      </c>
    </row>
    <row r="200" spans="1:4" ht="15.75" customHeight="1">
      <c r="A200" s="334" t="s">
        <v>3878</v>
      </c>
      <c r="B200" s="335">
        <v>63.9</v>
      </c>
      <c r="C200" s="336" t="s">
        <v>2519</v>
      </c>
      <c r="D200" s="333">
        <f t="shared" si="0"/>
        <v>960</v>
      </c>
    </row>
    <row r="201" spans="1:4" ht="15.75" customHeight="1">
      <c r="A201" s="334" t="s">
        <v>3879</v>
      </c>
      <c r="B201" s="335">
        <v>63.9</v>
      </c>
      <c r="C201" s="336" t="s">
        <v>3880</v>
      </c>
      <c r="D201" s="333">
        <f t="shared" si="0"/>
        <v>18620</v>
      </c>
    </row>
    <row r="202" spans="1:4" ht="15.75" customHeight="1">
      <c r="A202" s="334" t="s">
        <v>2846</v>
      </c>
      <c r="B202" s="335">
        <v>63.9</v>
      </c>
      <c r="C202" s="336" t="s">
        <v>3881</v>
      </c>
      <c r="D202" s="333">
        <f t="shared" si="0"/>
        <v>19640</v>
      </c>
    </row>
    <row r="203" spans="1:4" ht="15.75" customHeight="1">
      <c r="A203" s="334" t="s">
        <v>2847</v>
      </c>
      <c r="B203" s="335">
        <v>64.099999999999994</v>
      </c>
      <c r="C203" s="336" t="s">
        <v>3882</v>
      </c>
      <c r="D203" s="333">
        <f t="shared" si="0"/>
        <v>57620</v>
      </c>
    </row>
    <row r="204" spans="1:4" ht="15.75" customHeight="1">
      <c r="A204" s="334" t="s">
        <v>2848</v>
      </c>
      <c r="B204" s="335">
        <v>64.7</v>
      </c>
      <c r="C204" s="336" t="s">
        <v>3883</v>
      </c>
      <c r="D204" s="333">
        <f t="shared" si="0"/>
        <v>80850</v>
      </c>
    </row>
    <row r="205" spans="1:4" ht="15.75" customHeight="1">
      <c r="A205" s="334" t="s">
        <v>2849</v>
      </c>
      <c r="B205" s="335">
        <v>64.2</v>
      </c>
      <c r="C205" s="336" t="s">
        <v>3884</v>
      </c>
      <c r="D205" s="333">
        <f t="shared" si="0"/>
        <v>33410</v>
      </c>
    </row>
    <row r="206" spans="1:4" ht="15.75" customHeight="1">
      <c r="A206" s="334" t="s">
        <v>2850</v>
      </c>
      <c r="B206" s="335">
        <v>64.900000000000006</v>
      </c>
      <c r="C206" s="336" t="s">
        <v>3885</v>
      </c>
      <c r="D206" s="333">
        <f t="shared" si="0"/>
        <v>85120</v>
      </c>
    </row>
    <row r="207" spans="1:4" ht="15.75" customHeight="1">
      <c r="A207" s="334" t="s">
        <v>2851</v>
      </c>
      <c r="B207" s="335">
        <v>64.2</v>
      </c>
      <c r="C207" s="336" t="s">
        <v>3886</v>
      </c>
      <c r="D207" s="333">
        <f t="shared" si="0"/>
        <v>36000</v>
      </c>
    </row>
    <row r="208" spans="1:4" ht="15.75" customHeight="1">
      <c r="A208" s="334" t="s">
        <v>2852</v>
      </c>
      <c r="B208" s="335">
        <v>64</v>
      </c>
      <c r="C208" s="336" t="s">
        <v>3887</v>
      </c>
      <c r="D208" s="333">
        <f t="shared" si="0"/>
        <v>87080</v>
      </c>
    </row>
    <row r="209" spans="1:4" ht="15.75" customHeight="1">
      <c r="A209" s="334" t="s">
        <v>2853</v>
      </c>
      <c r="B209" s="335">
        <v>63.9</v>
      </c>
      <c r="C209" s="336" t="s">
        <v>3888</v>
      </c>
      <c r="D209" s="333">
        <f t="shared" si="0"/>
        <v>23850</v>
      </c>
    </row>
    <row r="210" spans="1:4" ht="15.75" customHeight="1">
      <c r="A210" s="334" t="s">
        <v>2854</v>
      </c>
      <c r="B210" s="335">
        <v>64.599999999999994</v>
      </c>
      <c r="C210" s="336" t="s">
        <v>3889</v>
      </c>
      <c r="D210" s="333">
        <f t="shared" si="0"/>
        <v>12780</v>
      </c>
    </row>
    <row r="211" spans="1:4" ht="15.75" customHeight="1">
      <c r="A211" s="334" t="s">
        <v>2855</v>
      </c>
      <c r="B211" s="335">
        <v>64</v>
      </c>
      <c r="C211" s="336" t="s">
        <v>3890</v>
      </c>
      <c r="D211" s="333">
        <f t="shared" si="0"/>
        <v>35910</v>
      </c>
    </row>
    <row r="212" spans="1:4" ht="15.75" customHeight="1">
      <c r="A212" s="334" t="s">
        <v>2857</v>
      </c>
      <c r="B212" s="335">
        <v>64.400000000000006</v>
      </c>
      <c r="C212" s="336" t="s">
        <v>3891</v>
      </c>
      <c r="D212" s="333">
        <f t="shared" si="0"/>
        <v>41720</v>
      </c>
    </row>
    <row r="213" spans="1:4" ht="15.75" customHeight="1">
      <c r="A213" s="334" t="s">
        <v>2858</v>
      </c>
      <c r="B213" s="335">
        <v>63.9</v>
      </c>
      <c r="C213" s="336" t="s">
        <v>3892</v>
      </c>
      <c r="D213" s="333">
        <f t="shared" si="0"/>
        <v>30390</v>
      </c>
    </row>
    <row r="214" spans="1:4" ht="15.75" customHeight="1">
      <c r="A214" s="334" t="s">
        <v>2859</v>
      </c>
      <c r="B214" s="335">
        <v>64.2</v>
      </c>
      <c r="C214" s="336" t="s">
        <v>3893</v>
      </c>
      <c r="D214" s="333">
        <f t="shared" si="0"/>
        <v>39460</v>
      </c>
    </row>
    <row r="215" spans="1:4" ht="15.75" customHeight="1">
      <c r="A215" s="334" t="s">
        <v>2860</v>
      </c>
      <c r="B215" s="335">
        <v>64.099999999999994</v>
      </c>
      <c r="C215" s="336" t="s">
        <v>1806</v>
      </c>
      <c r="D215" s="333">
        <f t="shared" si="0"/>
        <v>68460</v>
      </c>
    </row>
    <row r="216" spans="1:4" ht="15.75" customHeight="1">
      <c r="A216" s="334" t="s">
        <v>2861</v>
      </c>
      <c r="B216" s="335">
        <v>64</v>
      </c>
      <c r="C216" s="336" t="s">
        <v>3894</v>
      </c>
      <c r="D216" s="333">
        <f t="shared" si="0"/>
        <v>52290</v>
      </c>
    </row>
    <row r="217" spans="1:4" ht="15.75" customHeight="1">
      <c r="A217" s="334" t="s">
        <v>2862</v>
      </c>
      <c r="B217" s="335">
        <v>63.9</v>
      </c>
      <c r="C217" s="336" t="s">
        <v>3895</v>
      </c>
      <c r="D217" s="333">
        <f t="shared" si="0"/>
        <v>165690</v>
      </c>
    </row>
    <row r="218" spans="1:4" ht="15.75" customHeight="1">
      <c r="A218" s="334" t="s">
        <v>2863</v>
      </c>
      <c r="B218" s="335">
        <v>65.3</v>
      </c>
      <c r="C218" s="336" t="s">
        <v>3896</v>
      </c>
      <c r="D218" s="333">
        <f t="shared" si="0"/>
        <v>32180</v>
      </c>
    </row>
    <row r="219" spans="1:4" ht="15.75" customHeight="1">
      <c r="A219" s="334" t="s">
        <v>2864</v>
      </c>
      <c r="B219" s="335">
        <v>65.900000000000006</v>
      </c>
      <c r="C219" s="336" t="s">
        <v>3897</v>
      </c>
      <c r="D219" s="333">
        <f t="shared" si="0"/>
        <v>28170</v>
      </c>
    </row>
    <row r="220" spans="1:4" ht="15.75" customHeight="1">
      <c r="A220" s="334" t="s">
        <v>3898</v>
      </c>
      <c r="B220" s="335">
        <v>65.2</v>
      </c>
      <c r="C220" s="336" t="s">
        <v>2666</v>
      </c>
      <c r="D220" s="333">
        <f t="shared" si="0"/>
        <v>15600</v>
      </c>
    </row>
    <row r="221" spans="1:4" ht="15.75" customHeight="1">
      <c r="A221" s="334" t="s">
        <v>2866</v>
      </c>
      <c r="B221" s="335">
        <v>65.2</v>
      </c>
      <c r="C221" s="336" t="s">
        <v>3899</v>
      </c>
      <c r="D221" s="333">
        <f t="shared" si="0"/>
        <v>94710</v>
      </c>
    </row>
    <row r="222" spans="1:4" ht="15.75" customHeight="1">
      <c r="A222" s="334" t="s">
        <v>2868</v>
      </c>
      <c r="B222" s="335">
        <v>66.599999999999994</v>
      </c>
      <c r="C222" s="336" t="s">
        <v>3900</v>
      </c>
      <c r="D222" s="333">
        <f t="shared" si="0"/>
        <v>39470</v>
      </c>
    </row>
    <row r="223" spans="1:4" ht="15.75" customHeight="1">
      <c r="A223" s="334" t="s">
        <v>2870</v>
      </c>
      <c r="B223" s="335">
        <v>67.5</v>
      </c>
      <c r="C223" s="336" t="s">
        <v>3901</v>
      </c>
      <c r="D223" s="333">
        <f t="shared" si="0"/>
        <v>100760</v>
      </c>
    </row>
    <row r="224" spans="1:4" ht="15.75" customHeight="1">
      <c r="A224" s="334" t="s">
        <v>2871</v>
      </c>
      <c r="B224" s="335">
        <v>67.7</v>
      </c>
      <c r="C224" s="336" t="s">
        <v>3902</v>
      </c>
      <c r="D224" s="333">
        <f t="shared" si="0"/>
        <v>100190</v>
      </c>
    </row>
    <row r="225" spans="1:4" ht="15.75" customHeight="1">
      <c r="A225" s="334" t="s">
        <v>2872</v>
      </c>
      <c r="B225" s="335">
        <v>65.599999999999994</v>
      </c>
      <c r="C225" s="336" t="s">
        <v>3903</v>
      </c>
      <c r="D225" s="333">
        <f t="shared" si="0"/>
        <v>43880</v>
      </c>
    </row>
    <row r="226" spans="1:4" ht="15.75" customHeight="1">
      <c r="A226" s="334" t="s">
        <v>2873</v>
      </c>
      <c r="B226" s="335">
        <v>65.400000000000006</v>
      </c>
      <c r="C226" s="336" t="s">
        <v>3904</v>
      </c>
      <c r="D226" s="333">
        <f t="shared" si="0"/>
        <v>50870</v>
      </c>
    </row>
    <row r="227" spans="1:4" ht="15.75" customHeight="1">
      <c r="A227" s="334" t="s">
        <v>2874</v>
      </c>
      <c r="B227" s="335">
        <v>66</v>
      </c>
      <c r="C227" s="336" t="s">
        <v>3905</v>
      </c>
      <c r="D227" s="333">
        <f t="shared" si="0"/>
        <v>70940</v>
      </c>
    </row>
    <row r="228" spans="1:4" ht="15.75" customHeight="1">
      <c r="A228" s="334" t="s">
        <v>2875</v>
      </c>
      <c r="B228" s="335">
        <v>66.7</v>
      </c>
      <c r="C228" s="336" t="s">
        <v>3906</v>
      </c>
      <c r="D228" s="333">
        <f t="shared" si="0"/>
        <v>29330</v>
      </c>
    </row>
    <row r="229" spans="1:4" ht="15.75" customHeight="1">
      <c r="A229" s="334" t="s">
        <v>2876</v>
      </c>
      <c r="B229" s="335">
        <v>66.400000000000006</v>
      </c>
      <c r="C229" s="336" t="s">
        <v>3907</v>
      </c>
      <c r="D229" s="333">
        <f t="shared" si="0"/>
        <v>40400</v>
      </c>
    </row>
    <row r="230" spans="1:4" ht="15.75" customHeight="1">
      <c r="A230" s="334" t="s">
        <v>2877</v>
      </c>
      <c r="B230" s="335">
        <v>65.400000000000006</v>
      </c>
      <c r="C230" s="336" t="s">
        <v>3908</v>
      </c>
      <c r="D230" s="333">
        <f t="shared" si="0"/>
        <v>102020</v>
      </c>
    </row>
    <row r="231" spans="1:4" ht="15.75" customHeight="1">
      <c r="A231" s="334" t="s">
        <v>2878</v>
      </c>
      <c r="B231" s="335">
        <v>66</v>
      </c>
      <c r="C231" s="336" t="s">
        <v>3909</v>
      </c>
      <c r="D231" s="333">
        <f t="shared" si="0"/>
        <v>139270</v>
      </c>
    </row>
    <row r="232" spans="1:4" ht="15.75" customHeight="1">
      <c r="A232" s="334" t="s">
        <v>2879</v>
      </c>
      <c r="B232" s="335">
        <v>65.3</v>
      </c>
      <c r="C232" s="336" t="s">
        <v>3910</v>
      </c>
      <c r="D232" s="333">
        <f t="shared" si="0"/>
        <v>217570</v>
      </c>
    </row>
    <row r="233" spans="1:4" ht="15.75" customHeight="1">
      <c r="A233" s="334" t="s">
        <v>3911</v>
      </c>
      <c r="B233" s="335">
        <v>67</v>
      </c>
      <c r="C233" s="336" t="s">
        <v>3912</v>
      </c>
      <c r="D233" s="333">
        <f t="shared" si="0"/>
        <v>24610</v>
      </c>
    </row>
    <row r="234" spans="1:4" ht="15.75" customHeight="1">
      <c r="A234" s="334" t="s">
        <v>2880</v>
      </c>
      <c r="B234" s="335">
        <v>67</v>
      </c>
      <c r="C234" s="336" t="s">
        <v>1364</v>
      </c>
      <c r="D234" s="333">
        <f t="shared" si="0"/>
        <v>52050</v>
      </c>
    </row>
    <row r="235" spans="1:4" ht="15.75" customHeight="1">
      <c r="A235" s="334" t="s">
        <v>2881</v>
      </c>
      <c r="B235" s="335">
        <v>67.599999999999994</v>
      </c>
      <c r="C235" s="336" t="s">
        <v>3913</v>
      </c>
      <c r="D235" s="333">
        <f t="shared" si="0"/>
        <v>112540</v>
      </c>
    </row>
    <row r="236" spans="1:4" ht="15.75" customHeight="1">
      <c r="A236" s="334" t="s">
        <v>2882</v>
      </c>
      <c r="B236" s="335">
        <v>67.7</v>
      </c>
      <c r="C236" s="336" t="s">
        <v>3914</v>
      </c>
      <c r="D236" s="333">
        <f t="shared" si="0"/>
        <v>54790</v>
      </c>
    </row>
    <row r="237" spans="1:4" ht="15.75" customHeight="1">
      <c r="A237" s="334" t="s">
        <v>2883</v>
      </c>
      <c r="B237" s="335">
        <v>68.099999999999994</v>
      </c>
      <c r="C237" s="336" t="s">
        <v>3915</v>
      </c>
      <c r="D237" s="333">
        <f t="shared" si="0"/>
        <v>76040</v>
      </c>
    </row>
    <row r="238" spans="1:4" ht="15.75" customHeight="1">
      <c r="A238" s="334" t="s">
        <v>2884</v>
      </c>
      <c r="B238" s="335">
        <v>68.400000000000006</v>
      </c>
      <c r="C238" s="336" t="s">
        <v>3916</v>
      </c>
      <c r="D238" s="333">
        <f t="shared" si="0"/>
        <v>105890</v>
      </c>
    </row>
    <row r="239" spans="1:4" ht="15.75" customHeight="1">
      <c r="A239" s="334" t="s">
        <v>2885</v>
      </c>
      <c r="B239" s="335">
        <v>67.900000000000006</v>
      </c>
      <c r="C239" s="336" t="s">
        <v>3917</v>
      </c>
      <c r="D239" s="333">
        <f t="shared" si="0"/>
        <v>80300</v>
      </c>
    </row>
    <row r="240" spans="1:4" ht="15.75" customHeight="1">
      <c r="A240" s="334" t="s">
        <v>2886</v>
      </c>
      <c r="B240" s="335">
        <v>68.5</v>
      </c>
      <c r="C240" s="336" t="s">
        <v>3918</v>
      </c>
      <c r="D240" s="333">
        <f t="shared" si="0"/>
        <v>97070</v>
      </c>
    </row>
    <row r="241" spans="1:4" ht="15.75" customHeight="1">
      <c r="A241" s="334" t="s">
        <v>2887</v>
      </c>
      <c r="B241" s="335">
        <v>70</v>
      </c>
      <c r="C241" s="336" t="s">
        <v>3919</v>
      </c>
      <c r="D241" s="333">
        <f t="shared" si="0"/>
        <v>158950</v>
      </c>
    </row>
    <row r="242" spans="1:4" ht="15.75" customHeight="1">
      <c r="A242" s="334" t="s">
        <v>2888</v>
      </c>
      <c r="B242" s="335">
        <v>69.3</v>
      </c>
      <c r="C242" s="336" t="s">
        <v>3920</v>
      </c>
      <c r="D242" s="333">
        <f t="shared" si="0"/>
        <v>264040</v>
      </c>
    </row>
    <row r="243" spans="1:4" ht="15.75" customHeight="1">
      <c r="A243" s="334" t="s">
        <v>2889</v>
      </c>
      <c r="B243" s="335">
        <v>68.3</v>
      </c>
      <c r="C243" s="336" t="s">
        <v>3921</v>
      </c>
      <c r="D243" s="333">
        <f t="shared" si="0"/>
        <v>147030</v>
      </c>
    </row>
    <row r="244" spans="1:4" ht="15.75" customHeight="1">
      <c r="A244" s="334" t="s">
        <v>2890</v>
      </c>
      <c r="B244" s="335">
        <v>68</v>
      </c>
      <c r="C244" s="336" t="s">
        <v>3922</v>
      </c>
      <c r="D244" s="333">
        <f t="shared" si="0"/>
        <v>164500</v>
      </c>
    </row>
    <row r="245" spans="1:4" ht="15.75" customHeight="1">
      <c r="A245" s="334" t="s">
        <v>2891</v>
      </c>
      <c r="B245" s="335">
        <v>67.2</v>
      </c>
      <c r="C245" s="336" t="s">
        <v>3923</v>
      </c>
      <c r="D245" s="333">
        <f t="shared" si="0"/>
        <v>75020</v>
      </c>
    </row>
    <row r="246" spans="1:4" ht="15.75" customHeight="1">
      <c r="A246" s="334" t="s">
        <v>2892</v>
      </c>
      <c r="B246" s="335">
        <v>66.900000000000006</v>
      </c>
      <c r="C246" s="336" t="s">
        <v>3924</v>
      </c>
      <c r="D246" s="333">
        <f t="shared" si="0"/>
        <v>174630</v>
      </c>
    </row>
    <row r="247" spans="1:4" ht="15.75" customHeight="1">
      <c r="A247" s="334" t="s">
        <v>2893</v>
      </c>
      <c r="B247" s="335">
        <v>66.8</v>
      </c>
      <c r="C247" s="336" t="s">
        <v>3925</v>
      </c>
      <c r="D247" s="333">
        <f t="shared" si="0"/>
        <v>136540</v>
      </c>
    </row>
    <row r="248" spans="1:4" ht="15.75" customHeight="1">
      <c r="A248" s="334" t="s">
        <v>2894</v>
      </c>
      <c r="B248" s="335">
        <v>66.7</v>
      </c>
      <c r="C248" s="336" t="s">
        <v>3926</v>
      </c>
      <c r="D248" s="333">
        <f t="shared" si="0"/>
        <v>156940</v>
      </c>
    </row>
    <row r="249" spans="1:4" ht="15.75" customHeight="1">
      <c r="A249" s="334" t="s">
        <v>2895</v>
      </c>
      <c r="B249" s="335">
        <v>66</v>
      </c>
      <c r="C249" s="336" t="s">
        <v>3927</v>
      </c>
      <c r="D249" s="333">
        <f t="shared" si="0"/>
        <v>142820</v>
      </c>
    </row>
    <row r="250" spans="1:4" ht="15.75" customHeight="1">
      <c r="A250" s="334" t="s">
        <v>2896</v>
      </c>
      <c r="B250" s="335">
        <v>65.2</v>
      </c>
      <c r="C250" s="336" t="s">
        <v>3928</v>
      </c>
      <c r="D250" s="333">
        <f t="shared" si="0"/>
        <v>126410</v>
      </c>
    </row>
    <row r="251" spans="1:4" ht="15.75" customHeight="1">
      <c r="A251" s="334" t="s">
        <v>2897</v>
      </c>
      <c r="B251" s="335">
        <v>64.3</v>
      </c>
      <c r="C251" s="336" t="s">
        <v>3929</v>
      </c>
      <c r="D251" s="333">
        <f t="shared" si="0"/>
        <v>106180</v>
      </c>
    </row>
    <row r="252" spans="1:4" ht="15.75" customHeight="1">
      <c r="A252" s="334" t="s">
        <v>2898</v>
      </c>
      <c r="B252" s="335">
        <v>64.900000000000006</v>
      </c>
      <c r="C252" s="336" t="s">
        <v>3930</v>
      </c>
      <c r="D252" s="333">
        <f t="shared" si="0"/>
        <v>32140</v>
      </c>
    </row>
    <row r="253" spans="1:4" ht="15.75" customHeight="1">
      <c r="A253" s="334" t="s">
        <v>2899</v>
      </c>
      <c r="B253" s="335">
        <v>66.099999999999994</v>
      </c>
      <c r="C253" s="336" t="s">
        <v>3931</v>
      </c>
      <c r="D253" s="333">
        <f t="shared" si="0"/>
        <v>31250</v>
      </c>
    </row>
    <row r="254" spans="1:4" ht="15.75" customHeight="1">
      <c r="A254" s="334" t="s">
        <v>3932</v>
      </c>
      <c r="B254" s="335">
        <v>66</v>
      </c>
      <c r="C254" s="336" t="s">
        <v>3933</v>
      </c>
      <c r="D254" s="333">
        <f t="shared" si="0"/>
        <v>63520</v>
      </c>
    </row>
    <row r="255" spans="1:4" ht="15.75" customHeight="1">
      <c r="A255" s="334" t="s">
        <v>2900</v>
      </c>
      <c r="B255" s="335">
        <v>66</v>
      </c>
      <c r="C255" s="336" t="s">
        <v>3934</v>
      </c>
      <c r="D255" s="333">
        <f t="shared" si="0"/>
        <v>61330</v>
      </c>
    </row>
    <row r="256" spans="1:4" ht="15.75" customHeight="1">
      <c r="A256" s="334" t="s">
        <v>2901</v>
      </c>
      <c r="B256" s="335">
        <v>65.8</v>
      </c>
      <c r="C256" s="336" t="s">
        <v>3935</v>
      </c>
      <c r="D256" s="333">
        <f t="shared" si="0"/>
        <v>56440</v>
      </c>
    </row>
    <row r="257" spans="1:4" ht="15.75" customHeight="1">
      <c r="A257" s="334" t="s">
        <v>2902</v>
      </c>
      <c r="B257" s="335">
        <v>65</v>
      </c>
      <c r="C257" s="336" t="s">
        <v>3936</v>
      </c>
      <c r="D257" s="333">
        <f t="shared" ref="D257:D511" si="1">IF(ISNUMBER(SEARCH("k",C257)),LEFT(C257,LEN(C257)-1)*IF(RIGHT(C257)="k",1000,1),C257)</f>
        <v>51930</v>
      </c>
    </row>
    <row r="258" spans="1:4" ht="15.75" customHeight="1">
      <c r="A258" s="334" t="s">
        <v>2903</v>
      </c>
      <c r="B258" s="335">
        <v>62.8</v>
      </c>
      <c r="C258" s="336" t="s">
        <v>3937</v>
      </c>
      <c r="D258" s="333">
        <f t="shared" si="1"/>
        <v>60400</v>
      </c>
    </row>
    <row r="259" spans="1:4" ht="15.75" customHeight="1">
      <c r="A259" s="334" t="s">
        <v>2904</v>
      </c>
      <c r="B259" s="335">
        <v>63.9</v>
      </c>
      <c r="C259" s="336" t="s">
        <v>1218</v>
      </c>
      <c r="D259" s="333">
        <f t="shared" si="1"/>
        <v>52880</v>
      </c>
    </row>
    <row r="260" spans="1:4" ht="15.75" customHeight="1">
      <c r="A260" s="334" t="s">
        <v>2905</v>
      </c>
      <c r="B260" s="335">
        <v>64.900000000000006</v>
      </c>
      <c r="C260" s="336" t="s">
        <v>3938</v>
      </c>
      <c r="D260" s="333">
        <f t="shared" si="1"/>
        <v>90250</v>
      </c>
    </row>
    <row r="261" spans="1:4" ht="15.75" customHeight="1">
      <c r="A261" s="334" t="s">
        <v>2906</v>
      </c>
      <c r="B261" s="335">
        <v>64.7</v>
      </c>
      <c r="C261" s="336" t="s">
        <v>3939</v>
      </c>
      <c r="D261" s="333">
        <f t="shared" si="1"/>
        <v>21800</v>
      </c>
    </row>
    <row r="262" spans="1:4" ht="15.75" customHeight="1">
      <c r="A262" s="334" t="s">
        <v>2907</v>
      </c>
      <c r="B262" s="335">
        <v>64.3</v>
      </c>
      <c r="C262" s="336" t="s">
        <v>3940</v>
      </c>
      <c r="D262" s="333">
        <f t="shared" si="1"/>
        <v>47520</v>
      </c>
    </row>
    <row r="263" spans="1:4" ht="15.75" customHeight="1">
      <c r="A263" s="334" t="s">
        <v>2908</v>
      </c>
      <c r="B263" s="335">
        <v>63.9</v>
      </c>
      <c r="C263" s="336" t="s">
        <v>3941</v>
      </c>
      <c r="D263" s="333">
        <f t="shared" si="1"/>
        <v>148210</v>
      </c>
    </row>
    <row r="264" spans="1:4" ht="15.75" customHeight="1">
      <c r="A264" s="334" t="s">
        <v>2909</v>
      </c>
      <c r="B264" s="335">
        <v>64.7</v>
      </c>
      <c r="C264" s="336" t="s">
        <v>3942</v>
      </c>
      <c r="D264" s="333">
        <f t="shared" si="1"/>
        <v>114240</v>
      </c>
    </row>
    <row r="265" spans="1:4" ht="15.75" customHeight="1">
      <c r="A265" s="334" t="s">
        <v>2910</v>
      </c>
      <c r="B265" s="335">
        <v>65.900000000000006</v>
      </c>
      <c r="C265" s="336" t="s">
        <v>3943</v>
      </c>
      <c r="D265" s="333">
        <f t="shared" si="1"/>
        <v>62250</v>
      </c>
    </row>
    <row r="266" spans="1:4" ht="15.75" customHeight="1">
      <c r="A266" s="334" t="s">
        <v>2911</v>
      </c>
      <c r="B266" s="335">
        <v>67.400000000000006</v>
      </c>
      <c r="C266" s="336" t="s">
        <v>3944</v>
      </c>
      <c r="D266" s="333">
        <f t="shared" si="1"/>
        <v>98310</v>
      </c>
    </row>
    <row r="267" spans="1:4" ht="15.75" customHeight="1">
      <c r="A267" s="334" t="s">
        <v>2912</v>
      </c>
      <c r="B267" s="335">
        <v>66.400000000000006</v>
      </c>
      <c r="C267" s="336" t="s">
        <v>3945</v>
      </c>
      <c r="D267" s="333">
        <f t="shared" si="1"/>
        <v>80330</v>
      </c>
    </row>
    <row r="268" spans="1:4" ht="15.75" customHeight="1">
      <c r="A268" s="334" t="s">
        <v>3946</v>
      </c>
      <c r="B268" s="335">
        <v>67.099999999999994</v>
      </c>
      <c r="C268" s="336" t="s">
        <v>3947</v>
      </c>
      <c r="D268" s="333">
        <f t="shared" si="1"/>
        <v>86360</v>
      </c>
    </row>
    <row r="269" spans="1:4" ht="15.75" customHeight="1">
      <c r="A269" s="334" t="s">
        <v>2913</v>
      </c>
      <c r="B269" s="335">
        <v>67.099999999999994</v>
      </c>
      <c r="C269" s="336" t="s">
        <v>3948</v>
      </c>
      <c r="D269" s="333">
        <f t="shared" si="1"/>
        <v>40290</v>
      </c>
    </row>
    <row r="270" spans="1:4" ht="15.75" customHeight="1">
      <c r="A270" s="334" t="s">
        <v>2914</v>
      </c>
      <c r="B270" s="335">
        <v>66.900000000000006</v>
      </c>
      <c r="C270" s="336" t="s">
        <v>2221</v>
      </c>
      <c r="D270" s="333">
        <f t="shared" si="1"/>
        <v>54640</v>
      </c>
    </row>
    <row r="271" spans="1:4" ht="15.75" customHeight="1">
      <c r="A271" s="334" t="s">
        <v>3949</v>
      </c>
      <c r="B271" s="335">
        <v>67</v>
      </c>
      <c r="C271" s="336" t="s">
        <v>3950</v>
      </c>
      <c r="D271" s="333">
        <f t="shared" si="1"/>
        <v>75780</v>
      </c>
    </row>
    <row r="272" spans="1:4" ht="15.75" customHeight="1">
      <c r="A272" s="334" t="s">
        <v>2915</v>
      </c>
      <c r="B272" s="335">
        <v>67</v>
      </c>
      <c r="C272" s="336" t="s">
        <v>3951</v>
      </c>
      <c r="D272" s="333">
        <f t="shared" si="1"/>
        <v>52900</v>
      </c>
    </row>
    <row r="273" spans="1:4" ht="15.75" customHeight="1">
      <c r="A273" s="334" t="s">
        <v>2916</v>
      </c>
      <c r="B273" s="335">
        <v>66.900000000000006</v>
      </c>
      <c r="C273" s="336" t="s">
        <v>3952</v>
      </c>
      <c r="D273" s="333">
        <f t="shared" si="1"/>
        <v>38780</v>
      </c>
    </row>
    <row r="274" spans="1:4" ht="15.75" customHeight="1">
      <c r="A274" s="334" t="s">
        <v>2917</v>
      </c>
      <c r="B274" s="335">
        <v>67.2</v>
      </c>
      <c r="C274" s="336" t="s">
        <v>3953</v>
      </c>
      <c r="D274" s="333">
        <f t="shared" si="1"/>
        <v>138220</v>
      </c>
    </row>
    <row r="275" spans="1:4" ht="15.75" customHeight="1">
      <c r="A275" s="334" t="s">
        <v>2918</v>
      </c>
      <c r="B275" s="335">
        <v>66.3</v>
      </c>
      <c r="C275" s="336" t="s">
        <v>3954</v>
      </c>
      <c r="D275" s="333">
        <f t="shared" si="1"/>
        <v>255130</v>
      </c>
    </row>
    <row r="276" spans="1:4" ht="15.75" customHeight="1">
      <c r="A276" s="334" t="s">
        <v>2919</v>
      </c>
      <c r="B276" s="335">
        <v>66.7</v>
      </c>
      <c r="C276" s="336" t="s">
        <v>3955</v>
      </c>
      <c r="D276" s="333">
        <f t="shared" si="1"/>
        <v>39680</v>
      </c>
    </row>
    <row r="277" spans="1:4" ht="15.75" customHeight="1">
      <c r="A277" s="334" t="s">
        <v>2920</v>
      </c>
      <c r="B277" s="335">
        <v>66.3</v>
      </c>
      <c r="C277" s="336" t="s">
        <v>3956</v>
      </c>
      <c r="D277" s="333">
        <f t="shared" si="1"/>
        <v>79030</v>
      </c>
    </row>
    <row r="278" spans="1:4" ht="15.75" customHeight="1">
      <c r="A278" s="334" t="s">
        <v>2921</v>
      </c>
      <c r="B278" s="335">
        <v>66.8</v>
      </c>
      <c r="C278" s="336" t="s">
        <v>3957</v>
      </c>
      <c r="D278" s="333">
        <f t="shared" si="1"/>
        <v>52120</v>
      </c>
    </row>
    <row r="279" spans="1:4" ht="15.75" customHeight="1">
      <c r="A279" s="334" t="s">
        <v>2922</v>
      </c>
      <c r="B279" s="335">
        <v>66.900000000000006</v>
      </c>
      <c r="C279" s="336" t="s">
        <v>3958</v>
      </c>
      <c r="D279" s="333">
        <f t="shared" si="1"/>
        <v>49030</v>
      </c>
    </row>
    <row r="280" spans="1:4" ht="15.75" customHeight="1">
      <c r="A280" s="334" t="s">
        <v>3959</v>
      </c>
      <c r="B280" s="335">
        <v>66.2</v>
      </c>
      <c r="C280" s="336" t="s">
        <v>3960</v>
      </c>
      <c r="D280" s="333">
        <f t="shared" si="1"/>
        <v>75760</v>
      </c>
    </row>
    <row r="281" spans="1:4" ht="15.75" customHeight="1">
      <c r="A281" s="334" t="s">
        <v>2923</v>
      </c>
      <c r="B281" s="335">
        <v>66.2</v>
      </c>
      <c r="C281" s="336" t="s">
        <v>3961</v>
      </c>
      <c r="D281" s="333">
        <f t="shared" si="1"/>
        <v>41690</v>
      </c>
    </row>
    <row r="282" spans="1:4" ht="15.75" customHeight="1">
      <c r="A282" s="334" t="s">
        <v>2924</v>
      </c>
      <c r="B282" s="335">
        <v>66.599999999999994</v>
      </c>
      <c r="C282" s="336" t="s">
        <v>3962</v>
      </c>
      <c r="D282" s="333">
        <f t="shared" si="1"/>
        <v>88920</v>
      </c>
    </row>
    <row r="283" spans="1:4" ht="15.75" customHeight="1">
      <c r="A283" s="334" t="s">
        <v>2925</v>
      </c>
      <c r="B283" s="335">
        <v>66.8</v>
      </c>
      <c r="C283" s="336" t="s">
        <v>3963</v>
      </c>
      <c r="D283" s="333">
        <f t="shared" si="1"/>
        <v>93930</v>
      </c>
    </row>
    <row r="284" spans="1:4" ht="15.75" customHeight="1">
      <c r="A284" s="334" t="s">
        <v>2926</v>
      </c>
      <c r="B284" s="335">
        <v>67.2</v>
      </c>
      <c r="C284" s="336" t="s">
        <v>3964</v>
      </c>
      <c r="D284" s="333">
        <f t="shared" si="1"/>
        <v>154520</v>
      </c>
    </row>
    <row r="285" spans="1:4" ht="15.75" customHeight="1">
      <c r="A285" s="334" t="s">
        <v>2927</v>
      </c>
      <c r="B285" s="335">
        <v>67.3</v>
      </c>
      <c r="C285" s="336" t="s">
        <v>3965</v>
      </c>
      <c r="D285" s="333">
        <f t="shared" si="1"/>
        <v>43270</v>
      </c>
    </row>
    <row r="286" spans="1:4" ht="15.75" customHeight="1">
      <c r="A286" s="334" t="s">
        <v>2928</v>
      </c>
      <c r="B286" s="335">
        <v>67</v>
      </c>
      <c r="C286" s="336" t="s">
        <v>3966</v>
      </c>
      <c r="D286" s="333">
        <f t="shared" si="1"/>
        <v>107620</v>
      </c>
    </row>
    <row r="287" spans="1:4" ht="15.75" customHeight="1">
      <c r="A287" s="334" t="s">
        <v>2929</v>
      </c>
      <c r="B287" s="335">
        <v>67.2</v>
      </c>
      <c r="C287" s="336" t="s">
        <v>3967</v>
      </c>
      <c r="D287" s="333">
        <f t="shared" si="1"/>
        <v>72320</v>
      </c>
    </row>
    <row r="288" spans="1:4" ht="15.75" customHeight="1">
      <c r="A288" s="334" t="s">
        <v>2930</v>
      </c>
      <c r="B288" s="335">
        <v>67.400000000000006</v>
      </c>
      <c r="C288" s="336" t="s">
        <v>3968</v>
      </c>
      <c r="D288" s="333">
        <f t="shared" si="1"/>
        <v>151130</v>
      </c>
    </row>
    <row r="289" spans="1:4" ht="15.75" customHeight="1">
      <c r="A289" s="334" t="s">
        <v>2931</v>
      </c>
      <c r="B289" s="335">
        <v>68.2</v>
      </c>
      <c r="C289" s="336" t="s">
        <v>3969</v>
      </c>
      <c r="D289" s="333">
        <f t="shared" si="1"/>
        <v>135430</v>
      </c>
    </row>
    <row r="290" spans="1:4" ht="15.75" customHeight="1">
      <c r="A290" s="334" t="s">
        <v>2932</v>
      </c>
      <c r="B290" s="335">
        <v>69</v>
      </c>
      <c r="C290" s="336" t="s">
        <v>3970</v>
      </c>
      <c r="D290" s="333">
        <f t="shared" si="1"/>
        <v>178510</v>
      </c>
    </row>
    <row r="291" spans="1:4" ht="15.75" customHeight="1">
      <c r="A291" s="334" t="s">
        <v>2933</v>
      </c>
      <c r="B291" s="335">
        <v>67.900000000000006</v>
      </c>
      <c r="C291" s="336" t="s">
        <v>3971</v>
      </c>
      <c r="D291" s="333">
        <f t="shared" si="1"/>
        <v>141480</v>
      </c>
    </row>
    <row r="292" spans="1:4" ht="15.75" customHeight="1">
      <c r="A292" s="334" t="s">
        <v>2934</v>
      </c>
      <c r="B292" s="335">
        <v>67.400000000000006</v>
      </c>
      <c r="C292" s="336" t="s">
        <v>3972</v>
      </c>
      <c r="D292" s="333">
        <f t="shared" si="1"/>
        <v>300880</v>
      </c>
    </row>
    <row r="293" spans="1:4" ht="15.75" customHeight="1">
      <c r="A293" s="334" t="s">
        <v>2935</v>
      </c>
      <c r="B293" s="335">
        <v>67</v>
      </c>
      <c r="C293" s="336" t="s">
        <v>3973</v>
      </c>
      <c r="D293" s="333">
        <f t="shared" si="1"/>
        <v>221190</v>
      </c>
    </row>
    <row r="294" spans="1:4" ht="15.75" customHeight="1">
      <c r="A294" s="334" t="s">
        <v>2936</v>
      </c>
      <c r="B294" s="335">
        <v>67.099999999999994</v>
      </c>
      <c r="C294" s="336" t="s">
        <v>3974</v>
      </c>
      <c r="D294" s="333">
        <f t="shared" si="1"/>
        <v>357880</v>
      </c>
    </row>
    <row r="295" spans="1:4" ht="15.75" customHeight="1">
      <c r="A295" s="334" t="s">
        <v>2937</v>
      </c>
      <c r="B295" s="335">
        <v>67.3</v>
      </c>
      <c r="C295" s="336" t="s">
        <v>3975</v>
      </c>
      <c r="D295" s="333">
        <f t="shared" si="1"/>
        <v>187380</v>
      </c>
    </row>
    <row r="296" spans="1:4" ht="15.75" customHeight="1">
      <c r="A296" s="334" t="s">
        <v>2938</v>
      </c>
      <c r="B296" s="335">
        <v>67.2</v>
      </c>
      <c r="C296" s="336" t="s">
        <v>3976</v>
      </c>
      <c r="D296" s="333">
        <f t="shared" si="1"/>
        <v>157540</v>
      </c>
    </row>
    <row r="297" spans="1:4" ht="15.75" customHeight="1">
      <c r="A297" s="334" t="s">
        <v>2939</v>
      </c>
      <c r="B297" s="335">
        <v>67.5</v>
      </c>
      <c r="C297" s="336" t="s">
        <v>3977</v>
      </c>
      <c r="D297" s="333">
        <f t="shared" si="1"/>
        <v>298240</v>
      </c>
    </row>
    <row r="298" spans="1:4" ht="15.75" customHeight="1">
      <c r="A298" s="334" t="s">
        <v>2940</v>
      </c>
      <c r="B298" s="335">
        <v>68</v>
      </c>
      <c r="C298" s="336" t="s">
        <v>3978</v>
      </c>
      <c r="D298" s="333">
        <f t="shared" si="1"/>
        <v>377490</v>
      </c>
    </row>
    <row r="299" spans="1:4" ht="15.75" customHeight="1">
      <c r="A299" s="334" t="s">
        <v>2941</v>
      </c>
      <c r="B299" s="335">
        <v>66.400000000000006</v>
      </c>
      <c r="C299" s="336" t="s">
        <v>3979</v>
      </c>
      <c r="D299" s="333">
        <f t="shared" si="1"/>
        <v>185280</v>
      </c>
    </row>
    <row r="300" spans="1:4" ht="15.75" customHeight="1">
      <c r="A300" s="334" t="s">
        <v>2942</v>
      </c>
      <c r="B300" s="335">
        <v>66.900000000000006</v>
      </c>
      <c r="C300" s="336" t="s">
        <v>3980</v>
      </c>
      <c r="D300" s="333">
        <f t="shared" si="1"/>
        <v>66910</v>
      </c>
    </row>
    <row r="301" spans="1:4" ht="15.75" customHeight="1">
      <c r="A301" s="334" t="s">
        <v>2943</v>
      </c>
      <c r="B301" s="335">
        <v>66.3</v>
      </c>
      <c r="C301" s="336" t="s">
        <v>3981</v>
      </c>
      <c r="D301" s="333">
        <f t="shared" si="1"/>
        <v>350140</v>
      </c>
    </row>
    <row r="302" spans="1:4" ht="15.75" customHeight="1">
      <c r="A302" s="334" t="s">
        <v>2944</v>
      </c>
      <c r="B302" s="335">
        <v>68.5</v>
      </c>
      <c r="C302" s="336" t="s">
        <v>3982</v>
      </c>
      <c r="D302" s="333">
        <f t="shared" si="1"/>
        <v>213280</v>
      </c>
    </row>
    <row r="303" spans="1:4" ht="15.75" customHeight="1">
      <c r="A303" s="334" t="s">
        <v>2945</v>
      </c>
      <c r="B303" s="335">
        <v>66</v>
      </c>
      <c r="C303" s="336" t="s">
        <v>3983</v>
      </c>
      <c r="D303" s="333">
        <f t="shared" si="1"/>
        <v>180160</v>
      </c>
    </row>
    <row r="304" spans="1:4" ht="15.75" customHeight="1">
      <c r="A304" s="334" t="s">
        <v>2946</v>
      </c>
      <c r="B304" s="335">
        <v>68.599999999999994</v>
      </c>
      <c r="C304" s="336" t="s">
        <v>3984</v>
      </c>
      <c r="D304" s="333">
        <f t="shared" si="1"/>
        <v>216220</v>
      </c>
    </row>
    <row r="305" spans="1:4" ht="15.75" customHeight="1">
      <c r="A305" s="334" t="s">
        <v>2947</v>
      </c>
      <c r="B305" s="335">
        <v>70.3</v>
      </c>
      <c r="C305" s="336" t="s">
        <v>3985</v>
      </c>
      <c r="D305" s="333">
        <f t="shared" si="1"/>
        <v>238190</v>
      </c>
    </row>
    <row r="306" spans="1:4" ht="15.75" customHeight="1">
      <c r="A306" s="334" t="s">
        <v>2948</v>
      </c>
      <c r="B306" s="335">
        <v>72.900000000000006</v>
      </c>
      <c r="C306" s="336" t="s">
        <v>3986</v>
      </c>
      <c r="D306" s="333">
        <f t="shared" si="1"/>
        <v>363600</v>
      </c>
    </row>
    <row r="307" spans="1:4" ht="15.75" customHeight="1">
      <c r="A307" s="334" t="s">
        <v>2949</v>
      </c>
      <c r="B307" s="335">
        <v>73.900000000000006</v>
      </c>
      <c r="C307" s="336" t="s">
        <v>3987</v>
      </c>
      <c r="D307" s="333">
        <f t="shared" si="1"/>
        <v>235500</v>
      </c>
    </row>
    <row r="308" spans="1:4" ht="15.75" customHeight="1">
      <c r="A308" s="334" t="s">
        <v>2950</v>
      </c>
      <c r="B308" s="335">
        <v>74.900000000000006</v>
      </c>
      <c r="C308" s="336" t="s">
        <v>3988</v>
      </c>
      <c r="D308" s="333">
        <f t="shared" si="1"/>
        <v>117300</v>
      </c>
    </row>
    <row r="309" spans="1:4" ht="15.75" customHeight="1">
      <c r="A309" s="334" t="s">
        <v>2951</v>
      </c>
      <c r="B309" s="335">
        <v>75.3</v>
      </c>
      <c r="C309" s="336" t="s">
        <v>3989</v>
      </c>
      <c r="D309" s="333">
        <f t="shared" si="1"/>
        <v>310160</v>
      </c>
    </row>
    <row r="310" spans="1:4" ht="15.75" customHeight="1">
      <c r="A310" s="334" t="s">
        <v>2952</v>
      </c>
      <c r="B310" s="335">
        <v>75.900000000000006</v>
      </c>
      <c r="C310" s="336" t="s">
        <v>3990</v>
      </c>
      <c r="D310" s="333">
        <f t="shared" si="1"/>
        <v>247410</v>
      </c>
    </row>
    <row r="311" spans="1:4" ht="15.75" customHeight="1">
      <c r="A311" s="334" t="s">
        <v>2953</v>
      </c>
      <c r="B311" s="335">
        <v>75.8</v>
      </c>
      <c r="C311" s="336" t="s">
        <v>3991</v>
      </c>
      <c r="D311" s="333">
        <f t="shared" si="1"/>
        <v>478700</v>
      </c>
    </row>
    <row r="312" spans="1:4" ht="15.75" customHeight="1">
      <c r="A312" s="334" t="s">
        <v>3992</v>
      </c>
      <c r="B312" s="335">
        <v>75.900000000000006</v>
      </c>
      <c r="C312" s="336" t="s">
        <v>3993</v>
      </c>
      <c r="D312" s="333">
        <f t="shared" si="1"/>
        <v>98460</v>
      </c>
    </row>
    <row r="313" spans="1:4" ht="15.75" customHeight="1">
      <c r="A313" s="334" t="s">
        <v>2954</v>
      </c>
      <c r="B313" s="335">
        <v>75.900000000000006</v>
      </c>
      <c r="C313" s="336" t="s">
        <v>3994</v>
      </c>
      <c r="D313" s="333">
        <f t="shared" si="1"/>
        <v>90910</v>
      </c>
    </row>
    <row r="314" spans="1:4" ht="15.75" customHeight="1">
      <c r="A314" s="334" t="s">
        <v>2955</v>
      </c>
      <c r="B314" s="335">
        <v>76.099999999999994</v>
      </c>
      <c r="C314" s="336" t="s">
        <v>3995</v>
      </c>
      <c r="D314" s="333">
        <f t="shared" si="1"/>
        <v>72890</v>
      </c>
    </row>
    <row r="315" spans="1:4" ht="15.75" customHeight="1">
      <c r="A315" s="334" t="s">
        <v>2956</v>
      </c>
      <c r="B315" s="335">
        <v>76.2</v>
      </c>
      <c r="C315" s="336" t="s">
        <v>3996</v>
      </c>
      <c r="D315" s="333">
        <f t="shared" si="1"/>
        <v>106060</v>
      </c>
    </row>
    <row r="316" spans="1:4" ht="15.75" customHeight="1">
      <c r="A316" s="334" t="s">
        <v>2957</v>
      </c>
      <c r="B316" s="335">
        <v>76</v>
      </c>
      <c r="C316" s="336" t="s">
        <v>3997</v>
      </c>
      <c r="D316" s="333">
        <f t="shared" si="1"/>
        <v>142920</v>
      </c>
    </row>
    <row r="317" spans="1:4" ht="15.75" customHeight="1">
      <c r="A317" s="334" t="s">
        <v>3998</v>
      </c>
      <c r="B317" s="335">
        <v>78</v>
      </c>
      <c r="C317" s="336" t="s">
        <v>3999</v>
      </c>
      <c r="D317" s="333">
        <f t="shared" si="1"/>
        <v>94300</v>
      </c>
    </row>
    <row r="318" spans="1:4" ht="15.75" customHeight="1">
      <c r="A318" s="334" t="s">
        <v>2958</v>
      </c>
      <c r="B318" s="335">
        <v>78</v>
      </c>
      <c r="C318" s="336" t="s">
        <v>4000</v>
      </c>
      <c r="D318" s="333">
        <f t="shared" si="1"/>
        <v>146800</v>
      </c>
    </row>
    <row r="319" spans="1:4" ht="15.75" customHeight="1">
      <c r="A319" s="334" t="s">
        <v>2959</v>
      </c>
      <c r="B319" s="335">
        <v>78.400000000000006</v>
      </c>
      <c r="C319" s="336" t="s">
        <v>4001</v>
      </c>
      <c r="D319" s="333">
        <f t="shared" si="1"/>
        <v>225320</v>
      </c>
    </row>
    <row r="320" spans="1:4" ht="15.75" customHeight="1">
      <c r="A320" s="334" t="s">
        <v>2960</v>
      </c>
      <c r="B320" s="335">
        <v>77.7</v>
      </c>
      <c r="C320" s="336" t="s">
        <v>4002</v>
      </c>
      <c r="D320" s="333">
        <f t="shared" si="1"/>
        <v>243120</v>
      </c>
    </row>
    <row r="321" spans="1:4" ht="15.75" customHeight="1">
      <c r="A321" s="334" t="s">
        <v>2961</v>
      </c>
      <c r="B321" s="335">
        <v>76.2</v>
      </c>
      <c r="C321" s="336" t="s">
        <v>4003</v>
      </c>
      <c r="D321" s="333">
        <f t="shared" si="1"/>
        <v>104840</v>
      </c>
    </row>
    <row r="322" spans="1:4" ht="15.75" customHeight="1">
      <c r="A322" s="334" t="s">
        <v>2962</v>
      </c>
      <c r="B322" s="335">
        <v>76.099999999999994</v>
      </c>
      <c r="C322" s="336" t="s">
        <v>4004</v>
      </c>
      <c r="D322" s="333">
        <f t="shared" si="1"/>
        <v>137580</v>
      </c>
    </row>
    <row r="323" spans="1:4" ht="15.75" customHeight="1">
      <c r="A323" s="334" t="s">
        <v>2963</v>
      </c>
      <c r="B323" s="335">
        <v>76.900000000000006</v>
      </c>
      <c r="C323" s="336" t="s">
        <v>4005</v>
      </c>
      <c r="D323" s="333">
        <f t="shared" si="1"/>
        <v>79320</v>
      </c>
    </row>
    <row r="324" spans="1:4" ht="15.75" customHeight="1">
      <c r="A324" s="334" t="s">
        <v>2964</v>
      </c>
      <c r="B324" s="335">
        <v>77.599999999999994</v>
      </c>
      <c r="C324" s="336" t="s">
        <v>4006</v>
      </c>
      <c r="D324" s="333">
        <f t="shared" si="1"/>
        <v>480290</v>
      </c>
    </row>
    <row r="325" spans="1:4" ht="15.75" customHeight="1">
      <c r="A325" s="334" t="s">
        <v>2965</v>
      </c>
      <c r="B325" s="335">
        <v>77</v>
      </c>
      <c r="C325" s="336" t="s">
        <v>4007</v>
      </c>
      <c r="D325" s="333">
        <f t="shared" si="1"/>
        <v>168590</v>
      </c>
    </row>
    <row r="326" spans="1:4" ht="15.75" customHeight="1">
      <c r="A326" s="334" t="s">
        <v>2966</v>
      </c>
      <c r="B326" s="335">
        <v>78.099999999999994</v>
      </c>
      <c r="C326" s="336" t="s">
        <v>4008</v>
      </c>
      <c r="D326" s="333">
        <f t="shared" si="1"/>
        <v>525170</v>
      </c>
    </row>
    <row r="327" spans="1:4" ht="15.75" customHeight="1">
      <c r="A327" s="334" t="s">
        <v>2967</v>
      </c>
      <c r="B327" s="335">
        <v>77.599999999999994</v>
      </c>
      <c r="C327" s="336" t="s">
        <v>4009</v>
      </c>
      <c r="D327" s="333">
        <f t="shared" si="1"/>
        <v>398400</v>
      </c>
    </row>
    <row r="328" spans="1:4" ht="15.75" customHeight="1">
      <c r="A328" s="334" t="s">
        <v>2968</v>
      </c>
      <c r="B328" s="335">
        <v>77.5</v>
      </c>
      <c r="C328" s="336" t="s">
        <v>4010</v>
      </c>
      <c r="D328" s="333">
        <f t="shared" si="1"/>
        <v>221040</v>
      </c>
    </row>
    <row r="329" spans="1:4" ht="15.75" customHeight="1">
      <c r="A329" s="334" t="s">
        <v>4011</v>
      </c>
      <c r="B329" s="335">
        <v>77.599999999999994</v>
      </c>
      <c r="C329" s="336" t="s">
        <v>1383</v>
      </c>
      <c r="D329" s="333">
        <f t="shared" si="1"/>
        <v>171060</v>
      </c>
    </row>
    <row r="330" spans="1:4" ht="15.75" customHeight="1">
      <c r="A330" s="334" t="s">
        <v>2969</v>
      </c>
      <c r="B330" s="335">
        <v>77.599999999999994</v>
      </c>
      <c r="C330" s="336" t="s">
        <v>4012</v>
      </c>
      <c r="D330" s="333">
        <f t="shared" si="1"/>
        <v>455680</v>
      </c>
    </row>
    <row r="331" spans="1:4" ht="15.75" customHeight="1">
      <c r="A331" s="334" t="s">
        <v>4013</v>
      </c>
      <c r="B331" s="335">
        <v>76.900000000000006</v>
      </c>
      <c r="C331" s="336" t="s">
        <v>4014</v>
      </c>
      <c r="D331" s="333">
        <f t="shared" si="1"/>
        <v>305500</v>
      </c>
    </row>
    <row r="332" spans="1:4" ht="15.75" customHeight="1">
      <c r="A332" s="334" t="s">
        <v>2970</v>
      </c>
      <c r="B332" s="335">
        <v>76.900000000000006</v>
      </c>
      <c r="C332" s="336" t="s">
        <v>4015</v>
      </c>
      <c r="D332" s="333">
        <f t="shared" si="1"/>
        <v>327130</v>
      </c>
    </row>
    <row r="333" spans="1:4" ht="15.75" customHeight="1">
      <c r="A333" s="334" t="s">
        <v>2971</v>
      </c>
      <c r="B333" s="335">
        <v>75.2</v>
      </c>
      <c r="C333" s="336" t="s">
        <v>4016</v>
      </c>
      <c r="D333" s="333">
        <f t="shared" si="1"/>
        <v>173690</v>
      </c>
    </row>
    <row r="334" spans="1:4" ht="15.75" customHeight="1">
      <c r="A334" s="334" t="s">
        <v>2972</v>
      </c>
      <c r="B334" s="335">
        <v>75.7</v>
      </c>
      <c r="C334" s="336" t="s">
        <v>4017</v>
      </c>
      <c r="D334" s="333">
        <f t="shared" si="1"/>
        <v>100860</v>
      </c>
    </row>
    <row r="335" spans="1:4" ht="15.75" customHeight="1">
      <c r="A335" s="334" t="s">
        <v>2973</v>
      </c>
      <c r="B335" s="335">
        <v>75</v>
      </c>
      <c r="C335" s="336" t="s">
        <v>4018</v>
      </c>
      <c r="D335" s="333">
        <f t="shared" si="1"/>
        <v>244430</v>
      </c>
    </row>
    <row r="336" spans="1:4" ht="15.75" customHeight="1">
      <c r="A336" s="334" t="s">
        <v>2974</v>
      </c>
      <c r="B336" s="335">
        <v>75.8</v>
      </c>
      <c r="C336" s="336" t="s">
        <v>4019</v>
      </c>
      <c r="D336" s="333">
        <f t="shared" si="1"/>
        <v>266220</v>
      </c>
    </row>
    <row r="337" spans="1:4" ht="15.75" customHeight="1">
      <c r="A337" s="334" t="s">
        <v>2975</v>
      </c>
      <c r="B337" s="335">
        <v>75</v>
      </c>
      <c r="C337" s="336" t="s">
        <v>4020</v>
      </c>
      <c r="D337" s="333">
        <f t="shared" si="1"/>
        <v>269760</v>
      </c>
    </row>
    <row r="338" spans="1:4" ht="15.75" customHeight="1">
      <c r="A338" s="334" t="s">
        <v>2976</v>
      </c>
      <c r="B338" s="335">
        <v>73.8</v>
      </c>
      <c r="C338" s="336" t="s">
        <v>4021</v>
      </c>
      <c r="D338" s="333">
        <f t="shared" si="1"/>
        <v>99740</v>
      </c>
    </row>
    <row r="339" spans="1:4" ht="15.75" customHeight="1">
      <c r="A339" s="334" t="s">
        <v>2977</v>
      </c>
      <c r="B339" s="335">
        <v>73.7</v>
      </c>
      <c r="C339" s="336" t="s">
        <v>4022</v>
      </c>
      <c r="D339" s="333">
        <f t="shared" si="1"/>
        <v>57860</v>
      </c>
    </row>
    <row r="340" spans="1:4" ht="15.75" customHeight="1">
      <c r="A340" s="334" t="s">
        <v>2978</v>
      </c>
      <c r="B340" s="335">
        <v>73.3</v>
      </c>
      <c r="C340" s="336" t="s">
        <v>4023</v>
      </c>
      <c r="D340" s="333">
        <f t="shared" si="1"/>
        <v>104730</v>
      </c>
    </row>
    <row r="341" spans="1:4" ht="15.75" customHeight="1">
      <c r="A341" s="334" t="s">
        <v>2979</v>
      </c>
      <c r="B341" s="335">
        <v>72.2</v>
      </c>
      <c r="C341" s="336" t="s">
        <v>4024</v>
      </c>
      <c r="D341" s="333">
        <f t="shared" si="1"/>
        <v>78720</v>
      </c>
    </row>
    <row r="342" spans="1:4" ht="15.75" customHeight="1">
      <c r="A342" s="334" t="s">
        <v>2980</v>
      </c>
      <c r="B342" s="335">
        <v>73</v>
      </c>
      <c r="C342" s="336" t="s">
        <v>4025</v>
      </c>
      <c r="D342" s="333">
        <f t="shared" si="1"/>
        <v>50140</v>
      </c>
    </row>
    <row r="343" spans="1:4" ht="15.75" customHeight="1">
      <c r="A343" s="334" t="s">
        <v>2981</v>
      </c>
      <c r="B343" s="335">
        <v>73.8</v>
      </c>
      <c r="C343" s="336" t="s">
        <v>4026</v>
      </c>
      <c r="D343" s="333">
        <f t="shared" si="1"/>
        <v>45560</v>
      </c>
    </row>
    <row r="344" spans="1:4" ht="15.75" customHeight="1">
      <c r="A344" s="334" t="s">
        <v>2982</v>
      </c>
      <c r="B344" s="335">
        <v>74.2</v>
      </c>
      <c r="C344" s="336" t="s">
        <v>4027</v>
      </c>
      <c r="D344" s="333">
        <f t="shared" si="1"/>
        <v>32940</v>
      </c>
    </row>
    <row r="345" spans="1:4" ht="15.75" customHeight="1">
      <c r="A345" s="334" t="s">
        <v>2983</v>
      </c>
      <c r="B345" s="335">
        <v>74.400000000000006</v>
      </c>
      <c r="C345" s="336" t="s">
        <v>4028</v>
      </c>
      <c r="D345" s="333">
        <f t="shared" si="1"/>
        <v>42870</v>
      </c>
    </row>
    <row r="346" spans="1:4" ht="15.75" customHeight="1">
      <c r="A346" s="334" t="s">
        <v>2984</v>
      </c>
      <c r="B346" s="335">
        <v>74.099999999999994</v>
      </c>
      <c r="C346" s="336" t="s">
        <v>4029</v>
      </c>
      <c r="D346" s="333">
        <f t="shared" si="1"/>
        <v>53780</v>
      </c>
    </row>
    <row r="347" spans="1:4" ht="15.75" customHeight="1">
      <c r="A347" s="334" t="s">
        <v>2985</v>
      </c>
      <c r="B347" s="335">
        <v>72.2</v>
      </c>
      <c r="C347" s="336" t="s">
        <v>4030</v>
      </c>
      <c r="D347" s="333">
        <f t="shared" si="1"/>
        <v>133790</v>
      </c>
    </row>
    <row r="348" spans="1:4" ht="15.75" customHeight="1">
      <c r="A348" s="334" t="s">
        <v>2986</v>
      </c>
      <c r="B348" s="335">
        <v>71.599999999999994</v>
      </c>
      <c r="C348" s="336" t="s">
        <v>4031</v>
      </c>
      <c r="D348" s="333">
        <f t="shared" si="1"/>
        <v>100390</v>
      </c>
    </row>
    <row r="349" spans="1:4" ht="15.75" customHeight="1">
      <c r="A349" s="334" t="s">
        <v>2987</v>
      </c>
      <c r="B349" s="335">
        <v>68.599999999999994</v>
      </c>
      <c r="C349" s="336" t="s">
        <v>4032</v>
      </c>
      <c r="D349" s="333">
        <f t="shared" si="1"/>
        <v>110180</v>
      </c>
    </row>
    <row r="350" spans="1:4" ht="15.75" customHeight="1">
      <c r="A350" s="334" t="s">
        <v>2988</v>
      </c>
      <c r="B350" s="335">
        <v>68.3</v>
      </c>
      <c r="C350" s="336" t="s">
        <v>4033</v>
      </c>
      <c r="D350" s="333">
        <f t="shared" si="1"/>
        <v>83900</v>
      </c>
    </row>
    <row r="351" spans="1:4" ht="15.75" customHeight="1">
      <c r="A351" s="334" t="s">
        <v>2989</v>
      </c>
      <c r="B351" s="335">
        <v>70.900000000000006</v>
      </c>
      <c r="C351" s="336" t="s">
        <v>1662</v>
      </c>
      <c r="D351" s="333">
        <f t="shared" si="1"/>
        <v>37900</v>
      </c>
    </row>
    <row r="352" spans="1:4" ht="15.75" customHeight="1">
      <c r="A352" s="334" t="s">
        <v>2990</v>
      </c>
      <c r="B352" s="335">
        <v>71.099999999999994</v>
      </c>
      <c r="C352" s="336" t="s">
        <v>4034</v>
      </c>
      <c r="D352" s="333">
        <f t="shared" si="1"/>
        <v>211980</v>
      </c>
    </row>
    <row r="353" spans="1:4" ht="15.75" customHeight="1">
      <c r="A353" s="334" t="s">
        <v>2991</v>
      </c>
      <c r="B353" s="335">
        <v>71.8</v>
      </c>
      <c r="C353" s="336" t="s">
        <v>4035</v>
      </c>
      <c r="D353" s="333">
        <f t="shared" si="1"/>
        <v>221330</v>
      </c>
    </row>
    <row r="354" spans="1:4" ht="15.75" customHeight="1">
      <c r="A354" s="334" t="s">
        <v>2992</v>
      </c>
      <c r="B354" s="335">
        <v>72.8</v>
      </c>
      <c r="C354" s="336" t="s">
        <v>4036</v>
      </c>
      <c r="D354" s="333">
        <f t="shared" si="1"/>
        <v>135230</v>
      </c>
    </row>
    <row r="355" spans="1:4" ht="15.75" customHeight="1">
      <c r="A355" s="334" t="s">
        <v>2993</v>
      </c>
      <c r="B355" s="335">
        <v>73.099999999999994</v>
      </c>
      <c r="C355" s="336" t="s">
        <v>4037</v>
      </c>
      <c r="D355" s="333">
        <f t="shared" si="1"/>
        <v>103290</v>
      </c>
    </row>
    <row r="356" spans="1:4" ht="15.75" customHeight="1">
      <c r="A356" s="334" t="s">
        <v>2994</v>
      </c>
      <c r="B356" s="335">
        <v>72.8</v>
      </c>
      <c r="C356" s="336" t="s">
        <v>4038</v>
      </c>
      <c r="D356" s="333">
        <f t="shared" si="1"/>
        <v>234590</v>
      </c>
    </row>
    <row r="357" spans="1:4" ht="15.75" customHeight="1">
      <c r="A357" s="334" t="s">
        <v>2995</v>
      </c>
      <c r="B357" s="335">
        <v>73.900000000000006</v>
      </c>
      <c r="C357" s="336" t="s">
        <v>4039</v>
      </c>
      <c r="D357" s="333">
        <f t="shared" si="1"/>
        <v>410170</v>
      </c>
    </row>
    <row r="358" spans="1:4" ht="15.75" customHeight="1">
      <c r="A358" s="334" t="s">
        <v>2996</v>
      </c>
      <c r="B358" s="335">
        <v>76.2</v>
      </c>
      <c r="C358" s="336" t="s">
        <v>4040</v>
      </c>
      <c r="D358" s="333">
        <f t="shared" si="1"/>
        <v>76100</v>
      </c>
    </row>
    <row r="359" spans="1:4" ht="15.75" customHeight="1">
      <c r="A359" s="334" t="s">
        <v>2997</v>
      </c>
      <c r="B359" s="335">
        <v>75.900000000000006</v>
      </c>
      <c r="C359" s="336" t="s">
        <v>4041</v>
      </c>
      <c r="D359" s="333">
        <f t="shared" si="1"/>
        <v>216050</v>
      </c>
    </row>
    <row r="360" spans="1:4" ht="15.75" customHeight="1">
      <c r="A360" s="334" t="s">
        <v>4042</v>
      </c>
      <c r="B360" s="335">
        <v>76.3</v>
      </c>
      <c r="C360" s="336" t="s">
        <v>4043</v>
      </c>
      <c r="D360" s="333">
        <f t="shared" si="1"/>
        <v>261269.99999999997</v>
      </c>
    </row>
    <row r="361" spans="1:4" ht="15.75" customHeight="1">
      <c r="A361" s="334" t="s">
        <v>2999</v>
      </c>
      <c r="B361" s="335">
        <v>76.599999999999994</v>
      </c>
      <c r="C361" s="336" t="s">
        <v>4044</v>
      </c>
      <c r="D361" s="333">
        <f t="shared" si="1"/>
        <v>188790</v>
      </c>
    </row>
    <row r="362" spans="1:4" ht="15.75" customHeight="1">
      <c r="A362" s="334" t="s">
        <v>3000</v>
      </c>
      <c r="B362" s="335">
        <v>76.8</v>
      </c>
      <c r="C362" s="336" t="s">
        <v>4045</v>
      </c>
      <c r="D362" s="333">
        <f t="shared" si="1"/>
        <v>111740</v>
      </c>
    </row>
    <row r="363" spans="1:4" ht="15.75" customHeight="1">
      <c r="A363" s="334" t="s">
        <v>3001</v>
      </c>
      <c r="B363" s="335">
        <v>76.3</v>
      </c>
      <c r="C363" s="336" t="s">
        <v>4046</v>
      </c>
      <c r="D363" s="333">
        <f t="shared" si="1"/>
        <v>203220</v>
      </c>
    </row>
    <row r="364" spans="1:4" ht="15.75" customHeight="1">
      <c r="A364" s="334" t="s">
        <v>3002</v>
      </c>
      <c r="B364" s="335">
        <v>76.400000000000006</v>
      </c>
      <c r="C364" s="336" t="s">
        <v>4047</v>
      </c>
      <c r="D364" s="333">
        <f t="shared" si="1"/>
        <v>84570</v>
      </c>
    </row>
    <row r="365" spans="1:4" ht="15.75" customHeight="1">
      <c r="A365" s="334" t="s">
        <v>3003</v>
      </c>
      <c r="B365" s="335">
        <v>76.5</v>
      </c>
      <c r="C365" s="336" t="s">
        <v>4048</v>
      </c>
      <c r="D365" s="333">
        <f t="shared" si="1"/>
        <v>168440</v>
      </c>
    </row>
    <row r="366" spans="1:4" ht="15.75" customHeight="1">
      <c r="A366" s="334" t="s">
        <v>3004</v>
      </c>
      <c r="B366" s="335">
        <v>76.8</v>
      </c>
      <c r="C366" s="336" t="s">
        <v>4049</v>
      </c>
      <c r="D366" s="333">
        <f t="shared" si="1"/>
        <v>139590</v>
      </c>
    </row>
    <row r="367" spans="1:4" ht="15.75" customHeight="1">
      <c r="A367" s="334" t="s">
        <v>3005</v>
      </c>
      <c r="B367" s="335">
        <v>76.400000000000006</v>
      </c>
      <c r="C367" s="336" t="s">
        <v>4050</v>
      </c>
      <c r="D367" s="333">
        <f t="shared" si="1"/>
        <v>177720</v>
      </c>
    </row>
    <row r="368" spans="1:4" ht="15.75" customHeight="1">
      <c r="A368" s="334" t="s">
        <v>3006</v>
      </c>
      <c r="B368" s="335">
        <v>76.3</v>
      </c>
      <c r="C368" s="336" t="s">
        <v>4051</v>
      </c>
      <c r="D368" s="333">
        <f t="shared" si="1"/>
        <v>101860</v>
      </c>
    </row>
    <row r="369" spans="1:4" ht="15.75" customHeight="1">
      <c r="A369" s="334" t="s">
        <v>3007</v>
      </c>
      <c r="B369" s="335">
        <v>75.900000000000006</v>
      </c>
      <c r="C369" s="336" t="s">
        <v>4052</v>
      </c>
      <c r="D369" s="333">
        <f t="shared" si="1"/>
        <v>79680</v>
      </c>
    </row>
    <row r="370" spans="1:4" ht="15.75" customHeight="1">
      <c r="A370" s="334" t="s">
        <v>3008</v>
      </c>
      <c r="B370" s="335">
        <v>76.2</v>
      </c>
      <c r="C370" s="336" t="s">
        <v>4053</v>
      </c>
      <c r="D370" s="333">
        <f t="shared" si="1"/>
        <v>145830</v>
      </c>
    </row>
    <row r="371" spans="1:4" ht="15.75" customHeight="1">
      <c r="A371" s="334" t="s">
        <v>3009</v>
      </c>
      <c r="B371" s="335">
        <v>75.5</v>
      </c>
      <c r="C371" s="336" t="s">
        <v>4054</v>
      </c>
      <c r="D371" s="333">
        <f t="shared" si="1"/>
        <v>164590</v>
      </c>
    </row>
    <row r="372" spans="1:4" ht="15.75" customHeight="1">
      <c r="A372" s="334" t="s">
        <v>3010</v>
      </c>
      <c r="B372" s="335">
        <v>76.8</v>
      </c>
      <c r="C372" s="336" t="s">
        <v>4055</v>
      </c>
      <c r="D372" s="333">
        <f t="shared" si="1"/>
        <v>126330</v>
      </c>
    </row>
    <row r="373" spans="1:4" ht="15.75" customHeight="1">
      <c r="A373" s="334" t="s">
        <v>3011</v>
      </c>
      <c r="B373" s="335">
        <v>77.099999999999994</v>
      </c>
      <c r="C373" s="336" t="s">
        <v>4056</v>
      </c>
      <c r="D373" s="333">
        <f t="shared" si="1"/>
        <v>132680</v>
      </c>
    </row>
    <row r="374" spans="1:4" ht="15.75" customHeight="1">
      <c r="A374" s="334" t="s">
        <v>3012</v>
      </c>
      <c r="B374" s="335">
        <v>75.7</v>
      </c>
      <c r="C374" s="336" t="s">
        <v>4057</v>
      </c>
      <c r="D374" s="333">
        <f t="shared" si="1"/>
        <v>288010</v>
      </c>
    </row>
    <row r="375" spans="1:4" ht="15.75" customHeight="1">
      <c r="A375" s="334" t="s">
        <v>3013</v>
      </c>
      <c r="B375" s="335">
        <v>76</v>
      </c>
      <c r="C375" s="336" t="s">
        <v>4058</v>
      </c>
      <c r="D375" s="333">
        <f t="shared" si="1"/>
        <v>339960</v>
      </c>
    </row>
    <row r="376" spans="1:4" ht="15.75" customHeight="1">
      <c r="A376" s="334" t="s">
        <v>3014</v>
      </c>
      <c r="B376" s="335">
        <v>77.400000000000006</v>
      </c>
      <c r="C376" s="336" t="s">
        <v>4059</v>
      </c>
      <c r="D376" s="333">
        <f t="shared" si="1"/>
        <v>466610</v>
      </c>
    </row>
    <row r="377" spans="1:4" ht="15.75" customHeight="1">
      <c r="A377" s="334" t="s">
        <v>3015</v>
      </c>
      <c r="B377" s="335">
        <v>78.8</v>
      </c>
      <c r="C377" s="336" t="s">
        <v>4060</v>
      </c>
      <c r="D377" s="333">
        <f t="shared" si="1"/>
        <v>238110</v>
      </c>
    </row>
    <row r="378" spans="1:4" ht="15.75" customHeight="1">
      <c r="A378" s="334" t="s">
        <v>3016</v>
      </c>
      <c r="B378" s="335">
        <v>79.099999999999994</v>
      </c>
      <c r="C378" s="336" t="s">
        <v>4061</v>
      </c>
      <c r="D378" s="333">
        <f t="shared" si="1"/>
        <v>402880</v>
      </c>
    </row>
    <row r="379" spans="1:4" ht="15.75" customHeight="1">
      <c r="A379" s="334" t="s">
        <v>3017</v>
      </c>
      <c r="B379" s="335">
        <v>77.2</v>
      </c>
      <c r="C379" s="336" t="s">
        <v>4062</v>
      </c>
      <c r="D379" s="333">
        <f t="shared" si="1"/>
        <v>446380</v>
      </c>
    </row>
    <row r="380" spans="1:4" ht="15.75" customHeight="1">
      <c r="A380" s="334" t="s">
        <v>3018</v>
      </c>
      <c r="B380" s="335">
        <v>77.900000000000006</v>
      </c>
      <c r="C380" s="336" t="s">
        <v>4063</v>
      </c>
      <c r="D380" s="333">
        <f t="shared" si="1"/>
        <v>513190.00000000006</v>
      </c>
    </row>
    <row r="381" spans="1:4" ht="15.75" customHeight="1">
      <c r="A381" s="334" t="s">
        <v>3019</v>
      </c>
      <c r="B381" s="335">
        <v>78</v>
      </c>
      <c r="C381" s="336" t="s">
        <v>4064</v>
      </c>
      <c r="D381" s="333">
        <f t="shared" si="1"/>
        <v>575290</v>
      </c>
    </row>
    <row r="382" spans="1:4" ht="15.75" customHeight="1">
      <c r="A382" s="334" t="s">
        <v>3020</v>
      </c>
      <c r="B382" s="335">
        <v>78.3</v>
      </c>
      <c r="C382" s="336" t="s">
        <v>267</v>
      </c>
      <c r="D382" s="333" t="str">
        <f t="shared" si="1"/>
        <v>1.26M</v>
      </c>
    </row>
    <row r="383" spans="1:4" ht="15.75" customHeight="1">
      <c r="A383" s="334" t="s">
        <v>3021</v>
      </c>
      <c r="B383" s="335">
        <v>77.2</v>
      </c>
      <c r="C383" s="336" t="s">
        <v>4065</v>
      </c>
      <c r="D383" s="333">
        <f t="shared" si="1"/>
        <v>461020</v>
      </c>
    </row>
    <row r="384" spans="1:4" ht="15.75" customHeight="1">
      <c r="A384" s="334" t="s">
        <v>3022</v>
      </c>
      <c r="B384" s="335">
        <v>76.099999999999994</v>
      </c>
      <c r="C384" s="336" t="s">
        <v>4066</v>
      </c>
      <c r="D384" s="333">
        <f t="shared" si="1"/>
        <v>449690</v>
      </c>
    </row>
    <row r="385" spans="1:4" ht="15.75" customHeight="1">
      <c r="A385" s="334" t="s">
        <v>3023</v>
      </c>
      <c r="B385" s="335">
        <v>75.2</v>
      </c>
      <c r="C385" s="336" t="s">
        <v>4067</v>
      </c>
      <c r="D385" s="333">
        <f t="shared" si="1"/>
        <v>167610</v>
      </c>
    </row>
    <row r="386" spans="1:4" ht="15.75" customHeight="1">
      <c r="A386" s="334" t="s">
        <v>3024</v>
      </c>
      <c r="B386" s="335">
        <v>74.5</v>
      </c>
      <c r="C386" s="336" t="s">
        <v>4068</v>
      </c>
      <c r="D386" s="333">
        <f t="shared" si="1"/>
        <v>99810</v>
      </c>
    </row>
    <row r="387" spans="1:4" ht="15.75" customHeight="1">
      <c r="A387" s="334" t="s">
        <v>3025</v>
      </c>
      <c r="B387" s="335">
        <v>73.5</v>
      </c>
      <c r="C387" s="336" t="s">
        <v>4069</v>
      </c>
      <c r="D387" s="333">
        <f t="shared" si="1"/>
        <v>233950</v>
      </c>
    </row>
    <row r="388" spans="1:4" ht="15.75" customHeight="1">
      <c r="A388" s="334" t="s">
        <v>3026</v>
      </c>
      <c r="B388" s="335">
        <v>75.400000000000006</v>
      </c>
      <c r="C388" s="336" t="s">
        <v>4070</v>
      </c>
      <c r="D388" s="333">
        <f t="shared" si="1"/>
        <v>474510</v>
      </c>
    </row>
    <row r="389" spans="1:4" ht="15.75" customHeight="1">
      <c r="A389" s="334" t="s">
        <v>3027</v>
      </c>
      <c r="B389" s="335">
        <v>75.8</v>
      </c>
      <c r="C389" s="336" t="s">
        <v>4071</v>
      </c>
      <c r="D389" s="333">
        <f t="shared" si="1"/>
        <v>575540</v>
      </c>
    </row>
    <row r="390" spans="1:4" ht="15.75" customHeight="1">
      <c r="A390" s="334" t="s">
        <v>3028</v>
      </c>
      <c r="B390" s="335">
        <v>73.2</v>
      </c>
      <c r="C390" s="336" t="s">
        <v>4072</v>
      </c>
      <c r="D390" s="333">
        <f t="shared" si="1"/>
        <v>180960</v>
      </c>
    </row>
    <row r="391" spans="1:4" ht="15.75" customHeight="1">
      <c r="A391" s="334" t="s">
        <v>3029</v>
      </c>
      <c r="B391" s="335">
        <v>72.8</v>
      </c>
      <c r="C391" s="336" t="s">
        <v>4073</v>
      </c>
      <c r="D391" s="333">
        <f t="shared" si="1"/>
        <v>87130</v>
      </c>
    </row>
    <row r="392" spans="1:4" ht="15.75" customHeight="1">
      <c r="A392" s="334" t="s">
        <v>3030</v>
      </c>
      <c r="B392" s="335">
        <v>71.900000000000006</v>
      </c>
      <c r="C392" s="336" t="s">
        <v>4074</v>
      </c>
      <c r="D392" s="333">
        <f t="shared" si="1"/>
        <v>78470</v>
      </c>
    </row>
    <row r="393" spans="1:4" ht="15.75" customHeight="1">
      <c r="A393" s="334" t="s">
        <v>4075</v>
      </c>
      <c r="B393" s="335">
        <v>71.400000000000006</v>
      </c>
      <c r="C393" s="336" t="s">
        <v>4076</v>
      </c>
      <c r="D393" s="333">
        <f t="shared" si="1"/>
        <v>158000</v>
      </c>
    </row>
    <row r="394" spans="1:4" ht="15.75" customHeight="1">
      <c r="A394" s="334" t="s">
        <v>3031</v>
      </c>
      <c r="B394" s="335">
        <v>71.400000000000006</v>
      </c>
      <c r="C394" s="336" t="s">
        <v>4077</v>
      </c>
      <c r="D394" s="333">
        <f t="shared" si="1"/>
        <v>67310</v>
      </c>
    </row>
    <row r="395" spans="1:4" ht="15.75" customHeight="1">
      <c r="A395" s="334" t="s">
        <v>3032</v>
      </c>
      <c r="B395" s="335">
        <v>71.099999999999994</v>
      </c>
      <c r="C395" s="336" t="s">
        <v>4078</v>
      </c>
      <c r="D395" s="333">
        <f t="shared" si="1"/>
        <v>85730</v>
      </c>
    </row>
    <row r="396" spans="1:4" ht="15.75" customHeight="1">
      <c r="A396" s="334" t="s">
        <v>3033</v>
      </c>
      <c r="B396" s="335">
        <v>70.5</v>
      </c>
      <c r="C396" s="336" t="s">
        <v>4079</v>
      </c>
      <c r="D396" s="333">
        <f t="shared" si="1"/>
        <v>103220</v>
      </c>
    </row>
    <row r="397" spans="1:4" ht="15.75" customHeight="1">
      <c r="A397" s="334" t="s">
        <v>3034</v>
      </c>
      <c r="B397" s="335">
        <v>70.400000000000006</v>
      </c>
      <c r="C397" s="336" t="s">
        <v>4080</v>
      </c>
      <c r="D397" s="333">
        <f t="shared" si="1"/>
        <v>81040</v>
      </c>
    </row>
    <row r="398" spans="1:4" ht="15.75" customHeight="1">
      <c r="A398" s="334" t="s">
        <v>3035</v>
      </c>
      <c r="B398" s="335">
        <v>70.3</v>
      </c>
      <c r="C398" s="336" t="s">
        <v>4081</v>
      </c>
      <c r="D398" s="333">
        <f t="shared" si="1"/>
        <v>83320</v>
      </c>
    </row>
    <row r="399" spans="1:4" ht="15.75" customHeight="1">
      <c r="A399" s="334" t="s">
        <v>3036</v>
      </c>
      <c r="B399" s="335">
        <v>69.8</v>
      </c>
      <c r="C399" s="336" t="s">
        <v>4082</v>
      </c>
      <c r="D399" s="333">
        <f t="shared" si="1"/>
        <v>106810</v>
      </c>
    </row>
    <row r="400" spans="1:4" ht="15.75" customHeight="1">
      <c r="A400" s="334" t="s">
        <v>3037</v>
      </c>
      <c r="B400" s="335">
        <v>69.599999999999994</v>
      </c>
      <c r="C400" s="336" t="s">
        <v>4083</v>
      </c>
      <c r="D400" s="333">
        <f t="shared" si="1"/>
        <v>330640</v>
      </c>
    </row>
    <row r="401" spans="1:4" ht="15.75" customHeight="1">
      <c r="A401" s="334" t="s">
        <v>3038</v>
      </c>
      <c r="B401" s="335">
        <v>71.2</v>
      </c>
      <c r="C401" s="336" t="s">
        <v>4084</v>
      </c>
      <c r="D401" s="333">
        <f t="shared" si="1"/>
        <v>112890</v>
      </c>
    </row>
    <row r="402" spans="1:4" ht="15.75" customHeight="1">
      <c r="A402" s="334" t="s">
        <v>3039</v>
      </c>
      <c r="B402" s="335">
        <v>71.400000000000006</v>
      </c>
      <c r="C402" s="336" t="s">
        <v>4085</v>
      </c>
      <c r="D402" s="333">
        <f t="shared" si="1"/>
        <v>116550</v>
      </c>
    </row>
    <row r="403" spans="1:4" ht="15.75" customHeight="1">
      <c r="A403" s="334" t="s">
        <v>3040</v>
      </c>
      <c r="B403" s="335">
        <v>71.5</v>
      </c>
      <c r="C403" s="336" t="s">
        <v>4086</v>
      </c>
      <c r="D403" s="333">
        <f t="shared" si="1"/>
        <v>147510</v>
      </c>
    </row>
    <row r="404" spans="1:4" ht="15.75" customHeight="1">
      <c r="A404" s="334" t="s">
        <v>3041</v>
      </c>
      <c r="B404" s="335">
        <v>72.3</v>
      </c>
      <c r="C404" s="336" t="s">
        <v>4087</v>
      </c>
      <c r="D404" s="333">
        <f t="shared" si="1"/>
        <v>173130</v>
      </c>
    </row>
    <row r="405" spans="1:4" ht="15.75" customHeight="1">
      <c r="A405" s="334" t="s">
        <v>3042</v>
      </c>
      <c r="B405" s="335">
        <v>72.900000000000006</v>
      </c>
      <c r="C405" s="336" t="s">
        <v>4088</v>
      </c>
      <c r="D405" s="333">
        <f t="shared" si="1"/>
        <v>215480</v>
      </c>
    </row>
    <row r="406" spans="1:4" ht="15.75" customHeight="1">
      <c r="A406" s="334" t="s">
        <v>3043</v>
      </c>
      <c r="B406" s="335">
        <v>71.7</v>
      </c>
      <c r="C406" s="336" t="s">
        <v>4089</v>
      </c>
      <c r="D406" s="333">
        <f t="shared" si="1"/>
        <v>111080</v>
      </c>
    </row>
    <row r="407" spans="1:4" ht="15.75" customHeight="1">
      <c r="A407" s="334" t="s">
        <v>3044</v>
      </c>
      <c r="B407" s="335">
        <v>71.400000000000006</v>
      </c>
      <c r="C407" s="336" t="s">
        <v>4090</v>
      </c>
      <c r="D407" s="333">
        <f t="shared" si="1"/>
        <v>147760</v>
      </c>
    </row>
    <row r="408" spans="1:4" ht="15.75" customHeight="1">
      <c r="A408" s="334" t="s">
        <v>3045</v>
      </c>
      <c r="B408" s="335">
        <v>72</v>
      </c>
      <c r="C408" s="336" t="s">
        <v>4091</v>
      </c>
      <c r="D408" s="333">
        <f t="shared" si="1"/>
        <v>112280</v>
      </c>
    </row>
    <row r="409" spans="1:4" ht="15.75" customHeight="1">
      <c r="A409" s="334" t="s">
        <v>3046</v>
      </c>
      <c r="B409" s="335">
        <v>72.599999999999994</v>
      </c>
      <c r="C409" s="336" t="s">
        <v>4092</v>
      </c>
      <c r="D409" s="333">
        <f t="shared" si="1"/>
        <v>243780</v>
      </c>
    </row>
    <row r="410" spans="1:4" ht="15.75" customHeight="1">
      <c r="A410" s="334" t="s">
        <v>3047</v>
      </c>
      <c r="B410" s="335">
        <v>72.2</v>
      </c>
      <c r="C410" s="336" t="s">
        <v>4093</v>
      </c>
      <c r="D410" s="333">
        <f t="shared" si="1"/>
        <v>155080</v>
      </c>
    </row>
    <row r="411" spans="1:4" ht="15.75" customHeight="1">
      <c r="A411" s="334" t="s">
        <v>3048</v>
      </c>
      <c r="B411" s="335">
        <v>72.8</v>
      </c>
      <c r="C411" s="336" t="s">
        <v>4094</v>
      </c>
      <c r="D411" s="333">
        <f t="shared" si="1"/>
        <v>153730</v>
      </c>
    </row>
    <row r="412" spans="1:4" ht="15.75" customHeight="1">
      <c r="A412" s="334" t="s">
        <v>3049</v>
      </c>
      <c r="B412" s="335">
        <v>72</v>
      </c>
      <c r="C412" s="336" t="s">
        <v>4095</v>
      </c>
      <c r="D412" s="333">
        <f t="shared" si="1"/>
        <v>249880</v>
      </c>
    </row>
    <row r="413" spans="1:4" ht="15.75" customHeight="1">
      <c r="A413" s="334" t="s">
        <v>3050</v>
      </c>
      <c r="B413" s="335">
        <v>72.900000000000006</v>
      </c>
      <c r="C413" s="336" t="s">
        <v>4096</v>
      </c>
      <c r="D413" s="333">
        <f t="shared" si="1"/>
        <v>154780</v>
      </c>
    </row>
    <row r="414" spans="1:4" ht="15.75" customHeight="1">
      <c r="A414" s="334" t="s">
        <v>3051</v>
      </c>
      <c r="B414" s="335">
        <v>73.7</v>
      </c>
      <c r="C414" s="336" t="s">
        <v>4097</v>
      </c>
      <c r="D414" s="333">
        <f t="shared" si="1"/>
        <v>771270</v>
      </c>
    </row>
    <row r="415" spans="1:4" ht="15.75" customHeight="1">
      <c r="A415" s="334" t="s">
        <v>3052</v>
      </c>
      <c r="B415" s="335">
        <v>67.900000000000006</v>
      </c>
      <c r="C415" s="336" t="s">
        <v>4098</v>
      </c>
      <c r="D415" s="333">
        <f t="shared" si="1"/>
        <v>138330</v>
      </c>
    </row>
    <row r="416" spans="1:4" ht="15.75" customHeight="1">
      <c r="A416" s="334" t="s">
        <v>3053</v>
      </c>
      <c r="B416" s="335">
        <v>67.2</v>
      </c>
      <c r="C416" s="336" t="s">
        <v>4099</v>
      </c>
      <c r="D416" s="333">
        <f t="shared" si="1"/>
        <v>47690</v>
      </c>
    </row>
    <row r="417" spans="1:4" ht="15.75" customHeight="1">
      <c r="A417" s="334" t="s">
        <v>3054</v>
      </c>
      <c r="B417" s="335">
        <v>67.5</v>
      </c>
      <c r="C417" s="336" t="s">
        <v>4100</v>
      </c>
      <c r="D417" s="333">
        <f t="shared" si="1"/>
        <v>162090</v>
      </c>
    </row>
    <row r="418" spans="1:4" ht="15.75" customHeight="1">
      <c r="A418" s="334" t="s">
        <v>3055</v>
      </c>
      <c r="B418" s="335">
        <v>67.3</v>
      </c>
      <c r="C418" s="336" t="s">
        <v>4101</v>
      </c>
      <c r="D418" s="333">
        <f t="shared" si="1"/>
        <v>102190</v>
      </c>
    </row>
    <row r="419" spans="1:4" ht="15.75" customHeight="1">
      <c r="A419" s="334" t="s">
        <v>3056</v>
      </c>
      <c r="B419" s="335">
        <v>68.7</v>
      </c>
      <c r="C419" s="336" t="s">
        <v>4102</v>
      </c>
      <c r="D419" s="333">
        <f t="shared" si="1"/>
        <v>157900</v>
      </c>
    </row>
    <row r="420" spans="1:4" ht="15.75" customHeight="1">
      <c r="A420" s="334" t="s">
        <v>3057</v>
      </c>
      <c r="B420" s="335">
        <v>69.099999999999994</v>
      </c>
      <c r="C420" s="336" t="s">
        <v>4103</v>
      </c>
      <c r="D420" s="333">
        <f t="shared" si="1"/>
        <v>234950</v>
      </c>
    </row>
    <row r="421" spans="1:4" ht="15.75" customHeight="1">
      <c r="A421" s="334" t="s">
        <v>3058</v>
      </c>
      <c r="B421" s="335">
        <v>69.2</v>
      </c>
      <c r="C421" s="336" t="s">
        <v>4104</v>
      </c>
      <c r="D421" s="333">
        <f t="shared" si="1"/>
        <v>196580</v>
      </c>
    </row>
    <row r="422" spans="1:4" ht="15.75" customHeight="1">
      <c r="A422" s="334" t="s">
        <v>3059</v>
      </c>
      <c r="B422" s="335">
        <v>70.2</v>
      </c>
      <c r="C422" s="336" t="s">
        <v>4105</v>
      </c>
      <c r="D422" s="333">
        <f t="shared" si="1"/>
        <v>129009.99999999999</v>
      </c>
    </row>
    <row r="423" spans="1:4" ht="15.75" customHeight="1">
      <c r="A423" s="334" t="s">
        <v>3060</v>
      </c>
      <c r="B423" s="335">
        <v>69.900000000000006</v>
      </c>
      <c r="C423" s="336" t="s">
        <v>4106</v>
      </c>
      <c r="D423" s="333">
        <f t="shared" si="1"/>
        <v>283230</v>
      </c>
    </row>
    <row r="424" spans="1:4" ht="15.75" customHeight="1">
      <c r="A424" s="334" t="s">
        <v>3061</v>
      </c>
      <c r="B424" s="335">
        <v>72.8</v>
      </c>
      <c r="C424" s="336" t="s">
        <v>232</v>
      </c>
      <c r="D424" s="333" t="str">
        <f t="shared" si="1"/>
        <v>1.36M</v>
      </c>
    </row>
    <row r="425" spans="1:4" ht="15.75" customHeight="1">
      <c r="A425" s="334" t="s">
        <v>3062</v>
      </c>
      <c r="B425" s="335">
        <v>71</v>
      </c>
      <c r="C425" s="336" t="s">
        <v>4107</v>
      </c>
      <c r="D425" s="333">
        <f t="shared" si="1"/>
        <v>360270</v>
      </c>
    </row>
    <row r="426" spans="1:4" ht="15.75" customHeight="1">
      <c r="A426" s="334" t="s">
        <v>3063</v>
      </c>
      <c r="B426" s="335">
        <v>71.2</v>
      </c>
      <c r="C426" s="336" t="s">
        <v>4108</v>
      </c>
      <c r="D426" s="333">
        <f t="shared" si="1"/>
        <v>427060</v>
      </c>
    </row>
    <row r="427" spans="1:4" ht="15.75" customHeight="1">
      <c r="A427" s="334" t="s">
        <v>3064</v>
      </c>
      <c r="B427" s="335">
        <v>70.2</v>
      </c>
      <c r="C427" s="336" t="s">
        <v>4109</v>
      </c>
      <c r="D427" s="333">
        <f t="shared" si="1"/>
        <v>625350</v>
      </c>
    </row>
    <row r="428" spans="1:4" ht="15.75" customHeight="1">
      <c r="A428" s="334" t="s">
        <v>3065</v>
      </c>
      <c r="B428" s="335">
        <v>67.5</v>
      </c>
      <c r="C428" s="336" t="s">
        <v>4110</v>
      </c>
      <c r="D428" s="333">
        <f t="shared" si="1"/>
        <v>161590</v>
      </c>
    </row>
    <row r="429" spans="1:4" ht="15.75" customHeight="1">
      <c r="A429" s="334" t="s">
        <v>3066</v>
      </c>
      <c r="B429" s="335">
        <v>68.3</v>
      </c>
      <c r="C429" s="336" t="s">
        <v>4111</v>
      </c>
      <c r="D429" s="333">
        <f t="shared" si="1"/>
        <v>266770</v>
      </c>
    </row>
    <row r="430" spans="1:4" ht="15.75" customHeight="1">
      <c r="A430" s="334" t="s">
        <v>3067</v>
      </c>
      <c r="B430" s="335">
        <v>66.7</v>
      </c>
      <c r="C430" s="336" t="s">
        <v>4112</v>
      </c>
      <c r="D430" s="333">
        <f t="shared" si="1"/>
        <v>174720</v>
      </c>
    </row>
    <row r="431" spans="1:4" ht="15.75" customHeight="1">
      <c r="A431" s="334" t="s">
        <v>3068</v>
      </c>
      <c r="B431" s="335">
        <v>64.400000000000006</v>
      </c>
      <c r="C431" s="336" t="s">
        <v>4113</v>
      </c>
      <c r="D431" s="333">
        <f t="shared" si="1"/>
        <v>111200</v>
      </c>
    </row>
    <row r="432" spans="1:4" ht="15.75" customHeight="1">
      <c r="A432" s="334" t="s">
        <v>3069</v>
      </c>
      <c r="B432" s="335">
        <v>64.8</v>
      </c>
      <c r="C432" s="336" t="s">
        <v>4114</v>
      </c>
      <c r="D432" s="333">
        <f t="shared" si="1"/>
        <v>140510</v>
      </c>
    </row>
    <row r="433" spans="1:4" ht="15.75" customHeight="1">
      <c r="A433" s="334" t="s">
        <v>3070</v>
      </c>
      <c r="B433" s="335">
        <v>64.099999999999994</v>
      </c>
      <c r="C433" s="336" t="s">
        <v>4115</v>
      </c>
      <c r="D433" s="333">
        <f t="shared" si="1"/>
        <v>167000</v>
      </c>
    </row>
    <row r="434" spans="1:4" ht="15.75" customHeight="1">
      <c r="A434" s="334" t="s">
        <v>3071</v>
      </c>
      <c r="B434" s="335">
        <v>63.9</v>
      </c>
      <c r="C434" s="336" t="s">
        <v>4116</v>
      </c>
      <c r="D434" s="333">
        <f t="shared" si="1"/>
        <v>324840</v>
      </c>
    </row>
    <row r="435" spans="1:4" ht="15.75" customHeight="1">
      <c r="A435" s="334" t="s">
        <v>3072</v>
      </c>
      <c r="B435" s="335">
        <v>66.400000000000006</v>
      </c>
      <c r="C435" s="336" t="s">
        <v>4117</v>
      </c>
      <c r="D435" s="333">
        <f t="shared" si="1"/>
        <v>211360</v>
      </c>
    </row>
    <row r="436" spans="1:4" ht="15.75" customHeight="1">
      <c r="A436" s="334" t="s">
        <v>3073</v>
      </c>
      <c r="B436" s="335">
        <v>66.599999999999994</v>
      </c>
      <c r="C436" s="336" t="s">
        <v>4118</v>
      </c>
      <c r="D436" s="333">
        <f t="shared" si="1"/>
        <v>141270</v>
      </c>
    </row>
    <row r="437" spans="1:4" ht="15.75" customHeight="1">
      <c r="A437" s="334" t="s">
        <v>3074</v>
      </c>
      <c r="B437" s="335">
        <v>67.7</v>
      </c>
      <c r="C437" s="336" t="s">
        <v>4119</v>
      </c>
      <c r="D437" s="333">
        <f t="shared" si="1"/>
        <v>229010</v>
      </c>
    </row>
    <row r="438" spans="1:4" ht="15.75" customHeight="1">
      <c r="A438" s="334" t="s">
        <v>3075</v>
      </c>
      <c r="B438" s="335">
        <v>68.2</v>
      </c>
      <c r="C438" s="336" t="s">
        <v>4120</v>
      </c>
      <c r="D438" s="333">
        <f t="shared" si="1"/>
        <v>273820</v>
      </c>
    </row>
    <row r="439" spans="1:4" ht="15.75" customHeight="1">
      <c r="A439" s="334" t="s">
        <v>3076</v>
      </c>
      <c r="B439" s="335">
        <v>67.599999999999994</v>
      </c>
      <c r="C439" s="336" t="s">
        <v>4121</v>
      </c>
      <c r="D439" s="333">
        <f t="shared" si="1"/>
        <v>310750</v>
      </c>
    </row>
    <row r="440" spans="1:4" ht="15.75" customHeight="1">
      <c r="A440" s="334" t="s">
        <v>3077</v>
      </c>
      <c r="B440" s="335">
        <v>70.400000000000006</v>
      </c>
      <c r="C440" s="336" t="s">
        <v>4122</v>
      </c>
      <c r="D440" s="333">
        <f t="shared" si="1"/>
        <v>396430</v>
      </c>
    </row>
    <row r="441" spans="1:4" ht="15.75" customHeight="1">
      <c r="A441" s="334" t="s">
        <v>3078</v>
      </c>
      <c r="B441" s="335">
        <v>70.099999999999994</v>
      </c>
      <c r="C441" s="336" t="s">
        <v>4123</v>
      </c>
      <c r="D441" s="333">
        <f t="shared" si="1"/>
        <v>314250</v>
      </c>
    </row>
    <row r="442" spans="1:4" ht="15.75" customHeight="1">
      <c r="A442" s="334" t="s">
        <v>3079</v>
      </c>
      <c r="B442" s="335">
        <v>72</v>
      </c>
      <c r="C442" s="336" t="s">
        <v>248</v>
      </c>
      <c r="D442" s="333" t="str">
        <f t="shared" si="1"/>
        <v>1.19M</v>
      </c>
    </row>
    <row r="443" spans="1:4" ht="15.75" customHeight="1">
      <c r="A443" s="334" t="s">
        <v>3080</v>
      </c>
      <c r="B443" s="335">
        <v>69.900000000000006</v>
      </c>
      <c r="C443" s="336" t="s">
        <v>4124</v>
      </c>
      <c r="D443" s="333">
        <f t="shared" si="1"/>
        <v>417710</v>
      </c>
    </row>
    <row r="444" spans="1:4" ht="15.75" customHeight="1">
      <c r="A444" s="334" t="s">
        <v>3081</v>
      </c>
      <c r="B444" s="335">
        <v>72.099999999999994</v>
      </c>
      <c r="C444" s="336" t="s">
        <v>4125</v>
      </c>
      <c r="D444" s="333">
        <f t="shared" si="1"/>
        <v>422620</v>
      </c>
    </row>
    <row r="445" spans="1:4" ht="15.75" customHeight="1">
      <c r="A445" s="334" t="s">
        <v>3082</v>
      </c>
      <c r="B445" s="335">
        <v>72.5</v>
      </c>
      <c r="C445" s="336" t="s">
        <v>4126</v>
      </c>
      <c r="D445" s="333">
        <f t="shared" si="1"/>
        <v>442460</v>
      </c>
    </row>
    <row r="446" spans="1:4" ht="15.75" customHeight="1">
      <c r="A446" s="334" t="s">
        <v>3083</v>
      </c>
      <c r="B446" s="335">
        <v>72.099999999999994</v>
      </c>
      <c r="C446" s="336" t="s">
        <v>4127</v>
      </c>
      <c r="D446" s="333">
        <f t="shared" si="1"/>
        <v>461560</v>
      </c>
    </row>
    <row r="447" spans="1:4" ht="15.75" customHeight="1">
      <c r="A447" s="334" t="s">
        <v>3084</v>
      </c>
      <c r="B447" s="335">
        <v>72.2</v>
      </c>
      <c r="C447" s="336" t="s">
        <v>4128</v>
      </c>
      <c r="D447" s="333">
        <f t="shared" si="1"/>
        <v>392920</v>
      </c>
    </row>
    <row r="448" spans="1:4" ht="15.75" customHeight="1">
      <c r="A448" s="334" t="s">
        <v>3085</v>
      </c>
      <c r="B448" s="335">
        <v>73.599999999999994</v>
      </c>
      <c r="C448" s="336" t="s">
        <v>4129</v>
      </c>
      <c r="D448" s="333">
        <f t="shared" si="1"/>
        <v>342350</v>
      </c>
    </row>
    <row r="449" spans="1:4" ht="15.75" customHeight="1">
      <c r="A449" s="334" t="s">
        <v>3086</v>
      </c>
      <c r="B449" s="335">
        <v>75.099999999999994</v>
      </c>
      <c r="C449" s="336" t="s">
        <v>4130</v>
      </c>
      <c r="D449" s="333">
        <f t="shared" si="1"/>
        <v>632360</v>
      </c>
    </row>
    <row r="450" spans="1:4" ht="15.75" customHeight="1">
      <c r="A450" s="334" t="s">
        <v>3087</v>
      </c>
      <c r="B450" s="335">
        <v>77.900000000000006</v>
      </c>
      <c r="C450" s="336" t="s">
        <v>182</v>
      </c>
      <c r="D450" s="333" t="str">
        <f t="shared" si="1"/>
        <v>1.04M</v>
      </c>
    </row>
    <row r="451" spans="1:4" ht="15.75" customHeight="1">
      <c r="A451" s="334" t="s">
        <v>3088</v>
      </c>
      <c r="B451" s="335">
        <v>78.099999999999994</v>
      </c>
      <c r="C451" s="336" t="s">
        <v>4131</v>
      </c>
      <c r="D451" s="333">
        <f t="shared" si="1"/>
        <v>645630</v>
      </c>
    </row>
    <row r="452" spans="1:4" ht="15.75" customHeight="1">
      <c r="A452" s="334" t="s">
        <v>3089</v>
      </c>
      <c r="B452" s="335">
        <v>79</v>
      </c>
      <c r="C452" s="336" t="s">
        <v>4132</v>
      </c>
      <c r="D452" s="333">
        <f t="shared" si="1"/>
        <v>825640</v>
      </c>
    </row>
    <row r="453" spans="1:4" ht="15.75" customHeight="1">
      <c r="A453" s="334" t="s">
        <v>3090</v>
      </c>
      <c r="B453" s="335">
        <v>79.900000000000006</v>
      </c>
      <c r="C453" s="336" t="s">
        <v>4133</v>
      </c>
      <c r="D453" s="333" t="str">
        <f t="shared" si="1"/>
        <v>2.39M</v>
      </c>
    </row>
    <row r="454" spans="1:4" ht="15.75" customHeight="1">
      <c r="A454" s="334" t="s">
        <v>3091</v>
      </c>
      <c r="B454" s="335">
        <v>77.599999999999994</v>
      </c>
      <c r="C454" s="336" t="s">
        <v>4134</v>
      </c>
      <c r="D454" s="333" t="str">
        <f t="shared" si="1"/>
        <v>1.72M</v>
      </c>
    </row>
    <row r="455" spans="1:4" ht="15.75" customHeight="1">
      <c r="A455" s="334" t="s">
        <v>3092</v>
      </c>
      <c r="B455" s="335">
        <v>75.7</v>
      </c>
      <c r="C455" s="336" t="s">
        <v>4135</v>
      </c>
      <c r="D455" s="333" t="str">
        <f t="shared" si="1"/>
        <v>2.63M</v>
      </c>
    </row>
    <row r="456" spans="1:4" ht="15.75" customHeight="1">
      <c r="A456" s="334" t="s">
        <v>3093</v>
      </c>
      <c r="B456" s="335">
        <v>73.900000000000006</v>
      </c>
      <c r="C456" s="336" t="s">
        <v>4136</v>
      </c>
      <c r="D456" s="333">
        <f t="shared" si="1"/>
        <v>873820</v>
      </c>
    </row>
    <row r="457" spans="1:4" ht="15.75" customHeight="1">
      <c r="A457" s="334" t="s">
        <v>3094</v>
      </c>
      <c r="B457" s="335">
        <v>72.400000000000006</v>
      </c>
      <c r="C457" s="336" t="s">
        <v>4137</v>
      </c>
      <c r="D457" s="333">
        <f t="shared" si="1"/>
        <v>398970</v>
      </c>
    </row>
    <row r="458" spans="1:4" ht="15.75" customHeight="1">
      <c r="A458" s="334" t="s">
        <v>3095</v>
      </c>
      <c r="B458" s="335">
        <v>72.3</v>
      </c>
      <c r="C458" s="336" t="s">
        <v>4138</v>
      </c>
      <c r="D458" s="333">
        <f t="shared" si="1"/>
        <v>407560</v>
      </c>
    </row>
    <row r="459" spans="1:4" ht="15.75" customHeight="1">
      <c r="A459" s="334" t="s">
        <v>3096</v>
      </c>
      <c r="B459" s="335">
        <v>73</v>
      </c>
      <c r="C459" s="336" t="s">
        <v>4139</v>
      </c>
      <c r="D459" s="333">
        <f t="shared" si="1"/>
        <v>705990</v>
      </c>
    </row>
    <row r="460" spans="1:4" ht="15.75" customHeight="1">
      <c r="A460" s="334" t="s">
        <v>3097</v>
      </c>
      <c r="B460" s="335">
        <v>71.599999999999994</v>
      </c>
      <c r="C460" s="336" t="s">
        <v>4140</v>
      </c>
      <c r="D460" s="333">
        <f t="shared" si="1"/>
        <v>675010</v>
      </c>
    </row>
    <row r="461" spans="1:4" ht="15.75" customHeight="1">
      <c r="A461" s="334" t="s">
        <v>3098</v>
      </c>
      <c r="B461" s="335">
        <v>70</v>
      </c>
      <c r="C461" s="336" t="s">
        <v>4141</v>
      </c>
      <c r="D461" s="333">
        <f t="shared" si="1"/>
        <v>223450</v>
      </c>
    </row>
    <row r="462" spans="1:4" ht="15.75" customHeight="1">
      <c r="A462" s="334" t="s">
        <v>4142</v>
      </c>
      <c r="B462" s="335">
        <v>69.8</v>
      </c>
      <c r="C462" s="336" t="s">
        <v>4143</v>
      </c>
      <c r="D462" s="333">
        <f t="shared" si="1"/>
        <v>133950</v>
      </c>
    </row>
    <row r="463" spans="1:4" ht="15.75" customHeight="1">
      <c r="A463" s="334" t="s">
        <v>3099</v>
      </c>
      <c r="B463" s="335">
        <v>69.8</v>
      </c>
      <c r="C463" s="336" t="s">
        <v>4144</v>
      </c>
      <c r="D463" s="333">
        <f t="shared" si="1"/>
        <v>202660</v>
      </c>
    </row>
    <row r="464" spans="1:4" ht="15.75" customHeight="1">
      <c r="A464" s="334" t="s">
        <v>3100</v>
      </c>
      <c r="B464" s="335">
        <v>70.3</v>
      </c>
      <c r="C464" s="336" t="s">
        <v>4145</v>
      </c>
      <c r="D464" s="333">
        <f t="shared" si="1"/>
        <v>158700</v>
      </c>
    </row>
    <row r="465" spans="1:4" ht="15.75" customHeight="1">
      <c r="A465" s="334" t="s">
        <v>3101</v>
      </c>
      <c r="B465" s="335">
        <v>69.900000000000006</v>
      </c>
      <c r="C465" s="336" t="s">
        <v>4146</v>
      </c>
      <c r="D465" s="333">
        <f t="shared" si="1"/>
        <v>238530</v>
      </c>
    </row>
    <row r="466" spans="1:4" ht="15.75" customHeight="1">
      <c r="A466" s="334" t="s">
        <v>3102</v>
      </c>
      <c r="B466" s="335">
        <v>70.099999999999994</v>
      </c>
      <c r="C466" s="336" t="s">
        <v>4147</v>
      </c>
      <c r="D466" s="333">
        <f t="shared" si="1"/>
        <v>215060</v>
      </c>
    </row>
    <row r="467" spans="1:4" ht="15.75" customHeight="1">
      <c r="A467" s="334" t="s">
        <v>3103</v>
      </c>
      <c r="B467" s="335">
        <v>70</v>
      </c>
      <c r="C467" s="336" t="s">
        <v>4148</v>
      </c>
      <c r="D467" s="333">
        <f t="shared" si="1"/>
        <v>515900</v>
      </c>
    </row>
    <row r="468" spans="1:4" ht="15.75" customHeight="1">
      <c r="A468" s="334" t="s">
        <v>3104</v>
      </c>
      <c r="B468" s="335">
        <v>71.099999999999994</v>
      </c>
      <c r="C468" s="336" t="s">
        <v>4149</v>
      </c>
      <c r="D468" s="333">
        <f t="shared" si="1"/>
        <v>403990</v>
      </c>
    </row>
    <row r="469" spans="1:4" ht="15.75" customHeight="1">
      <c r="A469" s="334" t="s">
        <v>3105</v>
      </c>
      <c r="B469" s="335">
        <v>70.900000000000006</v>
      </c>
      <c r="C469" s="336" t="s">
        <v>4150</v>
      </c>
      <c r="D469" s="333">
        <f t="shared" si="1"/>
        <v>405570</v>
      </c>
    </row>
    <row r="470" spans="1:4" ht="15.75" customHeight="1">
      <c r="A470" s="334" t="s">
        <v>3106</v>
      </c>
      <c r="B470" s="335">
        <v>73.3</v>
      </c>
      <c r="C470" s="336" t="s">
        <v>4151</v>
      </c>
      <c r="D470" s="333">
        <f t="shared" si="1"/>
        <v>677870</v>
      </c>
    </row>
    <row r="471" spans="1:4" ht="15.75" customHeight="1">
      <c r="A471" s="334" t="s">
        <v>3107</v>
      </c>
      <c r="B471" s="335">
        <v>72.2</v>
      </c>
      <c r="C471" s="336" t="s">
        <v>4152</v>
      </c>
      <c r="D471" s="333">
        <f t="shared" si="1"/>
        <v>873380</v>
      </c>
    </row>
    <row r="472" spans="1:4" ht="15.75" customHeight="1">
      <c r="A472" s="334" t="s">
        <v>3108</v>
      </c>
      <c r="B472" s="335">
        <v>73.099999999999994</v>
      </c>
      <c r="C472" s="336" t="s">
        <v>4153</v>
      </c>
      <c r="D472" s="333">
        <f t="shared" si="1"/>
        <v>775050</v>
      </c>
    </row>
    <row r="473" spans="1:4" ht="15.75" customHeight="1">
      <c r="A473" s="334" t="s">
        <v>3109</v>
      </c>
      <c r="B473" s="335">
        <v>70.099999999999994</v>
      </c>
      <c r="C473" s="336" t="s">
        <v>4154</v>
      </c>
      <c r="D473" s="333">
        <f t="shared" si="1"/>
        <v>416920</v>
      </c>
    </row>
    <row r="474" spans="1:4" ht="15.75" customHeight="1">
      <c r="A474" s="334" t="s">
        <v>3110</v>
      </c>
      <c r="B474" s="335">
        <v>70.7</v>
      </c>
      <c r="C474" s="336" t="s">
        <v>4155</v>
      </c>
      <c r="D474" s="333">
        <f t="shared" si="1"/>
        <v>908670</v>
      </c>
    </row>
    <row r="475" spans="1:4" ht="15.75" customHeight="1">
      <c r="A475" s="334" t="s">
        <v>3111</v>
      </c>
      <c r="B475" s="335">
        <v>69</v>
      </c>
      <c r="C475" s="336" t="s">
        <v>4156</v>
      </c>
      <c r="D475" s="333">
        <f t="shared" si="1"/>
        <v>384740</v>
      </c>
    </row>
    <row r="476" spans="1:4" ht="15.75" customHeight="1">
      <c r="A476" s="334" t="s">
        <v>3112</v>
      </c>
      <c r="B476" s="335">
        <v>69.099999999999994</v>
      </c>
      <c r="C476" s="336" t="s">
        <v>4157</v>
      </c>
      <c r="D476" s="333">
        <f t="shared" si="1"/>
        <v>936320</v>
      </c>
    </row>
    <row r="477" spans="1:4" ht="15.75" customHeight="1">
      <c r="A477" s="334" t="s">
        <v>3113</v>
      </c>
      <c r="B477" s="335">
        <v>68</v>
      </c>
      <c r="C477" s="336" t="s">
        <v>4158</v>
      </c>
      <c r="D477" s="333">
        <f t="shared" si="1"/>
        <v>761650</v>
      </c>
    </row>
    <row r="478" spans="1:4" ht="15.75" customHeight="1">
      <c r="A478" s="334" t="s">
        <v>3114</v>
      </c>
      <c r="B478" s="335">
        <v>66.8</v>
      </c>
      <c r="C478" s="336" t="s">
        <v>4159</v>
      </c>
      <c r="D478" s="333">
        <f t="shared" si="1"/>
        <v>383860</v>
      </c>
    </row>
    <row r="479" spans="1:4" ht="15.75" customHeight="1">
      <c r="A479" s="334" t="s">
        <v>3115</v>
      </c>
      <c r="B479" s="335">
        <v>66.599999999999994</v>
      </c>
      <c r="C479" s="336" t="s">
        <v>4160</v>
      </c>
      <c r="D479" s="333">
        <f t="shared" si="1"/>
        <v>331200</v>
      </c>
    </row>
    <row r="480" spans="1:4" ht="15.75" customHeight="1">
      <c r="A480" s="334" t="s">
        <v>3116</v>
      </c>
      <c r="B480" s="335">
        <v>65.5</v>
      </c>
      <c r="C480" s="336" t="s">
        <v>4161</v>
      </c>
      <c r="D480" s="333">
        <f t="shared" si="1"/>
        <v>160930</v>
      </c>
    </row>
    <row r="481" spans="1:4" ht="15.75" customHeight="1">
      <c r="A481" s="334" t="s">
        <v>3117</v>
      </c>
      <c r="B481" s="335">
        <v>65.8</v>
      </c>
      <c r="C481" s="336" t="s">
        <v>4162</v>
      </c>
      <c r="D481" s="333">
        <f t="shared" si="1"/>
        <v>171150</v>
      </c>
    </row>
    <row r="482" spans="1:4" ht="15.75" customHeight="1">
      <c r="A482" s="334" t="s">
        <v>3118</v>
      </c>
      <c r="B482" s="335">
        <v>66.099999999999994</v>
      </c>
      <c r="C482" s="336" t="s">
        <v>4163</v>
      </c>
      <c r="D482" s="333">
        <f t="shared" si="1"/>
        <v>254020</v>
      </c>
    </row>
    <row r="483" spans="1:4" ht="15.75" customHeight="1">
      <c r="A483" s="334" t="s">
        <v>3119</v>
      </c>
      <c r="B483" s="335">
        <v>66.599999999999994</v>
      </c>
      <c r="C483" s="336" t="s">
        <v>4164</v>
      </c>
      <c r="D483" s="333">
        <f t="shared" si="1"/>
        <v>259620</v>
      </c>
    </row>
    <row r="484" spans="1:4" ht="15.75" customHeight="1">
      <c r="A484" s="334" t="s">
        <v>3120</v>
      </c>
      <c r="B484" s="335">
        <v>66.5</v>
      </c>
      <c r="C484" s="336" t="s">
        <v>4165</v>
      </c>
      <c r="D484" s="333">
        <f t="shared" si="1"/>
        <v>305840</v>
      </c>
    </row>
    <row r="485" spans="1:4" ht="15.75" customHeight="1">
      <c r="A485" s="334" t="s">
        <v>3121</v>
      </c>
      <c r="B485" s="335">
        <v>67.3</v>
      </c>
      <c r="C485" s="336" t="s">
        <v>4166</v>
      </c>
      <c r="D485" s="333">
        <f t="shared" si="1"/>
        <v>540920</v>
      </c>
    </row>
    <row r="486" spans="1:4" ht="15.75" customHeight="1">
      <c r="A486" s="334" t="s">
        <v>3122</v>
      </c>
      <c r="B486" s="335">
        <v>65.8</v>
      </c>
      <c r="C486" s="336" t="s">
        <v>4167</v>
      </c>
      <c r="D486" s="333">
        <f t="shared" si="1"/>
        <v>602130</v>
      </c>
    </row>
    <row r="487" spans="1:4" ht="15.75" customHeight="1">
      <c r="A487" s="334" t="s">
        <v>3123</v>
      </c>
      <c r="B487" s="335">
        <v>66</v>
      </c>
      <c r="C487" s="336" t="s">
        <v>4168</v>
      </c>
      <c r="D487" s="333">
        <f t="shared" si="1"/>
        <v>696180</v>
      </c>
    </row>
    <row r="488" spans="1:4" ht="15.75" customHeight="1">
      <c r="A488" s="334" t="s">
        <v>3124</v>
      </c>
      <c r="B488" s="335">
        <v>67</v>
      </c>
      <c r="C488" s="336" t="s">
        <v>4169</v>
      </c>
      <c r="D488" s="333">
        <f t="shared" si="1"/>
        <v>980720</v>
      </c>
    </row>
    <row r="489" spans="1:4" ht="15.75" customHeight="1">
      <c r="A489" s="334" t="s">
        <v>3125</v>
      </c>
      <c r="B489" s="335">
        <v>66.900000000000006</v>
      </c>
      <c r="C489" s="336" t="s">
        <v>4170</v>
      </c>
      <c r="D489" s="333">
        <f t="shared" si="1"/>
        <v>765900</v>
      </c>
    </row>
    <row r="490" spans="1:4" ht="15.75" customHeight="1">
      <c r="A490" s="334" t="s">
        <v>3126</v>
      </c>
      <c r="B490" s="335">
        <v>65.2</v>
      </c>
      <c r="C490" s="336" t="s">
        <v>4171</v>
      </c>
      <c r="D490" s="333">
        <f t="shared" si="1"/>
        <v>766930</v>
      </c>
    </row>
    <row r="491" spans="1:4" ht="15.75" customHeight="1">
      <c r="A491" s="334" t="s">
        <v>3127</v>
      </c>
      <c r="B491" s="335">
        <v>63.3</v>
      </c>
      <c r="C491" s="336" t="s">
        <v>4172</v>
      </c>
      <c r="D491" s="333">
        <f t="shared" si="1"/>
        <v>484570</v>
      </c>
    </row>
    <row r="492" spans="1:4" ht="15.75" customHeight="1">
      <c r="A492" s="334" t="s">
        <v>3128</v>
      </c>
      <c r="B492" s="335">
        <v>63.8</v>
      </c>
      <c r="C492" s="336" t="s">
        <v>4173</v>
      </c>
      <c r="D492" s="333">
        <f t="shared" si="1"/>
        <v>489150</v>
      </c>
    </row>
    <row r="493" spans="1:4" ht="15.75" customHeight="1">
      <c r="A493" s="334" t="s">
        <v>3129</v>
      </c>
      <c r="B493" s="335">
        <v>64.7</v>
      </c>
      <c r="C493" s="336" t="s">
        <v>267</v>
      </c>
      <c r="D493" s="333" t="str">
        <f t="shared" si="1"/>
        <v>1.26M</v>
      </c>
    </row>
    <row r="494" spans="1:4" ht="15.75" customHeight="1">
      <c r="A494" s="334" t="s">
        <v>3130</v>
      </c>
      <c r="B494" s="335">
        <v>61.8</v>
      </c>
      <c r="C494" s="336" t="s">
        <v>4174</v>
      </c>
      <c r="D494" s="333">
        <f t="shared" si="1"/>
        <v>618950</v>
      </c>
    </row>
    <row r="495" spans="1:4" ht="15.75" customHeight="1">
      <c r="A495" s="334" t="s">
        <v>3131</v>
      </c>
      <c r="B495" s="335">
        <v>61.5</v>
      </c>
      <c r="C495" s="336" t="s">
        <v>4175</v>
      </c>
      <c r="D495" s="333">
        <f t="shared" si="1"/>
        <v>558570</v>
      </c>
    </row>
    <row r="496" spans="1:4" ht="15.75" customHeight="1">
      <c r="A496" s="334" t="s">
        <v>3132</v>
      </c>
      <c r="B496" s="335">
        <v>61.7</v>
      </c>
      <c r="C496" s="336" t="s">
        <v>4176</v>
      </c>
      <c r="D496" s="333">
        <f t="shared" si="1"/>
        <v>778160</v>
      </c>
    </row>
    <row r="497" spans="1:4" ht="15.75" customHeight="1">
      <c r="A497" s="334" t="s">
        <v>3133</v>
      </c>
      <c r="B497" s="335">
        <v>59.2</v>
      </c>
      <c r="C497" s="336" t="s">
        <v>607</v>
      </c>
      <c r="D497" s="333">
        <f t="shared" si="1"/>
        <v>325900</v>
      </c>
    </row>
    <row r="498" spans="1:4" ht="15.75" customHeight="1">
      <c r="A498" s="334" t="s">
        <v>3134</v>
      </c>
      <c r="B498" s="335">
        <v>59</v>
      </c>
      <c r="C498" s="336" t="s">
        <v>4177</v>
      </c>
      <c r="D498" s="333">
        <f t="shared" si="1"/>
        <v>333830</v>
      </c>
    </row>
    <row r="499" spans="1:4" ht="15.75" customHeight="1">
      <c r="A499" s="334" t="s">
        <v>3135</v>
      </c>
      <c r="B499" s="335">
        <v>59.3</v>
      </c>
      <c r="C499" s="336" t="s">
        <v>4178</v>
      </c>
      <c r="D499" s="333">
        <f t="shared" si="1"/>
        <v>502860</v>
      </c>
    </row>
    <row r="500" spans="1:4" ht="15.75" customHeight="1">
      <c r="A500" s="334" t="s">
        <v>3136</v>
      </c>
      <c r="B500" s="335">
        <v>59.9</v>
      </c>
      <c r="C500" s="336" t="s">
        <v>4179</v>
      </c>
      <c r="D500" s="333">
        <f t="shared" si="1"/>
        <v>763010</v>
      </c>
    </row>
    <row r="501" spans="1:4" ht="15.75" customHeight="1">
      <c r="A501" s="334" t="s">
        <v>3137</v>
      </c>
      <c r="B501" s="335">
        <v>59.7</v>
      </c>
      <c r="C501" s="336" t="s">
        <v>632</v>
      </c>
      <c r="D501" s="333" t="str">
        <f t="shared" si="1"/>
        <v>1.29M</v>
      </c>
    </row>
    <row r="502" spans="1:4" ht="15.75" customHeight="1">
      <c r="A502" s="334" t="s">
        <v>3138</v>
      </c>
      <c r="B502" s="335">
        <v>57.2</v>
      </c>
      <c r="C502" s="336" t="s">
        <v>4180</v>
      </c>
      <c r="D502" s="333">
        <f t="shared" si="1"/>
        <v>369620</v>
      </c>
    </row>
    <row r="503" spans="1:4" ht="15.75" customHeight="1">
      <c r="A503" s="334" t="s">
        <v>3139</v>
      </c>
      <c r="B503" s="335">
        <v>57</v>
      </c>
      <c r="C503" s="336" t="s">
        <v>4181</v>
      </c>
      <c r="D503" s="333">
        <f t="shared" si="1"/>
        <v>368370</v>
      </c>
    </row>
    <row r="504" spans="1:4" ht="15.75" customHeight="1">
      <c r="A504" s="334" t="s">
        <v>3140</v>
      </c>
      <c r="B504" s="335">
        <v>56.3</v>
      </c>
      <c r="C504" s="336" t="s">
        <v>4182</v>
      </c>
      <c r="D504" s="333">
        <f t="shared" si="1"/>
        <v>396070</v>
      </c>
    </row>
    <row r="505" spans="1:4" ht="15.75" customHeight="1">
      <c r="A505" s="334" t="s">
        <v>3141</v>
      </c>
      <c r="B505" s="335">
        <v>55.7</v>
      </c>
      <c r="C505" s="336" t="s">
        <v>4183</v>
      </c>
      <c r="D505" s="333">
        <f t="shared" si="1"/>
        <v>124490</v>
      </c>
    </row>
    <row r="506" spans="1:4" ht="15.75" customHeight="1">
      <c r="A506" s="334" t="s">
        <v>3142</v>
      </c>
      <c r="B506" s="335">
        <v>55.9</v>
      </c>
      <c r="C506" s="336" t="s">
        <v>4184</v>
      </c>
      <c r="D506" s="333">
        <f t="shared" si="1"/>
        <v>380680</v>
      </c>
    </row>
    <row r="507" spans="1:4" ht="15.75" customHeight="1">
      <c r="A507" s="334" t="s">
        <v>3143</v>
      </c>
      <c r="B507" s="335">
        <v>56.3</v>
      </c>
      <c r="C507" s="336" t="s">
        <v>4185</v>
      </c>
      <c r="D507" s="333">
        <f t="shared" si="1"/>
        <v>95960</v>
      </c>
    </row>
    <row r="508" spans="1:4" ht="15.75" customHeight="1">
      <c r="A508" s="334" t="s">
        <v>3144</v>
      </c>
      <c r="B508" s="335">
        <v>56.6</v>
      </c>
      <c r="C508" s="336" t="s">
        <v>4186</v>
      </c>
      <c r="D508" s="333">
        <f t="shared" si="1"/>
        <v>267490</v>
      </c>
    </row>
    <row r="509" spans="1:4" ht="15.75" customHeight="1">
      <c r="A509" s="334" t="s">
        <v>4187</v>
      </c>
      <c r="B509" s="335">
        <v>56.7</v>
      </c>
      <c r="C509" s="336" t="s">
        <v>4188</v>
      </c>
      <c r="D509" s="333">
        <f t="shared" si="1"/>
        <v>217830</v>
      </c>
    </row>
    <row r="510" spans="1:4" ht="15.75" customHeight="1">
      <c r="A510" s="334" t="s">
        <v>3145</v>
      </c>
      <c r="B510" s="335">
        <v>56.7</v>
      </c>
      <c r="C510" s="336" t="s">
        <v>4189</v>
      </c>
      <c r="D510" s="333">
        <f t="shared" si="1"/>
        <v>265890</v>
      </c>
    </row>
    <row r="511" spans="1:4" ht="15.75" customHeight="1">
      <c r="A511" s="334" t="s">
        <v>3146</v>
      </c>
      <c r="B511" s="335">
        <v>57.7</v>
      </c>
      <c r="C511" s="336" t="s">
        <v>4190</v>
      </c>
      <c r="D511" s="333">
        <f t="shared" si="1"/>
        <v>154590</v>
      </c>
    </row>
    <row r="512" spans="1:4" ht="15.75" customHeight="1">
      <c r="A512" s="334" t="s">
        <v>4191</v>
      </c>
      <c r="B512" s="335">
        <v>56</v>
      </c>
      <c r="C512" s="336" t="s">
        <v>4192</v>
      </c>
      <c r="D512" s="333">
        <f t="shared" ref="D512:D766" si="2">IF(ISNUMBER(SEARCH("k",C512)),LEFT(C512,LEN(C512)-1)*IF(RIGHT(C512)="k",1000,1),C512)</f>
        <v>211120</v>
      </c>
    </row>
    <row r="513" spans="1:4" ht="15.75" customHeight="1">
      <c r="A513" s="334" t="s">
        <v>3147</v>
      </c>
      <c r="B513" s="335">
        <v>56</v>
      </c>
      <c r="C513" s="336" t="s">
        <v>4192</v>
      </c>
      <c r="D513" s="333">
        <f t="shared" si="2"/>
        <v>211120</v>
      </c>
    </row>
    <row r="514" spans="1:4" ht="15.75" customHeight="1">
      <c r="A514" s="334" t="s">
        <v>3148</v>
      </c>
      <c r="B514" s="335">
        <v>55.6</v>
      </c>
      <c r="C514" s="336" t="s">
        <v>4193</v>
      </c>
      <c r="D514" s="333">
        <f t="shared" si="2"/>
        <v>239090</v>
      </c>
    </row>
    <row r="515" spans="1:4" ht="15.75" customHeight="1">
      <c r="A515" s="334" t="s">
        <v>3149</v>
      </c>
      <c r="B515" s="335">
        <v>56.2</v>
      </c>
      <c r="C515" s="336" t="s">
        <v>4194</v>
      </c>
      <c r="D515" s="333">
        <f t="shared" si="2"/>
        <v>104860</v>
      </c>
    </row>
    <row r="516" spans="1:4" ht="15.75" customHeight="1">
      <c r="A516" s="334" t="s">
        <v>3150</v>
      </c>
      <c r="B516" s="335">
        <v>56</v>
      </c>
      <c r="C516" s="336" t="s">
        <v>4195</v>
      </c>
      <c r="D516" s="333">
        <f t="shared" si="2"/>
        <v>259690</v>
      </c>
    </row>
    <row r="517" spans="1:4" ht="15.75" customHeight="1">
      <c r="A517" s="334" t="s">
        <v>3151</v>
      </c>
      <c r="B517" s="335">
        <v>56.9</v>
      </c>
      <c r="C517" s="336" t="s">
        <v>4196</v>
      </c>
      <c r="D517" s="333">
        <f t="shared" si="2"/>
        <v>255060</v>
      </c>
    </row>
    <row r="518" spans="1:4" ht="15.75" customHeight="1">
      <c r="A518" s="334" t="s">
        <v>3152</v>
      </c>
      <c r="B518" s="335">
        <v>56.8</v>
      </c>
      <c r="C518" s="336" t="s">
        <v>4197</v>
      </c>
      <c r="D518" s="333">
        <f t="shared" si="2"/>
        <v>596870</v>
      </c>
    </row>
    <row r="519" spans="1:4" ht="15.75" customHeight="1">
      <c r="A519" s="334" t="s">
        <v>3153</v>
      </c>
      <c r="B519" s="335">
        <v>58.9</v>
      </c>
      <c r="C519" s="336" t="s">
        <v>4198</v>
      </c>
      <c r="D519" s="333">
        <f t="shared" si="2"/>
        <v>576880</v>
      </c>
    </row>
    <row r="520" spans="1:4" ht="15.75" customHeight="1">
      <c r="A520" s="334" t="s">
        <v>3154</v>
      </c>
      <c r="B520" s="335">
        <v>58.5</v>
      </c>
      <c r="C520" s="336" t="s">
        <v>4199</v>
      </c>
      <c r="D520" s="333">
        <f t="shared" si="2"/>
        <v>742140</v>
      </c>
    </row>
    <row r="521" spans="1:4" ht="15.75" customHeight="1">
      <c r="A521" s="334" t="s">
        <v>3155</v>
      </c>
      <c r="B521" s="335">
        <v>58.6</v>
      </c>
      <c r="C521" s="336" t="s">
        <v>4200</v>
      </c>
      <c r="D521" s="333">
        <f t="shared" si="2"/>
        <v>700020</v>
      </c>
    </row>
    <row r="522" spans="1:4" ht="15.75" customHeight="1">
      <c r="A522" s="334" t="s">
        <v>3156</v>
      </c>
      <c r="B522" s="335">
        <v>59.3</v>
      </c>
      <c r="C522" s="336" t="s">
        <v>154</v>
      </c>
      <c r="D522" s="333" t="str">
        <f t="shared" si="2"/>
        <v>1.86M</v>
      </c>
    </row>
    <row r="523" spans="1:4" ht="15.75" customHeight="1">
      <c r="A523" s="334" t="s">
        <v>3157</v>
      </c>
      <c r="B523" s="335">
        <v>59.2</v>
      </c>
      <c r="C523" s="336" t="s">
        <v>4201</v>
      </c>
      <c r="D523" s="333">
        <f t="shared" si="2"/>
        <v>610380</v>
      </c>
    </row>
    <row r="524" spans="1:4" ht="15.75" customHeight="1">
      <c r="A524" s="334" t="s">
        <v>3158</v>
      </c>
      <c r="B524" s="335">
        <v>53.9</v>
      </c>
      <c r="C524" s="336" t="s">
        <v>4202</v>
      </c>
      <c r="D524" s="333">
        <f t="shared" si="2"/>
        <v>249220</v>
      </c>
    </row>
    <row r="525" spans="1:4" ht="15.75" customHeight="1">
      <c r="A525" s="334" t="s">
        <v>3159</v>
      </c>
      <c r="B525" s="335">
        <v>53.8</v>
      </c>
      <c r="C525" s="336" t="s">
        <v>4203</v>
      </c>
      <c r="D525" s="333">
        <f t="shared" si="2"/>
        <v>241400</v>
      </c>
    </row>
    <row r="526" spans="1:4" ht="15.75" customHeight="1">
      <c r="A526" s="334" t="s">
        <v>4204</v>
      </c>
      <c r="B526" s="335">
        <v>55.7</v>
      </c>
      <c r="C526" s="336" t="s">
        <v>4205</v>
      </c>
      <c r="D526" s="333">
        <f t="shared" si="2"/>
        <v>580140</v>
      </c>
    </row>
    <row r="527" spans="1:4" ht="15.75" customHeight="1">
      <c r="A527" s="334" t="s">
        <v>3160</v>
      </c>
      <c r="B527" s="335">
        <v>55.7</v>
      </c>
      <c r="C527" s="336" t="s">
        <v>4206</v>
      </c>
      <c r="D527" s="333">
        <f t="shared" si="2"/>
        <v>769010</v>
      </c>
    </row>
    <row r="528" spans="1:4" ht="15.75" customHeight="1">
      <c r="A528" s="334" t="s">
        <v>3161</v>
      </c>
      <c r="B528" s="335">
        <v>52.7</v>
      </c>
      <c r="C528" s="336" t="s">
        <v>4207</v>
      </c>
      <c r="D528" s="333">
        <f t="shared" si="2"/>
        <v>453320</v>
      </c>
    </row>
    <row r="529" spans="1:4" ht="15.75" customHeight="1">
      <c r="A529" s="334" t="s">
        <v>3162</v>
      </c>
      <c r="B529" s="335">
        <v>50.8</v>
      </c>
      <c r="C529" s="336" t="s">
        <v>4208</v>
      </c>
      <c r="D529" s="333">
        <f t="shared" si="2"/>
        <v>148610</v>
      </c>
    </row>
    <row r="530" spans="1:4" ht="15.75" customHeight="1">
      <c r="A530" s="334" t="s">
        <v>3163</v>
      </c>
      <c r="B530" s="335">
        <v>52.2</v>
      </c>
      <c r="C530" s="336" t="s">
        <v>4209</v>
      </c>
      <c r="D530" s="333">
        <f t="shared" si="2"/>
        <v>348620</v>
      </c>
    </row>
    <row r="531" spans="1:4" ht="15.75" customHeight="1">
      <c r="A531" s="334" t="s">
        <v>3164</v>
      </c>
      <c r="B531" s="335">
        <v>52.8</v>
      </c>
      <c r="C531" s="336" t="s">
        <v>4210</v>
      </c>
      <c r="D531" s="333">
        <f t="shared" si="2"/>
        <v>363570</v>
      </c>
    </row>
    <row r="532" spans="1:4" ht="15.75" customHeight="1">
      <c r="A532" s="334" t="s">
        <v>3165</v>
      </c>
      <c r="B532" s="335">
        <v>50.5</v>
      </c>
      <c r="C532" s="336" t="s">
        <v>4211</v>
      </c>
      <c r="D532" s="333">
        <f t="shared" si="2"/>
        <v>296600</v>
      </c>
    </row>
    <row r="533" spans="1:4" ht="15.75" customHeight="1">
      <c r="A533" s="334" t="s">
        <v>3166</v>
      </c>
      <c r="B533" s="335">
        <v>50.9</v>
      </c>
      <c r="C533" s="336" t="s">
        <v>4212</v>
      </c>
      <c r="D533" s="333">
        <f t="shared" si="2"/>
        <v>134470</v>
      </c>
    </row>
    <row r="534" spans="1:4" ht="15.75" customHeight="1">
      <c r="A534" s="334" t="s">
        <v>3167</v>
      </c>
      <c r="B534" s="335">
        <v>51.1</v>
      </c>
      <c r="C534" s="336" t="s">
        <v>4213</v>
      </c>
      <c r="D534" s="333">
        <f t="shared" si="2"/>
        <v>203100</v>
      </c>
    </row>
    <row r="535" spans="1:4" ht="15.75" customHeight="1">
      <c r="A535" s="334" t="s">
        <v>3168</v>
      </c>
      <c r="B535" s="335">
        <v>50.9</v>
      </c>
      <c r="C535" s="336" t="s">
        <v>4214</v>
      </c>
      <c r="D535" s="333">
        <f t="shared" si="2"/>
        <v>246450</v>
      </c>
    </row>
    <row r="536" spans="1:4" ht="15.75" customHeight="1">
      <c r="A536" s="334" t="s">
        <v>3169</v>
      </c>
      <c r="B536" s="335">
        <v>52</v>
      </c>
      <c r="C536" s="336" t="s">
        <v>4215</v>
      </c>
      <c r="D536" s="333">
        <f t="shared" si="2"/>
        <v>317280</v>
      </c>
    </row>
    <row r="537" spans="1:4" ht="15.75" customHeight="1">
      <c r="A537" s="334" t="s">
        <v>3170</v>
      </c>
      <c r="B537" s="335">
        <v>51.1</v>
      </c>
      <c r="C537" s="336" t="s">
        <v>4216</v>
      </c>
      <c r="D537" s="333">
        <f t="shared" si="2"/>
        <v>294850</v>
      </c>
    </row>
    <row r="538" spans="1:4" ht="15.75" customHeight="1">
      <c r="A538" s="334" t="s">
        <v>3171</v>
      </c>
      <c r="B538" s="335">
        <v>48.9</v>
      </c>
      <c r="C538" s="336" t="s">
        <v>4217</v>
      </c>
      <c r="D538" s="333">
        <f t="shared" si="2"/>
        <v>132290</v>
      </c>
    </row>
    <row r="539" spans="1:4" ht="15.75" customHeight="1">
      <c r="A539" s="334" t="s">
        <v>3172</v>
      </c>
      <c r="B539" s="335">
        <v>49.8</v>
      </c>
      <c r="C539" s="336" t="s">
        <v>4218</v>
      </c>
      <c r="D539" s="333">
        <f t="shared" si="2"/>
        <v>114460</v>
      </c>
    </row>
    <row r="540" spans="1:4" ht="15.75" customHeight="1">
      <c r="A540" s="334" t="s">
        <v>3173</v>
      </c>
      <c r="B540" s="335">
        <v>48.5</v>
      </c>
      <c r="C540" s="336" t="s">
        <v>4219</v>
      </c>
      <c r="D540" s="333">
        <f t="shared" si="2"/>
        <v>89650</v>
      </c>
    </row>
    <row r="541" spans="1:4" ht="15.75" customHeight="1">
      <c r="A541" s="334" t="s">
        <v>3174</v>
      </c>
      <c r="B541" s="335">
        <v>49.6</v>
      </c>
      <c r="C541" s="336" t="s">
        <v>4220</v>
      </c>
      <c r="D541" s="333">
        <f t="shared" si="2"/>
        <v>81690</v>
      </c>
    </row>
    <row r="542" spans="1:4" ht="15.75" customHeight="1">
      <c r="A542" s="334" t="s">
        <v>3175</v>
      </c>
      <c r="B542" s="335">
        <v>49.7</v>
      </c>
      <c r="C542" s="336" t="s">
        <v>4221</v>
      </c>
      <c r="D542" s="333">
        <f t="shared" si="2"/>
        <v>171760</v>
      </c>
    </row>
    <row r="543" spans="1:4" ht="15.75" customHeight="1">
      <c r="A543" s="334" t="s">
        <v>3176</v>
      </c>
      <c r="B543" s="335">
        <v>49.8</v>
      </c>
      <c r="C543" s="336" t="s">
        <v>4222</v>
      </c>
      <c r="D543" s="333">
        <f t="shared" si="2"/>
        <v>99870</v>
      </c>
    </row>
    <row r="544" spans="1:4" ht="15.75" customHeight="1">
      <c r="A544" s="334" t="s">
        <v>3177</v>
      </c>
      <c r="B544" s="335">
        <v>50</v>
      </c>
      <c r="C544" s="336" t="s">
        <v>4223</v>
      </c>
      <c r="D544" s="333">
        <f t="shared" si="2"/>
        <v>166240</v>
      </c>
    </row>
    <row r="545" spans="1:4" ht="15.75" customHeight="1">
      <c r="A545" s="334" t="s">
        <v>3178</v>
      </c>
      <c r="B545" s="335">
        <v>50.8</v>
      </c>
      <c r="C545" s="336" t="s">
        <v>4224</v>
      </c>
      <c r="D545" s="333">
        <f t="shared" si="2"/>
        <v>267120</v>
      </c>
    </row>
    <row r="546" spans="1:4" ht="15.75" customHeight="1">
      <c r="A546" s="334" t="s">
        <v>3179</v>
      </c>
      <c r="B546" s="335">
        <v>50.9</v>
      </c>
      <c r="C546" s="336" t="s">
        <v>4225</v>
      </c>
      <c r="D546" s="333">
        <f t="shared" si="2"/>
        <v>411900</v>
      </c>
    </row>
    <row r="547" spans="1:4" ht="15.75" customHeight="1">
      <c r="A547" s="334" t="s">
        <v>3180</v>
      </c>
      <c r="B547" s="335">
        <v>48.9</v>
      </c>
      <c r="C547" s="336" t="s">
        <v>4226</v>
      </c>
      <c r="D547" s="333">
        <f t="shared" si="2"/>
        <v>113680</v>
      </c>
    </row>
    <row r="548" spans="1:4" ht="15.75" customHeight="1">
      <c r="A548" s="334" t="s">
        <v>3181</v>
      </c>
      <c r="B548" s="335">
        <v>49</v>
      </c>
      <c r="C548" s="336" t="s">
        <v>4227</v>
      </c>
      <c r="D548" s="333">
        <f t="shared" si="2"/>
        <v>174040</v>
      </c>
    </row>
    <row r="549" spans="1:4" ht="15.75" customHeight="1">
      <c r="A549" s="334" t="s">
        <v>3182</v>
      </c>
      <c r="B549" s="335">
        <v>49.3</v>
      </c>
      <c r="C549" s="336" t="s">
        <v>4228</v>
      </c>
      <c r="D549" s="333">
        <f t="shared" si="2"/>
        <v>263300</v>
      </c>
    </row>
    <row r="550" spans="1:4" ht="15.75" customHeight="1">
      <c r="A550" s="334" t="s">
        <v>3183</v>
      </c>
      <c r="B550" s="335">
        <v>48.1</v>
      </c>
      <c r="C550" s="336" t="s">
        <v>4229</v>
      </c>
      <c r="D550" s="333">
        <f t="shared" si="2"/>
        <v>115050</v>
      </c>
    </row>
    <row r="551" spans="1:4" ht="15.75" customHeight="1">
      <c r="A551" s="334" t="s">
        <v>3184</v>
      </c>
      <c r="B551" s="335">
        <v>47.2</v>
      </c>
      <c r="C551" s="336" t="s">
        <v>4230</v>
      </c>
      <c r="D551" s="333">
        <f t="shared" si="2"/>
        <v>41260</v>
      </c>
    </row>
    <row r="552" spans="1:4" ht="15.75" customHeight="1">
      <c r="A552" s="334" t="s">
        <v>3185</v>
      </c>
      <c r="B552" s="335">
        <v>47.3</v>
      </c>
      <c r="C552" s="336" t="s">
        <v>4231</v>
      </c>
      <c r="D552" s="333">
        <f t="shared" si="2"/>
        <v>114110</v>
      </c>
    </row>
    <row r="553" spans="1:4" ht="15.75" customHeight="1">
      <c r="A553" s="334" t="s">
        <v>3186</v>
      </c>
      <c r="B553" s="335">
        <v>48.2</v>
      </c>
      <c r="C553" s="336" t="s">
        <v>4232</v>
      </c>
      <c r="D553" s="333">
        <f t="shared" si="2"/>
        <v>157820</v>
      </c>
    </row>
    <row r="554" spans="1:4" ht="15.75" customHeight="1">
      <c r="A554" s="334" t="s">
        <v>3187</v>
      </c>
      <c r="B554" s="335">
        <v>47.8</v>
      </c>
      <c r="C554" s="336" t="s">
        <v>4233</v>
      </c>
      <c r="D554" s="333">
        <f t="shared" si="2"/>
        <v>211240</v>
      </c>
    </row>
    <row r="555" spans="1:4" ht="15.75" customHeight="1">
      <c r="A555" s="334" t="s">
        <v>3188</v>
      </c>
      <c r="B555" s="335">
        <v>47.4</v>
      </c>
      <c r="C555" s="336" t="s">
        <v>4234</v>
      </c>
      <c r="D555" s="333">
        <f t="shared" si="2"/>
        <v>82330</v>
      </c>
    </row>
    <row r="556" spans="1:4" ht="15.75" customHeight="1">
      <c r="A556" s="334" t="s">
        <v>3189</v>
      </c>
      <c r="B556" s="335">
        <v>45.6</v>
      </c>
      <c r="C556" s="336" t="s">
        <v>4235</v>
      </c>
      <c r="D556" s="333">
        <f t="shared" si="2"/>
        <v>38190</v>
      </c>
    </row>
    <row r="557" spans="1:4" ht="15.75" customHeight="1">
      <c r="A557" s="334" t="s">
        <v>3190</v>
      </c>
      <c r="B557" s="335">
        <v>46.7</v>
      </c>
      <c r="C557" s="336" t="s">
        <v>4236</v>
      </c>
      <c r="D557" s="333">
        <f t="shared" si="2"/>
        <v>68860</v>
      </c>
    </row>
    <row r="558" spans="1:4" ht="15.75" customHeight="1">
      <c r="A558" s="334" t="s">
        <v>3191</v>
      </c>
      <c r="B558" s="335">
        <v>47</v>
      </c>
      <c r="C558" s="336" t="s">
        <v>4237</v>
      </c>
      <c r="D558" s="333">
        <f t="shared" si="2"/>
        <v>132570</v>
      </c>
    </row>
    <row r="559" spans="1:4" ht="15.75" customHeight="1">
      <c r="A559" s="334" t="s">
        <v>3192</v>
      </c>
      <c r="B559" s="335">
        <v>44.7</v>
      </c>
      <c r="C559" s="336" t="s">
        <v>4238</v>
      </c>
      <c r="D559" s="333">
        <f t="shared" si="2"/>
        <v>22610</v>
      </c>
    </row>
    <row r="560" spans="1:4" ht="15.75" customHeight="1">
      <c r="A560" s="334" t="s">
        <v>3193</v>
      </c>
      <c r="B560" s="335">
        <v>44.8</v>
      </c>
      <c r="C560" s="336" t="s">
        <v>4239</v>
      </c>
      <c r="D560" s="333">
        <f t="shared" si="2"/>
        <v>81860</v>
      </c>
    </row>
    <row r="561" spans="1:4" ht="15.75" customHeight="1">
      <c r="A561" s="334" t="s">
        <v>3194</v>
      </c>
      <c r="B561" s="335">
        <v>45.2</v>
      </c>
      <c r="C561" s="336" t="s">
        <v>4240</v>
      </c>
      <c r="D561" s="333">
        <f t="shared" si="2"/>
        <v>88070</v>
      </c>
    </row>
    <row r="562" spans="1:4" ht="15.75" customHeight="1">
      <c r="A562" s="334" t="s">
        <v>3195</v>
      </c>
      <c r="B562" s="335">
        <v>43.9</v>
      </c>
      <c r="C562" s="336" t="s">
        <v>4241</v>
      </c>
      <c r="D562" s="333">
        <f t="shared" si="2"/>
        <v>11910</v>
      </c>
    </row>
    <row r="563" spans="1:4" ht="15.75" customHeight="1">
      <c r="A563" s="334" t="s">
        <v>3196</v>
      </c>
      <c r="B563" s="335">
        <v>44.1</v>
      </c>
      <c r="C563" s="336" t="s">
        <v>4242</v>
      </c>
      <c r="D563" s="333">
        <f t="shared" si="2"/>
        <v>61930</v>
      </c>
    </row>
    <row r="564" spans="1:4" ht="15.75" customHeight="1">
      <c r="A564" s="334" t="s">
        <v>3197</v>
      </c>
      <c r="B564" s="335">
        <v>43.7</v>
      </c>
      <c r="C564" s="336" t="s">
        <v>4243</v>
      </c>
      <c r="D564" s="333">
        <f t="shared" si="2"/>
        <v>9370</v>
      </c>
    </row>
    <row r="565" spans="1:4" ht="15.75" customHeight="1">
      <c r="A565" s="334" t="s">
        <v>3198</v>
      </c>
      <c r="B565" s="335">
        <v>43.2</v>
      </c>
      <c r="C565" s="336" t="s">
        <v>4244</v>
      </c>
      <c r="D565" s="333">
        <f t="shared" si="2"/>
        <v>25300</v>
      </c>
    </row>
    <row r="566" spans="1:4" ht="15.75" customHeight="1">
      <c r="A566" s="334" t="s">
        <v>3199</v>
      </c>
      <c r="B566" s="335">
        <v>41.3</v>
      </c>
      <c r="C566" s="336" t="s">
        <v>4245</v>
      </c>
      <c r="D566" s="333">
        <f t="shared" si="2"/>
        <v>47420</v>
      </c>
    </row>
    <row r="567" spans="1:4" ht="15.75" customHeight="1">
      <c r="A567" s="334" t="s">
        <v>3200</v>
      </c>
      <c r="B567" s="335">
        <v>42.7</v>
      </c>
      <c r="C567" s="336" t="s">
        <v>4026</v>
      </c>
      <c r="D567" s="333">
        <f t="shared" si="2"/>
        <v>45560</v>
      </c>
    </row>
    <row r="568" spans="1:4" ht="15.75" customHeight="1">
      <c r="A568" s="334" t="s">
        <v>3201</v>
      </c>
      <c r="B568" s="335">
        <v>43</v>
      </c>
      <c r="C568" s="336" t="s">
        <v>4246</v>
      </c>
      <c r="D568" s="333">
        <f t="shared" si="2"/>
        <v>77520</v>
      </c>
    </row>
    <row r="569" spans="1:4" ht="15.75" customHeight="1">
      <c r="A569" s="334" t="s">
        <v>3202</v>
      </c>
      <c r="B569" s="335">
        <v>42.9</v>
      </c>
      <c r="C569" s="336" t="s">
        <v>4247</v>
      </c>
      <c r="D569" s="333">
        <f t="shared" si="2"/>
        <v>43900</v>
      </c>
    </row>
    <row r="570" spans="1:4" ht="15.75" customHeight="1">
      <c r="A570" s="334" t="s">
        <v>3203</v>
      </c>
      <c r="B570" s="335">
        <v>41.6</v>
      </c>
      <c r="C570" s="336" t="s">
        <v>4248</v>
      </c>
      <c r="D570" s="333">
        <f t="shared" si="2"/>
        <v>80730</v>
      </c>
    </row>
    <row r="571" spans="1:4" ht="15.75" customHeight="1">
      <c r="A571" s="334" t="s">
        <v>3204</v>
      </c>
      <c r="B571" s="335">
        <v>40.9</v>
      </c>
      <c r="C571" s="336" t="s">
        <v>4249</v>
      </c>
      <c r="D571" s="333">
        <f t="shared" si="2"/>
        <v>32020.000000000004</v>
      </c>
    </row>
    <row r="572" spans="1:4" ht="15.75" customHeight="1">
      <c r="A572" s="334" t="s">
        <v>3205</v>
      </c>
      <c r="B572" s="335">
        <v>40.5</v>
      </c>
      <c r="C572" s="336" t="s">
        <v>4250</v>
      </c>
      <c r="D572" s="333">
        <f t="shared" si="2"/>
        <v>101360</v>
      </c>
    </row>
    <row r="573" spans="1:4" ht="15.75" customHeight="1">
      <c r="A573" s="334" t="s">
        <v>4251</v>
      </c>
      <c r="B573" s="335">
        <v>42.6</v>
      </c>
      <c r="C573" s="336" t="s">
        <v>4252</v>
      </c>
      <c r="D573" s="333">
        <f t="shared" si="2"/>
        <v>46110</v>
      </c>
    </row>
    <row r="574" spans="1:4" ht="15.75" customHeight="1">
      <c r="A574" s="334" t="s">
        <v>3206</v>
      </c>
      <c r="B574" s="335">
        <v>42.6</v>
      </c>
      <c r="C574" s="336" t="s">
        <v>4253</v>
      </c>
      <c r="D574" s="333">
        <f t="shared" si="2"/>
        <v>38690</v>
      </c>
    </row>
    <row r="575" spans="1:4" ht="15.75" customHeight="1">
      <c r="A575" s="334" t="s">
        <v>3207</v>
      </c>
      <c r="B575" s="335">
        <v>44</v>
      </c>
      <c r="C575" s="336" t="s">
        <v>4254</v>
      </c>
      <c r="D575" s="333">
        <f t="shared" si="2"/>
        <v>39000</v>
      </c>
    </row>
    <row r="576" spans="1:4" ht="15.75" customHeight="1">
      <c r="A576" s="334" t="s">
        <v>3208</v>
      </c>
      <c r="B576" s="335">
        <v>43</v>
      </c>
      <c r="C576" s="336" t="s">
        <v>4255</v>
      </c>
      <c r="D576" s="333">
        <f t="shared" si="2"/>
        <v>8880</v>
      </c>
    </row>
    <row r="577" spans="1:4" ht="15.75" customHeight="1">
      <c r="A577" s="334" t="s">
        <v>3209</v>
      </c>
      <c r="B577" s="335">
        <v>43.5</v>
      </c>
      <c r="C577" s="336" t="s">
        <v>4247</v>
      </c>
      <c r="D577" s="333">
        <f t="shared" si="2"/>
        <v>43900</v>
      </c>
    </row>
    <row r="578" spans="1:4" ht="15.75" customHeight="1">
      <c r="A578" s="334" t="s">
        <v>3210</v>
      </c>
      <c r="B578" s="335">
        <v>43.4</v>
      </c>
      <c r="C578" s="336" t="s">
        <v>4256</v>
      </c>
      <c r="D578" s="333">
        <f t="shared" si="2"/>
        <v>55020</v>
      </c>
    </row>
    <row r="579" spans="1:4" ht="15.75" customHeight="1">
      <c r="A579" s="334" t="s">
        <v>3211</v>
      </c>
      <c r="B579" s="335">
        <v>44.2</v>
      </c>
      <c r="C579" s="336" t="s">
        <v>4257</v>
      </c>
      <c r="D579" s="333">
        <f t="shared" si="2"/>
        <v>57680</v>
      </c>
    </row>
    <row r="580" spans="1:4" ht="15.75" customHeight="1">
      <c r="A580" s="334" t="s">
        <v>3212</v>
      </c>
      <c r="B580" s="335">
        <v>44.9</v>
      </c>
      <c r="C580" s="336" t="s">
        <v>4258</v>
      </c>
      <c r="D580" s="333">
        <f t="shared" si="2"/>
        <v>145060</v>
      </c>
    </row>
    <row r="581" spans="1:4" ht="15.75" customHeight="1">
      <c r="A581" s="334" t="s">
        <v>3213</v>
      </c>
      <c r="B581" s="335">
        <v>44.1</v>
      </c>
      <c r="C581" s="336" t="s">
        <v>1995</v>
      </c>
      <c r="D581" s="333">
        <f t="shared" si="2"/>
        <v>67300</v>
      </c>
    </row>
    <row r="582" spans="1:4" ht="15.75" customHeight="1">
      <c r="A582" s="334" t="s">
        <v>3214</v>
      </c>
      <c r="B582" s="335">
        <v>45.3</v>
      </c>
      <c r="C582" s="336" t="s">
        <v>1931</v>
      </c>
      <c r="D582" s="333">
        <f t="shared" si="2"/>
        <v>57840</v>
      </c>
    </row>
    <row r="583" spans="1:4" ht="15.75" customHeight="1">
      <c r="A583" s="334" t="s">
        <v>4259</v>
      </c>
      <c r="B583" s="335">
        <v>46</v>
      </c>
      <c r="C583" s="336" t="s">
        <v>4260</v>
      </c>
      <c r="D583" s="333">
        <f t="shared" si="2"/>
        <v>56090</v>
      </c>
    </row>
    <row r="584" spans="1:4" ht="15.75" customHeight="1">
      <c r="A584" s="334" t="s">
        <v>3215</v>
      </c>
      <c r="B584" s="335">
        <v>46</v>
      </c>
      <c r="C584" s="336" t="s">
        <v>4261</v>
      </c>
      <c r="D584" s="333">
        <f t="shared" si="2"/>
        <v>42820</v>
      </c>
    </row>
    <row r="585" spans="1:4" ht="15.75" customHeight="1">
      <c r="A585" s="334" t="s">
        <v>3216</v>
      </c>
      <c r="B585" s="335">
        <v>46.6</v>
      </c>
      <c r="C585" s="336" t="s">
        <v>4262</v>
      </c>
      <c r="D585" s="333">
        <f t="shared" si="2"/>
        <v>67250</v>
      </c>
    </row>
    <row r="586" spans="1:4" ht="15.75" customHeight="1">
      <c r="A586" s="334" t="s">
        <v>3217</v>
      </c>
      <c r="B586" s="335">
        <v>47.6</v>
      </c>
      <c r="C586" s="336" t="s">
        <v>4263</v>
      </c>
      <c r="D586" s="333">
        <f t="shared" si="2"/>
        <v>66170</v>
      </c>
    </row>
    <row r="587" spans="1:4" ht="15.75" customHeight="1">
      <c r="A587" s="334" t="s">
        <v>3218</v>
      </c>
      <c r="B587" s="335">
        <v>47.8</v>
      </c>
      <c r="C587" s="336" t="s">
        <v>4264</v>
      </c>
      <c r="D587" s="333">
        <f t="shared" si="2"/>
        <v>70030</v>
      </c>
    </row>
    <row r="588" spans="1:4" ht="15.75" customHeight="1">
      <c r="A588" s="334" t="s">
        <v>3219</v>
      </c>
      <c r="B588" s="335">
        <v>48.7</v>
      </c>
      <c r="C588" s="336" t="s">
        <v>4265</v>
      </c>
      <c r="D588" s="333">
        <f t="shared" si="2"/>
        <v>292700</v>
      </c>
    </row>
    <row r="589" spans="1:4" ht="15.75" customHeight="1">
      <c r="A589" s="334" t="s">
        <v>3220</v>
      </c>
      <c r="B589" s="335">
        <v>48.5</v>
      </c>
      <c r="C589" s="336" t="s">
        <v>4266</v>
      </c>
      <c r="D589" s="333">
        <f t="shared" si="2"/>
        <v>375190</v>
      </c>
    </row>
    <row r="590" spans="1:4" ht="15.75" customHeight="1">
      <c r="A590" s="334" t="s">
        <v>3221</v>
      </c>
      <c r="B590" s="335">
        <v>48.4</v>
      </c>
      <c r="C590" s="336" t="s">
        <v>4267</v>
      </c>
      <c r="D590" s="333">
        <f t="shared" si="2"/>
        <v>95250</v>
      </c>
    </row>
    <row r="591" spans="1:4" ht="15.75" customHeight="1">
      <c r="A591" s="334" t="s">
        <v>3222</v>
      </c>
      <c r="B591" s="335">
        <v>46.6</v>
      </c>
      <c r="C591" s="336" t="s">
        <v>4268</v>
      </c>
      <c r="D591" s="333">
        <f t="shared" si="2"/>
        <v>37280</v>
      </c>
    </row>
    <row r="592" spans="1:4" ht="15.75" customHeight="1">
      <c r="A592" s="334" t="s">
        <v>3223</v>
      </c>
      <c r="B592" s="335">
        <v>46.5</v>
      </c>
      <c r="C592" s="336" t="s">
        <v>4269</v>
      </c>
      <c r="D592" s="333">
        <f t="shared" si="2"/>
        <v>47750</v>
      </c>
    </row>
    <row r="593" spans="1:4" ht="15.75" customHeight="1">
      <c r="A593" s="334" t="s">
        <v>3224</v>
      </c>
      <c r="B593" s="335">
        <v>47.3</v>
      </c>
      <c r="C593" s="336" t="s">
        <v>4270</v>
      </c>
      <c r="D593" s="333">
        <f t="shared" si="2"/>
        <v>154510</v>
      </c>
    </row>
    <row r="594" spans="1:4" ht="15.75" customHeight="1">
      <c r="A594" s="334" t="s">
        <v>3225</v>
      </c>
      <c r="B594" s="335">
        <v>45</v>
      </c>
      <c r="C594" s="336" t="s">
        <v>4271</v>
      </c>
      <c r="D594" s="333">
        <f t="shared" si="2"/>
        <v>51430</v>
      </c>
    </row>
    <row r="595" spans="1:4" ht="15.75" customHeight="1">
      <c r="A595" s="334" t="s">
        <v>3226</v>
      </c>
      <c r="B595" s="335">
        <v>45.5</v>
      </c>
      <c r="C595" s="336" t="s">
        <v>4272</v>
      </c>
      <c r="D595" s="333">
        <f t="shared" si="2"/>
        <v>113560</v>
      </c>
    </row>
    <row r="596" spans="1:4" ht="15.75" customHeight="1">
      <c r="A596" s="334" t="s">
        <v>3227</v>
      </c>
      <c r="B596" s="335">
        <v>45.9</v>
      </c>
      <c r="C596" s="336" t="s">
        <v>4273</v>
      </c>
      <c r="D596" s="333">
        <f t="shared" si="2"/>
        <v>54870</v>
      </c>
    </row>
    <row r="597" spans="1:4" ht="15.75" customHeight="1">
      <c r="A597" s="334" t="s">
        <v>3228</v>
      </c>
      <c r="B597" s="335">
        <v>44.9</v>
      </c>
      <c r="C597" s="336" t="s">
        <v>1400</v>
      </c>
      <c r="D597" s="333">
        <f t="shared" si="2"/>
        <v>36380</v>
      </c>
    </row>
    <row r="598" spans="1:4" ht="15.75" customHeight="1">
      <c r="A598" s="334" t="s">
        <v>3229</v>
      </c>
      <c r="B598" s="335">
        <v>45.2</v>
      </c>
      <c r="C598" s="336" t="s">
        <v>4274</v>
      </c>
      <c r="D598" s="333">
        <f t="shared" si="2"/>
        <v>63360</v>
      </c>
    </row>
    <row r="599" spans="1:4" ht="15.75" customHeight="1">
      <c r="A599" s="334" t="s">
        <v>3230</v>
      </c>
      <c r="B599" s="335">
        <v>45.9</v>
      </c>
      <c r="C599" s="336" t="s">
        <v>4275</v>
      </c>
      <c r="D599" s="333">
        <f t="shared" si="2"/>
        <v>35060</v>
      </c>
    </row>
    <row r="600" spans="1:4" ht="15.75" customHeight="1">
      <c r="A600" s="334" t="s">
        <v>3231</v>
      </c>
      <c r="B600" s="335">
        <v>45.6</v>
      </c>
      <c r="C600" s="336" t="s">
        <v>1351</v>
      </c>
      <c r="D600" s="333">
        <f t="shared" si="2"/>
        <v>65650</v>
      </c>
    </row>
    <row r="601" spans="1:4" ht="15.75" customHeight="1">
      <c r="A601" s="334" t="s">
        <v>3232</v>
      </c>
      <c r="B601" s="335">
        <v>46.3</v>
      </c>
      <c r="C601" s="336" t="s">
        <v>4276</v>
      </c>
      <c r="D601" s="333">
        <f t="shared" si="2"/>
        <v>52540</v>
      </c>
    </row>
    <row r="602" spans="1:4" ht="15.75" customHeight="1">
      <c r="A602" s="334" t="s">
        <v>3233</v>
      </c>
      <c r="B602" s="335">
        <v>47</v>
      </c>
      <c r="C602" s="336" t="s">
        <v>4277</v>
      </c>
      <c r="D602" s="333">
        <f t="shared" si="2"/>
        <v>101350</v>
      </c>
    </row>
    <row r="603" spans="1:4" ht="15.75" customHeight="1">
      <c r="A603" s="334" t="s">
        <v>3234</v>
      </c>
      <c r="B603" s="335">
        <v>45.2</v>
      </c>
      <c r="C603" s="336" t="s">
        <v>4278</v>
      </c>
      <c r="D603" s="333">
        <f t="shared" si="2"/>
        <v>192350</v>
      </c>
    </row>
    <row r="604" spans="1:4" ht="15.75" customHeight="1">
      <c r="A604" s="334" t="s">
        <v>3235</v>
      </c>
      <c r="B604" s="335">
        <v>46.7</v>
      </c>
      <c r="C604" s="336" t="s">
        <v>4279</v>
      </c>
      <c r="D604" s="333">
        <f t="shared" si="2"/>
        <v>145190</v>
      </c>
    </row>
    <row r="605" spans="1:4" ht="15.75" customHeight="1">
      <c r="A605" s="334" t="s">
        <v>3236</v>
      </c>
      <c r="B605" s="335">
        <v>49.1</v>
      </c>
      <c r="C605" s="336" t="s">
        <v>4280</v>
      </c>
      <c r="D605" s="333">
        <f t="shared" si="2"/>
        <v>309120</v>
      </c>
    </row>
    <row r="606" spans="1:4" ht="15.75" customHeight="1">
      <c r="A606" s="334" t="s">
        <v>3237</v>
      </c>
      <c r="B606" s="335">
        <v>47.6</v>
      </c>
      <c r="C606" s="336" t="s">
        <v>4281</v>
      </c>
      <c r="D606" s="333">
        <f t="shared" si="2"/>
        <v>78430</v>
      </c>
    </row>
    <row r="607" spans="1:4" ht="15.75" customHeight="1">
      <c r="A607" s="334" t="s">
        <v>3238</v>
      </c>
      <c r="B607" s="335">
        <v>45.7</v>
      </c>
      <c r="C607" s="336" t="s">
        <v>4282</v>
      </c>
      <c r="D607" s="333">
        <f t="shared" si="2"/>
        <v>261649.99999999997</v>
      </c>
    </row>
    <row r="608" spans="1:4" ht="15.75" customHeight="1">
      <c r="A608" s="334" t="s">
        <v>3239</v>
      </c>
      <c r="B608" s="335">
        <v>48</v>
      </c>
      <c r="C608" s="336" t="s">
        <v>4283</v>
      </c>
      <c r="D608" s="333">
        <f t="shared" si="2"/>
        <v>145720</v>
      </c>
    </row>
    <row r="609" spans="1:4" ht="15.75" customHeight="1">
      <c r="A609" s="334" t="s">
        <v>3240</v>
      </c>
      <c r="B609" s="335">
        <v>49.9</v>
      </c>
      <c r="C609" s="336" t="s">
        <v>4284</v>
      </c>
      <c r="D609" s="333">
        <f t="shared" si="2"/>
        <v>84150</v>
      </c>
    </row>
    <row r="610" spans="1:4" ht="15.75" customHeight="1">
      <c r="A610" s="334" t="s">
        <v>3241</v>
      </c>
      <c r="B610" s="335">
        <v>48.9</v>
      </c>
      <c r="C610" s="336" t="s">
        <v>4285</v>
      </c>
      <c r="D610" s="333">
        <f t="shared" si="2"/>
        <v>159210</v>
      </c>
    </row>
    <row r="611" spans="1:4" ht="15.75" customHeight="1">
      <c r="A611" s="334" t="s">
        <v>3242</v>
      </c>
      <c r="B611" s="335">
        <v>49.5</v>
      </c>
      <c r="C611" s="336" t="s">
        <v>4286</v>
      </c>
      <c r="D611" s="333">
        <f t="shared" si="2"/>
        <v>257950</v>
      </c>
    </row>
    <row r="612" spans="1:4" ht="15.75" customHeight="1">
      <c r="A612" s="334" t="s">
        <v>3243</v>
      </c>
      <c r="B612" s="335">
        <v>49.9</v>
      </c>
      <c r="C612" s="336" t="s">
        <v>4287</v>
      </c>
      <c r="D612" s="333">
        <f t="shared" si="2"/>
        <v>244100</v>
      </c>
    </row>
    <row r="613" spans="1:4" ht="15.75" customHeight="1">
      <c r="A613" s="334" t="s">
        <v>3244</v>
      </c>
      <c r="B613" s="335">
        <v>51.2</v>
      </c>
      <c r="C613" s="336" t="s">
        <v>4288</v>
      </c>
      <c r="D613" s="333">
        <f t="shared" si="2"/>
        <v>974910</v>
      </c>
    </row>
    <row r="614" spans="1:4" ht="15.75" customHeight="1">
      <c r="A614" s="334" t="s">
        <v>3245</v>
      </c>
      <c r="B614" s="335">
        <v>47.9</v>
      </c>
      <c r="C614" s="336" t="s">
        <v>4289</v>
      </c>
      <c r="D614" s="333">
        <f t="shared" si="2"/>
        <v>167560</v>
      </c>
    </row>
    <row r="615" spans="1:4" ht="15.75" customHeight="1">
      <c r="A615" s="334" t="s">
        <v>3246</v>
      </c>
      <c r="B615" s="335">
        <v>47.1</v>
      </c>
      <c r="C615" s="336" t="s">
        <v>4290</v>
      </c>
      <c r="D615" s="333">
        <f t="shared" si="2"/>
        <v>80290</v>
      </c>
    </row>
    <row r="616" spans="1:4" ht="15.75" customHeight="1">
      <c r="A616" s="334" t="s">
        <v>3247</v>
      </c>
      <c r="B616" s="335">
        <v>47.2</v>
      </c>
      <c r="C616" s="336" t="s">
        <v>4291</v>
      </c>
      <c r="D616" s="333">
        <f t="shared" si="2"/>
        <v>207250</v>
      </c>
    </row>
    <row r="617" spans="1:4" ht="15.75" customHeight="1">
      <c r="A617" s="334" t="s">
        <v>3248</v>
      </c>
      <c r="B617" s="335">
        <v>47.9</v>
      </c>
      <c r="C617" s="336" t="s">
        <v>4292</v>
      </c>
      <c r="D617" s="333">
        <f t="shared" si="2"/>
        <v>222860</v>
      </c>
    </row>
    <row r="618" spans="1:4" ht="15.75" customHeight="1">
      <c r="A618" s="334" t="s">
        <v>3249</v>
      </c>
      <c r="B618" s="335">
        <v>48.9</v>
      </c>
      <c r="C618" s="336" t="s">
        <v>4098</v>
      </c>
      <c r="D618" s="333">
        <f t="shared" si="2"/>
        <v>138330</v>
      </c>
    </row>
    <row r="619" spans="1:4" ht="15.75" customHeight="1">
      <c r="A619" s="334" t="s">
        <v>3250</v>
      </c>
      <c r="B619" s="335">
        <v>51.1</v>
      </c>
      <c r="C619" s="336" t="s">
        <v>4293</v>
      </c>
      <c r="D619" s="333">
        <f t="shared" si="2"/>
        <v>726300</v>
      </c>
    </row>
    <row r="620" spans="1:4" ht="15.75" customHeight="1">
      <c r="A620" s="334" t="s">
        <v>3251</v>
      </c>
      <c r="B620" s="335">
        <v>50</v>
      </c>
      <c r="C620" s="336" t="s">
        <v>4294</v>
      </c>
      <c r="D620" s="333">
        <f t="shared" si="2"/>
        <v>232980</v>
      </c>
    </row>
    <row r="621" spans="1:4" ht="15.75" customHeight="1">
      <c r="A621" s="334" t="s">
        <v>3252</v>
      </c>
      <c r="B621" s="335">
        <v>49.5</v>
      </c>
      <c r="C621" s="336" t="s">
        <v>4295</v>
      </c>
      <c r="D621" s="333">
        <f t="shared" si="2"/>
        <v>144710</v>
      </c>
    </row>
    <row r="622" spans="1:4" ht="15.75" customHeight="1">
      <c r="A622" s="334" t="s">
        <v>3253</v>
      </c>
      <c r="B622" s="335">
        <v>50.2</v>
      </c>
      <c r="C622" s="336" t="s">
        <v>4296</v>
      </c>
      <c r="D622" s="333">
        <f t="shared" si="2"/>
        <v>209930</v>
      </c>
    </row>
    <row r="623" spans="1:4" ht="15.75" customHeight="1">
      <c r="A623" s="334" t="s">
        <v>3254</v>
      </c>
      <c r="B623" s="335">
        <v>51.2</v>
      </c>
      <c r="C623" s="336" t="s">
        <v>4297</v>
      </c>
      <c r="D623" s="333">
        <f t="shared" si="2"/>
        <v>550690</v>
      </c>
    </row>
    <row r="624" spans="1:4" ht="15.75" customHeight="1">
      <c r="A624" s="334" t="s">
        <v>3255</v>
      </c>
      <c r="B624" s="335">
        <v>54.1</v>
      </c>
      <c r="C624" s="336" t="s">
        <v>4298</v>
      </c>
      <c r="D624" s="333">
        <f t="shared" si="2"/>
        <v>822820</v>
      </c>
    </row>
    <row r="625" spans="1:4" ht="15.75" customHeight="1">
      <c r="A625" s="334" t="s">
        <v>3256</v>
      </c>
      <c r="B625" s="335">
        <v>51.7</v>
      </c>
      <c r="C625" s="336" t="s">
        <v>4299</v>
      </c>
      <c r="D625" s="333">
        <f t="shared" si="2"/>
        <v>646860</v>
      </c>
    </row>
    <row r="626" spans="1:4" ht="15.75" customHeight="1">
      <c r="A626" s="334" t="s">
        <v>3257</v>
      </c>
      <c r="B626" s="335">
        <v>54.5</v>
      </c>
      <c r="C626" s="336" t="s">
        <v>134</v>
      </c>
      <c r="D626" s="333" t="str">
        <f t="shared" si="2"/>
        <v>1.45M</v>
      </c>
    </row>
    <row r="627" spans="1:4" ht="15.75" customHeight="1">
      <c r="A627" s="334" t="s">
        <v>3258</v>
      </c>
      <c r="B627" s="335">
        <v>49.6</v>
      </c>
      <c r="C627" s="336" t="s">
        <v>471</v>
      </c>
      <c r="D627" s="333" t="str">
        <f t="shared" si="2"/>
        <v>1.59M</v>
      </c>
    </row>
    <row r="628" spans="1:4" ht="15.75" customHeight="1">
      <c r="A628" s="334" t="s">
        <v>3259</v>
      </c>
      <c r="B628" s="335">
        <v>45.9</v>
      </c>
      <c r="C628" s="336" t="s">
        <v>4300</v>
      </c>
      <c r="D628" s="333">
        <f t="shared" si="2"/>
        <v>453890</v>
      </c>
    </row>
    <row r="629" spans="1:4" ht="15.75" customHeight="1">
      <c r="A629" s="334" t="s">
        <v>3260</v>
      </c>
      <c r="B629" s="335">
        <v>44.9</v>
      </c>
      <c r="C629" s="336" t="s">
        <v>4301</v>
      </c>
      <c r="D629" s="333">
        <f t="shared" si="2"/>
        <v>205860</v>
      </c>
    </row>
    <row r="630" spans="1:4" ht="15.75" customHeight="1">
      <c r="A630" s="334" t="s">
        <v>3261</v>
      </c>
      <c r="B630" s="335">
        <v>43.7</v>
      </c>
      <c r="C630" s="336" t="s">
        <v>4302</v>
      </c>
      <c r="D630" s="333">
        <f t="shared" si="2"/>
        <v>118880</v>
      </c>
    </row>
    <row r="631" spans="1:4" ht="15.75" customHeight="1">
      <c r="A631" s="334" t="s">
        <v>3262</v>
      </c>
      <c r="B631" s="335">
        <v>44.8</v>
      </c>
      <c r="C631" s="336" t="s">
        <v>4303</v>
      </c>
      <c r="D631" s="333">
        <f t="shared" si="2"/>
        <v>445370</v>
      </c>
    </row>
    <row r="632" spans="1:4" ht="15.75" customHeight="1">
      <c r="A632" s="334" t="s">
        <v>4304</v>
      </c>
      <c r="B632" s="335">
        <v>44.2</v>
      </c>
      <c r="C632" s="336" t="s">
        <v>4305</v>
      </c>
      <c r="D632" s="333">
        <f t="shared" si="2"/>
        <v>271140</v>
      </c>
    </row>
    <row r="633" spans="1:4" ht="15.75" customHeight="1">
      <c r="A633" s="334" t="s">
        <v>3263</v>
      </c>
      <c r="B633" s="335">
        <v>44.2</v>
      </c>
      <c r="C633" s="336" t="s">
        <v>4306</v>
      </c>
      <c r="D633" s="333">
        <f t="shared" si="2"/>
        <v>285320</v>
      </c>
    </row>
    <row r="634" spans="1:4" ht="15.75" customHeight="1">
      <c r="A634" s="334" t="s">
        <v>3264</v>
      </c>
      <c r="B634" s="335">
        <v>42.5</v>
      </c>
      <c r="C634" s="336" t="s">
        <v>4307</v>
      </c>
      <c r="D634" s="333">
        <f t="shared" si="2"/>
        <v>132810</v>
      </c>
    </row>
    <row r="635" spans="1:4" ht="15.75" customHeight="1">
      <c r="A635" s="334" t="s">
        <v>3265</v>
      </c>
      <c r="B635" s="335">
        <v>43.5</v>
      </c>
      <c r="C635" s="336" t="s">
        <v>4308</v>
      </c>
      <c r="D635" s="333">
        <f t="shared" si="2"/>
        <v>178130</v>
      </c>
    </row>
    <row r="636" spans="1:4" ht="15.75" customHeight="1">
      <c r="A636" s="334" t="s">
        <v>3266</v>
      </c>
      <c r="B636" s="335">
        <v>43.1</v>
      </c>
      <c r="C636" s="336" t="s">
        <v>4309</v>
      </c>
      <c r="D636" s="333">
        <f t="shared" si="2"/>
        <v>171970</v>
      </c>
    </row>
    <row r="637" spans="1:4" ht="15.75" customHeight="1">
      <c r="A637" s="334" t="s">
        <v>3267</v>
      </c>
      <c r="B637" s="335">
        <v>43.8</v>
      </c>
      <c r="C637" s="336" t="s">
        <v>4310</v>
      </c>
      <c r="D637" s="333">
        <f t="shared" si="2"/>
        <v>397940</v>
      </c>
    </row>
    <row r="638" spans="1:4" ht="15.75" customHeight="1">
      <c r="A638" s="334" t="s">
        <v>3268</v>
      </c>
      <c r="B638" s="335">
        <v>40.6</v>
      </c>
      <c r="C638" s="336" t="s">
        <v>4311</v>
      </c>
      <c r="D638" s="333">
        <f t="shared" si="2"/>
        <v>278450</v>
      </c>
    </row>
    <row r="639" spans="1:4" ht="15.75" customHeight="1">
      <c r="A639" s="334" t="s">
        <v>3269</v>
      </c>
      <c r="B639" s="335">
        <v>38.9</v>
      </c>
      <c r="C639" s="336" t="s">
        <v>4312</v>
      </c>
      <c r="D639" s="333">
        <f t="shared" si="2"/>
        <v>131970</v>
      </c>
    </row>
    <row r="640" spans="1:4" ht="15.75" customHeight="1">
      <c r="A640" s="334" t="s">
        <v>3270</v>
      </c>
      <c r="B640" s="335">
        <v>39.1</v>
      </c>
      <c r="C640" s="336" t="s">
        <v>4313</v>
      </c>
      <c r="D640" s="333">
        <f t="shared" si="2"/>
        <v>78110</v>
      </c>
    </row>
    <row r="641" spans="1:4" ht="15.75" customHeight="1">
      <c r="A641" s="334" t="s">
        <v>3271</v>
      </c>
      <c r="B641" s="335">
        <v>40</v>
      </c>
      <c r="C641" s="336" t="s">
        <v>4314</v>
      </c>
      <c r="D641" s="333">
        <f t="shared" si="2"/>
        <v>126720</v>
      </c>
    </row>
    <row r="642" spans="1:4" ht="15.75" customHeight="1">
      <c r="A642" s="334" t="s">
        <v>3272</v>
      </c>
      <c r="B642" s="335">
        <v>39.1</v>
      </c>
      <c r="C642" s="336" t="s">
        <v>4315</v>
      </c>
      <c r="D642" s="333">
        <f t="shared" si="2"/>
        <v>37960</v>
      </c>
    </row>
    <row r="643" spans="1:4" ht="15.75" customHeight="1">
      <c r="A643" s="334" t="s">
        <v>3273</v>
      </c>
      <c r="B643" s="335">
        <v>39.4</v>
      </c>
      <c r="C643" s="336" t="s">
        <v>4316</v>
      </c>
      <c r="D643" s="333">
        <f t="shared" si="2"/>
        <v>126470</v>
      </c>
    </row>
    <row r="644" spans="1:4" ht="15.75" customHeight="1">
      <c r="A644" s="334" t="s">
        <v>3274</v>
      </c>
      <c r="B644" s="335">
        <v>40.1</v>
      </c>
      <c r="C644" s="336" t="s">
        <v>4317</v>
      </c>
      <c r="D644" s="333">
        <f t="shared" si="2"/>
        <v>55800</v>
      </c>
    </row>
    <row r="645" spans="1:4" ht="15.75" customHeight="1">
      <c r="A645" s="334" t="s">
        <v>3275</v>
      </c>
      <c r="B645" s="335">
        <v>40.6</v>
      </c>
      <c r="C645" s="336" t="s">
        <v>4318</v>
      </c>
      <c r="D645" s="333">
        <f t="shared" si="2"/>
        <v>71130</v>
      </c>
    </row>
    <row r="646" spans="1:4" ht="15.75" customHeight="1">
      <c r="A646" s="334" t="s">
        <v>3276</v>
      </c>
      <c r="B646" s="335">
        <v>41</v>
      </c>
      <c r="C646" s="336" t="s">
        <v>4319</v>
      </c>
      <c r="D646" s="333">
        <f t="shared" si="2"/>
        <v>72080</v>
      </c>
    </row>
    <row r="647" spans="1:4" ht="15.75" customHeight="1">
      <c r="A647" s="334" t="s">
        <v>3277</v>
      </c>
      <c r="B647" s="335">
        <v>41.2</v>
      </c>
      <c r="C647" s="336" t="s">
        <v>4320</v>
      </c>
      <c r="D647" s="333">
        <f t="shared" si="2"/>
        <v>99690</v>
      </c>
    </row>
    <row r="648" spans="1:4" ht="15.75" customHeight="1">
      <c r="A648" s="334" t="s">
        <v>3278</v>
      </c>
      <c r="B648" s="335">
        <v>41</v>
      </c>
      <c r="C648" s="336" t="s">
        <v>4321</v>
      </c>
      <c r="D648" s="333">
        <f t="shared" si="2"/>
        <v>58330</v>
      </c>
    </row>
    <row r="649" spans="1:4" ht="15.75" customHeight="1">
      <c r="A649" s="334" t="s">
        <v>3279</v>
      </c>
      <c r="B649" s="335">
        <v>41.5</v>
      </c>
      <c r="C649" s="336" t="s">
        <v>4322</v>
      </c>
      <c r="D649" s="333">
        <f t="shared" si="2"/>
        <v>230670</v>
      </c>
    </row>
    <row r="650" spans="1:4" ht="15.75" customHeight="1">
      <c r="A650" s="334" t="s">
        <v>3280</v>
      </c>
      <c r="B650" s="335">
        <v>40.700000000000003</v>
      </c>
      <c r="C650" s="336" t="s">
        <v>4323</v>
      </c>
      <c r="D650" s="333">
        <f t="shared" si="2"/>
        <v>114340</v>
      </c>
    </row>
    <row r="651" spans="1:4" ht="15.75" customHeight="1">
      <c r="A651" s="334" t="s">
        <v>3281</v>
      </c>
      <c r="B651" s="335">
        <v>40.9</v>
      </c>
      <c r="C651" s="336" t="s">
        <v>4324</v>
      </c>
      <c r="D651" s="333">
        <f t="shared" si="2"/>
        <v>143580</v>
      </c>
    </row>
    <row r="652" spans="1:4" ht="15.75" customHeight="1">
      <c r="A652" s="334" t="s">
        <v>3282</v>
      </c>
      <c r="B652" s="335">
        <v>40.4</v>
      </c>
      <c r="C652" s="336" t="s">
        <v>4325</v>
      </c>
      <c r="D652" s="333">
        <f t="shared" si="2"/>
        <v>127800</v>
      </c>
    </row>
    <row r="653" spans="1:4" ht="15.75" customHeight="1">
      <c r="A653" s="334" t="s">
        <v>3283</v>
      </c>
      <c r="B653" s="335">
        <v>40.6</v>
      </c>
      <c r="C653" s="336" t="s">
        <v>4326</v>
      </c>
      <c r="D653" s="333">
        <f t="shared" si="2"/>
        <v>206580</v>
      </c>
    </row>
    <row r="654" spans="1:4" ht="15.75" customHeight="1">
      <c r="A654" s="334" t="s">
        <v>3284</v>
      </c>
      <c r="B654" s="335">
        <v>38.299999999999997</v>
      </c>
      <c r="C654" s="336" t="s">
        <v>4327</v>
      </c>
      <c r="D654" s="333">
        <f t="shared" si="2"/>
        <v>58990</v>
      </c>
    </row>
    <row r="655" spans="1:4" ht="15.75" customHeight="1">
      <c r="A655" s="334" t="s">
        <v>3285</v>
      </c>
      <c r="B655" s="335">
        <v>37.6</v>
      </c>
      <c r="C655" s="336" t="s">
        <v>4328</v>
      </c>
      <c r="D655" s="333">
        <f t="shared" si="2"/>
        <v>57010</v>
      </c>
    </row>
    <row r="656" spans="1:4" ht="15.75" customHeight="1">
      <c r="A656" s="334" t="s">
        <v>3286</v>
      </c>
      <c r="B656" s="335">
        <v>38.200000000000003</v>
      </c>
      <c r="C656" s="336" t="s">
        <v>4329</v>
      </c>
      <c r="D656" s="333">
        <f t="shared" si="2"/>
        <v>73570</v>
      </c>
    </row>
    <row r="657" spans="1:4" ht="15.75" customHeight="1">
      <c r="A657" s="334" t="s">
        <v>3287</v>
      </c>
      <c r="B657" s="335">
        <v>38.4</v>
      </c>
      <c r="C657" s="336" t="s">
        <v>4330</v>
      </c>
      <c r="D657" s="333">
        <f t="shared" si="2"/>
        <v>89600</v>
      </c>
    </row>
    <row r="658" spans="1:4" ht="15.75" customHeight="1">
      <c r="A658" s="334" t="s">
        <v>3288</v>
      </c>
      <c r="B658" s="335">
        <v>37.9</v>
      </c>
      <c r="C658" s="336" t="s">
        <v>1325</v>
      </c>
      <c r="D658" s="333">
        <f t="shared" si="2"/>
        <v>39900</v>
      </c>
    </row>
    <row r="659" spans="1:4" ht="15.75" customHeight="1">
      <c r="A659" s="334" t="s">
        <v>3289</v>
      </c>
      <c r="B659" s="335">
        <v>38</v>
      </c>
      <c r="C659" s="336" t="s">
        <v>4331</v>
      </c>
      <c r="D659" s="333">
        <f t="shared" si="2"/>
        <v>76720</v>
      </c>
    </row>
    <row r="660" spans="1:4" ht="15.75" customHeight="1">
      <c r="A660" s="334" t="s">
        <v>3290</v>
      </c>
      <c r="B660" s="335">
        <v>37.5</v>
      </c>
      <c r="C660" s="336" t="s">
        <v>4332</v>
      </c>
      <c r="D660" s="333">
        <f t="shared" si="2"/>
        <v>41700</v>
      </c>
    </row>
    <row r="661" spans="1:4" ht="15.75" customHeight="1">
      <c r="A661" s="334" t="s">
        <v>3291</v>
      </c>
      <c r="B661" s="335">
        <v>38.1</v>
      </c>
      <c r="C661" s="336" t="s">
        <v>4333</v>
      </c>
      <c r="D661" s="333">
        <f t="shared" si="2"/>
        <v>84460</v>
      </c>
    </row>
    <row r="662" spans="1:4" ht="15.75" customHeight="1">
      <c r="A662" s="334" t="s">
        <v>3292</v>
      </c>
      <c r="B662" s="335">
        <v>39</v>
      </c>
      <c r="C662" s="336" t="s">
        <v>4334</v>
      </c>
      <c r="D662" s="333">
        <f t="shared" si="2"/>
        <v>76750</v>
      </c>
    </row>
    <row r="663" spans="1:4" ht="15.75" customHeight="1">
      <c r="A663" s="334" t="s">
        <v>3293</v>
      </c>
      <c r="B663" s="335">
        <v>39.4</v>
      </c>
      <c r="C663" s="336" t="s">
        <v>4335</v>
      </c>
      <c r="D663" s="333">
        <f t="shared" si="2"/>
        <v>85000</v>
      </c>
    </row>
    <row r="664" spans="1:4" ht="15.75" customHeight="1">
      <c r="A664" s="334" t="s">
        <v>3294</v>
      </c>
      <c r="B664" s="335">
        <v>40.799999999999997</v>
      </c>
      <c r="C664" s="336" t="s">
        <v>4336</v>
      </c>
      <c r="D664" s="333">
        <f t="shared" si="2"/>
        <v>602740</v>
      </c>
    </row>
    <row r="665" spans="1:4" ht="15.75" customHeight="1">
      <c r="A665" s="334" t="s">
        <v>4337</v>
      </c>
      <c r="B665" s="335">
        <v>38.799999999999997</v>
      </c>
      <c r="C665" s="336" t="s">
        <v>4338</v>
      </c>
      <c r="D665" s="333">
        <f t="shared" si="2"/>
        <v>179600</v>
      </c>
    </row>
    <row r="666" spans="1:4" ht="15.75" customHeight="1">
      <c r="A666" s="334" t="s">
        <v>3295</v>
      </c>
      <c r="B666" s="335">
        <v>38.799999999999997</v>
      </c>
      <c r="C666" s="336" t="s">
        <v>4339</v>
      </c>
      <c r="D666" s="333">
        <f t="shared" si="2"/>
        <v>53060</v>
      </c>
    </row>
    <row r="667" spans="1:4" ht="15.75" customHeight="1">
      <c r="A667" s="334" t="s">
        <v>3296</v>
      </c>
      <c r="B667" s="335">
        <v>38.9</v>
      </c>
      <c r="C667" s="336" t="s">
        <v>4340</v>
      </c>
      <c r="D667" s="333">
        <f t="shared" si="2"/>
        <v>63450</v>
      </c>
    </row>
    <row r="668" spans="1:4" ht="15.75" customHeight="1">
      <c r="A668" s="334" t="s">
        <v>3297</v>
      </c>
      <c r="B668" s="335">
        <v>39.299999999999997</v>
      </c>
      <c r="C668" s="336" t="s">
        <v>4341</v>
      </c>
      <c r="D668" s="333">
        <f t="shared" si="2"/>
        <v>110380</v>
      </c>
    </row>
    <row r="669" spans="1:4" ht="15.75" customHeight="1">
      <c r="A669" s="334" t="s">
        <v>3298</v>
      </c>
      <c r="B669" s="335">
        <v>39.1</v>
      </c>
      <c r="C669" s="336" t="s">
        <v>4342</v>
      </c>
      <c r="D669" s="333">
        <f t="shared" si="2"/>
        <v>168620</v>
      </c>
    </row>
    <row r="670" spans="1:4" ht="15.75" customHeight="1">
      <c r="A670" s="334" t="s">
        <v>3299</v>
      </c>
      <c r="B670" s="335">
        <v>39.200000000000003</v>
      </c>
      <c r="C670" s="336" t="s">
        <v>4343</v>
      </c>
      <c r="D670" s="333">
        <f t="shared" si="2"/>
        <v>107560</v>
      </c>
    </row>
    <row r="671" spans="1:4" ht="15.75" customHeight="1">
      <c r="A671" s="334" t="s">
        <v>3300</v>
      </c>
      <c r="B671" s="335">
        <v>39.4</v>
      </c>
      <c r="C671" s="336" t="s">
        <v>2055</v>
      </c>
      <c r="D671" s="333">
        <f t="shared" si="2"/>
        <v>46580</v>
      </c>
    </row>
    <row r="672" spans="1:4" ht="15.75" customHeight="1">
      <c r="A672" s="334" t="s">
        <v>3301</v>
      </c>
      <c r="B672" s="335">
        <v>39.299999999999997</v>
      </c>
      <c r="C672" s="336" t="s">
        <v>4344</v>
      </c>
      <c r="D672" s="333">
        <f t="shared" si="2"/>
        <v>146020</v>
      </c>
    </row>
    <row r="673" spans="1:4" ht="15.75" customHeight="1">
      <c r="A673" s="334" t="s">
        <v>3302</v>
      </c>
      <c r="B673" s="335">
        <v>39.200000000000003</v>
      </c>
      <c r="C673" s="336" t="s">
        <v>4345</v>
      </c>
      <c r="D673" s="333">
        <f t="shared" si="2"/>
        <v>72490</v>
      </c>
    </row>
    <row r="674" spans="1:4" ht="15.75" customHeight="1">
      <c r="A674" s="334" t="s">
        <v>3303</v>
      </c>
      <c r="B674" s="335">
        <v>39.4</v>
      </c>
      <c r="C674" s="336" t="s">
        <v>4346</v>
      </c>
      <c r="D674" s="333">
        <f t="shared" si="2"/>
        <v>237750</v>
      </c>
    </row>
    <row r="675" spans="1:4" ht="15.75" customHeight="1">
      <c r="A675" s="334" t="s">
        <v>3304</v>
      </c>
      <c r="B675" s="335">
        <v>38.700000000000003</v>
      </c>
      <c r="C675" s="336" t="s">
        <v>4347</v>
      </c>
      <c r="D675" s="333">
        <f t="shared" si="2"/>
        <v>83050</v>
      </c>
    </row>
    <row r="676" spans="1:4" ht="15.75" customHeight="1">
      <c r="A676" s="334" t="s">
        <v>3305</v>
      </c>
      <c r="B676" s="335">
        <v>38.9</v>
      </c>
      <c r="C676" s="336" t="s">
        <v>4348</v>
      </c>
      <c r="D676" s="333">
        <f t="shared" si="2"/>
        <v>123480</v>
      </c>
    </row>
    <row r="677" spans="1:4" ht="15.75" customHeight="1">
      <c r="A677" s="334" t="s">
        <v>3306</v>
      </c>
      <c r="B677" s="335">
        <v>39</v>
      </c>
      <c r="C677" s="336" t="s">
        <v>4349</v>
      </c>
      <c r="D677" s="333">
        <f t="shared" si="2"/>
        <v>80120</v>
      </c>
    </row>
    <row r="678" spans="1:4" ht="15.75" customHeight="1">
      <c r="A678" s="334" t="s">
        <v>4350</v>
      </c>
      <c r="B678" s="335">
        <v>39.799999999999997</v>
      </c>
      <c r="C678" s="336" t="s">
        <v>1649</v>
      </c>
      <c r="D678" s="333">
        <f t="shared" si="2"/>
        <v>43110</v>
      </c>
    </row>
    <row r="679" spans="1:4" ht="15.75" customHeight="1">
      <c r="A679" s="334" t="s">
        <v>3307</v>
      </c>
      <c r="B679" s="335">
        <v>39.799999999999997</v>
      </c>
      <c r="C679" s="336" t="s">
        <v>4351</v>
      </c>
      <c r="D679" s="333">
        <f t="shared" si="2"/>
        <v>56430</v>
      </c>
    </row>
    <row r="680" spans="1:4" ht="15.75" customHeight="1">
      <c r="A680" s="334" t="s">
        <v>3308</v>
      </c>
      <c r="B680" s="335">
        <v>39.4</v>
      </c>
      <c r="C680" s="336" t="s">
        <v>2394</v>
      </c>
      <c r="D680" s="333">
        <f t="shared" si="2"/>
        <v>13680</v>
      </c>
    </row>
    <row r="681" spans="1:4" ht="15.75" customHeight="1">
      <c r="A681" s="334" t="s">
        <v>3309</v>
      </c>
      <c r="B681" s="335">
        <v>39.5</v>
      </c>
      <c r="C681" s="336" t="s">
        <v>4352</v>
      </c>
      <c r="D681" s="333">
        <f t="shared" si="2"/>
        <v>29780</v>
      </c>
    </row>
    <row r="682" spans="1:4" ht="15.75" customHeight="1">
      <c r="A682" s="334" t="s">
        <v>3310</v>
      </c>
      <c r="B682" s="335">
        <v>39.700000000000003</v>
      </c>
      <c r="C682" s="336" t="s">
        <v>4353</v>
      </c>
      <c r="D682" s="333">
        <f t="shared" si="2"/>
        <v>53550</v>
      </c>
    </row>
    <row r="683" spans="1:4" ht="15.75" customHeight="1">
      <c r="A683" s="334" t="s">
        <v>3311</v>
      </c>
      <c r="B683" s="335">
        <v>38.9</v>
      </c>
      <c r="C683" s="336" t="s">
        <v>4354</v>
      </c>
      <c r="D683" s="333">
        <f t="shared" si="2"/>
        <v>62740</v>
      </c>
    </row>
    <row r="684" spans="1:4" ht="15.75" customHeight="1">
      <c r="A684" s="334" t="s">
        <v>3312</v>
      </c>
      <c r="B684" s="335">
        <v>39.200000000000003</v>
      </c>
      <c r="C684" s="336" t="s">
        <v>1941</v>
      </c>
      <c r="D684" s="333">
        <f t="shared" si="2"/>
        <v>71500</v>
      </c>
    </row>
    <row r="685" spans="1:4" ht="15.75" customHeight="1">
      <c r="A685" s="334" t="s">
        <v>3313</v>
      </c>
      <c r="B685" s="335">
        <v>39.4</v>
      </c>
      <c r="C685" s="336" t="s">
        <v>4355</v>
      </c>
      <c r="D685" s="333">
        <f t="shared" si="2"/>
        <v>64530</v>
      </c>
    </row>
    <row r="686" spans="1:4" ht="15.75" customHeight="1">
      <c r="A686" s="334" t="s">
        <v>3314</v>
      </c>
      <c r="B686" s="335">
        <v>39.5</v>
      </c>
      <c r="C686" s="336" t="s">
        <v>4356</v>
      </c>
      <c r="D686" s="333">
        <f t="shared" si="2"/>
        <v>47470</v>
      </c>
    </row>
    <row r="687" spans="1:4" ht="15.75" customHeight="1">
      <c r="A687" s="334" t="s">
        <v>3315</v>
      </c>
      <c r="B687" s="335">
        <v>39.799999999999997</v>
      </c>
      <c r="C687" s="336" t="s">
        <v>4357</v>
      </c>
      <c r="D687" s="333">
        <f t="shared" si="2"/>
        <v>21650</v>
      </c>
    </row>
    <row r="688" spans="1:4" ht="15.75" customHeight="1">
      <c r="A688" s="334" t="s">
        <v>4358</v>
      </c>
      <c r="B688" s="335">
        <v>39.9</v>
      </c>
      <c r="C688" s="336" t="s">
        <v>4359</v>
      </c>
      <c r="D688" s="333">
        <f t="shared" si="2"/>
        <v>90410</v>
      </c>
    </row>
    <row r="689" spans="1:4" ht="15.75" customHeight="1">
      <c r="A689" s="334" t="s">
        <v>3316</v>
      </c>
      <c r="B689" s="335">
        <v>39.9</v>
      </c>
      <c r="C689" s="336" t="s">
        <v>4360</v>
      </c>
      <c r="D689" s="333">
        <f t="shared" si="2"/>
        <v>105230</v>
      </c>
    </row>
    <row r="690" spans="1:4" ht="15.75" customHeight="1">
      <c r="A690" s="334" t="s">
        <v>3317</v>
      </c>
      <c r="B690" s="335">
        <v>41</v>
      </c>
      <c r="C690" s="336" t="s">
        <v>4361</v>
      </c>
      <c r="D690" s="333">
        <f t="shared" si="2"/>
        <v>45040</v>
      </c>
    </row>
    <row r="691" spans="1:4" ht="15.75" customHeight="1">
      <c r="A691" s="334" t="s">
        <v>3318</v>
      </c>
      <c r="B691" s="335">
        <v>41.7</v>
      </c>
      <c r="C691" s="336" t="s">
        <v>4362</v>
      </c>
      <c r="D691" s="333">
        <f t="shared" si="2"/>
        <v>101020</v>
      </c>
    </row>
    <row r="692" spans="1:4" ht="15.75" customHeight="1">
      <c r="A692" s="334" t="s">
        <v>3319</v>
      </c>
      <c r="B692" s="335">
        <v>40.4</v>
      </c>
      <c r="C692" s="336" t="s">
        <v>4363</v>
      </c>
      <c r="D692" s="333">
        <f t="shared" si="2"/>
        <v>52920</v>
      </c>
    </row>
    <row r="693" spans="1:4" ht="15.75" customHeight="1">
      <c r="A693" s="334" t="s">
        <v>3320</v>
      </c>
      <c r="B693" s="335">
        <v>40.9</v>
      </c>
      <c r="C693" s="336" t="s">
        <v>4364</v>
      </c>
      <c r="D693" s="333">
        <f t="shared" si="2"/>
        <v>50570</v>
      </c>
    </row>
    <row r="694" spans="1:4" ht="15.75" customHeight="1">
      <c r="A694" s="334" t="s">
        <v>3321</v>
      </c>
      <c r="B694" s="335">
        <v>41.4</v>
      </c>
      <c r="C694" s="336" t="s">
        <v>4365</v>
      </c>
      <c r="D694" s="333">
        <f t="shared" si="2"/>
        <v>52040</v>
      </c>
    </row>
    <row r="695" spans="1:4" ht="15.75" customHeight="1">
      <c r="A695" s="334" t="s">
        <v>3322</v>
      </c>
      <c r="B695" s="335">
        <v>41.1</v>
      </c>
      <c r="C695" s="336" t="s">
        <v>4366</v>
      </c>
      <c r="D695" s="333">
        <f t="shared" si="2"/>
        <v>80810</v>
      </c>
    </row>
    <row r="696" spans="1:4" ht="15.75" customHeight="1">
      <c r="A696" s="334" t="s">
        <v>4367</v>
      </c>
      <c r="B696" s="335">
        <v>41.3</v>
      </c>
      <c r="C696" s="336" t="s">
        <v>4368</v>
      </c>
      <c r="D696" s="333">
        <f t="shared" si="2"/>
        <v>51020</v>
      </c>
    </row>
    <row r="697" spans="1:4" ht="15.75" customHeight="1">
      <c r="A697" s="334" t="s">
        <v>3323</v>
      </c>
      <c r="B697" s="335">
        <v>41.3</v>
      </c>
      <c r="C697" s="336" t="s">
        <v>4369</v>
      </c>
      <c r="D697" s="333">
        <f t="shared" si="2"/>
        <v>73700</v>
      </c>
    </row>
    <row r="698" spans="1:4" ht="15.75" customHeight="1">
      <c r="A698" s="334" t="s">
        <v>3324</v>
      </c>
      <c r="B698" s="335">
        <v>41.9</v>
      </c>
      <c r="C698" s="336" t="s">
        <v>4370</v>
      </c>
      <c r="D698" s="333">
        <f t="shared" si="2"/>
        <v>113720</v>
      </c>
    </row>
    <row r="699" spans="1:4" ht="15.75" customHeight="1">
      <c r="A699" s="334" t="s">
        <v>3325</v>
      </c>
      <c r="B699" s="335">
        <v>42.1</v>
      </c>
      <c r="C699" s="336" t="s">
        <v>4371</v>
      </c>
      <c r="D699" s="333">
        <f t="shared" si="2"/>
        <v>109900</v>
      </c>
    </row>
    <row r="700" spans="1:4" ht="15.75" customHeight="1">
      <c r="A700" s="334" t="s">
        <v>3326</v>
      </c>
      <c r="B700" s="335">
        <v>41.8</v>
      </c>
      <c r="C700" s="336" t="s">
        <v>4372</v>
      </c>
      <c r="D700" s="333">
        <f t="shared" si="2"/>
        <v>68200</v>
      </c>
    </row>
    <row r="701" spans="1:4" ht="15.75" customHeight="1">
      <c r="A701" s="334" t="s">
        <v>3327</v>
      </c>
      <c r="B701" s="335">
        <v>42.2</v>
      </c>
      <c r="C701" s="336" t="s">
        <v>4373</v>
      </c>
      <c r="D701" s="333">
        <f t="shared" si="2"/>
        <v>117720</v>
      </c>
    </row>
    <row r="702" spans="1:4" ht="15.75" customHeight="1">
      <c r="A702" s="334" t="s">
        <v>3328</v>
      </c>
      <c r="B702" s="335">
        <v>43.6</v>
      </c>
      <c r="C702" s="336" t="s">
        <v>4374</v>
      </c>
      <c r="D702" s="333">
        <f t="shared" si="2"/>
        <v>259100.00000000003</v>
      </c>
    </row>
    <row r="703" spans="1:4" ht="15.75" customHeight="1">
      <c r="A703" s="334" t="s">
        <v>3329</v>
      </c>
      <c r="B703" s="335">
        <v>42.8</v>
      </c>
      <c r="C703" s="336" t="s">
        <v>4375</v>
      </c>
      <c r="D703" s="333">
        <f t="shared" si="2"/>
        <v>180500</v>
      </c>
    </row>
    <row r="704" spans="1:4" ht="15.75" customHeight="1">
      <c r="A704" s="334" t="s">
        <v>3330</v>
      </c>
      <c r="B704" s="335">
        <v>43.1</v>
      </c>
      <c r="C704" s="336" t="s">
        <v>4376</v>
      </c>
      <c r="D704" s="333">
        <f t="shared" si="2"/>
        <v>233760</v>
      </c>
    </row>
    <row r="705" spans="1:4" ht="15.75" customHeight="1">
      <c r="A705" s="334" t="s">
        <v>3331</v>
      </c>
      <c r="B705" s="335">
        <v>43.7</v>
      </c>
      <c r="C705" s="336" t="s">
        <v>4377</v>
      </c>
      <c r="D705" s="333">
        <f t="shared" si="2"/>
        <v>158840</v>
      </c>
    </row>
    <row r="706" spans="1:4" ht="15.75" customHeight="1">
      <c r="A706" s="334" t="s">
        <v>3332</v>
      </c>
      <c r="B706" s="335">
        <v>44.4</v>
      </c>
      <c r="C706" s="336" t="s">
        <v>59</v>
      </c>
      <c r="D706" s="333" t="str">
        <f t="shared" si="2"/>
        <v>1.17M</v>
      </c>
    </row>
    <row r="707" spans="1:4" ht="15.75" customHeight="1">
      <c r="A707" s="334" t="s">
        <v>3333</v>
      </c>
      <c r="B707" s="335">
        <v>44.3</v>
      </c>
      <c r="C707" s="336" t="s">
        <v>4378</v>
      </c>
      <c r="D707" s="333">
        <f t="shared" si="2"/>
        <v>457780</v>
      </c>
    </row>
    <row r="708" spans="1:4" ht="15.75" customHeight="1">
      <c r="A708" s="334" t="s">
        <v>3334</v>
      </c>
      <c r="B708" s="335">
        <v>43.1</v>
      </c>
      <c r="C708" s="336" t="s">
        <v>4379</v>
      </c>
      <c r="D708" s="333">
        <f t="shared" si="2"/>
        <v>930350</v>
      </c>
    </row>
    <row r="709" spans="1:4" ht="15.75" customHeight="1">
      <c r="A709" s="334" t="s">
        <v>3335</v>
      </c>
      <c r="B709" s="335">
        <v>40.700000000000003</v>
      </c>
      <c r="C709" s="336" t="s">
        <v>4380</v>
      </c>
      <c r="D709" s="333">
        <f t="shared" si="2"/>
        <v>214880</v>
      </c>
    </row>
    <row r="710" spans="1:4" ht="15.75" customHeight="1">
      <c r="A710" s="334" t="s">
        <v>3336</v>
      </c>
      <c r="B710" s="335">
        <v>40.1</v>
      </c>
      <c r="C710" s="336" t="s">
        <v>4381</v>
      </c>
      <c r="D710" s="333">
        <f t="shared" si="2"/>
        <v>125870</v>
      </c>
    </row>
    <row r="711" spans="1:4" ht="15.75" customHeight="1">
      <c r="A711" s="334" t="s">
        <v>3337</v>
      </c>
      <c r="B711" s="335">
        <v>40</v>
      </c>
      <c r="C711" s="336" t="s">
        <v>4382</v>
      </c>
      <c r="D711" s="333">
        <f t="shared" si="2"/>
        <v>245570</v>
      </c>
    </row>
    <row r="712" spans="1:4" ht="15.75" customHeight="1">
      <c r="A712" s="334" t="s">
        <v>3338</v>
      </c>
      <c r="B712" s="335">
        <v>40.799999999999997</v>
      </c>
      <c r="C712" s="336" t="s">
        <v>4383</v>
      </c>
      <c r="D712" s="333">
        <f t="shared" si="2"/>
        <v>271720</v>
      </c>
    </row>
    <row r="713" spans="1:4" ht="15.75" customHeight="1">
      <c r="A713" s="334" t="s">
        <v>3339</v>
      </c>
      <c r="B713" s="335">
        <v>41</v>
      </c>
      <c r="C713" s="336" t="s">
        <v>4384</v>
      </c>
      <c r="D713" s="333">
        <f t="shared" si="2"/>
        <v>264790</v>
      </c>
    </row>
    <row r="714" spans="1:4" ht="15.75" customHeight="1">
      <c r="A714" s="334" t="s">
        <v>3340</v>
      </c>
      <c r="B714" s="335">
        <v>40.5</v>
      </c>
      <c r="C714" s="336" t="s">
        <v>4385</v>
      </c>
      <c r="D714" s="333">
        <f t="shared" si="2"/>
        <v>247490</v>
      </c>
    </row>
    <row r="715" spans="1:4" ht="15.75" customHeight="1">
      <c r="A715" s="334" t="s">
        <v>3341</v>
      </c>
      <c r="B715" s="335">
        <v>39.6</v>
      </c>
      <c r="C715" s="336" t="s">
        <v>4386</v>
      </c>
      <c r="D715" s="333">
        <f t="shared" si="2"/>
        <v>146450</v>
      </c>
    </row>
    <row r="716" spans="1:4" ht="15.75" customHeight="1">
      <c r="A716" s="334" t="s">
        <v>3342</v>
      </c>
      <c r="B716" s="335">
        <v>39.200000000000003</v>
      </c>
      <c r="C716" s="336" t="s">
        <v>4387</v>
      </c>
      <c r="D716" s="333">
        <f t="shared" si="2"/>
        <v>87300</v>
      </c>
    </row>
    <row r="717" spans="1:4" ht="15.75" customHeight="1">
      <c r="A717" s="334" t="s">
        <v>3343</v>
      </c>
      <c r="B717" s="335">
        <v>39.6</v>
      </c>
      <c r="C717" s="336" t="s">
        <v>4388</v>
      </c>
      <c r="D717" s="333">
        <f t="shared" si="2"/>
        <v>151790</v>
      </c>
    </row>
    <row r="718" spans="1:4" ht="15.75" customHeight="1">
      <c r="A718" s="334" t="s">
        <v>3344</v>
      </c>
      <c r="B718" s="335">
        <v>39.700000000000003</v>
      </c>
      <c r="C718" s="336" t="s">
        <v>4389</v>
      </c>
      <c r="D718" s="333">
        <f t="shared" si="2"/>
        <v>164440</v>
      </c>
    </row>
    <row r="719" spans="1:4" ht="15.75" customHeight="1">
      <c r="A719" s="334" t="s">
        <v>3345</v>
      </c>
      <c r="B719" s="335">
        <v>39.799999999999997</v>
      </c>
      <c r="C719" s="336" t="s">
        <v>4390</v>
      </c>
      <c r="D719" s="333">
        <f t="shared" si="2"/>
        <v>184270</v>
      </c>
    </row>
    <row r="720" spans="1:4" ht="15.75" customHeight="1">
      <c r="A720" s="334" t="s">
        <v>3346</v>
      </c>
      <c r="B720" s="335">
        <v>39.6</v>
      </c>
      <c r="C720" s="336" t="s">
        <v>4391</v>
      </c>
      <c r="D720" s="333">
        <f t="shared" si="2"/>
        <v>98410</v>
      </c>
    </row>
    <row r="721" spans="1:4" ht="15.75" customHeight="1">
      <c r="A721" s="334" t="s">
        <v>3347</v>
      </c>
      <c r="B721" s="335">
        <v>40</v>
      </c>
      <c r="C721" s="336" t="s">
        <v>4392</v>
      </c>
      <c r="D721" s="333">
        <f t="shared" si="2"/>
        <v>196040</v>
      </c>
    </row>
    <row r="722" spans="1:4" ht="15.75" customHeight="1">
      <c r="A722" s="334" t="s">
        <v>3348</v>
      </c>
      <c r="B722" s="335">
        <v>40.1</v>
      </c>
      <c r="C722" s="336" t="s">
        <v>4393</v>
      </c>
      <c r="D722" s="333">
        <f t="shared" si="2"/>
        <v>242510</v>
      </c>
    </row>
    <row r="723" spans="1:4" ht="15.75" customHeight="1">
      <c r="A723" s="334" t="s">
        <v>3349</v>
      </c>
      <c r="B723" s="335">
        <v>41.1</v>
      </c>
      <c r="C723" s="336" t="s">
        <v>4394</v>
      </c>
      <c r="D723" s="333">
        <f t="shared" si="2"/>
        <v>509390</v>
      </c>
    </row>
    <row r="724" spans="1:4" ht="15.75" customHeight="1">
      <c r="A724" s="334" t="s">
        <v>3350</v>
      </c>
      <c r="B724" s="335">
        <v>38.700000000000003</v>
      </c>
      <c r="C724" s="336" t="s">
        <v>4395</v>
      </c>
      <c r="D724" s="333">
        <f t="shared" si="2"/>
        <v>219850</v>
      </c>
    </row>
    <row r="725" spans="1:4" ht="15.75" customHeight="1">
      <c r="A725" s="334" t="s">
        <v>3351</v>
      </c>
      <c r="B725" s="335">
        <v>38.4</v>
      </c>
      <c r="C725" s="336" t="s">
        <v>4396</v>
      </c>
      <c r="D725" s="333">
        <f t="shared" si="2"/>
        <v>243070</v>
      </c>
    </row>
    <row r="726" spans="1:4" ht="15.75" customHeight="1">
      <c r="A726" s="334" t="s">
        <v>3352</v>
      </c>
      <c r="B726" s="335">
        <v>38.6</v>
      </c>
      <c r="C726" s="336" t="s">
        <v>4397</v>
      </c>
      <c r="D726" s="333">
        <f t="shared" si="2"/>
        <v>145210</v>
      </c>
    </row>
    <row r="727" spans="1:4" ht="15.75" customHeight="1">
      <c r="A727" s="334" t="s">
        <v>3353</v>
      </c>
      <c r="B727" s="335">
        <v>39.1</v>
      </c>
      <c r="C727" s="336" t="s">
        <v>4398</v>
      </c>
      <c r="D727" s="333">
        <f t="shared" si="2"/>
        <v>274030</v>
      </c>
    </row>
    <row r="728" spans="1:4" ht="15.75" customHeight="1">
      <c r="A728" s="334" t="s">
        <v>3354</v>
      </c>
      <c r="B728" s="335">
        <v>40.1</v>
      </c>
      <c r="C728" s="336" t="s">
        <v>4399</v>
      </c>
      <c r="D728" s="333">
        <f t="shared" si="2"/>
        <v>425470</v>
      </c>
    </row>
    <row r="729" spans="1:4" ht="15.75" customHeight="1">
      <c r="A729" s="334" t="s">
        <v>4400</v>
      </c>
      <c r="B729" s="335">
        <v>40.4</v>
      </c>
      <c r="C729" s="336" t="s">
        <v>4401</v>
      </c>
      <c r="D729" s="333">
        <f t="shared" si="2"/>
        <v>296900</v>
      </c>
    </row>
    <row r="730" spans="1:4" ht="15.75" customHeight="1">
      <c r="A730" s="334" t="s">
        <v>3355</v>
      </c>
      <c r="B730" s="335">
        <v>40.4</v>
      </c>
      <c r="C730" s="336" t="s">
        <v>4402</v>
      </c>
      <c r="D730" s="333">
        <f t="shared" si="2"/>
        <v>317000</v>
      </c>
    </row>
    <row r="731" spans="1:4" ht="15.75" customHeight="1">
      <c r="A731" s="334" t="s">
        <v>3356</v>
      </c>
      <c r="B731" s="335">
        <v>38.799999999999997</v>
      </c>
      <c r="C731" s="336" t="s">
        <v>4403</v>
      </c>
      <c r="D731" s="333">
        <f t="shared" si="2"/>
        <v>233700</v>
      </c>
    </row>
    <row r="732" spans="1:4" ht="15.75" customHeight="1">
      <c r="A732" s="334" t="s">
        <v>3357</v>
      </c>
      <c r="B732" s="335">
        <v>39.799999999999997</v>
      </c>
      <c r="C732" s="336" t="s">
        <v>4404</v>
      </c>
      <c r="D732" s="333">
        <f t="shared" si="2"/>
        <v>316020</v>
      </c>
    </row>
    <row r="733" spans="1:4" ht="15.75" customHeight="1">
      <c r="A733" s="334" t="s">
        <v>3358</v>
      </c>
      <c r="B733" s="335">
        <v>38.799999999999997</v>
      </c>
      <c r="C733" s="336" t="s">
        <v>4405</v>
      </c>
      <c r="D733" s="333">
        <f t="shared" si="2"/>
        <v>665910</v>
      </c>
    </row>
    <row r="734" spans="1:4" ht="15.75" customHeight="1">
      <c r="A734" s="334" t="s">
        <v>3359</v>
      </c>
      <c r="B734" s="335">
        <v>35.9</v>
      </c>
      <c r="C734" s="336" t="s">
        <v>4406</v>
      </c>
      <c r="D734" s="333">
        <f t="shared" si="2"/>
        <v>403110</v>
      </c>
    </row>
    <row r="735" spans="1:4" ht="15.75" customHeight="1">
      <c r="A735" s="334" t="s">
        <v>3360</v>
      </c>
      <c r="B735" s="335">
        <v>35.299999999999997</v>
      </c>
      <c r="C735" s="336" t="s">
        <v>4407</v>
      </c>
      <c r="D735" s="333">
        <f t="shared" si="2"/>
        <v>163130</v>
      </c>
    </row>
    <row r="736" spans="1:4" ht="15.75" customHeight="1">
      <c r="A736" s="334" t="s">
        <v>3361</v>
      </c>
      <c r="B736" s="335">
        <v>35.6</v>
      </c>
      <c r="C736" s="336" t="s">
        <v>4408</v>
      </c>
      <c r="D736" s="333">
        <f t="shared" si="2"/>
        <v>579270</v>
      </c>
    </row>
    <row r="737" spans="1:4" ht="15.75" customHeight="1">
      <c r="A737" s="334" t="s">
        <v>3362</v>
      </c>
      <c r="B737" s="335">
        <v>34</v>
      </c>
      <c r="C737" s="336" t="s">
        <v>4409</v>
      </c>
      <c r="D737" s="333">
        <f t="shared" si="2"/>
        <v>330290</v>
      </c>
    </row>
    <row r="738" spans="1:4" ht="15.75" customHeight="1">
      <c r="A738" s="334" t="s">
        <v>3363</v>
      </c>
      <c r="B738" s="335">
        <v>33.799999999999997</v>
      </c>
      <c r="C738" s="336" t="s">
        <v>4410</v>
      </c>
      <c r="D738" s="333">
        <f t="shared" si="2"/>
        <v>74300</v>
      </c>
    </row>
    <row r="739" spans="1:4" ht="15.75" customHeight="1">
      <c r="A739" s="334" t="s">
        <v>3364</v>
      </c>
      <c r="B739" s="335">
        <v>33.700000000000003</v>
      </c>
      <c r="C739" s="336" t="s">
        <v>4411</v>
      </c>
      <c r="D739" s="333">
        <f t="shared" si="2"/>
        <v>57280</v>
      </c>
    </row>
    <row r="740" spans="1:4" ht="15.75" customHeight="1">
      <c r="A740" s="334" t="s">
        <v>3365</v>
      </c>
      <c r="B740" s="335">
        <v>33.799999999999997</v>
      </c>
      <c r="C740" s="336" t="s">
        <v>4412</v>
      </c>
      <c r="D740" s="333">
        <f t="shared" si="2"/>
        <v>64900.000000000007</v>
      </c>
    </row>
    <row r="741" spans="1:4" ht="15.75" customHeight="1">
      <c r="A741" s="334" t="s">
        <v>4413</v>
      </c>
      <c r="B741" s="335">
        <v>33.6</v>
      </c>
      <c r="C741" s="336" t="s">
        <v>1131</v>
      </c>
      <c r="D741" s="333">
        <f t="shared" si="2"/>
        <v>31700</v>
      </c>
    </row>
    <row r="742" spans="1:4" ht="15.75" customHeight="1">
      <c r="A742" s="334" t="s">
        <v>4414</v>
      </c>
      <c r="B742" s="335">
        <v>33.6</v>
      </c>
      <c r="C742" s="336" t="s">
        <v>780</v>
      </c>
      <c r="D742" s="333">
        <f t="shared" si="2"/>
        <v>6310</v>
      </c>
    </row>
    <row r="743" spans="1:4" ht="15.75" customHeight="1">
      <c r="A743" s="334" t="s">
        <v>4415</v>
      </c>
      <c r="B743" s="335">
        <v>33.6</v>
      </c>
      <c r="C743" s="336" t="s">
        <v>4416</v>
      </c>
      <c r="D743" s="333">
        <f t="shared" si="2"/>
        <v>21630</v>
      </c>
    </row>
    <row r="744" spans="1:4" ht="15.75" customHeight="1">
      <c r="A744" s="334" t="s">
        <v>4417</v>
      </c>
      <c r="B744" s="335">
        <v>33.6</v>
      </c>
      <c r="C744" s="336" t="s">
        <v>4418</v>
      </c>
      <c r="D744" s="333">
        <f t="shared" si="2"/>
        <v>26670</v>
      </c>
    </row>
    <row r="745" spans="1:4" ht="15.75" customHeight="1">
      <c r="A745" s="334" t="s">
        <v>4419</v>
      </c>
      <c r="B745" s="335">
        <v>33.6</v>
      </c>
      <c r="C745" s="336" t="s">
        <v>1581</v>
      </c>
      <c r="D745" s="333">
        <f t="shared" si="2"/>
        <v>28410</v>
      </c>
    </row>
    <row r="746" spans="1:4" ht="15.75" customHeight="1">
      <c r="A746" s="334" t="s">
        <v>4420</v>
      </c>
      <c r="B746" s="335">
        <v>33.6</v>
      </c>
      <c r="C746" s="336" t="s">
        <v>4421</v>
      </c>
      <c r="D746" s="333">
        <f t="shared" si="2"/>
        <v>57440</v>
      </c>
    </row>
    <row r="747" spans="1:4" ht="15.75" customHeight="1">
      <c r="A747" s="334" t="s">
        <v>4422</v>
      </c>
      <c r="B747" s="335">
        <v>33.6</v>
      </c>
      <c r="C747" s="336" t="s">
        <v>4423</v>
      </c>
      <c r="D747" s="333">
        <f t="shared" si="2"/>
        <v>23860</v>
      </c>
    </row>
    <row r="748" spans="1:4" ht="15.75" customHeight="1">
      <c r="A748" s="334" t="s">
        <v>3366</v>
      </c>
      <c r="B748" s="335">
        <v>33.6</v>
      </c>
      <c r="C748" s="336" t="s">
        <v>4424</v>
      </c>
      <c r="D748" s="333">
        <f t="shared" si="2"/>
        <v>33830</v>
      </c>
    </row>
    <row r="749" spans="1:4" ht="15.75" customHeight="1">
      <c r="A749" s="334" t="s">
        <v>3367</v>
      </c>
      <c r="B749" s="335">
        <v>33.700000000000003</v>
      </c>
      <c r="C749" s="336" t="s">
        <v>4425</v>
      </c>
      <c r="D749" s="333">
        <f t="shared" si="2"/>
        <v>26570</v>
      </c>
    </row>
    <row r="750" spans="1:4" ht="15.75" customHeight="1">
      <c r="A750" s="334" t="s">
        <v>3368</v>
      </c>
      <c r="B750" s="335">
        <v>33.6</v>
      </c>
      <c r="C750" s="336" t="s">
        <v>4426</v>
      </c>
      <c r="D750" s="333">
        <f t="shared" si="2"/>
        <v>222250</v>
      </c>
    </row>
    <row r="751" spans="1:4" ht="15.75" customHeight="1">
      <c r="A751" s="334" t="s">
        <v>3369</v>
      </c>
      <c r="B751" s="335">
        <v>33.9</v>
      </c>
      <c r="C751" s="336" t="s">
        <v>4427</v>
      </c>
      <c r="D751" s="333">
        <f t="shared" si="2"/>
        <v>216660</v>
      </c>
    </row>
    <row r="752" spans="1:4" ht="15.75" customHeight="1">
      <c r="A752" s="334" t="s">
        <v>4428</v>
      </c>
      <c r="B752" s="335">
        <v>33.6</v>
      </c>
      <c r="C752" s="336" t="s">
        <v>4429</v>
      </c>
      <c r="D752" s="333">
        <f t="shared" si="2"/>
        <v>156390</v>
      </c>
    </row>
    <row r="753" spans="1:4" ht="15.75" customHeight="1">
      <c r="A753" s="334" t="s">
        <v>4430</v>
      </c>
      <c r="B753" s="335">
        <v>33.6</v>
      </c>
      <c r="C753" s="336" t="s">
        <v>4431</v>
      </c>
      <c r="D753" s="333">
        <f t="shared" si="2"/>
        <v>51790</v>
      </c>
    </row>
    <row r="754" spans="1:4" ht="15.75" customHeight="1">
      <c r="A754" s="334" t="s">
        <v>4432</v>
      </c>
      <c r="B754" s="335">
        <v>33.6</v>
      </c>
      <c r="C754" s="336" t="s">
        <v>2754</v>
      </c>
      <c r="D754" s="333">
        <f t="shared" si="2"/>
        <v>5780</v>
      </c>
    </row>
    <row r="755" spans="1:4" ht="15.75" customHeight="1">
      <c r="A755" s="334" t="s">
        <v>4433</v>
      </c>
      <c r="B755" s="335">
        <v>33.6</v>
      </c>
      <c r="C755" s="336" t="s">
        <v>2377</v>
      </c>
      <c r="D755" s="333">
        <f t="shared" si="2"/>
        <v>940</v>
      </c>
    </row>
    <row r="756" spans="1:4" ht="15.75" customHeight="1">
      <c r="A756" s="334" t="s">
        <v>4434</v>
      </c>
      <c r="B756" s="335">
        <v>33.6</v>
      </c>
      <c r="C756" s="336" t="s">
        <v>2480</v>
      </c>
      <c r="D756" s="333">
        <f t="shared" si="2"/>
        <v>400</v>
      </c>
    </row>
    <row r="757" spans="1:4" ht="15.75" customHeight="1">
      <c r="A757" s="334" t="s">
        <v>4435</v>
      </c>
      <c r="B757" s="335">
        <v>33.6</v>
      </c>
      <c r="C757" s="336" t="s">
        <v>4436</v>
      </c>
      <c r="D757" s="333">
        <f t="shared" si="2"/>
        <v>13310</v>
      </c>
    </row>
    <row r="758" spans="1:4" ht="15.75" customHeight="1">
      <c r="A758" s="334" t="s">
        <v>4437</v>
      </c>
      <c r="B758" s="335">
        <v>33.6</v>
      </c>
      <c r="C758" s="336" t="s">
        <v>837</v>
      </c>
      <c r="D758" s="333">
        <f t="shared" si="2"/>
        <v>1550</v>
      </c>
    </row>
    <row r="759" spans="1:4" ht="15.75" customHeight="1">
      <c r="A759" s="334" t="s">
        <v>4438</v>
      </c>
      <c r="B759" s="335">
        <v>33.6</v>
      </c>
      <c r="C759" s="336" t="s">
        <v>937</v>
      </c>
      <c r="D759" s="333">
        <f t="shared" si="2"/>
        <v>90</v>
      </c>
    </row>
    <row r="760" spans="1:4" ht="15.75" customHeight="1">
      <c r="A760" s="334" t="s">
        <v>4439</v>
      </c>
      <c r="B760" s="335">
        <v>33.6</v>
      </c>
      <c r="C760" s="336" t="s">
        <v>890</v>
      </c>
      <c r="D760" s="333">
        <f t="shared" si="2"/>
        <v>1150</v>
      </c>
    </row>
    <row r="761" spans="1:4" ht="15.75" customHeight="1">
      <c r="A761" s="334" t="s">
        <v>4440</v>
      </c>
      <c r="B761" s="335">
        <v>33.6</v>
      </c>
      <c r="C761" s="336" t="s">
        <v>1251</v>
      </c>
      <c r="D761" s="333">
        <f t="shared" si="2"/>
        <v>8050.0000000000009</v>
      </c>
    </row>
    <row r="762" spans="1:4" ht="15.75" customHeight="1">
      <c r="A762" s="334" t="s">
        <v>4441</v>
      </c>
      <c r="B762" s="335">
        <v>33.6</v>
      </c>
      <c r="C762" s="336" t="s">
        <v>2470</v>
      </c>
      <c r="D762" s="333">
        <f t="shared" si="2"/>
        <v>0</v>
      </c>
    </row>
    <row r="763" spans="1:4" ht="15.75" customHeight="1">
      <c r="A763" s="334" t="s">
        <v>4442</v>
      </c>
      <c r="B763" s="335">
        <v>33.6</v>
      </c>
      <c r="C763" s="336" t="s">
        <v>927</v>
      </c>
      <c r="D763" s="333">
        <f t="shared" si="2"/>
        <v>2000</v>
      </c>
    </row>
    <row r="764" spans="1:4" ht="15.75" customHeight="1">
      <c r="A764" s="334" t="s">
        <v>4443</v>
      </c>
      <c r="B764" s="335">
        <v>33.6</v>
      </c>
      <c r="C764" s="336" t="s">
        <v>2459</v>
      </c>
      <c r="D764" s="333">
        <f t="shared" si="2"/>
        <v>520</v>
      </c>
    </row>
    <row r="765" spans="1:4" ht="15.75" customHeight="1">
      <c r="A765" s="334" t="s">
        <v>4444</v>
      </c>
      <c r="B765" s="335">
        <v>33.6</v>
      </c>
      <c r="C765" s="336" t="s">
        <v>2292</v>
      </c>
      <c r="D765" s="333">
        <f t="shared" si="2"/>
        <v>140</v>
      </c>
    </row>
    <row r="766" spans="1:4" ht="15.75" customHeight="1">
      <c r="A766" s="334" t="s">
        <v>4445</v>
      </c>
      <c r="B766" s="335">
        <v>33.6</v>
      </c>
      <c r="C766" s="336" t="s">
        <v>2759</v>
      </c>
      <c r="D766" s="333">
        <f t="shared" si="2"/>
        <v>160</v>
      </c>
    </row>
    <row r="767" spans="1:4" ht="15.75" customHeight="1">
      <c r="A767" s="334" t="s">
        <v>4446</v>
      </c>
      <c r="B767" s="335">
        <v>33.6</v>
      </c>
      <c r="C767" s="336" t="s">
        <v>758</v>
      </c>
      <c r="D767" s="333">
        <f t="shared" ref="D767:D1021" si="3">IF(ISNUMBER(SEARCH("k",C767)),LEFT(C767,LEN(C767)-1)*IF(RIGHT(C767)="k",1000,1),C767)</f>
        <v>500</v>
      </c>
    </row>
    <row r="768" spans="1:4" ht="15.75" customHeight="1">
      <c r="A768" s="334" t="s">
        <v>4447</v>
      </c>
      <c r="B768" s="335">
        <v>33.6</v>
      </c>
      <c r="C768" s="336" t="s">
        <v>4448</v>
      </c>
      <c r="D768" s="333">
        <f t="shared" si="3"/>
        <v>14040</v>
      </c>
    </row>
    <row r="769" spans="1:4" ht="15.75" customHeight="1">
      <c r="A769" s="334" t="s">
        <v>4449</v>
      </c>
      <c r="B769" s="335">
        <v>33.6</v>
      </c>
      <c r="C769" s="336" t="s">
        <v>861</v>
      </c>
      <c r="D769" s="333">
        <f t="shared" si="3"/>
        <v>1200</v>
      </c>
    </row>
    <row r="770" spans="1:4" ht="15.75" customHeight="1">
      <c r="A770" s="334" t="s">
        <v>4450</v>
      </c>
      <c r="B770" s="335">
        <v>33.6</v>
      </c>
      <c r="C770" s="336" t="s">
        <v>766</v>
      </c>
      <c r="D770" s="333">
        <f t="shared" si="3"/>
        <v>620</v>
      </c>
    </row>
    <row r="771" spans="1:4" ht="15.75" customHeight="1">
      <c r="A771" s="334" t="s">
        <v>4451</v>
      </c>
      <c r="B771" s="335">
        <v>33.6</v>
      </c>
      <c r="C771" s="336" t="s">
        <v>2757</v>
      </c>
      <c r="D771" s="333">
        <f t="shared" si="3"/>
        <v>550</v>
      </c>
    </row>
    <row r="772" spans="1:4" ht="15.75" customHeight="1">
      <c r="A772" s="334" t="s">
        <v>4452</v>
      </c>
      <c r="B772" s="335">
        <v>33.6</v>
      </c>
      <c r="C772" s="336" t="s">
        <v>2421</v>
      </c>
      <c r="D772" s="333">
        <f t="shared" si="3"/>
        <v>300</v>
      </c>
    </row>
    <row r="773" spans="1:4" ht="15.75" customHeight="1">
      <c r="A773" s="334" t="s">
        <v>4453</v>
      </c>
      <c r="B773" s="335">
        <v>33.6</v>
      </c>
      <c r="C773" s="336" t="s">
        <v>759</v>
      </c>
      <c r="D773" s="333">
        <f t="shared" si="3"/>
        <v>430</v>
      </c>
    </row>
    <row r="774" spans="1:4" ht="15.75" customHeight="1">
      <c r="A774" s="334" t="s">
        <v>4454</v>
      </c>
      <c r="B774" s="335">
        <v>33.6</v>
      </c>
      <c r="C774" s="336" t="s">
        <v>825</v>
      </c>
      <c r="D774" s="333">
        <f t="shared" si="3"/>
        <v>120</v>
      </c>
    </row>
    <row r="775" spans="1:4" ht="15.75" customHeight="1">
      <c r="A775" s="334" t="s">
        <v>4455</v>
      </c>
      <c r="B775" s="335">
        <v>33.6</v>
      </c>
      <c r="C775" s="336" t="s">
        <v>2731</v>
      </c>
      <c r="D775" s="333">
        <f t="shared" si="3"/>
        <v>630</v>
      </c>
    </row>
    <row r="776" spans="1:4" ht="15.75" customHeight="1">
      <c r="A776" s="334" t="s">
        <v>4456</v>
      </c>
      <c r="B776" s="335">
        <v>33.6</v>
      </c>
      <c r="C776" s="336" t="s">
        <v>2568</v>
      </c>
      <c r="D776" s="333">
        <f t="shared" si="3"/>
        <v>6200</v>
      </c>
    </row>
    <row r="777" spans="1:4" ht="15.75" customHeight="1">
      <c r="A777" s="334" t="s">
        <v>4457</v>
      </c>
      <c r="B777" s="335">
        <v>33.6</v>
      </c>
      <c r="C777" s="336" t="s">
        <v>2519</v>
      </c>
      <c r="D777" s="333">
        <f t="shared" si="3"/>
        <v>960</v>
      </c>
    </row>
    <row r="778" spans="1:4" ht="15.75" customHeight="1">
      <c r="A778" s="334" t="s">
        <v>4458</v>
      </c>
      <c r="B778" s="335">
        <v>33.6</v>
      </c>
      <c r="C778" s="336" t="s">
        <v>4459</v>
      </c>
      <c r="D778" s="333">
        <f t="shared" si="3"/>
        <v>2670</v>
      </c>
    </row>
    <row r="779" spans="1:4" ht="15.75" customHeight="1">
      <c r="A779" s="334" t="s">
        <v>4460</v>
      </c>
      <c r="B779" s="335">
        <v>33.6</v>
      </c>
      <c r="C779" s="336" t="s">
        <v>2545</v>
      </c>
      <c r="D779" s="333">
        <f t="shared" si="3"/>
        <v>17010</v>
      </c>
    </row>
    <row r="780" spans="1:4" ht="15.75" customHeight="1">
      <c r="A780" s="334" t="s">
        <v>4461</v>
      </c>
      <c r="B780" s="335">
        <v>33.6</v>
      </c>
      <c r="C780" s="336" t="s">
        <v>2545</v>
      </c>
      <c r="D780" s="333">
        <f t="shared" si="3"/>
        <v>17010</v>
      </c>
    </row>
    <row r="781" spans="1:4" ht="15.75" customHeight="1">
      <c r="A781" s="334" t="s">
        <v>4462</v>
      </c>
      <c r="B781" s="335">
        <v>33.6</v>
      </c>
      <c r="C781" s="336" t="s">
        <v>316</v>
      </c>
      <c r="D781" s="333">
        <f t="shared" si="3"/>
        <v>1240</v>
      </c>
    </row>
    <row r="782" spans="1:4" ht="15.75" customHeight="1">
      <c r="A782" s="334" t="s">
        <v>4463</v>
      </c>
      <c r="B782" s="335">
        <v>33.6</v>
      </c>
      <c r="C782" s="336" t="s">
        <v>4464</v>
      </c>
      <c r="D782" s="333">
        <f t="shared" si="3"/>
        <v>101650</v>
      </c>
    </row>
    <row r="783" spans="1:4" ht="15.75" customHeight="1">
      <c r="A783" s="334" t="s">
        <v>3370</v>
      </c>
      <c r="B783" s="335">
        <v>33.6</v>
      </c>
      <c r="C783" s="336" t="s">
        <v>4465</v>
      </c>
      <c r="D783" s="333">
        <f t="shared" si="3"/>
        <v>21540</v>
      </c>
    </row>
    <row r="784" spans="1:4" ht="15.75" customHeight="1">
      <c r="A784" s="334" t="s">
        <v>3371</v>
      </c>
      <c r="B784" s="335">
        <v>34.9</v>
      </c>
      <c r="C784" s="336" t="s">
        <v>2748</v>
      </c>
      <c r="D784" s="333">
        <f t="shared" si="3"/>
        <v>410</v>
      </c>
    </row>
    <row r="785" spans="1:4" ht="15.75" customHeight="1">
      <c r="A785" s="334" t="s">
        <v>3372</v>
      </c>
      <c r="B785" s="335">
        <v>31.2</v>
      </c>
      <c r="C785" s="336" t="s">
        <v>4466</v>
      </c>
      <c r="D785" s="333">
        <f t="shared" si="3"/>
        <v>80840</v>
      </c>
    </row>
    <row r="786" spans="1:4" ht="15.75" customHeight="1">
      <c r="A786" s="334" t="s">
        <v>3373</v>
      </c>
      <c r="B786" s="335">
        <v>32.1</v>
      </c>
      <c r="C786" s="336" t="s">
        <v>4467</v>
      </c>
      <c r="D786" s="333">
        <f t="shared" si="3"/>
        <v>134640</v>
      </c>
    </row>
    <row r="787" spans="1:4" ht="15.75" customHeight="1">
      <c r="A787" s="334" t="s">
        <v>3374</v>
      </c>
      <c r="B787" s="335">
        <v>33.6</v>
      </c>
      <c r="C787" s="336" t="s">
        <v>4468</v>
      </c>
      <c r="D787" s="333">
        <f t="shared" si="3"/>
        <v>93400</v>
      </c>
    </row>
    <row r="788" spans="1:4" ht="15.75" customHeight="1">
      <c r="A788" s="334" t="s">
        <v>3375</v>
      </c>
      <c r="B788" s="335">
        <v>35</v>
      </c>
      <c r="C788" s="336" t="s">
        <v>4469</v>
      </c>
      <c r="D788" s="333">
        <f t="shared" si="3"/>
        <v>204570</v>
      </c>
    </row>
    <row r="789" spans="1:4" ht="15.75" customHeight="1">
      <c r="A789" s="334" t="s">
        <v>3376</v>
      </c>
      <c r="B789" s="335">
        <v>36.200000000000003</v>
      </c>
      <c r="C789" s="336" t="s">
        <v>4470</v>
      </c>
      <c r="D789" s="333">
        <f t="shared" si="3"/>
        <v>144680</v>
      </c>
    </row>
    <row r="790" spans="1:4" ht="15.75" customHeight="1">
      <c r="A790" s="334" t="s">
        <v>3377</v>
      </c>
      <c r="B790" s="335">
        <v>36.1</v>
      </c>
      <c r="C790" s="336" t="s">
        <v>4471</v>
      </c>
      <c r="D790" s="333">
        <f t="shared" si="3"/>
        <v>239160</v>
      </c>
    </row>
    <row r="791" spans="1:4" ht="15.75" customHeight="1">
      <c r="A791" s="334" t="s">
        <v>3378</v>
      </c>
      <c r="B791" s="335">
        <v>35.1</v>
      </c>
      <c r="C791" s="336" t="s">
        <v>4472</v>
      </c>
      <c r="D791" s="333">
        <f t="shared" si="3"/>
        <v>301140</v>
      </c>
    </row>
    <row r="792" spans="1:4" ht="15.75" customHeight="1">
      <c r="A792" s="334" t="s">
        <v>3379</v>
      </c>
      <c r="B792" s="335">
        <v>38.1</v>
      </c>
      <c r="C792" s="336" t="s">
        <v>4473</v>
      </c>
      <c r="D792" s="333">
        <f t="shared" si="3"/>
        <v>90950</v>
      </c>
    </row>
    <row r="793" spans="1:4" ht="15.75" customHeight="1">
      <c r="A793" s="334" t="s">
        <v>3380</v>
      </c>
      <c r="B793" s="335">
        <v>39</v>
      </c>
      <c r="C793" s="336" t="s">
        <v>4474</v>
      </c>
      <c r="D793" s="333">
        <f t="shared" si="3"/>
        <v>113820</v>
      </c>
    </row>
    <row r="794" spans="1:4" ht="15.75" customHeight="1">
      <c r="A794" s="334" t="s">
        <v>3381</v>
      </c>
      <c r="B794" s="335">
        <v>39.4</v>
      </c>
      <c r="C794" s="336" t="s">
        <v>4475</v>
      </c>
      <c r="D794" s="333">
        <f t="shared" si="3"/>
        <v>139130</v>
      </c>
    </row>
    <row r="795" spans="1:4" ht="15.75" customHeight="1">
      <c r="A795" s="334" t="s">
        <v>3382</v>
      </c>
      <c r="B795" s="335">
        <v>41.1</v>
      </c>
      <c r="C795" s="336" t="s">
        <v>4476</v>
      </c>
      <c r="D795" s="333">
        <f t="shared" si="3"/>
        <v>197060</v>
      </c>
    </row>
    <row r="796" spans="1:4" ht="15.75" customHeight="1">
      <c r="A796" s="334" t="s">
        <v>3383</v>
      </c>
      <c r="B796" s="335">
        <v>39.9</v>
      </c>
      <c r="C796" s="336" t="s">
        <v>4477</v>
      </c>
      <c r="D796" s="333">
        <f t="shared" si="3"/>
        <v>332690</v>
      </c>
    </row>
    <row r="797" spans="1:4" ht="15.75" customHeight="1">
      <c r="A797" s="334" t="s">
        <v>3384</v>
      </c>
      <c r="B797" s="335">
        <v>38.9</v>
      </c>
      <c r="C797" s="336" t="s">
        <v>4478</v>
      </c>
      <c r="D797" s="333">
        <f t="shared" si="3"/>
        <v>106200</v>
      </c>
    </row>
    <row r="798" spans="1:4" ht="15.75" customHeight="1">
      <c r="A798" s="334" t="s">
        <v>3385</v>
      </c>
      <c r="B798" s="335">
        <v>40</v>
      </c>
      <c r="C798" s="336" t="s">
        <v>4479</v>
      </c>
      <c r="D798" s="333">
        <f t="shared" si="3"/>
        <v>178340</v>
      </c>
    </row>
    <row r="799" spans="1:4" ht="15.75" customHeight="1">
      <c r="A799" s="334" t="s">
        <v>3386</v>
      </c>
      <c r="B799" s="335">
        <v>41.3</v>
      </c>
      <c r="C799" s="336" t="s">
        <v>4480</v>
      </c>
      <c r="D799" s="333">
        <f t="shared" si="3"/>
        <v>202470</v>
      </c>
    </row>
    <row r="800" spans="1:4" ht="15.75" customHeight="1">
      <c r="A800" s="334" t="s">
        <v>3387</v>
      </c>
      <c r="B800" s="335">
        <v>42.9</v>
      </c>
      <c r="C800" s="336" t="s">
        <v>4481</v>
      </c>
      <c r="D800" s="333">
        <f t="shared" si="3"/>
        <v>257410.00000000003</v>
      </c>
    </row>
    <row r="801" spans="1:4" ht="15.75" customHeight="1">
      <c r="A801" s="334" t="s">
        <v>3388</v>
      </c>
      <c r="B801" s="335">
        <v>43.9</v>
      </c>
      <c r="C801" s="336" t="s">
        <v>4482</v>
      </c>
      <c r="D801" s="333">
        <f t="shared" si="3"/>
        <v>330450</v>
      </c>
    </row>
    <row r="802" spans="1:4" ht="15.75" customHeight="1">
      <c r="A802" s="334" t="s">
        <v>3389</v>
      </c>
      <c r="B802" s="335">
        <v>44.3</v>
      </c>
      <c r="C802" s="336" t="s">
        <v>4483</v>
      </c>
      <c r="D802" s="333">
        <f t="shared" si="3"/>
        <v>613000</v>
      </c>
    </row>
    <row r="803" spans="1:4" ht="15.75" customHeight="1">
      <c r="A803" s="334" t="s">
        <v>3390</v>
      </c>
      <c r="B803" s="335">
        <v>47.3</v>
      </c>
      <c r="C803" s="336" t="s">
        <v>569</v>
      </c>
      <c r="D803" s="333" t="str">
        <f t="shared" si="3"/>
        <v>1.05M</v>
      </c>
    </row>
    <row r="804" spans="1:4" ht="15.75" customHeight="1">
      <c r="A804" s="334" t="s">
        <v>3391</v>
      </c>
      <c r="B804" s="335">
        <v>43.1</v>
      </c>
      <c r="C804" s="336" t="s">
        <v>295</v>
      </c>
      <c r="D804" s="333" t="str">
        <f t="shared" si="3"/>
        <v>1.10M</v>
      </c>
    </row>
    <row r="805" spans="1:4" ht="15.75" customHeight="1">
      <c r="A805" s="334" t="s">
        <v>3392</v>
      </c>
      <c r="B805" s="335">
        <v>39.200000000000003</v>
      </c>
      <c r="C805" s="336" t="s">
        <v>4484</v>
      </c>
      <c r="D805" s="333">
        <f t="shared" si="3"/>
        <v>260070</v>
      </c>
    </row>
    <row r="806" spans="1:4" ht="15.75" customHeight="1">
      <c r="A806" s="334" t="s">
        <v>3393</v>
      </c>
      <c r="B806" s="335">
        <v>40</v>
      </c>
      <c r="C806" s="336" t="s">
        <v>4485</v>
      </c>
      <c r="D806" s="333">
        <f t="shared" si="3"/>
        <v>215650</v>
      </c>
    </row>
    <row r="807" spans="1:4" ht="15.75" customHeight="1">
      <c r="A807" s="334" t="s">
        <v>3394</v>
      </c>
      <c r="B807" s="335">
        <v>40.299999999999997</v>
      </c>
      <c r="C807" s="336" t="s">
        <v>4486</v>
      </c>
      <c r="D807" s="333">
        <f t="shared" si="3"/>
        <v>352490</v>
      </c>
    </row>
    <row r="808" spans="1:4" ht="15.75" customHeight="1">
      <c r="A808" s="334" t="s">
        <v>3395</v>
      </c>
      <c r="B808" s="335">
        <v>39</v>
      </c>
      <c r="C808" s="336" t="s">
        <v>4487</v>
      </c>
      <c r="D808" s="333">
        <f t="shared" si="3"/>
        <v>552370</v>
      </c>
    </row>
    <row r="809" spans="1:4" ht="15.75" customHeight="1">
      <c r="A809" s="334" t="s">
        <v>3396</v>
      </c>
      <c r="B809" s="335">
        <v>36.6</v>
      </c>
      <c r="C809" s="336" t="s">
        <v>4488</v>
      </c>
      <c r="D809" s="333">
        <f t="shared" si="3"/>
        <v>136900</v>
      </c>
    </row>
    <row r="810" spans="1:4" ht="15.75" customHeight="1">
      <c r="A810" s="334" t="s">
        <v>3397</v>
      </c>
      <c r="B810" s="335">
        <v>36.700000000000003</v>
      </c>
      <c r="C810" s="336" t="s">
        <v>4489</v>
      </c>
      <c r="D810" s="333">
        <f t="shared" si="3"/>
        <v>58530</v>
      </c>
    </row>
    <row r="811" spans="1:4" ht="15.75" customHeight="1">
      <c r="A811" s="334" t="s">
        <v>3398</v>
      </c>
      <c r="B811" s="335">
        <v>36.1</v>
      </c>
      <c r="C811" s="336" t="s">
        <v>4490</v>
      </c>
      <c r="D811" s="333">
        <f t="shared" si="3"/>
        <v>50770</v>
      </c>
    </row>
    <row r="812" spans="1:4" ht="15.75" customHeight="1">
      <c r="A812" s="334" t="s">
        <v>3399</v>
      </c>
      <c r="B812" s="335">
        <v>35.799999999999997</v>
      </c>
      <c r="C812" s="336" t="s">
        <v>1172</v>
      </c>
      <c r="D812" s="333">
        <f t="shared" si="3"/>
        <v>35510</v>
      </c>
    </row>
    <row r="813" spans="1:4" ht="15.75" customHeight="1">
      <c r="A813" s="334" t="s">
        <v>3400</v>
      </c>
      <c r="B813" s="335">
        <v>36.1</v>
      </c>
      <c r="C813" s="336" t="s">
        <v>4491</v>
      </c>
      <c r="D813" s="333">
        <f t="shared" si="3"/>
        <v>58940</v>
      </c>
    </row>
    <row r="814" spans="1:4" ht="15.75" customHeight="1">
      <c r="A814" s="334" t="s">
        <v>3401</v>
      </c>
      <c r="B814" s="335">
        <v>36.6</v>
      </c>
      <c r="C814" s="336" t="s">
        <v>4492</v>
      </c>
      <c r="D814" s="333">
        <f t="shared" si="3"/>
        <v>56630</v>
      </c>
    </row>
    <row r="815" spans="1:4" ht="15.75" customHeight="1">
      <c r="A815" s="334" t="s">
        <v>4493</v>
      </c>
      <c r="B815" s="335">
        <v>36.700000000000003</v>
      </c>
      <c r="C815" s="336" t="s">
        <v>4494</v>
      </c>
      <c r="D815" s="333">
        <f t="shared" si="3"/>
        <v>104570</v>
      </c>
    </row>
    <row r="816" spans="1:4" ht="15.75" customHeight="1">
      <c r="A816" s="334" t="s">
        <v>3402</v>
      </c>
      <c r="B816" s="335">
        <v>36.700000000000003</v>
      </c>
      <c r="C816" s="336" t="s">
        <v>4495</v>
      </c>
      <c r="D816" s="333">
        <f t="shared" si="3"/>
        <v>143950</v>
      </c>
    </row>
    <row r="817" spans="1:4" ht="15.75" customHeight="1">
      <c r="A817" s="334" t="s">
        <v>3403</v>
      </c>
      <c r="B817" s="335">
        <v>36.200000000000003</v>
      </c>
      <c r="C817" s="336" t="s">
        <v>4496</v>
      </c>
      <c r="D817" s="333">
        <f t="shared" si="3"/>
        <v>46460</v>
      </c>
    </row>
    <row r="818" spans="1:4" ht="15.75" customHeight="1">
      <c r="A818" s="334" t="s">
        <v>3404</v>
      </c>
      <c r="B818" s="335">
        <v>36.1</v>
      </c>
      <c r="C818" s="336" t="s">
        <v>4497</v>
      </c>
      <c r="D818" s="333">
        <f t="shared" si="3"/>
        <v>101200</v>
      </c>
    </row>
    <row r="819" spans="1:4" ht="15.75" customHeight="1">
      <c r="A819" s="334" t="s">
        <v>3405</v>
      </c>
      <c r="B819" s="335">
        <v>36.700000000000003</v>
      </c>
      <c r="C819" s="336" t="s">
        <v>4498</v>
      </c>
      <c r="D819" s="333">
        <f t="shared" si="3"/>
        <v>40900</v>
      </c>
    </row>
    <row r="820" spans="1:4" ht="15.75" customHeight="1">
      <c r="A820" s="334" t="s">
        <v>3406</v>
      </c>
      <c r="B820" s="335">
        <v>37</v>
      </c>
      <c r="C820" s="336" t="s">
        <v>4499</v>
      </c>
      <c r="D820" s="333">
        <f t="shared" si="3"/>
        <v>72460</v>
      </c>
    </row>
    <row r="821" spans="1:4" ht="15.75" customHeight="1">
      <c r="A821" s="334" t="s">
        <v>3407</v>
      </c>
      <c r="B821" s="335">
        <v>37.9</v>
      </c>
      <c r="C821" s="336" t="s">
        <v>4500</v>
      </c>
      <c r="D821" s="333">
        <f t="shared" si="3"/>
        <v>204630</v>
      </c>
    </row>
    <row r="822" spans="1:4" ht="15.75" customHeight="1">
      <c r="A822" s="334" t="s">
        <v>3408</v>
      </c>
      <c r="B822" s="335">
        <v>41.2</v>
      </c>
      <c r="C822" s="336" t="s">
        <v>4501</v>
      </c>
      <c r="D822" s="333">
        <f t="shared" si="3"/>
        <v>174490</v>
      </c>
    </row>
    <row r="823" spans="1:4" ht="15.75" customHeight="1">
      <c r="A823" s="334" t="s">
        <v>3409</v>
      </c>
      <c r="B823" s="335">
        <v>41.6</v>
      </c>
      <c r="C823" s="336" t="s">
        <v>4502</v>
      </c>
      <c r="D823" s="333">
        <f t="shared" si="3"/>
        <v>297460</v>
      </c>
    </row>
    <row r="824" spans="1:4" ht="15.75" customHeight="1">
      <c r="A824" s="334" t="s">
        <v>3410</v>
      </c>
      <c r="B824" s="335">
        <v>39.700000000000003</v>
      </c>
      <c r="C824" s="336" t="s">
        <v>4503</v>
      </c>
      <c r="D824" s="333">
        <f t="shared" si="3"/>
        <v>245020</v>
      </c>
    </row>
    <row r="825" spans="1:4" ht="15.75" customHeight="1">
      <c r="A825" s="334" t="s">
        <v>4504</v>
      </c>
      <c r="B825" s="335">
        <v>39.200000000000003</v>
      </c>
      <c r="C825" s="336" t="s">
        <v>4505</v>
      </c>
      <c r="D825" s="333">
        <f t="shared" si="3"/>
        <v>184050</v>
      </c>
    </row>
    <row r="826" spans="1:4" ht="15.75" customHeight="1">
      <c r="A826" s="334" t="s">
        <v>3411</v>
      </c>
      <c r="B826" s="335">
        <v>39.200000000000003</v>
      </c>
      <c r="C826" s="336" t="s">
        <v>4506</v>
      </c>
      <c r="D826" s="333">
        <f t="shared" si="3"/>
        <v>717700</v>
      </c>
    </row>
    <row r="827" spans="1:4" ht="15.75" customHeight="1">
      <c r="A827" s="334" t="s">
        <v>3412</v>
      </c>
      <c r="B827" s="335">
        <v>38</v>
      </c>
      <c r="C827" s="336" t="s">
        <v>4507</v>
      </c>
      <c r="D827" s="333">
        <f t="shared" si="3"/>
        <v>204000</v>
      </c>
    </row>
    <row r="828" spans="1:4" ht="15.75" customHeight="1">
      <c r="A828" s="334" t="s">
        <v>3413</v>
      </c>
      <c r="B828" s="335">
        <v>36.799999999999997</v>
      </c>
      <c r="C828" s="336" t="s">
        <v>4508</v>
      </c>
      <c r="D828" s="333">
        <f t="shared" si="3"/>
        <v>55440</v>
      </c>
    </row>
    <row r="829" spans="1:4" ht="15.75" customHeight="1">
      <c r="A829" s="334" t="s">
        <v>3414</v>
      </c>
      <c r="B829" s="335">
        <v>37.200000000000003</v>
      </c>
      <c r="C829" s="336" t="s">
        <v>4509</v>
      </c>
      <c r="D829" s="333">
        <f t="shared" si="3"/>
        <v>77900</v>
      </c>
    </row>
    <row r="830" spans="1:4" ht="15.75" customHeight="1">
      <c r="A830" s="334" t="s">
        <v>3415</v>
      </c>
      <c r="B830" s="335">
        <v>35.9</v>
      </c>
      <c r="C830" s="336" t="s">
        <v>4510</v>
      </c>
      <c r="D830" s="333">
        <f t="shared" si="3"/>
        <v>32060.000000000004</v>
      </c>
    </row>
    <row r="831" spans="1:4" ht="15.75" customHeight="1">
      <c r="A831" s="334" t="s">
        <v>3416</v>
      </c>
      <c r="B831" s="335">
        <v>37.299999999999997</v>
      </c>
      <c r="C831" s="336" t="s">
        <v>4511</v>
      </c>
      <c r="D831" s="333">
        <f t="shared" si="3"/>
        <v>59580</v>
      </c>
    </row>
    <row r="832" spans="1:4" ht="15.75" customHeight="1">
      <c r="A832" s="334" t="s">
        <v>3417</v>
      </c>
      <c r="B832" s="335">
        <v>37.4</v>
      </c>
      <c r="C832" s="336" t="s">
        <v>4512</v>
      </c>
      <c r="D832" s="333">
        <f t="shared" si="3"/>
        <v>6290</v>
      </c>
    </row>
    <row r="833" spans="1:4" ht="15.75" customHeight="1">
      <c r="A833" s="334" t="s">
        <v>3418</v>
      </c>
      <c r="B833" s="335">
        <v>37.799999999999997</v>
      </c>
      <c r="C833" s="336" t="s">
        <v>4513</v>
      </c>
      <c r="D833" s="333">
        <f t="shared" si="3"/>
        <v>27690</v>
      </c>
    </row>
    <row r="834" spans="1:4" ht="15.75" customHeight="1">
      <c r="A834" s="334" t="s">
        <v>3419</v>
      </c>
      <c r="B834" s="335">
        <v>38.1</v>
      </c>
      <c r="C834" s="336" t="s">
        <v>4317</v>
      </c>
      <c r="D834" s="333">
        <f t="shared" si="3"/>
        <v>55800</v>
      </c>
    </row>
    <row r="835" spans="1:4" ht="15.75" customHeight="1">
      <c r="A835" s="334" t="s">
        <v>3420</v>
      </c>
      <c r="B835" s="335">
        <v>39.4</v>
      </c>
      <c r="C835" s="336" t="s">
        <v>4514</v>
      </c>
      <c r="D835" s="333">
        <f t="shared" si="3"/>
        <v>43610</v>
      </c>
    </row>
    <row r="836" spans="1:4" ht="15.75" customHeight="1">
      <c r="A836" s="334" t="s">
        <v>3421</v>
      </c>
      <c r="B836" s="335">
        <v>39.700000000000003</v>
      </c>
      <c r="C836" s="336" t="s">
        <v>4515</v>
      </c>
      <c r="D836" s="333">
        <f t="shared" si="3"/>
        <v>33450</v>
      </c>
    </row>
    <row r="837" spans="1:4" ht="15.75" customHeight="1">
      <c r="A837" s="334" t="s">
        <v>3422</v>
      </c>
      <c r="B837" s="335">
        <v>39.6</v>
      </c>
      <c r="C837" s="336" t="s">
        <v>4516</v>
      </c>
      <c r="D837" s="333">
        <f t="shared" si="3"/>
        <v>9310</v>
      </c>
    </row>
    <row r="838" spans="1:4" ht="15.75" customHeight="1">
      <c r="A838" s="334" t="s">
        <v>3423</v>
      </c>
      <c r="B838" s="335">
        <v>40.200000000000003</v>
      </c>
      <c r="C838" s="336" t="s">
        <v>4517</v>
      </c>
      <c r="D838" s="333">
        <f t="shared" si="3"/>
        <v>32970</v>
      </c>
    </row>
    <row r="839" spans="1:4" ht="15.75" customHeight="1">
      <c r="A839" s="334" t="s">
        <v>3424</v>
      </c>
      <c r="B839" s="335">
        <v>39.799999999999997</v>
      </c>
      <c r="C839" s="336" t="s">
        <v>4518</v>
      </c>
      <c r="D839" s="333">
        <f t="shared" si="3"/>
        <v>14430</v>
      </c>
    </row>
    <row r="840" spans="1:4" ht="15.75" customHeight="1">
      <c r="A840" s="334" t="s">
        <v>3425</v>
      </c>
      <c r="B840" s="335">
        <v>39.200000000000003</v>
      </c>
      <c r="C840" s="336" t="s">
        <v>4519</v>
      </c>
      <c r="D840" s="333">
        <f t="shared" si="3"/>
        <v>14100</v>
      </c>
    </row>
    <row r="841" spans="1:4" ht="15.75" customHeight="1">
      <c r="A841" s="334" t="s">
        <v>3426</v>
      </c>
      <c r="B841" s="335">
        <v>38.700000000000003</v>
      </c>
      <c r="C841" s="336" t="s">
        <v>4520</v>
      </c>
      <c r="D841" s="333">
        <f t="shared" si="3"/>
        <v>79660</v>
      </c>
    </row>
    <row r="842" spans="1:4" ht="15.75" customHeight="1">
      <c r="A842" s="334" t="s">
        <v>3427</v>
      </c>
      <c r="B842" s="335">
        <v>40.299999999999997</v>
      </c>
      <c r="C842" s="336" t="s">
        <v>4521</v>
      </c>
      <c r="D842" s="333">
        <f t="shared" si="3"/>
        <v>18320</v>
      </c>
    </row>
    <row r="843" spans="1:4" ht="15.75" customHeight="1">
      <c r="A843" s="334" t="s">
        <v>3428</v>
      </c>
      <c r="B843" s="335">
        <v>39.6</v>
      </c>
      <c r="C843" s="336" t="s">
        <v>2514</v>
      </c>
      <c r="D843" s="333">
        <f t="shared" si="3"/>
        <v>3380</v>
      </c>
    </row>
    <row r="844" spans="1:4" ht="15.75" customHeight="1">
      <c r="A844" s="334" t="s">
        <v>3429</v>
      </c>
      <c r="B844" s="335">
        <v>39.299999999999997</v>
      </c>
      <c r="C844" s="336" t="s">
        <v>4522</v>
      </c>
      <c r="D844" s="333">
        <f t="shared" si="3"/>
        <v>12690</v>
      </c>
    </row>
    <row r="845" spans="1:4" ht="15.75" customHeight="1">
      <c r="A845" s="334" t="s">
        <v>3430</v>
      </c>
      <c r="B845" s="335">
        <v>39.6</v>
      </c>
      <c r="C845" s="336" t="s">
        <v>741</v>
      </c>
      <c r="D845" s="333">
        <f t="shared" si="3"/>
        <v>7750</v>
      </c>
    </row>
    <row r="846" spans="1:4" ht="15.75" customHeight="1">
      <c r="A846" s="334" t="s">
        <v>3431</v>
      </c>
      <c r="B846" s="335">
        <v>40.4</v>
      </c>
      <c r="C846" s="336" t="s">
        <v>799</v>
      </c>
      <c r="D846" s="333">
        <f t="shared" si="3"/>
        <v>3400</v>
      </c>
    </row>
    <row r="847" spans="1:4" ht="15.75" customHeight="1">
      <c r="A847" s="334" t="s">
        <v>3432</v>
      </c>
      <c r="B847" s="335">
        <v>40.200000000000003</v>
      </c>
      <c r="C847" s="336" t="s">
        <v>4523</v>
      </c>
      <c r="D847" s="333">
        <f t="shared" si="3"/>
        <v>19460</v>
      </c>
    </row>
    <row r="848" spans="1:4" ht="15.75" customHeight="1">
      <c r="A848" s="334" t="s">
        <v>3433</v>
      </c>
      <c r="B848" s="335">
        <v>40</v>
      </c>
      <c r="C848" s="336" t="s">
        <v>4524</v>
      </c>
      <c r="D848" s="333">
        <f t="shared" si="3"/>
        <v>39290</v>
      </c>
    </row>
    <row r="849" spans="1:4" ht="15.75" customHeight="1">
      <c r="A849" s="334" t="s">
        <v>3434</v>
      </c>
      <c r="B849" s="335">
        <v>41.1</v>
      </c>
      <c r="C849" s="336" t="s">
        <v>2657</v>
      </c>
      <c r="D849" s="333">
        <f t="shared" si="3"/>
        <v>10000</v>
      </c>
    </row>
    <row r="850" spans="1:4" ht="15.75" customHeight="1">
      <c r="A850" s="334" t="s">
        <v>3435</v>
      </c>
      <c r="B850" s="335">
        <v>41.9</v>
      </c>
      <c r="C850" s="336" t="s">
        <v>4525</v>
      </c>
      <c r="D850" s="333">
        <f t="shared" si="3"/>
        <v>26580</v>
      </c>
    </row>
    <row r="851" spans="1:4" ht="15.75" customHeight="1">
      <c r="A851" s="334" t="s">
        <v>3436</v>
      </c>
      <c r="B851" s="335">
        <v>41.8</v>
      </c>
      <c r="C851" s="336" t="s">
        <v>4526</v>
      </c>
      <c r="D851" s="333">
        <f t="shared" si="3"/>
        <v>11880</v>
      </c>
    </row>
    <row r="852" spans="1:4" ht="15.75" customHeight="1">
      <c r="A852" s="334" t="s">
        <v>3437</v>
      </c>
      <c r="B852" s="335">
        <v>42.2</v>
      </c>
      <c r="C852" s="336" t="s">
        <v>740</v>
      </c>
      <c r="D852" s="333">
        <f t="shared" si="3"/>
        <v>15520</v>
      </c>
    </row>
    <row r="853" spans="1:4" ht="15.75" customHeight="1">
      <c r="A853" s="334" t="s">
        <v>3438</v>
      </c>
      <c r="B853" s="335">
        <v>42.4</v>
      </c>
      <c r="C853" s="336" t="s">
        <v>2393</v>
      </c>
      <c r="D853" s="333">
        <f t="shared" si="3"/>
        <v>11650</v>
      </c>
    </row>
    <row r="854" spans="1:4" ht="15.75" customHeight="1">
      <c r="A854" s="334" t="s">
        <v>3439</v>
      </c>
      <c r="B854" s="335">
        <v>43.9</v>
      </c>
      <c r="C854" s="336" t="s">
        <v>4527</v>
      </c>
      <c r="D854" s="333">
        <f t="shared" si="3"/>
        <v>233660</v>
      </c>
    </row>
    <row r="855" spans="1:4" ht="15.75" customHeight="1">
      <c r="A855" s="334" t="s">
        <v>3440</v>
      </c>
      <c r="B855" s="335">
        <v>42.8</v>
      </c>
      <c r="C855" s="336" t="s">
        <v>4528</v>
      </c>
      <c r="D855" s="333">
        <f t="shared" si="3"/>
        <v>33500</v>
      </c>
    </row>
    <row r="856" spans="1:4" ht="15.75" customHeight="1">
      <c r="A856" s="334" t="s">
        <v>3441</v>
      </c>
      <c r="B856" s="335">
        <v>43.1</v>
      </c>
      <c r="C856" s="336" t="s">
        <v>4529</v>
      </c>
      <c r="D856" s="333">
        <f t="shared" si="3"/>
        <v>11840</v>
      </c>
    </row>
    <row r="857" spans="1:4" ht="15.75" customHeight="1">
      <c r="A857" s="334" t="s">
        <v>3442</v>
      </c>
      <c r="B857" s="335">
        <v>43.4</v>
      </c>
      <c r="C857" s="336" t="s">
        <v>4530</v>
      </c>
      <c r="D857" s="333">
        <f t="shared" si="3"/>
        <v>41440</v>
      </c>
    </row>
    <row r="858" spans="1:4" ht="15.75" customHeight="1">
      <c r="A858" s="334" t="s">
        <v>3443</v>
      </c>
      <c r="B858" s="335">
        <v>43.2</v>
      </c>
      <c r="C858" s="336" t="s">
        <v>4531</v>
      </c>
      <c r="D858" s="333">
        <f t="shared" si="3"/>
        <v>32189.999999999996</v>
      </c>
    </row>
    <row r="859" spans="1:4" ht="15.75" customHeight="1">
      <c r="A859" s="334" t="s">
        <v>3444</v>
      </c>
      <c r="B859" s="335">
        <v>43.9</v>
      </c>
      <c r="C859" s="336" t="s">
        <v>4532</v>
      </c>
      <c r="D859" s="333">
        <f t="shared" si="3"/>
        <v>42980</v>
      </c>
    </row>
    <row r="860" spans="1:4" ht="15.75" customHeight="1">
      <c r="A860" s="334" t="s">
        <v>3445</v>
      </c>
      <c r="B860" s="335">
        <v>43.8</v>
      </c>
      <c r="C860" s="336" t="s">
        <v>4533</v>
      </c>
      <c r="D860" s="333">
        <f t="shared" si="3"/>
        <v>42450</v>
      </c>
    </row>
    <row r="861" spans="1:4" ht="15.75" customHeight="1">
      <c r="A861" s="334" t="s">
        <v>3446</v>
      </c>
      <c r="B861" s="335">
        <v>43.6</v>
      </c>
      <c r="C861" s="336" t="s">
        <v>4534</v>
      </c>
      <c r="D861" s="333">
        <f t="shared" si="3"/>
        <v>109320</v>
      </c>
    </row>
    <row r="862" spans="1:4" ht="15.75" customHeight="1">
      <c r="A862" s="334" t="s">
        <v>3447</v>
      </c>
      <c r="B862" s="335">
        <v>43.5</v>
      </c>
      <c r="C862" s="336" t="s">
        <v>4535</v>
      </c>
      <c r="D862" s="333">
        <f t="shared" si="3"/>
        <v>189770</v>
      </c>
    </row>
    <row r="863" spans="1:4" ht="15.75" customHeight="1">
      <c r="A863" s="334" t="s">
        <v>3448</v>
      </c>
      <c r="B863" s="335">
        <v>44.5</v>
      </c>
      <c r="C863" s="336" t="s">
        <v>4536</v>
      </c>
      <c r="D863" s="333">
        <f t="shared" si="3"/>
        <v>56330</v>
      </c>
    </row>
    <row r="864" spans="1:4" ht="15.75" customHeight="1">
      <c r="A864" s="334" t="s">
        <v>3449</v>
      </c>
      <c r="B864" s="335">
        <v>45.1</v>
      </c>
      <c r="C864" s="336" t="s">
        <v>4537</v>
      </c>
      <c r="D864" s="333">
        <f t="shared" si="3"/>
        <v>34110</v>
      </c>
    </row>
    <row r="865" spans="1:4" ht="15.75" customHeight="1">
      <c r="A865" s="334" t="s">
        <v>3450</v>
      </c>
      <c r="B865" s="335">
        <v>46.7</v>
      </c>
      <c r="C865" s="336" t="s">
        <v>4538</v>
      </c>
      <c r="D865" s="333">
        <f t="shared" si="3"/>
        <v>23880</v>
      </c>
    </row>
    <row r="866" spans="1:4" ht="15.75" customHeight="1">
      <c r="A866" s="334" t="s">
        <v>3451</v>
      </c>
      <c r="B866" s="335">
        <v>46.1</v>
      </c>
      <c r="C866" s="336" t="s">
        <v>4525</v>
      </c>
      <c r="D866" s="333">
        <f t="shared" si="3"/>
        <v>26580</v>
      </c>
    </row>
    <row r="867" spans="1:4" ht="15.75" customHeight="1">
      <c r="A867" s="334" t="s">
        <v>3452</v>
      </c>
      <c r="B867" s="335">
        <v>46.7</v>
      </c>
      <c r="C867" s="336" t="s">
        <v>4539</v>
      </c>
      <c r="D867" s="333">
        <f t="shared" si="3"/>
        <v>39850</v>
      </c>
    </row>
    <row r="868" spans="1:4" ht="15.75" customHeight="1">
      <c r="A868" s="334" t="s">
        <v>3453</v>
      </c>
      <c r="B868" s="335">
        <v>47.3</v>
      </c>
      <c r="C868" s="336" t="s">
        <v>4540</v>
      </c>
      <c r="D868" s="333">
        <f t="shared" si="3"/>
        <v>39630</v>
      </c>
    </row>
    <row r="869" spans="1:4" ht="15.75" customHeight="1">
      <c r="A869" s="334" t="s">
        <v>3454</v>
      </c>
      <c r="B869" s="335">
        <v>46.8</v>
      </c>
      <c r="C869" s="336" t="s">
        <v>4541</v>
      </c>
      <c r="D869" s="333">
        <f t="shared" si="3"/>
        <v>310330</v>
      </c>
    </row>
    <row r="870" spans="1:4" ht="15.75" customHeight="1">
      <c r="A870" s="334" t="s">
        <v>3455</v>
      </c>
      <c r="B870" s="335">
        <v>46.4</v>
      </c>
      <c r="C870" s="336" t="s">
        <v>4542</v>
      </c>
      <c r="D870" s="333">
        <f t="shared" si="3"/>
        <v>22460</v>
      </c>
    </row>
    <row r="871" spans="1:4" ht="15.75" customHeight="1">
      <c r="A871" s="334" t="s">
        <v>3456</v>
      </c>
      <c r="B871" s="335">
        <v>47.2</v>
      </c>
      <c r="C871" s="336" t="s">
        <v>4543</v>
      </c>
      <c r="D871" s="333">
        <f t="shared" si="3"/>
        <v>176080</v>
      </c>
    </row>
    <row r="872" spans="1:4" ht="15.75" customHeight="1">
      <c r="A872" s="334" t="s">
        <v>3457</v>
      </c>
      <c r="B872" s="335">
        <v>49.2</v>
      </c>
      <c r="C872" s="336" t="s">
        <v>4544</v>
      </c>
      <c r="D872" s="333">
        <f t="shared" si="3"/>
        <v>309620</v>
      </c>
    </row>
    <row r="873" spans="1:4" ht="15.75" customHeight="1">
      <c r="A873" s="334" t="s">
        <v>3458</v>
      </c>
      <c r="B873" s="335">
        <v>48.3</v>
      </c>
      <c r="C873" s="336" t="s">
        <v>4545</v>
      </c>
      <c r="D873" s="333">
        <f t="shared" si="3"/>
        <v>140980</v>
      </c>
    </row>
    <row r="874" spans="1:4" ht="15.75" customHeight="1">
      <c r="A874" s="334" t="s">
        <v>3459</v>
      </c>
      <c r="B874" s="335">
        <v>48</v>
      </c>
      <c r="C874" s="336" t="s">
        <v>4546</v>
      </c>
      <c r="D874" s="333">
        <f t="shared" si="3"/>
        <v>90700</v>
      </c>
    </row>
    <row r="875" spans="1:4" ht="15.75" customHeight="1">
      <c r="A875" s="334" t="s">
        <v>3460</v>
      </c>
      <c r="B875" s="335">
        <v>47.4</v>
      </c>
      <c r="C875" s="336" t="s">
        <v>4547</v>
      </c>
      <c r="D875" s="333">
        <f t="shared" si="3"/>
        <v>49420</v>
      </c>
    </row>
    <row r="876" spans="1:4" ht="15.75" customHeight="1">
      <c r="A876" s="334" t="s">
        <v>3461</v>
      </c>
      <c r="B876" s="335">
        <v>47.5</v>
      </c>
      <c r="C876" s="336" t="s">
        <v>4548</v>
      </c>
      <c r="D876" s="333">
        <f t="shared" si="3"/>
        <v>92990</v>
      </c>
    </row>
    <row r="877" spans="1:4" ht="15.75" customHeight="1">
      <c r="A877" s="334" t="s">
        <v>3462</v>
      </c>
      <c r="B877" s="335">
        <v>47</v>
      </c>
      <c r="C877" s="336" t="s">
        <v>4549</v>
      </c>
      <c r="D877" s="333">
        <f t="shared" si="3"/>
        <v>18120</v>
      </c>
    </row>
    <row r="878" spans="1:4" ht="15.75" customHeight="1">
      <c r="A878" s="334" t="s">
        <v>3463</v>
      </c>
      <c r="B878" s="335">
        <v>47.5</v>
      </c>
      <c r="C878" s="336" t="s">
        <v>4005</v>
      </c>
      <c r="D878" s="333">
        <f t="shared" si="3"/>
        <v>79320</v>
      </c>
    </row>
    <row r="879" spans="1:4" ht="15.75" customHeight="1">
      <c r="A879" s="334" t="s">
        <v>3464</v>
      </c>
      <c r="B879" s="335">
        <v>47.6</v>
      </c>
      <c r="C879" s="336" t="s">
        <v>1597</v>
      </c>
      <c r="D879" s="333">
        <f t="shared" si="3"/>
        <v>19960</v>
      </c>
    </row>
    <row r="880" spans="1:4" ht="15.75" customHeight="1">
      <c r="A880" s="334" t="s">
        <v>3465</v>
      </c>
      <c r="B880" s="335">
        <v>47.2</v>
      </c>
      <c r="C880" s="336" t="s">
        <v>4550</v>
      </c>
      <c r="D880" s="333">
        <f t="shared" si="3"/>
        <v>27260</v>
      </c>
    </row>
    <row r="881" spans="1:4" ht="15.75" customHeight="1">
      <c r="A881" s="334" t="s">
        <v>3466</v>
      </c>
      <c r="B881" s="335">
        <v>47</v>
      </c>
      <c r="C881" s="336" t="s">
        <v>4551</v>
      </c>
      <c r="D881" s="333">
        <f t="shared" si="3"/>
        <v>51010</v>
      </c>
    </row>
    <row r="882" spans="1:4" ht="15.75" customHeight="1">
      <c r="A882" s="334" t="s">
        <v>3467</v>
      </c>
      <c r="B882" s="335">
        <v>46.5</v>
      </c>
      <c r="C882" s="336" t="s">
        <v>1631</v>
      </c>
      <c r="D882" s="333">
        <f t="shared" si="3"/>
        <v>53010</v>
      </c>
    </row>
    <row r="883" spans="1:4" ht="15.75" customHeight="1">
      <c r="A883" s="334" t="s">
        <v>3468</v>
      </c>
      <c r="B883" s="335">
        <v>50.6</v>
      </c>
      <c r="C883" s="336" t="s">
        <v>4552</v>
      </c>
      <c r="D883" s="333">
        <f t="shared" si="3"/>
        <v>128660</v>
      </c>
    </row>
    <row r="884" spans="1:4" ht="15.75" customHeight="1">
      <c r="A884" s="334" t="s">
        <v>3469</v>
      </c>
      <c r="B884" s="335">
        <v>48.9</v>
      </c>
      <c r="C884" s="336" t="s">
        <v>3903</v>
      </c>
      <c r="D884" s="333">
        <f t="shared" si="3"/>
        <v>43880</v>
      </c>
    </row>
    <row r="885" spans="1:4" ht="15.75" customHeight="1">
      <c r="A885" s="334" t="s">
        <v>3470</v>
      </c>
      <c r="B885" s="335">
        <v>47.9</v>
      </c>
      <c r="C885" s="336" t="s">
        <v>4553</v>
      </c>
      <c r="D885" s="333">
        <f t="shared" si="3"/>
        <v>44580</v>
      </c>
    </row>
    <row r="886" spans="1:4" ht="15.75" customHeight="1">
      <c r="A886" s="334" t="s">
        <v>3471</v>
      </c>
      <c r="B886" s="335">
        <v>48.1</v>
      </c>
      <c r="C886" s="336" t="s">
        <v>4554</v>
      </c>
      <c r="D886" s="333">
        <f t="shared" si="3"/>
        <v>31440</v>
      </c>
    </row>
    <row r="887" spans="1:4" ht="15.75" customHeight="1">
      <c r="A887" s="334" t="s">
        <v>3472</v>
      </c>
      <c r="B887" s="335">
        <v>48.8</v>
      </c>
      <c r="C887" s="336" t="s">
        <v>4555</v>
      </c>
      <c r="D887" s="333">
        <f t="shared" si="3"/>
        <v>36060</v>
      </c>
    </row>
    <row r="888" spans="1:4" ht="15.75" customHeight="1">
      <c r="A888" s="334" t="s">
        <v>3473</v>
      </c>
      <c r="B888" s="335">
        <v>49.2</v>
      </c>
      <c r="C888" s="336" t="s">
        <v>4556</v>
      </c>
      <c r="D888" s="333">
        <f t="shared" si="3"/>
        <v>23120</v>
      </c>
    </row>
    <row r="889" spans="1:4" ht="15.75" customHeight="1">
      <c r="A889" s="334" t="s">
        <v>3474</v>
      </c>
      <c r="B889" s="335">
        <v>48.9</v>
      </c>
      <c r="C889" s="336" t="s">
        <v>2740</v>
      </c>
      <c r="D889" s="333">
        <f t="shared" si="3"/>
        <v>4330</v>
      </c>
    </row>
    <row r="890" spans="1:4" ht="15.75" customHeight="1">
      <c r="A890" s="334" t="s">
        <v>3475</v>
      </c>
      <c r="B890" s="335">
        <v>49.6</v>
      </c>
      <c r="C890" s="336" t="s">
        <v>4557</v>
      </c>
      <c r="D890" s="333">
        <f t="shared" si="3"/>
        <v>35360</v>
      </c>
    </row>
    <row r="891" spans="1:4" ht="15.75" customHeight="1">
      <c r="A891" s="334" t="s">
        <v>3476</v>
      </c>
      <c r="B891" s="335">
        <v>47</v>
      </c>
      <c r="C891" s="336" t="s">
        <v>4558</v>
      </c>
      <c r="D891" s="333">
        <f t="shared" si="3"/>
        <v>86410</v>
      </c>
    </row>
    <row r="892" spans="1:4" ht="15.75" customHeight="1">
      <c r="A892" s="334" t="s">
        <v>3477</v>
      </c>
      <c r="B892" s="335">
        <v>47.9</v>
      </c>
      <c r="C892" s="336" t="s">
        <v>4559</v>
      </c>
      <c r="D892" s="333">
        <f t="shared" si="3"/>
        <v>34200</v>
      </c>
    </row>
    <row r="893" spans="1:4" ht="15.75" customHeight="1">
      <c r="A893" s="334" t="s">
        <v>3478</v>
      </c>
      <c r="B893" s="335">
        <v>48.9</v>
      </c>
      <c r="C893" s="336" t="s">
        <v>2176</v>
      </c>
      <c r="D893" s="333">
        <f t="shared" si="3"/>
        <v>47570</v>
      </c>
    </row>
    <row r="894" spans="1:4" ht="15.75" customHeight="1">
      <c r="A894" s="334" t="s">
        <v>3479</v>
      </c>
      <c r="B894" s="335">
        <v>49.6</v>
      </c>
      <c r="C894" s="336" t="s">
        <v>2686</v>
      </c>
      <c r="D894" s="333">
        <f t="shared" si="3"/>
        <v>10650</v>
      </c>
    </row>
    <row r="895" spans="1:4" ht="15.75" customHeight="1">
      <c r="A895" s="334" t="s">
        <v>3480</v>
      </c>
      <c r="B895" s="335">
        <v>50.2</v>
      </c>
      <c r="C895" s="336" t="s">
        <v>4560</v>
      </c>
      <c r="D895" s="333">
        <f t="shared" si="3"/>
        <v>51500</v>
      </c>
    </row>
    <row r="896" spans="1:4" ht="15.75" customHeight="1">
      <c r="A896" s="334" t="s">
        <v>3481</v>
      </c>
      <c r="B896" s="335">
        <v>50.8</v>
      </c>
      <c r="C896" s="336" t="s">
        <v>4561</v>
      </c>
      <c r="D896" s="333">
        <f t="shared" si="3"/>
        <v>13390</v>
      </c>
    </row>
    <row r="897" spans="1:4" ht="15.75" customHeight="1">
      <c r="A897" s="334" t="s">
        <v>3482</v>
      </c>
      <c r="B897" s="335">
        <v>51.2</v>
      </c>
      <c r="C897" s="336" t="s">
        <v>4562</v>
      </c>
      <c r="D897" s="333">
        <f t="shared" si="3"/>
        <v>34060</v>
      </c>
    </row>
    <row r="898" spans="1:4" ht="15.75" customHeight="1">
      <c r="A898" s="334" t="s">
        <v>3483</v>
      </c>
      <c r="B898" s="335">
        <v>51.1</v>
      </c>
      <c r="C898" s="336" t="s">
        <v>4563</v>
      </c>
      <c r="D898" s="333">
        <f t="shared" si="3"/>
        <v>34080</v>
      </c>
    </row>
    <row r="899" spans="1:4" ht="15.75" customHeight="1">
      <c r="A899" s="334" t="s">
        <v>3484</v>
      </c>
      <c r="B899" s="335">
        <v>51.2</v>
      </c>
      <c r="C899" s="336" t="s">
        <v>1477</v>
      </c>
      <c r="D899" s="333">
        <f t="shared" si="3"/>
        <v>23370</v>
      </c>
    </row>
    <row r="900" spans="1:4" ht="15.75" customHeight="1">
      <c r="A900" s="334" t="s">
        <v>3485</v>
      </c>
      <c r="B900" s="335">
        <v>50.4</v>
      </c>
      <c r="C900" s="336" t="s">
        <v>4564</v>
      </c>
      <c r="D900" s="333">
        <f t="shared" si="3"/>
        <v>24700</v>
      </c>
    </row>
    <row r="901" spans="1:4" ht="15.75" customHeight="1">
      <c r="A901" s="334" t="s">
        <v>3486</v>
      </c>
      <c r="B901" s="335">
        <v>51</v>
      </c>
      <c r="C901" s="336" t="s">
        <v>4565</v>
      </c>
      <c r="D901" s="333">
        <f t="shared" si="3"/>
        <v>13990</v>
      </c>
    </row>
    <row r="902" spans="1:4" ht="15.75" customHeight="1">
      <c r="A902" s="334" t="s">
        <v>3487</v>
      </c>
      <c r="B902" s="335">
        <v>51.7</v>
      </c>
      <c r="C902" s="336" t="s">
        <v>4566</v>
      </c>
      <c r="D902" s="333">
        <f t="shared" si="3"/>
        <v>54200</v>
      </c>
    </row>
    <row r="903" spans="1:4" ht="15.75" customHeight="1">
      <c r="A903" s="334" t="s">
        <v>3488</v>
      </c>
      <c r="B903" s="335">
        <v>51.3</v>
      </c>
      <c r="C903" s="336" t="s">
        <v>4567</v>
      </c>
      <c r="D903" s="333">
        <f t="shared" si="3"/>
        <v>32830</v>
      </c>
    </row>
    <row r="904" spans="1:4" ht="15.75" customHeight="1">
      <c r="A904" s="334" t="s">
        <v>3489</v>
      </c>
      <c r="B904" s="335">
        <v>50.7</v>
      </c>
      <c r="C904" s="336" t="s">
        <v>4568</v>
      </c>
      <c r="D904" s="333">
        <f t="shared" si="3"/>
        <v>37670</v>
      </c>
    </row>
    <row r="905" spans="1:4" ht="15.75" customHeight="1">
      <c r="A905" s="334" t="s">
        <v>3490</v>
      </c>
      <c r="B905" s="335">
        <v>51.1</v>
      </c>
      <c r="C905" s="336" t="s">
        <v>4569</v>
      </c>
      <c r="D905" s="333">
        <f t="shared" si="3"/>
        <v>22810</v>
      </c>
    </row>
    <row r="906" spans="1:4" ht="15.75" customHeight="1">
      <c r="A906" s="334" t="s">
        <v>3491</v>
      </c>
      <c r="B906" s="335">
        <v>50.4</v>
      </c>
      <c r="C906" s="336" t="s">
        <v>4570</v>
      </c>
      <c r="D906" s="333">
        <f t="shared" si="3"/>
        <v>23700</v>
      </c>
    </row>
    <row r="907" spans="1:4" ht="15.75" customHeight="1">
      <c r="A907" s="334" t="s">
        <v>3492</v>
      </c>
      <c r="B907" s="335">
        <v>51</v>
      </c>
      <c r="C907" s="336" t="s">
        <v>2249</v>
      </c>
      <c r="D907" s="333">
        <f t="shared" si="3"/>
        <v>48430</v>
      </c>
    </row>
    <row r="908" spans="1:4" ht="15.75" customHeight="1">
      <c r="A908" s="334" t="s">
        <v>3493</v>
      </c>
      <c r="B908" s="335">
        <v>50.9</v>
      </c>
      <c r="C908" s="336" t="s">
        <v>4571</v>
      </c>
      <c r="D908" s="333">
        <f t="shared" si="3"/>
        <v>18360</v>
      </c>
    </row>
    <row r="909" spans="1:4" ht="15.75" customHeight="1">
      <c r="A909" s="334" t="s">
        <v>3494</v>
      </c>
      <c r="B909" s="335">
        <v>51.9</v>
      </c>
      <c r="C909" s="336" t="s">
        <v>4572</v>
      </c>
      <c r="D909" s="333">
        <f t="shared" si="3"/>
        <v>59190</v>
      </c>
    </row>
    <row r="910" spans="1:4" ht="15.75" customHeight="1">
      <c r="A910" s="334" t="s">
        <v>3495</v>
      </c>
      <c r="B910" s="335">
        <v>51</v>
      </c>
      <c r="C910" s="336" t="s">
        <v>2045</v>
      </c>
      <c r="D910" s="333">
        <f t="shared" si="3"/>
        <v>22340</v>
      </c>
    </row>
    <row r="911" spans="1:4" ht="15.75" customHeight="1">
      <c r="A911" s="334" t="s">
        <v>4573</v>
      </c>
      <c r="B911" s="335">
        <v>50.7</v>
      </c>
      <c r="C911" s="336" t="s">
        <v>4574</v>
      </c>
      <c r="D911" s="333">
        <f t="shared" si="3"/>
        <v>34710</v>
      </c>
    </row>
    <row r="912" spans="1:4" ht="15.75" customHeight="1">
      <c r="A912" s="334" t="s">
        <v>3496</v>
      </c>
      <c r="B912" s="335">
        <v>50.7</v>
      </c>
      <c r="C912" s="336" t="s">
        <v>1545</v>
      </c>
      <c r="D912" s="333">
        <f t="shared" si="3"/>
        <v>18550</v>
      </c>
    </row>
    <row r="913" spans="1:4" ht="15.75" customHeight="1">
      <c r="A913" s="334" t="s">
        <v>3497</v>
      </c>
      <c r="B913" s="335">
        <v>52</v>
      </c>
      <c r="C913" s="336" t="s">
        <v>4575</v>
      </c>
      <c r="D913" s="333">
        <f t="shared" si="3"/>
        <v>13080</v>
      </c>
    </row>
    <row r="914" spans="1:4" ht="15.75" customHeight="1">
      <c r="A914" s="334" t="s">
        <v>3498</v>
      </c>
      <c r="B914" s="335">
        <v>52.6</v>
      </c>
      <c r="C914" s="336" t="s">
        <v>4576</v>
      </c>
      <c r="D914" s="333">
        <f t="shared" si="3"/>
        <v>10190</v>
      </c>
    </row>
    <row r="915" spans="1:4" ht="15.75" customHeight="1">
      <c r="A915" s="334" t="s">
        <v>3499</v>
      </c>
      <c r="B915" s="335">
        <v>53</v>
      </c>
      <c r="C915" s="336" t="s">
        <v>4577</v>
      </c>
      <c r="D915" s="333">
        <f t="shared" si="3"/>
        <v>23320</v>
      </c>
    </row>
    <row r="916" spans="1:4" ht="15.75" customHeight="1">
      <c r="A916" s="334" t="s">
        <v>3500</v>
      </c>
      <c r="B916" s="335">
        <v>53.2</v>
      </c>
      <c r="C916" s="336" t="s">
        <v>4578</v>
      </c>
      <c r="D916" s="333">
        <f t="shared" si="3"/>
        <v>14490</v>
      </c>
    </row>
    <row r="917" spans="1:4" ht="15.75" customHeight="1">
      <c r="A917" s="334" t="s">
        <v>3501</v>
      </c>
      <c r="B917" s="335">
        <v>52.8</v>
      </c>
      <c r="C917" s="336" t="s">
        <v>4579</v>
      </c>
      <c r="D917" s="333">
        <f t="shared" si="3"/>
        <v>30930</v>
      </c>
    </row>
    <row r="918" spans="1:4" ht="15.75" customHeight="1">
      <c r="A918" s="334" t="s">
        <v>3502</v>
      </c>
      <c r="B918" s="335">
        <v>53.1</v>
      </c>
      <c r="C918" s="336" t="s">
        <v>4580</v>
      </c>
      <c r="D918" s="333">
        <f t="shared" si="3"/>
        <v>16090</v>
      </c>
    </row>
    <row r="919" spans="1:4" ht="15.75" customHeight="1">
      <c r="A919" s="334" t="s">
        <v>3503</v>
      </c>
      <c r="B919" s="335">
        <v>53.9</v>
      </c>
      <c r="C919" s="336" t="s">
        <v>4581</v>
      </c>
      <c r="D919" s="333">
        <f t="shared" si="3"/>
        <v>36940</v>
      </c>
    </row>
    <row r="920" spans="1:4" ht="15.75" customHeight="1">
      <c r="A920" s="334" t="s">
        <v>3504</v>
      </c>
      <c r="B920" s="335">
        <v>52.9</v>
      </c>
      <c r="C920" s="336" t="s">
        <v>4582</v>
      </c>
      <c r="D920" s="333">
        <f t="shared" si="3"/>
        <v>21090</v>
      </c>
    </row>
    <row r="921" spans="1:4" ht="15.75" customHeight="1">
      <c r="A921" s="334" t="s">
        <v>3505</v>
      </c>
      <c r="B921" s="335">
        <v>54.8</v>
      </c>
      <c r="C921" s="336" t="s">
        <v>4583</v>
      </c>
      <c r="D921" s="333">
        <f t="shared" si="3"/>
        <v>26420</v>
      </c>
    </row>
    <row r="922" spans="1:4" ht="15.75" customHeight="1">
      <c r="A922" s="334" t="s">
        <v>3506</v>
      </c>
      <c r="B922" s="335">
        <v>55.3</v>
      </c>
      <c r="C922" s="336" t="s">
        <v>4584</v>
      </c>
      <c r="D922" s="333">
        <f t="shared" si="3"/>
        <v>22010</v>
      </c>
    </row>
    <row r="923" spans="1:4" ht="15.75" customHeight="1">
      <c r="A923" s="334" t="s">
        <v>3507</v>
      </c>
      <c r="B923" s="335">
        <v>55.8</v>
      </c>
      <c r="C923" s="336" t="s">
        <v>3905</v>
      </c>
      <c r="D923" s="333">
        <f t="shared" si="3"/>
        <v>70940</v>
      </c>
    </row>
    <row r="924" spans="1:4" ht="15.75" customHeight="1">
      <c r="A924" s="334" t="s">
        <v>3508</v>
      </c>
      <c r="B924" s="335">
        <v>55.1</v>
      </c>
      <c r="C924" s="336" t="s">
        <v>4585</v>
      </c>
      <c r="D924" s="333">
        <f t="shared" si="3"/>
        <v>44130</v>
      </c>
    </row>
    <row r="925" spans="1:4" ht="15.75" customHeight="1">
      <c r="A925" s="334" t="s">
        <v>3509</v>
      </c>
      <c r="B925" s="335">
        <v>54.9</v>
      </c>
      <c r="C925" s="336" t="s">
        <v>4586</v>
      </c>
      <c r="D925" s="333">
        <f t="shared" si="3"/>
        <v>66240</v>
      </c>
    </row>
    <row r="926" spans="1:4" ht="15.75" customHeight="1">
      <c r="A926" s="334" t="s">
        <v>3510</v>
      </c>
      <c r="B926" s="335">
        <v>55.4</v>
      </c>
      <c r="C926" s="336" t="s">
        <v>4587</v>
      </c>
      <c r="D926" s="333">
        <f t="shared" si="3"/>
        <v>20260</v>
      </c>
    </row>
    <row r="927" spans="1:4" ht="15.75" customHeight="1">
      <c r="A927" s="334" t="s">
        <v>3511</v>
      </c>
      <c r="B927" s="335">
        <v>55.5</v>
      </c>
      <c r="C927" s="336" t="s">
        <v>4588</v>
      </c>
      <c r="D927" s="333">
        <f t="shared" si="3"/>
        <v>43730</v>
      </c>
    </row>
    <row r="928" spans="1:4" ht="15.75" customHeight="1">
      <c r="A928" s="334" t="s">
        <v>3512</v>
      </c>
      <c r="B928" s="335">
        <v>55.2</v>
      </c>
      <c r="C928" s="336" t="s">
        <v>4589</v>
      </c>
      <c r="D928" s="333">
        <f t="shared" si="3"/>
        <v>40820</v>
      </c>
    </row>
    <row r="929" spans="1:4" ht="15.75" customHeight="1">
      <c r="A929" s="334" t="s">
        <v>3513</v>
      </c>
      <c r="B929" s="335">
        <v>55</v>
      </c>
      <c r="C929" s="336" t="s">
        <v>4590</v>
      </c>
      <c r="D929" s="333">
        <f t="shared" si="3"/>
        <v>51970</v>
      </c>
    </row>
    <row r="930" spans="1:4" ht="15.75" customHeight="1">
      <c r="A930" s="334" t="s">
        <v>3514</v>
      </c>
      <c r="B930" s="335">
        <v>55.1</v>
      </c>
      <c r="C930" s="336" t="s">
        <v>4591</v>
      </c>
      <c r="D930" s="333">
        <f t="shared" si="3"/>
        <v>35000</v>
      </c>
    </row>
    <row r="931" spans="1:4" ht="15.75" customHeight="1">
      <c r="A931" s="334" t="s">
        <v>3515</v>
      </c>
      <c r="B931" s="335">
        <v>54.6</v>
      </c>
      <c r="C931" s="336" t="s">
        <v>4592</v>
      </c>
      <c r="D931" s="333">
        <f t="shared" si="3"/>
        <v>49470</v>
      </c>
    </row>
    <row r="932" spans="1:4" ht="15.75" customHeight="1">
      <c r="A932" s="334" t="s">
        <v>3516</v>
      </c>
      <c r="B932" s="335">
        <v>54.5</v>
      </c>
      <c r="C932" s="336" t="s">
        <v>2770</v>
      </c>
      <c r="D932" s="333">
        <f t="shared" si="3"/>
        <v>14270</v>
      </c>
    </row>
    <row r="933" spans="1:4" ht="15.75" customHeight="1">
      <c r="A933" s="334" t="s">
        <v>3517</v>
      </c>
      <c r="B933" s="335">
        <v>55</v>
      </c>
      <c r="C933" s="336" t="s">
        <v>4593</v>
      </c>
      <c r="D933" s="333">
        <f t="shared" si="3"/>
        <v>27920</v>
      </c>
    </row>
    <row r="934" spans="1:4" ht="15.75" customHeight="1">
      <c r="A934" s="334" t="s">
        <v>3518</v>
      </c>
      <c r="B934" s="335">
        <v>55.3</v>
      </c>
      <c r="C934" s="336" t="s">
        <v>324</v>
      </c>
      <c r="D934" s="333">
        <f t="shared" si="3"/>
        <v>18740</v>
      </c>
    </row>
    <row r="935" spans="1:4" ht="15.75" customHeight="1">
      <c r="A935" s="334" t="s">
        <v>3519</v>
      </c>
      <c r="B935" s="335">
        <v>55.5</v>
      </c>
      <c r="C935" s="336" t="s">
        <v>4594</v>
      </c>
      <c r="D935" s="333">
        <f t="shared" si="3"/>
        <v>29440</v>
      </c>
    </row>
    <row r="936" spans="1:4" ht="15.75" customHeight="1">
      <c r="A936" s="334" t="s">
        <v>4595</v>
      </c>
      <c r="B936" s="335">
        <v>55.3</v>
      </c>
      <c r="C936" s="336" t="s">
        <v>4596</v>
      </c>
      <c r="D936" s="333">
        <f t="shared" si="3"/>
        <v>17910</v>
      </c>
    </row>
    <row r="937" spans="1:4" ht="15.75" customHeight="1">
      <c r="A937" s="334" t="s">
        <v>3520</v>
      </c>
      <c r="B937" s="335">
        <v>55.3</v>
      </c>
      <c r="C937" s="336" t="s">
        <v>1487</v>
      </c>
      <c r="D937" s="333">
        <f t="shared" si="3"/>
        <v>55350</v>
      </c>
    </row>
    <row r="938" spans="1:4" ht="15.75" customHeight="1">
      <c r="A938" s="334" t="s">
        <v>3521</v>
      </c>
      <c r="B938" s="335">
        <v>56.1</v>
      </c>
      <c r="C938" s="336" t="s">
        <v>4597</v>
      </c>
      <c r="D938" s="333">
        <f t="shared" si="3"/>
        <v>21980</v>
      </c>
    </row>
    <row r="939" spans="1:4" ht="15.75" customHeight="1">
      <c r="A939" s="334" t="s">
        <v>3522</v>
      </c>
      <c r="B939" s="335">
        <v>56.3</v>
      </c>
      <c r="C939" s="336" t="s">
        <v>4598</v>
      </c>
      <c r="D939" s="333">
        <f t="shared" si="3"/>
        <v>33760</v>
      </c>
    </row>
    <row r="940" spans="1:4" ht="15.75" customHeight="1">
      <c r="A940" s="334" t="s">
        <v>3523</v>
      </c>
      <c r="B940" s="335">
        <v>54.5</v>
      </c>
      <c r="C940" s="336" t="s">
        <v>4599</v>
      </c>
      <c r="D940" s="333">
        <f t="shared" si="3"/>
        <v>23910</v>
      </c>
    </row>
    <row r="941" spans="1:4" ht="15.75" customHeight="1">
      <c r="A941" s="334" t="s">
        <v>3524</v>
      </c>
      <c r="B941" s="335">
        <v>54.8</v>
      </c>
      <c r="C941" s="336" t="s">
        <v>1705</v>
      </c>
      <c r="D941" s="333">
        <f t="shared" si="3"/>
        <v>23070</v>
      </c>
    </row>
    <row r="942" spans="1:4" ht="15.75" customHeight="1">
      <c r="A942" s="334" t="s">
        <v>3525</v>
      </c>
      <c r="B942" s="335">
        <v>53.3</v>
      </c>
      <c r="C942" s="336" t="s">
        <v>4600</v>
      </c>
      <c r="D942" s="333">
        <f t="shared" si="3"/>
        <v>17620</v>
      </c>
    </row>
    <row r="943" spans="1:4" ht="15.75" customHeight="1">
      <c r="A943" s="334" t="s">
        <v>3526</v>
      </c>
      <c r="B943" s="335">
        <v>52.9</v>
      </c>
      <c r="C943" s="336" t="s">
        <v>4601</v>
      </c>
      <c r="D943" s="333">
        <f t="shared" si="3"/>
        <v>27130</v>
      </c>
    </row>
    <row r="944" spans="1:4" ht="15.75" customHeight="1">
      <c r="A944" s="334" t="s">
        <v>3527</v>
      </c>
      <c r="B944" s="335">
        <v>51.6</v>
      </c>
      <c r="C944" s="336" t="s">
        <v>4602</v>
      </c>
      <c r="D944" s="333">
        <f t="shared" si="3"/>
        <v>39640</v>
      </c>
    </row>
    <row r="945" spans="1:4" ht="15.75" customHeight="1">
      <c r="A945" s="334" t="s">
        <v>3528</v>
      </c>
      <c r="B945" s="335">
        <v>53</v>
      </c>
      <c r="C945" s="336" t="s">
        <v>4603</v>
      </c>
      <c r="D945" s="333">
        <f t="shared" si="3"/>
        <v>21990</v>
      </c>
    </row>
    <row r="946" spans="1:4" ht="15.75" customHeight="1">
      <c r="A946" s="334" t="s">
        <v>3529</v>
      </c>
      <c r="B946" s="335">
        <v>53.7</v>
      </c>
      <c r="C946" s="336" t="s">
        <v>4604</v>
      </c>
      <c r="D946" s="333">
        <f t="shared" si="3"/>
        <v>28300</v>
      </c>
    </row>
    <row r="947" spans="1:4" ht="15.75" customHeight="1">
      <c r="A947" s="334" t="s">
        <v>3530</v>
      </c>
      <c r="B947" s="335">
        <v>54.5</v>
      </c>
      <c r="C947" s="336" t="s">
        <v>1336</v>
      </c>
      <c r="D947" s="333">
        <f t="shared" si="3"/>
        <v>38840</v>
      </c>
    </row>
    <row r="948" spans="1:4" ht="15.75" customHeight="1">
      <c r="A948" s="334" t="s">
        <v>3531</v>
      </c>
      <c r="B948" s="335">
        <v>55.6</v>
      </c>
      <c r="C948" s="336" t="s">
        <v>4605</v>
      </c>
      <c r="D948" s="333">
        <f t="shared" si="3"/>
        <v>22370</v>
      </c>
    </row>
    <row r="949" spans="1:4" ht="15.75" customHeight="1">
      <c r="A949" s="334" t="s">
        <v>3532</v>
      </c>
      <c r="B949" s="335">
        <v>54.9</v>
      </c>
      <c r="C949" s="336" t="s">
        <v>4606</v>
      </c>
      <c r="D949" s="333">
        <f t="shared" si="3"/>
        <v>15710</v>
      </c>
    </row>
    <row r="950" spans="1:4" ht="15.75" customHeight="1">
      <c r="A950" s="334" t="s">
        <v>3533</v>
      </c>
      <c r="B950" s="335">
        <v>56.6</v>
      </c>
      <c r="C950" s="336" t="s">
        <v>4607</v>
      </c>
      <c r="D950" s="333">
        <f t="shared" si="3"/>
        <v>26740</v>
      </c>
    </row>
    <row r="951" spans="1:4" ht="15.75" customHeight="1">
      <c r="A951" s="334" t="s">
        <v>3534</v>
      </c>
      <c r="B951" s="335">
        <v>56</v>
      </c>
      <c r="C951" s="336" t="s">
        <v>4608</v>
      </c>
      <c r="D951" s="333">
        <f t="shared" si="3"/>
        <v>30800</v>
      </c>
    </row>
    <row r="952" spans="1:4" ht="15.75" customHeight="1">
      <c r="A952" s="334" t="s">
        <v>3535</v>
      </c>
      <c r="B952" s="335">
        <v>56.4</v>
      </c>
      <c r="C952" s="336" t="s">
        <v>2556</v>
      </c>
      <c r="D952" s="333">
        <f t="shared" si="3"/>
        <v>22390</v>
      </c>
    </row>
    <row r="953" spans="1:4" ht="15.75" customHeight="1">
      <c r="A953" s="334" t="s">
        <v>3536</v>
      </c>
      <c r="B953" s="335">
        <v>56.7</v>
      </c>
      <c r="C953" s="336" t="s">
        <v>4609</v>
      </c>
      <c r="D953" s="333">
        <f t="shared" si="3"/>
        <v>29730</v>
      </c>
    </row>
    <row r="954" spans="1:4" ht="15.75" customHeight="1">
      <c r="A954" s="334" t="s">
        <v>4610</v>
      </c>
      <c r="B954" s="335">
        <v>57.5</v>
      </c>
      <c r="C954" s="336" t="s">
        <v>4611</v>
      </c>
      <c r="D954" s="333">
        <f t="shared" si="3"/>
        <v>33840</v>
      </c>
    </row>
    <row r="955" spans="1:4" ht="15.75" customHeight="1">
      <c r="A955" s="334" t="s">
        <v>3537</v>
      </c>
      <c r="B955" s="335">
        <v>57.5</v>
      </c>
      <c r="C955" s="336" t="s">
        <v>4612</v>
      </c>
      <c r="D955" s="333">
        <f t="shared" si="3"/>
        <v>44660</v>
      </c>
    </row>
    <row r="956" spans="1:4" ht="15.75" customHeight="1">
      <c r="A956" s="334" t="s">
        <v>3538</v>
      </c>
      <c r="B956" s="335">
        <v>57.4</v>
      </c>
      <c r="C956" s="336" t="s">
        <v>4613</v>
      </c>
      <c r="D956" s="333">
        <f t="shared" si="3"/>
        <v>46360</v>
      </c>
    </row>
    <row r="957" spans="1:4" ht="15.75" customHeight="1">
      <c r="A957" s="334" t="s">
        <v>3539</v>
      </c>
      <c r="B957" s="335">
        <v>57.3</v>
      </c>
      <c r="C957" s="336" t="s">
        <v>4614</v>
      </c>
      <c r="D957" s="333">
        <f t="shared" si="3"/>
        <v>76120</v>
      </c>
    </row>
    <row r="958" spans="1:4" ht="15.75" customHeight="1">
      <c r="A958" s="334" t="s">
        <v>3540</v>
      </c>
      <c r="B958" s="335">
        <v>57.5</v>
      </c>
      <c r="C958" s="336" t="s">
        <v>4615</v>
      </c>
      <c r="D958" s="333">
        <f t="shared" si="3"/>
        <v>23480</v>
      </c>
    </row>
    <row r="959" spans="1:4" ht="15.75" customHeight="1">
      <c r="A959" s="334" t="s">
        <v>3541</v>
      </c>
      <c r="B959" s="335">
        <v>58.3</v>
      </c>
      <c r="C959" s="336" t="s">
        <v>4616</v>
      </c>
      <c r="D959" s="333">
        <f t="shared" si="3"/>
        <v>44940</v>
      </c>
    </row>
    <row r="960" spans="1:4" ht="15.75" customHeight="1">
      <c r="A960" s="334" t="s">
        <v>3542</v>
      </c>
      <c r="B960" s="335">
        <v>57.4</v>
      </c>
      <c r="C960" s="336" t="s">
        <v>4617</v>
      </c>
      <c r="D960" s="333">
        <f t="shared" si="3"/>
        <v>36360</v>
      </c>
    </row>
    <row r="961" spans="1:4" ht="15.75" customHeight="1">
      <c r="A961" s="334" t="s">
        <v>4618</v>
      </c>
      <c r="B961" s="335">
        <v>57.1</v>
      </c>
      <c r="C961" s="336" t="s">
        <v>4619</v>
      </c>
      <c r="D961" s="333">
        <f t="shared" si="3"/>
        <v>47330</v>
      </c>
    </row>
    <row r="962" spans="1:4" ht="15.75" customHeight="1">
      <c r="A962" s="334" t="s">
        <v>3543</v>
      </c>
      <c r="B962" s="335">
        <v>57.1</v>
      </c>
      <c r="C962" s="336" t="s">
        <v>950</v>
      </c>
      <c r="D962" s="333">
        <f t="shared" si="3"/>
        <v>16910</v>
      </c>
    </row>
    <row r="963" spans="1:4" ht="15.75" customHeight="1">
      <c r="A963" s="334" t="s">
        <v>3544</v>
      </c>
      <c r="B963" s="335">
        <v>56.2</v>
      </c>
      <c r="C963" s="336" t="s">
        <v>4620</v>
      </c>
      <c r="D963" s="333">
        <f t="shared" si="3"/>
        <v>106680</v>
      </c>
    </row>
    <row r="964" spans="1:4" ht="15.75" customHeight="1">
      <c r="A964" s="334" t="s">
        <v>3545</v>
      </c>
      <c r="B964" s="335">
        <v>57.2</v>
      </c>
      <c r="C964" s="336" t="s">
        <v>4621</v>
      </c>
      <c r="D964" s="333">
        <f t="shared" si="3"/>
        <v>48670</v>
      </c>
    </row>
    <row r="965" spans="1:4" ht="15.75" customHeight="1">
      <c r="A965" s="334" t="s">
        <v>3546</v>
      </c>
      <c r="B965" s="335">
        <v>56.9</v>
      </c>
      <c r="C965" s="336" t="s">
        <v>4622</v>
      </c>
      <c r="D965" s="333">
        <f t="shared" si="3"/>
        <v>40090</v>
      </c>
    </row>
    <row r="966" spans="1:4" ht="15.75" customHeight="1">
      <c r="A966" s="334" t="s">
        <v>3547</v>
      </c>
      <c r="B966" s="335">
        <v>57.6</v>
      </c>
      <c r="C966" s="336" t="s">
        <v>4276</v>
      </c>
      <c r="D966" s="333">
        <f t="shared" si="3"/>
        <v>52540</v>
      </c>
    </row>
    <row r="967" spans="1:4" ht="15.75" customHeight="1">
      <c r="A967" s="334" t="s">
        <v>4623</v>
      </c>
      <c r="B967" s="335">
        <v>57.7</v>
      </c>
      <c r="C967" s="336" t="s">
        <v>4624</v>
      </c>
      <c r="D967" s="333">
        <f t="shared" si="3"/>
        <v>17390</v>
      </c>
    </row>
    <row r="968" spans="1:4" ht="15.75" customHeight="1">
      <c r="A968" s="334" t="s">
        <v>3548</v>
      </c>
      <c r="B968" s="335">
        <v>57.7</v>
      </c>
      <c r="C968" s="336" t="s">
        <v>4625</v>
      </c>
      <c r="D968" s="333">
        <f t="shared" si="3"/>
        <v>23840</v>
      </c>
    </row>
    <row r="969" spans="1:4" ht="15.75" customHeight="1">
      <c r="A969" s="334" t="s">
        <v>3549</v>
      </c>
      <c r="B969" s="335">
        <v>57.8</v>
      </c>
      <c r="C969" s="336" t="s">
        <v>4626</v>
      </c>
      <c r="D969" s="333">
        <f t="shared" si="3"/>
        <v>58810</v>
      </c>
    </row>
    <row r="970" spans="1:4" ht="15.75" customHeight="1">
      <c r="A970" s="334" t="s">
        <v>3550</v>
      </c>
      <c r="B970" s="335">
        <v>58.3</v>
      </c>
      <c r="C970" s="336" t="s">
        <v>4627</v>
      </c>
      <c r="D970" s="333">
        <f t="shared" si="3"/>
        <v>57540</v>
      </c>
    </row>
    <row r="971" spans="1:4" ht="15.75" customHeight="1">
      <c r="A971" s="334" t="s">
        <v>3551</v>
      </c>
      <c r="B971" s="335">
        <v>58.5</v>
      </c>
      <c r="C971" s="336" t="s">
        <v>4628</v>
      </c>
      <c r="D971" s="333">
        <f t="shared" si="3"/>
        <v>45090</v>
      </c>
    </row>
    <row r="972" spans="1:4" ht="15.75" customHeight="1">
      <c r="A972" s="334" t="s">
        <v>3552</v>
      </c>
      <c r="B972" s="335">
        <v>58.6</v>
      </c>
      <c r="C972" s="336" t="s">
        <v>4629</v>
      </c>
      <c r="D972" s="333">
        <f t="shared" si="3"/>
        <v>83340</v>
      </c>
    </row>
    <row r="973" spans="1:4" ht="15.75" customHeight="1">
      <c r="A973" s="334" t="s">
        <v>3553</v>
      </c>
      <c r="B973" s="335">
        <v>58.1</v>
      </c>
      <c r="C973" s="336" t="s">
        <v>2166</v>
      </c>
      <c r="D973" s="333">
        <f t="shared" si="3"/>
        <v>41380</v>
      </c>
    </row>
    <row r="974" spans="1:4" ht="15.75" customHeight="1">
      <c r="A974" s="334" t="s">
        <v>3554</v>
      </c>
      <c r="B974" s="335">
        <v>57.6</v>
      </c>
      <c r="C974" s="336" t="s">
        <v>4630</v>
      </c>
      <c r="D974" s="333">
        <f t="shared" si="3"/>
        <v>50410</v>
      </c>
    </row>
    <row r="975" spans="1:4" ht="15.75" customHeight="1">
      <c r="A975" s="334" t="s">
        <v>3555</v>
      </c>
      <c r="B975" s="335">
        <v>56.9</v>
      </c>
      <c r="C975" s="336" t="s">
        <v>4631</v>
      </c>
      <c r="D975" s="333">
        <f t="shared" si="3"/>
        <v>22440</v>
      </c>
    </row>
    <row r="976" spans="1:4" ht="15.75" customHeight="1">
      <c r="A976" s="334" t="s">
        <v>3556</v>
      </c>
      <c r="B976" s="335">
        <v>57.1</v>
      </c>
      <c r="C976" s="336" t="s">
        <v>4632</v>
      </c>
      <c r="D976" s="333">
        <f t="shared" si="3"/>
        <v>23020</v>
      </c>
    </row>
    <row r="977" spans="1:4" ht="15.75" customHeight="1">
      <c r="A977" s="334" t="s">
        <v>3557</v>
      </c>
      <c r="B977" s="335">
        <v>56.8</v>
      </c>
      <c r="C977" s="336" t="s">
        <v>4633</v>
      </c>
      <c r="D977" s="333">
        <f t="shared" si="3"/>
        <v>70340</v>
      </c>
    </row>
    <row r="978" spans="1:4" ht="15.75" customHeight="1">
      <c r="A978" s="334" t="s">
        <v>3558</v>
      </c>
      <c r="B978" s="335">
        <v>57.3</v>
      </c>
      <c r="C978" s="336" t="s">
        <v>4634</v>
      </c>
      <c r="D978" s="333">
        <f t="shared" si="3"/>
        <v>27320</v>
      </c>
    </row>
    <row r="979" spans="1:4" ht="15.75" customHeight="1">
      <c r="A979" s="334" t="s">
        <v>3559</v>
      </c>
      <c r="B979" s="335">
        <v>57.1</v>
      </c>
      <c r="C979" s="336" t="s">
        <v>4635</v>
      </c>
      <c r="D979" s="333">
        <f t="shared" si="3"/>
        <v>43820</v>
      </c>
    </row>
    <row r="980" spans="1:4" ht="15.75" customHeight="1">
      <c r="A980" s="334" t="s">
        <v>3560</v>
      </c>
      <c r="B980" s="335">
        <v>57.8</v>
      </c>
      <c r="C980" s="336" t="s">
        <v>2247</v>
      </c>
      <c r="D980" s="333">
        <f t="shared" si="3"/>
        <v>30700</v>
      </c>
    </row>
    <row r="981" spans="1:4" ht="15.75" customHeight="1">
      <c r="A981" s="334" t="s">
        <v>3561</v>
      </c>
      <c r="B981" s="335">
        <v>57.6</v>
      </c>
      <c r="C981" s="336" t="s">
        <v>4636</v>
      </c>
      <c r="D981" s="333">
        <f t="shared" si="3"/>
        <v>19700</v>
      </c>
    </row>
    <row r="982" spans="1:4" ht="15.75" customHeight="1">
      <c r="A982" s="334" t="s">
        <v>3562</v>
      </c>
      <c r="B982" s="335">
        <v>57.1</v>
      </c>
      <c r="C982" s="336" t="s">
        <v>2770</v>
      </c>
      <c r="D982" s="333">
        <f t="shared" si="3"/>
        <v>14270</v>
      </c>
    </row>
    <row r="983" spans="1:4" ht="15.75" customHeight="1">
      <c r="A983" s="334" t="s">
        <v>3563</v>
      </c>
      <c r="B983" s="335">
        <v>57.8</v>
      </c>
      <c r="C983" s="336" t="s">
        <v>3899</v>
      </c>
      <c r="D983" s="333">
        <f t="shared" si="3"/>
        <v>94710</v>
      </c>
    </row>
    <row r="984" spans="1:4" ht="15.75" customHeight="1">
      <c r="A984" s="334" t="s">
        <v>3564</v>
      </c>
      <c r="B984" s="335">
        <v>57.9</v>
      </c>
      <c r="C984" s="336" t="s">
        <v>4637</v>
      </c>
      <c r="D984" s="333">
        <f t="shared" si="3"/>
        <v>25420</v>
      </c>
    </row>
    <row r="985" spans="1:4" ht="15.75" customHeight="1">
      <c r="A985" s="334" t="s">
        <v>3565</v>
      </c>
      <c r="B985" s="335">
        <v>57.5</v>
      </c>
      <c r="C985" s="336" t="s">
        <v>4638</v>
      </c>
      <c r="D985" s="333">
        <f t="shared" si="3"/>
        <v>55760</v>
      </c>
    </row>
    <row r="986" spans="1:4" ht="15.75" customHeight="1">
      <c r="A986" s="334" t="s">
        <v>3566</v>
      </c>
      <c r="B986" s="335">
        <v>57.4</v>
      </c>
      <c r="C986" s="336" t="s">
        <v>4639</v>
      </c>
      <c r="D986" s="333">
        <f t="shared" si="3"/>
        <v>12540</v>
      </c>
    </row>
    <row r="987" spans="1:4" ht="15.75" customHeight="1">
      <c r="A987" s="334" t="s">
        <v>3567</v>
      </c>
      <c r="B987" s="335">
        <v>57.6</v>
      </c>
      <c r="C987" s="336" t="s">
        <v>4640</v>
      </c>
      <c r="D987" s="333">
        <f t="shared" si="3"/>
        <v>28470</v>
      </c>
    </row>
    <row r="988" spans="1:4" ht="15.75" customHeight="1">
      <c r="A988" s="334" t="s">
        <v>4641</v>
      </c>
      <c r="B988" s="335">
        <v>57.9</v>
      </c>
      <c r="C988" s="336" t="s">
        <v>1166</v>
      </c>
      <c r="D988" s="333">
        <f t="shared" si="3"/>
        <v>22030</v>
      </c>
    </row>
    <row r="989" spans="1:4" ht="15.75" customHeight="1">
      <c r="A989" s="334" t="s">
        <v>3568</v>
      </c>
      <c r="B989" s="335">
        <v>57.9</v>
      </c>
      <c r="C989" s="336" t="s">
        <v>1688</v>
      </c>
      <c r="D989" s="333">
        <f t="shared" si="3"/>
        <v>46420</v>
      </c>
    </row>
    <row r="990" spans="1:4" ht="15.75" customHeight="1">
      <c r="A990" s="334" t="s">
        <v>3569</v>
      </c>
      <c r="B990" s="335">
        <v>58.2</v>
      </c>
      <c r="C990" s="336" t="s">
        <v>4642</v>
      </c>
      <c r="D990" s="333">
        <f t="shared" si="3"/>
        <v>36600</v>
      </c>
    </row>
    <row r="991" spans="1:4" ht="15.75" customHeight="1">
      <c r="A991" s="334" t="s">
        <v>3570</v>
      </c>
      <c r="B991" s="335">
        <v>57.9</v>
      </c>
      <c r="C991" s="336" t="s">
        <v>4643</v>
      </c>
      <c r="D991" s="333">
        <f t="shared" si="3"/>
        <v>39860</v>
      </c>
    </row>
    <row r="992" spans="1:4" ht="15.75" customHeight="1">
      <c r="A992" s="334" t="s">
        <v>3571</v>
      </c>
      <c r="B992" s="335">
        <v>58.4</v>
      </c>
      <c r="C992" s="336" t="s">
        <v>4644</v>
      </c>
      <c r="D992" s="333">
        <f t="shared" si="3"/>
        <v>32369.999999999996</v>
      </c>
    </row>
    <row r="993" spans="1:4" ht="15.75" customHeight="1">
      <c r="A993" s="334" t="s">
        <v>3572</v>
      </c>
      <c r="B993" s="335">
        <v>58.8</v>
      </c>
      <c r="C993" s="336" t="s">
        <v>1156</v>
      </c>
      <c r="D993" s="333">
        <f t="shared" si="3"/>
        <v>12390</v>
      </c>
    </row>
    <row r="994" spans="1:4" ht="15.75" customHeight="1">
      <c r="A994" s="334" t="s">
        <v>3573</v>
      </c>
      <c r="B994" s="335">
        <v>59.3</v>
      </c>
      <c r="C994" s="336" t="s">
        <v>4645</v>
      </c>
      <c r="D994" s="333">
        <f t="shared" si="3"/>
        <v>70710</v>
      </c>
    </row>
    <row r="995" spans="1:4" ht="15.75" customHeight="1">
      <c r="A995" s="334" t="s">
        <v>3574</v>
      </c>
      <c r="B995" s="335">
        <v>58.1</v>
      </c>
      <c r="C995" s="336" t="s">
        <v>4646</v>
      </c>
      <c r="D995" s="333">
        <f t="shared" si="3"/>
        <v>50960</v>
      </c>
    </row>
    <row r="996" spans="1:4" ht="15.75" customHeight="1">
      <c r="A996" s="334" t="s">
        <v>3575</v>
      </c>
      <c r="B996" s="335">
        <v>57.8</v>
      </c>
      <c r="C996" s="336" t="s">
        <v>4647</v>
      </c>
      <c r="D996" s="333">
        <f t="shared" si="3"/>
        <v>26160</v>
      </c>
    </row>
    <row r="997" spans="1:4" ht="15.75" customHeight="1">
      <c r="A997" s="334" t="s">
        <v>3576</v>
      </c>
      <c r="B997" s="335">
        <v>58.3</v>
      </c>
      <c r="C997" s="336" t="s">
        <v>4648</v>
      </c>
      <c r="D997" s="333">
        <f t="shared" si="3"/>
        <v>36310</v>
      </c>
    </row>
    <row r="998" spans="1:4" ht="15.75" customHeight="1">
      <c r="A998" s="334" t="s">
        <v>3577</v>
      </c>
      <c r="B998" s="335">
        <v>58.7</v>
      </c>
      <c r="C998" s="336" t="s">
        <v>1503</v>
      </c>
      <c r="D998" s="333">
        <f t="shared" si="3"/>
        <v>16149.999999999998</v>
      </c>
    </row>
    <row r="999" spans="1:4" ht="15.75" customHeight="1">
      <c r="A999" s="334" t="s">
        <v>3578</v>
      </c>
      <c r="B999" s="335">
        <v>58.9</v>
      </c>
      <c r="C999" s="336" t="s">
        <v>4649</v>
      </c>
      <c r="D999" s="333">
        <f t="shared" si="3"/>
        <v>14410</v>
      </c>
    </row>
    <row r="1000" spans="1:4" ht="15.75" customHeight="1">
      <c r="A1000" s="334" t="s">
        <v>3579</v>
      </c>
      <c r="B1000" s="335">
        <v>58.8</v>
      </c>
      <c r="C1000" s="336" t="s">
        <v>4650</v>
      </c>
      <c r="D1000" s="333">
        <f t="shared" si="3"/>
        <v>19890</v>
      </c>
    </row>
    <row r="1001" spans="1:4" ht="15.75" customHeight="1">
      <c r="A1001" s="334" t="s">
        <v>3580</v>
      </c>
      <c r="B1001" s="335">
        <v>59</v>
      </c>
      <c r="C1001" s="336" t="s">
        <v>4651</v>
      </c>
      <c r="D1001" s="333">
        <f t="shared" si="3"/>
        <v>43500</v>
      </c>
    </row>
    <row r="1002" spans="1:4" ht="15.75" customHeight="1">
      <c r="A1002" s="334" t="s">
        <v>4652</v>
      </c>
      <c r="B1002" s="335">
        <v>59.8</v>
      </c>
      <c r="C1002" s="336" t="s">
        <v>4653</v>
      </c>
      <c r="D1002" s="333">
        <f t="shared" si="3"/>
        <v>40420</v>
      </c>
    </row>
    <row r="1003" spans="1:4" ht="15.75" customHeight="1">
      <c r="A1003" s="334" t="s">
        <v>3581</v>
      </c>
      <c r="B1003" s="335">
        <v>59.8</v>
      </c>
      <c r="C1003" s="336" t="s">
        <v>4654</v>
      </c>
      <c r="D1003" s="333">
        <f t="shared" si="3"/>
        <v>66450</v>
      </c>
    </row>
    <row r="1004" spans="1:4" ht="15.75" customHeight="1">
      <c r="A1004" s="334" t="s">
        <v>3582</v>
      </c>
      <c r="B1004" s="335">
        <v>59.5</v>
      </c>
      <c r="C1004" s="336" t="s">
        <v>4655</v>
      </c>
      <c r="D1004" s="333">
        <f t="shared" si="3"/>
        <v>93940</v>
      </c>
    </row>
    <row r="1005" spans="1:4" ht="15.75" customHeight="1">
      <c r="A1005" s="334" t="s">
        <v>3583</v>
      </c>
      <c r="B1005" s="335">
        <v>59</v>
      </c>
      <c r="C1005" s="336" t="s">
        <v>1953</v>
      </c>
      <c r="D1005" s="333">
        <f t="shared" si="3"/>
        <v>74200</v>
      </c>
    </row>
    <row r="1006" spans="1:4" ht="15.75" customHeight="1">
      <c r="A1006" s="334" t="s">
        <v>3584</v>
      </c>
      <c r="B1006" s="335">
        <v>58.6</v>
      </c>
      <c r="C1006" s="336" t="s">
        <v>4656</v>
      </c>
      <c r="D1006" s="333">
        <f t="shared" si="3"/>
        <v>66700</v>
      </c>
    </row>
    <row r="1007" spans="1:4" ht="15.75" customHeight="1">
      <c r="A1007" s="334" t="s">
        <v>3585</v>
      </c>
      <c r="B1007" s="335">
        <v>57.8</v>
      </c>
      <c r="C1007" s="336" t="s">
        <v>4657</v>
      </c>
      <c r="D1007" s="333">
        <f t="shared" si="3"/>
        <v>114440</v>
      </c>
    </row>
    <row r="1008" spans="1:4" ht="15.75" customHeight="1">
      <c r="A1008" s="334" t="s">
        <v>3586</v>
      </c>
      <c r="B1008" s="335">
        <v>57.1</v>
      </c>
      <c r="C1008" s="336" t="s">
        <v>4658</v>
      </c>
      <c r="D1008" s="333">
        <f t="shared" si="3"/>
        <v>38820</v>
      </c>
    </row>
    <row r="1009" spans="1:4" ht="15.75" customHeight="1">
      <c r="A1009" s="334" t="s">
        <v>3587</v>
      </c>
      <c r="B1009" s="335">
        <v>56.7</v>
      </c>
      <c r="C1009" s="336" t="s">
        <v>4659</v>
      </c>
      <c r="D1009" s="333">
        <f t="shared" si="3"/>
        <v>78760</v>
      </c>
    </row>
    <row r="1010" spans="1:4" ht="15.75" customHeight="1">
      <c r="A1010" s="334" t="s">
        <v>3588</v>
      </c>
      <c r="B1010" s="335">
        <v>57.5</v>
      </c>
      <c r="C1010" s="336" t="s">
        <v>4660</v>
      </c>
      <c r="D1010" s="333">
        <f t="shared" si="3"/>
        <v>41310</v>
      </c>
    </row>
    <row r="1011" spans="1:4" ht="15.75" customHeight="1">
      <c r="A1011" s="334" t="s">
        <v>3589</v>
      </c>
      <c r="B1011" s="335">
        <v>58.4</v>
      </c>
      <c r="C1011" s="336" t="s">
        <v>1474</v>
      </c>
      <c r="D1011" s="333">
        <f t="shared" si="3"/>
        <v>49680</v>
      </c>
    </row>
    <row r="1012" spans="1:4" ht="15.75" customHeight="1">
      <c r="A1012" s="334" t="s">
        <v>3590</v>
      </c>
      <c r="B1012" s="335">
        <v>59.1</v>
      </c>
      <c r="C1012" s="336" t="s">
        <v>4661</v>
      </c>
      <c r="D1012" s="333">
        <f t="shared" si="3"/>
        <v>30990</v>
      </c>
    </row>
    <row r="1013" spans="1:4" ht="15.75" customHeight="1">
      <c r="A1013" s="334" t="s">
        <v>3591</v>
      </c>
      <c r="B1013" s="335">
        <v>59.3</v>
      </c>
      <c r="C1013" s="336" t="s">
        <v>4662</v>
      </c>
      <c r="D1013" s="333">
        <f t="shared" si="3"/>
        <v>34180</v>
      </c>
    </row>
    <row r="1014" spans="1:4" ht="15.75" customHeight="1">
      <c r="A1014" s="334" t="s">
        <v>3592</v>
      </c>
      <c r="B1014" s="335">
        <v>59.7</v>
      </c>
      <c r="C1014" s="336" t="s">
        <v>4663</v>
      </c>
      <c r="D1014" s="333">
        <f t="shared" si="3"/>
        <v>27160</v>
      </c>
    </row>
    <row r="1015" spans="1:4" ht="15.75" customHeight="1">
      <c r="A1015" s="334" t="s">
        <v>3593</v>
      </c>
      <c r="B1015" s="335">
        <v>59.1</v>
      </c>
      <c r="C1015" s="336" t="s">
        <v>888</v>
      </c>
      <c r="D1015" s="333">
        <f t="shared" si="3"/>
        <v>8680</v>
      </c>
    </row>
    <row r="1016" spans="1:4" ht="15.75" customHeight="1">
      <c r="A1016" s="334" t="s">
        <v>3594</v>
      </c>
      <c r="B1016" s="335">
        <v>59.4</v>
      </c>
      <c r="C1016" s="336" t="s">
        <v>4664</v>
      </c>
      <c r="D1016" s="333">
        <f t="shared" si="3"/>
        <v>46710</v>
      </c>
    </row>
    <row r="1017" spans="1:4" ht="15.75" customHeight="1">
      <c r="A1017" s="334" t="s">
        <v>4665</v>
      </c>
      <c r="B1017" s="335">
        <v>59.8</v>
      </c>
      <c r="C1017" s="336" t="s">
        <v>4666</v>
      </c>
      <c r="D1017" s="333">
        <f t="shared" si="3"/>
        <v>6910</v>
      </c>
    </row>
    <row r="1018" spans="1:4" ht="15.75" customHeight="1">
      <c r="A1018" s="334" t="s">
        <v>3595</v>
      </c>
      <c r="B1018" s="335">
        <v>59.8</v>
      </c>
      <c r="C1018" s="336" t="s">
        <v>4667</v>
      </c>
      <c r="D1018" s="333">
        <f t="shared" si="3"/>
        <v>31790</v>
      </c>
    </row>
    <row r="1019" spans="1:4" ht="15.75" customHeight="1">
      <c r="A1019" s="334" t="s">
        <v>3596</v>
      </c>
      <c r="B1019" s="335">
        <v>60</v>
      </c>
      <c r="C1019" s="336" t="s">
        <v>2250</v>
      </c>
      <c r="D1019" s="333">
        <f t="shared" si="3"/>
        <v>54430</v>
      </c>
    </row>
    <row r="1020" spans="1:4" ht="15.75" customHeight="1">
      <c r="A1020" s="334" t="s">
        <v>4668</v>
      </c>
      <c r="B1020" s="335">
        <v>59.4</v>
      </c>
      <c r="C1020" s="336" t="s">
        <v>4669</v>
      </c>
      <c r="D1020" s="333">
        <f t="shared" si="3"/>
        <v>9760</v>
      </c>
    </row>
    <row r="1021" spans="1:4" ht="15.75" customHeight="1">
      <c r="A1021" s="334" t="s">
        <v>3597</v>
      </c>
      <c r="B1021" s="335">
        <v>59.4</v>
      </c>
      <c r="C1021" s="336" t="s">
        <v>4670</v>
      </c>
      <c r="D1021" s="333">
        <f t="shared" si="3"/>
        <v>29270</v>
      </c>
    </row>
    <row r="1022" spans="1:4" ht="15.75" customHeight="1">
      <c r="A1022" s="334" t="s">
        <v>3598</v>
      </c>
      <c r="B1022" s="335">
        <v>59.3</v>
      </c>
      <c r="C1022" s="336" t="s">
        <v>4671</v>
      </c>
      <c r="D1022" s="333">
        <f t="shared" ref="D1022:D1075" si="4">IF(ISNUMBER(SEARCH("k",C1022)),LEFT(C1022,LEN(C1022)-1)*IF(RIGHT(C1022)="k",1000,1),C1022)</f>
        <v>24620</v>
      </c>
    </row>
    <row r="1023" spans="1:4" ht="15.75" customHeight="1">
      <c r="A1023" s="334" t="s">
        <v>3599</v>
      </c>
      <c r="B1023" s="335">
        <v>59.2</v>
      </c>
      <c r="C1023" s="336" t="s">
        <v>4672</v>
      </c>
      <c r="D1023" s="333">
        <f t="shared" si="4"/>
        <v>10040</v>
      </c>
    </row>
    <row r="1024" spans="1:4" ht="15.75" customHeight="1">
      <c r="A1024" s="334" t="s">
        <v>3600</v>
      </c>
      <c r="B1024" s="335">
        <v>59</v>
      </c>
      <c r="C1024" s="336" t="s">
        <v>2557</v>
      </c>
      <c r="D1024" s="333">
        <f t="shared" si="4"/>
        <v>21170</v>
      </c>
    </row>
    <row r="1025" spans="1:4" ht="15.75" customHeight="1">
      <c r="A1025" s="334" t="s">
        <v>3601</v>
      </c>
      <c r="B1025" s="335">
        <v>59.4</v>
      </c>
      <c r="C1025" s="336" t="s">
        <v>4673</v>
      </c>
      <c r="D1025" s="333">
        <f t="shared" si="4"/>
        <v>30480</v>
      </c>
    </row>
    <row r="1026" spans="1:4" ht="15.75" customHeight="1">
      <c r="A1026" s="334" t="s">
        <v>3602</v>
      </c>
      <c r="B1026" s="335">
        <v>59.7</v>
      </c>
      <c r="C1026" s="336" t="s">
        <v>4674</v>
      </c>
      <c r="D1026" s="333">
        <f t="shared" si="4"/>
        <v>32560.000000000004</v>
      </c>
    </row>
    <row r="1027" spans="1:4" ht="15.75" customHeight="1">
      <c r="A1027" s="334" t="s">
        <v>3603</v>
      </c>
      <c r="B1027" s="335">
        <v>60</v>
      </c>
      <c r="C1027" s="336" t="s">
        <v>4256</v>
      </c>
      <c r="D1027" s="333">
        <f t="shared" si="4"/>
        <v>55020</v>
      </c>
    </row>
    <row r="1028" spans="1:4" ht="15.75" customHeight="1">
      <c r="A1028" s="334" t="s">
        <v>3604</v>
      </c>
      <c r="B1028" s="335">
        <v>60.5</v>
      </c>
      <c r="C1028" s="336" t="s">
        <v>4675</v>
      </c>
      <c r="D1028" s="333">
        <f t="shared" si="4"/>
        <v>50720</v>
      </c>
    </row>
    <row r="1029" spans="1:4" ht="15.75" customHeight="1">
      <c r="A1029" s="334" t="s">
        <v>3605</v>
      </c>
      <c r="B1029" s="335">
        <v>60.2</v>
      </c>
      <c r="C1029" s="336" t="s">
        <v>1202</v>
      </c>
      <c r="D1029" s="333">
        <f t="shared" si="4"/>
        <v>49900</v>
      </c>
    </row>
    <row r="1030" spans="1:4" ht="15.75" customHeight="1">
      <c r="A1030" s="334" t="s">
        <v>3606</v>
      </c>
      <c r="B1030" s="335">
        <v>59.9</v>
      </c>
      <c r="C1030" s="336" t="s">
        <v>4676</v>
      </c>
      <c r="D1030" s="333">
        <f t="shared" si="4"/>
        <v>173050</v>
      </c>
    </row>
    <row r="1031" spans="1:4" ht="15.75" customHeight="1">
      <c r="A1031" s="334" t="s">
        <v>3607</v>
      </c>
      <c r="B1031" s="335">
        <v>59.8</v>
      </c>
      <c r="C1031" s="336" t="s">
        <v>4677</v>
      </c>
      <c r="D1031" s="333">
        <f t="shared" si="4"/>
        <v>138190</v>
      </c>
    </row>
    <row r="1032" spans="1:4" ht="15.75" customHeight="1">
      <c r="A1032" s="334" t="s">
        <v>3608</v>
      </c>
      <c r="B1032" s="335">
        <v>60.4</v>
      </c>
      <c r="C1032" s="336" t="s">
        <v>4678</v>
      </c>
      <c r="D1032" s="333">
        <f t="shared" si="4"/>
        <v>65890</v>
      </c>
    </row>
    <row r="1033" spans="1:4" ht="15.75" customHeight="1">
      <c r="A1033" s="334" t="s">
        <v>3609</v>
      </c>
      <c r="B1033" s="335">
        <v>60.7</v>
      </c>
      <c r="C1033" s="336" t="s">
        <v>4679</v>
      </c>
      <c r="D1033" s="333">
        <f t="shared" si="4"/>
        <v>46400</v>
      </c>
    </row>
    <row r="1034" spans="1:4" ht="15.75" customHeight="1">
      <c r="A1034" s="334" t="s">
        <v>3610</v>
      </c>
      <c r="B1034" s="335">
        <v>60.4</v>
      </c>
      <c r="C1034" s="336" t="s">
        <v>4680</v>
      </c>
      <c r="D1034" s="333">
        <f t="shared" si="4"/>
        <v>63650</v>
      </c>
    </row>
    <row r="1035" spans="1:4" ht="15.75" customHeight="1">
      <c r="A1035" s="334" t="s">
        <v>3611</v>
      </c>
      <c r="B1035" s="335">
        <v>60</v>
      </c>
      <c r="C1035" s="336" t="s">
        <v>4681</v>
      </c>
      <c r="D1035" s="333">
        <f t="shared" si="4"/>
        <v>89180</v>
      </c>
    </row>
    <row r="1036" spans="1:4" ht="15.75" customHeight="1">
      <c r="A1036" s="334" t="s">
        <v>3612</v>
      </c>
      <c r="B1036" s="335">
        <v>60.4</v>
      </c>
      <c r="C1036" s="336" t="s">
        <v>4682</v>
      </c>
      <c r="D1036" s="333">
        <f t="shared" si="4"/>
        <v>61390</v>
      </c>
    </row>
    <row r="1037" spans="1:4" ht="15.75" customHeight="1">
      <c r="A1037" s="334" t="s">
        <v>3613</v>
      </c>
      <c r="B1037" s="335">
        <v>61.8</v>
      </c>
      <c r="C1037" s="336" t="s">
        <v>4683</v>
      </c>
      <c r="D1037" s="333">
        <f t="shared" si="4"/>
        <v>66530</v>
      </c>
    </row>
    <row r="1038" spans="1:4" ht="15.75" customHeight="1">
      <c r="A1038" s="334" t="s">
        <v>3614</v>
      </c>
      <c r="B1038" s="335">
        <v>61.6</v>
      </c>
      <c r="C1038" s="336" t="s">
        <v>4684</v>
      </c>
      <c r="D1038" s="333">
        <f t="shared" si="4"/>
        <v>12300</v>
      </c>
    </row>
    <row r="1039" spans="1:4" ht="15.75" customHeight="1">
      <c r="A1039" s="334" t="s">
        <v>3615</v>
      </c>
      <c r="B1039" s="335">
        <v>61.5</v>
      </c>
      <c r="C1039" s="336" t="s">
        <v>4685</v>
      </c>
      <c r="D1039" s="333">
        <f t="shared" si="4"/>
        <v>33550</v>
      </c>
    </row>
    <row r="1040" spans="1:4" ht="15.75" customHeight="1">
      <c r="A1040" s="334" t="s">
        <v>3616</v>
      </c>
      <c r="B1040" s="335">
        <v>62.2</v>
      </c>
      <c r="C1040" s="336" t="s">
        <v>4686</v>
      </c>
      <c r="D1040" s="333">
        <f t="shared" si="4"/>
        <v>19500</v>
      </c>
    </row>
    <row r="1041" spans="1:4" ht="15.75" customHeight="1">
      <c r="A1041" s="334" t="s">
        <v>3617</v>
      </c>
      <c r="B1041" s="335">
        <v>62.5</v>
      </c>
      <c r="C1041" s="336" t="s">
        <v>1960</v>
      </c>
      <c r="D1041" s="333">
        <f t="shared" si="4"/>
        <v>133110</v>
      </c>
    </row>
    <row r="1042" spans="1:4" ht="15.75" customHeight="1">
      <c r="A1042" s="334" t="s">
        <v>3618</v>
      </c>
      <c r="B1042" s="335">
        <v>63.2</v>
      </c>
      <c r="C1042" s="336" t="s">
        <v>4687</v>
      </c>
      <c r="D1042" s="333">
        <f t="shared" si="4"/>
        <v>116660</v>
      </c>
    </row>
    <row r="1043" spans="1:4" ht="15.75" customHeight="1">
      <c r="A1043" s="334" t="s">
        <v>3619</v>
      </c>
      <c r="B1043" s="335">
        <v>62.8</v>
      </c>
      <c r="C1043" s="336" t="s">
        <v>4688</v>
      </c>
      <c r="D1043" s="333">
        <f t="shared" si="4"/>
        <v>65190</v>
      </c>
    </row>
    <row r="1044" spans="1:4" ht="15.75" customHeight="1">
      <c r="A1044" s="334" t="s">
        <v>3620</v>
      </c>
      <c r="B1044" s="335">
        <v>62.6</v>
      </c>
      <c r="C1044" s="336" t="s">
        <v>4689</v>
      </c>
      <c r="D1044" s="333">
        <f t="shared" si="4"/>
        <v>31320</v>
      </c>
    </row>
    <row r="1045" spans="1:4" ht="15.75" customHeight="1">
      <c r="A1045" s="334" t="s">
        <v>4690</v>
      </c>
      <c r="B1045" s="335">
        <v>61.7</v>
      </c>
      <c r="C1045" s="336" t="s">
        <v>4691</v>
      </c>
      <c r="D1045" s="333">
        <f t="shared" si="4"/>
        <v>82500</v>
      </c>
    </row>
    <row r="1046" spans="1:4" ht="15.75" customHeight="1">
      <c r="A1046" s="334" t="s">
        <v>3621</v>
      </c>
      <c r="B1046" s="335">
        <v>61.7</v>
      </c>
      <c r="C1046" s="336" t="s">
        <v>4692</v>
      </c>
      <c r="D1046" s="333">
        <f t="shared" si="4"/>
        <v>35610</v>
      </c>
    </row>
    <row r="1047" spans="1:4" ht="15.75" customHeight="1">
      <c r="A1047" s="334" t="s">
        <v>3622</v>
      </c>
      <c r="B1047" s="335">
        <v>62.1</v>
      </c>
      <c r="C1047" s="336" t="s">
        <v>4693</v>
      </c>
      <c r="D1047" s="333">
        <f t="shared" si="4"/>
        <v>39650</v>
      </c>
    </row>
    <row r="1048" spans="1:4" ht="15.75" customHeight="1">
      <c r="A1048" s="334" t="s">
        <v>3623</v>
      </c>
      <c r="B1048" s="335">
        <v>62.3</v>
      </c>
      <c r="C1048" s="336" t="s">
        <v>4694</v>
      </c>
      <c r="D1048" s="333">
        <f t="shared" si="4"/>
        <v>35760</v>
      </c>
    </row>
    <row r="1049" spans="1:4" ht="15.75" customHeight="1">
      <c r="A1049" s="334" t="s">
        <v>3624</v>
      </c>
      <c r="B1049" s="335">
        <v>62.5</v>
      </c>
      <c r="C1049" s="336" t="s">
        <v>4695</v>
      </c>
      <c r="D1049" s="333">
        <f t="shared" si="4"/>
        <v>47240</v>
      </c>
    </row>
    <row r="1050" spans="1:4" ht="15.75" customHeight="1">
      <c r="A1050" s="334" t="s">
        <v>3625</v>
      </c>
      <c r="B1050" s="335">
        <v>62.8</v>
      </c>
      <c r="C1050" s="336" t="s">
        <v>4696</v>
      </c>
      <c r="D1050" s="333">
        <f t="shared" si="4"/>
        <v>95670</v>
      </c>
    </row>
    <row r="1051" spans="1:4" ht="15.75" customHeight="1">
      <c r="A1051" s="334" t="s">
        <v>3626</v>
      </c>
      <c r="B1051" s="335">
        <v>63</v>
      </c>
      <c r="C1051" s="336" t="s">
        <v>4697</v>
      </c>
      <c r="D1051" s="333">
        <f t="shared" si="4"/>
        <v>176720</v>
      </c>
    </row>
    <row r="1052" spans="1:4" ht="15.75" customHeight="1">
      <c r="A1052" s="334" t="s">
        <v>3627</v>
      </c>
      <c r="B1052" s="335">
        <v>63.2</v>
      </c>
      <c r="C1052" s="336" t="s">
        <v>4698</v>
      </c>
      <c r="D1052" s="333">
        <f t="shared" si="4"/>
        <v>54320</v>
      </c>
    </row>
    <row r="1053" spans="1:4" ht="15.75" customHeight="1">
      <c r="A1053" s="334" t="s">
        <v>3628</v>
      </c>
      <c r="B1053" s="335">
        <v>62.9</v>
      </c>
      <c r="C1053" s="336" t="s">
        <v>4699</v>
      </c>
      <c r="D1053" s="333">
        <f t="shared" si="4"/>
        <v>97480</v>
      </c>
    </row>
    <row r="1054" spans="1:4" ht="15.75" customHeight="1">
      <c r="A1054" s="334" t="s">
        <v>3629</v>
      </c>
      <c r="B1054" s="335">
        <v>63.5</v>
      </c>
      <c r="C1054" s="336" t="s">
        <v>1577</v>
      </c>
      <c r="D1054" s="333">
        <f t="shared" si="4"/>
        <v>86500</v>
      </c>
    </row>
    <row r="1055" spans="1:4" ht="15.75" customHeight="1">
      <c r="A1055" s="334" t="s">
        <v>4700</v>
      </c>
      <c r="B1055" s="335">
        <v>63.8</v>
      </c>
      <c r="C1055" s="336" t="s">
        <v>4701</v>
      </c>
      <c r="D1055" s="333">
        <f t="shared" si="4"/>
        <v>71710</v>
      </c>
    </row>
    <row r="1056" spans="1:4" ht="15.75" customHeight="1">
      <c r="A1056" s="334" t="s">
        <v>3630</v>
      </c>
      <c r="B1056" s="335">
        <v>63.8</v>
      </c>
      <c r="C1056" s="336" t="s">
        <v>4702</v>
      </c>
      <c r="D1056" s="333">
        <f t="shared" si="4"/>
        <v>31750</v>
      </c>
    </row>
    <row r="1057" spans="1:4" ht="15.75" customHeight="1">
      <c r="A1057" s="334" t="s">
        <v>4703</v>
      </c>
      <c r="B1057" s="335">
        <v>63.4</v>
      </c>
      <c r="C1057" s="336" t="s">
        <v>4704</v>
      </c>
      <c r="D1057" s="333">
        <f t="shared" si="4"/>
        <v>55830</v>
      </c>
    </row>
    <row r="1058" spans="1:4" ht="15.75" customHeight="1">
      <c r="A1058" s="334" t="s">
        <v>3631</v>
      </c>
      <c r="B1058" s="335">
        <v>63.4</v>
      </c>
      <c r="C1058" s="336" t="s">
        <v>4705</v>
      </c>
      <c r="D1058" s="333">
        <f t="shared" si="4"/>
        <v>54130</v>
      </c>
    </row>
    <row r="1059" spans="1:4" ht="15.75" customHeight="1">
      <c r="A1059" s="334" t="s">
        <v>3632</v>
      </c>
      <c r="B1059" s="335">
        <v>64</v>
      </c>
      <c r="C1059" s="336" t="s">
        <v>4706</v>
      </c>
      <c r="D1059" s="333">
        <f t="shared" si="4"/>
        <v>105370</v>
      </c>
    </row>
    <row r="1060" spans="1:4" ht="15.75" customHeight="1">
      <c r="A1060" s="334" t="s">
        <v>3633</v>
      </c>
      <c r="B1060" s="335">
        <v>64.599999999999994</v>
      </c>
      <c r="C1060" s="336" t="s">
        <v>4203</v>
      </c>
      <c r="D1060" s="333">
        <f t="shared" si="4"/>
        <v>241400</v>
      </c>
    </row>
    <row r="1061" spans="1:4" ht="15.75" customHeight="1">
      <c r="A1061" s="334" t="s">
        <v>3634</v>
      </c>
      <c r="B1061" s="335">
        <v>64.900000000000006</v>
      </c>
      <c r="C1061" s="336" t="s">
        <v>4707</v>
      </c>
      <c r="D1061" s="333">
        <f t="shared" si="4"/>
        <v>77210</v>
      </c>
    </row>
    <row r="1062" spans="1:4" ht="15.75" customHeight="1">
      <c r="A1062" s="334" t="s">
        <v>3635</v>
      </c>
      <c r="B1062" s="335">
        <v>64.8</v>
      </c>
      <c r="C1062" s="336" t="s">
        <v>4708</v>
      </c>
      <c r="D1062" s="333">
        <f t="shared" si="4"/>
        <v>88990</v>
      </c>
    </row>
    <row r="1063" spans="1:4" ht="15.75" customHeight="1">
      <c r="A1063" s="334" t="s">
        <v>3636</v>
      </c>
      <c r="B1063" s="335">
        <v>64.900000000000006</v>
      </c>
      <c r="C1063" s="336" t="s">
        <v>4709</v>
      </c>
      <c r="D1063" s="333">
        <f t="shared" si="4"/>
        <v>64349.999999999993</v>
      </c>
    </row>
    <row r="1064" spans="1:4" ht="15.75" customHeight="1">
      <c r="A1064" s="334" t="s">
        <v>3637</v>
      </c>
      <c r="B1064" s="335">
        <v>65.8</v>
      </c>
      <c r="C1064" s="336" t="s">
        <v>4710</v>
      </c>
      <c r="D1064" s="333">
        <f t="shared" si="4"/>
        <v>230950</v>
      </c>
    </row>
    <row r="1065" spans="1:4" ht="15.75" customHeight="1">
      <c r="A1065" s="334" t="s">
        <v>3638</v>
      </c>
      <c r="B1065" s="335">
        <v>64.7</v>
      </c>
      <c r="C1065" s="336" t="s">
        <v>4711</v>
      </c>
      <c r="D1065" s="333">
        <f t="shared" si="4"/>
        <v>45730</v>
      </c>
    </row>
    <row r="1066" spans="1:4" ht="15.75" customHeight="1">
      <c r="A1066" s="334" t="s">
        <v>3639</v>
      </c>
      <c r="B1066" s="335">
        <v>64.2</v>
      </c>
      <c r="C1066" s="336" t="s">
        <v>4712</v>
      </c>
      <c r="D1066" s="333">
        <f t="shared" si="4"/>
        <v>66390</v>
      </c>
    </row>
    <row r="1067" spans="1:4" ht="15.75" customHeight="1">
      <c r="A1067" s="334" t="s">
        <v>3640</v>
      </c>
      <c r="B1067" s="335">
        <v>64</v>
      </c>
      <c r="C1067" s="336" t="s">
        <v>4713</v>
      </c>
      <c r="D1067" s="333">
        <f t="shared" si="4"/>
        <v>89240</v>
      </c>
    </row>
    <row r="1068" spans="1:4" ht="15.75" customHeight="1">
      <c r="A1068" s="334" t="s">
        <v>3641</v>
      </c>
      <c r="B1068" s="335">
        <v>64.2</v>
      </c>
      <c r="C1068" s="336" t="s">
        <v>4714</v>
      </c>
      <c r="D1068" s="333">
        <f t="shared" si="4"/>
        <v>37510</v>
      </c>
    </row>
    <row r="1069" spans="1:4" ht="15.75" customHeight="1">
      <c r="A1069" s="334" t="s">
        <v>3642</v>
      </c>
      <c r="B1069" s="335">
        <v>64</v>
      </c>
      <c r="C1069" s="336" t="s">
        <v>4715</v>
      </c>
      <c r="D1069" s="333">
        <f t="shared" si="4"/>
        <v>109380</v>
      </c>
    </row>
    <row r="1070" spans="1:4" ht="15.75" customHeight="1">
      <c r="A1070" s="334" t="s">
        <v>3643</v>
      </c>
      <c r="B1070" s="335">
        <v>64.3</v>
      </c>
      <c r="C1070" s="336" t="s">
        <v>4716</v>
      </c>
      <c r="D1070" s="333">
        <f t="shared" si="4"/>
        <v>98660</v>
      </c>
    </row>
    <row r="1071" spans="1:4" ht="15.75" customHeight="1">
      <c r="A1071" s="334" t="s">
        <v>3644</v>
      </c>
      <c r="B1071" s="335">
        <v>63.3</v>
      </c>
      <c r="C1071" s="336" t="s">
        <v>4717</v>
      </c>
      <c r="D1071" s="333">
        <f t="shared" si="4"/>
        <v>98940</v>
      </c>
    </row>
    <row r="1072" spans="1:4" ht="15.75" customHeight="1">
      <c r="A1072" s="334" t="s">
        <v>3645</v>
      </c>
      <c r="B1072" s="335">
        <v>63.2</v>
      </c>
      <c r="C1072" s="336" t="s">
        <v>4718</v>
      </c>
      <c r="D1072" s="333">
        <f t="shared" si="4"/>
        <v>96220</v>
      </c>
    </row>
    <row r="1073" spans="1:4" ht="15.75" customHeight="1">
      <c r="A1073" s="334" t="s">
        <v>3646</v>
      </c>
      <c r="B1073" s="335">
        <v>62.9</v>
      </c>
      <c r="C1073" s="336" t="s">
        <v>4719</v>
      </c>
      <c r="D1073" s="333">
        <f t="shared" si="4"/>
        <v>179640</v>
      </c>
    </row>
    <row r="1074" spans="1:4" ht="15.75" customHeight="1">
      <c r="A1074" s="334" t="s">
        <v>3647</v>
      </c>
      <c r="B1074" s="335">
        <v>61.6</v>
      </c>
      <c r="C1074" s="336" t="s">
        <v>4720</v>
      </c>
      <c r="D1074" s="333">
        <f t="shared" si="4"/>
        <v>50980</v>
      </c>
    </row>
    <row r="1075" spans="1:4" ht="15.75" customHeight="1">
      <c r="A1075" s="334" t="s">
        <v>3648</v>
      </c>
      <c r="B1075" s="335">
        <v>61.7</v>
      </c>
      <c r="C1075" s="336" t="s">
        <v>4721</v>
      </c>
      <c r="D1075" s="333">
        <f t="shared" si="4"/>
        <v>74610</v>
      </c>
    </row>
  </sheetData>
  <pageMargins left="0.7" right="0.7" top="0.75" bottom="0.75" header="0" footer="0"/>
  <pageSetup orientation="landscape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1895A9-2584-4835-BE00-F23965ADAC53}">
  <sheetPr>
    <tabColor theme="2" tint="-0.249977111117893"/>
  </sheetPr>
  <dimension ref="A1:J1000"/>
  <sheetViews>
    <sheetView workbookViewId="0">
      <selection activeCell="C45" sqref="C45"/>
    </sheetView>
  </sheetViews>
  <sheetFormatPr defaultColWidth="14.42578125" defaultRowHeight="15" customHeight="1"/>
  <cols>
    <col min="1" max="1" width="13.5703125" style="337" customWidth="1"/>
    <col min="2" max="8" width="8.7109375" style="337" customWidth="1"/>
    <col min="9" max="9" width="9.7109375" style="337" customWidth="1"/>
    <col min="10" max="26" width="8.7109375" style="337" customWidth="1"/>
    <col min="27" max="16384" width="14.42578125" style="337"/>
  </cols>
  <sheetData>
    <row r="1" spans="1:10">
      <c r="A1" s="517" t="s">
        <v>2835</v>
      </c>
      <c r="B1" s="518"/>
      <c r="C1" s="518"/>
    </row>
    <row r="2" spans="1:10">
      <c r="A2" s="338" t="s">
        <v>33</v>
      </c>
      <c r="B2" s="338" t="s">
        <v>2836</v>
      </c>
      <c r="C2" s="338" t="s">
        <v>1011</v>
      </c>
    </row>
    <row r="3" spans="1:10">
      <c r="A3" s="339" t="s">
        <v>2837</v>
      </c>
      <c r="B3" s="340">
        <v>63.9</v>
      </c>
      <c r="C3" s="341">
        <f t="shared" ref="C3:C257" si="0">(B3/B4)-1</f>
        <v>-7.763975155279601E-3</v>
      </c>
      <c r="E3" s="342" t="s">
        <v>4722</v>
      </c>
      <c r="F3" s="343">
        <f>MAX(C3:C809)</f>
        <v>0.11858974358974361</v>
      </c>
    </row>
    <row r="4" spans="1:10">
      <c r="A4" s="344" t="s">
        <v>2838</v>
      </c>
      <c r="B4" s="345">
        <v>64.400000000000006</v>
      </c>
      <c r="C4" s="346">
        <f t="shared" si="0"/>
        <v>7.8247261345854024E-3</v>
      </c>
      <c r="E4" s="342" t="s">
        <v>4723</v>
      </c>
      <c r="F4" s="343">
        <f>MIN(C3:C809)</f>
        <v>-8.10276679841897E-2</v>
      </c>
    </row>
    <row r="5" spans="1:10">
      <c r="A5" s="344" t="s">
        <v>2839</v>
      </c>
      <c r="B5" s="345">
        <v>63.9</v>
      </c>
      <c r="C5" s="346">
        <f t="shared" si="0"/>
        <v>-1.5625000000000222E-3</v>
      </c>
      <c r="E5" s="342" t="s">
        <v>989</v>
      </c>
      <c r="F5" s="343">
        <f>F3-F4</f>
        <v>0.19961741157393331</v>
      </c>
    </row>
    <row r="6" spans="1:10">
      <c r="A6" s="344" t="s">
        <v>2840</v>
      </c>
      <c r="B6" s="345">
        <v>64</v>
      </c>
      <c r="C6" s="346">
        <f t="shared" si="0"/>
        <v>-7.7519379844961378E-3</v>
      </c>
      <c r="E6" s="342" t="s">
        <v>4724</v>
      </c>
      <c r="F6" s="342">
        <v>20</v>
      </c>
      <c r="I6" s="347" t="s">
        <v>990</v>
      </c>
      <c r="J6" s="347">
        <f>SKEW(C3:C809)</f>
        <v>1.0247254979539746</v>
      </c>
    </row>
    <row r="7" spans="1:10">
      <c r="A7" s="344" t="s">
        <v>2841</v>
      </c>
      <c r="B7" s="345">
        <v>64.5</v>
      </c>
      <c r="C7" s="346">
        <f t="shared" si="0"/>
        <v>-1.0736196319018454E-2</v>
      </c>
      <c r="E7" s="342" t="s">
        <v>4725</v>
      </c>
      <c r="F7" s="348">
        <f>F5/F6</f>
        <v>9.9808705786966663E-3</v>
      </c>
      <c r="I7" s="347" t="s">
        <v>991</v>
      </c>
      <c r="J7" s="347">
        <f>KURT(C3:C809)</f>
        <v>4.8607724042081273</v>
      </c>
    </row>
    <row r="8" spans="1:10">
      <c r="A8" s="344" t="s">
        <v>2842</v>
      </c>
      <c r="B8" s="345">
        <v>65.2</v>
      </c>
      <c r="C8" s="346">
        <f t="shared" si="0"/>
        <v>-1.2121212121212088E-2</v>
      </c>
    </row>
    <row r="9" spans="1:10">
      <c r="A9" s="344" t="s">
        <v>2843</v>
      </c>
      <c r="B9" s="345">
        <v>66</v>
      </c>
      <c r="C9" s="346">
        <f t="shared" si="0"/>
        <v>-3.083700440528625E-2</v>
      </c>
    </row>
    <row r="10" spans="1:10">
      <c r="A10" s="344" t="s">
        <v>2844</v>
      </c>
      <c r="B10" s="345">
        <v>68.099999999999994</v>
      </c>
      <c r="C10" s="346">
        <f t="shared" si="0"/>
        <v>6.0747663551401709E-2</v>
      </c>
    </row>
    <row r="11" spans="1:10">
      <c r="A11" s="344" t="s">
        <v>2845</v>
      </c>
      <c r="B11" s="345">
        <v>64.2</v>
      </c>
      <c r="C11" s="346">
        <f t="shared" si="0"/>
        <v>4.6948356807512415E-3</v>
      </c>
      <c r="E11" s="349"/>
      <c r="F11" s="349" t="s">
        <v>994</v>
      </c>
      <c r="G11" s="350" t="s">
        <v>995</v>
      </c>
    </row>
    <row r="12" spans="1:10">
      <c r="A12" s="344" t="s">
        <v>2846</v>
      </c>
      <c r="B12" s="345">
        <v>63.9</v>
      </c>
      <c r="C12" s="346">
        <f t="shared" si="0"/>
        <v>-3.1201248049921304E-3</v>
      </c>
      <c r="E12" s="351">
        <v>1</v>
      </c>
      <c r="F12" s="346">
        <f>F4</f>
        <v>-8.10276679841897E-2</v>
      </c>
      <c r="G12" s="352">
        <f t="array" ref="G12:G32">FREQUENCY(C3:C809,F12:F32)</f>
        <v>1</v>
      </c>
    </row>
    <row r="13" spans="1:10">
      <c r="A13" s="344" t="s">
        <v>2847</v>
      </c>
      <c r="B13" s="345">
        <v>64.099999999999994</v>
      </c>
      <c r="C13" s="346">
        <f t="shared" si="0"/>
        <v>-9.2735703245750978E-3</v>
      </c>
      <c r="E13" s="351">
        <v>2</v>
      </c>
      <c r="F13" s="346">
        <f t="shared" ref="F13:F32" si="1">F12+$F$7</f>
        <v>-7.1046797405493037E-2</v>
      </c>
      <c r="G13" s="352">
        <v>2</v>
      </c>
    </row>
    <row r="14" spans="1:10">
      <c r="A14" s="344" t="s">
        <v>2848</v>
      </c>
      <c r="B14" s="345">
        <v>64.7</v>
      </c>
      <c r="C14" s="346">
        <f t="shared" si="0"/>
        <v>7.7881619937694158E-3</v>
      </c>
      <c r="E14" s="351">
        <v>3</v>
      </c>
      <c r="F14" s="346">
        <f t="shared" si="1"/>
        <v>-6.1065926826796374E-2</v>
      </c>
      <c r="G14" s="352">
        <v>1</v>
      </c>
    </row>
    <row r="15" spans="1:10">
      <c r="A15" s="344" t="s">
        <v>2849</v>
      </c>
      <c r="B15" s="345">
        <v>64.2</v>
      </c>
      <c r="C15" s="346">
        <f t="shared" si="0"/>
        <v>-1.0785824345146411E-2</v>
      </c>
      <c r="E15" s="351">
        <v>4</v>
      </c>
      <c r="F15" s="346">
        <f t="shared" si="1"/>
        <v>-5.1085056248099711E-2</v>
      </c>
      <c r="G15" s="352">
        <v>2</v>
      </c>
    </row>
    <row r="16" spans="1:10">
      <c r="A16" s="344" t="s">
        <v>2850</v>
      </c>
      <c r="B16" s="345">
        <v>64.900000000000006</v>
      </c>
      <c r="C16" s="346">
        <f t="shared" si="0"/>
        <v>1.0903426791277315E-2</v>
      </c>
      <c r="E16" s="351">
        <v>5</v>
      </c>
      <c r="F16" s="346">
        <f t="shared" si="1"/>
        <v>-4.1104185669403048E-2</v>
      </c>
      <c r="G16" s="352">
        <v>6</v>
      </c>
    </row>
    <row r="17" spans="1:7">
      <c r="A17" s="344" t="s">
        <v>2851</v>
      </c>
      <c r="B17" s="345">
        <v>64.2</v>
      </c>
      <c r="C17" s="346">
        <f t="shared" si="0"/>
        <v>3.1250000000000444E-3</v>
      </c>
      <c r="E17" s="351">
        <v>6</v>
      </c>
      <c r="F17" s="346">
        <f t="shared" si="1"/>
        <v>-3.1123315090706382E-2</v>
      </c>
      <c r="G17" s="352">
        <v>29</v>
      </c>
    </row>
    <row r="18" spans="1:7">
      <c r="A18" s="344" t="s">
        <v>2852</v>
      </c>
      <c r="B18" s="345">
        <v>64</v>
      </c>
      <c r="C18" s="346">
        <f t="shared" si="0"/>
        <v>1.5649452269170805E-3</v>
      </c>
      <c r="E18" s="351">
        <v>7</v>
      </c>
      <c r="F18" s="346">
        <f t="shared" si="1"/>
        <v>-2.1142444512009716E-2</v>
      </c>
      <c r="G18" s="352">
        <v>37</v>
      </c>
    </row>
    <row r="19" spans="1:7">
      <c r="A19" s="344" t="s">
        <v>2853</v>
      </c>
      <c r="B19" s="345">
        <v>63.9</v>
      </c>
      <c r="C19" s="346">
        <f t="shared" si="0"/>
        <v>-1.0835913312693402E-2</v>
      </c>
      <c r="E19" s="351">
        <v>8</v>
      </c>
      <c r="F19" s="346">
        <f t="shared" si="1"/>
        <v>-1.1161573933313049E-2</v>
      </c>
      <c r="G19" s="352">
        <v>110</v>
      </c>
    </row>
    <row r="20" spans="1:7">
      <c r="A20" s="344" t="s">
        <v>2854</v>
      </c>
      <c r="B20" s="345">
        <v>64.599999999999994</v>
      </c>
      <c r="C20" s="346">
        <f t="shared" si="0"/>
        <v>9.3749999999999112E-3</v>
      </c>
      <c r="E20" s="351">
        <v>9</v>
      </c>
      <c r="F20" s="346">
        <f t="shared" si="1"/>
        <v>-1.1807033546163831E-3</v>
      </c>
      <c r="G20" s="352">
        <v>255</v>
      </c>
    </row>
    <row r="21" spans="1:7" ht="15.75" customHeight="1">
      <c r="A21" s="344" t="s">
        <v>2855</v>
      </c>
      <c r="B21" s="345">
        <v>64</v>
      </c>
      <c r="C21" s="346">
        <f t="shared" si="0"/>
        <v>-6.2111801242237252E-3</v>
      </c>
      <c r="E21" s="351">
        <v>10</v>
      </c>
      <c r="F21" s="346">
        <f t="shared" si="1"/>
        <v>8.8001672240802832E-3</v>
      </c>
      <c r="G21" s="352">
        <v>168</v>
      </c>
    </row>
    <row r="22" spans="1:7" ht="15.75" customHeight="1">
      <c r="A22" s="344" t="s">
        <v>2857</v>
      </c>
      <c r="B22" s="345">
        <v>64.400000000000006</v>
      </c>
      <c r="C22" s="346">
        <f t="shared" si="0"/>
        <v>7.8247261345854024E-3</v>
      </c>
      <c r="E22" s="351">
        <v>11</v>
      </c>
      <c r="F22" s="346">
        <f t="shared" si="1"/>
        <v>1.878103780277695E-2</v>
      </c>
      <c r="G22" s="352">
        <v>96</v>
      </c>
    </row>
    <row r="23" spans="1:7" ht="15.75" customHeight="1">
      <c r="A23" s="344" t="s">
        <v>2858</v>
      </c>
      <c r="B23" s="345">
        <v>63.9</v>
      </c>
      <c r="C23" s="346">
        <f t="shared" si="0"/>
        <v>-4.6728971962617383E-3</v>
      </c>
      <c r="E23" s="351">
        <v>12</v>
      </c>
      <c r="F23" s="346">
        <f t="shared" si="1"/>
        <v>2.8761908381473616E-2</v>
      </c>
      <c r="G23" s="352">
        <v>39</v>
      </c>
    </row>
    <row r="24" spans="1:7" ht="15.75" customHeight="1">
      <c r="A24" s="344" t="s">
        <v>2859</v>
      </c>
      <c r="B24" s="345">
        <v>64.2</v>
      </c>
      <c r="C24" s="346">
        <f t="shared" si="0"/>
        <v>1.5600624024962872E-3</v>
      </c>
      <c r="E24" s="351">
        <v>13</v>
      </c>
      <c r="F24" s="346">
        <f t="shared" si="1"/>
        <v>3.8742778960170282E-2</v>
      </c>
      <c r="G24" s="352">
        <v>22</v>
      </c>
    </row>
    <row r="25" spans="1:7" ht="15.75" customHeight="1">
      <c r="A25" s="344" t="s">
        <v>2860</v>
      </c>
      <c r="B25" s="345">
        <v>64.099999999999994</v>
      </c>
      <c r="C25" s="346">
        <f t="shared" si="0"/>
        <v>1.5624999999999112E-3</v>
      </c>
      <c r="E25" s="351">
        <v>14</v>
      </c>
      <c r="F25" s="346">
        <f t="shared" si="1"/>
        <v>4.8723649538866945E-2</v>
      </c>
      <c r="G25" s="352">
        <v>19</v>
      </c>
    </row>
    <row r="26" spans="1:7" ht="15.75" customHeight="1">
      <c r="A26" s="344" t="s">
        <v>2861</v>
      </c>
      <c r="B26" s="345">
        <v>64</v>
      </c>
      <c r="C26" s="346">
        <f t="shared" si="0"/>
        <v>1.5649452269170805E-3</v>
      </c>
      <c r="E26" s="351">
        <v>15</v>
      </c>
      <c r="F26" s="346">
        <f t="shared" si="1"/>
        <v>5.8704520117563608E-2</v>
      </c>
      <c r="G26" s="352">
        <v>5</v>
      </c>
    </row>
    <row r="27" spans="1:7" ht="15.75" customHeight="1">
      <c r="A27" s="344" t="s">
        <v>2862</v>
      </c>
      <c r="B27" s="345">
        <v>63.9</v>
      </c>
      <c r="C27" s="346">
        <f t="shared" si="0"/>
        <v>-2.1439509954058189E-2</v>
      </c>
      <c r="E27" s="351">
        <v>16</v>
      </c>
      <c r="F27" s="346">
        <f t="shared" si="1"/>
        <v>6.8685390696260271E-2</v>
      </c>
      <c r="G27" s="352">
        <v>5</v>
      </c>
    </row>
    <row r="28" spans="1:7" ht="15.75" customHeight="1">
      <c r="A28" s="344" t="s">
        <v>2863</v>
      </c>
      <c r="B28" s="345">
        <v>65.3</v>
      </c>
      <c r="C28" s="346">
        <f t="shared" si="0"/>
        <v>-9.1047040971169446E-3</v>
      </c>
      <c r="E28" s="351">
        <v>17</v>
      </c>
      <c r="F28" s="346">
        <f t="shared" si="1"/>
        <v>7.8666261274956933E-2</v>
      </c>
      <c r="G28" s="352">
        <v>1</v>
      </c>
    </row>
    <row r="29" spans="1:7" ht="15.75" customHeight="1">
      <c r="A29" s="344" t="s">
        <v>2864</v>
      </c>
      <c r="B29" s="345">
        <v>65.900000000000006</v>
      </c>
      <c r="C29" s="346">
        <f t="shared" si="0"/>
        <v>1.0736196319018454E-2</v>
      </c>
      <c r="E29" s="351">
        <v>18</v>
      </c>
      <c r="F29" s="346">
        <f t="shared" si="1"/>
        <v>8.8647131853653596E-2</v>
      </c>
      <c r="G29" s="352">
        <v>4</v>
      </c>
    </row>
    <row r="30" spans="1:7" ht="15.75" customHeight="1">
      <c r="A30" s="344" t="s">
        <v>2866</v>
      </c>
      <c r="B30" s="345">
        <v>65.2</v>
      </c>
      <c r="C30" s="346">
        <f t="shared" si="0"/>
        <v>-2.102102102102088E-2</v>
      </c>
      <c r="E30" s="351">
        <v>19</v>
      </c>
      <c r="F30" s="346">
        <f t="shared" si="1"/>
        <v>9.8628002432350259E-2</v>
      </c>
      <c r="G30" s="352">
        <v>2</v>
      </c>
    </row>
    <row r="31" spans="1:7" ht="15.75" customHeight="1">
      <c r="A31" s="344" t="s">
        <v>2868</v>
      </c>
      <c r="B31" s="345">
        <v>66.599999999999994</v>
      </c>
      <c r="C31" s="346">
        <f t="shared" si="0"/>
        <v>-1.3333333333333419E-2</v>
      </c>
      <c r="E31" s="351">
        <v>20</v>
      </c>
      <c r="F31" s="346">
        <f t="shared" si="1"/>
        <v>0.10860887301104692</v>
      </c>
      <c r="G31" s="352">
        <v>2</v>
      </c>
    </row>
    <row r="32" spans="1:7" ht="15.75" customHeight="1">
      <c r="A32" s="344" t="s">
        <v>2870</v>
      </c>
      <c r="B32" s="345">
        <v>67.5</v>
      </c>
      <c r="C32" s="346">
        <f t="shared" si="0"/>
        <v>-2.954209748892267E-3</v>
      </c>
      <c r="E32" s="351">
        <v>21</v>
      </c>
      <c r="F32" s="346">
        <f t="shared" si="1"/>
        <v>0.11858974358974358</v>
      </c>
      <c r="G32" s="352">
        <v>0</v>
      </c>
    </row>
    <row r="33" spans="1:3" ht="15.75" customHeight="1">
      <c r="A33" s="344" t="s">
        <v>2871</v>
      </c>
      <c r="B33" s="345">
        <v>67.7</v>
      </c>
      <c r="C33" s="346">
        <f t="shared" si="0"/>
        <v>3.2012195121951414E-2</v>
      </c>
    </row>
    <row r="34" spans="1:3" ht="15.75" customHeight="1">
      <c r="A34" s="344" t="s">
        <v>2872</v>
      </c>
      <c r="B34" s="345">
        <v>65.599999999999994</v>
      </c>
      <c r="C34" s="346">
        <f t="shared" si="0"/>
        <v>3.0581039755350758E-3</v>
      </c>
    </row>
    <row r="35" spans="1:3" ht="15.75" customHeight="1">
      <c r="A35" s="344" t="s">
        <v>2873</v>
      </c>
      <c r="B35" s="345">
        <v>65.400000000000006</v>
      </c>
      <c r="C35" s="346">
        <f t="shared" si="0"/>
        <v>-9.0909090909090384E-3</v>
      </c>
    </row>
    <row r="36" spans="1:3" ht="15.75" customHeight="1">
      <c r="A36" s="344" t="s">
        <v>2874</v>
      </c>
      <c r="B36" s="345">
        <v>66</v>
      </c>
      <c r="C36" s="346">
        <f t="shared" si="0"/>
        <v>-1.0494752623688153E-2</v>
      </c>
    </row>
    <row r="37" spans="1:3" ht="15.75" customHeight="1">
      <c r="A37" s="344" t="s">
        <v>2875</v>
      </c>
      <c r="B37" s="345">
        <v>66.7</v>
      </c>
      <c r="C37" s="346">
        <f t="shared" si="0"/>
        <v>4.5180722891566827E-3</v>
      </c>
    </row>
    <row r="38" spans="1:3" ht="15.75" customHeight="1">
      <c r="A38" s="344" t="s">
        <v>2876</v>
      </c>
      <c r="B38" s="345">
        <v>66.400000000000006</v>
      </c>
      <c r="C38" s="346">
        <f t="shared" si="0"/>
        <v>1.5290519877675823E-2</v>
      </c>
    </row>
    <row r="39" spans="1:3" ht="15.75" customHeight="1">
      <c r="A39" s="344" t="s">
        <v>2877</v>
      </c>
      <c r="B39" s="345">
        <v>65.400000000000006</v>
      </c>
      <c r="C39" s="346">
        <f t="shared" si="0"/>
        <v>-9.0909090909090384E-3</v>
      </c>
    </row>
    <row r="40" spans="1:3" ht="15.75" customHeight="1">
      <c r="A40" s="344" t="s">
        <v>2878</v>
      </c>
      <c r="B40" s="345">
        <v>66</v>
      </c>
      <c r="C40" s="346">
        <f t="shared" si="0"/>
        <v>1.0719754977029039E-2</v>
      </c>
    </row>
    <row r="41" spans="1:3" ht="15.75" customHeight="1">
      <c r="A41" s="344" t="s">
        <v>2879</v>
      </c>
      <c r="B41" s="345">
        <v>65.3</v>
      </c>
      <c r="C41" s="346">
        <f t="shared" si="0"/>
        <v>-2.5373134328358304E-2</v>
      </c>
    </row>
    <row r="42" spans="1:3" ht="15.75" customHeight="1">
      <c r="A42" s="344" t="s">
        <v>2880</v>
      </c>
      <c r="B42" s="345">
        <v>67</v>
      </c>
      <c r="C42" s="346">
        <f t="shared" si="0"/>
        <v>-8.8757396449703485E-3</v>
      </c>
    </row>
    <row r="43" spans="1:3" ht="15.75" customHeight="1">
      <c r="A43" s="344" t="s">
        <v>2881</v>
      </c>
      <c r="B43" s="345">
        <v>67.599999999999994</v>
      </c>
      <c r="C43" s="346">
        <f t="shared" si="0"/>
        <v>-1.477104874446189E-3</v>
      </c>
    </row>
    <row r="44" spans="1:3" ht="15.75" customHeight="1">
      <c r="A44" s="344" t="s">
        <v>2882</v>
      </c>
      <c r="B44" s="345">
        <v>67.7</v>
      </c>
      <c r="C44" s="346">
        <f t="shared" si="0"/>
        <v>-5.87371512481627E-3</v>
      </c>
    </row>
    <row r="45" spans="1:3" ht="15.75" customHeight="1">
      <c r="A45" s="344" t="s">
        <v>2883</v>
      </c>
      <c r="B45" s="345">
        <v>68.099999999999994</v>
      </c>
      <c r="C45" s="346">
        <f t="shared" si="0"/>
        <v>-4.3859649122808264E-3</v>
      </c>
    </row>
    <row r="46" spans="1:3" ht="15.75" customHeight="1">
      <c r="A46" s="344" t="s">
        <v>2884</v>
      </c>
      <c r="B46" s="345">
        <v>68.400000000000006</v>
      </c>
      <c r="C46" s="346">
        <f t="shared" si="0"/>
        <v>7.3637702503681624E-3</v>
      </c>
    </row>
    <row r="47" spans="1:3" ht="15.75" customHeight="1">
      <c r="A47" s="344" t="s">
        <v>2885</v>
      </c>
      <c r="B47" s="345">
        <v>67.900000000000006</v>
      </c>
      <c r="C47" s="346">
        <f t="shared" si="0"/>
        <v>-8.7591240875911636E-3</v>
      </c>
    </row>
    <row r="48" spans="1:3" ht="15.75" customHeight="1">
      <c r="A48" s="344" t="s">
        <v>2886</v>
      </c>
      <c r="B48" s="345">
        <v>68.5</v>
      </c>
      <c r="C48" s="346">
        <f t="shared" si="0"/>
        <v>-2.1428571428571463E-2</v>
      </c>
    </row>
    <row r="49" spans="1:3" ht="15.75" customHeight="1">
      <c r="A49" s="344" t="s">
        <v>2887</v>
      </c>
      <c r="B49" s="345">
        <v>70</v>
      </c>
      <c r="C49" s="346">
        <f t="shared" si="0"/>
        <v>1.0101010101010166E-2</v>
      </c>
    </row>
    <row r="50" spans="1:3" ht="15.75" customHeight="1">
      <c r="A50" s="344" t="s">
        <v>2888</v>
      </c>
      <c r="B50" s="345">
        <v>69.3</v>
      </c>
      <c r="C50" s="346">
        <f t="shared" si="0"/>
        <v>1.4641288433382194E-2</v>
      </c>
    </row>
    <row r="51" spans="1:3" ht="15.75" customHeight="1">
      <c r="A51" s="344" t="s">
        <v>2889</v>
      </c>
      <c r="B51" s="345">
        <v>68.3</v>
      </c>
      <c r="C51" s="346">
        <f t="shared" si="0"/>
        <v>4.4117647058823373E-3</v>
      </c>
    </row>
    <row r="52" spans="1:3" ht="15.75" customHeight="1">
      <c r="A52" s="344" t="s">
        <v>2890</v>
      </c>
      <c r="B52" s="345">
        <v>68</v>
      </c>
      <c r="C52" s="346">
        <f t="shared" si="0"/>
        <v>1.1904761904761862E-2</v>
      </c>
    </row>
    <row r="53" spans="1:3" ht="15.75" customHeight="1">
      <c r="A53" s="344" t="s">
        <v>2891</v>
      </c>
      <c r="B53" s="345">
        <v>67.2</v>
      </c>
      <c r="C53" s="346">
        <f t="shared" si="0"/>
        <v>4.484304932735439E-3</v>
      </c>
    </row>
    <row r="54" spans="1:3" ht="15.75" customHeight="1">
      <c r="A54" s="344" t="s">
        <v>2892</v>
      </c>
      <c r="B54" s="345">
        <v>66.900000000000006</v>
      </c>
      <c r="C54" s="346">
        <f t="shared" si="0"/>
        <v>1.4970059880241582E-3</v>
      </c>
    </row>
    <row r="55" spans="1:3" ht="15.75" customHeight="1">
      <c r="A55" s="344" t="s">
        <v>2893</v>
      </c>
      <c r="B55" s="345">
        <v>66.8</v>
      </c>
      <c r="C55" s="346">
        <f t="shared" si="0"/>
        <v>1.4992503748125774E-3</v>
      </c>
    </row>
    <row r="56" spans="1:3" ht="15.75" customHeight="1">
      <c r="A56" s="344" t="s">
        <v>2894</v>
      </c>
      <c r="B56" s="345">
        <v>66.7</v>
      </c>
      <c r="C56" s="346">
        <f t="shared" si="0"/>
        <v>1.060606060606073E-2</v>
      </c>
    </row>
    <row r="57" spans="1:3" ht="15.75" customHeight="1">
      <c r="A57" s="344" t="s">
        <v>2895</v>
      </c>
      <c r="B57" s="345">
        <v>66</v>
      </c>
      <c r="C57" s="346">
        <f t="shared" si="0"/>
        <v>1.2269938650306678E-2</v>
      </c>
    </row>
    <row r="58" spans="1:3" ht="15.75" customHeight="1">
      <c r="A58" s="344" t="s">
        <v>2896</v>
      </c>
      <c r="B58" s="345">
        <v>65.2</v>
      </c>
      <c r="C58" s="346">
        <f t="shared" si="0"/>
        <v>1.3996889580093486E-2</v>
      </c>
    </row>
    <row r="59" spans="1:3" ht="15.75" customHeight="1">
      <c r="A59" s="344" t="s">
        <v>2897</v>
      </c>
      <c r="B59" s="345">
        <v>64.3</v>
      </c>
      <c r="C59" s="346">
        <f t="shared" si="0"/>
        <v>-9.24499229583986E-3</v>
      </c>
    </row>
    <row r="60" spans="1:3" ht="15.75" customHeight="1">
      <c r="A60" s="344" t="s">
        <v>2898</v>
      </c>
      <c r="B60" s="345">
        <v>64.900000000000006</v>
      </c>
      <c r="C60" s="346">
        <f t="shared" si="0"/>
        <v>-1.8154311649016486E-2</v>
      </c>
    </row>
    <row r="61" spans="1:3" ht="15.75" customHeight="1">
      <c r="A61" s="344" t="s">
        <v>2899</v>
      </c>
      <c r="B61" s="345">
        <v>66.099999999999994</v>
      </c>
      <c r="C61" s="346">
        <f t="shared" si="0"/>
        <v>1.5151515151514694E-3</v>
      </c>
    </row>
    <row r="62" spans="1:3" ht="15.75" customHeight="1">
      <c r="A62" s="344" t="s">
        <v>2900</v>
      </c>
      <c r="B62" s="345">
        <v>66</v>
      </c>
      <c r="C62" s="346">
        <f t="shared" si="0"/>
        <v>3.0395136778116338E-3</v>
      </c>
    </row>
    <row r="63" spans="1:3" ht="15.75" customHeight="1">
      <c r="A63" s="344" t="s">
        <v>2901</v>
      </c>
      <c r="B63" s="345">
        <v>65.8</v>
      </c>
      <c r="C63" s="346">
        <f t="shared" si="0"/>
        <v>1.2307692307692353E-2</v>
      </c>
    </row>
    <row r="64" spans="1:3" ht="15.75" customHeight="1">
      <c r="A64" s="344" t="s">
        <v>2902</v>
      </c>
      <c r="B64" s="345">
        <v>65</v>
      </c>
      <c r="C64" s="346">
        <f t="shared" si="0"/>
        <v>3.5031847133758065E-2</v>
      </c>
    </row>
    <row r="65" spans="1:3" ht="15.75" customHeight="1">
      <c r="A65" s="344" t="s">
        <v>2903</v>
      </c>
      <c r="B65" s="345">
        <v>62.8</v>
      </c>
      <c r="C65" s="346">
        <f t="shared" si="0"/>
        <v>-1.7214397496087663E-2</v>
      </c>
    </row>
    <row r="66" spans="1:3" ht="15.75" customHeight="1">
      <c r="A66" s="344" t="s">
        <v>2904</v>
      </c>
      <c r="B66" s="345">
        <v>63.9</v>
      </c>
      <c r="C66" s="346">
        <f t="shared" si="0"/>
        <v>-1.5408320493066396E-2</v>
      </c>
    </row>
    <row r="67" spans="1:3" ht="15.75" customHeight="1">
      <c r="A67" s="344" t="s">
        <v>2905</v>
      </c>
      <c r="B67" s="345">
        <v>64.900000000000006</v>
      </c>
      <c r="C67" s="346">
        <f t="shared" si="0"/>
        <v>3.0911901081915882E-3</v>
      </c>
    </row>
    <row r="68" spans="1:3" ht="15.75" customHeight="1">
      <c r="A68" s="344" t="s">
        <v>2906</v>
      </c>
      <c r="B68" s="345">
        <v>64.7</v>
      </c>
      <c r="C68" s="346">
        <f t="shared" si="0"/>
        <v>6.2208398133749565E-3</v>
      </c>
    </row>
    <row r="69" spans="1:3" ht="15.75" customHeight="1">
      <c r="A69" s="344" t="s">
        <v>2907</v>
      </c>
      <c r="B69" s="345">
        <v>64.3</v>
      </c>
      <c r="C69" s="346">
        <f t="shared" si="0"/>
        <v>6.2597809076680999E-3</v>
      </c>
    </row>
    <row r="70" spans="1:3" ht="15.75" customHeight="1">
      <c r="A70" s="344" t="s">
        <v>2908</v>
      </c>
      <c r="B70" s="345">
        <v>63.9</v>
      </c>
      <c r="C70" s="346">
        <f t="shared" si="0"/>
        <v>-1.2364760432766686E-2</v>
      </c>
    </row>
    <row r="71" spans="1:3" ht="15.75" customHeight="1">
      <c r="A71" s="344" t="s">
        <v>2909</v>
      </c>
      <c r="B71" s="345">
        <v>64.7</v>
      </c>
      <c r="C71" s="346">
        <f t="shared" si="0"/>
        <v>-1.8209408194233778E-2</v>
      </c>
    </row>
    <row r="72" spans="1:3" ht="15.75" customHeight="1">
      <c r="A72" s="344" t="s">
        <v>2910</v>
      </c>
      <c r="B72" s="345">
        <v>65.900000000000006</v>
      </c>
      <c r="C72" s="346">
        <f t="shared" si="0"/>
        <v>-2.2255192878338326E-2</v>
      </c>
    </row>
    <row r="73" spans="1:3" ht="15.75" customHeight="1">
      <c r="A73" s="344" t="s">
        <v>2911</v>
      </c>
      <c r="B73" s="345">
        <v>67.400000000000006</v>
      </c>
      <c r="C73" s="346">
        <f t="shared" si="0"/>
        <v>1.5060240963855387E-2</v>
      </c>
    </row>
    <row r="74" spans="1:3" ht="15.75" customHeight="1">
      <c r="A74" s="344" t="s">
        <v>2912</v>
      </c>
      <c r="B74" s="345">
        <v>66.400000000000006</v>
      </c>
      <c r="C74" s="346">
        <f t="shared" si="0"/>
        <v>-1.0432190760059412E-2</v>
      </c>
    </row>
    <row r="75" spans="1:3" ht="15.75" customHeight="1">
      <c r="A75" s="344" t="s">
        <v>2913</v>
      </c>
      <c r="B75" s="345">
        <v>67.099999999999994</v>
      </c>
      <c r="C75" s="346">
        <f t="shared" si="0"/>
        <v>2.989536621823552E-3</v>
      </c>
    </row>
    <row r="76" spans="1:3" ht="15.75" customHeight="1">
      <c r="A76" s="344" t="s">
        <v>2914</v>
      </c>
      <c r="B76" s="345">
        <v>66.900000000000006</v>
      </c>
      <c r="C76" s="346">
        <f t="shared" si="0"/>
        <v>-1.4925373134327957E-3</v>
      </c>
    </row>
    <row r="77" spans="1:3" ht="15.75" customHeight="1">
      <c r="A77" s="344" t="s">
        <v>2915</v>
      </c>
      <c r="B77" s="345">
        <v>67</v>
      </c>
      <c r="C77" s="346">
        <f t="shared" si="0"/>
        <v>1.494768310911665E-3</v>
      </c>
    </row>
    <row r="78" spans="1:3" ht="15.75" customHeight="1">
      <c r="A78" s="344" t="s">
        <v>2916</v>
      </c>
      <c r="B78" s="345">
        <v>66.900000000000006</v>
      </c>
      <c r="C78" s="346">
        <f t="shared" si="0"/>
        <v>-4.4642857142856984E-3</v>
      </c>
    </row>
    <row r="79" spans="1:3" ht="15.75" customHeight="1">
      <c r="A79" s="344" t="s">
        <v>2917</v>
      </c>
      <c r="B79" s="345">
        <v>67.2</v>
      </c>
      <c r="C79" s="346">
        <f t="shared" si="0"/>
        <v>1.3574660633484337E-2</v>
      </c>
    </row>
    <row r="80" spans="1:3" ht="15.75" customHeight="1">
      <c r="A80" s="344" t="s">
        <v>2918</v>
      </c>
      <c r="B80" s="345">
        <v>66.3</v>
      </c>
      <c r="C80" s="346">
        <f t="shared" si="0"/>
        <v>-5.9970014992504206E-3</v>
      </c>
    </row>
    <row r="81" spans="1:3" ht="15.75" customHeight="1">
      <c r="A81" s="344" t="s">
        <v>2919</v>
      </c>
      <c r="B81" s="345">
        <v>66.7</v>
      </c>
      <c r="C81" s="346">
        <f t="shared" si="0"/>
        <v>6.0331825037707176E-3</v>
      </c>
    </row>
    <row r="82" spans="1:3" ht="15.75" customHeight="1">
      <c r="A82" s="344" t="s">
        <v>2920</v>
      </c>
      <c r="B82" s="345">
        <v>66.3</v>
      </c>
      <c r="C82" s="346">
        <f t="shared" si="0"/>
        <v>-7.4850299401197917E-3</v>
      </c>
    </row>
    <row r="83" spans="1:3" ht="15.75" customHeight="1">
      <c r="A83" s="344" t="s">
        <v>2921</v>
      </c>
      <c r="B83" s="345">
        <v>66.8</v>
      </c>
      <c r="C83" s="346">
        <f t="shared" si="0"/>
        <v>-1.494768310911887E-3</v>
      </c>
    </row>
    <row r="84" spans="1:3" ht="15.75" customHeight="1">
      <c r="A84" s="344" t="s">
        <v>2922</v>
      </c>
      <c r="B84" s="345">
        <v>66.900000000000006</v>
      </c>
      <c r="C84" s="346">
        <f t="shared" si="0"/>
        <v>1.0574018126888296E-2</v>
      </c>
    </row>
    <row r="85" spans="1:3" ht="15.75" customHeight="1">
      <c r="A85" s="344" t="s">
        <v>2923</v>
      </c>
      <c r="B85" s="345">
        <v>66.2</v>
      </c>
      <c r="C85" s="346">
        <f t="shared" si="0"/>
        <v>-6.0060060060058706E-3</v>
      </c>
    </row>
    <row r="86" spans="1:3" ht="15.75" customHeight="1">
      <c r="A86" s="344" t="s">
        <v>2924</v>
      </c>
      <c r="B86" s="345">
        <v>66.599999999999994</v>
      </c>
      <c r="C86" s="346">
        <f t="shared" si="0"/>
        <v>-2.9940119760479833E-3</v>
      </c>
    </row>
    <row r="87" spans="1:3" ht="15.75" customHeight="1">
      <c r="A87" s="344" t="s">
        <v>2925</v>
      </c>
      <c r="B87" s="345">
        <v>66.8</v>
      </c>
      <c r="C87" s="346">
        <f t="shared" si="0"/>
        <v>-5.9523809523810423E-3</v>
      </c>
    </row>
    <row r="88" spans="1:3" ht="15.75" customHeight="1">
      <c r="A88" s="344" t="s">
        <v>2926</v>
      </c>
      <c r="B88" s="345">
        <v>67.2</v>
      </c>
      <c r="C88" s="346">
        <f t="shared" si="0"/>
        <v>-1.4858841010400026E-3</v>
      </c>
    </row>
    <row r="89" spans="1:3" ht="15.75" customHeight="1">
      <c r="A89" s="344" t="s">
        <v>2927</v>
      </c>
      <c r="B89" s="345">
        <v>67.3</v>
      </c>
      <c r="C89" s="346">
        <f t="shared" si="0"/>
        <v>4.4776119402984982E-3</v>
      </c>
    </row>
    <row r="90" spans="1:3" ht="15.75" customHeight="1">
      <c r="A90" s="344" t="s">
        <v>2928</v>
      </c>
      <c r="B90" s="345">
        <v>67</v>
      </c>
      <c r="C90" s="346">
        <f t="shared" si="0"/>
        <v>-2.9761904761904656E-3</v>
      </c>
    </row>
    <row r="91" spans="1:3" ht="15.75" customHeight="1">
      <c r="A91" s="344" t="s">
        <v>2929</v>
      </c>
      <c r="B91" s="345">
        <v>67.2</v>
      </c>
      <c r="C91" s="346">
        <f t="shared" si="0"/>
        <v>-2.9673590504450953E-3</v>
      </c>
    </row>
    <row r="92" spans="1:3" ht="15.75" customHeight="1">
      <c r="A92" s="344" t="s">
        <v>2930</v>
      </c>
      <c r="B92" s="345">
        <v>67.400000000000006</v>
      </c>
      <c r="C92" s="346">
        <f t="shared" si="0"/>
        <v>-1.1730205278592365E-2</v>
      </c>
    </row>
    <row r="93" spans="1:3" ht="15.75" customHeight="1">
      <c r="A93" s="344" t="s">
        <v>2931</v>
      </c>
      <c r="B93" s="345">
        <v>68.2</v>
      </c>
      <c r="C93" s="346">
        <f t="shared" si="0"/>
        <v>-1.1594202898550732E-2</v>
      </c>
    </row>
    <row r="94" spans="1:3" ht="15.75" customHeight="1">
      <c r="A94" s="344" t="s">
        <v>2932</v>
      </c>
      <c r="B94" s="345">
        <v>69</v>
      </c>
      <c r="C94" s="346">
        <f t="shared" si="0"/>
        <v>1.6200294550809957E-2</v>
      </c>
    </row>
    <row r="95" spans="1:3" ht="15.75" customHeight="1">
      <c r="A95" s="344" t="s">
        <v>2933</v>
      </c>
      <c r="B95" s="345">
        <v>67.900000000000006</v>
      </c>
      <c r="C95" s="346">
        <f t="shared" si="0"/>
        <v>7.4183976261128493E-3</v>
      </c>
    </row>
    <row r="96" spans="1:3" ht="15.75" customHeight="1">
      <c r="A96" s="344" t="s">
        <v>2934</v>
      </c>
      <c r="B96" s="345">
        <v>67.400000000000006</v>
      </c>
      <c r="C96" s="346">
        <f t="shared" si="0"/>
        <v>5.9701492537314049E-3</v>
      </c>
    </row>
    <row r="97" spans="1:3" ht="15.75" customHeight="1">
      <c r="A97" s="344" t="s">
        <v>2935</v>
      </c>
      <c r="B97" s="345">
        <v>67</v>
      </c>
      <c r="C97" s="346">
        <f t="shared" si="0"/>
        <v>-1.4903129657226621E-3</v>
      </c>
    </row>
    <row r="98" spans="1:3" ht="15.75" customHeight="1">
      <c r="A98" s="344" t="s">
        <v>2936</v>
      </c>
      <c r="B98" s="345">
        <v>67.099999999999994</v>
      </c>
      <c r="C98" s="346">
        <f t="shared" si="0"/>
        <v>-2.9717682020802272E-3</v>
      </c>
    </row>
    <row r="99" spans="1:3" ht="15.75" customHeight="1">
      <c r="A99" s="344" t="s">
        <v>2937</v>
      </c>
      <c r="B99" s="345">
        <v>67.3</v>
      </c>
      <c r="C99" s="346">
        <f t="shared" si="0"/>
        <v>1.4880952380951218E-3</v>
      </c>
    </row>
    <row r="100" spans="1:3" ht="15.75" customHeight="1">
      <c r="A100" s="344" t="s">
        <v>2938</v>
      </c>
      <c r="B100" s="345">
        <v>67.2</v>
      </c>
      <c r="C100" s="346">
        <f t="shared" si="0"/>
        <v>-4.444444444444362E-3</v>
      </c>
    </row>
    <row r="101" spans="1:3" ht="15.75" customHeight="1">
      <c r="A101" s="344" t="s">
        <v>2939</v>
      </c>
      <c r="B101" s="345">
        <v>67.5</v>
      </c>
      <c r="C101" s="346">
        <f t="shared" si="0"/>
        <v>-7.3529411764705621E-3</v>
      </c>
    </row>
    <row r="102" spans="1:3" ht="15.75" customHeight="1">
      <c r="A102" s="344" t="s">
        <v>2940</v>
      </c>
      <c r="B102" s="345">
        <v>68</v>
      </c>
      <c r="C102" s="346">
        <f t="shared" si="0"/>
        <v>2.409638554216853E-2</v>
      </c>
    </row>
    <row r="103" spans="1:3" ht="15.75" customHeight="1">
      <c r="A103" s="344" t="s">
        <v>2941</v>
      </c>
      <c r="B103" s="345">
        <v>66.400000000000006</v>
      </c>
      <c r="C103" s="346">
        <f t="shared" si="0"/>
        <v>-7.4738415545589909E-3</v>
      </c>
    </row>
    <row r="104" spans="1:3" ht="15.75" customHeight="1">
      <c r="A104" s="344" t="s">
        <v>2942</v>
      </c>
      <c r="B104" s="345">
        <v>66.900000000000006</v>
      </c>
      <c r="C104" s="346">
        <f t="shared" si="0"/>
        <v>9.0497737556562985E-3</v>
      </c>
    </row>
    <row r="105" spans="1:3" ht="15.75" customHeight="1">
      <c r="A105" s="344" t="s">
        <v>2943</v>
      </c>
      <c r="B105" s="345">
        <v>66.3</v>
      </c>
      <c r="C105" s="346">
        <f t="shared" si="0"/>
        <v>-3.2116788321167933E-2</v>
      </c>
    </row>
    <row r="106" spans="1:3" ht="15.75" customHeight="1">
      <c r="A106" s="344" t="s">
        <v>2944</v>
      </c>
      <c r="B106" s="345">
        <v>68.5</v>
      </c>
      <c r="C106" s="346">
        <f t="shared" si="0"/>
        <v>3.7878787878787845E-2</v>
      </c>
    </row>
    <row r="107" spans="1:3" ht="15.75" customHeight="1">
      <c r="A107" s="344" t="s">
        <v>2945</v>
      </c>
      <c r="B107" s="345">
        <v>66</v>
      </c>
      <c r="C107" s="346">
        <f t="shared" si="0"/>
        <v>-3.790087463556846E-2</v>
      </c>
    </row>
    <row r="108" spans="1:3" ht="15.75" customHeight="1">
      <c r="A108" s="344" t="s">
        <v>2946</v>
      </c>
      <c r="B108" s="345">
        <v>68.599999999999994</v>
      </c>
      <c r="C108" s="346">
        <f t="shared" si="0"/>
        <v>-2.4182076813655806E-2</v>
      </c>
    </row>
    <row r="109" spans="1:3" ht="15.75" customHeight="1">
      <c r="A109" s="344" t="s">
        <v>2947</v>
      </c>
      <c r="B109" s="345">
        <v>70.3</v>
      </c>
      <c r="C109" s="346">
        <f t="shared" si="0"/>
        <v>-3.5665294924554281E-2</v>
      </c>
    </row>
    <row r="110" spans="1:3" ht="15.75" customHeight="1">
      <c r="A110" s="344" t="s">
        <v>2948</v>
      </c>
      <c r="B110" s="345">
        <v>72.900000000000006</v>
      </c>
      <c r="C110" s="346">
        <f t="shared" si="0"/>
        <v>-1.3531799729364025E-2</v>
      </c>
    </row>
    <row r="111" spans="1:3" ht="15.75" customHeight="1">
      <c r="A111" s="344" t="s">
        <v>2949</v>
      </c>
      <c r="B111" s="345">
        <v>73.900000000000006</v>
      </c>
      <c r="C111" s="346">
        <f t="shared" si="0"/>
        <v>-1.3351134846461998E-2</v>
      </c>
    </row>
    <row r="112" spans="1:3" ht="15.75" customHeight="1">
      <c r="A112" s="344" t="s">
        <v>2950</v>
      </c>
      <c r="B112" s="345">
        <v>74.900000000000006</v>
      </c>
      <c r="C112" s="346">
        <f t="shared" si="0"/>
        <v>-5.312084993359778E-3</v>
      </c>
    </row>
    <row r="113" spans="1:3" ht="15.75" customHeight="1">
      <c r="A113" s="344" t="s">
        <v>2951</v>
      </c>
      <c r="B113" s="345">
        <v>75.3</v>
      </c>
      <c r="C113" s="346">
        <f t="shared" si="0"/>
        <v>-7.905138339921014E-3</v>
      </c>
    </row>
    <row r="114" spans="1:3" ht="15.75" customHeight="1">
      <c r="A114" s="344" t="s">
        <v>2952</v>
      </c>
      <c r="B114" s="345">
        <v>75.900000000000006</v>
      </c>
      <c r="C114" s="346">
        <f t="shared" si="0"/>
        <v>1.3192612137205018E-3</v>
      </c>
    </row>
    <row r="115" spans="1:3" ht="15.75" customHeight="1">
      <c r="A115" s="344" t="s">
        <v>2953</v>
      </c>
      <c r="B115" s="345">
        <v>75.8</v>
      </c>
      <c r="C115" s="346">
        <f t="shared" si="0"/>
        <v>-1.3175230566535578E-3</v>
      </c>
    </row>
    <row r="116" spans="1:3" ht="15.75" customHeight="1">
      <c r="A116" s="344" t="s">
        <v>2954</v>
      </c>
      <c r="B116" s="345">
        <v>75.900000000000006</v>
      </c>
      <c r="C116" s="346">
        <f t="shared" si="0"/>
        <v>-2.6281208935609035E-3</v>
      </c>
    </row>
    <row r="117" spans="1:3" ht="15.75" customHeight="1">
      <c r="A117" s="344" t="s">
        <v>2955</v>
      </c>
      <c r="B117" s="345">
        <v>76.099999999999994</v>
      </c>
      <c r="C117" s="346">
        <f t="shared" si="0"/>
        <v>-1.312335958005395E-3</v>
      </c>
    </row>
    <row r="118" spans="1:3" ht="15.75" customHeight="1">
      <c r="A118" s="344" t="s">
        <v>2956</v>
      </c>
      <c r="B118" s="345">
        <v>76.2</v>
      </c>
      <c r="C118" s="346">
        <f t="shared" si="0"/>
        <v>2.6315789473685403E-3</v>
      </c>
    </row>
    <row r="119" spans="1:3" ht="15.75" customHeight="1">
      <c r="A119" s="344" t="s">
        <v>2957</v>
      </c>
      <c r="B119" s="345">
        <v>76</v>
      </c>
      <c r="C119" s="346">
        <f t="shared" si="0"/>
        <v>-2.5641025641025661E-2</v>
      </c>
    </row>
    <row r="120" spans="1:3" ht="15.75" customHeight="1">
      <c r="A120" s="344" t="s">
        <v>2958</v>
      </c>
      <c r="B120" s="345">
        <v>78</v>
      </c>
      <c r="C120" s="346">
        <f t="shared" si="0"/>
        <v>-5.1020408163265918E-3</v>
      </c>
    </row>
    <row r="121" spans="1:3" ht="15.75" customHeight="1">
      <c r="A121" s="344" t="s">
        <v>2959</v>
      </c>
      <c r="B121" s="345">
        <v>78.400000000000006</v>
      </c>
      <c r="C121" s="346">
        <f t="shared" si="0"/>
        <v>9.009009009009139E-3</v>
      </c>
    </row>
    <row r="122" spans="1:3" ht="15.75" customHeight="1">
      <c r="A122" s="344" t="s">
        <v>2960</v>
      </c>
      <c r="B122" s="345">
        <v>77.7</v>
      </c>
      <c r="C122" s="346">
        <f t="shared" si="0"/>
        <v>1.9685039370078705E-2</v>
      </c>
    </row>
    <row r="123" spans="1:3" ht="15.75" customHeight="1">
      <c r="A123" s="344" t="s">
        <v>2961</v>
      </c>
      <c r="B123" s="345">
        <v>76.2</v>
      </c>
      <c r="C123" s="346">
        <f t="shared" si="0"/>
        <v>1.3140604467807293E-3</v>
      </c>
    </row>
    <row r="124" spans="1:3" ht="15.75" customHeight="1">
      <c r="A124" s="344" t="s">
        <v>2962</v>
      </c>
      <c r="B124" s="345">
        <v>76.099999999999994</v>
      </c>
      <c r="C124" s="346">
        <f t="shared" si="0"/>
        <v>-1.0403120936281041E-2</v>
      </c>
    </row>
    <row r="125" spans="1:3" ht="15.75" customHeight="1">
      <c r="A125" s="344" t="s">
        <v>2963</v>
      </c>
      <c r="B125" s="345">
        <v>76.900000000000006</v>
      </c>
      <c r="C125" s="346">
        <f t="shared" si="0"/>
        <v>-9.0206185567008879E-3</v>
      </c>
    </row>
    <row r="126" spans="1:3" ht="15.75" customHeight="1">
      <c r="A126" s="344" t="s">
        <v>2964</v>
      </c>
      <c r="B126" s="345">
        <v>77.599999999999994</v>
      </c>
      <c r="C126" s="346">
        <f t="shared" si="0"/>
        <v>7.7922077922076838E-3</v>
      </c>
    </row>
    <row r="127" spans="1:3" ht="15.75" customHeight="1">
      <c r="A127" s="344" t="s">
        <v>2965</v>
      </c>
      <c r="B127" s="345">
        <v>77</v>
      </c>
      <c r="C127" s="346">
        <f t="shared" si="0"/>
        <v>-1.4084507042253502E-2</v>
      </c>
    </row>
    <row r="128" spans="1:3" ht="15.75" customHeight="1">
      <c r="A128" s="344" t="s">
        <v>2966</v>
      </c>
      <c r="B128" s="345">
        <v>78.099999999999994</v>
      </c>
      <c r="C128" s="346">
        <f t="shared" si="0"/>
        <v>6.4432989690721421E-3</v>
      </c>
    </row>
    <row r="129" spans="1:3" ht="15.75" customHeight="1">
      <c r="A129" s="344" t="s">
        <v>2967</v>
      </c>
      <c r="B129" s="345">
        <v>77.599999999999994</v>
      </c>
      <c r="C129" s="346">
        <f t="shared" si="0"/>
        <v>1.290322580645098E-3</v>
      </c>
    </row>
    <row r="130" spans="1:3" ht="15.75" customHeight="1">
      <c r="A130" s="344" t="s">
        <v>2968</v>
      </c>
      <c r="B130" s="345">
        <v>77.5</v>
      </c>
      <c r="C130" s="346">
        <f t="shared" si="0"/>
        <v>-1.2886597938143174E-3</v>
      </c>
    </row>
    <row r="131" spans="1:3" ht="15.75" customHeight="1">
      <c r="A131" s="344" t="s">
        <v>2969</v>
      </c>
      <c r="B131" s="345">
        <v>77.599999999999994</v>
      </c>
      <c r="C131" s="346">
        <f t="shared" si="0"/>
        <v>9.1027308192457301E-3</v>
      </c>
    </row>
    <row r="132" spans="1:3" ht="15.75" customHeight="1">
      <c r="A132" s="344" t="s">
        <v>2970</v>
      </c>
      <c r="B132" s="345">
        <v>76.900000000000006</v>
      </c>
      <c r="C132" s="346">
        <f t="shared" si="0"/>
        <v>2.2606382978723527E-2</v>
      </c>
    </row>
    <row r="133" spans="1:3" ht="15.75" customHeight="1">
      <c r="A133" s="344" t="s">
        <v>2971</v>
      </c>
      <c r="B133" s="345">
        <v>75.2</v>
      </c>
      <c r="C133" s="346">
        <f t="shared" si="0"/>
        <v>-6.6050198150594541E-3</v>
      </c>
    </row>
    <row r="134" spans="1:3" ht="15.75" customHeight="1">
      <c r="A134" s="344" t="s">
        <v>2972</v>
      </c>
      <c r="B134" s="345">
        <v>75.7</v>
      </c>
      <c r="C134" s="346">
        <f t="shared" si="0"/>
        <v>9.3333333333334156E-3</v>
      </c>
    </row>
    <row r="135" spans="1:3" ht="15.75" customHeight="1">
      <c r="A135" s="344" t="s">
        <v>2973</v>
      </c>
      <c r="B135" s="345">
        <v>75</v>
      </c>
      <c r="C135" s="346">
        <f t="shared" si="0"/>
        <v>-1.055408970976246E-2</v>
      </c>
    </row>
    <row r="136" spans="1:3" ht="15.75" customHeight="1">
      <c r="A136" s="344" t="s">
        <v>2974</v>
      </c>
      <c r="B136" s="345">
        <v>75.8</v>
      </c>
      <c r="C136" s="346">
        <f t="shared" si="0"/>
        <v>1.0666666666666602E-2</v>
      </c>
    </row>
    <row r="137" spans="1:3" ht="15.75" customHeight="1">
      <c r="A137" s="344" t="s">
        <v>2975</v>
      </c>
      <c r="B137" s="345">
        <v>75</v>
      </c>
      <c r="C137" s="346">
        <f t="shared" si="0"/>
        <v>1.6260162601626105E-2</v>
      </c>
    </row>
    <row r="138" spans="1:3" ht="15.75" customHeight="1">
      <c r="A138" s="344" t="s">
        <v>2976</v>
      </c>
      <c r="B138" s="345">
        <v>73.8</v>
      </c>
      <c r="C138" s="346">
        <f t="shared" si="0"/>
        <v>1.3568521031206426E-3</v>
      </c>
    </row>
    <row r="139" spans="1:3" ht="15.75" customHeight="1">
      <c r="A139" s="344" t="s">
        <v>2977</v>
      </c>
      <c r="B139" s="345">
        <v>73.7</v>
      </c>
      <c r="C139" s="346">
        <f t="shared" si="0"/>
        <v>5.4570259208732708E-3</v>
      </c>
    </row>
    <row r="140" spans="1:3" ht="15.75" customHeight="1">
      <c r="A140" s="344" t="s">
        <v>2978</v>
      </c>
      <c r="B140" s="345">
        <v>73.3</v>
      </c>
      <c r="C140" s="346">
        <f t="shared" si="0"/>
        <v>1.5235457063711877E-2</v>
      </c>
    </row>
    <row r="141" spans="1:3" ht="15.75" customHeight="1">
      <c r="A141" s="344" t="s">
        <v>2979</v>
      </c>
      <c r="B141" s="345">
        <v>72.2</v>
      </c>
      <c r="C141" s="346">
        <f t="shared" si="0"/>
        <v>-1.0958904109588996E-2</v>
      </c>
    </row>
    <row r="142" spans="1:3" ht="15.75" customHeight="1">
      <c r="A142" s="344" t="s">
        <v>2980</v>
      </c>
      <c r="B142" s="345">
        <v>73</v>
      </c>
      <c r="C142" s="346">
        <f t="shared" si="0"/>
        <v>-1.0840108401083959E-2</v>
      </c>
    </row>
    <row r="143" spans="1:3" ht="15.75" customHeight="1">
      <c r="A143" s="344" t="s">
        <v>2981</v>
      </c>
      <c r="B143" s="345">
        <v>73.8</v>
      </c>
      <c r="C143" s="346">
        <f t="shared" si="0"/>
        <v>-5.3908355795149188E-3</v>
      </c>
    </row>
    <row r="144" spans="1:3" ht="15.75" customHeight="1">
      <c r="A144" s="344" t="s">
        <v>2982</v>
      </c>
      <c r="B144" s="345">
        <v>74.2</v>
      </c>
      <c r="C144" s="346">
        <f t="shared" si="0"/>
        <v>-2.6881720430107503E-3</v>
      </c>
    </row>
    <row r="145" spans="1:3" ht="15.75" customHeight="1">
      <c r="A145" s="344" t="s">
        <v>2983</v>
      </c>
      <c r="B145" s="345">
        <v>74.400000000000006</v>
      </c>
      <c r="C145" s="346">
        <f t="shared" si="0"/>
        <v>4.0485829959515662E-3</v>
      </c>
    </row>
    <row r="146" spans="1:3" ht="15.75" customHeight="1">
      <c r="A146" s="344" t="s">
        <v>2984</v>
      </c>
      <c r="B146" s="345">
        <v>74.099999999999994</v>
      </c>
      <c r="C146" s="346">
        <f t="shared" si="0"/>
        <v>2.631578947368407E-2</v>
      </c>
    </row>
    <row r="147" spans="1:3" ht="15.75" customHeight="1">
      <c r="A147" s="344" t="s">
        <v>2985</v>
      </c>
      <c r="B147" s="345">
        <v>72.2</v>
      </c>
      <c r="C147" s="346">
        <f t="shared" si="0"/>
        <v>8.379888268156499E-3</v>
      </c>
    </row>
    <row r="148" spans="1:3" ht="15.75" customHeight="1">
      <c r="A148" s="344" t="s">
        <v>2986</v>
      </c>
      <c r="B148" s="345">
        <v>71.599999999999994</v>
      </c>
      <c r="C148" s="346">
        <f t="shared" si="0"/>
        <v>4.3731778425655898E-2</v>
      </c>
    </row>
    <row r="149" spans="1:3" ht="15.75" customHeight="1">
      <c r="A149" s="344" t="s">
        <v>2987</v>
      </c>
      <c r="B149" s="345">
        <v>68.599999999999994</v>
      </c>
      <c r="C149" s="346">
        <f t="shared" si="0"/>
        <v>4.3923865300146137E-3</v>
      </c>
    </row>
    <row r="150" spans="1:3" ht="15.75" customHeight="1">
      <c r="A150" s="344" t="s">
        <v>2988</v>
      </c>
      <c r="B150" s="345">
        <v>68.3</v>
      </c>
      <c r="C150" s="346">
        <f t="shared" si="0"/>
        <v>-3.6671368124118642E-2</v>
      </c>
    </row>
    <row r="151" spans="1:3" ht="15.75" customHeight="1">
      <c r="A151" s="344" t="s">
        <v>2989</v>
      </c>
      <c r="B151" s="345">
        <v>70.900000000000006</v>
      </c>
      <c r="C151" s="346">
        <f t="shared" si="0"/>
        <v>-2.8129395218001729E-3</v>
      </c>
    </row>
    <row r="152" spans="1:3" ht="15.75" customHeight="1">
      <c r="A152" s="344" t="s">
        <v>2990</v>
      </c>
      <c r="B152" s="345">
        <v>71.099999999999994</v>
      </c>
      <c r="C152" s="346">
        <f t="shared" si="0"/>
        <v>-9.7493036211699913E-3</v>
      </c>
    </row>
    <row r="153" spans="1:3" ht="15.75" customHeight="1">
      <c r="A153" s="344" t="s">
        <v>2991</v>
      </c>
      <c r="B153" s="345">
        <v>71.8</v>
      </c>
      <c r="C153" s="346">
        <f t="shared" si="0"/>
        <v>-1.3736263736263687E-2</v>
      </c>
    </row>
    <row r="154" spans="1:3" ht="15.75" customHeight="1">
      <c r="A154" s="344" t="s">
        <v>2992</v>
      </c>
      <c r="B154" s="345">
        <v>72.8</v>
      </c>
      <c r="C154" s="346">
        <f t="shared" si="0"/>
        <v>-4.1039671682626677E-3</v>
      </c>
    </row>
    <row r="155" spans="1:3" ht="15.75" customHeight="1">
      <c r="A155" s="344" t="s">
        <v>2993</v>
      </c>
      <c r="B155" s="345">
        <v>73.099999999999994</v>
      </c>
      <c r="C155" s="346">
        <f t="shared" si="0"/>
        <v>4.1208791208791062E-3</v>
      </c>
    </row>
    <row r="156" spans="1:3" ht="15.75" customHeight="1">
      <c r="A156" s="344" t="s">
        <v>2994</v>
      </c>
      <c r="B156" s="345">
        <v>72.8</v>
      </c>
      <c r="C156" s="346">
        <f t="shared" si="0"/>
        <v>-1.4884979702300516E-2</v>
      </c>
    </row>
    <row r="157" spans="1:3" ht="15.75" customHeight="1">
      <c r="A157" s="344" t="s">
        <v>2995</v>
      </c>
      <c r="B157" s="345">
        <v>73.900000000000006</v>
      </c>
      <c r="C157" s="346">
        <f t="shared" si="0"/>
        <v>-3.0183727034120644E-2</v>
      </c>
    </row>
    <row r="158" spans="1:3" ht="15.75" customHeight="1">
      <c r="A158" s="344" t="s">
        <v>2996</v>
      </c>
      <c r="B158" s="345">
        <v>76.2</v>
      </c>
      <c r="C158" s="346">
        <f t="shared" si="0"/>
        <v>3.9525691699604515E-3</v>
      </c>
    </row>
    <row r="159" spans="1:3" ht="15.75" customHeight="1">
      <c r="A159" s="344" t="s">
        <v>2997</v>
      </c>
      <c r="B159" s="345">
        <v>75.900000000000006</v>
      </c>
      <c r="C159" s="346">
        <f t="shared" si="0"/>
        <v>-5.2424639580601617E-3</v>
      </c>
    </row>
    <row r="160" spans="1:3" ht="15.75" customHeight="1">
      <c r="A160" s="344" t="s">
        <v>2998</v>
      </c>
      <c r="B160" s="345">
        <v>76.3</v>
      </c>
      <c r="C160" s="346">
        <f t="shared" si="0"/>
        <v>-3.916449086161844E-3</v>
      </c>
    </row>
    <row r="161" spans="1:3" ht="15.75" customHeight="1">
      <c r="A161" s="344" t="s">
        <v>2999</v>
      </c>
      <c r="B161" s="345">
        <v>76.599999999999994</v>
      </c>
      <c r="C161" s="346">
        <f t="shared" si="0"/>
        <v>-2.6041666666667407E-3</v>
      </c>
    </row>
    <row r="162" spans="1:3" ht="15.75" customHeight="1">
      <c r="A162" s="344" t="s">
        <v>3000</v>
      </c>
      <c r="B162" s="345">
        <v>76.8</v>
      </c>
      <c r="C162" s="346">
        <f t="shared" si="0"/>
        <v>6.5530799475752577E-3</v>
      </c>
    </row>
    <row r="163" spans="1:3" ht="15.75" customHeight="1">
      <c r="A163" s="344" t="s">
        <v>3001</v>
      </c>
      <c r="B163" s="345">
        <v>76.3</v>
      </c>
      <c r="C163" s="346">
        <f t="shared" si="0"/>
        <v>-1.3089005235603635E-3</v>
      </c>
    </row>
    <row r="164" spans="1:3" ht="15.75" customHeight="1">
      <c r="A164" s="344" t="s">
        <v>3002</v>
      </c>
      <c r="B164" s="345">
        <v>76.400000000000006</v>
      </c>
      <c r="C164" s="346">
        <f t="shared" si="0"/>
        <v>-1.3071895424835445E-3</v>
      </c>
    </row>
    <row r="165" spans="1:3" ht="15.75" customHeight="1">
      <c r="A165" s="344" t="s">
        <v>3003</v>
      </c>
      <c r="B165" s="345">
        <v>76.5</v>
      </c>
      <c r="C165" s="346">
        <f t="shared" si="0"/>
        <v>-3.90625E-3</v>
      </c>
    </row>
    <row r="166" spans="1:3" ht="15.75" customHeight="1">
      <c r="A166" s="344" t="s">
        <v>3004</v>
      </c>
      <c r="B166" s="345">
        <v>76.8</v>
      </c>
      <c r="C166" s="346">
        <f t="shared" si="0"/>
        <v>5.2356020942407877E-3</v>
      </c>
    </row>
    <row r="167" spans="1:3" ht="15.75" customHeight="1">
      <c r="A167" s="344" t="s">
        <v>3005</v>
      </c>
      <c r="B167" s="345">
        <v>76.400000000000006</v>
      </c>
      <c r="C167" s="346">
        <f t="shared" si="0"/>
        <v>1.3106159895150959E-3</v>
      </c>
    </row>
    <row r="168" spans="1:3" ht="15.75" customHeight="1">
      <c r="A168" s="344" t="s">
        <v>3006</v>
      </c>
      <c r="B168" s="345">
        <v>76.3</v>
      </c>
      <c r="C168" s="346">
        <f t="shared" si="0"/>
        <v>5.2700922266137873E-3</v>
      </c>
    </row>
    <row r="169" spans="1:3" ht="15.75" customHeight="1">
      <c r="A169" s="344" t="s">
        <v>3007</v>
      </c>
      <c r="B169" s="345">
        <v>75.900000000000006</v>
      </c>
      <c r="C169" s="346">
        <f t="shared" si="0"/>
        <v>-3.937007874015741E-3</v>
      </c>
    </row>
    <row r="170" spans="1:3" ht="15.75" customHeight="1">
      <c r="A170" s="344" t="s">
        <v>3008</v>
      </c>
      <c r="B170" s="345">
        <v>76.2</v>
      </c>
      <c r="C170" s="346">
        <f t="shared" si="0"/>
        <v>9.2715231788080832E-3</v>
      </c>
    </row>
    <row r="171" spans="1:3" ht="15.75" customHeight="1">
      <c r="A171" s="344" t="s">
        <v>3009</v>
      </c>
      <c r="B171" s="345">
        <v>75.5</v>
      </c>
      <c r="C171" s="346">
        <f t="shared" si="0"/>
        <v>-1.6927083333333259E-2</v>
      </c>
    </row>
    <row r="172" spans="1:3" ht="15.75" customHeight="1">
      <c r="A172" s="344" t="s">
        <v>3010</v>
      </c>
      <c r="B172" s="345">
        <v>76.8</v>
      </c>
      <c r="C172" s="346">
        <f t="shared" si="0"/>
        <v>-3.8910505836575737E-3</v>
      </c>
    </row>
    <row r="173" spans="1:3" ht="15.75" customHeight="1">
      <c r="A173" s="344" t="s">
        <v>3011</v>
      </c>
      <c r="B173" s="345">
        <v>77.099999999999994</v>
      </c>
      <c r="C173" s="346">
        <f t="shared" si="0"/>
        <v>1.8494055482166427E-2</v>
      </c>
    </row>
    <row r="174" spans="1:3" ht="15.75" customHeight="1">
      <c r="A174" s="344" t="s">
        <v>3012</v>
      </c>
      <c r="B174" s="345">
        <v>75.7</v>
      </c>
      <c r="C174" s="346">
        <f t="shared" si="0"/>
        <v>-3.9473684210525883E-3</v>
      </c>
    </row>
    <row r="175" spans="1:3" ht="15.75" customHeight="1">
      <c r="A175" s="344" t="s">
        <v>3013</v>
      </c>
      <c r="B175" s="345">
        <v>76</v>
      </c>
      <c r="C175" s="346">
        <f t="shared" si="0"/>
        <v>-1.8087855297157729E-2</v>
      </c>
    </row>
    <row r="176" spans="1:3" ht="15.75" customHeight="1">
      <c r="A176" s="344" t="s">
        <v>3014</v>
      </c>
      <c r="B176" s="345">
        <v>77.400000000000006</v>
      </c>
      <c r="C176" s="346">
        <f t="shared" si="0"/>
        <v>-1.7766497461928821E-2</v>
      </c>
    </row>
    <row r="177" spans="1:3" ht="15.75" customHeight="1">
      <c r="A177" s="344" t="s">
        <v>3015</v>
      </c>
      <c r="B177" s="345">
        <v>78.8</v>
      </c>
      <c r="C177" s="346">
        <f t="shared" si="0"/>
        <v>-3.7926675094815954E-3</v>
      </c>
    </row>
    <row r="178" spans="1:3" ht="15.75" customHeight="1">
      <c r="A178" s="344" t="s">
        <v>3016</v>
      </c>
      <c r="B178" s="345">
        <v>79.099999999999994</v>
      </c>
      <c r="C178" s="346">
        <f t="shared" si="0"/>
        <v>2.4611398963730435E-2</v>
      </c>
    </row>
    <row r="179" spans="1:3" ht="15.75" customHeight="1">
      <c r="A179" s="344" t="s">
        <v>3017</v>
      </c>
      <c r="B179" s="345">
        <v>77.2</v>
      </c>
      <c r="C179" s="346">
        <f t="shared" si="0"/>
        <v>-8.9858793324775199E-3</v>
      </c>
    </row>
    <row r="180" spans="1:3" ht="15.75" customHeight="1">
      <c r="A180" s="344" t="s">
        <v>3018</v>
      </c>
      <c r="B180" s="345">
        <v>77.900000000000006</v>
      </c>
      <c r="C180" s="346">
        <f t="shared" si="0"/>
        <v>-1.2820512820511665E-3</v>
      </c>
    </row>
    <row r="181" spans="1:3" ht="15.75" customHeight="1">
      <c r="A181" s="344" t="s">
        <v>3019</v>
      </c>
      <c r="B181" s="345">
        <v>78</v>
      </c>
      <c r="C181" s="346">
        <f t="shared" si="0"/>
        <v>-3.8314176245209941E-3</v>
      </c>
    </row>
    <row r="182" spans="1:3" ht="15.75" customHeight="1">
      <c r="A182" s="344" t="s">
        <v>3020</v>
      </c>
      <c r="B182" s="345">
        <v>78.3</v>
      </c>
      <c r="C182" s="346">
        <f t="shared" si="0"/>
        <v>1.4248704663212264E-2</v>
      </c>
    </row>
    <row r="183" spans="1:3" ht="15.75" customHeight="1">
      <c r="A183" s="344" t="s">
        <v>3021</v>
      </c>
      <c r="B183" s="345">
        <v>77.2</v>
      </c>
      <c r="C183" s="346">
        <f t="shared" si="0"/>
        <v>1.4454664914586246E-2</v>
      </c>
    </row>
    <row r="184" spans="1:3" ht="15.75" customHeight="1">
      <c r="A184" s="344" t="s">
        <v>3022</v>
      </c>
      <c r="B184" s="345">
        <v>76.099999999999994</v>
      </c>
      <c r="C184" s="346">
        <f t="shared" si="0"/>
        <v>1.1968085106382809E-2</v>
      </c>
    </row>
    <row r="185" spans="1:3" ht="15.75" customHeight="1">
      <c r="A185" s="344" t="s">
        <v>3023</v>
      </c>
      <c r="B185" s="345">
        <v>75.2</v>
      </c>
      <c r="C185" s="346">
        <f t="shared" si="0"/>
        <v>9.3959731543624692E-3</v>
      </c>
    </row>
    <row r="186" spans="1:3" ht="15.75" customHeight="1">
      <c r="A186" s="344" t="s">
        <v>3024</v>
      </c>
      <c r="B186" s="345">
        <v>74.5</v>
      </c>
      <c r="C186" s="346">
        <f t="shared" si="0"/>
        <v>1.3605442176870763E-2</v>
      </c>
    </row>
    <row r="187" spans="1:3" ht="15.75" customHeight="1">
      <c r="A187" s="344" t="s">
        <v>3025</v>
      </c>
      <c r="B187" s="345">
        <v>73.5</v>
      </c>
      <c r="C187" s="346">
        <f t="shared" si="0"/>
        <v>-2.5198938992042508E-2</v>
      </c>
    </row>
    <row r="188" spans="1:3" ht="15.75" customHeight="1">
      <c r="A188" s="344" t="s">
        <v>3026</v>
      </c>
      <c r="B188" s="345">
        <v>75.400000000000006</v>
      </c>
      <c r="C188" s="346">
        <f t="shared" si="0"/>
        <v>-5.2770448548811189E-3</v>
      </c>
    </row>
    <row r="189" spans="1:3" ht="15.75" customHeight="1">
      <c r="A189" s="344" t="s">
        <v>3027</v>
      </c>
      <c r="B189" s="345">
        <v>75.8</v>
      </c>
      <c r="C189" s="346">
        <f t="shared" si="0"/>
        <v>3.5519125683060038E-2</v>
      </c>
    </row>
    <row r="190" spans="1:3" ht="15.75" customHeight="1">
      <c r="A190" s="344" t="s">
        <v>3028</v>
      </c>
      <c r="B190" s="345">
        <v>73.2</v>
      </c>
      <c r="C190" s="346">
        <f t="shared" si="0"/>
        <v>5.494505494505475E-3</v>
      </c>
    </row>
    <row r="191" spans="1:3" ht="15.75" customHeight="1">
      <c r="A191" s="344" t="s">
        <v>3029</v>
      </c>
      <c r="B191" s="345">
        <v>72.8</v>
      </c>
      <c r="C191" s="346">
        <f t="shared" si="0"/>
        <v>1.2517385257301727E-2</v>
      </c>
    </row>
    <row r="192" spans="1:3" ht="15.75" customHeight="1">
      <c r="A192" s="344" t="s">
        <v>3030</v>
      </c>
      <c r="B192" s="345">
        <v>71.900000000000006</v>
      </c>
      <c r="C192" s="346">
        <f t="shared" si="0"/>
        <v>7.0028011204481544E-3</v>
      </c>
    </row>
    <row r="193" spans="1:3" ht="15.75" customHeight="1">
      <c r="A193" s="344" t="s">
        <v>3031</v>
      </c>
      <c r="B193" s="345">
        <v>71.400000000000006</v>
      </c>
      <c r="C193" s="346">
        <f t="shared" si="0"/>
        <v>4.2194092827005925E-3</v>
      </c>
    </row>
    <row r="194" spans="1:3" ht="15.75" customHeight="1">
      <c r="A194" s="344" t="s">
        <v>3032</v>
      </c>
      <c r="B194" s="345">
        <v>71.099999999999994</v>
      </c>
      <c r="C194" s="346">
        <f t="shared" si="0"/>
        <v>8.5106382978723527E-3</v>
      </c>
    </row>
    <row r="195" spans="1:3" ht="15.75" customHeight="1">
      <c r="A195" s="344" t="s">
        <v>3033</v>
      </c>
      <c r="B195" s="345">
        <v>70.5</v>
      </c>
      <c r="C195" s="346">
        <f t="shared" si="0"/>
        <v>1.4204545454543638E-3</v>
      </c>
    </row>
    <row r="196" spans="1:3" ht="15.75" customHeight="1">
      <c r="A196" s="344" t="s">
        <v>3034</v>
      </c>
      <c r="B196" s="345">
        <v>70.400000000000006</v>
      </c>
      <c r="C196" s="346">
        <f t="shared" si="0"/>
        <v>1.4224751066858055E-3</v>
      </c>
    </row>
    <row r="197" spans="1:3" ht="15.75" customHeight="1">
      <c r="A197" s="344" t="s">
        <v>3035</v>
      </c>
      <c r="B197" s="345">
        <v>70.3</v>
      </c>
      <c r="C197" s="346">
        <f t="shared" si="0"/>
        <v>7.1633237822350537E-3</v>
      </c>
    </row>
    <row r="198" spans="1:3" ht="15.75" customHeight="1">
      <c r="A198" s="344" t="s">
        <v>3036</v>
      </c>
      <c r="B198" s="345">
        <v>69.8</v>
      </c>
      <c r="C198" s="346">
        <f t="shared" si="0"/>
        <v>2.8735632183909399E-3</v>
      </c>
    </row>
    <row r="199" spans="1:3" ht="15.75" customHeight="1">
      <c r="A199" s="344" t="s">
        <v>3037</v>
      </c>
      <c r="B199" s="345">
        <v>69.599999999999994</v>
      </c>
      <c r="C199" s="346">
        <f t="shared" si="0"/>
        <v>-2.2471910112359716E-2</v>
      </c>
    </row>
    <row r="200" spans="1:3" ht="15.75" customHeight="1">
      <c r="A200" s="344" t="s">
        <v>3038</v>
      </c>
      <c r="B200" s="345">
        <v>71.2</v>
      </c>
      <c r="C200" s="346">
        <f t="shared" si="0"/>
        <v>-2.8011204481792618E-3</v>
      </c>
    </row>
    <row r="201" spans="1:3" ht="15.75" customHeight="1">
      <c r="A201" s="344" t="s">
        <v>3039</v>
      </c>
      <c r="B201" s="345">
        <v>71.400000000000006</v>
      </c>
      <c r="C201" s="346">
        <f t="shared" si="0"/>
        <v>-1.3986013986013734E-3</v>
      </c>
    </row>
    <row r="202" spans="1:3" ht="15.75" customHeight="1">
      <c r="A202" s="344" t="s">
        <v>3040</v>
      </c>
      <c r="B202" s="345">
        <v>71.5</v>
      </c>
      <c r="C202" s="346">
        <f t="shared" si="0"/>
        <v>-1.1065006915629283E-2</v>
      </c>
    </row>
    <row r="203" spans="1:3" ht="15.75" customHeight="1">
      <c r="A203" s="344" t="s">
        <v>3041</v>
      </c>
      <c r="B203" s="345">
        <v>72.3</v>
      </c>
      <c r="C203" s="346">
        <f t="shared" si="0"/>
        <v>-8.2304526748971929E-3</v>
      </c>
    </row>
    <row r="204" spans="1:3" ht="15.75" customHeight="1">
      <c r="A204" s="344" t="s">
        <v>3042</v>
      </c>
      <c r="B204" s="345">
        <v>72.900000000000006</v>
      </c>
      <c r="C204" s="346">
        <f t="shared" si="0"/>
        <v>1.6736401673640211E-2</v>
      </c>
    </row>
    <row r="205" spans="1:3" ht="15.75" customHeight="1">
      <c r="A205" s="344" t="s">
        <v>3043</v>
      </c>
      <c r="B205" s="345">
        <v>71.7</v>
      </c>
      <c r="C205" s="346">
        <f t="shared" si="0"/>
        <v>4.2016806722688926E-3</v>
      </c>
    </row>
    <row r="206" spans="1:3" ht="15.75" customHeight="1">
      <c r="A206" s="344" t="s">
        <v>3044</v>
      </c>
      <c r="B206" s="345">
        <v>71.400000000000006</v>
      </c>
      <c r="C206" s="346">
        <f t="shared" si="0"/>
        <v>-8.3333333333333037E-3</v>
      </c>
    </row>
    <row r="207" spans="1:3" ht="15.75" customHeight="1">
      <c r="A207" s="344" t="s">
        <v>3045</v>
      </c>
      <c r="B207" s="345">
        <v>72</v>
      </c>
      <c r="C207" s="346">
        <f t="shared" si="0"/>
        <v>-8.2644628099173278E-3</v>
      </c>
    </row>
    <row r="208" spans="1:3" ht="15.75" customHeight="1">
      <c r="A208" s="344" t="s">
        <v>3046</v>
      </c>
      <c r="B208" s="345">
        <v>72.599999999999994</v>
      </c>
      <c r="C208" s="346">
        <f t="shared" si="0"/>
        <v>5.5401662049860967E-3</v>
      </c>
    </row>
    <row r="209" spans="1:3" ht="15.75" customHeight="1">
      <c r="A209" s="344" t="s">
        <v>3047</v>
      </c>
      <c r="B209" s="345">
        <v>72.2</v>
      </c>
      <c r="C209" s="346">
        <f t="shared" si="0"/>
        <v>-8.2417582417582125E-3</v>
      </c>
    </row>
    <row r="210" spans="1:3" ht="15.75" customHeight="1">
      <c r="A210" s="344" t="s">
        <v>3048</v>
      </c>
      <c r="B210" s="345">
        <v>72.8</v>
      </c>
      <c r="C210" s="346">
        <f t="shared" si="0"/>
        <v>1.1111111111111072E-2</v>
      </c>
    </row>
    <row r="211" spans="1:3" ht="15.75" customHeight="1">
      <c r="A211" s="344" t="s">
        <v>3049</v>
      </c>
      <c r="B211" s="345">
        <v>72</v>
      </c>
      <c r="C211" s="346">
        <f t="shared" si="0"/>
        <v>-1.2345679012345734E-2</v>
      </c>
    </row>
    <row r="212" spans="1:3" ht="15.75" customHeight="1">
      <c r="A212" s="344" t="s">
        <v>3050</v>
      </c>
      <c r="B212" s="345">
        <v>72.900000000000006</v>
      </c>
      <c r="C212" s="346">
        <f t="shared" si="0"/>
        <v>-1.0854816824966029E-2</v>
      </c>
    </row>
    <row r="213" spans="1:3" ht="15.75" customHeight="1">
      <c r="A213" s="344" t="s">
        <v>3051</v>
      </c>
      <c r="B213" s="345">
        <v>73.7</v>
      </c>
      <c r="C213" s="346">
        <f t="shared" si="0"/>
        <v>8.5419734904270905E-2</v>
      </c>
    </row>
    <row r="214" spans="1:3" ht="15.75" customHeight="1">
      <c r="A214" s="344" t="s">
        <v>3052</v>
      </c>
      <c r="B214" s="345">
        <v>67.900000000000006</v>
      </c>
      <c r="C214" s="346">
        <f t="shared" si="0"/>
        <v>1.0416666666666741E-2</v>
      </c>
    </row>
    <row r="215" spans="1:3" ht="15.75" customHeight="1">
      <c r="A215" s="344" t="s">
        <v>3053</v>
      </c>
      <c r="B215" s="345">
        <v>67.2</v>
      </c>
      <c r="C215" s="346">
        <f t="shared" si="0"/>
        <v>-4.444444444444362E-3</v>
      </c>
    </row>
    <row r="216" spans="1:3" ht="15.75" customHeight="1">
      <c r="A216" s="344" t="s">
        <v>3054</v>
      </c>
      <c r="B216" s="345">
        <v>67.5</v>
      </c>
      <c r="C216" s="346">
        <f t="shared" si="0"/>
        <v>2.9717682020802272E-3</v>
      </c>
    </row>
    <row r="217" spans="1:3" ht="15.75" customHeight="1">
      <c r="A217" s="344" t="s">
        <v>3055</v>
      </c>
      <c r="B217" s="345">
        <v>67.3</v>
      </c>
      <c r="C217" s="346">
        <f t="shared" si="0"/>
        <v>-2.0378457059679889E-2</v>
      </c>
    </row>
    <row r="218" spans="1:3" ht="15.75" customHeight="1">
      <c r="A218" s="344" t="s">
        <v>3056</v>
      </c>
      <c r="B218" s="345">
        <v>68.7</v>
      </c>
      <c r="C218" s="346">
        <f t="shared" si="0"/>
        <v>-5.7887120115772683E-3</v>
      </c>
    </row>
    <row r="219" spans="1:3" ht="15.75" customHeight="1">
      <c r="A219" s="344" t="s">
        <v>3057</v>
      </c>
      <c r="B219" s="345">
        <v>69.099999999999994</v>
      </c>
      <c r="C219" s="346">
        <f t="shared" si="0"/>
        <v>-1.4450867052023808E-3</v>
      </c>
    </row>
    <row r="220" spans="1:3" ht="15.75" customHeight="1">
      <c r="A220" s="344" t="s">
        <v>3058</v>
      </c>
      <c r="B220" s="345">
        <v>69.2</v>
      </c>
      <c r="C220" s="346">
        <f t="shared" si="0"/>
        <v>-1.4245014245014231E-2</v>
      </c>
    </row>
    <row r="221" spans="1:3" ht="15.75" customHeight="1">
      <c r="A221" s="344" t="s">
        <v>3059</v>
      </c>
      <c r="B221" s="345">
        <v>70.2</v>
      </c>
      <c r="C221" s="346">
        <f t="shared" si="0"/>
        <v>4.2918454935620964E-3</v>
      </c>
    </row>
    <row r="222" spans="1:3" ht="15.75" customHeight="1">
      <c r="A222" s="344" t="s">
        <v>3060</v>
      </c>
      <c r="B222" s="345">
        <v>69.900000000000006</v>
      </c>
      <c r="C222" s="346">
        <f t="shared" si="0"/>
        <v>-3.9835164835164694E-2</v>
      </c>
    </row>
    <row r="223" spans="1:3" ht="15.75" customHeight="1">
      <c r="A223" s="344" t="s">
        <v>3061</v>
      </c>
      <c r="B223" s="345">
        <v>72.8</v>
      </c>
      <c r="C223" s="346">
        <f t="shared" si="0"/>
        <v>2.5352112676056304E-2</v>
      </c>
    </row>
    <row r="224" spans="1:3" ht="15.75" customHeight="1">
      <c r="A224" s="344" t="s">
        <v>3062</v>
      </c>
      <c r="B224" s="345">
        <v>71</v>
      </c>
      <c r="C224" s="346">
        <f t="shared" si="0"/>
        <v>-2.8089887640450062E-3</v>
      </c>
    </row>
    <row r="225" spans="1:3" ht="15.75" customHeight="1">
      <c r="A225" s="344" t="s">
        <v>3063</v>
      </c>
      <c r="B225" s="345">
        <v>71.2</v>
      </c>
      <c r="C225" s="346">
        <f t="shared" si="0"/>
        <v>1.4245014245014342E-2</v>
      </c>
    </row>
    <row r="226" spans="1:3" ht="15.75" customHeight="1">
      <c r="A226" s="344" t="s">
        <v>3064</v>
      </c>
      <c r="B226" s="345">
        <v>70.2</v>
      </c>
      <c r="C226" s="346">
        <f t="shared" si="0"/>
        <v>4.0000000000000036E-2</v>
      </c>
    </row>
    <row r="227" spans="1:3" ht="15.75" customHeight="1">
      <c r="A227" s="344" t="s">
        <v>3065</v>
      </c>
      <c r="B227" s="345">
        <v>67.5</v>
      </c>
      <c r="C227" s="346">
        <f t="shared" si="0"/>
        <v>-1.171303074670571E-2</v>
      </c>
    </row>
    <row r="228" spans="1:3" ht="15.75" customHeight="1">
      <c r="A228" s="344" t="s">
        <v>3066</v>
      </c>
      <c r="B228" s="345">
        <v>68.3</v>
      </c>
      <c r="C228" s="346">
        <f t="shared" si="0"/>
        <v>2.398800599700146E-2</v>
      </c>
    </row>
    <row r="229" spans="1:3" ht="15.75" customHeight="1">
      <c r="A229" s="344" t="s">
        <v>3067</v>
      </c>
      <c r="B229" s="345">
        <v>66.7</v>
      </c>
      <c r="C229" s="346">
        <f t="shared" si="0"/>
        <v>3.5714285714285587E-2</v>
      </c>
    </row>
    <row r="230" spans="1:3" ht="15.75" customHeight="1">
      <c r="A230" s="344" t="s">
        <v>3068</v>
      </c>
      <c r="B230" s="345">
        <v>64.400000000000006</v>
      </c>
      <c r="C230" s="346">
        <f t="shared" si="0"/>
        <v>-6.1728395061727559E-3</v>
      </c>
    </row>
    <row r="231" spans="1:3" ht="15.75" customHeight="1">
      <c r="A231" s="344" t="s">
        <v>3069</v>
      </c>
      <c r="B231" s="345">
        <v>64.8</v>
      </c>
      <c r="C231" s="346">
        <f t="shared" si="0"/>
        <v>1.0920436817472678E-2</v>
      </c>
    </row>
    <row r="232" spans="1:3" ht="15.75" customHeight="1">
      <c r="A232" s="344" t="s">
        <v>3070</v>
      </c>
      <c r="B232" s="345">
        <v>64.099999999999994</v>
      </c>
      <c r="C232" s="346">
        <f t="shared" si="0"/>
        <v>3.1298904538339389E-3</v>
      </c>
    </row>
    <row r="233" spans="1:3" ht="15.75" customHeight="1">
      <c r="A233" s="344" t="s">
        <v>3071</v>
      </c>
      <c r="B233" s="345">
        <v>63.9</v>
      </c>
      <c r="C233" s="346">
        <f t="shared" si="0"/>
        <v>-3.7650602409638689E-2</v>
      </c>
    </row>
    <row r="234" spans="1:3" ht="15.75" customHeight="1">
      <c r="A234" s="344" t="s">
        <v>3072</v>
      </c>
      <c r="B234" s="345">
        <v>66.400000000000006</v>
      </c>
      <c r="C234" s="346">
        <f t="shared" si="0"/>
        <v>-3.0030030030028243E-3</v>
      </c>
    </row>
    <row r="235" spans="1:3" ht="15.75" customHeight="1">
      <c r="A235" s="344" t="s">
        <v>3073</v>
      </c>
      <c r="B235" s="345">
        <v>66.599999999999994</v>
      </c>
      <c r="C235" s="346">
        <f t="shared" si="0"/>
        <v>-1.624815361890708E-2</v>
      </c>
    </row>
    <row r="236" spans="1:3" ht="15.75" customHeight="1">
      <c r="A236" s="344" t="s">
        <v>3074</v>
      </c>
      <c r="B236" s="345">
        <v>67.7</v>
      </c>
      <c r="C236" s="346">
        <f t="shared" si="0"/>
        <v>-7.3313782991202281E-3</v>
      </c>
    </row>
    <row r="237" spans="1:3" ht="15.75" customHeight="1">
      <c r="A237" s="344" t="s">
        <v>3075</v>
      </c>
      <c r="B237" s="345">
        <v>68.2</v>
      </c>
      <c r="C237" s="346">
        <f t="shared" si="0"/>
        <v>8.8757396449705706E-3</v>
      </c>
    </row>
    <row r="238" spans="1:3" ht="15.75" customHeight="1">
      <c r="A238" s="344" t="s">
        <v>3076</v>
      </c>
      <c r="B238" s="345">
        <v>67.599999999999994</v>
      </c>
      <c r="C238" s="346">
        <f t="shared" si="0"/>
        <v>-3.9772727272727404E-2</v>
      </c>
    </row>
    <row r="239" spans="1:3" ht="15.75" customHeight="1">
      <c r="A239" s="344" t="s">
        <v>3077</v>
      </c>
      <c r="B239" s="345">
        <v>70.400000000000006</v>
      </c>
      <c r="C239" s="346">
        <f t="shared" si="0"/>
        <v>4.2796005706136064E-3</v>
      </c>
    </row>
    <row r="240" spans="1:3" ht="15.75" customHeight="1">
      <c r="A240" s="344" t="s">
        <v>3078</v>
      </c>
      <c r="B240" s="345">
        <v>70.099999999999994</v>
      </c>
      <c r="C240" s="346">
        <f t="shared" si="0"/>
        <v>-2.6388888888889017E-2</v>
      </c>
    </row>
    <row r="241" spans="1:3" ht="15.75" customHeight="1">
      <c r="A241" s="344" t="s">
        <v>3079</v>
      </c>
      <c r="B241" s="345">
        <v>72</v>
      </c>
      <c r="C241" s="346">
        <f t="shared" si="0"/>
        <v>3.0042918454935563E-2</v>
      </c>
    </row>
    <row r="242" spans="1:3" ht="15.75" customHeight="1">
      <c r="A242" s="344" t="s">
        <v>3080</v>
      </c>
      <c r="B242" s="345">
        <v>69.900000000000006</v>
      </c>
      <c r="C242" s="346">
        <f t="shared" si="0"/>
        <v>-3.0513176144243981E-2</v>
      </c>
    </row>
    <row r="243" spans="1:3" ht="15.75" customHeight="1">
      <c r="A243" s="344" t="s">
        <v>3081</v>
      </c>
      <c r="B243" s="345">
        <v>72.099999999999994</v>
      </c>
      <c r="C243" s="346">
        <f t="shared" si="0"/>
        <v>-5.5172413793104225E-3</v>
      </c>
    </row>
    <row r="244" spans="1:3" ht="15.75" customHeight="1">
      <c r="A244" s="344" t="s">
        <v>3082</v>
      </c>
      <c r="B244" s="345">
        <v>72.5</v>
      </c>
      <c r="C244" s="346">
        <f t="shared" si="0"/>
        <v>5.5478502080443803E-3</v>
      </c>
    </row>
    <row r="245" spans="1:3" ht="15.75" customHeight="1">
      <c r="A245" s="344" t="s">
        <v>3083</v>
      </c>
      <c r="B245" s="345">
        <v>72.099999999999994</v>
      </c>
      <c r="C245" s="346">
        <f t="shared" si="0"/>
        <v>-1.3850415512466352E-3</v>
      </c>
    </row>
    <row r="246" spans="1:3" ht="15.75" customHeight="1">
      <c r="A246" s="344" t="s">
        <v>3084</v>
      </c>
      <c r="B246" s="345">
        <v>72.2</v>
      </c>
      <c r="C246" s="346">
        <f t="shared" si="0"/>
        <v>-1.9021739130434701E-2</v>
      </c>
    </row>
    <row r="247" spans="1:3" ht="15.75" customHeight="1">
      <c r="A247" s="344" t="s">
        <v>3085</v>
      </c>
      <c r="B247" s="345">
        <v>73.599999999999994</v>
      </c>
      <c r="C247" s="346">
        <f t="shared" si="0"/>
        <v>-1.9973368841544659E-2</v>
      </c>
    </row>
    <row r="248" spans="1:3" ht="15.75" customHeight="1">
      <c r="A248" s="344" t="s">
        <v>3086</v>
      </c>
      <c r="B248" s="345">
        <v>75.099999999999994</v>
      </c>
      <c r="C248" s="346">
        <f t="shared" si="0"/>
        <v>-3.5943517329910302E-2</v>
      </c>
    </row>
    <row r="249" spans="1:3" ht="15.75" customHeight="1">
      <c r="A249" s="344" t="s">
        <v>3087</v>
      </c>
      <c r="B249" s="345">
        <v>77.900000000000006</v>
      </c>
      <c r="C249" s="346">
        <f t="shared" si="0"/>
        <v>-2.560819462227748E-3</v>
      </c>
    </row>
    <row r="250" spans="1:3" ht="15.75" customHeight="1">
      <c r="A250" s="344" t="s">
        <v>3088</v>
      </c>
      <c r="B250" s="345">
        <v>78.099999999999994</v>
      </c>
      <c r="C250" s="346">
        <f t="shared" si="0"/>
        <v>-1.13924050632912E-2</v>
      </c>
    </row>
    <row r="251" spans="1:3" ht="15.75" customHeight="1">
      <c r="A251" s="344" t="s">
        <v>3089</v>
      </c>
      <c r="B251" s="345">
        <v>79</v>
      </c>
      <c r="C251" s="346">
        <f t="shared" si="0"/>
        <v>-1.1264080100125251E-2</v>
      </c>
    </row>
    <row r="252" spans="1:3" ht="15.75" customHeight="1">
      <c r="A252" s="344" t="s">
        <v>3090</v>
      </c>
      <c r="B252" s="345">
        <v>79.900000000000006</v>
      </c>
      <c r="C252" s="346">
        <f t="shared" si="0"/>
        <v>2.9639175257732076E-2</v>
      </c>
    </row>
    <row r="253" spans="1:3" ht="15.75" customHeight="1">
      <c r="A253" s="344" t="s">
        <v>3091</v>
      </c>
      <c r="B253" s="345">
        <v>77.599999999999994</v>
      </c>
      <c r="C253" s="346">
        <f t="shared" si="0"/>
        <v>2.509907529722577E-2</v>
      </c>
    </row>
    <row r="254" spans="1:3" ht="15.75" customHeight="1">
      <c r="A254" s="344" t="s">
        <v>3092</v>
      </c>
      <c r="B254" s="345">
        <v>75.7</v>
      </c>
      <c r="C254" s="346">
        <f t="shared" si="0"/>
        <v>2.4357239512855067E-2</v>
      </c>
    </row>
    <row r="255" spans="1:3" ht="15.75" customHeight="1">
      <c r="A255" s="344" t="s">
        <v>3093</v>
      </c>
      <c r="B255" s="345">
        <v>73.900000000000006</v>
      </c>
      <c r="C255" s="346">
        <f t="shared" si="0"/>
        <v>2.0718232044198981E-2</v>
      </c>
    </row>
    <row r="256" spans="1:3" ht="15.75" customHeight="1">
      <c r="A256" s="344" t="s">
        <v>3094</v>
      </c>
      <c r="B256" s="345">
        <v>72.400000000000006</v>
      </c>
      <c r="C256" s="346">
        <f t="shared" si="0"/>
        <v>1.3831258644538824E-3</v>
      </c>
    </row>
    <row r="257" spans="1:3" ht="15.75" customHeight="1">
      <c r="A257" s="344" t="s">
        <v>3095</v>
      </c>
      <c r="B257" s="345">
        <v>72.3</v>
      </c>
      <c r="C257" s="346">
        <f t="shared" si="0"/>
        <v>-9.5890410958904271E-3</v>
      </c>
    </row>
    <row r="258" spans="1:3" ht="15.75" customHeight="1">
      <c r="A258" s="344" t="s">
        <v>3096</v>
      </c>
      <c r="B258" s="345">
        <v>73</v>
      </c>
      <c r="C258" s="346">
        <f t="shared" ref="C258:C512" si="2">(B258/B259)-1</f>
        <v>1.9553072625698498E-2</v>
      </c>
    </row>
    <row r="259" spans="1:3" ht="15.75" customHeight="1">
      <c r="A259" s="344" t="s">
        <v>3097</v>
      </c>
      <c r="B259" s="345">
        <v>71.599999999999994</v>
      </c>
      <c r="C259" s="346">
        <f t="shared" si="2"/>
        <v>2.2857142857142687E-2</v>
      </c>
    </row>
    <row r="260" spans="1:3" ht="15.75" customHeight="1">
      <c r="A260" s="344" t="s">
        <v>3098</v>
      </c>
      <c r="B260" s="345">
        <v>70</v>
      </c>
      <c r="C260" s="346">
        <f t="shared" si="2"/>
        <v>2.8653295128939771E-3</v>
      </c>
    </row>
    <row r="261" spans="1:3" ht="15.75" customHeight="1">
      <c r="A261" s="344" t="s">
        <v>3099</v>
      </c>
      <c r="B261" s="345">
        <v>69.8</v>
      </c>
      <c r="C261" s="346">
        <f t="shared" si="2"/>
        <v>-7.1123755334281391E-3</v>
      </c>
    </row>
    <row r="262" spans="1:3" ht="15.75" customHeight="1">
      <c r="A262" s="344" t="s">
        <v>3100</v>
      </c>
      <c r="B262" s="345">
        <v>70.3</v>
      </c>
      <c r="C262" s="346">
        <f t="shared" si="2"/>
        <v>5.7224606580827952E-3</v>
      </c>
    </row>
    <row r="263" spans="1:3" ht="15.75" customHeight="1">
      <c r="A263" s="344" t="s">
        <v>3101</v>
      </c>
      <c r="B263" s="345">
        <v>69.900000000000006</v>
      </c>
      <c r="C263" s="346">
        <f t="shared" si="2"/>
        <v>-2.8530670470754416E-3</v>
      </c>
    </row>
    <row r="264" spans="1:3" ht="15.75" customHeight="1">
      <c r="A264" s="344" t="s">
        <v>3102</v>
      </c>
      <c r="B264" s="345">
        <v>70.099999999999994</v>
      </c>
      <c r="C264" s="346">
        <f t="shared" si="2"/>
        <v>1.4285714285713347E-3</v>
      </c>
    </row>
    <row r="265" spans="1:3" ht="15.75" customHeight="1">
      <c r="A265" s="344" t="s">
        <v>3103</v>
      </c>
      <c r="B265" s="345">
        <v>70</v>
      </c>
      <c r="C265" s="346">
        <f t="shared" si="2"/>
        <v>-1.5471167369901506E-2</v>
      </c>
    </row>
    <row r="266" spans="1:3" ht="15.75" customHeight="1">
      <c r="A266" s="344" t="s">
        <v>3104</v>
      </c>
      <c r="B266" s="345">
        <v>71.099999999999994</v>
      </c>
      <c r="C266" s="346">
        <f t="shared" si="2"/>
        <v>2.8208744710858102E-3</v>
      </c>
    </row>
    <row r="267" spans="1:3" ht="15.75" customHeight="1">
      <c r="A267" s="344" t="s">
        <v>3105</v>
      </c>
      <c r="B267" s="345">
        <v>70.900000000000006</v>
      </c>
      <c r="C267" s="346">
        <f t="shared" si="2"/>
        <v>-3.2742155525238625E-2</v>
      </c>
    </row>
    <row r="268" spans="1:3" ht="15.75" customHeight="1">
      <c r="A268" s="344" t="s">
        <v>3106</v>
      </c>
      <c r="B268" s="345">
        <v>73.3</v>
      </c>
      <c r="C268" s="346">
        <f t="shared" si="2"/>
        <v>1.5235457063711877E-2</v>
      </c>
    </row>
    <row r="269" spans="1:3" ht="15.75" customHeight="1">
      <c r="A269" s="344" t="s">
        <v>3107</v>
      </c>
      <c r="B269" s="345">
        <v>72.2</v>
      </c>
      <c r="C269" s="346">
        <f t="shared" si="2"/>
        <v>-1.2311901504787892E-2</v>
      </c>
    </row>
    <row r="270" spans="1:3" ht="15.75" customHeight="1">
      <c r="A270" s="344" t="s">
        <v>3108</v>
      </c>
      <c r="B270" s="345">
        <v>73.099999999999994</v>
      </c>
      <c r="C270" s="346">
        <f t="shared" si="2"/>
        <v>4.2796005706134066E-2</v>
      </c>
    </row>
    <row r="271" spans="1:3" ht="15.75" customHeight="1">
      <c r="A271" s="344" t="s">
        <v>3109</v>
      </c>
      <c r="B271" s="345">
        <v>70.099999999999994</v>
      </c>
      <c r="C271" s="346">
        <f t="shared" si="2"/>
        <v>-8.4865629420085575E-3</v>
      </c>
    </row>
    <row r="272" spans="1:3" ht="15.75" customHeight="1">
      <c r="A272" s="344" t="s">
        <v>3110</v>
      </c>
      <c r="B272" s="345">
        <v>70.7</v>
      </c>
      <c r="C272" s="346">
        <f t="shared" si="2"/>
        <v>2.4637681159420222E-2</v>
      </c>
    </row>
    <row r="273" spans="1:3" ht="15.75" customHeight="1">
      <c r="A273" s="344" t="s">
        <v>3111</v>
      </c>
      <c r="B273" s="345">
        <v>69</v>
      </c>
      <c r="C273" s="346">
        <f t="shared" si="2"/>
        <v>-1.4471780028942893E-3</v>
      </c>
    </row>
    <row r="274" spans="1:3" ht="15.75" customHeight="1">
      <c r="A274" s="344" t="s">
        <v>3112</v>
      </c>
      <c r="B274" s="345">
        <v>69.099999999999994</v>
      </c>
      <c r="C274" s="346">
        <f t="shared" si="2"/>
        <v>1.6176470588235237E-2</v>
      </c>
    </row>
    <row r="275" spans="1:3" ht="15.75" customHeight="1">
      <c r="A275" s="344" t="s">
        <v>3113</v>
      </c>
      <c r="B275" s="345">
        <v>68</v>
      </c>
      <c r="C275" s="346">
        <f t="shared" si="2"/>
        <v>1.7964071856287456E-2</v>
      </c>
    </row>
    <row r="276" spans="1:3" ht="15.75" customHeight="1">
      <c r="A276" s="344" t="s">
        <v>3114</v>
      </c>
      <c r="B276" s="345">
        <v>66.8</v>
      </c>
      <c r="C276" s="346">
        <f t="shared" si="2"/>
        <v>3.0030030030030463E-3</v>
      </c>
    </row>
    <row r="277" spans="1:3" ht="15.75" customHeight="1">
      <c r="A277" s="344" t="s">
        <v>3115</v>
      </c>
      <c r="B277" s="345">
        <v>66.599999999999994</v>
      </c>
      <c r="C277" s="346">
        <f t="shared" si="2"/>
        <v>1.6793893129770865E-2</v>
      </c>
    </row>
    <row r="278" spans="1:3" ht="15.75" customHeight="1">
      <c r="A278" s="344" t="s">
        <v>3116</v>
      </c>
      <c r="B278" s="345">
        <v>65.5</v>
      </c>
      <c r="C278" s="346">
        <f t="shared" si="2"/>
        <v>-4.5592705167172287E-3</v>
      </c>
    </row>
    <row r="279" spans="1:3" ht="15.75" customHeight="1">
      <c r="A279" s="344" t="s">
        <v>3117</v>
      </c>
      <c r="B279" s="345">
        <v>65.8</v>
      </c>
      <c r="C279" s="346">
        <f t="shared" si="2"/>
        <v>-4.5385779122540937E-3</v>
      </c>
    </row>
    <row r="280" spans="1:3" ht="15.75" customHeight="1">
      <c r="A280" s="344" t="s">
        <v>3118</v>
      </c>
      <c r="B280" s="345">
        <v>66.099999999999994</v>
      </c>
      <c r="C280" s="346">
        <f t="shared" si="2"/>
        <v>-7.5075075075075048E-3</v>
      </c>
    </row>
    <row r="281" spans="1:3" ht="15.75" customHeight="1">
      <c r="A281" s="344" t="s">
        <v>3119</v>
      </c>
      <c r="B281" s="345">
        <v>66.599999999999994</v>
      </c>
      <c r="C281" s="346">
        <f t="shared" si="2"/>
        <v>1.5037593984961184E-3</v>
      </c>
    </row>
    <row r="282" spans="1:3" ht="15.75" customHeight="1">
      <c r="A282" s="344" t="s">
        <v>3120</v>
      </c>
      <c r="B282" s="345">
        <v>66.5</v>
      </c>
      <c r="C282" s="346">
        <f t="shared" si="2"/>
        <v>-1.1887072808320909E-2</v>
      </c>
    </row>
    <row r="283" spans="1:3" ht="15.75" customHeight="1">
      <c r="A283" s="344" t="s">
        <v>3121</v>
      </c>
      <c r="B283" s="345">
        <v>67.3</v>
      </c>
      <c r="C283" s="346">
        <f t="shared" si="2"/>
        <v>2.2796352583586588E-2</v>
      </c>
    </row>
    <row r="284" spans="1:3" ht="15.75" customHeight="1">
      <c r="A284" s="344" t="s">
        <v>3122</v>
      </c>
      <c r="B284" s="345">
        <v>65.8</v>
      </c>
      <c r="C284" s="346">
        <f t="shared" si="2"/>
        <v>-3.0303030303030498E-3</v>
      </c>
    </row>
    <row r="285" spans="1:3" ht="15.75" customHeight="1">
      <c r="A285" s="344" t="s">
        <v>3123</v>
      </c>
      <c r="B285" s="345">
        <v>66</v>
      </c>
      <c r="C285" s="346">
        <f t="shared" si="2"/>
        <v>-1.4925373134328401E-2</v>
      </c>
    </row>
    <row r="286" spans="1:3" ht="15.75" customHeight="1">
      <c r="A286" s="344" t="s">
        <v>3124</v>
      </c>
      <c r="B286" s="345">
        <v>67</v>
      </c>
      <c r="C286" s="346">
        <f t="shared" si="2"/>
        <v>1.494768310911665E-3</v>
      </c>
    </row>
    <row r="287" spans="1:3" ht="15.75" customHeight="1">
      <c r="A287" s="344" t="s">
        <v>3125</v>
      </c>
      <c r="B287" s="345">
        <v>66.900000000000006</v>
      </c>
      <c r="C287" s="346">
        <f t="shared" si="2"/>
        <v>2.6073619631901801E-2</v>
      </c>
    </row>
    <row r="288" spans="1:3" ht="15.75" customHeight="1">
      <c r="A288" s="344" t="s">
        <v>3126</v>
      </c>
      <c r="B288" s="345">
        <v>65.2</v>
      </c>
      <c r="C288" s="346">
        <f t="shared" si="2"/>
        <v>3.0015797788309762E-2</v>
      </c>
    </row>
    <row r="289" spans="1:3" ht="15.75" customHeight="1">
      <c r="A289" s="344" t="s">
        <v>3127</v>
      </c>
      <c r="B289" s="345">
        <v>63.3</v>
      </c>
      <c r="C289" s="346">
        <f t="shared" si="2"/>
        <v>-7.8369905956112706E-3</v>
      </c>
    </row>
    <row r="290" spans="1:3" ht="15.75" customHeight="1">
      <c r="A290" s="344" t="s">
        <v>3128</v>
      </c>
      <c r="B290" s="345">
        <v>63.8</v>
      </c>
      <c r="C290" s="346">
        <f t="shared" si="2"/>
        <v>-1.391035548686248E-2</v>
      </c>
    </row>
    <row r="291" spans="1:3" ht="15.75" customHeight="1">
      <c r="A291" s="344" t="s">
        <v>3129</v>
      </c>
      <c r="B291" s="345">
        <v>64.7</v>
      </c>
      <c r="C291" s="346">
        <f t="shared" si="2"/>
        <v>4.6925566343042124E-2</v>
      </c>
    </row>
    <row r="292" spans="1:3" ht="15.75" customHeight="1">
      <c r="A292" s="344" t="s">
        <v>3130</v>
      </c>
      <c r="B292" s="345">
        <v>61.8</v>
      </c>
      <c r="C292" s="346">
        <f t="shared" si="2"/>
        <v>4.8780487804878092E-3</v>
      </c>
    </row>
    <row r="293" spans="1:3" ht="15.75" customHeight="1">
      <c r="A293" s="344" t="s">
        <v>3131</v>
      </c>
      <c r="B293" s="345">
        <v>61.5</v>
      </c>
      <c r="C293" s="346">
        <f t="shared" si="2"/>
        <v>-3.2414910858995505E-3</v>
      </c>
    </row>
    <row r="294" spans="1:3" ht="15.75" customHeight="1">
      <c r="A294" s="344" t="s">
        <v>3132</v>
      </c>
      <c r="B294" s="345">
        <v>61.7</v>
      </c>
      <c r="C294" s="346">
        <f t="shared" si="2"/>
        <v>4.2229729729729826E-2</v>
      </c>
    </row>
    <row r="295" spans="1:3" ht="15.75" customHeight="1">
      <c r="A295" s="344" t="s">
        <v>3133</v>
      </c>
      <c r="B295" s="345">
        <v>59.2</v>
      </c>
      <c r="C295" s="346">
        <f t="shared" si="2"/>
        <v>3.3898305084745228E-3</v>
      </c>
    </row>
    <row r="296" spans="1:3" ht="15.75" customHeight="1">
      <c r="A296" s="344" t="s">
        <v>3134</v>
      </c>
      <c r="B296" s="345">
        <v>59</v>
      </c>
      <c r="C296" s="346">
        <f t="shared" si="2"/>
        <v>-5.0590219224282418E-3</v>
      </c>
    </row>
    <row r="297" spans="1:3" ht="15.75" customHeight="1">
      <c r="A297" s="344" t="s">
        <v>3135</v>
      </c>
      <c r="B297" s="345">
        <v>59.3</v>
      </c>
      <c r="C297" s="346">
        <f t="shared" si="2"/>
        <v>-1.0016694490818101E-2</v>
      </c>
    </row>
    <row r="298" spans="1:3" ht="15.75" customHeight="1">
      <c r="A298" s="344" t="s">
        <v>3136</v>
      </c>
      <c r="B298" s="345">
        <v>59.9</v>
      </c>
      <c r="C298" s="346">
        <f t="shared" si="2"/>
        <v>3.3500837520936688E-3</v>
      </c>
    </row>
    <row r="299" spans="1:3" ht="15.75" customHeight="1">
      <c r="A299" s="344" t="s">
        <v>3137</v>
      </c>
      <c r="B299" s="345">
        <v>59.7</v>
      </c>
      <c r="C299" s="346">
        <f t="shared" si="2"/>
        <v>4.3706293706293753E-2</v>
      </c>
    </row>
    <row r="300" spans="1:3" ht="15.75" customHeight="1">
      <c r="A300" s="344" t="s">
        <v>3138</v>
      </c>
      <c r="B300" s="345">
        <v>57.2</v>
      </c>
      <c r="C300" s="346">
        <f t="shared" si="2"/>
        <v>3.5087719298245723E-3</v>
      </c>
    </row>
    <row r="301" spans="1:3" ht="15.75" customHeight="1">
      <c r="A301" s="344" t="s">
        <v>3139</v>
      </c>
      <c r="B301" s="345">
        <v>57</v>
      </c>
      <c r="C301" s="346">
        <f t="shared" si="2"/>
        <v>1.243339253996445E-2</v>
      </c>
    </row>
    <row r="302" spans="1:3" ht="15.75" customHeight="1">
      <c r="A302" s="344" t="s">
        <v>3140</v>
      </c>
      <c r="B302" s="345">
        <v>56.3</v>
      </c>
      <c r="C302" s="346">
        <f t="shared" si="2"/>
        <v>1.0771992818671361E-2</v>
      </c>
    </row>
    <row r="303" spans="1:3" ht="15.75" customHeight="1">
      <c r="A303" s="344" t="s">
        <v>3141</v>
      </c>
      <c r="B303" s="345">
        <v>55.7</v>
      </c>
      <c r="C303" s="346">
        <f t="shared" si="2"/>
        <v>-3.5778175313058158E-3</v>
      </c>
    </row>
    <row r="304" spans="1:3" ht="15.75" customHeight="1">
      <c r="A304" s="344" t="s">
        <v>3142</v>
      </c>
      <c r="B304" s="345">
        <v>55.9</v>
      </c>
      <c r="C304" s="346">
        <f t="shared" si="2"/>
        <v>-7.1047957371225268E-3</v>
      </c>
    </row>
    <row r="305" spans="1:3" ht="15.75" customHeight="1">
      <c r="A305" s="344" t="s">
        <v>3143</v>
      </c>
      <c r="B305" s="345">
        <v>56.3</v>
      </c>
      <c r="C305" s="346">
        <f t="shared" si="2"/>
        <v>-5.300353356890497E-3</v>
      </c>
    </row>
    <row r="306" spans="1:3" ht="15.75" customHeight="1">
      <c r="A306" s="344" t="s">
        <v>3144</v>
      </c>
      <c r="B306" s="345">
        <v>56.6</v>
      </c>
      <c r="C306" s="346">
        <f t="shared" si="2"/>
        <v>-1.7636684303351524E-3</v>
      </c>
    </row>
    <row r="307" spans="1:3" ht="15.75" customHeight="1">
      <c r="A307" s="344" t="s">
        <v>3145</v>
      </c>
      <c r="B307" s="345">
        <v>56.7</v>
      </c>
      <c r="C307" s="346">
        <f t="shared" si="2"/>
        <v>-1.7331022530329254E-2</v>
      </c>
    </row>
    <row r="308" spans="1:3" ht="15.75" customHeight="1">
      <c r="A308" s="344" t="s">
        <v>3146</v>
      </c>
      <c r="B308" s="345">
        <v>57.7</v>
      </c>
      <c r="C308" s="346">
        <f t="shared" si="2"/>
        <v>3.0357142857142971E-2</v>
      </c>
    </row>
    <row r="309" spans="1:3" ht="15.75" customHeight="1">
      <c r="A309" s="344" t="s">
        <v>3147</v>
      </c>
      <c r="B309" s="345">
        <v>56</v>
      </c>
      <c r="C309" s="346">
        <f t="shared" si="2"/>
        <v>7.194244604316502E-3</v>
      </c>
    </row>
    <row r="310" spans="1:3" ht="15.75" customHeight="1">
      <c r="A310" s="344" t="s">
        <v>3148</v>
      </c>
      <c r="B310" s="345">
        <v>55.6</v>
      </c>
      <c r="C310" s="346">
        <f t="shared" si="2"/>
        <v>-1.067615658362997E-2</v>
      </c>
    </row>
    <row r="311" spans="1:3" ht="15.75" customHeight="1">
      <c r="A311" s="344" t="s">
        <v>3149</v>
      </c>
      <c r="B311" s="345">
        <v>56.2</v>
      </c>
      <c r="C311" s="346">
        <f t="shared" si="2"/>
        <v>3.5714285714285587E-3</v>
      </c>
    </row>
    <row r="312" spans="1:3" ht="15.75" customHeight="1">
      <c r="A312" s="344" t="s">
        <v>3150</v>
      </c>
      <c r="B312" s="345">
        <v>56</v>
      </c>
      <c r="C312" s="346">
        <f t="shared" si="2"/>
        <v>-1.5817223198594021E-2</v>
      </c>
    </row>
    <row r="313" spans="1:3" ht="15.75" customHeight="1">
      <c r="A313" s="344" t="s">
        <v>3151</v>
      </c>
      <c r="B313" s="345">
        <v>56.9</v>
      </c>
      <c r="C313" s="346">
        <f t="shared" si="2"/>
        <v>1.7605633802817433E-3</v>
      </c>
    </row>
    <row r="314" spans="1:3" ht="15.75" customHeight="1">
      <c r="A314" s="344" t="s">
        <v>3152</v>
      </c>
      <c r="B314" s="345">
        <v>56.8</v>
      </c>
      <c r="C314" s="346">
        <f t="shared" si="2"/>
        <v>-3.5653650254668934E-2</v>
      </c>
    </row>
    <row r="315" spans="1:3" ht="15.75" customHeight="1">
      <c r="A315" s="344" t="s">
        <v>3153</v>
      </c>
      <c r="B315" s="345">
        <v>58.9</v>
      </c>
      <c r="C315" s="346">
        <f t="shared" si="2"/>
        <v>6.8376068376068133E-3</v>
      </c>
    </row>
    <row r="316" spans="1:3" ht="15.75" customHeight="1">
      <c r="A316" s="344" t="s">
        <v>3154</v>
      </c>
      <c r="B316" s="345">
        <v>58.5</v>
      </c>
      <c r="C316" s="346">
        <f t="shared" si="2"/>
        <v>-1.7064846416382506E-3</v>
      </c>
    </row>
    <row r="317" spans="1:3" ht="15.75" customHeight="1">
      <c r="A317" s="344" t="s">
        <v>3155</v>
      </c>
      <c r="B317" s="345">
        <v>58.6</v>
      </c>
      <c r="C317" s="346">
        <f t="shared" si="2"/>
        <v>-1.1804384485666009E-2</v>
      </c>
    </row>
    <row r="318" spans="1:3" ht="15.75" customHeight="1">
      <c r="A318" s="344" t="s">
        <v>3156</v>
      </c>
      <c r="B318" s="345">
        <v>59.3</v>
      </c>
      <c r="C318" s="346">
        <f t="shared" si="2"/>
        <v>1.6891891891890332E-3</v>
      </c>
    </row>
    <row r="319" spans="1:3" ht="15.75" customHeight="1">
      <c r="A319" s="344" t="s">
        <v>3157</v>
      </c>
      <c r="B319" s="345">
        <v>59.2</v>
      </c>
      <c r="C319" s="346">
        <f t="shared" si="2"/>
        <v>9.8330241187384093E-2</v>
      </c>
    </row>
    <row r="320" spans="1:3" ht="15.75" customHeight="1">
      <c r="A320" s="344" t="s">
        <v>3158</v>
      </c>
      <c r="B320" s="345">
        <v>53.9</v>
      </c>
      <c r="C320" s="346">
        <f t="shared" si="2"/>
        <v>1.8587360594795044E-3</v>
      </c>
    </row>
    <row r="321" spans="1:3" ht="15.75" customHeight="1">
      <c r="A321" s="344" t="s">
        <v>3159</v>
      </c>
      <c r="B321" s="345">
        <v>53.8</v>
      </c>
      <c r="C321" s="346">
        <f t="shared" si="2"/>
        <v>-3.4111310592459754E-2</v>
      </c>
    </row>
    <row r="322" spans="1:3" ht="15.75" customHeight="1">
      <c r="A322" s="344" t="s">
        <v>3160</v>
      </c>
      <c r="B322" s="345">
        <v>55.7</v>
      </c>
      <c r="C322" s="346">
        <f t="shared" si="2"/>
        <v>5.6925996204933549E-2</v>
      </c>
    </row>
    <row r="323" spans="1:3" ht="15.75" customHeight="1">
      <c r="A323" s="344" t="s">
        <v>3161</v>
      </c>
      <c r="B323" s="345">
        <v>52.7</v>
      </c>
      <c r="C323" s="346">
        <f t="shared" si="2"/>
        <v>3.7401574803149762E-2</v>
      </c>
    </row>
    <row r="324" spans="1:3" ht="15.75" customHeight="1">
      <c r="A324" s="344" t="s">
        <v>3162</v>
      </c>
      <c r="B324" s="345">
        <v>50.8</v>
      </c>
      <c r="C324" s="346">
        <f t="shared" si="2"/>
        <v>-2.6819923371647625E-2</v>
      </c>
    </row>
    <row r="325" spans="1:3" ht="15.75" customHeight="1">
      <c r="A325" s="344" t="s">
        <v>3163</v>
      </c>
      <c r="B325" s="345">
        <v>52.2</v>
      </c>
      <c r="C325" s="346">
        <f t="shared" si="2"/>
        <v>-1.1363636363636243E-2</v>
      </c>
    </row>
    <row r="326" spans="1:3" ht="15.75" customHeight="1">
      <c r="A326" s="344" t="s">
        <v>3164</v>
      </c>
      <c r="B326" s="345">
        <v>52.8</v>
      </c>
      <c r="C326" s="346">
        <f t="shared" si="2"/>
        <v>4.5544554455445585E-2</v>
      </c>
    </row>
    <row r="327" spans="1:3" ht="15.75" customHeight="1">
      <c r="A327" s="344" t="s">
        <v>3165</v>
      </c>
      <c r="B327" s="345">
        <v>50.5</v>
      </c>
      <c r="C327" s="346">
        <f t="shared" si="2"/>
        <v>-7.8585461689587577E-3</v>
      </c>
    </row>
    <row r="328" spans="1:3" ht="15.75" customHeight="1">
      <c r="A328" s="344" t="s">
        <v>3166</v>
      </c>
      <c r="B328" s="345">
        <v>50.9</v>
      </c>
      <c r="C328" s="346">
        <f t="shared" si="2"/>
        <v>-3.9138943248533398E-3</v>
      </c>
    </row>
    <row r="329" spans="1:3" ht="15.75" customHeight="1">
      <c r="A329" s="344" t="s">
        <v>3167</v>
      </c>
      <c r="B329" s="345">
        <v>51.1</v>
      </c>
      <c r="C329" s="346">
        <f t="shared" si="2"/>
        <v>3.9292730844793233E-3</v>
      </c>
    </row>
    <row r="330" spans="1:3" ht="15.75" customHeight="1">
      <c r="A330" s="344" t="s">
        <v>3168</v>
      </c>
      <c r="B330" s="345">
        <v>50.9</v>
      </c>
      <c r="C330" s="346">
        <f t="shared" si="2"/>
        <v>-2.115384615384619E-2</v>
      </c>
    </row>
    <row r="331" spans="1:3" ht="15.75" customHeight="1">
      <c r="A331" s="344" t="s">
        <v>3169</v>
      </c>
      <c r="B331" s="345">
        <v>52</v>
      </c>
      <c r="C331" s="346">
        <f t="shared" si="2"/>
        <v>1.7612524461839474E-2</v>
      </c>
    </row>
    <row r="332" spans="1:3" ht="15.75" customHeight="1">
      <c r="A332" s="344" t="s">
        <v>3170</v>
      </c>
      <c r="B332" s="345">
        <v>51.1</v>
      </c>
      <c r="C332" s="346">
        <f t="shared" si="2"/>
        <v>4.4989775051124781E-2</v>
      </c>
    </row>
    <row r="333" spans="1:3" ht="15.75" customHeight="1">
      <c r="A333" s="344" t="s">
        <v>3171</v>
      </c>
      <c r="B333" s="345">
        <v>48.9</v>
      </c>
      <c r="C333" s="346">
        <f t="shared" si="2"/>
        <v>-1.8072289156626509E-2</v>
      </c>
    </row>
    <row r="334" spans="1:3" ht="15.75" customHeight="1">
      <c r="A334" s="344" t="s">
        <v>3172</v>
      </c>
      <c r="B334" s="345">
        <v>49.8</v>
      </c>
      <c r="C334" s="346">
        <f t="shared" si="2"/>
        <v>2.6804123711340111E-2</v>
      </c>
    </row>
    <row r="335" spans="1:3" ht="15.75" customHeight="1">
      <c r="A335" s="344" t="s">
        <v>3173</v>
      </c>
      <c r="B335" s="345">
        <v>48.5</v>
      </c>
      <c r="C335" s="346">
        <f t="shared" si="2"/>
        <v>-2.2177419354838745E-2</v>
      </c>
    </row>
    <row r="336" spans="1:3" ht="15.75" customHeight="1">
      <c r="A336" s="344" t="s">
        <v>3174</v>
      </c>
      <c r="B336" s="345">
        <v>49.6</v>
      </c>
      <c r="C336" s="346">
        <f t="shared" si="2"/>
        <v>-2.0120724346076591E-3</v>
      </c>
    </row>
    <row r="337" spans="1:3" ht="15.75" customHeight="1">
      <c r="A337" s="344" t="s">
        <v>3175</v>
      </c>
      <c r="B337" s="345">
        <v>49.7</v>
      </c>
      <c r="C337" s="346">
        <f t="shared" si="2"/>
        <v>-2.0080321285139702E-3</v>
      </c>
    </row>
    <row r="338" spans="1:3" ht="15.75" customHeight="1">
      <c r="A338" s="344" t="s">
        <v>3176</v>
      </c>
      <c r="B338" s="345">
        <v>49.8</v>
      </c>
      <c r="C338" s="346">
        <f t="shared" si="2"/>
        <v>-4.0000000000000036E-3</v>
      </c>
    </row>
    <row r="339" spans="1:3" ht="15.75" customHeight="1">
      <c r="A339" s="344" t="s">
        <v>3177</v>
      </c>
      <c r="B339" s="345">
        <v>50</v>
      </c>
      <c r="C339" s="346">
        <f t="shared" si="2"/>
        <v>-1.5748031496062964E-2</v>
      </c>
    </row>
    <row r="340" spans="1:3" ht="15.75" customHeight="1">
      <c r="A340" s="344" t="s">
        <v>3178</v>
      </c>
      <c r="B340" s="345">
        <v>50.8</v>
      </c>
      <c r="C340" s="346">
        <f t="shared" si="2"/>
        <v>-1.9646365422396617E-3</v>
      </c>
    </row>
    <row r="341" spans="1:3" ht="15.75" customHeight="1">
      <c r="A341" s="344" t="s">
        <v>3179</v>
      </c>
      <c r="B341" s="345">
        <v>50.9</v>
      </c>
      <c r="C341" s="346">
        <f t="shared" si="2"/>
        <v>4.0899795501022407E-2</v>
      </c>
    </row>
    <row r="342" spans="1:3" ht="15.75" customHeight="1">
      <c r="A342" s="344" t="s">
        <v>3180</v>
      </c>
      <c r="B342" s="345">
        <v>48.9</v>
      </c>
      <c r="C342" s="346">
        <f t="shared" si="2"/>
        <v>-2.0408163265306367E-3</v>
      </c>
    </row>
    <row r="343" spans="1:3" ht="15.75" customHeight="1">
      <c r="A343" s="344" t="s">
        <v>3181</v>
      </c>
      <c r="B343" s="345">
        <v>49</v>
      </c>
      <c r="C343" s="346">
        <f t="shared" si="2"/>
        <v>-6.0851926977687487E-3</v>
      </c>
    </row>
    <row r="344" spans="1:3" ht="15.75" customHeight="1">
      <c r="A344" s="344" t="s">
        <v>3182</v>
      </c>
      <c r="B344" s="345">
        <v>49.3</v>
      </c>
      <c r="C344" s="346">
        <f t="shared" si="2"/>
        <v>2.4948024948024949E-2</v>
      </c>
    </row>
    <row r="345" spans="1:3" ht="15.75" customHeight="1">
      <c r="A345" s="344" t="s">
        <v>3183</v>
      </c>
      <c r="B345" s="345">
        <v>48.1</v>
      </c>
      <c r="C345" s="346">
        <f t="shared" si="2"/>
        <v>1.9067796610169552E-2</v>
      </c>
    </row>
    <row r="346" spans="1:3" ht="15.75" customHeight="1">
      <c r="A346" s="344" t="s">
        <v>3184</v>
      </c>
      <c r="B346" s="345">
        <v>47.2</v>
      </c>
      <c r="C346" s="346">
        <f t="shared" si="2"/>
        <v>-2.1141649048624922E-3</v>
      </c>
    </row>
    <row r="347" spans="1:3" ht="15.75" customHeight="1">
      <c r="A347" s="344" t="s">
        <v>3185</v>
      </c>
      <c r="B347" s="345">
        <v>47.3</v>
      </c>
      <c r="C347" s="346">
        <f t="shared" si="2"/>
        <v>-1.8672199170124637E-2</v>
      </c>
    </row>
    <row r="348" spans="1:3" ht="15.75" customHeight="1">
      <c r="A348" s="344" t="s">
        <v>3186</v>
      </c>
      <c r="B348" s="345">
        <v>48.2</v>
      </c>
      <c r="C348" s="346">
        <f t="shared" si="2"/>
        <v>8.3682008368202165E-3</v>
      </c>
    </row>
    <row r="349" spans="1:3" ht="15.75" customHeight="1">
      <c r="A349" s="344" t="s">
        <v>3187</v>
      </c>
      <c r="B349" s="345">
        <v>47.8</v>
      </c>
      <c r="C349" s="346">
        <f t="shared" si="2"/>
        <v>8.4388185654007408E-3</v>
      </c>
    </row>
    <row r="350" spans="1:3" ht="15.75" customHeight="1">
      <c r="A350" s="344" t="s">
        <v>3188</v>
      </c>
      <c r="B350" s="345">
        <v>47.4</v>
      </c>
      <c r="C350" s="346">
        <f t="shared" si="2"/>
        <v>3.9473684210526327E-2</v>
      </c>
    </row>
    <row r="351" spans="1:3" ht="15.75" customHeight="1">
      <c r="A351" s="344" t="s">
        <v>3189</v>
      </c>
      <c r="B351" s="345">
        <v>45.6</v>
      </c>
      <c r="C351" s="346">
        <f t="shared" si="2"/>
        <v>-2.3554603854389788E-2</v>
      </c>
    </row>
    <row r="352" spans="1:3" ht="15.75" customHeight="1">
      <c r="A352" s="344" t="s">
        <v>3190</v>
      </c>
      <c r="B352" s="345">
        <v>46.7</v>
      </c>
      <c r="C352" s="346">
        <f t="shared" si="2"/>
        <v>-6.382978723404209E-3</v>
      </c>
    </row>
    <row r="353" spans="1:3" ht="15.75" customHeight="1">
      <c r="A353" s="344" t="s">
        <v>3191</v>
      </c>
      <c r="B353" s="345">
        <v>47</v>
      </c>
      <c r="C353" s="346">
        <f t="shared" si="2"/>
        <v>5.1454138702460739E-2</v>
      </c>
    </row>
    <row r="354" spans="1:3" ht="15.75" customHeight="1">
      <c r="A354" s="344" t="s">
        <v>3192</v>
      </c>
      <c r="B354" s="345">
        <v>44.7</v>
      </c>
      <c r="C354" s="346">
        <f t="shared" si="2"/>
        <v>-2.2321428571426827E-3</v>
      </c>
    </row>
    <row r="355" spans="1:3" ht="15.75" customHeight="1">
      <c r="A355" s="344" t="s">
        <v>3193</v>
      </c>
      <c r="B355" s="345">
        <v>44.8</v>
      </c>
      <c r="C355" s="346">
        <f t="shared" si="2"/>
        <v>-8.8495575221240186E-3</v>
      </c>
    </row>
    <row r="356" spans="1:3" ht="15.75" customHeight="1">
      <c r="A356" s="344" t="s">
        <v>3194</v>
      </c>
      <c r="B356" s="345">
        <v>45.2</v>
      </c>
      <c r="C356" s="346">
        <f t="shared" si="2"/>
        <v>2.9612756264236983E-2</v>
      </c>
    </row>
    <row r="357" spans="1:3" ht="15.75" customHeight="1">
      <c r="A357" s="344" t="s">
        <v>3195</v>
      </c>
      <c r="B357" s="345">
        <v>43.9</v>
      </c>
      <c r="C357" s="346">
        <f t="shared" si="2"/>
        <v>-4.5351473922903285E-3</v>
      </c>
    </row>
    <row r="358" spans="1:3" ht="15.75" customHeight="1">
      <c r="A358" s="344" t="s">
        <v>3196</v>
      </c>
      <c r="B358" s="345">
        <v>44.1</v>
      </c>
      <c r="C358" s="346">
        <f t="shared" si="2"/>
        <v>9.1533180778031742E-3</v>
      </c>
    </row>
    <row r="359" spans="1:3" ht="15.75" customHeight="1">
      <c r="A359" s="344" t="s">
        <v>3197</v>
      </c>
      <c r="B359" s="345">
        <v>43.7</v>
      </c>
      <c r="C359" s="346">
        <f t="shared" si="2"/>
        <v>1.1574074074074181E-2</v>
      </c>
    </row>
    <row r="360" spans="1:3" ht="15.75" customHeight="1">
      <c r="A360" s="344" t="s">
        <v>3198</v>
      </c>
      <c r="B360" s="345">
        <v>43.2</v>
      </c>
      <c r="C360" s="346">
        <f t="shared" si="2"/>
        <v>4.6004842615012143E-2</v>
      </c>
    </row>
    <row r="361" spans="1:3" ht="15.75" customHeight="1">
      <c r="A361" s="344" t="s">
        <v>3199</v>
      </c>
      <c r="B361" s="345">
        <v>41.3</v>
      </c>
      <c r="C361" s="346">
        <f t="shared" si="2"/>
        <v>-3.2786885245901787E-2</v>
      </c>
    </row>
    <row r="362" spans="1:3" ht="15.75" customHeight="1">
      <c r="A362" s="344" t="s">
        <v>3200</v>
      </c>
      <c r="B362" s="345">
        <v>42.7</v>
      </c>
      <c r="C362" s="346">
        <f t="shared" si="2"/>
        <v>-6.9767441860464352E-3</v>
      </c>
    </row>
    <row r="363" spans="1:3" ht="15.75" customHeight="1">
      <c r="A363" s="344" t="s">
        <v>3201</v>
      </c>
      <c r="B363" s="345">
        <v>43</v>
      </c>
      <c r="C363" s="346">
        <f t="shared" si="2"/>
        <v>2.3310023310023631E-3</v>
      </c>
    </row>
    <row r="364" spans="1:3" ht="15.75" customHeight="1">
      <c r="A364" s="344" t="s">
        <v>3202</v>
      </c>
      <c r="B364" s="345">
        <v>42.9</v>
      </c>
      <c r="C364" s="346">
        <f t="shared" si="2"/>
        <v>3.125E-2</v>
      </c>
    </row>
    <row r="365" spans="1:3" ht="15.75" customHeight="1">
      <c r="A365" s="344" t="s">
        <v>3203</v>
      </c>
      <c r="B365" s="345">
        <v>41.6</v>
      </c>
      <c r="C365" s="346">
        <f t="shared" si="2"/>
        <v>1.7114914425427896E-2</v>
      </c>
    </row>
    <row r="366" spans="1:3" ht="15.75" customHeight="1">
      <c r="A366" s="344" t="s">
        <v>3204</v>
      </c>
      <c r="B366" s="345">
        <v>40.9</v>
      </c>
      <c r="C366" s="346">
        <f t="shared" si="2"/>
        <v>9.8765432098764094E-3</v>
      </c>
    </row>
    <row r="367" spans="1:3" ht="15.75" customHeight="1">
      <c r="A367" s="344" t="s">
        <v>3205</v>
      </c>
      <c r="B367" s="345">
        <v>40.5</v>
      </c>
      <c r="C367" s="346">
        <f t="shared" si="2"/>
        <v>-4.9295774647887369E-2</v>
      </c>
    </row>
    <row r="368" spans="1:3" ht="15.75" customHeight="1">
      <c r="A368" s="344" t="s">
        <v>3206</v>
      </c>
      <c r="B368" s="345">
        <v>42.6</v>
      </c>
      <c r="C368" s="346">
        <f t="shared" si="2"/>
        <v>-3.1818181818181746E-2</v>
      </c>
    </row>
    <row r="369" spans="1:3" ht="15.75" customHeight="1">
      <c r="A369" s="344" t="s">
        <v>3207</v>
      </c>
      <c r="B369" s="345">
        <v>44</v>
      </c>
      <c r="C369" s="346">
        <f t="shared" si="2"/>
        <v>2.3255813953488413E-2</v>
      </c>
    </row>
    <row r="370" spans="1:3" ht="15.75" customHeight="1">
      <c r="A370" s="344" t="s">
        <v>3208</v>
      </c>
      <c r="B370" s="345">
        <v>43</v>
      </c>
      <c r="C370" s="346">
        <f t="shared" si="2"/>
        <v>-1.1494252873563204E-2</v>
      </c>
    </row>
    <row r="371" spans="1:3" ht="15.75" customHeight="1">
      <c r="A371" s="344" t="s">
        <v>3209</v>
      </c>
      <c r="B371" s="345">
        <v>43.5</v>
      </c>
      <c r="C371" s="346">
        <f t="shared" si="2"/>
        <v>2.3041474654377225E-3</v>
      </c>
    </row>
    <row r="372" spans="1:3" ht="15.75" customHeight="1">
      <c r="A372" s="344" t="s">
        <v>3210</v>
      </c>
      <c r="B372" s="345">
        <v>43.4</v>
      </c>
      <c r="C372" s="346">
        <f t="shared" si="2"/>
        <v>-1.8099547511312264E-2</v>
      </c>
    </row>
    <row r="373" spans="1:3" ht="15.75" customHeight="1">
      <c r="A373" s="344" t="s">
        <v>3211</v>
      </c>
      <c r="B373" s="345">
        <v>44.2</v>
      </c>
      <c r="C373" s="346">
        <f t="shared" si="2"/>
        <v>-1.5590200445434244E-2</v>
      </c>
    </row>
    <row r="374" spans="1:3" ht="15.75" customHeight="1">
      <c r="A374" s="344" t="s">
        <v>3212</v>
      </c>
      <c r="B374" s="345">
        <v>44.9</v>
      </c>
      <c r="C374" s="346">
        <f t="shared" si="2"/>
        <v>1.814058956916087E-2</v>
      </c>
    </row>
    <row r="375" spans="1:3" ht="15.75" customHeight="1">
      <c r="A375" s="344" t="s">
        <v>3213</v>
      </c>
      <c r="B375" s="345">
        <v>44.1</v>
      </c>
      <c r="C375" s="346">
        <f t="shared" si="2"/>
        <v>-2.6490066225165476E-2</v>
      </c>
    </row>
    <row r="376" spans="1:3" ht="15.75" customHeight="1">
      <c r="A376" s="344" t="s">
        <v>3214</v>
      </c>
      <c r="B376" s="345">
        <v>45.3</v>
      </c>
      <c r="C376" s="346">
        <f t="shared" si="2"/>
        <v>-1.5217391304347849E-2</v>
      </c>
    </row>
    <row r="377" spans="1:3" ht="15.75" customHeight="1">
      <c r="A377" s="344" t="s">
        <v>3215</v>
      </c>
      <c r="B377" s="345">
        <v>46</v>
      </c>
      <c r="C377" s="346">
        <f t="shared" si="2"/>
        <v>-1.2875536480686733E-2</v>
      </c>
    </row>
    <row r="378" spans="1:3" ht="15.75" customHeight="1">
      <c r="A378" s="344" t="s">
        <v>3216</v>
      </c>
      <c r="B378" s="345">
        <v>46.6</v>
      </c>
      <c r="C378" s="346">
        <f t="shared" si="2"/>
        <v>-2.1008403361344574E-2</v>
      </c>
    </row>
    <row r="379" spans="1:3" ht="15.75" customHeight="1">
      <c r="A379" s="344" t="s">
        <v>3217</v>
      </c>
      <c r="B379" s="345">
        <v>47.6</v>
      </c>
      <c r="C379" s="346">
        <f t="shared" si="2"/>
        <v>-4.1841004184099972E-3</v>
      </c>
    </row>
    <row r="380" spans="1:3" ht="15.75" customHeight="1">
      <c r="A380" s="344" t="s">
        <v>3218</v>
      </c>
      <c r="B380" s="345">
        <v>47.8</v>
      </c>
      <c r="C380" s="346">
        <f t="shared" si="2"/>
        <v>-1.8480492813141791E-2</v>
      </c>
    </row>
    <row r="381" spans="1:3" ht="15.75" customHeight="1">
      <c r="A381" s="344" t="s">
        <v>3219</v>
      </c>
      <c r="B381" s="345">
        <v>48.7</v>
      </c>
      <c r="C381" s="346">
        <f t="shared" si="2"/>
        <v>4.1237113402061709E-3</v>
      </c>
    </row>
    <row r="382" spans="1:3" ht="15.75" customHeight="1">
      <c r="A382" s="344" t="s">
        <v>3220</v>
      </c>
      <c r="B382" s="345">
        <v>48.5</v>
      </c>
      <c r="C382" s="346">
        <f t="shared" si="2"/>
        <v>2.0661157024792765E-3</v>
      </c>
    </row>
    <row r="383" spans="1:3" ht="15.75" customHeight="1">
      <c r="A383" s="344" t="s">
        <v>3221</v>
      </c>
      <c r="B383" s="345">
        <v>48.4</v>
      </c>
      <c r="C383" s="346">
        <f t="shared" si="2"/>
        <v>3.8626609442059978E-2</v>
      </c>
    </row>
    <row r="384" spans="1:3" ht="15.75" customHeight="1">
      <c r="A384" s="344" t="s">
        <v>3222</v>
      </c>
      <c r="B384" s="345">
        <v>46.6</v>
      </c>
      <c r="C384" s="346">
        <f t="shared" si="2"/>
        <v>2.1505376344086446E-3</v>
      </c>
    </row>
    <row r="385" spans="1:3" ht="15.75" customHeight="1">
      <c r="A385" s="344" t="s">
        <v>3223</v>
      </c>
      <c r="B385" s="345">
        <v>46.5</v>
      </c>
      <c r="C385" s="346">
        <f t="shared" si="2"/>
        <v>-1.6913319238900604E-2</v>
      </c>
    </row>
    <row r="386" spans="1:3" ht="15.75" customHeight="1">
      <c r="A386" s="344" t="s">
        <v>3224</v>
      </c>
      <c r="B386" s="345">
        <v>47.3</v>
      </c>
      <c r="C386" s="346">
        <f t="shared" si="2"/>
        <v>5.1111111111111107E-2</v>
      </c>
    </row>
    <row r="387" spans="1:3" ht="15.75" customHeight="1">
      <c r="A387" s="344" t="s">
        <v>3225</v>
      </c>
      <c r="B387" s="345">
        <v>45</v>
      </c>
      <c r="C387" s="346">
        <f t="shared" si="2"/>
        <v>-1.098901098901095E-2</v>
      </c>
    </row>
    <row r="388" spans="1:3" ht="15.75" customHeight="1">
      <c r="A388" s="344" t="s">
        <v>3226</v>
      </c>
      <c r="B388" s="345">
        <v>45.5</v>
      </c>
      <c r="C388" s="346">
        <f t="shared" si="2"/>
        <v>-8.7145969498910736E-3</v>
      </c>
    </row>
    <row r="389" spans="1:3" ht="15.75" customHeight="1">
      <c r="A389" s="344" t="s">
        <v>3227</v>
      </c>
      <c r="B389" s="345">
        <v>45.9</v>
      </c>
      <c r="C389" s="346">
        <f t="shared" si="2"/>
        <v>2.2271714922049046E-2</v>
      </c>
    </row>
    <row r="390" spans="1:3" ht="15.75" customHeight="1">
      <c r="A390" s="344" t="s">
        <v>3228</v>
      </c>
      <c r="B390" s="345">
        <v>44.9</v>
      </c>
      <c r="C390" s="346">
        <f t="shared" si="2"/>
        <v>-6.6371681415929862E-3</v>
      </c>
    </row>
    <row r="391" spans="1:3" ht="15.75" customHeight="1">
      <c r="A391" s="344" t="s">
        <v>3229</v>
      </c>
      <c r="B391" s="345">
        <v>45.2</v>
      </c>
      <c r="C391" s="346">
        <f t="shared" si="2"/>
        <v>-1.525054466230924E-2</v>
      </c>
    </row>
    <row r="392" spans="1:3" ht="15.75" customHeight="1">
      <c r="A392" s="344" t="s">
        <v>3230</v>
      </c>
      <c r="B392" s="345">
        <v>45.9</v>
      </c>
      <c r="C392" s="346">
        <f t="shared" si="2"/>
        <v>6.5789473684210176E-3</v>
      </c>
    </row>
    <row r="393" spans="1:3" ht="15.75" customHeight="1">
      <c r="A393" s="344" t="s">
        <v>3231</v>
      </c>
      <c r="B393" s="345">
        <v>45.6</v>
      </c>
      <c r="C393" s="346">
        <f t="shared" si="2"/>
        <v>-1.5118790496760126E-2</v>
      </c>
    </row>
    <row r="394" spans="1:3" ht="15.75" customHeight="1">
      <c r="A394" s="344" t="s">
        <v>3232</v>
      </c>
      <c r="B394" s="345">
        <v>46.3</v>
      </c>
      <c r="C394" s="346">
        <f t="shared" si="2"/>
        <v>-1.4893617021276673E-2</v>
      </c>
    </row>
    <row r="395" spans="1:3" ht="15.75" customHeight="1">
      <c r="A395" s="344" t="s">
        <v>3233</v>
      </c>
      <c r="B395" s="345">
        <v>47</v>
      </c>
      <c r="C395" s="346">
        <f t="shared" si="2"/>
        <v>3.9823008849557473E-2</v>
      </c>
    </row>
    <row r="396" spans="1:3" ht="15.75" customHeight="1">
      <c r="A396" s="344" t="s">
        <v>3234</v>
      </c>
      <c r="B396" s="345">
        <v>45.2</v>
      </c>
      <c r="C396" s="346">
        <f t="shared" si="2"/>
        <v>-3.2119914346895095E-2</v>
      </c>
    </row>
    <row r="397" spans="1:3" ht="15.75" customHeight="1">
      <c r="A397" s="344" t="s">
        <v>3235</v>
      </c>
      <c r="B397" s="345">
        <v>46.7</v>
      </c>
      <c r="C397" s="346">
        <f t="shared" si="2"/>
        <v>-4.8879837067209775E-2</v>
      </c>
    </row>
    <row r="398" spans="1:3" ht="15.75" customHeight="1">
      <c r="A398" s="344" t="s">
        <v>3236</v>
      </c>
      <c r="B398" s="345">
        <v>49.1</v>
      </c>
      <c r="C398" s="346">
        <f t="shared" si="2"/>
        <v>3.1512605042016695E-2</v>
      </c>
    </row>
    <row r="399" spans="1:3" ht="15.75" customHeight="1">
      <c r="A399" s="344" t="s">
        <v>3237</v>
      </c>
      <c r="B399" s="345">
        <v>47.6</v>
      </c>
      <c r="C399" s="346">
        <f t="shared" si="2"/>
        <v>4.1575492341356712E-2</v>
      </c>
    </row>
    <row r="400" spans="1:3" ht="15.75" customHeight="1">
      <c r="A400" s="344" t="s">
        <v>3238</v>
      </c>
      <c r="B400" s="345">
        <v>45.7</v>
      </c>
      <c r="C400" s="346">
        <f t="shared" si="2"/>
        <v>-4.7916666666666607E-2</v>
      </c>
    </row>
    <row r="401" spans="1:3" ht="15.75" customHeight="1">
      <c r="A401" s="344" t="s">
        <v>3239</v>
      </c>
      <c r="B401" s="345">
        <v>48</v>
      </c>
      <c r="C401" s="346">
        <f t="shared" si="2"/>
        <v>-3.8076152304609145E-2</v>
      </c>
    </row>
    <row r="402" spans="1:3" ht="15.75" customHeight="1">
      <c r="A402" s="344" t="s">
        <v>3240</v>
      </c>
      <c r="B402" s="345">
        <v>49.9</v>
      </c>
      <c r="C402" s="346">
        <f t="shared" si="2"/>
        <v>2.0449897750511203E-2</v>
      </c>
    </row>
    <row r="403" spans="1:3" ht="15.75" customHeight="1">
      <c r="A403" s="344" t="s">
        <v>3241</v>
      </c>
      <c r="B403" s="345">
        <v>48.9</v>
      </c>
      <c r="C403" s="346">
        <f t="shared" si="2"/>
        <v>-1.2121212121212199E-2</v>
      </c>
    </row>
    <row r="404" spans="1:3" ht="15.75" customHeight="1">
      <c r="A404" s="344" t="s">
        <v>3242</v>
      </c>
      <c r="B404" s="345">
        <v>49.5</v>
      </c>
      <c r="C404" s="346">
        <f t="shared" si="2"/>
        <v>-8.0160320641282645E-3</v>
      </c>
    </row>
    <row r="405" spans="1:3" ht="15.75" customHeight="1">
      <c r="A405" s="344" t="s">
        <v>3243</v>
      </c>
      <c r="B405" s="345">
        <v>49.9</v>
      </c>
      <c r="C405" s="346">
        <f t="shared" si="2"/>
        <v>-2.5390625000000111E-2</v>
      </c>
    </row>
    <row r="406" spans="1:3" ht="15.75" customHeight="1">
      <c r="A406" s="344" t="s">
        <v>3244</v>
      </c>
      <c r="B406" s="345">
        <v>51.2</v>
      </c>
      <c r="C406" s="346">
        <f t="shared" si="2"/>
        <v>6.8893528183716191E-2</v>
      </c>
    </row>
    <row r="407" spans="1:3" ht="15.75" customHeight="1">
      <c r="A407" s="344" t="s">
        <v>3245</v>
      </c>
      <c r="B407" s="345">
        <v>47.9</v>
      </c>
      <c r="C407" s="346">
        <f t="shared" si="2"/>
        <v>1.6985138004246281E-2</v>
      </c>
    </row>
    <row r="408" spans="1:3" ht="15.75" customHeight="1">
      <c r="A408" s="344" t="s">
        <v>3246</v>
      </c>
      <c r="B408" s="345">
        <v>47.1</v>
      </c>
      <c r="C408" s="346">
        <f t="shared" si="2"/>
        <v>-2.1186440677966045E-3</v>
      </c>
    </row>
    <row r="409" spans="1:3" ht="15.75" customHeight="1">
      <c r="A409" s="344" t="s">
        <v>3247</v>
      </c>
      <c r="B409" s="345">
        <v>47.2</v>
      </c>
      <c r="C409" s="346">
        <f t="shared" si="2"/>
        <v>-1.4613778705636626E-2</v>
      </c>
    </row>
    <row r="410" spans="1:3" ht="15.75" customHeight="1">
      <c r="A410" s="344" t="s">
        <v>3248</v>
      </c>
      <c r="B410" s="345">
        <v>47.9</v>
      </c>
      <c r="C410" s="346">
        <f t="shared" si="2"/>
        <v>-2.0449897750511203E-2</v>
      </c>
    </row>
    <row r="411" spans="1:3" ht="15.75" customHeight="1">
      <c r="A411" s="344" t="s">
        <v>3249</v>
      </c>
      <c r="B411" s="345">
        <v>48.9</v>
      </c>
      <c r="C411" s="346">
        <f t="shared" si="2"/>
        <v>-4.3052837573385627E-2</v>
      </c>
    </row>
    <row r="412" spans="1:3" ht="15.75" customHeight="1">
      <c r="A412" s="344" t="s">
        <v>3250</v>
      </c>
      <c r="B412" s="345">
        <v>51.1</v>
      </c>
      <c r="C412" s="346">
        <f t="shared" si="2"/>
        <v>2.200000000000002E-2</v>
      </c>
    </row>
    <row r="413" spans="1:3" ht="15.75" customHeight="1">
      <c r="A413" s="344" t="s">
        <v>3251</v>
      </c>
      <c r="B413" s="345">
        <v>50</v>
      </c>
      <c r="C413" s="346">
        <f t="shared" si="2"/>
        <v>1.0101010101010166E-2</v>
      </c>
    </row>
    <row r="414" spans="1:3" ht="15.75" customHeight="1">
      <c r="A414" s="344" t="s">
        <v>3252</v>
      </c>
      <c r="B414" s="345">
        <v>49.5</v>
      </c>
      <c r="C414" s="346">
        <f t="shared" si="2"/>
        <v>-1.394422310756982E-2</v>
      </c>
    </row>
    <row r="415" spans="1:3" ht="15.75" customHeight="1">
      <c r="A415" s="344" t="s">
        <v>3253</v>
      </c>
      <c r="B415" s="345">
        <v>50.2</v>
      </c>
      <c r="C415" s="346">
        <f t="shared" si="2"/>
        <v>-1.953125E-2</v>
      </c>
    </row>
    <row r="416" spans="1:3" ht="15.75" customHeight="1">
      <c r="A416" s="344" t="s">
        <v>3254</v>
      </c>
      <c r="B416" s="345">
        <v>51.2</v>
      </c>
      <c r="C416" s="346">
        <f t="shared" si="2"/>
        <v>-5.3604436229205188E-2</v>
      </c>
    </row>
    <row r="417" spans="1:3" ht="15.75" customHeight="1">
      <c r="A417" s="344" t="s">
        <v>3255</v>
      </c>
      <c r="B417" s="345">
        <v>54.1</v>
      </c>
      <c r="C417" s="346">
        <f t="shared" si="2"/>
        <v>4.6421663442939964E-2</v>
      </c>
    </row>
    <row r="418" spans="1:3" ht="15.75" customHeight="1">
      <c r="A418" s="344" t="s">
        <v>3256</v>
      </c>
      <c r="B418" s="345">
        <v>51.7</v>
      </c>
      <c r="C418" s="346">
        <f t="shared" si="2"/>
        <v>-5.1376146788990829E-2</v>
      </c>
    </row>
    <row r="419" spans="1:3" ht="15.75" customHeight="1">
      <c r="A419" s="344" t="s">
        <v>3257</v>
      </c>
      <c r="B419" s="345">
        <v>54.5</v>
      </c>
      <c r="C419" s="346">
        <f t="shared" si="2"/>
        <v>9.879032258064524E-2</v>
      </c>
    </row>
    <row r="420" spans="1:3" ht="15.75" customHeight="1">
      <c r="A420" s="344" t="s">
        <v>3258</v>
      </c>
      <c r="B420" s="345">
        <v>49.6</v>
      </c>
      <c r="C420" s="346">
        <f t="shared" si="2"/>
        <v>8.0610021786492458E-2</v>
      </c>
    </row>
    <row r="421" spans="1:3" ht="15.75" customHeight="1">
      <c r="A421" s="344" t="s">
        <v>3259</v>
      </c>
      <c r="B421" s="345">
        <v>45.9</v>
      </c>
      <c r="C421" s="346">
        <f t="shared" si="2"/>
        <v>2.2271714922049046E-2</v>
      </c>
    </row>
    <row r="422" spans="1:3" ht="15.75" customHeight="1">
      <c r="A422" s="344" t="s">
        <v>3260</v>
      </c>
      <c r="B422" s="345">
        <v>44.9</v>
      </c>
      <c r="C422" s="346">
        <f t="shared" si="2"/>
        <v>2.7459954233409523E-2</v>
      </c>
    </row>
    <row r="423" spans="1:3" ht="15.75" customHeight="1">
      <c r="A423" s="344" t="s">
        <v>3261</v>
      </c>
      <c r="B423" s="345">
        <v>43.7</v>
      </c>
      <c r="C423" s="346">
        <f t="shared" si="2"/>
        <v>-2.4553571428571286E-2</v>
      </c>
    </row>
    <row r="424" spans="1:3" ht="15.75" customHeight="1">
      <c r="A424" s="344" t="s">
        <v>3262</v>
      </c>
      <c r="B424" s="345">
        <v>44.8</v>
      </c>
      <c r="C424" s="346">
        <f t="shared" si="2"/>
        <v>1.3574660633484115E-2</v>
      </c>
    </row>
    <row r="425" spans="1:3" ht="15.75" customHeight="1">
      <c r="A425" s="344" t="s">
        <v>3263</v>
      </c>
      <c r="B425" s="345">
        <v>44.2</v>
      </c>
      <c r="C425" s="346">
        <f t="shared" si="2"/>
        <v>4.0000000000000036E-2</v>
      </c>
    </row>
    <row r="426" spans="1:3" ht="15.75" customHeight="1">
      <c r="A426" s="344" t="s">
        <v>3264</v>
      </c>
      <c r="B426" s="345">
        <v>42.5</v>
      </c>
      <c r="C426" s="346">
        <f t="shared" si="2"/>
        <v>-2.2988505747126409E-2</v>
      </c>
    </row>
    <row r="427" spans="1:3" ht="15.75" customHeight="1">
      <c r="A427" s="344" t="s">
        <v>3265</v>
      </c>
      <c r="B427" s="345">
        <v>43.5</v>
      </c>
      <c r="C427" s="346">
        <f t="shared" si="2"/>
        <v>9.2807424593968069E-3</v>
      </c>
    </row>
    <row r="428" spans="1:3" ht="15.75" customHeight="1">
      <c r="A428" s="344" t="s">
        <v>3266</v>
      </c>
      <c r="B428" s="345">
        <v>43.1</v>
      </c>
      <c r="C428" s="346">
        <f t="shared" si="2"/>
        <v>-1.5981735159817267E-2</v>
      </c>
    </row>
    <row r="429" spans="1:3" ht="15.75" customHeight="1">
      <c r="A429" s="344" t="s">
        <v>3267</v>
      </c>
      <c r="B429" s="345">
        <v>43.8</v>
      </c>
      <c r="C429" s="346">
        <f t="shared" si="2"/>
        <v>7.8817733990147687E-2</v>
      </c>
    </row>
    <row r="430" spans="1:3" ht="15.75" customHeight="1">
      <c r="A430" s="344" t="s">
        <v>3268</v>
      </c>
      <c r="B430" s="345">
        <v>40.6</v>
      </c>
      <c r="C430" s="346">
        <f t="shared" si="2"/>
        <v>4.3701799485861281E-2</v>
      </c>
    </row>
    <row r="431" spans="1:3" ht="15.75" customHeight="1">
      <c r="A431" s="344" t="s">
        <v>3269</v>
      </c>
      <c r="B431" s="345">
        <v>38.9</v>
      </c>
      <c r="C431" s="346">
        <f t="shared" si="2"/>
        <v>-5.1150895140665842E-3</v>
      </c>
    </row>
    <row r="432" spans="1:3" ht="15.75" customHeight="1">
      <c r="A432" s="344" t="s">
        <v>3270</v>
      </c>
      <c r="B432" s="345">
        <v>39.1</v>
      </c>
      <c r="C432" s="346">
        <f t="shared" si="2"/>
        <v>-2.2499999999999964E-2</v>
      </c>
    </row>
    <row r="433" spans="1:3" ht="15.75" customHeight="1">
      <c r="A433" s="344" t="s">
        <v>3271</v>
      </c>
      <c r="B433" s="345">
        <v>40</v>
      </c>
      <c r="C433" s="346">
        <f t="shared" si="2"/>
        <v>2.3017902813299296E-2</v>
      </c>
    </row>
    <row r="434" spans="1:3" ht="15.75" customHeight="1">
      <c r="A434" s="344" t="s">
        <v>3272</v>
      </c>
      <c r="B434" s="345">
        <v>39.1</v>
      </c>
      <c r="C434" s="346">
        <f t="shared" si="2"/>
        <v>-7.6142131979695105E-3</v>
      </c>
    </row>
    <row r="435" spans="1:3" ht="15.75" customHeight="1">
      <c r="A435" s="344" t="s">
        <v>3273</v>
      </c>
      <c r="B435" s="345">
        <v>39.4</v>
      </c>
      <c r="C435" s="346">
        <f t="shared" si="2"/>
        <v>-1.7456359102244412E-2</v>
      </c>
    </row>
    <row r="436" spans="1:3" ht="15.75" customHeight="1">
      <c r="A436" s="344" t="s">
        <v>3274</v>
      </c>
      <c r="B436" s="345">
        <v>40.1</v>
      </c>
      <c r="C436" s="346">
        <f t="shared" si="2"/>
        <v>-1.2315270935960632E-2</v>
      </c>
    </row>
    <row r="437" spans="1:3" ht="15.75" customHeight="1">
      <c r="A437" s="344" t="s">
        <v>3275</v>
      </c>
      <c r="B437" s="345">
        <v>40.6</v>
      </c>
      <c r="C437" s="346">
        <f t="shared" si="2"/>
        <v>-9.7560975609756184E-3</v>
      </c>
    </row>
    <row r="438" spans="1:3" ht="15.75" customHeight="1">
      <c r="A438" s="344" t="s">
        <v>3276</v>
      </c>
      <c r="B438" s="345">
        <v>41</v>
      </c>
      <c r="C438" s="346">
        <f t="shared" si="2"/>
        <v>-4.8543689320389438E-3</v>
      </c>
    </row>
    <row r="439" spans="1:3" ht="15.75" customHeight="1">
      <c r="A439" s="344" t="s">
        <v>3277</v>
      </c>
      <c r="B439" s="345">
        <v>41.2</v>
      </c>
      <c r="C439" s="346">
        <f t="shared" si="2"/>
        <v>4.8780487804878092E-3</v>
      </c>
    </row>
    <row r="440" spans="1:3" ht="15.75" customHeight="1">
      <c r="A440" s="344" t="s">
        <v>3278</v>
      </c>
      <c r="B440" s="345">
        <v>41</v>
      </c>
      <c r="C440" s="346">
        <f t="shared" si="2"/>
        <v>-1.2048192771084376E-2</v>
      </c>
    </row>
    <row r="441" spans="1:3" ht="15.75" customHeight="1">
      <c r="A441" s="344" t="s">
        <v>3279</v>
      </c>
      <c r="B441" s="345">
        <v>41.5</v>
      </c>
      <c r="C441" s="346">
        <f t="shared" si="2"/>
        <v>1.9656019656019597E-2</v>
      </c>
    </row>
    <row r="442" spans="1:3" ht="15.75" customHeight="1">
      <c r="A442" s="344" t="s">
        <v>3280</v>
      </c>
      <c r="B442" s="345">
        <v>40.700000000000003</v>
      </c>
      <c r="C442" s="346">
        <f t="shared" si="2"/>
        <v>-4.8899755501221609E-3</v>
      </c>
    </row>
    <row r="443" spans="1:3" ht="15.75" customHeight="1">
      <c r="A443" s="344" t="s">
        <v>3281</v>
      </c>
      <c r="B443" s="345">
        <v>40.9</v>
      </c>
      <c r="C443" s="346">
        <f t="shared" si="2"/>
        <v>1.2376237623762387E-2</v>
      </c>
    </row>
    <row r="444" spans="1:3" ht="15.75" customHeight="1">
      <c r="A444" s="344" t="s">
        <v>3282</v>
      </c>
      <c r="B444" s="345">
        <v>40.4</v>
      </c>
      <c r="C444" s="346">
        <f t="shared" si="2"/>
        <v>-4.9261083743843415E-3</v>
      </c>
    </row>
    <row r="445" spans="1:3" ht="15.75" customHeight="1">
      <c r="A445" s="344" t="s">
        <v>3283</v>
      </c>
      <c r="B445" s="345">
        <v>40.6</v>
      </c>
      <c r="C445" s="346">
        <f t="shared" si="2"/>
        <v>6.0052219321149014E-2</v>
      </c>
    </row>
    <row r="446" spans="1:3" ht="15.75" customHeight="1">
      <c r="A446" s="344" t="s">
        <v>3284</v>
      </c>
      <c r="B446" s="345">
        <v>38.299999999999997</v>
      </c>
      <c r="C446" s="346">
        <f t="shared" si="2"/>
        <v>1.8617021276595702E-2</v>
      </c>
    </row>
    <row r="447" spans="1:3" ht="15.75" customHeight="1">
      <c r="A447" s="344" t="s">
        <v>3285</v>
      </c>
      <c r="B447" s="345">
        <v>37.6</v>
      </c>
      <c r="C447" s="346">
        <f t="shared" si="2"/>
        <v>-1.5706806282722585E-2</v>
      </c>
    </row>
    <row r="448" spans="1:3" ht="15.75" customHeight="1">
      <c r="A448" s="344" t="s">
        <v>3286</v>
      </c>
      <c r="B448" s="345">
        <v>38.200000000000003</v>
      </c>
      <c r="C448" s="346">
        <f t="shared" si="2"/>
        <v>-5.2083333333332593E-3</v>
      </c>
    </row>
    <row r="449" spans="1:3" ht="15.75" customHeight="1">
      <c r="A449" s="344" t="s">
        <v>3287</v>
      </c>
      <c r="B449" s="345">
        <v>38.4</v>
      </c>
      <c r="C449" s="346">
        <f t="shared" si="2"/>
        <v>1.3192612137203241E-2</v>
      </c>
    </row>
    <row r="450" spans="1:3" ht="15.75" customHeight="1">
      <c r="A450" s="344" t="s">
        <v>3288</v>
      </c>
      <c r="B450" s="345">
        <v>37.9</v>
      </c>
      <c r="C450" s="346">
        <f t="shared" si="2"/>
        <v>-2.6315789473684292E-3</v>
      </c>
    </row>
    <row r="451" spans="1:3" ht="15.75" customHeight="1">
      <c r="A451" s="344" t="s">
        <v>3289</v>
      </c>
      <c r="B451" s="345">
        <v>38</v>
      </c>
      <c r="C451" s="346">
        <f t="shared" si="2"/>
        <v>1.3333333333333419E-2</v>
      </c>
    </row>
    <row r="452" spans="1:3" ht="15.75" customHeight="1">
      <c r="A452" s="344" t="s">
        <v>3290</v>
      </c>
      <c r="B452" s="345">
        <v>37.5</v>
      </c>
      <c r="C452" s="346">
        <f t="shared" si="2"/>
        <v>-1.5748031496063075E-2</v>
      </c>
    </row>
    <row r="453" spans="1:3" ht="15.75" customHeight="1">
      <c r="A453" s="344" t="s">
        <v>3291</v>
      </c>
      <c r="B453" s="345">
        <v>38.1</v>
      </c>
      <c r="C453" s="346">
        <f t="shared" si="2"/>
        <v>-2.3076923076922995E-2</v>
      </c>
    </row>
    <row r="454" spans="1:3" ht="15.75" customHeight="1">
      <c r="A454" s="344" t="s">
        <v>3292</v>
      </c>
      <c r="B454" s="345">
        <v>39</v>
      </c>
      <c r="C454" s="346">
        <f t="shared" si="2"/>
        <v>-1.015228426395931E-2</v>
      </c>
    </row>
    <row r="455" spans="1:3" ht="15.75" customHeight="1">
      <c r="A455" s="344" t="s">
        <v>3293</v>
      </c>
      <c r="B455" s="345">
        <v>39.4</v>
      </c>
      <c r="C455" s="346">
        <f t="shared" si="2"/>
        <v>-3.4313725490196068E-2</v>
      </c>
    </row>
    <row r="456" spans="1:3" ht="15.75" customHeight="1">
      <c r="A456" s="344" t="s">
        <v>3294</v>
      </c>
      <c r="B456" s="345">
        <v>40.799999999999997</v>
      </c>
      <c r="C456" s="346">
        <f t="shared" si="2"/>
        <v>5.1546391752577359E-2</v>
      </c>
    </row>
    <row r="457" spans="1:3" ht="15.75" customHeight="1">
      <c r="A457" s="344" t="s">
        <v>3295</v>
      </c>
      <c r="B457" s="345">
        <v>38.799999999999997</v>
      </c>
      <c r="C457" s="346">
        <f t="shared" si="2"/>
        <v>-2.5706940874036244E-3</v>
      </c>
    </row>
    <row r="458" spans="1:3" ht="15.75" customHeight="1">
      <c r="A458" s="344" t="s">
        <v>3296</v>
      </c>
      <c r="B458" s="345">
        <v>38.9</v>
      </c>
      <c r="C458" s="346">
        <f t="shared" si="2"/>
        <v>-1.0178117048346036E-2</v>
      </c>
    </row>
    <row r="459" spans="1:3" ht="15.75" customHeight="1">
      <c r="A459" s="344" t="s">
        <v>3297</v>
      </c>
      <c r="B459" s="345">
        <v>39.299999999999997</v>
      </c>
      <c r="C459" s="346">
        <f t="shared" si="2"/>
        <v>5.1150895140663621E-3</v>
      </c>
    </row>
    <row r="460" spans="1:3" ht="15.75" customHeight="1">
      <c r="A460" s="344" t="s">
        <v>3298</v>
      </c>
      <c r="B460" s="345">
        <v>39.1</v>
      </c>
      <c r="C460" s="346">
        <f t="shared" si="2"/>
        <v>-2.5510204081633514E-3</v>
      </c>
    </row>
    <row r="461" spans="1:3" ht="15.75" customHeight="1">
      <c r="A461" s="344" t="s">
        <v>3299</v>
      </c>
      <c r="B461" s="345">
        <v>39.200000000000003</v>
      </c>
      <c r="C461" s="346">
        <f t="shared" si="2"/>
        <v>-5.0761421319795996E-3</v>
      </c>
    </row>
    <row r="462" spans="1:3" ht="15.75" customHeight="1">
      <c r="A462" s="344" t="s">
        <v>3300</v>
      </c>
      <c r="B462" s="345">
        <v>39.4</v>
      </c>
      <c r="C462" s="346">
        <f t="shared" si="2"/>
        <v>2.5445292620864812E-3</v>
      </c>
    </row>
    <row r="463" spans="1:3" ht="15.75" customHeight="1">
      <c r="A463" s="344" t="s">
        <v>3301</v>
      </c>
      <c r="B463" s="345">
        <v>39.299999999999997</v>
      </c>
      <c r="C463" s="346">
        <f t="shared" si="2"/>
        <v>2.5510204081631294E-3</v>
      </c>
    </row>
    <row r="464" spans="1:3" ht="15.75" customHeight="1">
      <c r="A464" s="344" t="s">
        <v>3302</v>
      </c>
      <c r="B464" s="345">
        <v>39.200000000000003</v>
      </c>
      <c r="C464" s="346">
        <f t="shared" si="2"/>
        <v>-5.0761421319795996E-3</v>
      </c>
    </row>
    <row r="465" spans="1:3" ht="15.75" customHeight="1">
      <c r="A465" s="344" t="s">
        <v>3303</v>
      </c>
      <c r="B465" s="345">
        <v>39.4</v>
      </c>
      <c r="C465" s="346">
        <f t="shared" si="2"/>
        <v>1.8087855297157507E-2</v>
      </c>
    </row>
    <row r="466" spans="1:3" ht="15.75" customHeight="1">
      <c r="A466" s="344" t="s">
        <v>3304</v>
      </c>
      <c r="B466" s="345">
        <v>38.700000000000003</v>
      </c>
      <c r="C466" s="346">
        <f t="shared" si="2"/>
        <v>-5.1413881748071377E-3</v>
      </c>
    </row>
    <row r="467" spans="1:3" ht="15.75" customHeight="1">
      <c r="A467" s="344" t="s">
        <v>3305</v>
      </c>
      <c r="B467" s="345">
        <v>38.9</v>
      </c>
      <c r="C467" s="346">
        <f t="shared" si="2"/>
        <v>-2.564102564102555E-3</v>
      </c>
    </row>
    <row r="468" spans="1:3" ht="15.75" customHeight="1">
      <c r="A468" s="344" t="s">
        <v>3306</v>
      </c>
      <c r="B468" s="345">
        <v>39</v>
      </c>
      <c r="C468" s="346">
        <f t="shared" si="2"/>
        <v>-2.010050251256279E-2</v>
      </c>
    </row>
    <row r="469" spans="1:3" ht="15.75" customHeight="1">
      <c r="A469" s="344" t="s">
        <v>3307</v>
      </c>
      <c r="B469" s="345">
        <v>39.799999999999997</v>
      </c>
      <c r="C469" s="346">
        <f t="shared" si="2"/>
        <v>1.0152284263959421E-2</v>
      </c>
    </row>
    <row r="470" spans="1:3" ht="15.75" customHeight="1">
      <c r="A470" s="344" t="s">
        <v>3308</v>
      </c>
      <c r="B470" s="345">
        <v>39.4</v>
      </c>
      <c r="C470" s="346">
        <f t="shared" si="2"/>
        <v>-2.5316455696202667E-3</v>
      </c>
    </row>
    <row r="471" spans="1:3" ht="15.75" customHeight="1">
      <c r="A471" s="344" t="s">
        <v>3309</v>
      </c>
      <c r="B471" s="345">
        <v>39.5</v>
      </c>
      <c r="C471" s="346">
        <f t="shared" si="2"/>
        <v>-5.0377833753149082E-3</v>
      </c>
    </row>
    <row r="472" spans="1:3" ht="15.75" customHeight="1">
      <c r="A472" s="344" t="s">
        <v>3310</v>
      </c>
      <c r="B472" s="345">
        <v>39.700000000000003</v>
      </c>
      <c r="C472" s="346">
        <f t="shared" si="2"/>
        <v>2.0565552699228995E-2</v>
      </c>
    </row>
    <row r="473" spans="1:3" ht="15.75" customHeight="1">
      <c r="A473" s="344" t="s">
        <v>3311</v>
      </c>
      <c r="B473" s="345">
        <v>38.9</v>
      </c>
      <c r="C473" s="346">
        <f t="shared" si="2"/>
        <v>-7.6530612244899432E-3</v>
      </c>
    </row>
    <row r="474" spans="1:3" ht="15.75" customHeight="1">
      <c r="A474" s="344" t="s">
        <v>3312</v>
      </c>
      <c r="B474" s="345">
        <v>39.200000000000003</v>
      </c>
      <c r="C474" s="346">
        <f t="shared" si="2"/>
        <v>-5.0761421319795996E-3</v>
      </c>
    </row>
    <row r="475" spans="1:3" ht="15.75" customHeight="1">
      <c r="A475" s="344" t="s">
        <v>3313</v>
      </c>
      <c r="B475" s="345">
        <v>39.4</v>
      </c>
      <c r="C475" s="346">
        <f t="shared" si="2"/>
        <v>-2.5316455696202667E-3</v>
      </c>
    </row>
    <row r="476" spans="1:3" ht="15.75" customHeight="1">
      <c r="A476" s="344" t="s">
        <v>3314</v>
      </c>
      <c r="B476" s="345">
        <v>39.5</v>
      </c>
      <c r="C476" s="346">
        <f t="shared" si="2"/>
        <v>-7.5376884422110324E-3</v>
      </c>
    </row>
    <row r="477" spans="1:3" ht="15.75" customHeight="1">
      <c r="A477" s="344" t="s">
        <v>3315</v>
      </c>
      <c r="B477" s="345">
        <v>39.799999999999997</v>
      </c>
      <c r="C477" s="346">
        <f t="shared" si="2"/>
        <v>-2.5062656641604564E-3</v>
      </c>
    </row>
    <row r="478" spans="1:3" ht="15.75" customHeight="1">
      <c r="A478" s="344" t="s">
        <v>3316</v>
      </c>
      <c r="B478" s="345">
        <v>39.9</v>
      </c>
      <c r="C478" s="346">
        <f t="shared" si="2"/>
        <v>-2.6829268292682951E-2</v>
      </c>
    </row>
    <row r="479" spans="1:3" ht="15.75" customHeight="1">
      <c r="A479" s="344" t="s">
        <v>3317</v>
      </c>
      <c r="B479" s="345">
        <v>41</v>
      </c>
      <c r="C479" s="346">
        <f t="shared" si="2"/>
        <v>-1.6786570743405393E-2</v>
      </c>
    </row>
    <row r="480" spans="1:3" ht="15.75" customHeight="1">
      <c r="A480" s="344" t="s">
        <v>3318</v>
      </c>
      <c r="B480" s="345">
        <v>41.7</v>
      </c>
      <c r="C480" s="346">
        <f t="shared" si="2"/>
        <v>3.2178217821782207E-2</v>
      </c>
    </row>
    <row r="481" spans="1:3" ht="15.75" customHeight="1">
      <c r="A481" s="344" t="s">
        <v>3319</v>
      </c>
      <c r="B481" s="345">
        <v>40.4</v>
      </c>
      <c r="C481" s="346">
        <f t="shared" si="2"/>
        <v>-1.2224938875305624E-2</v>
      </c>
    </row>
    <row r="482" spans="1:3" ht="15.75" customHeight="1">
      <c r="A482" s="344" t="s">
        <v>3320</v>
      </c>
      <c r="B482" s="345">
        <v>40.9</v>
      </c>
      <c r="C482" s="346">
        <f t="shared" si="2"/>
        <v>-1.2077294685990392E-2</v>
      </c>
    </row>
    <row r="483" spans="1:3" ht="15.75" customHeight="1">
      <c r="A483" s="344" t="s">
        <v>3321</v>
      </c>
      <c r="B483" s="345">
        <v>41.4</v>
      </c>
      <c r="C483" s="346">
        <f t="shared" si="2"/>
        <v>7.2992700729925808E-3</v>
      </c>
    </row>
    <row r="484" spans="1:3" ht="15.75" customHeight="1">
      <c r="A484" s="344" t="s">
        <v>3322</v>
      </c>
      <c r="B484" s="345">
        <v>41.1</v>
      </c>
      <c r="C484" s="346">
        <f t="shared" si="2"/>
        <v>-4.842615012106477E-3</v>
      </c>
    </row>
    <row r="485" spans="1:3" ht="15.75" customHeight="1">
      <c r="A485" s="344" t="s">
        <v>3323</v>
      </c>
      <c r="B485" s="345">
        <v>41.3</v>
      </c>
      <c r="C485" s="346">
        <f t="shared" si="2"/>
        <v>-1.4319809069212486E-2</v>
      </c>
    </row>
    <row r="486" spans="1:3" ht="15.75" customHeight="1">
      <c r="A486" s="344" t="s">
        <v>3324</v>
      </c>
      <c r="B486" s="345">
        <v>41.9</v>
      </c>
      <c r="C486" s="346">
        <f t="shared" si="2"/>
        <v>-4.7505938242280443E-3</v>
      </c>
    </row>
    <row r="487" spans="1:3" ht="15.75" customHeight="1">
      <c r="A487" s="344" t="s">
        <v>3325</v>
      </c>
      <c r="B487" s="345">
        <v>42.1</v>
      </c>
      <c r="C487" s="346">
        <f t="shared" si="2"/>
        <v>7.1770334928231705E-3</v>
      </c>
    </row>
    <row r="488" spans="1:3" ht="15.75" customHeight="1">
      <c r="A488" s="344" t="s">
        <v>3326</v>
      </c>
      <c r="B488" s="345">
        <v>41.8</v>
      </c>
      <c r="C488" s="346">
        <f t="shared" si="2"/>
        <v>-9.4786729857820884E-3</v>
      </c>
    </row>
    <row r="489" spans="1:3" ht="15.75" customHeight="1">
      <c r="A489" s="344" t="s">
        <v>3327</v>
      </c>
      <c r="B489" s="345">
        <v>42.2</v>
      </c>
      <c r="C489" s="346">
        <f t="shared" si="2"/>
        <v>-3.2110091743119185E-2</v>
      </c>
    </row>
    <row r="490" spans="1:3" ht="15.75" customHeight="1">
      <c r="A490" s="344" t="s">
        <v>3328</v>
      </c>
      <c r="B490" s="345">
        <v>43.6</v>
      </c>
      <c r="C490" s="346">
        <f t="shared" si="2"/>
        <v>1.8691588785046731E-2</v>
      </c>
    </row>
    <row r="491" spans="1:3" ht="15.75" customHeight="1">
      <c r="A491" s="344" t="s">
        <v>3329</v>
      </c>
      <c r="B491" s="345">
        <v>42.8</v>
      </c>
      <c r="C491" s="346">
        <f t="shared" si="2"/>
        <v>-6.9605568445476607E-3</v>
      </c>
    </row>
    <row r="492" spans="1:3" ht="15.75" customHeight="1">
      <c r="A492" s="344" t="s">
        <v>3330</v>
      </c>
      <c r="B492" s="345">
        <v>43.1</v>
      </c>
      <c r="C492" s="346">
        <f t="shared" si="2"/>
        <v>-1.3729977116704872E-2</v>
      </c>
    </row>
    <row r="493" spans="1:3" ht="15.75" customHeight="1">
      <c r="A493" s="344" t="s">
        <v>3331</v>
      </c>
      <c r="B493" s="345">
        <v>43.7</v>
      </c>
      <c r="C493" s="346">
        <f t="shared" si="2"/>
        <v>-1.5765765765765716E-2</v>
      </c>
    </row>
    <row r="494" spans="1:3" ht="15.75" customHeight="1">
      <c r="A494" s="344" t="s">
        <v>3332</v>
      </c>
      <c r="B494" s="345">
        <v>44.4</v>
      </c>
      <c r="C494" s="346">
        <f t="shared" si="2"/>
        <v>2.2573363431150906E-3</v>
      </c>
    </row>
    <row r="495" spans="1:3" ht="15.75" customHeight="1">
      <c r="A495" s="344" t="s">
        <v>3333</v>
      </c>
      <c r="B495" s="345">
        <v>44.3</v>
      </c>
      <c r="C495" s="346">
        <f t="shared" si="2"/>
        <v>2.7842227378190199E-2</v>
      </c>
    </row>
    <row r="496" spans="1:3" ht="15.75" customHeight="1">
      <c r="A496" s="344" t="s">
        <v>3334</v>
      </c>
      <c r="B496" s="345">
        <v>43.1</v>
      </c>
      <c r="C496" s="346">
        <f t="shared" si="2"/>
        <v>5.8968058968059012E-2</v>
      </c>
    </row>
    <row r="497" spans="1:3" ht="15.75" customHeight="1">
      <c r="A497" s="344" t="s">
        <v>3335</v>
      </c>
      <c r="B497" s="345">
        <v>40.700000000000003</v>
      </c>
      <c r="C497" s="346">
        <f t="shared" si="2"/>
        <v>1.4962593516209433E-2</v>
      </c>
    </row>
    <row r="498" spans="1:3" ht="15.75" customHeight="1">
      <c r="A498" s="344" t="s">
        <v>3336</v>
      </c>
      <c r="B498" s="345">
        <v>40.1</v>
      </c>
      <c r="C498" s="346">
        <f t="shared" si="2"/>
        <v>2.4999999999999467E-3</v>
      </c>
    </row>
    <row r="499" spans="1:3" ht="15.75" customHeight="1">
      <c r="A499" s="344" t="s">
        <v>3337</v>
      </c>
      <c r="B499" s="345">
        <v>40</v>
      </c>
      <c r="C499" s="346">
        <f t="shared" si="2"/>
        <v>-1.9607843137254832E-2</v>
      </c>
    </row>
    <row r="500" spans="1:3" ht="15.75" customHeight="1">
      <c r="A500" s="344" t="s">
        <v>3338</v>
      </c>
      <c r="B500" s="345">
        <v>40.799999999999997</v>
      </c>
      <c r="C500" s="346">
        <f t="shared" si="2"/>
        <v>-4.8780487804879202E-3</v>
      </c>
    </row>
    <row r="501" spans="1:3" ht="15.75" customHeight="1">
      <c r="A501" s="344" t="s">
        <v>3339</v>
      </c>
      <c r="B501" s="345">
        <v>41</v>
      </c>
      <c r="C501" s="346">
        <f t="shared" si="2"/>
        <v>1.2345679012345734E-2</v>
      </c>
    </row>
    <row r="502" spans="1:3" ht="15.75" customHeight="1">
      <c r="A502" s="344" t="s">
        <v>3340</v>
      </c>
      <c r="B502" s="345">
        <v>40.5</v>
      </c>
      <c r="C502" s="346">
        <f t="shared" si="2"/>
        <v>2.2727272727272707E-2</v>
      </c>
    </row>
    <row r="503" spans="1:3" ht="15.75" customHeight="1">
      <c r="A503" s="344" t="s">
        <v>3341</v>
      </c>
      <c r="B503" s="345">
        <v>39.6</v>
      </c>
      <c r="C503" s="346">
        <f t="shared" si="2"/>
        <v>1.0204081632652962E-2</v>
      </c>
    </row>
    <row r="504" spans="1:3" ht="15.75" customHeight="1">
      <c r="A504" s="344" t="s">
        <v>3342</v>
      </c>
      <c r="B504" s="345">
        <v>39.200000000000003</v>
      </c>
      <c r="C504" s="346">
        <f t="shared" si="2"/>
        <v>-1.0101010101010055E-2</v>
      </c>
    </row>
    <row r="505" spans="1:3" ht="15.75" customHeight="1">
      <c r="A505" s="344" t="s">
        <v>3343</v>
      </c>
      <c r="B505" s="345">
        <v>39.6</v>
      </c>
      <c r="C505" s="346">
        <f t="shared" si="2"/>
        <v>-2.5188916876575096E-3</v>
      </c>
    </row>
    <row r="506" spans="1:3" ht="15.75" customHeight="1">
      <c r="A506" s="344" t="s">
        <v>3344</v>
      </c>
      <c r="B506" s="345">
        <v>39.700000000000003</v>
      </c>
      <c r="C506" s="346">
        <f t="shared" si="2"/>
        <v>-2.5125628140701961E-3</v>
      </c>
    </row>
    <row r="507" spans="1:3" ht="15.75" customHeight="1">
      <c r="A507" s="344" t="s">
        <v>3345</v>
      </c>
      <c r="B507" s="345">
        <v>39.799999999999997</v>
      </c>
      <c r="C507" s="346">
        <f t="shared" si="2"/>
        <v>5.050505050504972E-3</v>
      </c>
    </row>
    <row r="508" spans="1:3" ht="15.75" customHeight="1">
      <c r="A508" s="344" t="s">
        <v>3346</v>
      </c>
      <c r="B508" s="345">
        <v>39.6</v>
      </c>
      <c r="C508" s="346">
        <f t="shared" si="2"/>
        <v>-1.0000000000000009E-2</v>
      </c>
    </row>
    <row r="509" spans="1:3" ht="15.75" customHeight="1">
      <c r="A509" s="344" t="s">
        <v>3347</v>
      </c>
      <c r="B509" s="345">
        <v>40</v>
      </c>
      <c r="C509" s="346">
        <f t="shared" si="2"/>
        <v>-2.4937655860349794E-3</v>
      </c>
    </row>
    <row r="510" spans="1:3" ht="15.75" customHeight="1">
      <c r="A510" s="344" t="s">
        <v>3348</v>
      </c>
      <c r="B510" s="345">
        <v>40.1</v>
      </c>
      <c r="C510" s="346">
        <f t="shared" si="2"/>
        <v>-2.4330900243308973E-2</v>
      </c>
    </row>
    <row r="511" spans="1:3" ht="15.75" customHeight="1">
      <c r="A511" s="344" t="s">
        <v>3349</v>
      </c>
      <c r="B511" s="345">
        <v>41.1</v>
      </c>
      <c r="C511" s="346">
        <f t="shared" si="2"/>
        <v>6.201550387596888E-2</v>
      </c>
    </row>
    <row r="512" spans="1:3" ht="15.75" customHeight="1">
      <c r="A512" s="344" t="s">
        <v>3350</v>
      </c>
      <c r="B512" s="345">
        <v>38.700000000000003</v>
      </c>
      <c r="C512" s="346">
        <f t="shared" si="2"/>
        <v>7.812500000000222E-3</v>
      </c>
    </row>
    <row r="513" spans="1:3" ht="15.75" customHeight="1">
      <c r="A513" s="344" t="s">
        <v>3351</v>
      </c>
      <c r="B513" s="345">
        <v>38.4</v>
      </c>
      <c r="C513" s="346">
        <f t="shared" ref="C513:C767" si="3">(B513/B514)-1</f>
        <v>-5.1813471502590858E-3</v>
      </c>
    </row>
    <row r="514" spans="1:3" ht="15.75" customHeight="1">
      <c r="A514" s="344" t="s">
        <v>3352</v>
      </c>
      <c r="B514" s="345">
        <v>38.6</v>
      </c>
      <c r="C514" s="346">
        <f t="shared" si="3"/>
        <v>-1.2787723785166238E-2</v>
      </c>
    </row>
    <row r="515" spans="1:3" ht="15.75" customHeight="1">
      <c r="A515" s="344" t="s">
        <v>3353</v>
      </c>
      <c r="B515" s="345">
        <v>39.1</v>
      </c>
      <c r="C515" s="346">
        <f t="shared" si="3"/>
        <v>-2.4937655860349128E-2</v>
      </c>
    </row>
    <row r="516" spans="1:3" ht="15.75" customHeight="1">
      <c r="A516" s="344" t="s">
        <v>3354</v>
      </c>
      <c r="B516" s="345">
        <v>40.1</v>
      </c>
      <c r="C516" s="346">
        <f t="shared" si="3"/>
        <v>-7.4257425742573213E-3</v>
      </c>
    </row>
    <row r="517" spans="1:3" ht="15.75" customHeight="1">
      <c r="A517" s="344" t="s">
        <v>3355</v>
      </c>
      <c r="B517" s="345">
        <v>40.4</v>
      </c>
      <c r="C517" s="346">
        <f t="shared" si="3"/>
        <v>4.1237113402061931E-2</v>
      </c>
    </row>
    <row r="518" spans="1:3" ht="15.75" customHeight="1">
      <c r="A518" s="344" t="s">
        <v>3356</v>
      </c>
      <c r="B518" s="345">
        <v>38.799999999999997</v>
      </c>
      <c r="C518" s="346">
        <f t="shared" si="3"/>
        <v>-2.5125628140703515E-2</v>
      </c>
    </row>
    <row r="519" spans="1:3" ht="15.75" customHeight="1">
      <c r="A519" s="344" t="s">
        <v>3357</v>
      </c>
      <c r="B519" s="345">
        <v>39.799999999999997</v>
      </c>
      <c r="C519" s="346">
        <f t="shared" si="3"/>
        <v>2.5773195876288568E-2</v>
      </c>
    </row>
    <row r="520" spans="1:3" ht="15.75" customHeight="1">
      <c r="A520" s="344" t="s">
        <v>3358</v>
      </c>
      <c r="B520" s="345">
        <v>38.799999999999997</v>
      </c>
      <c r="C520" s="346">
        <f t="shared" si="3"/>
        <v>8.0779944289693484E-2</v>
      </c>
    </row>
    <row r="521" spans="1:3" ht="15.75" customHeight="1">
      <c r="A521" s="344" t="s">
        <v>3359</v>
      </c>
      <c r="B521" s="345">
        <v>35.9</v>
      </c>
      <c r="C521" s="346">
        <f t="shared" si="3"/>
        <v>1.6997167138810276E-2</v>
      </c>
    </row>
    <row r="522" spans="1:3" ht="15.75" customHeight="1">
      <c r="A522" s="344" t="s">
        <v>3360</v>
      </c>
      <c r="B522" s="345">
        <v>35.299999999999997</v>
      </c>
      <c r="C522" s="346">
        <f t="shared" si="3"/>
        <v>-8.4269662921349076E-3</v>
      </c>
    </row>
    <row r="523" spans="1:3" ht="15.75" customHeight="1">
      <c r="A523" s="344" t="s">
        <v>3361</v>
      </c>
      <c r="B523" s="345">
        <v>35.6</v>
      </c>
      <c r="C523" s="346">
        <f t="shared" si="3"/>
        <v>4.705882352941182E-2</v>
      </c>
    </row>
    <row r="524" spans="1:3" ht="15.75" customHeight="1">
      <c r="A524" s="344" t="s">
        <v>3362</v>
      </c>
      <c r="B524" s="345">
        <v>34</v>
      </c>
      <c r="C524" s="346">
        <f t="shared" si="3"/>
        <v>5.9171597633136397E-3</v>
      </c>
    </row>
    <row r="525" spans="1:3" ht="15.75" customHeight="1">
      <c r="A525" s="344" t="s">
        <v>3363</v>
      </c>
      <c r="B525" s="345">
        <v>33.799999999999997</v>
      </c>
      <c r="C525" s="346">
        <f t="shared" si="3"/>
        <v>2.9673590504448732E-3</v>
      </c>
    </row>
    <row r="526" spans="1:3" ht="15.75" customHeight="1">
      <c r="A526" s="344" t="s">
        <v>3364</v>
      </c>
      <c r="B526" s="345">
        <v>33.700000000000003</v>
      </c>
      <c r="C526" s="346">
        <f t="shared" si="3"/>
        <v>-2.9585798816565978E-3</v>
      </c>
    </row>
    <row r="527" spans="1:3" ht="15.75" customHeight="1">
      <c r="A527" s="344" t="s">
        <v>3365</v>
      </c>
      <c r="B527" s="345">
        <v>33.799999999999997</v>
      </c>
      <c r="C527" s="346">
        <f t="shared" si="3"/>
        <v>5.9523809523809312E-3</v>
      </c>
    </row>
    <row r="528" spans="1:3" ht="15.75" customHeight="1">
      <c r="A528" s="344" t="s">
        <v>3366</v>
      </c>
      <c r="B528" s="345">
        <v>33.6</v>
      </c>
      <c r="C528" s="346">
        <f t="shared" si="3"/>
        <v>-2.9673590504450953E-3</v>
      </c>
    </row>
    <row r="529" spans="1:3" ht="15.75" customHeight="1">
      <c r="A529" s="344" t="s">
        <v>3367</v>
      </c>
      <c r="B529" s="345">
        <v>33.700000000000003</v>
      </c>
      <c r="C529" s="346">
        <f t="shared" si="3"/>
        <v>2.9761904761904656E-3</v>
      </c>
    </row>
    <row r="530" spans="1:3" ht="15.75" customHeight="1">
      <c r="A530" s="344" t="s">
        <v>3368</v>
      </c>
      <c r="B530" s="345">
        <v>33.6</v>
      </c>
      <c r="C530" s="346">
        <f t="shared" si="3"/>
        <v>-8.8495575221237965E-3</v>
      </c>
    </row>
    <row r="531" spans="1:3" ht="15.75" customHeight="1">
      <c r="A531" s="344" t="s">
        <v>3369</v>
      </c>
      <c r="B531" s="345">
        <v>33.9</v>
      </c>
      <c r="C531" s="346">
        <f t="shared" si="3"/>
        <v>8.9285714285713969E-3</v>
      </c>
    </row>
    <row r="532" spans="1:3" ht="15.75" customHeight="1">
      <c r="A532" s="344" t="s">
        <v>3370</v>
      </c>
      <c r="B532" s="345">
        <v>33.6</v>
      </c>
      <c r="C532" s="346">
        <f t="shared" si="3"/>
        <v>-3.7249283667621702E-2</v>
      </c>
    </row>
    <row r="533" spans="1:3" ht="15.75" customHeight="1">
      <c r="A533" s="344" t="s">
        <v>3371</v>
      </c>
      <c r="B533" s="345">
        <v>34.9</v>
      </c>
      <c r="C533" s="346">
        <f t="shared" si="3"/>
        <v>0.11858974358974361</v>
      </c>
    </row>
    <row r="534" spans="1:3" ht="15.75" customHeight="1">
      <c r="A534" s="344" t="s">
        <v>3372</v>
      </c>
      <c r="B534" s="345">
        <v>31.2</v>
      </c>
      <c r="C534" s="346">
        <f t="shared" si="3"/>
        <v>-2.8037383177570208E-2</v>
      </c>
    </row>
    <row r="535" spans="1:3" ht="15.75" customHeight="1">
      <c r="A535" s="344" t="s">
        <v>3373</v>
      </c>
      <c r="B535" s="345">
        <v>32.1</v>
      </c>
      <c r="C535" s="346">
        <f t="shared" si="3"/>
        <v>-4.4642857142857095E-2</v>
      </c>
    </row>
    <row r="536" spans="1:3" ht="15.75" customHeight="1">
      <c r="A536" s="344" t="s">
        <v>3374</v>
      </c>
      <c r="B536" s="345">
        <v>33.6</v>
      </c>
      <c r="C536" s="346">
        <f t="shared" si="3"/>
        <v>-3.9999999999999925E-2</v>
      </c>
    </row>
    <row r="537" spans="1:3" ht="15.75" customHeight="1">
      <c r="A537" s="344" t="s">
        <v>3375</v>
      </c>
      <c r="B537" s="345">
        <v>35</v>
      </c>
      <c r="C537" s="346">
        <f t="shared" si="3"/>
        <v>-3.3149171270718258E-2</v>
      </c>
    </row>
    <row r="538" spans="1:3" ht="15.75" customHeight="1">
      <c r="A538" s="344" t="s">
        <v>3376</v>
      </c>
      <c r="B538" s="345">
        <v>36.200000000000003</v>
      </c>
      <c r="C538" s="346">
        <f t="shared" si="3"/>
        <v>2.7700831024930483E-3</v>
      </c>
    </row>
    <row r="539" spans="1:3" ht="15.75" customHeight="1">
      <c r="A539" s="344" t="s">
        <v>3377</v>
      </c>
      <c r="B539" s="345">
        <v>36.1</v>
      </c>
      <c r="C539" s="346">
        <f t="shared" si="3"/>
        <v>2.8490028490028463E-2</v>
      </c>
    </row>
    <row r="540" spans="1:3" ht="15.75" customHeight="1">
      <c r="A540" s="344" t="s">
        <v>3378</v>
      </c>
      <c r="B540" s="345">
        <v>35.1</v>
      </c>
      <c r="C540" s="346">
        <f t="shared" si="3"/>
        <v>-7.8740157480314932E-2</v>
      </c>
    </row>
    <row r="541" spans="1:3" ht="15.75" customHeight="1">
      <c r="A541" s="344" t="s">
        <v>3379</v>
      </c>
      <c r="B541" s="345">
        <v>38.1</v>
      </c>
      <c r="C541" s="346">
        <f t="shared" si="3"/>
        <v>-2.3076923076922995E-2</v>
      </c>
    </row>
    <row r="542" spans="1:3" ht="15.75" customHeight="1">
      <c r="A542" s="344" t="s">
        <v>3380</v>
      </c>
      <c r="B542" s="345">
        <v>39</v>
      </c>
      <c r="C542" s="346">
        <f t="shared" si="3"/>
        <v>-1.015228426395931E-2</v>
      </c>
    </row>
    <row r="543" spans="1:3" ht="15.75" customHeight="1">
      <c r="A543" s="344" t="s">
        <v>3381</v>
      </c>
      <c r="B543" s="345">
        <v>39.4</v>
      </c>
      <c r="C543" s="346">
        <f t="shared" si="3"/>
        <v>-4.1362530413625365E-2</v>
      </c>
    </row>
    <row r="544" spans="1:3" ht="15.75" customHeight="1">
      <c r="A544" s="344" t="s">
        <v>3382</v>
      </c>
      <c r="B544" s="345">
        <v>41.1</v>
      </c>
      <c r="C544" s="346">
        <f t="shared" si="3"/>
        <v>3.007518796992481E-2</v>
      </c>
    </row>
    <row r="545" spans="1:3" ht="15.75" customHeight="1">
      <c r="A545" s="344" t="s">
        <v>3383</v>
      </c>
      <c r="B545" s="345">
        <v>39.9</v>
      </c>
      <c r="C545" s="346">
        <f t="shared" si="3"/>
        <v>2.5706940874036022E-2</v>
      </c>
    </row>
    <row r="546" spans="1:3" ht="15.75" customHeight="1">
      <c r="A546" s="344" t="s">
        <v>3384</v>
      </c>
      <c r="B546" s="345">
        <v>38.9</v>
      </c>
      <c r="C546" s="346">
        <f t="shared" si="3"/>
        <v>-2.750000000000008E-2</v>
      </c>
    </row>
    <row r="547" spans="1:3" ht="15.75" customHeight="1">
      <c r="A547" s="344" t="s">
        <v>3385</v>
      </c>
      <c r="B547" s="345">
        <v>40</v>
      </c>
      <c r="C547" s="346">
        <f t="shared" si="3"/>
        <v>-3.1476997578692378E-2</v>
      </c>
    </row>
    <row r="548" spans="1:3" ht="15.75" customHeight="1">
      <c r="A548" s="344" t="s">
        <v>3386</v>
      </c>
      <c r="B548" s="345">
        <v>41.3</v>
      </c>
      <c r="C548" s="346">
        <f t="shared" si="3"/>
        <v>-3.7296037296037365E-2</v>
      </c>
    </row>
    <row r="549" spans="1:3" ht="15.75" customHeight="1">
      <c r="A549" s="344" t="s">
        <v>3387</v>
      </c>
      <c r="B549" s="345">
        <v>42.9</v>
      </c>
      <c r="C549" s="346">
        <f t="shared" si="3"/>
        <v>-2.277904328018221E-2</v>
      </c>
    </row>
    <row r="550" spans="1:3" ht="15.75" customHeight="1">
      <c r="A550" s="344" t="s">
        <v>3388</v>
      </c>
      <c r="B550" s="345">
        <v>43.9</v>
      </c>
      <c r="C550" s="346">
        <f t="shared" si="3"/>
        <v>-9.0293453724604733E-3</v>
      </c>
    </row>
    <row r="551" spans="1:3" ht="15.75" customHeight="1">
      <c r="A551" s="344" t="s">
        <v>3389</v>
      </c>
      <c r="B551" s="345">
        <v>44.3</v>
      </c>
      <c r="C551" s="346">
        <f t="shared" si="3"/>
        <v>-6.3424947145877431E-2</v>
      </c>
    </row>
    <row r="552" spans="1:3" ht="15.75" customHeight="1">
      <c r="A552" s="344" t="s">
        <v>3390</v>
      </c>
      <c r="B552" s="345">
        <v>47.3</v>
      </c>
      <c r="C552" s="346">
        <f t="shared" si="3"/>
        <v>9.7447795823665695E-2</v>
      </c>
    </row>
    <row r="553" spans="1:3" ht="15.75" customHeight="1">
      <c r="A553" s="344" t="s">
        <v>3391</v>
      </c>
      <c r="B553" s="345">
        <v>43.1</v>
      </c>
      <c r="C553" s="346">
        <f t="shared" si="3"/>
        <v>9.9489795918367374E-2</v>
      </c>
    </row>
    <row r="554" spans="1:3" ht="15.75" customHeight="1">
      <c r="A554" s="344" t="s">
        <v>3392</v>
      </c>
      <c r="B554" s="345">
        <v>39.200000000000003</v>
      </c>
      <c r="C554" s="346">
        <f t="shared" si="3"/>
        <v>-1.9999999999999907E-2</v>
      </c>
    </row>
    <row r="555" spans="1:3" ht="15.75" customHeight="1">
      <c r="A555" s="344" t="s">
        <v>3393</v>
      </c>
      <c r="B555" s="345">
        <v>40</v>
      </c>
      <c r="C555" s="346">
        <f t="shared" si="3"/>
        <v>-7.4441687344912744E-3</v>
      </c>
    </row>
    <row r="556" spans="1:3" ht="15.75" customHeight="1">
      <c r="A556" s="344" t="s">
        <v>3394</v>
      </c>
      <c r="B556" s="345">
        <v>40.299999999999997</v>
      </c>
      <c r="C556" s="346">
        <f t="shared" si="3"/>
        <v>3.3333333333333215E-2</v>
      </c>
    </row>
    <row r="557" spans="1:3" ht="15.75" customHeight="1">
      <c r="A557" s="344" t="s">
        <v>3395</v>
      </c>
      <c r="B557" s="345">
        <v>39</v>
      </c>
      <c r="C557" s="346">
        <f t="shared" si="3"/>
        <v>6.5573770491803129E-2</v>
      </c>
    </row>
    <row r="558" spans="1:3" ht="15.75" customHeight="1">
      <c r="A558" s="344" t="s">
        <v>3396</v>
      </c>
      <c r="B558" s="345">
        <v>36.6</v>
      </c>
      <c r="C558" s="346">
        <f t="shared" si="3"/>
        <v>-2.7247956403270157E-3</v>
      </c>
    </row>
    <row r="559" spans="1:3" ht="15.75" customHeight="1">
      <c r="A559" s="344" t="s">
        <v>3397</v>
      </c>
      <c r="B559" s="345">
        <v>36.700000000000003</v>
      </c>
      <c r="C559" s="346">
        <f t="shared" si="3"/>
        <v>1.6620498614958512E-2</v>
      </c>
    </row>
    <row r="560" spans="1:3" ht="15.75" customHeight="1">
      <c r="A560" s="344" t="s">
        <v>3398</v>
      </c>
      <c r="B560" s="345">
        <v>36.1</v>
      </c>
      <c r="C560" s="346">
        <f t="shared" si="3"/>
        <v>8.379888268156499E-3</v>
      </c>
    </row>
    <row r="561" spans="1:3" ht="15.75" customHeight="1">
      <c r="A561" s="344" t="s">
        <v>3399</v>
      </c>
      <c r="B561" s="345">
        <v>35.799999999999997</v>
      </c>
      <c r="C561" s="346">
        <f t="shared" si="3"/>
        <v>-8.3102493074793671E-3</v>
      </c>
    </row>
    <row r="562" spans="1:3" ht="15.75" customHeight="1">
      <c r="A562" s="344" t="s">
        <v>3400</v>
      </c>
      <c r="B562" s="345">
        <v>36.1</v>
      </c>
      <c r="C562" s="346">
        <f t="shared" si="3"/>
        <v>-1.3661202185792365E-2</v>
      </c>
    </row>
    <row r="563" spans="1:3" ht="15.75" customHeight="1">
      <c r="A563" s="344" t="s">
        <v>3401</v>
      </c>
      <c r="B563" s="345">
        <v>36.6</v>
      </c>
      <c r="C563" s="346">
        <f t="shared" si="3"/>
        <v>-2.7247956403270157E-3</v>
      </c>
    </row>
    <row r="564" spans="1:3" ht="15.75" customHeight="1">
      <c r="A564" s="344" t="s">
        <v>3402</v>
      </c>
      <c r="B564" s="345">
        <v>36.700000000000003</v>
      </c>
      <c r="C564" s="346">
        <f t="shared" si="3"/>
        <v>1.3812154696132506E-2</v>
      </c>
    </row>
    <row r="565" spans="1:3" ht="15.75" customHeight="1">
      <c r="A565" s="344" t="s">
        <v>3403</v>
      </c>
      <c r="B565" s="345">
        <v>36.200000000000003</v>
      </c>
      <c r="C565" s="346">
        <f t="shared" si="3"/>
        <v>2.7700831024930483E-3</v>
      </c>
    </row>
    <row r="566" spans="1:3" ht="15.75" customHeight="1">
      <c r="A566" s="344" t="s">
        <v>3404</v>
      </c>
      <c r="B566" s="345">
        <v>36.1</v>
      </c>
      <c r="C566" s="346">
        <f t="shared" si="3"/>
        <v>-1.6348773841961872E-2</v>
      </c>
    </row>
    <row r="567" spans="1:3" ht="15.75" customHeight="1">
      <c r="A567" s="344" t="s">
        <v>3405</v>
      </c>
      <c r="B567" s="345">
        <v>36.700000000000003</v>
      </c>
      <c r="C567" s="346">
        <f t="shared" si="3"/>
        <v>-8.1081081081080253E-3</v>
      </c>
    </row>
    <row r="568" spans="1:3" ht="15.75" customHeight="1">
      <c r="A568" s="344" t="s">
        <v>3406</v>
      </c>
      <c r="B568" s="345">
        <v>37</v>
      </c>
      <c r="C568" s="346">
        <f t="shared" si="3"/>
        <v>-2.3746701846965701E-2</v>
      </c>
    </row>
    <row r="569" spans="1:3" ht="15.75" customHeight="1">
      <c r="A569" s="344" t="s">
        <v>3407</v>
      </c>
      <c r="B569" s="345">
        <v>37.9</v>
      </c>
      <c r="C569" s="346">
        <f t="shared" si="3"/>
        <v>-8.0097087378640852E-2</v>
      </c>
    </row>
    <row r="570" spans="1:3" ht="15.75" customHeight="1">
      <c r="A570" s="344" t="s">
        <v>3408</v>
      </c>
      <c r="B570" s="345">
        <v>41.2</v>
      </c>
      <c r="C570" s="346">
        <f t="shared" si="3"/>
        <v>-9.6153846153845812E-3</v>
      </c>
    </row>
    <row r="571" spans="1:3" ht="15.75" customHeight="1">
      <c r="A571" s="344" t="s">
        <v>3409</v>
      </c>
      <c r="B571" s="345">
        <v>41.6</v>
      </c>
      <c r="C571" s="346">
        <f t="shared" si="3"/>
        <v>4.7858942065491128E-2</v>
      </c>
    </row>
    <row r="572" spans="1:3" ht="15.75" customHeight="1">
      <c r="A572" s="344" t="s">
        <v>3410</v>
      </c>
      <c r="B572" s="345">
        <v>39.700000000000003</v>
      </c>
      <c r="C572" s="346">
        <f t="shared" si="3"/>
        <v>1.2755102040816313E-2</v>
      </c>
    </row>
    <row r="573" spans="1:3" ht="15.75" customHeight="1">
      <c r="A573" s="344" t="s">
        <v>3411</v>
      </c>
      <c r="B573" s="345">
        <v>39.200000000000003</v>
      </c>
      <c r="C573" s="346">
        <f t="shared" si="3"/>
        <v>3.1578947368421151E-2</v>
      </c>
    </row>
    <row r="574" spans="1:3" ht="15.75" customHeight="1">
      <c r="A574" s="344" t="s">
        <v>3412</v>
      </c>
      <c r="B574" s="345">
        <v>38</v>
      </c>
      <c r="C574" s="346">
        <f t="shared" si="3"/>
        <v>3.2608695652174058E-2</v>
      </c>
    </row>
    <row r="575" spans="1:3" ht="15.75" customHeight="1">
      <c r="A575" s="344" t="s">
        <v>3413</v>
      </c>
      <c r="B575" s="345">
        <v>36.799999999999997</v>
      </c>
      <c r="C575" s="346">
        <f t="shared" si="3"/>
        <v>-1.0752688172043112E-2</v>
      </c>
    </row>
    <row r="576" spans="1:3" ht="15.75" customHeight="1">
      <c r="A576" s="344" t="s">
        <v>3414</v>
      </c>
      <c r="B576" s="345">
        <v>37.200000000000003</v>
      </c>
      <c r="C576" s="346">
        <f t="shared" si="3"/>
        <v>3.6211699164345523E-2</v>
      </c>
    </row>
    <row r="577" spans="1:3" ht="15.75" customHeight="1">
      <c r="A577" s="344" t="s">
        <v>3415</v>
      </c>
      <c r="B577" s="345">
        <v>35.9</v>
      </c>
      <c r="C577" s="346">
        <f t="shared" si="3"/>
        <v>-3.7533512064343078E-2</v>
      </c>
    </row>
    <row r="578" spans="1:3" ht="15.75" customHeight="1">
      <c r="A578" s="344" t="s">
        <v>3416</v>
      </c>
      <c r="B578" s="345">
        <v>37.299999999999997</v>
      </c>
      <c r="C578" s="346">
        <f t="shared" si="3"/>
        <v>-2.673796791443861E-3</v>
      </c>
    </row>
    <row r="579" spans="1:3" ht="15.75" customHeight="1">
      <c r="A579" s="344" t="s">
        <v>3417</v>
      </c>
      <c r="B579" s="345">
        <v>37.4</v>
      </c>
      <c r="C579" s="346">
        <f t="shared" si="3"/>
        <v>-1.0582010582010581E-2</v>
      </c>
    </row>
    <row r="580" spans="1:3" ht="15.75" customHeight="1">
      <c r="A580" s="344" t="s">
        <v>3418</v>
      </c>
      <c r="B580" s="345">
        <v>37.799999999999997</v>
      </c>
      <c r="C580" s="346">
        <f t="shared" si="3"/>
        <v>-7.8740157480315931E-3</v>
      </c>
    </row>
    <row r="581" spans="1:3" ht="15.75" customHeight="1">
      <c r="A581" s="344" t="s">
        <v>3419</v>
      </c>
      <c r="B581" s="345">
        <v>38.1</v>
      </c>
      <c r="C581" s="346">
        <f t="shared" si="3"/>
        <v>-3.2994923857867953E-2</v>
      </c>
    </row>
    <row r="582" spans="1:3" ht="15.75" customHeight="1">
      <c r="A582" s="344" t="s">
        <v>3420</v>
      </c>
      <c r="B582" s="345">
        <v>39.4</v>
      </c>
      <c r="C582" s="346">
        <f t="shared" si="3"/>
        <v>-7.5566750629724178E-3</v>
      </c>
    </row>
    <row r="583" spans="1:3" ht="15.75" customHeight="1">
      <c r="A583" s="344" t="s">
        <v>3421</v>
      </c>
      <c r="B583" s="345">
        <v>39.700000000000003</v>
      </c>
      <c r="C583" s="346">
        <f t="shared" si="3"/>
        <v>2.525252525252597E-3</v>
      </c>
    </row>
    <row r="584" spans="1:3" ht="15.75" customHeight="1">
      <c r="A584" s="344" t="s">
        <v>3422</v>
      </c>
      <c r="B584" s="345">
        <v>39.6</v>
      </c>
      <c r="C584" s="346">
        <f t="shared" si="3"/>
        <v>-1.4925373134328401E-2</v>
      </c>
    </row>
    <row r="585" spans="1:3" ht="15.75" customHeight="1">
      <c r="A585" s="344" t="s">
        <v>3423</v>
      </c>
      <c r="B585" s="345">
        <v>40.200000000000003</v>
      </c>
      <c r="C585" s="346">
        <f t="shared" si="3"/>
        <v>1.0050251256281451E-2</v>
      </c>
    </row>
    <row r="586" spans="1:3" ht="15.75" customHeight="1">
      <c r="A586" s="344" t="s">
        <v>3424</v>
      </c>
      <c r="B586" s="345">
        <v>39.799999999999997</v>
      </c>
      <c r="C586" s="346">
        <f t="shared" si="3"/>
        <v>1.5306122448979442E-2</v>
      </c>
    </row>
    <row r="587" spans="1:3" ht="15.75" customHeight="1">
      <c r="A587" s="344" t="s">
        <v>3425</v>
      </c>
      <c r="B587" s="345">
        <v>39.200000000000003</v>
      </c>
      <c r="C587" s="346">
        <f t="shared" si="3"/>
        <v>1.2919896640826822E-2</v>
      </c>
    </row>
    <row r="588" spans="1:3" ht="15.75" customHeight="1">
      <c r="A588" s="344" t="s">
        <v>3426</v>
      </c>
      <c r="B588" s="345">
        <v>38.700000000000003</v>
      </c>
      <c r="C588" s="346">
        <f t="shared" si="3"/>
        <v>-3.9702233250620167E-2</v>
      </c>
    </row>
    <row r="589" spans="1:3" ht="15.75" customHeight="1">
      <c r="A589" s="344" t="s">
        <v>3427</v>
      </c>
      <c r="B589" s="345">
        <v>40.299999999999997</v>
      </c>
      <c r="C589" s="346">
        <f t="shared" si="3"/>
        <v>1.7676767676767513E-2</v>
      </c>
    </row>
    <row r="590" spans="1:3" ht="15.75" customHeight="1">
      <c r="A590" s="344" t="s">
        <v>3428</v>
      </c>
      <c r="B590" s="345">
        <v>39.6</v>
      </c>
      <c r="C590" s="346">
        <f t="shared" si="3"/>
        <v>7.6335877862596657E-3</v>
      </c>
    </row>
    <row r="591" spans="1:3" ht="15.75" customHeight="1">
      <c r="A591" s="344" t="s">
        <v>3429</v>
      </c>
      <c r="B591" s="345">
        <v>39.299999999999997</v>
      </c>
      <c r="C591" s="346">
        <f t="shared" si="3"/>
        <v>-7.5757575757576801E-3</v>
      </c>
    </row>
    <row r="592" spans="1:3" ht="15.75" customHeight="1">
      <c r="A592" s="344" t="s">
        <v>3430</v>
      </c>
      <c r="B592" s="345">
        <v>39.6</v>
      </c>
      <c r="C592" s="346">
        <f t="shared" si="3"/>
        <v>-1.9801980198019709E-2</v>
      </c>
    </row>
    <row r="593" spans="1:3" ht="15.75" customHeight="1">
      <c r="A593" s="344" t="s">
        <v>3431</v>
      </c>
      <c r="B593" s="345">
        <v>40.4</v>
      </c>
      <c r="C593" s="346">
        <f t="shared" si="3"/>
        <v>4.9751243781093191E-3</v>
      </c>
    </row>
    <row r="594" spans="1:3" ht="15.75" customHeight="1">
      <c r="A594" s="344" t="s">
        <v>3432</v>
      </c>
      <c r="B594" s="345">
        <v>40.200000000000003</v>
      </c>
      <c r="C594" s="346">
        <f t="shared" si="3"/>
        <v>5.0000000000001155E-3</v>
      </c>
    </row>
    <row r="595" spans="1:3" ht="15.75" customHeight="1">
      <c r="A595" s="344" t="s">
        <v>3433</v>
      </c>
      <c r="B595" s="345">
        <v>40</v>
      </c>
      <c r="C595" s="346">
        <f t="shared" si="3"/>
        <v>-2.6763990267639981E-2</v>
      </c>
    </row>
    <row r="596" spans="1:3" ht="15.75" customHeight="1">
      <c r="A596" s="344" t="s">
        <v>3434</v>
      </c>
      <c r="B596" s="345">
        <v>41.1</v>
      </c>
      <c r="C596" s="346">
        <f t="shared" si="3"/>
        <v>-1.9093078758949833E-2</v>
      </c>
    </row>
    <row r="597" spans="1:3" ht="15.75" customHeight="1">
      <c r="A597" s="344" t="s">
        <v>3435</v>
      </c>
      <c r="B597" s="345">
        <v>41.9</v>
      </c>
      <c r="C597" s="346">
        <f t="shared" si="3"/>
        <v>2.3923444976077235E-3</v>
      </c>
    </row>
    <row r="598" spans="1:3" ht="15.75" customHeight="1">
      <c r="A598" s="344" t="s">
        <v>3436</v>
      </c>
      <c r="B598" s="345">
        <v>41.8</v>
      </c>
      <c r="C598" s="346">
        <f t="shared" si="3"/>
        <v>-9.4786729857820884E-3</v>
      </c>
    </row>
    <row r="599" spans="1:3" ht="15.75" customHeight="1">
      <c r="A599" s="344" t="s">
        <v>3437</v>
      </c>
      <c r="B599" s="345">
        <v>42.2</v>
      </c>
      <c r="C599" s="346">
        <f t="shared" si="3"/>
        <v>-4.7169811320754151E-3</v>
      </c>
    </row>
    <row r="600" spans="1:3" ht="15.75" customHeight="1">
      <c r="A600" s="344" t="s">
        <v>3438</v>
      </c>
      <c r="B600" s="345">
        <v>42.4</v>
      </c>
      <c r="C600" s="346">
        <f t="shared" si="3"/>
        <v>-3.4168564920273314E-2</v>
      </c>
    </row>
    <row r="601" spans="1:3" ht="15.75" customHeight="1">
      <c r="A601" s="344" t="s">
        <v>3439</v>
      </c>
      <c r="B601" s="345">
        <v>43.9</v>
      </c>
      <c r="C601" s="346">
        <f t="shared" si="3"/>
        <v>2.5700934579439227E-2</v>
      </c>
    </row>
    <row r="602" spans="1:3" ht="15.75" customHeight="1">
      <c r="A602" s="344" t="s">
        <v>3440</v>
      </c>
      <c r="B602" s="345">
        <v>42.8</v>
      </c>
      <c r="C602" s="346">
        <f t="shared" si="3"/>
        <v>-6.9605568445476607E-3</v>
      </c>
    </row>
    <row r="603" spans="1:3" ht="15.75" customHeight="1">
      <c r="A603" s="344" t="s">
        <v>3441</v>
      </c>
      <c r="B603" s="345">
        <v>43.1</v>
      </c>
      <c r="C603" s="346">
        <f t="shared" si="3"/>
        <v>-6.9124423963132786E-3</v>
      </c>
    </row>
    <row r="604" spans="1:3" ht="15.75" customHeight="1">
      <c r="A604" s="344" t="s">
        <v>3442</v>
      </c>
      <c r="B604" s="345">
        <v>43.4</v>
      </c>
      <c r="C604" s="346">
        <f t="shared" si="3"/>
        <v>4.6296296296295392E-3</v>
      </c>
    </row>
    <row r="605" spans="1:3" ht="15.75" customHeight="1">
      <c r="A605" s="344" t="s">
        <v>3443</v>
      </c>
      <c r="B605" s="345">
        <v>43.2</v>
      </c>
      <c r="C605" s="346">
        <f t="shared" si="3"/>
        <v>-1.5945330296127436E-2</v>
      </c>
    </row>
    <row r="606" spans="1:3" ht="15.75" customHeight="1">
      <c r="A606" s="344" t="s">
        <v>3444</v>
      </c>
      <c r="B606" s="345">
        <v>43.9</v>
      </c>
      <c r="C606" s="346">
        <f t="shared" si="3"/>
        <v>2.2831050228311334E-3</v>
      </c>
    </row>
    <row r="607" spans="1:3" ht="15.75" customHeight="1">
      <c r="A607" s="344" t="s">
        <v>3445</v>
      </c>
      <c r="B607" s="345">
        <v>43.8</v>
      </c>
      <c r="C607" s="346">
        <f t="shared" si="3"/>
        <v>4.5871559633026138E-3</v>
      </c>
    </row>
    <row r="608" spans="1:3" ht="15.75" customHeight="1">
      <c r="A608" s="344" t="s">
        <v>3446</v>
      </c>
      <c r="B608" s="345">
        <v>43.6</v>
      </c>
      <c r="C608" s="346">
        <f t="shared" si="3"/>
        <v>2.2988505747125743E-3</v>
      </c>
    </row>
    <row r="609" spans="1:3" ht="15.75" customHeight="1">
      <c r="A609" s="344" t="s">
        <v>3447</v>
      </c>
      <c r="B609" s="345">
        <v>43.5</v>
      </c>
      <c r="C609" s="346">
        <f t="shared" si="3"/>
        <v>-2.2471910112359605E-2</v>
      </c>
    </row>
    <row r="610" spans="1:3" ht="15.75" customHeight="1">
      <c r="A610" s="344" t="s">
        <v>3448</v>
      </c>
      <c r="B610" s="345">
        <v>44.5</v>
      </c>
      <c r="C610" s="346">
        <f t="shared" si="3"/>
        <v>-1.3303769401330379E-2</v>
      </c>
    </row>
    <row r="611" spans="1:3" ht="15.75" customHeight="1">
      <c r="A611" s="344" t="s">
        <v>3449</v>
      </c>
      <c r="B611" s="345">
        <v>45.1</v>
      </c>
      <c r="C611" s="346">
        <f t="shared" si="3"/>
        <v>-3.426124197002145E-2</v>
      </c>
    </row>
    <row r="612" spans="1:3" ht="15.75" customHeight="1">
      <c r="A612" s="344" t="s">
        <v>3450</v>
      </c>
      <c r="B612" s="345">
        <v>46.7</v>
      </c>
      <c r="C612" s="346">
        <f t="shared" si="3"/>
        <v>1.3015184381778733E-2</v>
      </c>
    </row>
    <row r="613" spans="1:3" ht="15.75" customHeight="1">
      <c r="A613" s="344" t="s">
        <v>3451</v>
      </c>
      <c r="B613" s="345">
        <v>46.1</v>
      </c>
      <c r="C613" s="346">
        <f t="shared" si="3"/>
        <v>-1.2847965738758016E-2</v>
      </c>
    </row>
    <row r="614" spans="1:3" ht="15.75" customHeight="1">
      <c r="A614" s="344" t="s">
        <v>3452</v>
      </c>
      <c r="B614" s="345">
        <v>46.7</v>
      </c>
      <c r="C614" s="346">
        <f t="shared" si="3"/>
        <v>-1.2684989429175397E-2</v>
      </c>
    </row>
    <row r="615" spans="1:3" ht="15.75" customHeight="1">
      <c r="A615" s="344" t="s">
        <v>3453</v>
      </c>
      <c r="B615" s="345">
        <v>47.3</v>
      </c>
      <c r="C615" s="346">
        <f t="shared" si="3"/>
        <v>1.0683760683760646E-2</v>
      </c>
    </row>
    <row r="616" spans="1:3" ht="15.75" customHeight="1">
      <c r="A616" s="344" t="s">
        <v>3454</v>
      </c>
      <c r="B616" s="345">
        <v>46.8</v>
      </c>
      <c r="C616" s="346">
        <f t="shared" si="3"/>
        <v>8.6206896551723755E-3</v>
      </c>
    </row>
    <row r="617" spans="1:3" ht="15.75" customHeight="1">
      <c r="A617" s="344" t="s">
        <v>3455</v>
      </c>
      <c r="B617" s="345">
        <v>46.4</v>
      </c>
      <c r="C617" s="346">
        <f t="shared" si="3"/>
        <v>-1.6949152542372947E-2</v>
      </c>
    </row>
    <row r="618" spans="1:3" ht="15.75" customHeight="1">
      <c r="A618" s="344" t="s">
        <v>3456</v>
      </c>
      <c r="B618" s="345">
        <v>47.2</v>
      </c>
      <c r="C618" s="346">
        <f t="shared" si="3"/>
        <v>-4.065040650406504E-2</v>
      </c>
    </row>
    <row r="619" spans="1:3" ht="15.75" customHeight="1">
      <c r="A619" s="344" t="s">
        <v>3457</v>
      </c>
      <c r="B619" s="345">
        <v>49.2</v>
      </c>
      <c r="C619" s="346">
        <f t="shared" si="3"/>
        <v>1.8633540372670954E-2</v>
      </c>
    </row>
    <row r="620" spans="1:3" ht="15.75" customHeight="1">
      <c r="A620" s="344" t="s">
        <v>3458</v>
      </c>
      <c r="B620" s="345">
        <v>48.3</v>
      </c>
      <c r="C620" s="346">
        <f t="shared" si="3"/>
        <v>6.2499999999998668E-3</v>
      </c>
    </row>
    <row r="621" spans="1:3" ht="15.75" customHeight="1">
      <c r="A621" s="344" t="s">
        <v>3459</v>
      </c>
      <c r="B621" s="345">
        <v>48</v>
      </c>
      <c r="C621" s="346">
        <f t="shared" si="3"/>
        <v>1.2658227848101333E-2</v>
      </c>
    </row>
    <row r="622" spans="1:3" ht="15.75" customHeight="1">
      <c r="A622" s="344" t="s">
        <v>3460</v>
      </c>
      <c r="B622" s="345">
        <v>47.4</v>
      </c>
      <c r="C622" s="346">
        <f t="shared" si="3"/>
        <v>-2.1052631578947212E-3</v>
      </c>
    </row>
    <row r="623" spans="1:3" ht="15.75" customHeight="1">
      <c r="A623" s="344" t="s">
        <v>3461</v>
      </c>
      <c r="B623" s="345">
        <v>47.5</v>
      </c>
      <c r="C623" s="346">
        <f t="shared" si="3"/>
        <v>1.0638297872340496E-2</v>
      </c>
    </row>
    <row r="624" spans="1:3" ht="15.75" customHeight="1">
      <c r="A624" s="344" t="s">
        <v>3462</v>
      </c>
      <c r="B624" s="345">
        <v>47</v>
      </c>
      <c r="C624" s="346">
        <f t="shared" si="3"/>
        <v>-1.0526315789473717E-2</v>
      </c>
    </row>
    <row r="625" spans="1:3" ht="15.75" customHeight="1">
      <c r="A625" s="344" t="s">
        <v>3463</v>
      </c>
      <c r="B625" s="345">
        <v>47.5</v>
      </c>
      <c r="C625" s="346">
        <f t="shared" si="3"/>
        <v>-2.1008403361344463E-3</v>
      </c>
    </row>
    <row r="626" spans="1:3" ht="15.75" customHeight="1">
      <c r="A626" s="344" t="s">
        <v>3464</v>
      </c>
      <c r="B626" s="345">
        <v>47.6</v>
      </c>
      <c r="C626" s="346">
        <f t="shared" si="3"/>
        <v>8.4745762711864181E-3</v>
      </c>
    </row>
    <row r="627" spans="1:3" ht="15.75" customHeight="1">
      <c r="A627" s="344" t="s">
        <v>3465</v>
      </c>
      <c r="B627" s="345">
        <v>47.2</v>
      </c>
      <c r="C627" s="346">
        <f t="shared" si="3"/>
        <v>4.2553191489362874E-3</v>
      </c>
    </row>
    <row r="628" spans="1:3" ht="15.75" customHeight="1">
      <c r="A628" s="344" t="s">
        <v>3466</v>
      </c>
      <c r="B628" s="345">
        <v>47</v>
      </c>
      <c r="C628" s="346">
        <f t="shared" si="3"/>
        <v>1.0752688172043001E-2</v>
      </c>
    </row>
    <row r="629" spans="1:3" ht="15.75" customHeight="1">
      <c r="A629" s="344" t="s">
        <v>3467</v>
      </c>
      <c r="B629" s="345">
        <v>46.5</v>
      </c>
      <c r="C629" s="346">
        <f t="shared" si="3"/>
        <v>-8.10276679841897E-2</v>
      </c>
    </row>
    <row r="630" spans="1:3" ht="15.75" customHeight="1">
      <c r="A630" s="344" t="s">
        <v>3468</v>
      </c>
      <c r="B630" s="345">
        <v>50.6</v>
      </c>
      <c r="C630" s="346">
        <f t="shared" si="3"/>
        <v>3.476482617586929E-2</v>
      </c>
    </row>
    <row r="631" spans="1:3" ht="15.75" customHeight="1">
      <c r="A631" s="344" t="s">
        <v>3469</v>
      </c>
      <c r="B631" s="345">
        <v>48.9</v>
      </c>
      <c r="C631" s="346">
        <f t="shared" si="3"/>
        <v>2.087682672233826E-2</v>
      </c>
    </row>
    <row r="632" spans="1:3" ht="15.75" customHeight="1">
      <c r="A632" s="344" t="s">
        <v>3470</v>
      </c>
      <c r="B632" s="345">
        <v>47.9</v>
      </c>
      <c r="C632" s="346">
        <f t="shared" si="3"/>
        <v>-4.1580041580042693E-3</v>
      </c>
    </row>
    <row r="633" spans="1:3" ht="15.75" customHeight="1">
      <c r="A633" s="344" t="s">
        <v>3471</v>
      </c>
      <c r="B633" s="345">
        <v>48.1</v>
      </c>
      <c r="C633" s="346">
        <f t="shared" si="3"/>
        <v>-1.43442622950819E-2</v>
      </c>
    </row>
    <row r="634" spans="1:3" ht="15.75" customHeight="1">
      <c r="A634" s="344" t="s">
        <v>3472</v>
      </c>
      <c r="B634" s="345">
        <v>48.8</v>
      </c>
      <c r="C634" s="346">
        <f t="shared" si="3"/>
        <v>-8.1300813008131634E-3</v>
      </c>
    </row>
    <row r="635" spans="1:3" ht="15.75" customHeight="1">
      <c r="A635" s="344" t="s">
        <v>3473</v>
      </c>
      <c r="B635" s="345">
        <v>49.2</v>
      </c>
      <c r="C635" s="346">
        <f t="shared" si="3"/>
        <v>6.1349693251535609E-3</v>
      </c>
    </row>
    <row r="636" spans="1:3" ht="15.75" customHeight="1">
      <c r="A636" s="344" t="s">
        <v>3474</v>
      </c>
      <c r="B636" s="345">
        <v>48.9</v>
      </c>
      <c r="C636" s="346">
        <f t="shared" si="3"/>
        <v>-1.4112903225806495E-2</v>
      </c>
    </row>
    <row r="637" spans="1:3" ht="15.75" customHeight="1">
      <c r="A637" s="344" t="s">
        <v>3475</v>
      </c>
      <c r="B637" s="345">
        <v>49.6</v>
      </c>
      <c r="C637" s="346">
        <f t="shared" si="3"/>
        <v>5.5319148936170182E-2</v>
      </c>
    </row>
    <row r="638" spans="1:3" ht="15.75" customHeight="1">
      <c r="A638" s="344" t="s">
        <v>3476</v>
      </c>
      <c r="B638" s="345">
        <v>47</v>
      </c>
      <c r="C638" s="346">
        <f t="shared" si="3"/>
        <v>-1.8789144050104345E-2</v>
      </c>
    </row>
    <row r="639" spans="1:3" ht="15.75" customHeight="1">
      <c r="A639" s="344" t="s">
        <v>3477</v>
      </c>
      <c r="B639" s="345">
        <v>47.9</v>
      </c>
      <c r="C639" s="346">
        <f t="shared" si="3"/>
        <v>-2.0449897750511203E-2</v>
      </c>
    </row>
    <row r="640" spans="1:3" ht="15.75" customHeight="1">
      <c r="A640" s="344" t="s">
        <v>3478</v>
      </c>
      <c r="B640" s="345">
        <v>48.9</v>
      </c>
      <c r="C640" s="346">
        <f t="shared" si="3"/>
        <v>-1.4112903225806495E-2</v>
      </c>
    </row>
    <row r="641" spans="1:3" ht="15.75" customHeight="1">
      <c r="A641" s="344" t="s">
        <v>3479</v>
      </c>
      <c r="B641" s="345">
        <v>49.6</v>
      </c>
      <c r="C641" s="346">
        <f t="shared" si="3"/>
        <v>-1.195219123505975E-2</v>
      </c>
    </row>
    <row r="642" spans="1:3" ht="15.75" customHeight="1">
      <c r="A642" s="344" t="s">
        <v>3480</v>
      </c>
      <c r="B642" s="345">
        <v>50.2</v>
      </c>
      <c r="C642" s="346">
        <f t="shared" si="3"/>
        <v>-1.1811023622047112E-2</v>
      </c>
    </row>
    <row r="643" spans="1:3" ht="15.75" customHeight="1">
      <c r="A643" s="344" t="s">
        <v>3481</v>
      </c>
      <c r="B643" s="345">
        <v>50.8</v>
      </c>
      <c r="C643" s="346">
        <f t="shared" si="3"/>
        <v>-7.812500000000111E-3</v>
      </c>
    </row>
    <row r="644" spans="1:3" ht="15.75" customHeight="1">
      <c r="A644" s="344" t="s">
        <v>3482</v>
      </c>
      <c r="B644" s="345">
        <v>51.2</v>
      </c>
      <c r="C644" s="346">
        <f t="shared" si="3"/>
        <v>1.9569471624265589E-3</v>
      </c>
    </row>
    <row r="645" spans="1:3" ht="15.75" customHeight="1">
      <c r="A645" s="344" t="s">
        <v>3483</v>
      </c>
      <c r="B645" s="345">
        <v>51.1</v>
      </c>
      <c r="C645" s="346">
        <f t="shared" si="3"/>
        <v>-1.953125E-3</v>
      </c>
    </row>
    <row r="646" spans="1:3" ht="15.75" customHeight="1">
      <c r="A646" s="344" t="s">
        <v>3484</v>
      </c>
      <c r="B646" s="345">
        <v>51.2</v>
      </c>
      <c r="C646" s="346">
        <f t="shared" si="3"/>
        <v>1.5873015873016039E-2</v>
      </c>
    </row>
    <row r="647" spans="1:3" ht="15.75" customHeight="1">
      <c r="A647" s="344" t="s">
        <v>3485</v>
      </c>
      <c r="B647" s="345">
        <v>50.4</v>
      </c>
      <c r="C647" s="346">
        <f t="shared" si="3"/>
        <v>-1.176470588235301E-2</v>
      </c>
    </row>
    <row r="648" spans="1:3" ht="15.75" customHeight="1">
      <c r="A648" s="344" t="s">
        <v>3486</v>
      </c>
      <c r="B648" s="345">
        <v>51</v>
      </c>
      <c r="C648" s="346">
        <f t="shared" si="3"/>
        <v>-1.3539651837524258E-2</v>
      </c>
    </row>
    <row r="649" spans="1:3" ht="15.75" customHeight="1">
      <c r="A649" s="344" t="s">
        <v>3487</v>
      </c>
      <c r="B649" s="345">
        <v>51.7</v>
      </c>
      <c r="C649" s="346">
        <f t="shared" si="3"/>
        <v>7.7972709551659136E-3</v>
      </c>
    </row>
    <row r="650" spans="1:3" ht="15.75" customHeight="1">
      <c r="A650" s="344" t="s">
        <v>3488</v>
      </c>
      <c r="B650" s="345">
        <v>51.3</v>
      </c>
      <c r="C650" s="346">
        <f t="shared" si="3"/>
        <v>1.1834319526627057E-2</v>
      </c>
    </row>
    <row r="651" spans="1:3" ht="15.75" customHeight="1">
      <c r="A651" s="344" t="s">
        <v>3489</v>
      </c>
      <c r="B651" s="345">
        <v>50.7</v>
      </c>
      <c r="C651" s="346">
        <f t="shared" si="3"/>
        <v>-7.8277886497064575E-3</v>
      </c>
    </row>
    <row r="652" spans="1:3" ht="15.75" customHeight="1">
      <c r="A652" s="344" t="s">
        <v>3490</v>
      </c>
      <c r="B652" s="345">
        <v>51.1</v>
      </c>
      <c r="C652" s="346">
        <f t="shared" si="3"/>
        <v>1.388888888888884E-2</v>
      </c>
    </row>
    <row r="653" spans="1:3" ht="15.75" customHeight="1">
      <c r="A653" s="344" t="s">
        <v>3491</v>
      </c>
      <c r="B653" s="345">
        <v>50.4</v>
      </c>
      <c r="C653" s="346">
        <f t="shared" si="3"/>
        <v>-1.176470588235301E-2</v>
      </c>
    </row>
    <row r="654" spans="1:3" ht="15.75" customHeight="1">
      <c r="A654" s="344" t="s">
        <v>3492</v>
      </c>
      <c r="B654" s="345">
        <v>51</v>
      </c>
      <c r="C654" s="346">
        <f t="shared" si="3"/>
        <v>1.9646365422396617E-3</v>
      </c>
    </row>
    <row r="655" spans="1:3" ht="15.75" customHeight="1">
      <c r="A655" s="344" t="s">
        <v>3493</v>
      </c>
      <c r="B655" s="345">
        <v>50.9</v>
      </c>
      <c r="C655" s="346">
        <f t="shared" si="3"/>
        <v>-1.9267822736030782E-2</v>
      </c>
    </row>
    <row r="656" spans="1:3" ht="15.75" customHeight="1">
      <c r="A656" s="344" t="s">
        <v>3494</v>
      </c>
      <c r="B656" s="345">
        <v>51.9</v>
      </c>
      <c r="C656" s="346">
        <f t="shared" si="3"/>
        <v>1.7647058823529349E-2</v>
      </c>
    </row>
    <row r="657" spans="1:3" ht="15.75" customHeight="1">
      <c r="A657" s="344" t="s">
        <v>3495</v>
      </c>
      <c r="B657" s="345">
        <v>51</v>
      </c>
      <c r="C657" s="346">
        <f t="shared" si="3"/>
        <v>5.9171597633136397E-3</v>
      </c>
    </row>
    <row r="658" spans="1:3" ht="15.75" customHeight="1">
      <c r="A658" s="344" t="s">
        <v>3496</v>
      </c>
      <c r="B658" s="345">
        <v>50.7</v>
      </c>
      <c r="C658" s="346">
        <f t="shared" si="3"/>
        <v>-2.4999999999999911E-2</v>
      </c>
    </row>
    <row r="659" spans="1:3" ht="15.75" customHeight="1">
      <c r="A659" s="344" t="s">
        <v>3497</v>
      </c>
      <c r="B659" s="345">
        <v>52</v>
      </c>
      <c r="C659" s="346">
        <f t="shared" si="3"/>
        <v>-1.1406844106463865E-2</v>
      </c>
    </row>
    <row r="660" spans="1:3" ht="15.75" customHeight="1">
      <c r="A660" s="344" t="s">
        <v>3498</v>
      </c>
      <c r="B660" s="345">
        <v>52.6</v>
      </c>
      <c r="C660" s="346">
        <f t="shared" si="3"/>
        <v>-7.547169811320753E-3</v>
      </c>
    </row>
    <row r="661" spans="1:3" ht="15.75" customHeight="1">
      <c r="A661" s="344" t="s">
        <v>3499</v>
      </c>
      <c r="B661" s="345">
        <v>53</v>
      </c>
      <c r="C661" s="346">
        <f t="shared" si="3"/>
        <v>-3.7593984962406291E-3</v>
      </c>
    </row>
    <row r="662" spans="1:3" ht="15.75" customHeight="1">
      <c r="A662" s="344" t="s">
        <v>3500</v>
      </c>
      <c r="B662" s="345">
        <v>53.2</v>
      </c>
      <c r="C662" s="346">
        <f t="shared" si="3"/>
        <v>7.5757575757577911E-3</v>
      </c>
    </row>
    <row r="663" spans="1:3" ht="15.75" customHeight="1">
      <c r="A663" s="344" t="s">
        <v>3501</v>
      </c>
      <c r="B663" s="345">
        <v>52.8</v>
      </c>
      <c r="C663" s="346">
        <f t="shared" si="3"/>
        <v>-5.6497175141243527E-3</v>
      </c>
    </row>
    <row r="664" spans="1:3" ht="15.75" customHeight="1">
      <c r="A664" s="344" t="s">
        <v>3502</v>
      </c>
      <c r="B664" s="345">
        <v>53.1</v>
      </c>
      <c r="C664" s="346">
        <f t="shared" si="3"/>
        <v>-1.4842300556586197E-2</v>
      </c>
    </row>
    <row r="665" spans="1:3" ht="15.75" customHeight="1">
      <c r="A665" s="344" t="s">
        <v>3503</v>
      </c>
      <c r="B665" s="345">
        <v>53.9</v>
      </c>
      <c r="C665" s="346">
        <f t="shared" si="3"/>
        <v>1.8903591682419618E-2</v>
      </c>
    </row>
    <row r="666" spans="1:3" ht="15.75" customHeight="1">
      <c r="A666" s="344" t="s">
        <v>3504</v>
      </c>
      <c r="B666" s="345">
        <v>52.9</v>
      </c>
      <c r="C666" s="346">
        <f t="shared" si="3"/>
        <v>-3.4671532846715314E-2</v>
      </c>
    </row>
    <row r="667" spans="1:3" ht="15.75" customHeight="1">
      <c r="A667" s="344" t="s">
        <v>3505</v>
      </c>
      <c r="B667" s="345">
        <v>54.8</v>
      </c>
      <c r="C667" s="346">
        <f t="shared" si="3"/>
        <v>-9.0415913200723175E-3</v>
      </c>
    </row>
    <row r="668" spans="1:3" ht="15.75" customHeight="1">
      <c r="A668" s="344" t="s">
        <v>3506</v>
      </c>
      <c r="B668" s="345">
        <v>55.3</v>
      </c>
      <c r="C668" s="346">
        <f t="shared" si="3"/>
        <v>-8.960573476702538E-3</v>
      </c>
    </row>
    <row r="669" spans="1:3" ht="15.75" customHeight="1">
      <c r="A669" s="344" t="s">
        <v>3507</v>
      </c>
      <c r="B669" s="345">
        <v>55.8</v>
      </c>
      <c r="C669" s="346">
        <f t="shared" si="3"/>
        <v>1.2704174228675091E-2</v>
      </c>
    </row>
    <row r="670" spans="1:3" ht="15.75" customHeight="1">
      <c r="A670" s="344" t="s">
        <v>3508</v>
      </c>
      <c r="B670" s="345">
        <v>55.1</v>
      </c>
      <c r="C670" s="346">
        <f t="shared" si="3"/>
        <v>3.6429872495447047E-3</v>
      </c>
    </row>
    <row r="671" spans="1:3" ht="15.75" customHeight="1">
      <c r="A671" s="344" t="s">
        <v>3509</v>
      </c>
      <c r="B671" s="345">
        <v>54.9</v>
      </c>
      <c r="C671" s="346">
        <f t="shared" si="3"/>
        <v>-9.0252707581227609E-3</v>
      </c>
    </row>
    <row r="672" spans="1:3" ht="15.75" customHeight="1">
      <c r="A672" s="344" t="s">
        <v>3510</v>
      </c>
      <c r="B672" s="345">
        <v>55.4</v>
      </c>
      <c r="C672" s="346">
        <f t="shared" si="3"/>
        <v>-1.8018018018017834E-3</v>
      </c>
    </row>
    <row r="673" spans="1:3" ht="15.75" customHeight="1">
      <c r="A673" s="344" t="s">
        <v>3511</v>
      </c>
      <c r="B673" s="345">
        <v>55.5</v>
      </c>
      <c r="C673" s="346">
        <f t="shared" si="3"/>
        <v>5.4347826086955653E-3</v>
      </c>
    </row>
    <row r="674" spans="1:3" ht="15.75" customHeight="1">
      <c r="A674" s="344" t="s">
        <v>3512</v>
      </c>
      <c r="B674" s="345">
        <v>55.2</v>
      </c>
      <c r="C674" s="346">
        <f t="shared" si="3"/>
        <v>3.6363636363636598E-3</v>
      </c>
    </row>
    <row r="675" spans="1:3" ht="15.75" customHeight="1">
      <c r="A675" s="344" t="s">
        <v>3513</v>
      </c>
      <c r="B675" s="345">
        <v>55</v>
      </c>
      <c r="C675" s="346">
        <f t="shared" si="3"/>
        <v>-1.8148820326678861E-3</v>
      </c>
    </row>
    <row r="676" spans="1:3" ht="15.75" customHeight="1">
      <c r="A676" s="344" t="s">
        <v>3514</v>
      </c>
      <c r="B676" s="345">
        <v>55.1</v>
      </c>
      <c r="C676" s="346">
        <f t="shared" si="3"/>
        <v>9.157509157509125E-3</v>
      </c>
    </row>
    <row r="677" spans="1:3" ht="15.75" customHeight="1">
      <c r="A677" s="344" t="s">
        <v>3515</v>
      </c>
      <c r="B677" s="345">
        <v>54.6</v>
      </c>
      <c r="C677" s="346">
        <f t="shared" si="3"/>
        <v>1.8348623853210455E-3</v>
      </c>
    </row>
    <row r="678" spans="1:3" ht="15.75" customHeight="1">
      <c r="A678" s="344" t="s">
        <v>3516</v>
      </c>
      <c r="B678" s="345">
        <v>54.5</v>
      </c>
      <c r="C678" s="346">
        <f t="shared" si="3"/>
        <v>-9.0909090909090384E-3</v>
      </c>
    </row>
    <row r="679" spans="1:3" ht="15.75" customHeight="1">
      <c r="A679" s="344" t="s">
        <v>3517</v>
      </c>
      <c r="B679" s="345">
        <v>55</v>
      </c>
      <c r="C679" s="346">
        <f t="shared" si="3"/>
        <v>-5.4249547920433017E-3</v>
      </c>
    </row>
    <row r="680" spans="1:3" ht="15.75" customHeight="1">
      <c r="A680" s="344" t="s">
        <v>3518</v>
      </c>
      <c r="B680" s="345">
        <v>55.3</v>
      </c>
      <c r="C680" s="346">
        <f t="shared" si="3"/>
        <v>-3.6036036036036778E-3</v>
      </c>
    </row>
    <row r="681" spans="1:3" ht="15.75" customHeight="1">
      <c r="A681" s="344" t="s">
        <v>3519</v>
      </c>
      <c r="B681" s="345">
        <v>55.5</v>
      </c>
      <c r="C681" s="346">
        <f t="shared" si="3"/>
        <v>3.6166365280290158E-3</v>
      </c>
    </row>
    <row r="682" spans="1:3" ht="15.75" customHeight="1">
      <c r="A682" s="344" t="s">
        <v>3520</v>
      </c>
      <c r="B682" s="345">
        <v>55.3</v>
      </c>
      <c r="C682" s="346">
        <f t="shared" si="3"/>
        <v>-1.4260249554367332E-2</v>
      </c>
    </row>
    <row r="683" spans="1:3" ht="15.75" customHeight="1">
      <c r="A683" s="344" t="s">
        <v>3521</v>
      </c>
      <c r="B683" s="345">
        <v>56.1</v>
      </c>
      <c r="C683" s="346">
        <f t="shared" si="3"/>
        <v>-3.5523978685612079E-3</v>
      </c>
    </row>
    <row r="684" spans="1:3" ht="15.75" customHeight="1">
      <c r="A684" s="344" t="s">
        <v>3522</v>
      </c>
      <c r="B684" s="345">
        <v>56.3</v>
      </c>
      <c r="C684" s="346">
        <f t="shared" si="3"/>
        <v>3.3027522935779707E-2</v>
      </c>
    </row>
    <row r="685" spans="1:3" ht="15.75" customHeight="1">
      <c r="A685" s="344" t="s">
        <v>3523</v>
      </c>
      <c r="B685" s="345">
        <v>54.5</v>
      </c>
      <c r="C685" s="346">
        <f t="shared" si="3"/>
        <v>-5.4744525547444356E-3</v>
      </c>
    </row>
    <row r="686" spans="1:3" ht="15.75" customHeight="1">
      <c r="A686" s="344" t="s">
        <v>3524</v>
      </c>
      <c r="B686" s="345">
        <v>54.8</v>
      </c>
      <c r="C686" s="346">
        <f t="shared" si="3"/>
        <v>2.814258911819878E-2</v>
      </c>
    </row>
    <row r="687" spans="1:3" ht="15.75" customHeight="1">
      <c r="A687" s="344" t="s">
        <v>3525</v>
      </c>
      <c r="B687" s="345">
        <v>53.3</v>
      </c>
      <c r="C687" s="346">
        <f t="shared" si="3"/>
        <v>7.5614366729679361E-3</v>
      </c>
    </row>
    <row r="688" spans="1:3" ht="15.75" customHeight="1">
      <c r="A688" s="344" t="s">
        <v>3526</v>
      </c>
      <c r="B688" s="345">
        <v>52.9</v>
      </c>
      <c r="C688" s="346">
        <f t="shared" si="3"/>
        <v>2.5193798449612448E-2</v>
      </c>
    </row>
    <row r="689" spans="1:3" ht="15.75" customHeight="1">
      <c r="A689" s="344" t="s">
        <v>3527</v>
      </c>
      <c r="B689" s="345">
        <v>51.6</v>
      </c>
      <c r="C689" s="346">
        <f t="shared" si="3"/>
        <v>-2.6415094339622636E-2</v>
      </c>
    </row>
    <row r="690" spans="1:3" ht="15.75" customHeight="1">
      <c r="A690" s="344" t="s">
        <v>3528</v>
      </c>
      <c r="B690" s="345">
        <v>53</v>
      </c>
      <c r="C690" s="346">
        <f t="shared" si="3"/>
        <v>-1.3035381750465591E-2</v>
      </c>
    </row>
    <row r="691" spans="1:3" ht="15.75" customHeight="1">
      <c r="A691" s="344" t="s">
        <v>3529</v>
      </c>
      <c r="B691" s="345">
        <v>53.7</v>
      </c>
      <c r="C691" s="346">
        <f t="shared" si="3"/>
        <v>-1.4678899082568808E-2</v>
      </c>
    </row>
    <row r="692" spans="1:3" ht="15.75" customHeight="1">
      <c r="A692" s="344" t="s">
        <v>3530</v>
      </c>
      <c r="B692" s="345">
        <v>54.5</v>
      </c>
      <c r="C692" s="346">
        <f t="shared" si="3"/>
        <v>-1.9784172661870492E-2</v>
      </c>
    </row>
    <row r="693" spans="1:3" ht="15.75" customHeight="1">
      <c r="A693" s="344" t="s">
        <v>3531</v>
      </c>
      <c r="B693" s="345">
        <v>55.6</v>
      </c>
      <c r="C693" s="346">
        <f t="shared" si="3"/>
        <v>1.2750455373406355E-2</v>
      </c>
    </row>
    <row r="694" spans="1:3" ht="15.75" customHeight="1">
      <c r="A694" s="344" t="s">
        <v>3532</v>
      </c>
      <c r="B694" s="345">
        <v>54.9</v>
      </c>
      <c r="C694" s="346">
        <f t="shared" si="3"/>
        <v>-3.0035335689046039E-2</v>
      </c>
    </row>
    <row r="695" spans="1:3" ht="15.75" customHeight="1">
      <c r="A695" s="344" t="s">
        <v>3533</v>
      </c>
      <c r="B695" s="345">
        <v>56.6</v>
      </c>
      <c r="C695" s="346">
        <f t="shared" si="3"/>
        <v>1.0714285714285676E-2</v>
      </c>
    </row>
    <row r="696" spans="1:3" ht="15.75" customHeight="1">
      <c r="A696" s="344" t="s">
        <v>3534</v>
      </c>
      <c r="B696" s="345">
        <v>56</v>
      </c>
      <c r="C696" s="346">
        <f t="shared" si="3"/>
        <v>-7.0921985815602939E-3</v>
      </c>
    </row>
    <row r="697" spans="1:3" ht="15.75" customHeight="1">
      <c r="A697" s="344" t="s">
        <v>3535</v>
      </c>
      <c r="B697" s="345">
        <v>56.4</v>
      </c>
      <c r="C697" s="346">
        <f t="shared" si="3"/>
        <v>-5.2910052910053462E-3</v>
      </c>
    </row>
    <row r="698" spans="1:3" ht="15.75" customHeight="1">
      <c r="A698" s="344" t="s">
        <v>3536</v>
      </c>
      <c r="B698" s="345">
        <v>56.7</v>
      </c>
      <c r="C698" s="346">
        <f t="shared" si="3"/>
        <v>-1.3913043478260834E-2</v>
      </c>
    </row>
    <row r="699" spans="1:3" ht="15.75" customHeight="1">
      <c r="A699" s="344" t="s">
        <v>3537</v>
      </c>
      <c r="B699" s="345">
        <v>57.5</v>
      </c>
      <c r="C699" s="346">
        <f t="shared" si="3"/>
        <v>1.7421602787457413E-3</v>
      </c>
    </row>
    <row r="700" spans="1:3" ht="15.75" customHeight="1">
      <c r="A700" s="344" t="s">
        <v>3538</v>
      </c>
      <c r="B700" s="345">
        <v>57.4</v>
      </c>
      <c r="C700" s="346">
        <f t="shared" si="3"/>
        <v>1.7452006980802626E-3</v>
      </c>
    </row>
    <row r="701" spans="1:3" ht="15.75" customHeight="1">
      <c r="A701" s="344" t="s">
        <v>3539</v>
      </c>
      <c r="B701" s="345">
        <v>57.3</v>
      </c>
      <c r="C701" s="346">
        <f t="shared" si="3"/>
        <v>-3.4782608695652639E-3</v>
      </c>
    </row>
    <row r="702" spans="1:3" ht="15.75" customHeight="1">
      <c r="A702" s="344" t="s">
        <v>3540</v>
      </c>
      <c r="B702" s="345">
        <v>57.5</v>
      </c>
      <c r="C702" s="346">
        <f t="shared" si="3"/>
        <v>-1.3722126929674006E-2</v>
      </c>
    </row>
    <row r="703" spans="1:3" ht="15.75" customHeight="1">
      <c r="A703" s="344" t="s">
        <v>3541</v>
      </c>
      <c r="B703" s="345">
        <v>58.3</v>
      </c>
      <c r="C703" s="346">
        <f t="shared" si="3"/>
        <v>1.5679442508710784E-2</v>
      </c>
    </row>
    <row r="704" spans="1:3" ht="15.75" customHeight="1">
      <c r="A704" s="344" t="s">
        <v>3542</v>
      </c>
      <c r="B704" s="345">
        <v>57.4</v>
      </c>
      <c r="C704" s="346">
        <f t="shared" si="3"/>
        <v>5.2539404553415547E-3</v>
      </c>
    </row>
    <row r="705" spans="1:3" ht="15.75" customHeight="1">
      <c r="A705" s="344" t="s">
        <v>3543</v>
      </c>
      <c r="B705" s="345">
        <v>57.1</v>
      </c>
      <c r="C705" s="346">
        <f t="shared" si="3"/>
        <v>1.6014234875444844E-2</v>
      </c>
    </row>
    <row r="706" spans="1:3" ht="15.75" customHeight="1">
      <c r="A706" s="344" t="s">
        <v>3544</v>
      </c>
      <c r="B706" s="345">
        <v>56.2</v>
      </c>
      <c r="C706" s="346">
        <f t="shared" si="3"/>
        <v>-1.7482517482517501E-2</v>
      </c>
    </row>
    <row r="707" spans="1:3" ht="15.75" customHeight="1">
      <c r="A707" s="344" t="s">
        <v>3545</v>
      </c>
      <c r="B707" s="345">
        <v>57.2</v>
      </c>
      <c r="C707" s="346">
        <f t="shared" si="3"/>
        <v>5.2724077328647478E-3</v>
      </c>
    </row>
    <row r="708" spans="1:3" ht="15.75" customHeight="1">
      <c r="A708" s="344" t="s">
        <v>3546</v>
      </c>
      <c r="B708" s="345">
        <v>56.9</v>
      </c>
      <c r="C708" s="346">
        <f t="shared" si="3"/>
        <v>-1.215277777777779E-2</v>
      </c>
    </row>
    <row r="709" spans="1:3" ht="15.75" customHeight="1">
      <c r="A709" s="344" t="s">
        <v>3547</v>
      </c>
      <c r="B709" s="345">
        <v>57.6</v>
      </c>
      <c r="C709" s="346">
        <f t="shared" si="3"/>
        <v>-1.7331022530329143E-3</v>
      </c>
    </row>
    <row r="710" spans="1:3" ht="15.75" customHeight="1">
      <c r="A710" s="344" t="s">
        <v>3548</v>
      </c>
      <c r="B710" s="345">
        <v>57.7</v>
      </c>
      <c r="C710" s="346">
        <f t="shared" si="3"/>
        <v>-1.7301038062282892E-3</v>
      </c>
    </row>
    <row r="711" spans="1:3" ht="15.75" customHeight="1">
      <c r="A711" s="344" t="s">
        <v>3549</v>
      </c>
      <c r="B711" s="345">
        <v>57.8</v>
      </c>
      <c r="C711" s="346">
        <f t="shared" si="3"/>
        <v>-8.5763293310463506E-3</v>
      </c>
    </row>
    <row r="712" spans="1:3" ht="15.75" customHeight="1">
      <c r="A712" s="344" t="s">
        <v>3550</v>
      </c>
      <c r="B712" s="345">
        <v>58.3</v>
      </c>
      <c r="C712" s="346">
        <f t="shared" si="3"/>
        <v>-3.4188034188035177E-3</v>
      </c>
    </row>
    <row r="713" spans="1:3" ht="15.75" customHeight="1">
      <c r="A713" s="344" t="s">
        <v>3551</v>
      </c>
      <c r="B713" s="345">
        <v>58.5</v>
      </c>
      <c r="C713" s="346">
        <f t="shared" si="3"/>
        <v>-1.7064846416382506E-3</v>
      </c>
    </row>
    <row r="714" spans="1:3" ht="15.75" customHeight="1">
      <c r="A714" s="344" t="s">
        <v>3552</v>
      </c>
      <c r="B714" s="345">
        <v>58.6</v>
      </c>
      <c r="C714" s="346">
        <f t="shared" si="3"/>
        <v>8.6058519793459354E-3</v>
      </c>
    </row>
    <row r="715" spans="1:3" ht="15.75" customHeight="1">
      <c r="A715" s="344" t="s">
        <v>3553</v>
      </c>
      <c r="B715" s="345">
        <v>58.1</v>
      </c>
      <c r="C715" s="346">
        <f t="shared" si="3"/>
        <v>8.6805555555555802E-3</v>
      </c>
    </row>
    <row r="716" spans="1:3" ht="15.75" customHeight="1">
      <c r="A716" s="344" t="s">
        <v>3554</v>
      </c>
      <c r="B716" s="345">
        <v>57.6</v>
      </c>
      <c r="C716" s="346">
        <f t="shared" si="3"/>
        <v>1.2302284710017597E-2</v>
      </c>
    </row>
    <row r="717" spans="1:3" ht="15.75" customHeight="1">
      <c r="A717" s="344" t="s">
        <v>3555</v>
      </c>
      <c r="B717" s="345">
        <v>56.9</v>
      </c>
      <c r="C717" s="346">
        <f t="shared" si="3"/>
        <v>-3.5026269702277402E-3</v>
      </c>
    </row>
    <row r="718" spans="1:3" ht="15.75" customHeight="1">
      <c r="A718" s="344" t="s">
        <v>3556</v>
      </c>
      <c r="B718" s="345">
        <v>57.1</v>
      </c>
      <c r="C718" s="346">
        <f t="shared" si="3"/>
        <v>5.2816901408452299E-3</v>
      </c>
    </row>
    <row r="719" spans="1:3" ht="15.75" customHeight="1">
      <c r="A719" s="344" t="s">
        <v>3557</v>
      </c>
      <c r="B719" s="345">
        <v>56.8</v>
      </c>
      <c r="C719" s="346">
        <f t="shared" si="3"/>
        <v>-8.7260034904014239E-3</v>
      </c>
    </row>
    <row r="720" spans="1:3" ht="15.75" customHeight="1">
      <c r="A720" s="344" t="s">
        <v>3558</v>
      </c>
      <c r="B720" s="345">
        <v>57.3</v>
      </c>
      <c r="C720" s="346">
        <f t="shared" si="3"/>
        <v>3.5026269702276291E-3</v>
      </c>
    </row>
    <row r="721" spans="1:3" ht="15.75" customHeight="1">
      <c r="A721" s="344" t="s">
        <v>3559</v>
      </c>
      <c r="B721" s="345">
        <v>57.1</v>
      </c>
      <c r="C721" s="346">
        <f t="shared" si="3"/>
        <v>-1.2110726643598579E-2</v>
      </c>
    </row>
    <row r="722" spans="1:3" ht="15.75" customHeight="1">
      <c r="A722" s="344" t="s">
        <v>3560</v>
      </c>
      <c r="B722" s="345">
        <v>57.8</v>
      </c>
      <c r="C722" s="346">
        <f t="shared" si="3"/>
        <v>3.4722222222220989E-3</v>
      </c>
    </row>
    <row r="723" spans="1:3" ht="15.75" customHeight="1">
      <c r="A723" s="344" t="s">
        <v>3561</v>
      </c>
      <c r="B723" s="345">
        <v>57.6</v>
      </c>
      <c r="C723" s="346">
        <f t="shared" si="3"/>
        <v>8.7565674255691839E-3</v>
      </c>
    </row>
    <row r="724" spans="1:3" ht="15.75" customHeight="1">
      <c r="A724" s="344" t="s">
        <v>3562</v>
      </c>
      <c r="B724" s="345">
        <v>57.1</v>
      </c>
      <c r="C724" s="346">
        <f t="shared" si="3"/>
        <v>-1.2110726643598579E-2</v>
      </c>
    </row>
    <row r="725" spans="1:3" ht="15.75" customHeight="1">
      <c r="A725" s="344" t="s">
        <v>3563</v>
      </c>
      <c r="B725" s="345">
        <v>57.8</v>
      </c>
      <c r="C725" s="346">
        <f t="shared" si="3"/>
        <v>-1.7271157167529916E-3</v>
      </c>
    </row>
    <row r="726" spans="1:3" ht="15.75" customHeight="1">
      <c r="A726" s="344" t="s">
        <v>3564</v>
      </c>
      <c r="B726" s="345">
        <v>57.9</v>
      </c>
      <c r="C726" s="346">
        <f t="shared" si="3"/>
        <v>6.9565217391303058E-3</v>
      </c>
    </row>
    <row r="727" spans="1:3" ht="15.75" customHeight="1">
      <c r="A727" s="344" t="s">
        <v>3565</v>
      </c>
      <c r="B727" s="345">
        <v>57.5</v>
      </c>
      <c r="C727" s="346">
        <f t="shared" si="3"/>
        <v>1.7421602787457413E-3</v>
      </c>
    </row>
    <row r="728" spans="1:3" ht="15.75" customHeight="1">
      <c r="A728" s="344" t="s">
        <v>3566</v>
      </c>
      <c r="B728" s="345">
        <v>57.4</v>
      </c>
      <c r="C728" s="346">
        <f t="shared" si="3"/>
        <v>-3.4722222222223209E-3</v>
      </c>
    </row>
    <row r="729" spans="1:3" ht="15.75" customHeight="1">
      <c r="A729" s="344" t="s">
        <v>3567</v>
      </c>
      <c r="B729" s="345">
        <v>57.6</v>
      </c>
      <c r="C729" s="346">
        <f t="shared" si="3"/>
        <v>-5.1813471502589747E-3</v>
      </c>
    </row>
    <row r="730" spans="1:3" ht="15.75" customHeight="1">
      <c r="A730" s="344" t="s">
        <v>3568</v>
      </c>
      <c r="B730" s="345">
        <v>57.9</v>
      </c>
      <c r="C730" s="346">
        <f t="shared" si="3"/>
        <v>-5.1546391752578247E-3</v>
      </c>
    </row>
    <row r="731" spans="1:3" ht="15.75" customHeight="1">
      <c r="A731" s="344" t="s">
        <v>3569</v>
      </c>
      <c r="B731" s="345">
        <v>58.2</v>
      </c>
      <c r="C731" s="346">
        <f t="shared" si="3"/>
        <v>5.1813471502590858E-3</v>
      </c>
    </row>
    <row r="732" spans="1:3" ht="15.75" customHeight="1">
      <c r="A732" s="344" t="s">
        <v>3570</v>
      </c>
      <c r="B732" s="345">
        <v>57.9</v>
      </c>
      <c r="C732" s="346">
        <f t="shared" si="3"/>
        <v>-8.5616438356164171E-3</v>
      </c>
    </row>
    <row r="733" spans="1:3" ht="15.75" customHeight="1">
      <c r="A733" s="344" t="s">
        <v>3571</v>
      </c>
      <c r="B733" s="345">
        <v>58.4</v>
      </c>
      <c r="C733" s="346">
        <f t="shared" si="3"/>
        <v>-6.8027210884353817E-3</v>
      </c>
    </row>
    <row r="734" spans="1:3" ht="15.75" customHeight="1">
      <c r="A734" s="344" t="s">
        <v>3572</v>
      </c>
      <c r="B734" s="345">
        <v>58.8</v>
      </c>
      <c r="C734" s="346">
        <f t="shared" si="3"/>
        <v>-8.4317032040471807E-3</v>
      </c>
    </row>
    <row r="735" spans="1:3" ht="15.75" customHeight="1">
      <c r="A735" s="344" t="s">
        <v>3573</v>
      </c>
      <c r="B735" s="345">
        <v>59.3</v>
      </c>
      <c r="C735" s="346">
        <f t="shared" si="3"/>
        <v>2.06540447504302E-2</v>
      </c>
    </row>
    <row r="736" spans="1:3" ht="15.75" customHeight="1">
      <c r="A736" s="344" t="s">
        <v>3574</v>
      </c>
      <c r="B736" s="345">
        <v>58.1</v>
      </c>
      <c r="C736" s="346">
        <f t="shared" si="3"/>
        <v>5.1903114186850896E-3</v>
      </c>
    </row>
    <row r="737" spans="1:3" ht="15.75" customHeight="1">
      <c r="A737" s="344" t="s">
        <v>3575</v>
      </c>
      <c r="B737" s="345">
        <v>57.8</v>
      </c>
      <c r="C737" s="346">
        <f t="shared" si="3"/>
        <v>-8.5763293310463506E-3</v>
      </c>
    </row>
    <row r="738" spans="1:3" ht="15.75" customHeight="1">
      <c r="A738" s="344" t="s">
        <v>3576</v>
      </c>
      <c r="B738" s="345">
        <v>58.3</v>
      </c>
      <c r="C738" s="346">
        <f t="shared" si="3"/>
        <v>-6.8143100511074417E-3</v>
      </c>
    </row>
    <row r="739" spans="1:3" ht="15.75" customHeight="1">
      <c r="A739" s="344" t="s">
        <v>3577</v>
      </c>
      <c r="B739" s="345">
        <v>58.7</v>
      </c>
      <c r="C739" s="346">
        <f t="shared" si="3"/>
        <v>-3.3955857385398192E-3</v>
      </c>
    </row>
    <row r="740" spans="1:3" ht="15.75" customHeight="1">
      <c r="A740" s="344" t="s">
        <v>3578</v>
      </c>
      <c r="B740" s="345">
        <v>58.9</v>
      </c>
      <c r="C740" s="346">
        <f t="shared" si="3"/>
        <v>1.7006802721089009E-3</v>
      </c>
    </row>
    <row r="741" spans="1:3" ht="15.75" customHeight="1">
      <c r="A741" s="344" t="s">
        <v>3579</v>
      </c>
      <c r="B741" s="345">
        <v>58.8</v>
      </c>
      <c r="C741" s="346">
        <f t="shared" si="3"/>
        <v>-3.3898305084746339E-3</v>
      </c>
    </row>
    <row r="742" spans="1:3" ht="15.75" customHeight="1">
      <c r="A742" s="344" t="s">
        <v>3580</v>
      </c>
      <c r="B742" s="345">
        <v>59</v>
      </c>
      <c r="C742" s="346">
        <f t="shared" si="3"/>
        <v>-1.3377926421404673E-2</v>
      </c>
    </row>
    <row r="743" spans="1:3" ht="15.75" customHeight="1">
      <c r="A743" s="344" t="s">
        <v>3581</v>
      </c>
      <c r="B743" s="345">
        <v>59.8</v>
      </c>
      <c r="C743" s="346">
        <f t="shared" si="3"/>
        <v>5.0420168067226712E-3</v>
      </c>
    </row>
    <row r="744" spans="1:3" ht="15.75" customHeight="1">
      <c r="A744" s="344" t="s">
        <v>3582</v>
      </c>
      <c r="B744" s="345">
        <v>59.5</v>
      </c>
      <c r="C744" s="346">
        <f t="shared" si="3"/>
        <v>8.4745762711864181E-3</v>
      </c>
    </row>
    <row r="745" spans="1:3" ht="15.75" customHeight="1">
      <c r="A745" s="344" t="s">
        <v>3583</v>
      </c>
      <c r="B745" s="345">
        <v>59</v>
      </c>
      <c r="C745" s="346">
        <f t="shared" si="3"/>
        <v>6.8259385665527805E-3</v>
      </c>
    </row>
    <row r="746" spans="1:3" ht="15.75" customHeight="1">
      <c r="A746" s="344" t="s">
        <v>3584</v>
      </c>
      <c r="B746" s="345">
        <v>58.6</v>
      </c>
      <c r="C746" s="346">
        <f t="shared" si="3"/>
        <v>1.384083044982698E-2</v>
      </c>
    </row>
    <row r="747" spans="1:3" ht="15.75" customHeight="1">
      <c r="A747" s="344" t="s">
        <v>3585</v>
      </c>
      <c r="B747" s="345">
        <v>57.8</v>
      </c>
      <c r="C747" s="346">
        <f t="shared" si="3"/>
        <v>1.2259194395796813E-2</v>
      </c>
    </row>
    <row r="748" spans="1:3" ht="15.75" customHeight="1">
      <c r="A748" s="344" t="s">
        <v>3586</v>
      </c>
      <c r="B748" s="345">
        <v>57.1</v>
      </c>
      <c r="C748" s="346">
        <f t="shared" si="3"/>
        <v>7.0546737213403876E-3</v>
      </c>
    </row>
    <row r="749" spans="1:3" ht="15.75" customHeight="1">
      <c r="A749" s="344" t="s">
        <v>3587</v>
      </c>
      <c r="B749" s="345">
        <v>56.7</v>
      </c>
      <c r="C749" s="346">
        <f t="shared" si="3"/>
        <v>-1.3913043478260834E-2</v>
      </c>
    </row>
    <row r="750" spans="1:3" ht="15.75" customHeight="1">
      <c r="A750" s="344" t="s">
        <v>3588</v>
      </c>
      <c r="B750" s="345">
        <v>57.5</v>
      </c>
      <c r="C750" s="346">
        <f t="shared" si="3"/>
        <v>-1.5410958904109595E-2</v>
      </c>
    </row>
    <row r="751" spans="1:3" ht="15.75" customHeight="1">
      <c r="A751" s="344" t="s">
        <v>3589</v>
      </c>
      <c r="B751" s="345">
        <v>58.4</v>
      </c>
      <c r="C751" s="346">
        <f t="shared" si="3"/>
        <v>-1.1844331641285955E-2</v>
      </c>
    </row>
    <row r="752" spans="1:3" ht="15.75" customHeight="1">
      <c r="A752" s="344" t="s">
        <v>3590</v>
      </c>
      <c r="B752" s="345">
        <v>59.1</v>
      </c>
      <c r="C752" s="346">
        <f t="shared" si="3"/>
        <v>-3.3726812816188279E-3</v>
      </c>
    </row>
    <row r="753" spans="1:3" ht="15.75" customHeight="1">
      <c r="A753" s="344" t="s">
        <v>3591</v>
      </c>
      <c r="B753" s="345">
        <v>59.3</v>
      </c>
      <c r="C753" s="346">
        <f t="shared" si="3"/>
        <v>-6.7001675041876707E-3</v>
      </c>
    </row>
    <row r="754" spans="1:3" ht="15.75" customHeight="1">
      <c r="A754" s="344" t="s">
        <v>3592</v>
      </c>
      <c r="B754" s="345">
        <v>59.7</v>
      </c>
      <c r="C754" s="346">
        <f t="shared" si="3"/>
        <v>1.0152284263959421E-2</v>
      </c>
    </row>
    <row r="755" spans="1:3" ht="15.75" customHeight="1">
      <c r="A755" s="344" t="s">
        <v>3593</v>
      </c>
      <c r="B755" s="345">
        <v>59.1</v>
      </c>
      <c r="C755" s="346">
        <f t="shared" si="3"/>
        <v>-5.050505050504972E-3</v>
      </c>
    </row>
    <row r="756" spans="1:3" ht="15.75" customHeight="1">
      <c r="A756" s="344" t="s">
        <v>3594</v>
      </c>
      <c r="B756" s="345">
        <v>59.4</v>
      </c>
      <c r="C756" s="346">
        <f t="shared" si="3"/>
        <v>-6.6889632107023367E-3</v>
      </c>
    </row>
    <row r="757" spans="1:3" ht="15.75" customHeight="1">
      <c r="A757" s="344" t="s">
        <v>3595</v>
      </c>
      <c r="B757" s="345">
        <v>59.8</v>
      </c>
      <c r="C757" s="346">
        <f t="shared" si="3"/>
        <v>-3.3333333333334103E-3</v>
      </c>
    </row>
    <row r="758" spans="1:3" ht="15.75" customHeight="1">
      <c r="A758" s="344" t="s">
        <v>3596</v>
      </c>
      <c r="B758" s="345">
        <v>60</v>
      </c>
      <c r="C758" s="346">
        <f t="shared" si="3"/>
        <v>1.0101010101010166E-2</v>
      </c>
    </row>
    <row r="759" spans="1:3" ht="15.75" customHeight="1">
      <c r="A759" s="344" t="s">
        <v>3597</v>
      </c>
      <c r="B759" s="345">
        <v>59.4</v>
      </c>
      <c r="C759" s="346">
        <f t="shared" si="3"/>
        <v>1.6863406408094139E-3</v>
      </c>
    </row>
    <row r="760" spans="1:3" ht="15.75" customHeight="1">
      <c r="A760" s="344" t="s">
        <v>3598</v>
      </c>
      <c r="B760" s="345">
        <v>59.3</v>
      </c>
      <c r="C760" s="346">
        <f t="shared" si="3"/>
        <v>1.6891891891890332E-3</v>
      </c>
    </row>
    <row r="761" spans="1:3" ht="15.75" customHeight="1">
      <c r="A761" s="344" t="s">
        <v>3599</v>
      </c>
      <c r="B761" s="345">
        <v>59.2</v>
      </c>
      <c r="C761" s="346">
        <f t="shared" si="3"/>
        <v>3.3898305084745228E-3</v>
      </c>
    </row>
    <row r="762" spans="1:3" ht="15.75" customHeight="1">
      <c r="A762" s="344" t="s">
        <v>3600</v>
      </c>
      <c r="B762" s="345">
        <v>59</v>
      </c>
      <c r="C762" s="346">
        <f t="shared" si="3"/>
        <v>-6.7340067340067034E-3</v>
      </c>
    </row>
    <row r="763" spans="1:3" ht="15.75" customHeight="1">
      <c r="A763" s="344" t="s">
        <v>3601</v>
      </c>
      <c r="B763" s="345">
        <v>59.4</v>
      </c>
      <c r="C763" s="346">
        <f t="shared" si="3"/>
        <v>-5.0251256281407253E-3</v>
      </c>
    </row>
    <row r="764" spans="1:3" ht="15.75" customHeight="1">
      <c r="A764" s="344" t="s">
        <v>3602</v>
      </c>
      <c r="B764" s="345">
        <v>59.7</v>
      </c>
      <c r="C764" s="346">
        <f t="shared" si="3"/>
        <v>-5.0000000000000044E-3</v>
      </c>
    </row>
    <row r="765" spans="1:3" ht="15.75" customHeight="1">
      <c r="A765" s="344" t="s">
        <v>3603</v>
      </c>
      <c r="B765" s="345">
        <v>60</v>
      </c>
      <c r="C765" s="346">
        <f t="shared" si="3"/>
        <v>-8.2644628099173278E-3</v>
      </c>
    </row>
    <row r="766" spans="1:3" ht="15.75" customHeight="1">
      <c r="A766" s="344" t="s">
        <v>3604</v>
      </c>
      <c r="B766" s="345">
        <v>60.5</v>
      </c>
      <c r="C766" s="346">
        <f t="shared" si="3"/>
        <v>4.983388704318914E-3</v>
      </c>
    </row>
    <row r="767" spans="1:3" ht="15.75" customHeight="1">
      <c r="A767" s="344" t="s">
        <v>3605</v>
      </c>
      <c r="B767" s="345">
        <v>60.2</v>
      </c>
      <c r="C767" s="346">
        <f t="shared" si="3"/>
        <v>5.008347245408995E-3</v>
      </c>
    </row>
    <row r="768" spans="1:3" ht="15.75" customHeight="1">
      <c r="A768" s="344" t="s">
        <v>3606</v>
      </c>
      <c r="B768" s="345">
        <v>59.9</v>
      </c>
      <c r="C768" s="346">
        <f t="shared" ref="C768:C809" si="4">(B768/B769)-1</f>
        <v>1.6722408026756952E-3</v>
      </c>
    </row>
    <row r="769" spans="1:3" ht="15.75" customHeight="1">
      <c r="A769" s="344" t="s">
        <v>3607</v>
      </c>
      <c r="B769" s="345">
        <v>59.8</v>
      </c>
      <c r="C769" s="346">
        <f t="shared" si="4"/>
        <v>-9.9337748344371368E-3</v>
      </c>
    </row>
    <row r="770" spans="1:3" ht="15.75" customHeight="1">
      <c r="A770" s="344" t="s">
        <v>3608</v>
      </c>
      <c r="B770" s="345">
        <v>60.4</v>
      </c>
      <c r="C770" s="346">
        <f t="shared" si="4"/>
        <v>-4.9423393739703725E-3</v>
      </c>
    </row>
    <row r="771" spans="1:3" ht="15.75" customHeight="1">
      <c r="A771" s="344" t="s">
        <v>3609</v>
      </c>
      <c r="B771" s="345">
        <v>60.7</v>
      </c>
      <c r="C771" s="346">
        <f t="shared" si="4"/>
        <v>4.9668874172186239E-3</v>
      </c>
    </row>
    <row r="772" spans="1:3" ht="15.75" customHeight="1">
      <c r="A772" s="344" t="s">
        <v>3610</v>
      </c>
      <c r="B772" s="345">
        <v>60.4</v>
      </c>
      <c r="C772" s="346">
        <f t="shared" si="4"/>
        <v>6.6666666666665986E-3</v>
      </c>
    </row>
    <row r="773" spans="1:3" ht="15.75" customHeight="1">
      <c r="A773" s="344" t="s">
        <v>3611</v>
      </c>
      <c r="B773" s="345">
        <v>60</v>
      </c>
      <c r="C773" s="346">
        <f t="shared" si="4"/>
        <v>-6.6225165562913135E-3</v>
      </c>
    </row>
    <row r="774" spans="1:3" ht="15.75" customHeight="1">
      <c r="A774" s="344" t="s">
        <v>3612</v>
      </c>
      <c r="B774" s="345">
        <v>60.4</v>
      </c>
      <c r="C774" s="346">
        <f t="shared" si="4"/>
        <v>-2.2653721682847849E-2</v>
      </c>
    </row>
    <row r="775" spans="1:3" ht="15.75" customHeight="1">
      <c r="A775" s="344" t="s">
        <v>3613</v>
      </c>
      <c r="B775" s="345">
        <v>61.8</v>
      </c>
      <c r="C775" s="346">
        <f t="shared" si="4"/>
        <v>3.2467532467532756E-3</v>
      </c>
    </row>
    <row r="776" spans="1:3" ht="15.75" customHeight="1">
      <c r="A776" s="344" t="s">
        <v>3614</v>
      </c>
      <c r="B776" s="345">
        <v>61.6</v>
      </c>
      <c r="C776" s="346">
        <f t="shared" si="4"/>
        <v>1.6260162601626771E-3</v>
      </c>
    </row>
    <row r="777" spans="1:3" ht="15.75" customHeight="1">
      <c r="A777" s="344" t="s">
        <v>3615</v>
      </c>
      <c r="B777" s="345">
        <v>61.5</v>
      </c>
      <c r="C777" s="346">
        <f t="shared" si="4"/>
        <v>-1.12540192926045E-2</v>
      </c>
    </row>
    <row r="778" spans="1:3" ht="15.75" customHeight="1">
      <c r="A778" s="344" t="s">
        <v>3616</v>
      </c>
      <c r="B778" s="345">
        <v>62.2</v>
      </c>
      <c r="C778" s="346">
        <f t="shared" si="4"/>
        <v>-4.7999999999999154E-3</v>
      </c>
    </row>
    <row r="779" spans="1:3" ht="15.75" customHeight="1">
      <c r="A779" s="344" t="s">
        <v>3617</v>
      </c>
      <c r="B779" s="345">
        <v>62.5</v>
      </c>
      <c r="C779" s="346">
        <f t="shared" si="4"/>
        <v>-1.1075949367088667E-2</v>
      </c>
    </row>
    <row r="780" spans="1:3" ht="15.75" customHeight="1">
      <c r="A780" s="344" t="s">
        <v>3618</v>
      </c>
      <c r="B780" s="345">
        <v>63.2</v>
      </c>
      <c r="C780" s="346">
        <f t="shared" si="4"/>
        <v>6.3694267515923553E-3</v>
      </c>
    </row>
    <row r="781" spans="1:3" ht="15.75" customHeight="1">
      <c r="A781" s="344" t="s">
        <v>3619</v>
      </c>
      <c r="B781" s="345">
        <v>62.8</v>
      </c>
      <c r="C781" s="346">
        <f t="shared" si="4"/>
        <v>3.1948881789136685E-3</v>
      </c>
    </row>
    <row r="782" spans="1:3" ht="15.75" customHeight="1">
      <c r="A782" s="344" t="s">
        <v>3620</v>
      </c>
      <c r="B782" s="345">
        <v>62.6</v>
      </c>
      <c r="C782" s="346">
        <f t="shared" si="4"/>
        <v>1.4586709886547755E-2</v>
      </c>
    </row>
    <row r="783" spans="1:3" ht="15.75" customHeight="1">
      <c r="A783" s="344" t="s">
        <v>3621</v>
      </c>
      <c r="B783" s="345">
        <v>61.7</v>
      </c>
      <c r="C783" s="346">
        <f t="shared" si="4"/>
        <v>-6.441223832528209E-3</v>
      </c>
    </row>
    <row r="784" spans="1:3" ht="15.75" customHeight="1">
      <c r="A784" s="344" t="s">
        <v>3622</v>
      </c>
      <c r="B784" s="345">
        <v>62.1</v>
      </c>
      <c r="C784" s="346">
        <f t="shared" si="4"/>
        <v>-3.2102728731941976E-3</v>
      </c>
    </row>
    <row r="785" spans="1:3" ht="15.75" customHeight="1">
      <c r="A785" s="344" t="s">
        <v>3623</v>
      </c>
      <c r="B785" s="345">
        <v>62.3</v>
      </c>
      <c r="C785" s="346">
        <f t="shared" si="4"/>
        <v>-3.2000000000000917E-3</v>
      </c>
    </row>
    <row r="786" spans="1:3" ht="15.75" customHeight="1">
      <c r="A786" s="344" t="s">
        <v>3624</v>
      </c>
      <c r="B786" s="345">
        <v>62.5</v>
      </c>
      <c r="C786" s="346">
        <f t="shared" si="4"/>
        <v>-4.7770700636942109E-3</v>
      </c>
    </row>
    <row r="787" spans="1:3" ht="15.75" customHeight="1">
      <c r="A787" s="344" t="s">
        <v>3625</v>
      </c>
      <c r="B787" s="345">
        <v>62.8</v>
      </c>
      <c r="C787" s="346">
        <f t="shared" si="4"/>
        <v>-3.1746031746032743E-3</v>
      </c>
    </row>
    <row r="788" spans="1:3" ht="15.75" customHeight="1">
      <c r="A788" s="344" t="s">
        <v>3626</v>
      </c>
      <c r="B788" s="345">
        <v>63</v>
      </c>
      <c r="C788" s="346">
        <f t="shared" si="4"/>
        <v>-3.1645569620253333E-3</v>
      </c>
    </row>
    <row r="789" spans="1:3" ht="15.75" customHeight="1">
      <c r="A789" s="344" t="s">
        <v>3627</v>
      </c>
      <c r="B789" s="345">
        <v>63.2</v>
      </c>
      <c r="C789" s="346">
        <f t="shared" si="4"/>
        <v>4.7694753577107729E-3</v>
      </c>
    </row>
    <row r="790" spans="1:3" ht="15.75" customHeight="1">
      <c r="A790" s="344" t="s">
        <v>3628</v>
      </c>
      <c r="B790" s="345">
        <v>62.9</v>
      </c>
      <c r="C790" s="346">
        <f t="shared" si="4"/>
        <v>-9.4488188976378229E-3</v>
      </c>
    </row>
    <row r="791" spans="1:3" ht="15.75" customHeight="1">
      <c r="A791" s="344" t="s">
        <v>3629</v>
      </c>
      <c r="B791" s="345">
        <v>63.5</v>
      </c>
      <c r="C791" s="346">
        <f t="shared" si="4"/>
        <v>-4.7021943573667402E-3</v>
      </c>
    </row>
    <row r="792" spans="1:3" ht="15.75" customHeight="1">
      <c r="A792" s="344" t="s">
        <v>3630</v>
      </c>
      <c r="B792" s="345">
        <v>63.8</v>
      </c>
      <c r="C792" s="346">
        <f t="shared" si="4"/>
        <v>6.3091482649841879E-3</v>
      </c>
    </row>
    <row r="793" spans="1:3" ht="15.75" customHeight="1">
      <c r="A793" s="344" t="s">
        <v>3631</v>
      </c>
      <c r="B793" s="345">
        <v>63.4</v>
      </c>
      <c r="C793" s="346">
        <f t="shared" si="4"/>
        <v>-9.3750000000000222E-3</v>
      </c>
    </row>
    <row r="794" spans="1:3" ht="15.75" customHeight="1">
      <c r="A794" s="344" t="s">
        <v>3632</v>
      </c>
      <c r="B794" s="345">
        <v>64</v>
      </c>
      <c r="C794" s="346">
        <f t="shared" si="4"/>
        <v>-9.2879256965943124E-3</v>
      </c>
    </row>
    <row r="795" spans="1:3" ht="15.75" customHeight="1">
      <c r="A795" s="344" t="s">
        <v>3633</v>
      </c>
      <c r="B795" s="345">
        <v>64.599999999999994</v>
      </c>
      <c r="C795" s="346">
        <f t="shared" si="4"/>
        <v>-4.6224961479200966E-3</v>
      </c>
    </row>
    <row r="796" spans="1:3" ht="15.75" customHeight="1">
      <c r="A796" s="344" t="s">
        <v>3634</v>
      </c>
      <c r="B796" s="345">
        <v>64.900000000000006</v>
      </c>
      <c r="C796" s="346">
        <f t="shared" si="4"/>
        <v>1.5432098765433278E-3</v>
      </c>
    </row>
    <row r="797" spans="1:3" ht="15.75" customHeight="1">
      <c r="A797" s="344" t="s">
        <v>3635</v>
      </c>
      <c r="B797" s="345">
        <v>64.8</v>
      </c>
      <c r="C797" s="346">
        <f t="shared" si="4"/>
        <v>-1.5408320493067729E-3</v>
      </c>
    </row>
    <row r="798" spans="1:3" ht="15.75" customHeight="1">
      <c r="A798" s="344" t="s">
        <v>3636</v>
      </c>
      <c r="B798" s="345">
        <v>64.900000000000006</v>
      </c>
      <c r="C798" s="346">
        <f t="shared" si="4"/>
        <v>-1.3677811550151797E-2</v>
      </c>
    </row>
    <row r="799" spans="1:3" ht="15.75" customHeight="1">
      <c r="A799" s="344" t="s">
        <v>3637</v>
      </c>
      <c r="B799" s="345">
        <v>65.8</v>
      </c>
      <c r="C799" s="346">
        <f t="shared" si="4"/>
        <v>1.7001545595054068E-2</v>
      </c>
    </row>
    <row r="800" spans="1:3" ht="15.75" customHeight="1">
      <c r="A800" s="344" t="s">
        <v>3638</v>
      </c>
      <c r="B800" s="345">
        <v>64.7</v>
      </c>
      <c r="C800" s="346">
        <f t="shared" si="4"/>
        <v>7.7881619937694158E-3</v>
      </c>
    </row>
    <row r="801" spans="1:3" ht="15.75" customHeight="1">
      <c r="A801" s="344" t="s">
        <v>3639</v>
      </c>
      <c r="B801" s="345">
        <v>64.2</v>
      </c>
      <c r="C801" s="346">
        <f t="shared" si="4"/>
        <v>3.1250000000000444E-3</v>
      </c>
    </row>
    <row r="802" spans="1:3" ht="15.75" customHeight="1">
      <c r="A802" s="344" t="s">
        <v>3640</v>
      </c>
      <c r="B802" s="345">
        <v>64</v>
      </c>
      <c r="C802" s="346">
        <f t="shared" si="4"/>
        <v>-3.1152647975077885E-3</v>
      </c>
    </row>
    <row r="803" spans="1:3" ht="15.75" customHeight="1">
      <c r="A803" s="344" t="s">
        <v>3641</v>
      </c>
      <c r="B803" s="345">
        <v>64.2</v>
      </c>
      <c r="C803" s="346">
        <f t="shared" si="4"/>
        <v>3.1250000000000444E-3</v>
      </c>
    </row>
    <row r="804" spans="1:3" ht="15.75" customHeight="1">
      <c r="A804" s="344" t="s">
        <v>3642</v>
      </c>
      <c r="B804" s="345">
        <v>64</v>
      </c>
      <c r="C804" s="346">
        <f t="shared" si="4"/>
        <v>-4.6656298600310508E-3</v>
      </c>
    </row>
    <row r="805" spans="1:3" ht="15.75" customHeight="1">
      <c r="A805" s="344" t="s">
        <v>3643</v>
      </c>
      <c r="B805" s="345">
        <v>64.3</v>
      </c>
      <c r="C805" s="346">
        <f t="shared" si="4"/>
        <v>1.579778830963674E-2</v>
      </c>
    </row>
    <row r="806" spans="1:3" ht="15.75" customHeight="1">
      <c r="A806" s="344" t="s">
        <v>3644</v>
      </c>
      <c r="B806" s="345">
        <v>63.3</v>
      </c>
      <c r="C806" s="346">
        <f t="shared" si="4"/>
        <v>1.5822784810126667E-3</v>
      </c>
    </row>
    <row r="807" spans="1:3" ht="15.75" customHeight="1">
      <c r="A807" s="344" t="s">
        <v>3645</v>
      </c>
      <c r="B807" s="345">
        <v>63.2</v>
      </c>
      <c r="C807" s="346">
        <f t="shared" si="4"/>
        <v>4.7694753577107729E-3</v>
      </c>
    </row>
    <row r="808" spans="1:3" ht="15.75" customHeight="1">
      <c r="A808" s="344" t="s">
        <v>3646</v>
      </c>
      <c r="B808" s="345">
        <v>62.9</v>
      </c>
      <c r="C808" s="346">
        <f t="shared" si="4"/>
        <v>2.1103896103896069E-2</v>
      </c>
    </row>
    <row r="809" spans="1:3" ht="15.75" customHeight="1">
      <c r="A809" s="344" t="s">
        <v>3647</v>
      </c>
      <c r="B809" s="345">
        <v>61.6</v>
      </c>
      <c r="C809" s="346">
        <f t="shared" si="4"/>
        <v>-1.6207455429497752E-3</v>
      </c>
    </row>
    <row r="810" spans="1:3" ht="15.75" customHeight="1">
      <c r="A810" s="344" t="s">
        <v>3648</v>
      </c>
      <c r="B810" s="345">
        <v>61.7</v>
      </c>
      <c r="C810" s="346"/>
    </row>
    <row r="811" spans="1:3" ht="15.75" customHeight="1"/>
    <row r="812" spans="1:3" ht="15.75" customHeight="1"/>
    <row r="813" spans="1:3" ht="15.75" customHeight="1"/>
    <row r="814" spans="1:3" ht="15.75" customHeight="1"/>
    <row r="815" spans="1:3" ht="15.75" customHeight="1"/>
    <row r="816" spans="1:3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A1:C1"/>
  </mergeCells>
  <pageMargins left="0.7" right="0.7" top="0.75" bottom="0.75" header="0" footer="0"/>
  <pageSetup orientation="landscape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90D2EA-F6F5-498D-95C4-7D08D433C7D8}">
  <sheetPr>
    <tabColor theme="2" tint="-0.249977111117893"/>
  </sheetPr>
  <dimension ref="A1:J1000"/>
  <sheetViews>
    <sheetView workbookViewId="0">
      <selection activeCell="C45" sqref="C45"/>
    </sheetView>
  </sheetViews>
  <sheetFormatPr defaultColWidth="14.42578125" defaultRowHeight="15" customHeight="1"/>
  <cols>
    <col min="1" max="1" width="8.7109375" style="337" customWidth="1"/>
    <col min="2" max="2" width="62.42578125" style="337" customWidth="1"/>
    <col min="3" max="6" width="8.7109375" style="337" customWidth="1"/>
    <col min="7" max="7" width="20.7109375" style="337" customWidth="1"/>
    <col min="8" max="8" width="11.85546875" style="337" customWidth="1"/>
    <col min="9" max="9" width="7.85546875" style="337" customWidth="1"/>
    <col min="10" max="26" width="8.7109375" style="337" customWidth="1"/>
    <col min="27" max="16384" width="14.42578125" style="337"/>
  </cols>
  <sheetData>
    <row r="1" spans="1:10" ht="14.25" customHeight="1">
      <c r="A1" s="353"/>
      <c r="B1" s="353" t="s">
        <v>2815</v>
      </c>
      <c r="C1" s="353"/>
      <c r="D1" s="353"/>
      <c r="E1" s="353"/>
      <c r="F1" s="353" t="s">
        <v>4726</v>
      </c>
      <c r="G1" s="353"/>
      <c r="H1" s="353"/>
      <c r="I1" s="353"/>
      <c r="J1" s="353"/>
    </row>
    <row r="2" spans="1:10" ht="14.25" customHeight="1" thickBot="1">
      <c r="A2" s="353"/>
      <c r="B2" s="353"/>
      <c r="C2" s="353"/>
      <c r="D2" s="353"/>
      <c r="E2" s="353"/>
      <c r="F2" s="353"/>
      <c r="G2" s="353"/>
      <c r="H2" s="353"/>
      <c r="I2" s="353"/>
      <c r="J2" s="353"/>
    </row>
    <row r="3" spans="1:10" ht="14.25" customHeight="1">
      <c r="A3" s="353"/>
      <c r="B3" s="354"/>
      <c r="C3" s="355" t="s">
        <v>1065</v>
      </c>
      <c r="D3" s="355" t="s">
        <v>4727</v>
      </c>
      <c r="E3" s="355" t="s">
        <v>4728</v>
      </c>
      <c r="F3" s="355" t="s">
        <v>4729</v>
      </c>
      <c r="G3" s="355"/>
      <c r="H3" s="355" t="s">
        <v>4730</v>
      </c>
      <c r="I3" s="356" t="s">
        <v>4731</v>
      </c>
      <c r="J3" s="353"/>
    </row>
    <row r="4" spans="1:10" ht="14.25" customHeight="1">
      <c r="A4" s="353"/>
      <c r="B4" s="357" t="s">
        <v>2815</v>
      </c>
      <c r="C4" s="353">
        <v>4.82</v>
      </c>
      <c r="D4" s="353"/>
      <c r="E4" s="353"/>
      <c r="F4" s="358">
        <v>0.11849999999999999</v>
      </c>
      <c r="G4" s="358"/>
      <c r="H4" s="358">
        <v>4.2000000000000003E-2</v>
      </c>
      <c r="I4" s="359">
        <v>0.1036</v>
      </c>
      <c r="J4" s="353"/>
    </row>
    <row r="5" spans="1:10" ht="14.25" customHeight="1">
      <c r="A5" s="353"/>
      <c r="B5" s="357" t="s">
        <v>4732</v>
      </c>
      <c r="C5" s="353">
        <v>10.93</v>
      </c>
      <c r="D5" s="353"/>
      <c r="E5" s="353"/>
      <c r="F5" s="358">
        <v>0.42499999999999999</v>
      </c>
      <c r="G5" s="360"/>
      <c r="H5" s="358">
        <v>4.0599999999999997E-2</v>
      </c>
      <c r="I5" s="359">
        <v>0.1002</v>
      </c>
      <c r="J5" s="353"/>
    </row>
    <row r="6" spans="1:10" ht="14.25" customHeight="1">
      <c r="A6" s="353"/>
      <c r="B6" s="357" t="s">
        <v>4733</v>
      </c>
      <c r="C6" s="353">
        <v>-5.3</v>
      </c>
      <c r="D6" s="353"/>
      <c r="E6" s="353"/>
      <c r="F6" s="360">
        <v>-0.23050000000000001</v>
      </c>
      <c r="G6" s="358"/>
      <c r="H6" s="358">
        <v>6.6299999999999998E-2</v>
      </c>
      <c r="I6" s="359">
        <v>8.5999999999999993E-2</v>
      </c>
      <c r="J6" s="353"/>
    </row>
    <row r="7" spans="1:10" ht="14.25" customHeight="1">
      <c r="A7" s="353"/>
      <c r="B7" s="357" t="s">
        <v>4734</v>
      </c>
      <c r="C7" s="353">
        <v>89.5</v>
      </c>
      <c r="D7" s="353"/>
      <c r="E7" s="353"/>
      <c r="F7" s="358">
        <v>9.2899999999999996E-2</v>
      </c>
      <c r="G7" s="358"/>
      <c r="H7" s="358">
        <v>2.6200000000000001E-2</v>
      </c>
      <c r="I7" s="359">
        <v>3.4099999999999998E-2</v>
      </c>
      <c r="J7" s="353"/>
    </row>
    <row r="8" spans="1:10" ht="14.25" customHeight="1">
      <c r="A8" s="353"/>
      <c r="B8" s="357" t="s">
        <v>4735</v>
      </c>
      <c r="C8" s="353">
        <v>86.98</v>
      </c>
      <c r="D8" s="353"/>
      <c r="E8" s="353"/>
      <c r="F8" s="360">
        <v>-0.32890000000000003</v>
      </c>
      <c r="G8" s="358"/>
      <c r="H8" s="358">
        <v>5.8799999999999998E-2</v>
      </c>
      <c r="I8" s="359">
        <v>8.3799999999999999E-2</v>
      </c>
      <c r="J8" s="353"/>
    </row>
    <row r="9" spans="1:10" ht="14.25" customHeight="1">
      <c r="A9" s="353"/>
      <c r="B9" s="357" t="s">
        <v>4736</v>
      </c>
      <c r="C9" s="353">
        <v>-33.83</v>
      </c>
      <c r="D9" s="353"/>
      <c r="E9" s="353"/>
      <c r="F9" s="358">
        <v>-5.28E-2</v>
      </c>
      <c r="G9" s="358"/>
      <c r="H9" s="358">
        <v>4.8300000000000003E-2</v>
      </c>
      <c r="I9" s="359">
        <v>6.3700000000000007E-2</v>
      </c>
      <c r="J9" s="353"/>
    </row>
    <row r="10" spans="1:10" ht="14.25" customHeight="1">
      <c r="A10" s="353"/>
      <c r="B10" s="357" t="s">
        <v>4737</v>
      </c>
      <c r="C10" s="353">
        <v>-36.299999999999997</v>
      </c>
      <c r="D10" s="353"/>
      <c r="E10" s="353"/>
      <c r="F10" s="358">
        <v>-0.1075</v>
      </c>
      <c r="G10" s="358"/>
      <c r="H10" s="358">
        <v>3.9199999999999999E-2</v>
      </c>
      <c r="I10" s="359">
        <v>5.1299999999999998E-2</v>
      </c>
      <c r="J10" s="353"/>
    </row>
    <row r="11" spans="1:10" ht="14.25" customHeight="1">
      <c r="A11" s="353"/>
      <c r="B11" s="357"/>
      <c r="C11" s="353"/>
      <c r="D11" s="353"/>
      <c r="E11" s="353"/>
      <c r="F11" s="353"/>
      <c r="G11" s="353"/>
      <c r="H11" s="353"/>
      <c r="I11" s="361"/>
      <c r="J11" s="353"/>
    </row>
    <row r="12" spans="1:10" ht="14.25" customHeight="1" thickBot="1">
      <c r="A12" s="353"/>
      <c r="B12" s="362" t="s">
        <v>4738</v>
      </c>
      <c r="C12" s="363">
        <f>AVERAGE(C4:C10)</f>
        <v>16.68571428571429</v>
      </c>
      <c r="D12" s="364"/>
      <c r="E12" s="364"/>
      <c r="F12" s="365">
        <f>AVERAGE(F4:F10)</f>
        <v>-1.1900000000000013E-2</v>
      </c>
      <c r="G12" s="364"/>
      <c r="H12" s="365">
        <f t="shared" ref="H12:I12" si="0">AVERAGE(H4:H10)</f>
        <v>4.591428571428572E-2</v>
      </c>
      <c r="I12" s="366">
        <f t="shared" si="0"/>
        <v>7.4671428571428569E-2</v>
      </c>
      <c r="J12" s="353"/>
    </row>
    <row r="13" spans="1:10" ht="14.25" customHeight="1">
      <c r="A13" s="353"/>
      <c r="B13" s="353"/>
      <c r="C13" s="367"/>
      <c r="D13" s="353"/>
      <c r="E13" s="353"/>
      <c r="F13" s="353"/>
      <c r="G13" s="353"/>
      <c r="H13" s="353"/>
      <c r="I13" s="353"/>
      <c r="J13" s="353"/>
    </row>
    <row r="14" spans="1:10" ht="14.25" customHeight="1">
      <c r="A14" s="353"/>
      <c r="B14" s="353"/>
      <c r="C14" s="367"/>
      <c r="D14" s="353"/>
      <c r="E14" s="353"/>
      <c r="F14" s="353"/>
      <c r="G14" s="353"/>
      <c r="H14" s="353"/>
      <c r="I14" s="353"/>
      <c r="J14" s="353"/>
    </row>
    <row r="15" spans="1:10" ht="14.25" customHeight="1">
      <c r="A15" s="353"/>
      <c r="B15" s="353"/>
      <c r="C15" s="353"/>
      <c r="D15" s="353"/>
      <c r="E15" s="353"/>
      <c r="F15" s="353"/>
      <c r="G15" s="353"/>
      <c r="H15" s="353"/>
      <c r="I15" s="353"/>
      <c r="J15" s="353"/>
    </row>
    <row r="16" spans="1:10" ht="14.25" customHeight="1">
      <c r="A16" s="353"/>
      <c r="B16" s="353"/>
      <c r="C16" s="353"/>
      <c r="D16" s="353"/>
      <c r="E16" s="353"/>
      <c r="F16" s="353"/>
      <c r="G16" s="353"/>
      <c r="H16" s="353"/>
      <c r="I16" s="353"/>
      <c r="J16" s="353"/>
    </row>
    <row r="17" spans="1:10" ht="14.25" customHeight="1">
      <c r="A17" s="353"/>
      <c r="B17" s="353" t="s">
        <v>1072</v>
      </c>
      <c r="C17" s="353">
        <f>C12</f>
        <v>16.68571428571429</v>
      </c>
      <c r="D17" s="353"/>
      <c r="E17" s="353"/>
      <c r="F17" s="353"/>
      <c r="G17" s="353"/>
      <c r="H17" s="353"/>
      <c r="I17" s="353"/>
      <c r="J17" s="353"/>
    </row>
    <row r="18" spans="1:10" ht="14.25" customHeight="1">
      <c r="A18" s="353" t="s">
        <v>4739</v>
      </c>
      <c r="B18" s="353" t="s">
        <v>1038</v>
      </c>
      <c r="C18" s="353">
        <v>7.92</v>
      </c>
      <c r="D18" s="368"/>
      <c r="E18" s="353"/>
      <c r="F18" s="353"/>
      <c r="G18" s="353"/>
      <c r="H18" s="353"/>
      <c r="I18" s="353"/>
      <c r="J18" s="353"/>
    </row>
    <row r="19" spans="1:10" ht="14.25" customHeight="1">
      <c r="A19" s="353"/>
      <c r="B19" s="353"/>
      <c r="C19" s="353"/>
      <c r="D19" s="353"/>
      <c r="E19" s="353"/>
      <c r="F19" s="353"/>
      <c r="G19" s="353"/>
      <c r="H19" s="353"/>
      <c r="I19" s="353"/>
      <c r="J19" s="353"/>
    </row>
    <row r="20" spans="1:10" ht="14.25" customHeight="1">
      <c r="A20" s="353"/>
      <c r="B20" s="369" t="s">
        <v>2274</v>
      </c>
      <c r="C20" s="369">
        <f>C17*C18</f>
        <v>132.15085714285718</v>
      </c>
      <c r="D20" s="353"/>
      <c r="E20" s="353"/>
      <c r="F20" s="353"/>
      <c r="G20" s="353"/>
      <c r="H20" s="358">
        <f>1-C21/C20</f>
        <v>0.56943147225681479</v>
      </c>
      <c r="I20" s="353"/>
      <c r="J20" s="353"/>
    </row>
    <row r="21" spans="1:10" ht="14.25" customHeight="1">
      <c r="A21" s="353"/>
      <c r="B21" s="353" t="s">
        <v>4740</v>
      </c>
      <c r="C21" s="353">
        <v>56.9</v>
      </c>
      <c r="D21" s="353"/>
      <c r="E21" s="353"/>
      <c r="F21" s="353"/>
      <c r="G21" s="353"/>
      <c r="H21" s="353"/>
      <c r="I21" s="353"/>
      <c r="J21" s="353"/>
    </row>
    <row r="22" spans="1:10" ht="14.25" customHeight="1">
      <c r="A22" s="353"/>
      <c r="B22" s="369" t="s">
        <v>4741</v>
      </c>
      <c r="C22" s="353"/>
      <c r="D22" s="353"/>
      <c r="E22" s="353"/>
      <c r="F22" s="353"/>
      <c r="G22" s="353"/>
      <c r="H22" s="353"/>
      <c r="I22" s="353"/>
      <c r="J22" s="353"/>
    </row>
    <row r="23" spans="1:10" ht="14.25" customHeight="1">
      <c r="A23" s="353"/>
      <c r="B23" s="353"/>
      <c r="C23" s="353"/>
      <c r="D23" s="353"/>
      <c r="E23" s="353"/>
      <c r="F23" s="353"/>
      <c r="G23" s="353"/>
      <c r="H23" s="353"/>
      <c r="I23" s="353"/>
      <c r="J23" s="353"/>
    </row>
    <row r="24" spans="1:10" ht="14.25" customHeight="1"/>
    <row r="25" spans="1:10" ht="14.25" customHeight="1"/>
    <row r="26" spans="1:10" ht="14.25" customHeight="1"/>
    <row r="27" spans="1:10" ht="14.25" customHeight="1"/>
    <row r="28" spans="1:10" ht="14.25" customHeight="1"/>
    <row r="29" spans="1:10" ht="14.25" customHeight="1"/>
    <row r="30" spans="1:10" ht="14.25" customHeight="1"/>
    <row r="31" spans="1:10" ht="14.25" customHeight="1"/>
    <row r="32" spans="1:10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ageMargins left="0.7" right="0.7" top="0.75" bottom="0.75" header="0" footer="0"/>
  <pageSetup orientation="landscape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759588-DCBD-4AA8-A8D3-9A2C4A017A82}">
  <sheetPr>
    <tabColor theme="5" tint="0.39997558519241921"/>
  </sheetPr>
  <dimension ref="A1:G1171"/>
  <sheetViews>
    <sheetView workbookViewId="0">
      <selection activeCell="C45" sqref="C45"/>
    </sheetView>
  </sheetViews>
  <sheetFormatPr defaultColWidth="14.42578125" defaultRowHeight="15" customHeight="1"/>
  <cols>
    <col min="1" max="1" width="10.5703125" style="337" bestFit="1" customWidth="1"/>
    <col min="2" max="7" width="9" style="337" customWidth="1"/>
    <col min="8" max="26" width="8.7109375" style="337" customWidth="1"/>
    <col min="27" max="16384" width="14.42578125" style="337"/>
  </cols>
  <sheetData>
    <row r="1" spans="1:7" ht="14.25" customHeight="1">
      <c r="A1" s="370" t="s">
        <v>33</v>
      </c>
      <c r="B1" s="370" t="s">
        <v>2</v>
      </c>
      <c r="C1" s="370" t="s">
        <v>2278</v>
      </c>
      <c r="D1" s="370" t="s">
        <v>2279</v>
      </c>
      <c r="E1" s="370" t="s">
        <v>2280</v>
      </c>
      <c r="F1" s="370" t="s">
        <v>36</v>
      </c>
      <c r="G1" s="370" t="s">
        <v>986</v>
      </c>
    </row>
    <row r="2" spans="1:7" ht="14.25" customHeight="1">
      <c r="A2" s="371">
        <v>43466</v>
      </c>
      <c r="B2" s="372">
        <v>225.81</v>
      </c>
      <c r="C2" s="372">
        <v>226.97</v>
      </c>
      <c r="D2" s="372">
        <v>227.32</v>
      </c>
      <c r="E2" s="372">
        <v>225.28</v>
      </c>
      <c r="F2" s="372">
        <v>184480</v>
      </c>
      <c r="G2" s="373">
        <v>-2E-3</v>
      </c>
    </row>
    <row r="3" spans="1:7" ht="14.25" customHeight="1">
      <c r="A3" s="371">
        <v>43467</v>
      </c>
      <c r="B3" s="372">
        <v>225.46</v>
      </c>
      <c r="C3" s="372">
        <v>226.08</v>
      </c>
      <c r="D3" s="372">
        <v>226.97</v>
      </c>
      <c r="E3" s="372">
        <v>224.3</v>
      </c>
      <c r="F3" s="372">
        <v>505260</v>
      </c>
      <c r="G3" s="373">
        <v>-1.6000000000000001E-3</v>
      </c>
    </row>
    <row r="4" spans="1:7" ht="14.25" customHeight="1">
      <c r="A4" s="371">
        <v>43468</v>
      </c>
      <c r="B4" s="372">
        <v>226.79</v>
      </c>
      <c r="C4" s="372">
        <v>226.08</v>
      </c>
      <c r="D4" s="372">
        <v>227.59</v>
      </c>
      <c r="E4" s="372">
        <v>225.1</v>
      </c>
      <c r="F4" s="372">
        <v>501700</v>
      </c>
      <c r="G4" s="373">
        <v>5.8999999999999999E-3</v>
      </c>
    </row>
    <row r="5" spans="1:7" ht="14.25" customHeight="1">
      <c r="A5" s="371">
        <v>43471</v>
      </c>
      <c r="B5" s="372">
        <v>229.55</v>
      </c>
      <c r="C5" s="372">
        <v>226.97</v>
      </c>
      <c r="D5" s="372">
        <v>230.44</v>
      </c>
      <c r="E5" s="372">
        <v>226.88</v>
      </c>
      <c r="F5" s="372">
        <v>387350</v>
      </c>
      <c r="G5" s="373">
        <v>1.2200000000000001E-2</v>
      </c>
    </row>
    <row r="6" spans="1:7" ht="14.25" customHeight="1">
      <c r="A6" s="371">
        <v>43472</v>
      </c>
      <c r="B6" s="372">
        <v>228.57</v>
      </c>
      <c r="C6" s="372">
        <v>230.35</v>
      </c>
      <c r="D6" s="372">
        <v>230.89</v>
      </c>
      <c r="E6" s="372">
        <v>227.5</v>
      </c>
      <c r="F6" s="372">
        <v>505770</v>
      </c>
      <c r="G6" s="373">
        <v>-4.3E-3</v>
      </c>
    </row>
    <row r="7" spans="1:7" ht="14.25" customHeight="1">
      <c r="A7" s="371">
        <v>43473</v>
      </c>
      <c r="B7" s="372">
        <v>230.44</v>
      </c>
      <c r="C7" s="372">
        <v>228.75</v>
      </c>
      <c r="D7" s="372">
        <v>231.51</v>
      </c>
      <c r="E7" s="372">
        <v>228.57</v>
      </c>
      <c r="F7" s="372">
        <v>380790</v>
      </c>
      <c r="G7" s="373">
        <v>8.2000000000000007E-3</v>
      </c>
    </row>
    <row r="8" spans="1:7" ht="14.25" customHeight="1">
      <c r="A8" s="371">
        <v>43474</v>
      </c>
      <c r="B8" s="372">
        <v>233.02</v>
      </c>
      <c r="C8" s="372">
        <v>231.33</v>
      </c>
      <c r="D8" s="372">
        <v>233.65</v>
      </c>
      <c r="E8" s="372">
        <v>231.24</v>
      </c>
      <c r="F8" s="372">
        <v>758280</v>
      </c>
      <c r="G8" s="373">
        <v>1.12E-2</v>
      </c>
    </row>
    <row r="9" spans="1:7" ht="14.25" customHeight="1">
      <c r="A9" s="371">
        <v>43475</v>
      </c>
      <c r="B9" s="372">
        <v>233.82</v>
      </c>
      <c r="C9" s="372">
        <v>234</v>
      </c>
      <c r="D9" s="372">
        <v>234.98</v>
      </c>
      <c r="E9" s="372">
        <v>232.58</v>
      </c>
      <c r="F9" s="372">
        <v>447200</v>
      </c>
      <c r="G9" s="373">
        <v>3.3999999999999998E-3</v>
      </c>
    </row>
    <row r="10" spans="1:7" ht="14.25" customHeight="1">
      <c r="A10" s="371">
        <v>43478</v>
      </c>
      <c r="B10" s="372">
        <v>234.27</v>
      </c>
      <c r="C10" s="372">
        <v>234.27</v>
      </c>
      <c r="D10" s="372">
        <v>234.89</v>
      </c>
      <c r="E10" s="372">
        <v>233.56</v>
      </c>
      <c r="F10" s="372">
        <v>310690</v>
      </c>
      <c r="G10" s="373">
        <v>1.9E-3</v>
      </c>
    </row>
    <row r="11" spans="1:7" ht="14.25" customHeight="1">
      <c r="A11" s="371">
        <v>43479</v>
      </c>
      <c r="B11" s="372">
        <v>233.02</v>
      </c>
      <c r="C11" s="372">
        <v>234.8</v>
      </c>
      <c r="D11" s="372">
        <v>234.8</v>
      </c>
      <c r="E11" s="372">
        <v>232.67</v>
      </c>
      <c r="F11" s="372">
        <v>492760</v>
      </c>
      <c r="G11" s="373">
        <v>-5.3E-3</v>
      </c>
    </row>
    <row r="12" spans="1:7" ht="14.25" customHeight="1">
      <c r="A12" s="371">
        <v>43480</v>
      </c>
      <c r="B12" s="372">
        <v>235.07</v>
      </c>
      <c r="C12" s="372">
        <v>233.29</v>
      </c>
      <c r="D12" s="372">
        <v>235.78</v>
      </c>
      <c r="E12" s="372">
        <v>233.29</v>
      </c>
      <c r="F12" s="372">
        <v>599130</v>
      </c>
      <c r="G12" s="373">
        <v>8.8000000000000005E-3</v>
      </c>
    </row>
    <row r="13" spans="1:7" ht="14.25" customHeight="1">
      <c r="A13" s="371">
        <v>43481</v>
      </c>
      <c r="B13" s="372">
        <v>236.14</v>
      </c>
      <c r="C13" s="372">
        <v>234.89</v>
      </c>
      <c r="D13" s="372">
        <v>238.54</v>
      </c>
      <c r="E13" s="372">
        <v>234.09</v>
      </c>
      <c r="F13" s="372">
        <v>622230</v>
      </c>
      <c r="G13" s="373">
        <v>4.4999999999999997E-3</v>
      </c>
    </row>
    <row r="14" spans="1:7" ht="14.25" customHeight="1">
      <c r="A14" s="371">
        <v>43482</v>
      </c>
      <c r="B14" s="372">
        <v>234.98</v>
      </c>
      <c r="C14" s="372">
        <v>236.14</v>
      </c>
      <c r="D14" s="372">
        <v>236.32</v>
      </c>
      <c r="E14" s="372">
        <v>234.54</v>
      </c>
      <c r="F14" s="372">
        <v>399000</v>
      </c>
      <c r="G14" s="373">
        <v>-4.8999999999999998E-3</v>
      </c>
    </row>
    <row r="15" spans="1:7" ht="14.25" customHeight="1">
      <c r="A15" s="371">
        <v>43485</v>
      </c>
      <c r="B15" s="372">
        <v>233.56</v>
      </c>
      <c r="C15" s="372">
        <v>234.98</v>
      </c>
      <c r="D15" s="372">
        <v>235.69</v>
      </c>
      <c r="E15" s="372">
        <v>233.29</v>
      </c>
      <c r="F15" s="372">
        <v>200980</v>
      </c>
      <c r="G15" s="373">
        <v>-6.1000000000000004E-3</v>
      </c>
    </row>
    <row r="16" spans="1:7" ht="14.25" customHeight="1">
      <c r="A16" s="371">
        <v>43486</v>
      </c>
      <c r="B16" s="372">
        <v>234.8</v>
      </c>
      <c r="C16" s="372">
        <v>233.65</v>
      </c>
      <c r="D16" s="372">
        <v>235.43</v>
      </c>
      <c r="E16" s="372">
        <v>233.47</v>
      </c>
      <c r="F16" s="372">
        <v>1030000</v>
      </c>
      <c r="G16" s="373">
        <v>5.3E-3</v>
      </c>
    </row>
    <row r="17" spans="1:7" ht="14.25" customHeight="1">
      <c r="A17" s="371">
        <v>43487</v>
      </c>
      <c r="B17" s="372">
        <v>238.36</v>
      </c>
      <c r="C17" s="372">
        <v>235.6</v>
      </c>
      <c r="D17" s="372">
        <v>240.14</v>
      </c>
      <c r="E17" s="372">
        <v>235.25</v>
      </c>
      <c r="F17" s="372">
        <v>1240000</v>
      </c>
      <c r="G17" s="373">
        <v>1.52E-2</v>
      </c>
    </row>
    <row r="18" spans="1:7" ht="14.25" customHeight="1">
      <c r="A18" s="371">
        <v>43488</v>
      </c>
      <c r="B18" s="372">
        <v>237.74</v>
      </c>
      <c r="C18" s="372">
        <v>238.27</v>
      </c>
      <c r="D18" s="372">
        <v>239.34</v>
      </c>
      <c r="E18" s="372">
        <v>236.76</v>
      </c>
      <c r="F18" s="372">
        <v>452710</v>
      </c>
      <c r="G18" s="373">
        <v>-2.5999999999999999E-3</v>
      </c>
    </row>
    <row r="19" spans="1:7" ht="14.25" customHeight="1">
      <c r="A19" s="371">
        <v>43489</v>
      </c>
      <c r="B19" s="372">
        <v>235.87</v>
      </c>
      <c r="C19" s="372">
        <v>238.54</v>
      </c>
      <c r="D19" s="372">
        <v>238.54</v>
      </c>
      <c r="E19" s="372">
        <v>235.34</v>
      </c>
      <c r="F19" s="372">
        <v>595320</v>
      </c>
      <c r="G19" s="373">
        <v>-7.9000000000000008E-3</v>
      </c>
    </row>
    <row r="20" spans="1:7" ht="14.25" customHeight="1">
      <c r="A20" s="371">
        <v>43492</v>
      </c>
      <c r="B20" s="372">
        <v>239.7</v>
      </c>
      <c r="C20" s="372">
        <v>237.47</v>
      </c>
      <c r="D20" s="372">
        <v>240.23</v>
      </c>
      <c r="E20" s="372">
        <v>236.85</v>
      </c>
      <c r="F20" s="372">
        <v>455360</v>
      </c>
      <c r="G20" s="373">
        <v>1.6199999999999999E-2</v>
      </c>
    </row>
    <row r="21" spans="1:7" ht="14.25" customHeight="1">
      <c r="A21" s="371">
        <v>43493</v>
      </c>
      <c r="B21" s="372">
        <v>241.83</v>
      </c>
      <c r="C21" s="372">
        <v>239.7</v>
      </c>
      <c r="D21" s="372">
        <v>242.72</v>
      </c>
      <c r="E21" s="372">
        <v>238.18</v>
      </c>
      <c r="F21" s="372">
        <v>1180000</v>
      </c>
      <c r="G21" s="373">
        <v>8.8999999999999999E-3</v>
      </c>
    </row>
    <row r="22" spans="1:7" ht="14.25" customHeight="1">
      <c r="A22" s="371">
        <v>43494</v>
      </c>
      <c r="B22" s="372">
        <v>242.63</v>
      </c>
      <c r="C22" s="372">
        <v>242.63</v>
      </c>
      <c r="D22" s="372">
        <v>243.08</v>
      </c>
      <c r="E22" s="372">
        <v>241.83</v>
      </c>
      <c r="F22" s="372">
        <v>634480</v>
      </c>
      <c r="G22" s="373">
        <v>3.3E-3</v>
      </c>
    </row>
    <row r="23" spans="1:7" ht="14.25" customHeight="1">
      <c r="A23" s="371">
        <v>43495</v>
      </c>
      <c r="B23" s="372">
        <v>237.47</v>
      </c>
      <c r="C23" s="372">
        <v>242.99</v>
      </c>
      <c r="D23" s="372">
        <v>242.99</v>
      </c>
      <c r="E23" s="372">
        <v>235.78</v>
      </c>
      <c r="F23" s="372">
        <v>513690.00000000006</v>
      </c>
      <c r="G23" s="373">
        <v>-2.1299999999999999E-2</v>
      </c>
    </row>
    <row r="24" spans="1:7" ht="14.25" customHeight="1">
      <c r="A24" s="371">
        <v>43496</v>
      </c>
      <c r="B24" s="372">
        <v>234.36</v>
      </c>
      <c r="C24" s="372">
        <v>237.83</v>
      </c>
      <c r="D24" s="372">
        <v>238.9</v>
      </c>
      <c r="E24" s="372">
        <v>233.73</v>
      </c>
      <c r="F24" s="372">
        <v>503590</v>
      </c>
      <c r="G24" s="373">
        <v>-1.3100000000000001E-2</v>
      </c>
    </row>
    <row r="25" spans="1:7" ht="14.25" customHeight="1">
      <c r="A25" s="371">
        <v>43499</v>
      </c>
      <c r="B25" s="372">
        <v>237.38</v>
      </c>
      <c r="C25" s="372">
        <v>234.71</v>
      </c>
      <c r="D25" s="372">
        <v>238.01</v>
      </c>
      <c r="E25" s="372">
        <v>234</v>
      </c>
      <c r="F25" s="372">
        <v>314320</v>
      </c>
      <c r="G25" s="373">
        <v>1.29E-2</v>
      </c>
    </row>
    <row r="26" spans="1:7" ht="14.25" customHeight="1">
      <c r="A26" s="371">
        <v>43500</v>
      </c>
      <c r="B26" s="372">
        <v>237.83</v>
      </c>
      <c r="C26" s="372">
        <v>236.76</v>
      </c>
      <c r="D26" s="372">
        <v>239.25</v>
      </c>
      <c r="E26" s="372">
        <v>234.98</v>
      </c>
      <c r="F26" s="372">
        <v>336300</v>
      </c>
      <c r="G26" s="373">
        <v>1.9E-3</v>
      </c>
    </row>
    <row r="27" spans="1:7" ht="14.25" customHeight="1">
      <c r="A27" s="371">
        <v>43501</v>
      </c>
      <c r="B27" s="372">
        <v>237.21</v>
      </c>
      <c r="C27" s="372">
        <v>238.54</v>
      </c>
      <c r="D27" s="372">
        <v>238.54</v>
      </c>
      <c r="E27" s="372">
        <v>236.32</v>
      </c>
      <c r="F27" s="372">
        <v>270610</v>
      </c>
      <c r="G27" s="373">
        <v>-2.5999999999999999E-3</v>
      </c>
    </row>
    <row r="28" spans="1:7" ht="14.25" customHeight="1">
      <c r="A28" s="371">
        <v>43502</v>
      </c>
      <c r="B28" s="372">
        <v>234.98</v>
      </c>
      <c r="C28" s="372">
        <v>237.65</v>
      </c>
      <c r="D28" s="372">
        <v>240.14</v>
      </c>
      <c r="E28" s="372">
        <v>234.27</v>
      </c>
      <c r="F28" s="372">
        <v>637830</v>
      </c>
      <c r="G28" s="373">
        <v>-9.4000000000000004E-3</v>
      </c>
    </row>
    <row r="29" spans="1:7" ht="14.25" customHeight="1">
      <c r="A29" s="371">
        <v>43503</v>
      </c>
      <c r="B29" s="372">
        <v>237.65</v>
      </c>
      <c r="C29" s="372">
        <v>235.16</v>
      </c>
      <c r="D29" s="372">
        <v>238.54</v>
      </c>
      <c r="E29" s="372">
        <v>234.54</v>
      </c>
      <c r="F29" s="372">
        <v>416500</v>
      </c>
      <c r="G29" s="373">
        <v>1.14E-2</v>
      </c>
    </row>
    <row r="30" spans="1:7" ht="14.25" customHeight="1">
      <c r="A30" s="371">
        <v>43506</v>
      </c>
      <c r="B30" s="372">
        <v>237.56</v>
      </c>
      <c r="C30" s="372">
        <v>236.76</v>
      </c>
      <c r="D30" s="372">
        <v>239.07</v>
      </c>
      <c r="E30" s="372">
        <v>236.14</v>
      </c>
      <c r="F30" s="372">
        <v>283740</v>
      </c>
      <c r="G30" s="373">
        <v>-4.0000000000000002E-4</v>
      </c>
    </row>
    <row r="31" spans="1:7" ht="14.25" customHeight="1">
      <c r="A31" s="371">
        <v>43507</v>
      </c>
      <c r="B31" s="372">
        <v>236.49</v>
      </c>
      <c r="C31" s="372">
        <v>236.76</v>
      </c>
      <c r="D31" s="372">
        <v>238.27</v>
      </c>
      <c r="E31" s="372">
        <v>235.6</v>
      </c>
      <c r="F31" s="372">
        <v>330210</v>
      </c>
      <c r="G31" s="373">
        <v>-4.4999999999999997E-3</v>
      </c>
    </row>
    <row r="32" spans="1:7" ht="14.25" customHeight="1">
      <c r="A32" s="371">
        <v>43508</v>
      </c>
      <c r="B32" s="372">
        <v>236.49</v>
      </c>
      <c r="C32" s="372">
        <v>235.16</v>
      </c>
      <c r="D32" s="372">
        <v>237.56</v>
      </c>
      <c r="E32" s="372">
        <v>235.16</v>
      </c>
      <c r="F32" s="372">
        <v>409060</v>
      </c>
      <c r="G32" s="373">
        <v>0</v>
      </c>
    </row>
    <row r="33" spans="1:7" ht="14.25" customHeight="1">
      <c r="A33" s="371">
        <v>43509</v>
      </c>
      <c r="B33" s="372">
        <v>235.6</v>
      </c>
      <c r="C33" s="372">
        <v>237.56</v>
      </c>
      <c r="D33" s="372">
        <v>237.56</v>
      </c>
      <c r="E33" s="372">
        <v>235.07</v>
      </c>
      <c r="F33" s="372">
        <v>249450</v>
      </c>
      <c r="G33" s="373">
        <v>-3.8E-3</v>
      </c>
    </row>
    <row r="34" spans="1:7" ht="14.25" customHeight="1">
      <c r="A34" s="371">
        <v>43510</v>
      </c>
      <c r="B34" s="372">
        <v>234.98</v>
      </c>
      <c r="C34" s="372">
        <v>235.43</v>
      </c>
      <c r="D34" s="372">
        <v>236.67</v>
      </c>
      <c r="E34" s="372">
        <v>234.45</v>
      </c>
      <c r="F34" s="372">
        <v>493530</v>
      </c>
      <c r="G34" s="373">
        <v>-2.5999999999999999E-3</v>
      </c>
    </row>
    <row r="35" spans="1:7" ht="14.25" customHeight="1">
      <c r="A35" s="371">
        <v>43513</v>
      </c>
      <c r="B35" s="372">
        <v>234.98</v>
      </c>
      <c r="C35" s="372">
        <v>235.87</v>
      </c>
      <c r="D35" s="372">
        <v>235.87</v>
      </c>
      <c r="E35" s="372">
        <v>234.71</v>
      </c>
      <c r="F35" s="372">
        <v>337480</v>
      </c>
      <c r="G35" s="373">
        <v>0</v>
      </c>
    </row>
    <row r="36" spans="1:7" ht="14.25" customHeight="1">
      <c r="A36" s="371">
        <v>43514</v>
      </c>
      <c r="B36" s="372">
        <v>236.76</v>
      </c>
      <c r="C36" s="372">
        <v>234.98</v>
      </c>
      <c r="D36" s="372">
        <v>237.21</v>
      </c>
      <c r="E36" s="372">
        <v>234.98</v>
      </c>
      <c r="F36" s="372">
        <v>703270</v>
      </c>
      <c r="G36" s="373">
        <v>7.6E-3</v>
      </c>
    </row>
    <row r="37" spans="1:7" ht="14.25" customHeight="1">
      <c r="A37" s="371">
        <v>43515</v>
      </c>
      <c r="B37" s="372">
        <v>238.9</v>
      </c>
      <c r="C37" s="372">
        <v>236.76</v>
      </c>
      <c r="D37" s="372">
        <v>240.23</v>
      </c>
      <c r="E37" s="372">
        <v>235.87</v>
      </c>
      <c r="F37" s="372">
        <v>907220</v>
      </c>
      <c r="G37" s="373">
        <v>8.9999999999999993E-3</v>
      </c>
    </row>
    <row r="38" spans="1:7" ht="14.25" customHeight="1">
      <c r="A38" s="371">
        <v>43516</v>
      </c>
      <c r="B38" s="372">
        <v>240.23</v>
      </c>
      <c r="C38" s="372">
        <v>239.43</v>
      </c>
      <c r="D38" s="372">
        <v>240.94</v>
      </c>
      <c r="E38" s="372">
        <v>238.36</v>
      </c>
      <c r="F38" s="372">
        <v>1820000</v>
      </c>
      <c r="G38" s="373">
        <v>5.5999999999999999E-3</v>
      </c>
    </row>
    <row r="39" spans="1:7" ht="14.25" customHeight="1">
      <c r="A39" s="371">
        <v>43520</v>
      </c>
      <c r="B39" s="372">
        <v>241.12</v>
      </c>
      <c r="C39" s="372">
        <v>240.32</v>
      </c>
      <c r="D39" s="372">
        <v>241.74</v>
      </c>
      <c r="E39" s="372">
        <v>237.74</v>
      </c>
      <c r="F39" s="372">
        <v>461040</v>
      </c>
      <c r="G39" s="373">
        <v>3.7000000000000002E-3</v>
      </c>
    </row>
    <row r="40" spans="1:7" ht="14.25" customHeight="1">
      <c r="A40" s="371">
        <v>43521</v>
      </c>
      <c r="B40" s="372">
        <v>243.97</v>
      </c>
      <c r="C40" s="372">
        <v>241.21</v>
      </c>
      <c r="D40" s="372">
        <v>244.15</v>
      </c>
      <c r="E40" s="372">
        <v>241.21</v>
      </c>
      <c r="F40" s="372">
        <v>1850000</v>
      </c>
      <c r="G40" s="373">
        <v>1.18E-2</v>
      </c>
    </row>
    <row r="41" spans="1:7" ht="14.25" customHeight="1">
      <c r="A41" s="371">
        <v>43522</v>
      </c>
      <c r="B41" s="372">
        <v>245.75</v>
      </c>
      <c r="C41" s="372">
        <v>243.97</v>
      </c>
      <c r="D41" s="372">
        <v>246.82</v>
      </c>
      <c r="E41" s="372">
        <v>243.97</v>
      </c>
      <c r="F41" s="372">
        <v>1630000</v>
      </c>
      <c r="G41" s="373">
        <v>7.3000000000000001E-3</v>
      </c>
    </row>
    <row r="42" spans="1:7" ht="14.25" customHeight="1">
      <c r="A42" s="371">
        <v>43523</v>
      </c>
      <c r="B42" s="372">
        <v>243.7</v>
      </c>
      <c r="C42" s="372">
        <v>245.84</v>
      </c>
      <c r="D42" s="372">
        <v>245.84</v>
      </c>
      <c r="E42" s="372">
        <v>242.37</v>
      </c>
      <c r="F42" s="372">
        <v>644500</v>
      </c>
      <c r="G42" s="373">
        <v>-8.3000000000000001E-3</v>
      </c>
    </row>
    <row r="43" spans="1:7" ht="14.25" customHeight="1">
      <c r="A43" s="371">
        <v>43527</v>
      </c>
      <c r="B43" s="372">
        <v>242.63</v>
      </c>
      <c r="C43" s="372">
        <v>243.7</v>
      </c>
      <c r="D43" s="372">
        <v>243.7</v>
      </c>
      <c r="E43" s="372">
        <v>240.41</v>
      </c>
      <c r="F43" s="372">
        <v>378070</v>
      </c>
      <c r="G43" s="373">
        <v>-4.4000000000000003E-3</v>
      </c>
    </row>
    <row r="44" spans="1:7" ht="14.25" customHeight="1">
      <c r="A44" s="371">
        <v>43528</v>
      </c>
      <c r="B44" s="372">
        <v>240.41</v>
      </c>
      <c r="C44" s="372">
        <v>242.63</v>
      </c>
      <c r="D44" s="372">
        <v>242.63</v>
      </c>
      <c r="E44" s="372">
        <v>239.43</v>
      </c>
      <c r="F44" s="372">
        <v>1330000</v>
      </c>
      <c r="G44" s="373">
        <v>-9.1999999999999998E-3</v>
      </c>
    </row>
    <row r="45" spans="1:7" ht="14.25" customHeight="1">
      <c r="A45" s="371">
        <v>43529</v>
      </c>
      <c r="B45" s="372">
        <v>238.63</v>
      </c>
      <c r="C45" s="372">
        <v>240.41</v>
      </c>
      <c r="D45" s="372">
        <v>240.5</v>
      </c>
      <c r="E45" s="372">
        <v>237.03</v>
      </c>
      <c r="F45" s="372">
        <v>771240</v>
      </c>
      <c r="G45" s="373">
        <v>-7.4000000000000003E-3</v>
      </c>
    </row>
    <row r="46" spans="1:7" ht="14.25" customHeight="1">
      <c r="A46" s="371">
        <v>43530</v>
      </c>
      <c r="B46" s="372">
        <v>237.38</v>
      </c>
      <c r="C46" s="372">
        <v>237.74</v>
      </c>
      <c r="D46" s="372">
        <v>239.34</v>
      </c>
      <c r="E46" s="372">
        <v>236.94</v>
      </c>
      <c r="F46" s="372">
        <v>607850</v>
      </c>
      <c r="G46" s="373">
        <v>-5.1999999999999998E-3</v>
      </c>
    </row>
    <row r="47" spans="1:7" ht="14.25" customHeight="1">
      <c r="A47" s="371">
        <v>43531</v>
      </c>
      <c r="B47" s="372">
        <v>238.27</v>
      </c>
      <c r="C47" s="372">
        <v>237.38</v>
      </c>
      <c r="D47" s="372">
        <v>240.32</v>
      </c>
      <c r="E47" s="372">
        <v>237.38</v>
      </c>
      <c r="F47" s="372">
        <v>261769.99999999997</v>
      </c>
      <c r="G47" s="373">
        <v>3.7000000000000002E-3</v>
      </c>
    </row>
    <row r="48" spans="1:7" ht="14.25" customHeight="1">
      <c r="A48" s="371">
        <v>43534</v>
      </c>
      <c r="B48" s="372">
        <v>239.96</v>
      </c>
      <c r="C48" s="372">
        <v>238.63</v>
      </c>
      <c r="D48" s="372">
        <v>240.32</v>
      </c>
      <c r="E48" s="372">
        <v>238.36</v>
      </c>
      <c r="F48" s="372">
        <v>220130</v>
      </c>
      <c r="G48" s="373">
        <v>7.1000000000000004E-3</v>
      </c>
    </row>
    <row r="49" spans="1:7" ht="14.25" customHeight="1">
      <c r="A49" s="371">
        <v>43535</v>
      </c>
      <c r="B49" s="372">
        <v>238.54</v>
      </c>
      <c r="C49" s="372">
        <v>242.1</v>
      </c>
      <c r="D49" s="372">
        <v>242.1</v>
      </c>
      <c r="E49" s="372">
        <v>237.65</v>
      </c>
      <c r="F49" s="372">
        <v>235540</v>
      </c>
      <c r="G49" s="373">
        <v>-5.8999999999999999E-3</v>
      </c>
    </row>
    <row r="50" spans="1:7" ht="14.25" customHeight="1">
      <c r="A50" s="371">
        <v>43536</v>
      </c>
      <c r="B50" s="372">
        <v>238.99</v>
      </c>
      <c r="C50" s="372">
        <v>238.54</v>
      </c>
      <c r="D50" s="372">
        <v>239.79</v>
      </c>
      <c r="E50" s="372">
        <v>237.47</v>
      </c>
      <c r="F50" s="372">
        <v>483910</v>
      </c>
      <c r="G50" s="373">
        <v>1.9E-3</v>
      </c>
    </row>
    <row r="51" spans="1:7" ht="14.25" customHeight="1">
      <c r="A51" s="371">
        <v>43537</v>
      </c>
      <c r="B51" s="372">
        <v>237.12</v>
      </c>
      <c r="C51" s="372">
        <v>237.92</v>
      </c>
      <c r="D51" s="372">
        <v>238.54</v>
      </c>
      <c r="E51" s="372">
        <v>236.4</v>
      </c>
      <c r="F51" s="372">
        <v>372400</v>
      </c>
      <c r="G51" s="373">
        <v>-7.7999999999999996E-3</v>
      </c>
    </row>
    <row r="52" spans="1:7" ht="14.25" customHeight="1">
      <c r="A52" s="371">
        <v>43538</v>
      </c>
      <c r="B52" s="372">
        <v>238.18</v>
      </c>
      <c r="C52" s="372">
        <v>236.32</v>
      </c>
      <c r="D52" s="372">
        <v>239.07</v>
      </c>
      <c r="E52" s="372">
        <v>236.32</v>
      </c>
      <c r="F52" s="372">
        <v>773230</v>
      </c>
      <c r="G52" s="373">
        <v>4.4999999999999997E-3</v>
      </c>
    </row>
    <row r="53" spans="1:7" ht="14.25" customHeight="1">
      <c r="A53" s="371">
        <v>43542</v>
      </c>
      <c r="B53" s="372">
        <v>237.92</v>
      </c>
      <c r="C53" s="372">
        <v>237.12</v>
      </c>
      <c r="D53" s="372">
        <v>238.9</v>
      </c>
      <c r="E53" s="372">
        <v>236.94</v>
      </c>
      <c r="F53" s="372">
        <v>827780</v>
      </c>
      <c r="G53" s="373">
        <v>-1.1000000000000001E-3</v>
      </c>
    </row>
    <row r="54" spans="1:7" ht="14.25" customHeight="1">
      <c r="A54" s="371">
        <v>43543</v>
      </c>
      <c r="B54" s="372">
        <v>242.19</v>
      </c>
      <c r="C54" s="372">
        <v>238.01</v>
      </c>
      <c r="D54" s="372">
        <v>242.81</v>
      </c>
      <c r="E54" s="372">
        <v>237.21</v>
      </c>
      <c r="F54" s="372">
        <v>593620</v>
      </c>
      <c r="G54" s="373">
        <v>1.7999999999999999E-2</v>
      </c>
    </row>
    <row r="55" spans="1:7" ht="14.25" customHeight="1">
      <c r="A55" s="371">
        <v>43544</v>
      </c>
      <c r="B55" s="372">
        <v>242.28</v>
      </c>
      <c r="C55" s="372">
        <v>242.19</v>
      </c>
      <c r="D55" s="372">
        <v>242.9</v>
      </c>
      <c r="E55" s="372">
        <v>239.88</v>
      </c>
      <c r="F55" s="372">
        <v>639610</v>
      </c>
      <c r="G55" s="373">
        <v>4.0000000000000002E-4</v>
      </c>
    </row>
    <row r="56" spans="1:7" ht="14.25" customHeight="1">
      <c r="A56" s="371">
        <v>43545</v>
      </c>
      <c r="B56" s="372">
        <v>240.23</v>
      </c>
      <c r="C56" s="372">
        <v>242.46</v>
      </c>
      <c r="D56" s="372">
        <v>242.46</v>
      </c>
      <c r="E56" s="372">
        <v>240.05</v>
      </c>
      <c r="F56" s="372">
        <v>238430</v>
      </c>
      <c r="G56" s="373">
        <v>-8.3999999999999995E-3</v>
      </c>
    </row>
    <row r="57" spans="1:7" ht="14.25" customHeight="1">
      <c r="A57" s="371">
        <v>43548</v>
      </c>
      <c r="B57" s="372">
        <v>239.79</v>
      </c>
      <c r="C57" s="372">
        <v>240.32</v>
      </c>
      <c r="D57" s="372">
        <v>240.32</v>
      </c>
      <c r="E57" s="372">
        <v>239.16</v>
      </c>
      <c r="F57" s="372">
        <v>243590</v>
      </c>
      <c r="G57" s="373">
        <v>-1.9E-3</v>
      </c>
    </row>
    <row r="58" spans="1:7" ht="14.25" customHeight="1">
      <c r="A58" s="371">
        <v>43549</v>
      </c>
      <c r="B58" s="372">
        <v>239.88</v>
      </c>
      <c r="C58" s="372">
        <v>239.79</v>
      </c>
      <c r="D58" s="372">
        <v>241.57</v>
      </c>
      <c r="E58" s="372">
        <v>238.81</v>
      </c>
      <c r="F58" s="372">
        <v>177260</v>
      </c>
      <c r="G58" s="373">
        <v>4.0000000000000002E-4</v>
      </c>
    </row>
    <row r="59" spans="1:7" ht="14.25" customHeight="1">
      <c r="A59" s="371">
        <v>43551</v>
      </c>
      <c r="B59" s="372">
        <v>238.27</v>
      </c>
      <c r="C59" s="372">
        <v>239.61</v>
      </c>
      <c r="D59" s="372">
        <v>242.1</v>
      </c>
      <c r="E59" s="372">
        <v>237.65</v>
      </c>
      <c r="F59" s="372">
        <v>603500</v>
      </c>
      <c r="G59" s="373">
        <v>-6.7000000000000002E-3</v>
      </c>
    </row>
    <row r="60" spans="1:7" ht="14.25" customHeight="1">
      <c r="A60" s="371">
        <v>43552</v>
      </c>
      <c r="B60" s="372">
        <v>238.63</v>
      </c>
      <c r="C60" s="372">
        <v>238.63</v>
      </c>
      <c r="D60" s="372">
        <v>239.61</v>
      </c>
      <c r="E60" s="372">
        <v>238.27</v>
      </c>
      <c r="F60" s="372">
        <v>167350</v>
      </c>
      <c r="G60" s="373">
        <v>1.5E-3</v>
      </c>
    </row>
    <row r="61" spans="1:7" ht="14.25" customHeight="1">
      <c r="A61" s="371">
        <v>43555</v>
      </c>
      <c r="B61" s="372">
        <v>237.56</v>
      </c>
      <c r="C61" s="372">
        <v>237.92</v>
      </c>
      <c r="D61" s="372">
        <v>238.81</v>
      </c>
      <c r="E61" s="372">
        <v>237.29</v>
      </c>
      <c r="F61" s="372">
        <v>187170</v>
      </c>
      <c r="G61" s="373">
        <v>-4.4999999999999997E-3</v>
      </c>
    </row>
    <row r="62" spans="1:7" ht="14.25" customHeight="1">
      <c r="A62" s="371">
        <v>43556</v>
      </c>
      <c r="B62" s="372">
        <v>237.74</v>
      </c>
      <c r="C62" s="372">
        <v>237.56</v>
      </c>
      <c r="D62" s="372">
        <v>239.25</v>
      </c>
      <c r="E62" s="372">
        <v>237.47</v>
      </c>
      <c r="F62" s="372">
        <v>204700</v>
      </c>
      <c r="G62" s="373">
        <v>6.9999999999999999E-4</v>
      </c>
    </row>
    <row r="63" spans="1:7" ht="14.25" customHeight="1">
      <c r="A63" s="371">
        <v>43557</v>
      </c>
      <c r="B63" s="372">
        <v>238.54</v>
      </c>
      <c r="C63" s="372">
        <v>237.92</v>
      </c>
      <c r="D63" s="372">
        <v>239.52</v>
      </c>
      <c r="E63" s="372">
        <v>237.74</v>
      </c>
      <c r="F63" s="372">
        <v>195610</v>
      </c>
      <c r="G63" s="373">
        <v>3.3999999999999998E-3</v>
      </c>
    </row>
    <row r="64" spans="1:7" ht="14.25" customHeight="1">
      <c r="A64" s="371">
        <v>43558</v>
      </c>
      <c r="B64" s="372">
        <v>237.65</v>
      </c>
      <c r="C64" s="372">
        <v>238.54</v>
      </c>
      <c r="D64" s="372">
        <v>238.54</v>
      </c>
      <c r="E64" s="372">
        <v>237.21</v>
      </c>
      <c r="F64" s="372">
        <v>259079.99999999997</v>
      </c>
      <c r="G64" s="373">
        <v>-3.7000000000000002E-3</v>
      </c>
    </row>
    <row r="65" spans="1:7" ht="14.25" customHeight="1">
      <c r="A65" s="371">
        <v>43559</v>
      </c>
      <c r="B65" s="372">
        <v>238.1</v>
      </c>
      <c r="C65" s="372">
        <v>237.65</v>
      </c>
      <c r="D65" s="372">
        <v>238.54</v>
      </c>
      <c r="E65" s="372">
        <v>237.21</v>
      </c>
      <c r="F65" s="372">
        <v>131100</v>
      </c>
      <c r="G65" s="373">
        <v>1.9E-3</v>
      </c>
    </row>
    <row r="66" spans="1:7" ht="14.25" customHeight="1">
      <c r="A66" s="371">
        <v>43562</v>
      </c>
      <c r="B66" s="372">
        <v>236.76</v>
      </c>
      <c r="C66" s="372">
        <v>237.21</v>
      </c>
      <c r="D66" s="372">
        <v>238.01</v>
      </c>
      <c r="E66" s="372">
        <v>236.32</v>
      </c>
      <c r="F66" s="372">
        <v>136330</v>
      </c>
      <c r="G66" s="373">
        <v>-5.5999999999999999E-3</v>
      </c>
    </row>
    <row r="67" spans="1:7" ht="14.25" customHeight="1">
      <c r="A67" s="371">
        <v>43563</v>
      </c>
      <c r="B67" s="372">
        <v>232.13</v>
      </c>
      <c r="C67" s="372">
        <v>236.76</v>
      </c>
      <c r="D67" s="372">
        <v>236.76</v>
      </c>
      <c r="E67" s="372">
        <v>231.42</v>
      </c>
      <c r="F67" s="372">
        <v>459010</v>
      </c>
      <c r="G67" s="373">
        <v>-1.95E-2</v>
      </c>
    </row>
    <row r="68" spans="1:7" ht="14.25" customHeight="1">
      <c r="A68" s="371">
        <v>43564</v>
      </c>
      <c r="B68" s="372">
        <v>233.91</v>
      </c>
      <c r="C68" s="372">
        <v>233.73</v>
      </c>
      <c r="D68" s="372">
        <v>235.78</v>
      </c>
      <c r="E68" s="372">
        <v>231.6</v>
      </c>
      <c r="F68" s="372">
        <v>218250</v>
      </c>
      <c r="G68" s="373">
        <v>7.7000000000000002E-3</v>
      </c>
    </row>
    <row r="69" spans="1:7" ht="14.25" customHeight="1">
      <c r="A69" s="371">
        <v>43565</v>
      </c>
      <c r="B69" s="372">
        <v>231.69</v>
      </c>
      <c r="C69" s="372">
        <v>233.29</v>
      </c>
      <c r="D69" s="372">
        <v>235.07</v>
      </c>
      <c r="E69" s="372">
        <v>231.42</v>
      </c>
      <c r="F69" s="372">
        <v>235390</v>
      </c>
      <c r="G69" s="373">
        <v>-9.4999999999999998E-3</v>
      </c>
    </row>
    <row r="70" spans="1:7" ht="14.25" customHeight="1">
      <c r="A70" s="371">
        <v>43566</v>
      </c>
      <c r="B70" s="372">
        <v>233.56</v>
      </c>
      <c r="C70" s="372">
        <v>232.31</v>
      </c>
      <c r="D70" s="372">
        <v>234.45</v>
      </c>
      <c r="E70" s="372">
        <v>231.51</v>
      </c>
      <c r="F70" s="372">
        <v>169160</v>
      </c>
      <c r="G70" s="373">
        <v>8.0999999999999996E-3</v>
      </c>
    </row>
    <row r="71" spans="1:7" ht="14.25" customHeight="1">
      <c r="A71" s="371">
        <v>43570</v>
      </c>
      <c r="B71" s="372">
        <v>231.69</v>
      </c>
      <c r="C71" s="372">
        <v>234.54</v>
      </c>
      <c r="D71" s="372">
        <v>234.54</v>
      </c>
      <c r="E71" s="372">
        <v>231.42</v>
      </c>
      <c r="F71" s="372">
        <v>327730</v>
      </c>
      <c r="G71" s="373">
        <v>-8.0000000000000002E-3</v>
      </c>
    </row>
    <row r="72" spans="1:7" ht="14.25" customHeight="1">
      <c r="A72" s="371">
        <v>43571</v>
      </c>
      <c r="B72" s="372">
        <v>228.39</v>
      </c>
      <c r="C72" s="372">
        <v>231.69</v>
      </c>
      <c r="D72" s="372">
        <v>232.76</v>
      </c>
      <c r="E72" s="372">
        <v>227.32</v>
      </c>
      <c r="F72" s="372">
        <v>311520</v>
      </c>
      <c r="G72" s="373">
        <v>-1.4200000000000001E-2</v>
      </c>
    </row>
    <row r="73" spans="1:7" ht="14.25" customHeight="1">
      <c r="A73" s="371">
        <v>43572</v>
      </c>
      <c r="B73" s="372">
        <v>229.82</v>
      </c>
      <c r="C73" s="372">
        <v>228.57</v>
      </c>
      <c r="D73" s="372">
        <v>231.24</v>
      </c>
      <c r="E73" s="372">
        <v>228.04</v>
      </c>
      <c r="F73" s="372">
        <v>213200</v>
      </c>
      <c r="G73" s="373">
        <v>6.1999999999999998E-3</v>
      </c>
    </row>
    <row r="74" spans="1:7" ht="14.25" customHeight="1">
      <c r="A74" s="371">
        <v>43573</v>
      </c>
      <c r="B74" s="372">
        <v>230.53</v>
      </c>
      <c r="C74" s="372">
        <v>229.73</v>
      </c>
      <c r="D74" s="372">
        <v>231.6</v>
      </c>
      <c r="E74" s="372">
        <v>229.28</v>
      </c>
      <c r="F74" s="372">
        <v>188320</v>
      </c>
      <c r="G74" s="373">
        <v>3.0999999999999999E-3</v>
      </c>
    </row>
    <row r="75" spans="1:7" ht="14.25" customHeight="1">
      <c r="A75" s="371">
        <v>43576</v>
      </c>
      <c r="B75" s="372">
        <v>231.6</v>
      </c>
      <c r="C75" s="372">
        <v>230.62</v>
      </c>
      <c r="D75" s="372">
        <v>232.76</v>
      </c>
      <c r="E75" s="372">
        <v>230.53</v>
      </c>
      <c r="F75" s="372">
        <v>144670</v>
      </c>
      <c r="G75" s="373">
        <v>4.5999999999999999E-3</v>
      </c>
    </row>
    <row r="76" spans="1:7" ht="14.25" customHeight="1">
      <c r="A76" s="371">
        <v>43578</v>
      </c>
      <c r="B76" s="372">
        <v>228.93</v>
      </c>
      <c r="C76" s="372">
        <v>231.6</v>
      </c>
      <c r="D76" s="372">
        <v>231.6</v>
      </c>
      <c r="E76" s="372">
        <v>228.57</v>
      </c>
      <c r="F76" s="372">
        <v>122360</v>
      </c>
      <c r="G76" s="373">
        <v>-1.15E-2</v>
      </c>
    </row>
    <row r="77" spans="1:7" ht="14.25" customHeight="1">
      <c r="A77" s="371">
        <v>43579</v>
      </c>
      <c r="B77" s="372">
        <v>229.02</v>
      </c>
      <c r="C77" s="372">
        <v>229.64</v>
      </c>
      <c r="D77" s="372">
        <v>231.15</v>
      </c>
      <c r="E77" s="372">
        <v>227.86</v>
      </c>
      <c r="F77" s="372">
        <v>159330</v>
      </c>
      <c r="G77" s="373">
        <v>4.0000000000000002E-4</v>
      </c>
    </row>
    <row r="78" spans="1:7" ht="14.25" customHeight="1">
      <c r="A78" s="371">
        <v>43580</v>
      </c>
      <c r="B78" s="372">
        <v>230.89</v>
      </c>
      <c r="C78" s="372">
        <v>230.08</v>
      </c>
      <c r="D78" s="372">
        <v>232.31</v>
      </c>
      <c r="E78" s="372">
        <v>229.73</v>
      </c>
      <c r="F78" s="372">
        <v>113160</v>
      </c>
      <c r="G78" s="373">
        <v>8.2000000000000007E-3</v>
      </c>
    </row>
    <row r="79" spans="1:7" ht="14.25" customHeight="1">
      <c r="A79" s="371">
        <v>43583</v>
      </c>
      <c r="B79" s="372">
        <v>230.17</v>
      </c>
      <c r="C79" s="372">
        <v>231.06</v>
      </c>
      <c r="D79" s="372">
        <v>231.42</v>
      </c>
      <c r="E79" s="372">
        <v>229.64</v>
      </c>
      <c r="F79" s="372">
        <v>112870</v>
      </c>
      <c r="G79" s="373">
        <v>-3.0999999999999999E-3</v>
      </c>
    </row>
    <row r="80" spans="1:7" ht="14.25" customHeight="1">
      <c r="A80" s="371">
        <v>43584</v>
      </c>
      <c r="B80" s="372">
        <v>229.28</v>
      </c>
      <c r="C80" s="372">
        <v>230.53</v>
      </c>
      <c r="D80" s="372">
        <v>231.06</v>
      </c>
      <c r="E80" s="372">
        <v>228.39</v>
      </c>
      <c r="F80" s="372">
        <v>227730</v>
      </c>
      <c r="G80" s="373">
        <v>-3.8999999999999998E-3</v>
      </c>
    </row>
    <row r="81" spans="1:7" ht="14.25" customHeight="1">
      <c r="A81" s="371">
        <v>43585</v>
      </c>
      <c r="B81" s="372">
        <v>231.33</v>
      </c>
      <c r="C81" s="372">
        <v>230.53</v>
      </c>
      <c r="D81" s="372">
        <v>233.2</v>
      </c>
      <c r="E81" s="372">
        <v>229.73</v>
      </c>
      <c r="F81" s="372">
        <v>277750</v>
      </c>
      <c r="G81" s="373">
        <v>8.8999999999999999E-3</v>
      </c>
    </row>
    <row r="82" spans="1:7" ht="14.25" customHeight="1">
      <c r="A82" s="371">
        <v>43587</v>
      </c>
      <c r="B82" s="372">
        <v>231.42</v>
      </c>
      <c r="C82" s="372">
        <v>242.99</v>
      </c>
      <c r="D82" s="372">
        <v>233.65</v>
      </c>
      <c r="E82" s="372">
        <v>230.8</v>
      </c>
      <c r="F82" s="372">
        <v>286960</v>
      </c>
      <c r="G82" s="373">
        <v>4.0000000000000002E-4</v>
      </c>
    </row>
    <row r="83" spans="1:7" ht="14.25" customHeight="1">
      <c r="A83" s="371">
        <v>43590</v>
      </c>
      <c r="B83" s="372">
        <v>232.76</v>
      </c>
      <c r="C83" s="372">
        <v>232.76</v>
      </c>
      <c r="D83" s="372">
        <v>233.56</v>
      </c>
      <c r="E83" s="372">
        <v>231.87</v>
      </c>
      <c r="F83" s="372">
        <v>161600</v>
      </c>
      <c r="G83" s="373">
        <v>5.7999999999999996E-3</v>
      </c>
    </row>
    <row r="84" spans="1:7" ht="14.25" customHeight="1">
      <c r="A84" s="371">
        <v>43591</v>
      </c>
      <c r="B84" s="372">
        <v>233.02</v>
      </c>
      <c r="C84" s="372">
        <v>233.29</v>
      </c>
      <c r="D84" s="372">
        <v>234.36</v>
      </c>
      <c r="E84" s="372">
        <v>232.22</v>
      </c>
      <c r="F84" s="372">
        <v>143740</v>
      </c>
      <c r="G84" s="373">
        <v>1.1000000000000001E-3</v>
      </c>
    </row>
    <row r="85" spans="1:7" ht="14.25" customHeight="1">
      <c r="A85" s="371">
        <v>43592</v>
      </c>
      <c r="B85" s="372">
        <v>230.89</v>
      </c>
      <c r="C85" s="372">
        <v>233.2</v>
      </c>
      <c r="D85" s="372">
        <v>233.2</v>
      </c>
      <c r="E85" s="372">
        <v>230.62</v>
      </c>
      <c r="F85" s="372">
        <v>205070</v>
      </c>
      <c r="G85" s="373">
        <v>-9.1999999999999998E-3</v>
      </c>
    </row>
    <row r="86" spans="1:7" ht="14.25" customHeight="1">
      <c r="A86" s="371">
        <v>43593</v>
      </c>
      <c r="B86" s="372">
        <v>230.17</v>
      </c>
      <c r="C86" s="372">
        <v>230.98</v>
      </c>
      <c r="D86" s="372">
        <v>230.98</v>
      </c>
      <c r="E86" s="372">
        <v>229.64</v>
      </c>
      <c r="F86" s="372">
        <v>120340</v>
      </c>
      <c r="G86" s="373">
        <v>-3.0999999999999999E-3</v>
      </c>
    </row>
    <row r="87" spans="1:7" ht="14.25" customHeight="1">
      <c r="A87" s="371">
        <v>43594</v>
      </c>
      <c r="B87" s="372">
        <v>229.28</v>
      </c>
      <c r="C87" s="372">
        <v>230.26</v>
      </c>
      <c r="D87" s="372">
        <v>230.53</v>
      </c>
      <c r="E87" s="372">
        <v>228.75</v>
      </c>
      <c r="F87" s="372">
        <v>142270</v>
      </c>
      <c r="G87" s="373">
        <v>-3.8999999999999998E-3</v>
      </c>
    </row>
    <row r="88" spans="1:7" ht="14.25" customHeight="1">
      <c r="A88" s="371">
        <v>43597</v>
      </c>
      <c r="B88" s="372">
        <v>229.28</v>
      </c>
      <c r="C88" s="372">
        <v>229.64</v>
      </c>
      <c r="D88" s="372">
        <v>230.08</v>
      </c>
      <c r="E88" s="372">
        <v>229.1</v>
      </c>
      <c r="F88" s="372">
        <v>85520</v>
      </c>
      <c r="G88" s="373">
        <v>0</v>
      </c>
    </row>
    <row r="89" spans="1:7" ht="14.25" customHeight="1">
      <c r="A89" s="371">
        <v>43598</v>
      </c>
      <c r="B89" s="372">
        <v>226.97</v>
      </c>
      <c r="C89" s="372">
        <v>229.28</v>
      </c>
      <c r="D89" s="372">
        <v>230.53</v>
      </c>
      <c r="E89" s="372">
        <v>226.08</v>
      </c>
      <c r="F89" s="372">
        <v>308070</v>
      </c>
      <c r="G89" s="373">
        <v>-1.01E-2</v>
      </c>
    </row>
    <row r="90" spans="1:7" ht="14.25" customHeight="1">
      <c r="A90" s="371">
        <v>43599</v>
      </c>
      <c r="B90" s="372">
        <v>226.26</v>
      </c>
      <c r="C90" s="372">
        <v>227.15</v>
      </c>
      <c r="D90" s="372">
        <v>228.57</v>
      </c>
      <c r="E90" s="372">
        <v>225.63</v>
      </c>
      <c r="F90" s="372">
        <v>219950</v>
      </c>
      <c r="G90" s="373">
        <v>-3.0999999999999999E-3</v>
      </c>
    </row>
    <row r="91" spans="1:7" ht="14.25" customHeight="1">
      <c r="A91" s="371">
        <v>43600</v>
      </c>
      <c r="B91" s="372">
        <v>221.1</v>
      </c>
      <c r="C91" s="372">
        <v>226.26</v>
      </c>
      <c r="D91" s="372">
        <v>227.68</v>
      </c>
      <c r="E91" s="372">
        <v>218.51</v>
      </c>
      <c r="F91" s="372">
        <v>500940</v>
      </c>
      <c r="G91" s="373">
        <v>-2.2800000000000001E-2</v>
      </c>
    </row>
    <row r="92" spans="1:7" ht="14.25" customHeight="1">
      <c r="A92" s="371">
        <v>43601</v>
      </c>
      <c r="B92" s="372">
        <v>221.36</v>
      </c>
      <c r="C92" s="372">
        <v>222.07</v>
      </c>
      <c r="D92" s="372">
        <v>222.07</v>
      </c>
      <c r="E92" s="372">
        <v>221.01</v>
      </c>
      <c r="F92" s="372">
        <v>199230</v>
      </c>
      <c r="G92" s="373">
        <v>1.1999999999999999E-3</v>
      </c>
    </row>
    <row r="93" spans="1:7" ht="14.25" customHeight="1">
      <c r="A93" s="371">
        <v>43604</v>
      </c>
      <c r="B93" s="372">
        <v>224.65</v>
      </c>
      <c r="C93" s="372">
        <v>222.07</v>
      </c>
      <c r="D93" s="372">
        <v>225.9</v>
      </c>
      <c r="E93" s="372">
        <v>222.07</v>
      </c>
      <c r="F93" s="372">
        <v>181660</v>
      </c>
      <c r="G93" s="373">
        <v>1.49E-2</v>
      </c>
    </row>
    <row r="94" spans="1:7" ht="14.25" customHeight="1">
      <c r="A94" s="371">
        <v>43605</v>
      </c>
      <c r="B94" s="372">
        <v>222.07</v>
      </c>
      <c r="C94" s="372">
        <v>225.19</v>
      </c>
      <c r="D94" s="372">
        <v>226.61</v>
      </c>
      <c r="E94" s="372">
        <v>221.36</v>
      </c>
      <c r="F94" s="372">
        <v>169420</v>
      </c>
      <c r="G94" s="373">
        <v>-1.15E-2</v>
      </c>
    </row>
    <row r="95" spans="1:7" ht="14.25" customHeight="1">
      <c r="A95" s="371">
        <v>43606</v>
      </c>
      <c r="B95" s="372">
        <v>221.54</v>
      </c>
      <c r="C95" s="372">
        <v>222.07</v>
      </c>
      <c r="D95" s="372">
        <v>222.52</v>
      </c>
      <c r="E95" s="372">
        <v>220.92</v>
      </c>
      <c r="F95" s="372">
        <v>131009.99999999999</v>
      </c>
      <c r="G95" s="373">
        <v>-2.3999999999999998E-3</v>
      </c>
    </row>
    <row r="96" spans="1:7" ht="14.25" customHeight="1">
      <c r="A96" s="371">
        <v>43607</v>
      </c>
      <c r="B96" s="372">
        <v>221.45</v>
      </c>
      <c r="C96" s="372">
        <v>222.52</v>
      </c>
      <c r="D96" s="372">
        <v>223.14</v>
      </c>
      <c r="E96" s="372">
        <v>221.18</v>
      </c>
      <c r="F96" s="372">
        <v>272900</v>
      </c>
      <c r="G96" s="373">
        <v>-4.0000000000000002E-4</v>
      </c>
    </row>
    <row r="97" spans="1:7" ht="14.25" customHeight="1">
      <c r="A97" s="371">
        <v>43608</v>
      </c>
      <c r="B97" s="372">
        <v>221.01</v>
      </c>
      <c r="C97" s="372">
        <v>221.63</v>
      </c>
      <c r="D97" s="372">
        <v>222.43</v>
      </c>
      <c r="E97" s="372">
        <v>220.74</v>
      </c>
      <c r="F97" s="372">
        <v>133390</v>
      </c>
      <c r="G97" s="373">
        <v>-2E-3</v>
      </c>
    </row>
    <row r="98" spans="1:7" ht="14.25" customHeight="1">
      <c r="A98" s="371">
        <v>43611</v>
      </c>
      <c r="B98" s="372">
        <v>220.38</v>
      </c>
      <c r="C98" s="372">
        <v>221.18</v>
      </c>
      <c r="D98" s="372">
        <v>221.63</v>
      </c>
      <c r="E98" s="372">
        <v>219.76</v>
      </c>
      <c r="F98" s="372">
        <v>127780</v>
      </c>
      <c r="G98" s="373">
        <v>-2.8E-3</v>
      </c>
    </row>
    <row r="99" spans="1:7" ht="14.25" customHeight="1">
      <c r="A99" s="371">
        <v>43612</v>
      </c>
      <c r="B99" s="372">
        <v>218.78</v>
      </c>
      <c r="C99" s="372">
        <v>220.74</v>
      </c>
      <c r="D99" s="372">
        <v>220.74</v>
      </c>
      <c r="E99" s="372">
        <v>217.98</v>
      </c>
      <c r="F99" s="372">
        <v>924770</v>
      </c>
      <c r="G99" s="373">
        <v>-7.3000000000000001E-3</v>
      </c>
    </row>
    <row r="100" spans="1:7" ht="14.25" customHeight="1">
      <c r="A100" s="371">
        <v>43613</v>
      </c>
      <c r="B100" s="372">
        <v>224.21</v>
      </c>
      <c r="C100" s="372">
        <v>220.47</v>
      </c>
      <c r="D100" s="372">
        <v>225.28</v>
      </c>
      <c r="E100" s="372">
        <v>219.4</v>
      </c>
      <c r="F100" s="372">
        <v>560340</v>
      </c>
      <c r="G100" s="373">
        <v>2.4799999999999999E-2</v>
      </c>
    </row>
    <row r="101" spans="1:7" ht="14.25" customHeight="1">
      <c r="A101" s="371">
        <v>43614</v>
      </c>
      <c r="B101" s="372">
        <v>227.15</v>
      </c>
      <c r="C101" s="372">
        <v>224.3</v>
      </c>
      <c r="D101" s="372">
        <v>228.84</v>
      </c>
      <c r="E101" s="372">
        <v>223.41</v>
      </c>
      <c r="F101" s="372">
        <v>179530</v>
      </c>
      <c r="G101" s="373">
        <v>1.3100000000000001E-2</v>
      </c>
    </row>
    <row r="102" spans="1:7" ht="14.25" customHeight="1">
      <c r="A102" s="371">
        <v>43615</v>
      </c>
      <c r="B102" s="372">
        <v>226.79</v>
      </c>
      <c r="C102" s="372">
        <v>227.41</v>
      </c>
      <c r="D102" s="372">
        <v>227.86</v>
      </c>
      <c r="E102" s="372">
        <v>226.17</v>
      </c>
      <c r="F102" s="372">
        <v>173700</v>
      </c>
      <c r="G102" s="373">
        <v>-1.6000000000000001E-3</v>
      </c>
    </row>
    <row r="103" spans="1:7" ht="14.25" customHeight="1">
      <c r="A103" s="371">
        <v>43625</v>
      </c>
      <c r="B103" s="372">
        <v>225.99</v>
      </c>
      <c r="C103" s="372">
        <v>226.79</v>
      </c>
      <c r="D103" s="372">
        <v>228.66</v>
      </c>
      <c r="E103" s="372">
        <v>225.63</v>
      </c>
      <c r="F103" s="372">
        <v>143070</v>
      </c>
      <c r="G103" s="373">
        <v>-3.5000000000000001E-3</v>
      </c>
    </row>
    <row r="104" spans="1:7" ht="14.25" customHeight="1">
      <c r="A104" s="371">
        <v>43626</v>
      </c>
      <c r="B104" s="372">
        <v>228.04</v>
      </c>
      <c r="C104" s="372">
        <v>226.79</v>
      </c>
      <c r="D104" s="372">
        <v>228.21</v>
      </c>
      <c r="E104" s="372">
        <v>226.08</v>
      </c>
      <c r="F104" s="372">
        <v>173900</v>
      </c>
      <c r="G104" s="373">
        <v>9.1000000000000004E-3</v>
      </c>
    </row>
    <row r="105" spans="1:7" ht="14.25" customHeight="1">
      <c r="A105" s="371">
        <v>43627</v>
      </c>
      <c r="B105" s="372">
        <v>229.37</v>
      </c>
      <c r="C105" s="372">
        <v>228.57</v>
      </c>
      <c r="D105" s="372">
        <v>229.99</v>
      </c>
      <c r="E105" s="372">
        <v>228.21</v>
      </c>
      <c r="F105" s="372">
        <v>618840</v>
      </c>
      <c r="G105" s="373">
        <v>5.8999999999999999E-3</v>
      </c>
    </row>
    <row r="106" spans="1:7" ht="14.25" customHeight="1">
      <c r="A106" s="371">
        <v>43628</v>
      </c>
      <c r="B106" s="372">
        <v>229.1</v>
      </c>
      <c r="C106" s="372">
        <v>229.64</v>
      </c>
      <c r="D106" s="372">
        <v>229.99</v>
      </c>
      <c r="E106" s="372">
        <v>228.75</v>
      </c>
      <c r="F106" s="372">
        <v>202030</v>
      </c>
      <c r="G106" s="373">
        <v>-1.1999999999999999E-3</v>
      </c>
    </row>
    <row r="107" spans="1:7" ht="14.25" customHeight="1">
      <c r="A107" s="371">
        <v>43629</v>
      </c>
      <c r="B107" s="372">
        <v>229.55</v>
      </c>
      <c r="C107" s="372">
        <v>229.19</v>
      </c>
      <c r="D107" s="372">
        <v>229.99</v>
      </c>
      <c r="E107" s="372">
        <v>228.75</v>
      </c>
      <c r="F107" s="372">
        <v>289430</v>
      </c>
      <c r="G107" s="373">
        <v>1.9E-3</v>
      </c>
    </row>
    <row r="108" spans="1:7" ht="14.25" customHeight="1">
      <c r="A108" s="371">
        <v>43632</v>
      </c>
      <c r="B108" s="372">
        <v>227.15</v>
      </c>
      <c r="C108" s="372">
        <v>229.55</v>
      </c>
      <c r="D108" s="372">
        <v>230.44</v>
      </c>
      <c r="E108" s="372">
        <v>226.97</v>
      </c>
      <c r="F108" s="372">
        <v>145030</v>
      </c>
      <c r="G108" s="373">
        <v>-1.0500000000000001E-2</v>
      </c>
    </row>
    <row r="109" spans="1:7" ht="14.25" customHeight="1">
      <c r="A109" s="371">
        <v>43633</v>
      </c>
      <c r="B109" s="372">
        <v>226.17</v>
      </c>
      <c r="C109" s="372">
        <v>227.15</v>
      </c>
      <c r="D109" s="372">
        <v>227.24</v>
      </c>
      <c r="E109" s="372">
        <v>225.01</v>
      </c>
      <c r="F109" s="372">
        <v>493040</v>
      </c>
      <c r="G109" s="373">
        <v>-4.3E-3</v>
      </c>
    </row>
    <row r="110" spans="1:7" ht="14.25" customHeight="1">
      <c r="A110" s="371">
        <v>43634</v>
      </c>
      <c r="B110" s="372">
        <v>229.19</v>
      </c>
      <c r="C110" s="372">
        <v>226.97</v>
      </c>
      <c r="D110" s="372">
        <v>230.98</v>
      </c>
      <c r="E110" s="372">
        <v>226.97</v>
      </c>
      <c r="F110" s="372">
        <v>289750</v>
      </c>
      <c r="G110" s="373">
        <v>1.34E-2</v>
      </c>
    </row>
    <row r="111" spans="1:7" ht="14.25" customHeight="1">
      <c r="A111" s="371">
        <v>43635</v>
      </c>
      <c r="B111" s="372">
        <v>231.6</v>
      </c>
      <c r="C111" s="372">
        <v>229.64</v>
      </c>
      <c r="D111" s="372">
        <v>232.31</v>
      </c>
      <c r="E111" s="372">
        <v>229.55</v>
      </c>
      <c r="F111" s="372">
        <v>297670</v>
      </c>
      <c r="G111" s="373">
        <v>1.0500000000000001E-2</v>
      </c>
    </row>
    <row r="112" spans="1:7" ht="14.25" customHeight="1">
      <c r="A112" s="371">
        <v>43636</v>
      </c>
      <c r="B112" s="372">
        <v>232.04</v>
      </c>
      <c r="C112" s="372">
        <v>232.31</v>
      </c>
      <c r="D112" s="372">
        <v>233.2</v>
      </c>
      <c r="E112" s="372">
        <v>230.89</v>
      </c>
      <c r="F112" s="372">
        <v>218680</v>
      </c>
      <c r="G112" s="373">
        <v>1.9E-3</v>
      </c>
    </row>
    <row r="113" spans="1:7" ht="14.25" customHeight="1">
      <c r="A113" s="371">
        <v>43639</v>
      </c>
      <c r="B113" s="372">
        <v>231.95</v>
      </c>
      <c r="C113" s="372">
        <v>232.04</v>
      </c>
      <c r="D113" s="372">
        <v>233.65</v>
      </c>
      <c r="E113" s="372">
        <v>231.42</v>
      </c>
      <c r="F113" s="372">
        <v>316370</v>
      </c>
      <c r="G113" s="373">
        <v>-4.0000000000000002E-4</v>
      </c>
    </row>
    <row r="114" spans="1:7" ht="14.25" customHeight="1">
      <c r="A114" s="371">
        <v>43640</v>
      </c>
      <c r="B114" s="372">
        <v>232.49</v>
      </c>
      <c r="C114" s="372">
        <v>232.31</v>
      </c>
      <c r="D114" s="372">
        <v>232.76</v>
      </c>
      <c r="E114" s="372">
        <v>231.42</v>
      </c>
      <c r="F114" s="372">
        <v>218600</v>
      </c>
      <c r="G114" s="373">
        <v>2.3E-3</v>
      </c>
    </row>
    <row r="115" spans="1:7" ht="14.25" customHeight="1">
      <c r="A115" s="371">
        <v>43641</v>
      </c>
      <c r="B115" s="372">
        <v>232.04</v>
      </c>
      <c r="C115" s="372">
        <v>231.87</v>
      </c>
      <c r="D115" s="372">
        <v>232.93</v>
      </c>
      <c r="E115" s="372">
        <v>231.78</v>
      </c>
      <c r="F115" s="372">
        <v>426210</v>
      </c>
      <c r="G115" s="373">
        <v>-1.9E-3</v>
      </c>
    </row>
    <row r="116" spans="1:7" ht="14.25" customHeight="1">
      <c r="A116" s="371">
        <v>43642</v>
      </c>
      <c r="B116" s="372">
        <v>234.45</v>
      </c>
      <c r="C116" s="372">
        <v>232.04</v>
      </c>
      <c r="D116" s="372">
        <v>234.89</v>
      </c>
      <c r="E116" s="372">
        <v>232.04</v>
      </c>
      <c r="F116" s="372">
        <v>450330</v>
      </c>
      <c r="G116" s="373">
        <v>1.04E-2</v>
      </c>
    </row>
    <row r="117" spans="1:7" ht="14.25" customHeight="1">
      <c r="A117" s="371">
        <v>43643</v>
      </c>
      <c r="B117" s="372">
        <v>234.54</v>
      </c>
      <c r="C117" s="372">
        <v>234.54</v>
      </c>
      <c r="D117" s="372">
        <v>235.78</v>
      </c>
      <c r="E117" s="372">
        <v>233.91</v>
      </c>
      <c r="F117" s="372">
        <v>1120000</v>
      </c>
      <c r="G117" s="373">
        <v>4.0000000000000002E-4</v>
      </c>
    </row>
    <row r="118" spans="1:7" ht="14.25" customHeight="1">
      <c r="A118" s="371">
        <v>43646</v>
      </c>
      <c r="B118" s="372">
        <v>235.25</v>
      </c>
      <c r="C118" s="372">
        <v>234.62</v>
      </c>
      <c r="D118" s="372">
        <v>236.94</v>
      </c>
      <c r="E118" s="372">
        <v>234.54</v>
      </c>
      <c r="F118" s="372">
        <v>693730</v>
      </c>
      <c r="G118" s="373">
        <v>3.0000000000000001E-3</v>
      </c>
    </row>
    <row r="119" spans="1:7" ht="14.25" customHeight="1">
      <c r="A119" s="371">
        <v>43648</v>
      </c>
      <c r="B119" s="372">
        <v>230.62</v>
      </c>
      <c r="C119" s="372">
        <v>234.27</v>
      </c>
      <c r="D119" s="372">
        <v>234.27</v>
      </c>
      <c r="E119" s="372">
        <v>230.17</v>
      </c>
      <c r="F119" s="372">
        <v>412490</v>
      </c>
      <c r="G119" s="373">
        <v>-1.9699999999999999E-2</v>
      </c>
    </row>
    <row r="120" spans="1:7" ht="14.25" customHeight="1">
      <c r="A120" s="371">
        <v>43649</v>
      </c>
      <c r="B120" s="372">
        <v>231.6</v>
      </c>
      <c r="C120" s="372">
        <v>231.06</v>
      </c>
      <c r="D120" s="372">
        <v>233.11</v>
      </c>
      <c r="E120" s="372">
        <v>229.91</v>
      </c>
      <c r="F120" s="372">
        <v>339650</v>
      </c>
      <c r="G120" s="373">
        <v>4.1999999999999997E-3</v>
      </c>
    </row>
    <row r="121" spans="1:7" ht="14.25" customHeight="1">
      <c r="A121" s="371">
        <v>43650</v>
      </c>
      <c r="B121" s="372">
        <v>231.33</v>
      </c>
      <c r="C121" s="372">
        <v>231.42</v>
      </c>
      <c r="D121" s="372">
        <v>232.04</v>
      </c>
      <c r="E121" s="372">
        <v>230.53</v>
      </c>
      <c r="F121" s="372">
        <v>145940</v>
      </c>
      <c r="G121" s="373">
        <v>-1.1999999999999999E-3</v>
      </c>
    </row>
    <row r="122" spans="1:7" ht="14.25" customHeight="1">
      <c r="A122" s="371">
        <v>43653</v>
      </c>
      <c r="B122" s="372">
        <v>230.35</v>
      </c>
      <c r="C122" s="372">
        <v>231.33</v>
      </c>
      <c r="D122" s="372">
        <v>231.33</v>
      </c>
      <c r="E122" s="372">
        <v>229.99</v>
      </c>
      <c r="F122" s="372">
        <v>110350</v>
      </c>
      <c r="G122" s="373">
        <v>-4.1999999999999997E-3</v>
      </c>
    </row>
    <row r="123" spans="1:7" ht="14.25" customHeight="1">
      <c r="A123" s="371">
        <v>43654</v>
      </c>
      <c r="B123" s="372">
        <v>229.82</v>
      </c>
      <c r="C123" s="372">
        <v>229.82</v>
      </c>
      <c r="D123" s="372">
        <v>231.42</v>
      </c>
      <c r="E123" s="372">
        <v>229.19</v>
      </c>
      <c r="F123" s="372">
        <v>359370</v>
      </c>
      <c r="G123" s="373">
        <v>-2.3E-3</v>
      </c>
    </row>
    <row r="124" spans="1:7" ht="14.25" customHeight="1">
      <c r="A124" s="371">
        <v>43655</v>
      </c>
      <c r="B124" s="372">
        <v>229.73</v>
      </c>
      <c r="C124" s="372">
        <v>230.44</v>
      </c>
      <c r="D124" s="372">
        <v>230.44</v>
      </c>
      <c r="E124" s="372">
        <v>229.37</v>
      </c>
      <c r="F124" s="372">
        <v>199880</v>
      </c>
      <c r="G124" s="373">
        <v>-4.0000000000000002E-4</v>
      </c>
    </row>
    <row r="125" spans="1:7" ht="14.25" customHeight="1">
      <c r="A125" s="371">
        <v>43656</v>
      </c>
      <c r="B125" s="372">
        <v>229.73</v>
      </c>
      <c r="C125" s="372">
        <v>229.73</v>
      </c>
      <c r="D125" s="372">
        <v>229.82</v>
      </c>
      <c r="E125" s="372">
        <v>229.19</v>
      </c>
      <c r="F125" s="372">
        <v>151580</v>
      </c>
      <c r="G125" s="373">
        <v>0</v>
      </c>
    </row>
    <row r="126" spans="1:7" ht="14.25" customHeight="1">
      <c r="A126" s="371">
        <v>43657</v>
      </c>
      <c r="B126" s="372">
        <v>229.82</v>
      </c>
      <c r="C126" s="372">
        <v>229.28</v>
      </c>
      <c r="D126" s="372">
        <v>230.08</v>
      </c>
      <c r="E126" s="372">
        <v>229.28</v>
      </c>
      <c r="F126" s="372">
        <v>185710</v>
      </c>
      <c r="G126" s="373">
        <v>4.0000000000000002E-4</v>
      </c>
    </row>
    <row r="127" spans="1:7" ht="14.25" customHeight="1">
      <c r="A127" s="371">
        <v>43660</v>
      </c>
      <c r="B127" s="372">
        <v>228.39</v>
      </c>
      <c r="C127" s="372">
        <v>229.19</v>
      </c>
      <c r="D127" s="372">
        <v>230.53</v>
      </c>
      <c r="E127" s="372">
        <v>227.86</v>
      </c>
      <c r="F127" s="372">
        <v>212520</v>
      </c>
      <c r="G127" s="373">
        <v>-6.1999999999999998E-3</v>
      </c>
    </row>
    <row r="128" spans="1:7" ht="14.25" customHeight="1">
      <c r="A128" s="371">
        <v>43661</v>
      </c>
      <c r="B128" s="372">
        <v>225.37</v>
      </c>
      <c r="C128" s="372">
        <v>228.39</v>
      </c>
      <c r="D128" s="372">
        <v>229.64</v>
      </c>
      <c r="E128" s="372">
        <v>224.57</v>
      </c>
      <c r="F128" s="372">
        <v>383380</v>
      </c>
      <c r="G128" s="373">
        <v>-1.32E-2</v>
      </c>
    </row>
    <row r="129" spans="1:7" ht="14.25" customHeight="1">
      <c r="A129" s="371">
        <v>43662</v>
      </c>
      <c r="B129" s="372">
        <v>227.32</v>
      </c>
      <c r="C129" s="372">
        <v>225.46</v>
      </c>
      <c r="D129" s="372">
        <v>228.48</v>
      </c>
      <c r="E129" s="372">
        <v>225.19</v>
      </c>
      <c r="F129" s="372">
        <v>209020</v>
      </c>
      <c r="G129" s="373">
        <v>8.6999999999999994E-3</v>
      </c>
    </row>
    <row r="130" spans="1:7" ht="14.25" customHeight="1">
      <c r="A130" s="371">
        <v>43663</v>
      </c>
      <c r="B130" s="372">
        <v>226.88</v>
      </c>
      <c r="C130" s="372">
        <v>227.32</v>
      </c>
      <c r="D130" s="372">
        <v>227.68</v>
      </c>
      <c r="E130" s="372">
        <v>226.61</v>
      </c>
      <c r="F130" s="372">
        <v>144270</v>
      </c>
      <c r="G130" s="373">
        <v>-2E-3</v>
      </c>
    </row>
    <row r="131" spans="1:7" ht="14.25" customHeight="1">
      <c r="A131" s="371">
        <v>43664</v>
      </c>
      <c r="B131" s="372">
        <v>226.79</v>
      </c>
      <c r="C131" s="372">
        <v>226.97</v>
      </c>
      <c r="D131" s="372">
        <v>227.86</v>
      </c>
      <c r="E131" s="372">
        <v>226.52</v>
      </c>
      <c r="F131" s="372">
        <v>177540</v>
      </c>
      <c r="G131" s="373">
        <v>-4.0000000000000002E-4</v>
      </c>
    </row>
    <row r="132" spans="1:7" ht="14.25" customHeight="1">
      <c r="A132" s="371">
        <v>43667</v>
      </c>
      <c r="B132" s="372">
        <v>225.63</v>
      </c>
      <c r="C132" s="372">
        <v>225.46</v>
      </c>
      <c r="D132" s="372">
        <v>235.87</v>
      </c>
      <c r="E132" s="372">
        <v>225.46</v>
      </c>
      <c r="F132" s="372">
        <v>197840</v>
      </c>
      <c r="G132" s="373">
        <v>-5.1000000000000004E-3</v>
      </c>
    </row>
    <row r="133" spans="1:7" ht="14.25" customHeight="1">
      <c r="A133" s="371">
        <v>43668</v>
      </c>
      <c r="B133" s="372">
        <v>220.38</v>
      </c>
      <c r="C133" s="372">
        <v>224.92</v>
      </c>
      <c r="D133" s="372">
        <v>225.54</v>
      </c>
      <c r="E133" s="372">
        <v>219.85</v>
      </c>
      <c r="F133" s="372">
        <v>564450</v>
      </c>
      <c r="G133" s="373">
        <v>-2.3300000000000001E-2</v>
      </c>
    </row>
    <row r="134" spans="1:7" ht="14.25" customHeight="1">
      <c r="A134" s="371">
        <v>43669</v>
      </c>
      <c r="B134" s="372">
        <v>223.14</v>
      </c>
      <c r="C134" s="372">
        <v>223.23</v>
      </c>
      <c r="D134" s="372">
        <v>224.3</v>
      </c>
      <c r="E134" s="372">
        <v>222.43</v>
      </c>
      <c r="F134" s="372">
        <v>322890</v>
      </c>
      <c r="G134" s="373">
        <v>1.2500000000000001E-2</v>
      </c>
    </row>
    <row r="135" spans="1:7" ht="14.25" customHeight="1">
      <c r="A135" s="371">
        <v>43670</v>
      </c>
      <c r="B135" s="372">
        <v>222.52</v>
      </c>
      <c r="C135" s="372">
        <v>223.41</v>
      </c>
      <c r="D135" s="372">
        <v>223.41</v>
      </c>
      <c r="E135" s="372">
        <v>221.81</v>
      </c>
      <c r="F135" s="372">
        <v>656030</v>
      </c>
      <c r="G135" s="373">
        <v>-2.8E-3</v>
      </c>
    </row>
    <row r="136" spans="1:7" ht="14.25" customHeight="1">
      <c r="A136" s="371">
        <v>43671</v>
      </c>
      <c r="B136" s="372">
        <v>222.52</v>
      </c>
      <c r="C136" s="372">
        <v>222.79</v>
      </c>
      <c r="D136" s="372">
        <v>223.41</v>
      </c>
      <c r="E136" s="372">
        <v>222.25</v>
      </c>
      <c r="F136" s="372">
        <v>585740</v>
      </c>
      <c r="G136" s="373">
        <v>0</v>
      </c>
    </row>
    <row r="137" spans="1:7" ht="14.25" customHeight="1">
      <c r="A137" s="371">
        <v>43674</v>
      </c>
      <c r="B137" s="372">
        <v>224.03</v>
      </c>
      <c r="C137" s="372">
        <v>222.52</v>
      </c>
      <c r="D137" s="372">
        <v>224.39</v>
      </c>
      <c r="E137" s="372">
        <v>222.52</v>
      </c>
      <c r="F137" s="372">
        <v>250870</v>
      </c>
      <c r="G137" s="373">
        <v>6.7999999999999996E-3</v>
      </c>
    </row>
    <row r="138" spans="1:7" ht="14.25" customHeight="1">
      <c r="A138" s="371">
        <v>43675</v>
      </c>
      <c r="B138" s="372">
        <v>223.76</v>
      </c>
      <c r="C138" s="372">
        <v>223.05</v>
      </c>
      <c r="D138" s="372">
        <v>224.92</v>
      </c>
      <c r="E138" s="372">
        <v>223.05</v>
      </c>
      <c r="F138" s="372">
        <v>581200</v>
      </c>
      <c r="G138" s="373">
        <v>-1.1999999999999999E-3</v>
      </c>
    </row>
    <row r="139" spans="1:7" ht="14.25" customHeight="1">
      <c r="A139" s="371">
        <v>43676</v>
      </c>
      <c r="B139" s="372">
        <v>223.68</v>
      </c>
      <c r="C139" s="372">
        <v>223.5</v>
      </c>
      <c r="D139" s="372">
        <v>224.65</v>
      </c>
      <c r="E139" s="372">
        <v>223.41</v>
      </c>
      <c r="F139" s="372">
        <v>419480</v>
      </c>
      <c r="G139" s="373">
        <v>-4.0000000000000002E-4</v>
      </c>
    </row>
    <row r="140" spans="1:7" ht="14.25" customHeight="1">
      <c r="A140" s="371">
        <v>43677</v>
      </c>
      <c r="B140" s="372">
        <v>223.32</v>
      </c>
      <c r="C140" s="372">
        <v>223.68</v>
      </c>
      <c r="D140" s="372">
        <v>224.65</v>
      </c>
      <c r="E140" s="372">
        <v>223.05</v>
      </c>
      <c r="F140" s="372">
        <v>400610</v>
      </c>
      <c r="G140" s="373">
        <v>-1.6000000000000001E-3</v>
      </c>
    </row>
    <row r="141" spans="1:7" ht="14.25" customHeight="1">
      <c r="A141" s="371">
        <v>43678</v>
      </c>
      <c r="B141" s="372">
        <v>224.21</v>
      </c>
      <c r="C141" s="372">
        <v>224.12</v>
      </c>
      <c r="D141" s="372">
        <v>224.3</v>
      </c>
      <c r="E141" s="372">
        <v>223.05</v>
      </c>
      <c r="F141" s="372">
        <v>460140</v>
      </c>
      <c r="G141" s="373">
        <v>4.0000000000000001E-3</v>
      </c>
    </row>
    <row r="142" spans="1:7" ht="14.25" customHeight="1">
      <c r="A142" s="371">
        <v>43681</v>
      </c>
      <c r="B142" s="372">
        <v>224.12</v>
      </c>
      <c r="C142" s="372">
        <v>224.65</v>
      </c>
      <c r="D142" s="372">
        <v>226.7</v>
      </c>
      <c r="E142" s="372">
        <v>223.85</v>
      </c>
      <c r="F142" s="372">
        <v>212210</v>
      </c>
      <c r="G142" s="373">
        <v>-4.0000000000000002E-4</v>
      </c>
    </row>
    <row r="143" spans="1:7" ht="14.25" customHeight="1">
      <c r="A143" s="371">
        <v>43682</v>
      </c>
      <c r="B143" s="372">
        <v>225.01</v>
      </c>
      <c r="C143" s="372">
        <v>223.85</v>
      </c>
      <c r="D143" s="372">
        <v>225.37</v>
      </c>
      <c r="E143" s="372">
        <v>223.76</v>
      </c>
      <c r="F143" s="372">
        <v>1220000</v>
      </c>
      <c r="G143" s="373">
        <v>4.0000000000000001E-3</v>
      </c>
    </row>
    <row r="144" spans="1:7" ht="14.25" customHeight="1">
      <c r="A144" s="371">
        <v>43683</v>
      </c>
      <c r="B144" s="372">
        <v>223.94</v>
      </c>
      <c r="C144" s="372">
        <v>225.54</v>
      </c>
      <c r="D144" s="372">
        <v>225.63</v>
      </c>
      <c r="E144" s="372">
        <v>223.59</v>
      </c>
      <c r="F144" s="372">
        <v>450250</v>
      </c>
      <c r="G144" s="373">
        <v>-4.7000000000000002E-3</v>
      </c>
    </row>
    <row r="145" spans="1:7" ht="14.25" customHeight="1">
      <c r="A145" s="371">
        <v>43684</v>
      </c>
      <c r="B145" s="372">
        <v>225.19</v>
      </c>
      <c r="C145" s="372">
        <v>224.03</v>
      </c>
      <c r="D145" s="372">
        <v>225.28</v>
      </c>
      <c r="E145" s="372">
        <v>223.68</v>
      </c>
      <c r="F145" s="372">
        <v>275790</v>
      </c>
      <c r="G145" s="373">
        <v>5.5999999999999999E-3</v>
      </c>
    </row>
    <row r="146" spans="1:7" ht="14.25" customHeight="1">
      <c r="A146" s="371">
        <v>43685</v>
      </c>
      <c r="B146" s="372">
        <v>223.5</v>
      </c>
      <c r="C146" s="372">
        <v>223.32</v>
      </c>
      <c r="D146" s="372">
        <v>225.46</v>
      </c>
      <c r="E146" s="372">
        <v>223.32</v>
      </c>
      <c r="F146" s="372">
        <v>310640</v>
      </c>
      <c r="G146" s="373">
        <v>-7.4999999999999997E-3</v>
      </c>
    </row>
    <row r="147" spans="1:7" ht="14.25" customHeight="1">
      <c r="A147" s="371">
        <v>43695</v>
      </c>
      <c r="B147" s="372">
        <v>223.5</v>
      </c>
      <c r="C147" s="372">
        <v>223.23</v>
      </c>
      <c r="D147" s="372">
        <v>224.57</v>
      </c>
      <c r="E147" s="372">
        <v>223.23</v>
      </c>
      <c r="F147" s="372">
        <v>177590</v>
      </c>
      <c r="G147" s="373">
        <v>0</v>
      </c>
    </row>
    <row r="148" spans="1:7" ht="14.25" customHeight="1">
      <c r="A148" s="371">
        <v>43696</v>
      </c>
      <c r="B148" s="372">
        <v>223.23</v>
      </c>
      <c r="C148" s="372">
        <v>223.5</v>
      </c>
      <c r="D148" s="372">
        <v>224.3</v>
      </c>
      <c r="E148" s="372">
        <v>223.05</v>
      </c>
      <c r="F148" s="372">
        <v>340180</v>
      </c>
      <c r="G148" s="373">
        <v>-1.1999999999999999E-3</v>
      </c>
    </row>
    <row r="149" spans="1:7" ht="14.25" customHeight="1">
      <c r="A149" s="371">
        <v>43697</v>
      </c>
      <c r="B149" s="372">
        <v>223.5</v>
      </c>
      <c r="C149" s="372">
        <v>223.41</v>
      </c>
      <c r="D149" s="372">
        <v>224.74</v>
      </c>
      <c r="E149" s="372">
        <v>223.23</v>
      </c>
      <c r="F149" s="372">
        <v>176820</v>
      </c>
      <c r="G149" s="373">
        <v>1.1999999999999999E-3</v>
      </c>
    </row>
    <row r="150" spans="1:7" ht="14.25" customHeight="1">
      <c r="A150" s="371">
        <v>43698</v>
      </c>
      <c r="B150" s="372">
        <v>223.59</v>
      </c>
      <c r="C150" s="372">
        <v>223.5</v>
      </c>
      <c r="D150" s="372">
        <v>224.3</v>
      </c>
      <c r="E150" s="372">
        <v>223.41</v>
      </c>
      <c r="F150" s="372">
        <v>199770</v>
      </c>
      <c r="G150" s="373">
        <v>4.0000000000000002E-4</v>
      </c>
    </row>
    <row r="151" spans="1:7" ht="14.25" customHeight="1">
      <c r="A151" s="371">
        <v>43699</v>
      </c>
      <c r="B151" s="372">
        <v>223.94</v>
      </c>
      <c r="C151" s="372">
        <v>223.76</v>
      </c>
      <c r="D151" s="372">
        <v>224.65</v>
      </c>
      <c r="E151" s="372">
        <v>223.5</v>
      </c>
      <c r="F151" s="372">
        <v>217810</v>
      </c>
      <c r="G151" s="373">
        <v>1.6000000000000001E-3</v>
      </c>
    </row>
    <row r="152" spans="1:7" ht="14.25" customHeight="1">
      <c r="A152" s="371">
        <v>43702</v>
      </c>
      <c r="B152" s="372">
        <v>223.76</v>
      </c>
      <c r="C152" s="372">
        <v>223.94</v>
      </c>
      <c r="D152" s="372">
        <v>224.48</v>
      </c>
      <c r="E152" s="372">
        <v>223.41</v>
      </c>
      <c r="F152" s="372">
        <v>96450</v>
      </c>
      <c r="G152" s="373">
        <v>-8.0000000000000004E-4</v>
      </c>
    </row>
    <row r="153" spans="1:7" ht="14.25" customHeight="1">
      <c r="A153" s="371">
        <v>43703</v>
      </c>
      <c r="B153" s="372">
        <v>223.68</v>
      </c>
      <c r="C153" s="372">
        <v>223.68</v>
      </c>
      <c r="D153" s="372">
        <v>224.21</v>
      </c>
      <c r="E153" s="372">
        <v>223.05</v>
      </c>
      <c r="F153" s="372">
        <v>285010</v>
      </c>
      <c r="G153" s="373">
        <v>-4.0000000000000002E-4</v>
      </c>
    </row>
    <row r="154" spans="1:7" ht="14.25" customHeight="1">
      <c r="A154" s="371">
        <v>43704</v>
      </c>
      <c r="B154" s="372">
        <v>225.72</v>
      </c>
      <c r="C154" s="372">
        <v>223.85</v>
      </c>
      <c r="D154" s="372">
        <v>226.52</v>
      </c>
      <c r="E154" s="372">
        <v>223.85</v>
      </c>
      <c r="F154" s="372">
        <v>628460</v>
      </c>
      <c r="G154" s="373">
        <v>9.1999999999999998E-3</v>
      </c>
    </row>
    <row r="155" spans="1:7" ht="14.25" customHeight="1">
      <c r="A155" s="371">
        <v>43705</v>
      </c>
      <c r="B155" s="372">
        <v>225.28</v>
      </c>
      <c r="C155" s="372">
        <v>226.43</v>
      </c>
      <c r="D155" s="372">
        <v>227.32</v>
      </c>
      <c r="E155" s="372">
        <v>225.01</v>
      </c>
      <c r="F155" s="372">
        <v>105210</v>
      </c>
      <c r="G155" s="373">
        <v>-2E-3</v>
      </c>
    </row>
    <row r="156" spans="1:7" ht="14.25" customHeight="1">
      <c r="A156" s="371">
        <v>43706</v>
      </c>
      <c r="B156" s="372">
        <v>224.21</v>
      </c>
      <c r="C156" s="372">
        <v>225.63</v>
      </c>
      <c r="D156" s="372">
        <v>225.63</v>
      </c>
      <c r="E156" s="372">
        <v>224.03</v>
      </c>
      <c r="F156" s="372">
        <v>189080</v>
      </c>
      <c r="G156" s="373">
        <v>-4.7000000000000002E-3</v>
      </c>
    </row>
    <row r="157" spans="1:7" ht="14.25" customHeight="1">
      <c r="A157" s="371">
        <v>43709</v>
      </c>
      <c r="B157" s="372">
        <v>223.23</v>
      </c>
      <c r="C157" s="372">
        <v>224.3</v>
      </c>
      <c r="D157" s="372">
        <v>224.3</v>
      </c>
      <c r="E157" s="372">
        <v>222.52</v>
      </c>
      <c r="F157" s="372">
        <v>119220</v>
      </c>
      <c r="G157" s="373">
        <v>-4.4000000000000003E-3</v>
      </c>
    </row>
    <row r="158" spans="1:7" ht="14.25" customHeight="1">
      <c r="A158" s="371">
        <v>43710</v>
      </c>
      <c r="B158" s="372">
        <v>223.23</v>
      </c>
      <c r="C158" s="372">
        <v>223.41</v>
      </c>
      <c r="D158" s="372">
        <v>224.3</v>
      </c>
      <c r="E158" s="372">
        <v>222.25</v>
      </c>
      <c r="F158" s="372">
        <v>287080</v>
      </c>
      <c r="G158" s="373">
        <v>0</v>
      </c>
    </row>
    <row r="159" spans="1:7" ht="14.25" customHeight="1">
      <c r="A159" s="371">
        <v>43711</v>
      </c>
      <c r="B159" s="372">
        <v>222.61</v>
      </c>
      <c r="C159" s="372">
        <v>222.88</v>
      </c>
      <c r="D159" s="372">
        <v>223.32</v>
      </c>
      <c r="E159" s="372">
        <v>222.25</v>
      </c>
      <c r="F159" s="372">
        <v>201060</v>
      </c>
      <c r="G159" s="373">
        <v>-2.8E-3</v>
      </c>
    </row>
    <row r="160" spans="1:7" ht="14.25" customHeight="1">
      <c r="A160" s="371">
        <v>43712</v>
      </c>
      <c r="B160" s="372">
        <v>218.87</v>
      </c>
      <c r="C160" s="372">
        <v>222.52</v>
      </c>
      <c r="D160" s="372">
        <v>222.52</v>
      </c>
      <c r="E160" s="372">
        <v>218.25</v>
      </c>
      <c r="F160" s="372">
        <v>437060</v>
      </c>
      <c r="G160" s="373">
        <v>-1.6799999999999999E-2</v>
      </c>
    </row>
    <row r="161" spans="1:7" ht="14.25" customHeight="1">
      <c r="A161" s="371">
        <v>43713</v>
      </c>
      <c r="B161" s="372">
        <v>219.4</v>
      </c>
      <c r="C161" s="372">
        <v>219.05</v>
      </c>
      <c r="D161" s="372">
        <v>221.45</v>
      </c>
      <c r="E161" s="372">
        <v>218.96</v>
      </c>
      <c r="F161" s="372">
        <v>183460</v>
      </c>
      <c r="G161" s="373">
        <v>2.3999999999999998E-3</v>
      </c>
    </row>
    <row r="162" spans="1:7" ht="14.25" customHeight="1">
      <c r="A162" s="371">
        <v>43716</v>
      </c>
      <c r="B162" s="372">
        <v>219.14</v>
      </c>
      <c r="C162" s="372">
        <v>221.18</v>
      </c>
      <c r="D162" s="372">
        <v>222.07</v>
      </c>
      <c r="E162" s="372">
        <v>218.78</v>
      </c>
      <c r="F162" s="372">
        <v>201510</v>
      </c>
      <c r="G162" s="373">
        <v>-1.1999999999999999E-3</v>
      </c>
    </row>
    <row r="163" spans="1:7" ht="14.25" customHeight="1">
      <c r="A163" s="371">
        <v>43717</v>
      </c>
      <c r="B163" s="372">
        <v>219.49</v>
      </c>
      <c r="C163" s="372">
        <v>219.85</v>
      </c>
      <c r="D163" s="372">
        <v>221.1</v>
      </c>
      <c r="E163" s="372">
        <v>218.96</v>
      </c>
      <c r="F163" s="372">
        <v>155490</v>
      </c>
      <c r="G163" s="373">
        <v>1.6000000000000001E-3</v>
      </c>
    </row>
    <row r="164" spans="1:7" ht="14.25" customHeight="1">
      <c r="A164" s="371">
        <v>43719</v>
      </c>
      <c r="B164" s="372">
        <v>217.27</v>
      </c>
      <c r="C164" s="372">
        <v>219.85</v>
      </c>
      <c r="D164" s="372">
        <v>219.85</v>
      </c>
      <c r="E164" s="372">
        <v>216.55</v>
      </c>
      <c r="F164" s="372">
        <v>443850</v>
      </c>
      <c r="G164" s="373">
        <v>-1.01E-2</v>
      </c>
    </row>
    <row r="165" spans="1:7" ht="14.25" customHeight="1">
      <c r="A165" s="371">
        <v>43720</v>
      </c>
      <c r="B165" s="372">
        <v>217.09</v>
      </c>
      <c r="C165" s="372">
        <v>217.36</v>
      </c>
      <c r="D165" s="372">
        <v>217.98</v>
      </c>
      <c r="E165" s="372">
        <v>215.49</v>
      </c>
      <c r="F165" s="372">
        <v>358980</v>
      </c>
      <c r="G165" s="373">
        <v>-8.0000000000000004E-4</v>
      </c>
    </row>
    <row r="166" spans="1:7" ht="14.25" customHeight="1">
      <c r="A166" s="371">
        <v>43723</v>
      </c>
      <c r="B166" s="372">
        <v>216.11</v>
      </c>
      <c r="C166" s="372">
        <v>217.18</v>
      </c>
      <c r="D166" s="372">
        <v>217.18</v>
      </c>
      <c r="E166" s="372">
        <v>215.4</v>
      </c>
      <c r="F166" s="372">
        <v>141120</v>
      </c>
      <c r="G166" s="373">
        <v>-4.4999999999999997E-3</v>
      </c>
    </row>
    <row r="167" spans="1:7" ht="14.25" customHeight="1">
      <c r="A167" s="371">
        <v>43724</v>
      </c>
      <c r="B167" s="372">
        <v>215.31</v>
      </c>
      <c r="C167" s="372">
        <v>216.29</v>
      </c>
      <c r="D167" s="372">
        <v>216.29</v>
      </c>
      <c r="E167" s="372">
        <v>214.69</v>
      </c>
      <c r="F167" s="372">
        <v>215100</v>
      </c>
      <c r="G167" s="373">
        <v>-3.7000000000000002E-3</v>
      </c>
    </row>
    <row r="168" spans="1:7" ht="14.25" customHeight="1">
      <c r="A168" s="371">
        <v>43725</v>
      </c>
      <c r="B168" s="372">
        <v>210.41</v>
      </c>
      <c r="C168" s="372">
        <v>215.75</v>
      </c>
      <c r="D168" s="372">
        <v>215.75</v>
      </c>
      <c r="E168" s="372">
        <v>209.17</v>
      </c>
      <c r="F168" s="372">
        <v>582530</v>
      </c>
      <c r="G168" s="373">
        <v>-2.2700000000000001E-2</v>
      </c>
    </row>
    <row r="169" spans="1:7" ht="14.25" customHeight="1">
      <c r="A169" s="371">
        <v>43726</v>
      </c>
      <c r="B169" s="372">
        <v>203.65</v>
      </c>
      <c r="C169" s="372">
        <v>210.5</v>
      </c>
      <c r="D169" s="372">
        <v>212.64</v>
      </c>
      <c r="E169" s="372">
        <v>201.07</v>
      </c>
      <c r="F169" s="372">
        <v>742910</v>
      </c>
      <c r="G169" s="373">
        <v>-3.2199999999999999E-2</v>
      </c>
    </row>
    <row r="170" spans="1:7" ht="14.25" customHeight="1">
      <c r="A170" s="371">
        <v>43727</v>
      </c>
      <c r="B170" s="372">
        <v>201.96</v>
      </c>
      <c r="C170" s="372">
        <v>203.83</v>
      </c>
      <c r="D170" s="372">
        <v>208.19</v>
      </c>
      <c r="E170" s="372">
        <v>201.16</v>
      </c>
      <c r="F170" s="372">
        <v>708500</v>
      </c>
      <c r="G170" s="373">
        <v>-8.3000000000000001E-3</v>
      </c>
    </row>
    <row r="171" spans="1:7" ht="14.25" customHeight="1">
      <c r="A171" s="371">
        <v>43730</v>
      </c>
      <c r="B171" s="372">
        <v>211.48</v>
      </c>
      <c r="C171" s="372">
        <v>204.72</v>
      </c>
      <c r="D171" s="372">
        <v>213.17</v>
      </c>
      <c r="E171" s="372">
        <v>203.03</v>
      </c>
      <c r="F171" s="372">
        <v>414300</v>
      </c>
      <c r="G171" s="373">
        <v>4.7199999999999999E-2</v>
      </c>
    </row>
    <row r="172" spans="1:7" ht="14.25" customHeight="1">
      <c r="A172" s="371">
        <v>43731</v>
      </c>
      <c r="B172" s="372">
        <v>210.59</v>
      </c>
      <c r="C172" s="372">
        <v>211.84</v>
      </c>
      <c r="D172" s="372">
        <v>216.11</v>
      </c>
      <c r="E172" s="372">
        <v>209.79</v>
      </c>
      <c r="F172" s="372">
        <v>433430</v>
      </c>
      <c r="G172" s="373">
        <v>-4.1999999999999997E-3</v>
      </c>
    </row>
    <row r="173" spans="1:7" ht="14.25" customHeight="1">
      <c r="A173" s="371">
        <v>43732</v>
      </c>
      <c r="B173" s="372">
        <v>208.99</v>
      </c>
      <c r="C173" s="372">
        <v>210.68</v>
      </c>
      <c r="D173" s="372">
        <v>210.86</v>
      </c>
      <c r="E173" s="372">
        <v>207.65</v>
      </c>
      <c r="F173" s="372">
        <v>499560</v>
      </c>
      <c r="G173" s="373">
        <v>-7.6E-3</v>
      </c>
    </row>
    <row r="174" spans="1:7" ht="14.25" customHeight="1">
      <c r="A174" s="371">
        <v>43733</v>
      </c>
      <c r="B174" s="372">
        <v>208.99</v>
      </c>
      <c r="C174" s="372">
        <v>211.75</v>
      </c>
      <c r="D174" s="372">
        <v>211.75</v>
      </c>
      <c r="E174" s="372">
        <v>207.12</v>
      </c>
      <c r="F174" s="372">
        <v>258670.00000000003</v>
      </c>
      <c r="G174" s="373">
        <v>0</v>
      </c>
    </row>
    <row r="175" spans="1:7" ht="14.25" customHeight="1">
      <c r="A175" s="371">
        <v>43734</v>
      </c>
      <c r="B175" s="372">
        <v>209.35</v>
      </c>
      <c r="C175" s="372">
        <v>209.88</v>
      </c>
      <c r="D175" s="372">
        <v>210.06</v>
      </c>
      <c r="E175" s="372">
        <v>208.72</v>
      </c>
      <c r="F175" s="372">
        <v>224090</v>
      </c>
      <c r="G175" s="373">
        <v>1.6999999999999999E-3</v>
      </c>
    </row>
    <row r="176" spans="1:7" ht="14.25" customHeight="1">
      <c r="A176" s="371">
        <v>43737</v>
      </c>
      <c r="B176" s="372">
        <v>210.86</v>
      </c>
      <c r="C176" s="372">
        <v>209.17</v>
      </c>
      <c r="D176" s="372">
        <v>211.84</v>
      </c>
      <c r="E176" s="372">
        <v>208.46</v>
      </c>
      <c r="F176" s="372">
        <v>91120</v>
      </c>
      <c r="G176" s="373">
        <v>7.1999999999999998E-3</v>
      </c>
    </row>
    <row r="177" spans="1:7" ht="14.25" customHeight="1">
      <c r="A177" s="371">
        <v>43738</v>
      </c>
      <c r="B177" s="372">
        <v>210.15</v>
      </c>
      <c r="C177" s="372">
        <v>211.66</v>
      </c>
      <c r="D177" s="372">
        <v>211.66</v>
      </c>
      <c r="E177" s="372">
        <v>210.06</v>
      </c>
      <c r="F177" s="372">
        <v>297180</v>
      </c>
      <c r="G177" s="373">
        <v>-3.3999999999999998E-3</v>
      </c>
    </row>
    <row r="178" spans="1:7" ht="14.25" customHeight="1">
      <c r="A178" s="371">
        <v>43739</v>
      </c>
      <c r="B178" s="372">
        <v>209.52</v>
      </c>
      <c r="C178" s="372">
        <v>210.24</v>
      </c>
      <c r="D178" s="372">
        <v>210.5</v>
      </c>
      <c r="E178" s="372">
        <v>208.72</v>
      </c>
      <c r="F178" s="372">
        <v>76110</v>
      </c>
      <c r="G178" s="373">
        <v>-3.0000000000000001E-3</v>
      </c>
    </row>
    <row r="179" spans="1:7" ht="14.25" customHeight="1">
      <c r="A179" s="371">
        <v>43740</v>
      </c>
      <c r="B179" s="372">
        <v>208.63</v>
      </c>
      <c r="C179" s="372">
        <v>209.17</v>
      </c>
      <c r="D179" s="372">
        <v>209.88</v>
      </c>
      <c r="E179" s="372">
        <v>207.83</v>
      </c>
      <c r="F179" s="372">
        <v>322520</v>
      </c>
      <c r="G179" s="373">
        <v>-4.1999999999999997E-3</v>
      </c>
    </row>
    <row r="180" spans="1:7" ht="14.25" customHeight="1">
      <c r="A180" s="371">
        <v>43741</v>
      </c>
      <c r="B180" s="372">
        <v>208.9</v>
      </c>
      <c r="C180" s="372">
        <v>208.63</v>
      </c>
      <c r="D180" s="372">
        <v>209.97</v>
      </c>
      <c r="E180" s="372">
        <v>208.37</v>
      </c>
      <c r="F180" s="372">
        <v>111710</v>
      </c>
      <c r="G180" s="373">
        <v>1.2999999999999999E-3</v>
      </c>
    </row>
    <row r="181" spans="1:7" ht="14.25" customHeight="1">
      <c r="A181" s="371">
        <v>43744</v>
      </c>
      <c r="B181" s="372">
        <v>209.88</v>
      </c>
      <c r="C181" s="372">
        <v>208.28</v>
      </c>
      <c r="D181" s="372">
        <v>211.84</v>
      </c>
      <c r="E181" s="372">
        <v>208.28</v>
      </c>
      <c r="F181" s="372">
        <v>144140</v>
      </c>
      <c r="G181" s="373">
        <v>4.7000000000000002E-3</v>
      </c>
    </row>
    <row r="182" spans="1:7" ht="14.25" customHeight="1">
      <c r="A182" s="371">
        <v>43745</v>
      </c>
      <c r="B182" s="372">
        <v>211.93</v>
      </c>
      <c r="C182" s="372">
        <v>210.06</v>
      </c>
      <c r="D182" s="372">
        <v>212.73</v>
      </c>
      <c r="E182" s="372">
        <v>208.99</v>
      </c>
      <c r="F182" s="372">
        <v>197720</v>
      </c>
      <c r="G182" s="373">
        <v>9.7999999999999997E-3</v>
      </c>
    </row>
    <row r="183" spans="1:7" ht="14.25" customHeight="1">
      <c r="A183" s="371">
        <v>43747</v>
      </c>
      <c r="B183" s="372">
        <v>214.15</v>
      </c>
      <c r="C183" s="372">
        <v>213.17</v>
      </c>
      <c r="D183" s="372">
        <v>215.04</v>
      </c>
      <c r="E183" s="372">
        <v>212.37</v>
      </c>
      <c r="F183" s="372">
        <v>967960</v>
      </c>
      <c r="G183" s="373">
        <v>1.0500000000000001E-2</v>
      </c>
    </row>
    <row r="184" spans="1:7" ht="14.25" customHeight="1">
      <c r="A184" s="371">
        <v>43748</v>
      </c>
      <c r="B184" s="372">
        <v>211.57</v>
      </c>
      <c r="C184" s="372">
        <v>214.15</v>
      </c>
      <c r="D184" s="372">
        <v>214.15</v>
      </c>
      <c r="E184" s="372">
        <v>210.95</v>
      </c>
      <c r="F184" s="372">
        <v>314540</v>
      </c>
      <c r="G184" s="373">
        <v>-1.21E-2</v>
      </c>
    </row>
    <row r="185" spans="1:7" ht="14.25" customHeight="1">
      <c r="A185" s="371">
        <v>43751</v>
      </c>
      <c r="B185" s="372">
        <v>215.22</v>
      </c>
      <c r="C185" s="372">
        <v>211.57</v>
      </c>
      <c r="D185" s="372">
        <v>216.29</v>
      </c>
      <c r="E185" s="372">
        <v>211.57</v>
      </c>
      <c r="F185" s="372">
        <v>401450</v>
      </c>
      <c r="G185" s="373">
        <v>1.72E-2</v>
      </c>
    </row>
    <row r="186" spans="1:7" ht="14.25" customHeight="1">
      <c r="A186" s="371">
        <v>43752</v>
      </c>
      <c r="B186" s="372">
        <v>212.99</v>
      </c>
      <c r="C186" s="372">
        <v>214.24</v>
      </c>
      <c r="D186" s="372">
        <v>215.04</v>
      </c>
      <c r="E186" s="372">
        <v>212.46</v>
      </c>
      <c r="F186" s="372">
        <v>542110</v>
      </c>
      <c r="G186" s="373">
        <v>-1.03E-2</v>
      </c>
    </row>
    <row r="187" spans="1:7" ht="14.25" customHeight="1">
      <c r="A187" s="371">
        <v>43753</v>
      </c>
      <c r="B187" s="372">
        <v>213.88</v>
      </c>
      <c r="C187" s="372">
        <v>213.44</v>
      </c>
      <c r="D187" s="372">
        <v>214.51</v>
      </c>
      <c r="E187" s="372">
        <v>213.17</v>
      </c>
      <c r="F187" s="372">
        <v>633480</v>
      </c>
      <c r="G187" s="373">
        <v>4.1999999999999997E-3</v>
      </c>
    </row>
    <row r="188" spans="1:7" ht="14.25" customHeight="1">
      <c r="A188" s="371">
        <v>43754</v>
      </c>
      <c r="B188" s="372">
        <v>212.28</v>
      </c>
      <c r="C188" s="372">
        <v>215.4</v>
      </c>
      <c r="D188" s="372">
        <v>216.29</v>
      </c>
      <c r="E188" s="372">
        <v>211.66</v>
      </c>
      <c r="F188" s="372">
        <v>342840</v>
      </c>
      <c r="G188" s="373">
        <v>-7.4999999999999997E-3</v>
      </c>
    </row>
    <row r="189" spans="1:7" ht="14.25" customHeight="1">
      <c r="A189" s="371">
        <v>43755</v>
      </c>
      <c r="B189" s="372">
        <v>212.02</v>
      </c>
      <c r="C189" s="372">
        <v>213.35</v>
      </c>
      <c r="D189" s="372">
        <v>213.62</v>
      </c>
      <c r="E189" s="372">
        <v>210.59</v>
      </c>
      <c r="F189" s="372">
        <v>479090</v>
      </c>
      <c r="G189" s="373">
        <v>-1.2999999999999999E-3</v>
      </c>
    </row>
    <row r="190" spans="1:7" ht="14.25" customHeight="1">
      <c r="A190" s="371">
        <v>43758</v>
      </c>
      <c r="B190" s="372">
        <v>214.33</v>
      </c>
      <c r="C190" s="372">
        <v>212.02</v>
      </c>
      <c r="D190" s="372">
        <v>215.4</v>
      </c>
      <c r="E190" s="372">
        <v>211.93</v>
      </c>
      <c r="F190" s="372">
        <v>152150</v>
      </c>
      <c r="G190" s="373">
        <v>1.09E-2</v>
      </c>
    </row>
    <row r="191" spans="1:7" ht="14.25" customHeight="1">
      <c r="A191" s="371">
        <v>43759</v>
      </c>
      <c r="B191" s="372">
        <v>210.86</v>
      </c>
      <c r="C191" s="372">
        <v>214.33</v>
      </c>
      <c r="D191" s="372">
        <v>214.33</v>
      </c>
      <c r="E191" s="372">
        <v>208.63</v>
      </c>
      <c r="F191" s="372">
        <v>385960</v>
      </c>
      <c r="G191" s="373">
        <v>-1.6199999999999999E-2</v>
      </c>
    </row>
    <row r="192" spans="1:7" ht="14.25" customHeight="1">
      <c r="A192" s="371">
        <v>43760</v>
      </c>
      <c r="B192" s="372">
        <v>212.02</v>
      </c>
      <c r="C192" s="372">
        <v>210.95</v>
      </c>
      <c r="D192" s="372">
        <v>213.62</v>
      </c>
      <c r="E192" s="372">
        <v>208.28</v>
      </c>
      <c r="F192" s="372">
        <v>254360</v>
      </c>
      <c r="G192" s="373">
        <v>5.4999999999999997E-3</v>
      </c>
    </row>
    <row r="193" spans="1:7" ht="14.25" customHeight="1">
      <c r="A193" s="371">
        <v>43761</v>
      </c>
      <c r="B193" s="372">
        <v>212.1</v>
      </c>
      <c r="C193" s="372">
        <v>212.02</v>
      </c>
      <c r="D193" s="372">
        <v>214.15</v>
      </c>
      <c r="E193" s="372">
        <v>211.39</v>
      </c>
      <c r="F193" s="372">
        <v>241980</v>
      </c>
      <c r="G193" s="373">
        <v>4.0000000000000002E-4</v>
      </c>
    </row>
    <row r="194" spans="1:7" ht="14.25" customHeight="1">
      <c r="A194" s="371">
        <v>43762</v>
      </c>
      <c r="B194" s="372">
        <v>213.8</v>
      </c>
      <c r="C194" s="372">
        <v>213.62</v>
      </c>
      <c r="D194" s="372">
        <v>214.24</v>
      </c>
      <c r="E194" s="372">
        <v>212.46</v>
      </c>
      <c r="F194" s="372">
        <v>228270</v>
      </c>
      <c r="G194" s="373">
        <v>8.0000000000000002E-3</v>
      </c>
    </row>
    <row r="195" spans="1:7" ht="14.25" customHeight="1">
      <c r="A195" s="371">
        <v>43765</v>
      </c>
      <c r="B195" s="372">
        <v>212.82</v>
      </c>
      <c r="C195" s="372">
        <v>213.88</v>
      </c>
      <c r="D195" s="372">
        <v>216.02</v>
      </c>
      <c r="E195" s="372">
        <v>212.28</v>
      </c>
      <c r="F195" s="372">
        <v>297730</v>
      </c>
      <c r="G195" s="373">
        <v>-4.5999999999999999E-3</v>
      </c>
    </row>
    <row r="196" spans="1:7" ht="14.25" customHeight="1">
      <c r="A196" s="371">
        <v>43766</v>
      </c>
      <c r="B196" s="372">
        <v>212.19</v>
      </c>
      <c r="C196" s="372">
        <v>214.6</v>
      </c>
      <c r="D196" s="372">
        <v>214.6</v>
      </c>
      <c r="E196" s="372">
        <v>211.93</v>
      </c>
      <c r="F196" s="372">
        <v>320740</v>
      </c>
      <c r="G196" s="373">
        <v>-2.8999999999999998E-3</v>
      </c>
    </row>
    <row r="197" spans="1:7" ht="14.25" customHeight="1">
      <c r="A197" s="371">
        <v>43767</v>
      </c>
      <c r="B197" s="372">
        <v>210.59</v>
      </c>
      <c r="C197" s="372">
        <v>213.44</v>
      </c>
      <c r="D197" s="372">
        <v>214.51</v>
      </c>
      <c r="E197" s="372">
        <v>210.06</v>
      </c>
      <c r="F197" s="372">
        <v>263630</v>
      </c>
      <c r="G197" s="373">
        <v>-7.4999999999999997E-3</v>
      </c>
    </row>
    <row r="198" spans="1:7" ht="14.25" customHeight="1">
      <c r="A198" s="371">
        <v>43768</v>
      </c>
      <c r="B198" s="372">
        <v>211.39</v>
      </c>
      <c r="C198" s="372">
        <v>211.84</v>
      </c>
      <c r="D198" s="372">
        <v>212.46</v>
      </c>
      <c r="E198" s="372">
        <v>209.17</v>
      </c>
      <c r="F198" s="372">
        <v>171890</v>
      </c>
      <c r="G198" s="373">
        <v>3.8E-3</v>
      </c>
    </row>
    <row r="199" spans="1:7" ht="14.25" customHeight="1">
      <c r="A199" s="371">
        <v>43769</v>
      </c>
      <c r="B199" s="372">
        <v>209.26</v>
      </c>
      <c r="C199" s="372">
        <v>211.84</v>
      </c>
      <c r="D199" s="372">
        <v>211.84</v>
      </c>
      <c r="E199" s="372">
        <v>208.99</v>
      </c>
      <c r="F199" s="372">
        <v>185740</v>
      </c>
      <c r="G199" s="373">
        <v>-1.01E-2</v>
      </c>
    </row>
    <row r="200" spans="1:7" ht="14.25" customHeight="1">
      <c r="A200" s="371">
        <v>43772</v>
      </c>
      <c r="B200" s="372">
        <v>211.48</v>
      </c>
      <c r="C200" s="372">
        <v>209.7</v>
      </c>
      <c r="D200" s="372">
        <v>212.28</v>
      </c>
      <c r="E200" s="372">
        <v>208.72</v>
      </c>
      <c r="F200" s="372">
        <v>156640</v>
      </c>
      <c r="G200" s="373">
        <v>1.06E-2</v>
      </c>
    </row>
    <row r="201" spans="1:7" ht="14.25" customHeight="1">
      <c r="A201" s="371">
        <v>43773</v>
      </c>
      <c r="B201" s="372">
        <v>210.32</v>
      </c>
      <c r="C201" s="372">
        <v>211.3</v>
      </c>
      <c r="D201" s="372">
        <v>211.75</v>
      </c>
      <c r="E201" s="372">
        <v>209.79</v>
      </c>
      <c r="F201" s="372">
        <v>163110</v>
      </c>
      <c r="G201" s="373">
        <v>-5.4999999999999997E-3</v>
      </c>
    </row>
    <row r="202" spans="1:7" ht="14.25" customHeight="1">
      <c r="A202" s="371">
        <v>43774</v>
      </c>
      <c r="B202" s="372">
        <v>209.97</v>
      </c>
      <c r="C202" s="372">
        <v>210.32</v>
      </c>
      <c r="D202" s="372">
        <v>210.86</v>
      </c>
      <c r="E202" s="372">
        <v>209.52</v>
      </c>
      <c r="F202" s="372">
        <v>365450</v>
      </c>
      <c r="G202" s="373">
        <v>-1.6999999999999999E-3</v>
      </c>
    </row>
    <row r="203" spans="1:7" ht="14.25" customHeight="1">
      <c r="A203" s="371">
        <v>43775</v>
      </c>
      <c r="B203" s="372">
        <v>210.95</v>
      </c>
      <c r="C203" s="372">
        <v>210.68</v>
      </c>
      <c r="D203" s="372">
        <v>211.84</v>
      </c>
      <c r="E203" s="372">
        <v>209.88</v>
      </c>
      <c r="F203" s="372">
        <v>386940</v>
      </c>
      <c r="G203" s="373">
        <v>4.7000000000000002E-3</v>
      </c>
    </row>
    <row r="204" spans="1:7" ht="14.25" customHeight="1">
      <c r="A204" s="371">
        <v>43776</v>
      </c>
      <c r="B204" s="372">
        <v>211.84</v>
      </c>
      <c r="C204" s="372">
        <v>211.57</v>
      </c>
      <c r="D204" s="372">
        <v>212.19</v>
      </c>
      <c r="E204" s="372">
        <v>210.95</v>
      </c>
      <c r="F204" s="372">
        <v>333170</v>
      </c>
      <c r="G204" s="373">
        <v>4.1999999999999997E-3</v>
      </c>
    </row>
    <row r="205" spans="1:7" ht="14.25" customHeight="1">
      <c r="A205" s="371">
        <v>43780</v>
      </c>
      <c r="B205" s="372">
        <v>211.48</v>
      </c>
      <c r="C205" s="372">
        <v>211.84</v>
      </c>
      <c r="D205" s="372">
        <v>212.55</v>
      </c>
      <c r="E205" s="372">
        <v>211.13</v>
      </c>
      <c r="F205" s="372">
        <v>290870</v>
      </c>
      <c r="G205" s="373">
        <v>-1.6999999999999999E-3</v>
      </c>
    </row>
    <row r="206" spans="1:7" ht="14.25" customHeight="1">
      <c r="A206" s="371">
        <v>43781</v>
      </c>
      <c r="B206" s="372">
        <v>214.33</v>
      </c>
      <c r="C206" s="372">
        <v>211.57</v>
      </c>
      <c r="D206" s="372">
        <v>214.95</v>
      </c>
      <c r="E206" s="372">
        <v>211.48</v>
      </c>
      <c r="F206" s="372">
        <v>178670</v>
      </c>
      <c r="G206" s="373">
        <v>1.35E-2</v>
      </c>
    </row>
    <row r="207" spans="1:7" ht="14.25" customHeight="1">
      <c r="A207" s="371">
        <v>43782</v>
      </c>
      <c r="B207" s="372">
        <v>215.93</v>
      </c>
      <c r="C207" s="372">
        <v>214.51</v>
      </c>
      <c r="D207" s="372">
        <v>217.18</v>
      </c>
      <c r="E207" s="372">
        <v>214.06</v>
      </c>
      <c r="F207" s="372">
        <v>270100</v>
      </c>
      <c r="G207" s="373">
        <v>7.4999999999999997E-3</v>
      </c>
    </row>
    <row r="208" spans="1:7" ht="14.25" customHeight="1">
      <c r="A208" s="371">
        <v>43783</v>
      </c>
      <c r="B208" s="372">
        <v>211.21</v>
      </c>
      <c r="C208" s="372">
        <v>216.29</v>
      </c>
      <c r="D208" s="372">
        <v>216.29</v>
      </c>
      <c r="E208" s="372">
        <v>209.61</v>
      </c>
      <c r="F208" s="372">
        <v>554450</v>
      </c>
      <c r="G208" s="373">
        <v>-2.18E-2</v>
      </c>
    </row>
    <row r="209" spans="1:7" ht="14.25" customHeight="1">
      <c r="A209" s="371">
        <v>43786</v>
      </c>
      <c r="B209" s="372">
        <v>212.19</v>
      </c>
      <c r="C209" s="372">
        <v>211.39</v>
      </c>
      <c r="D209" s="372">
        <v>212.73</v>
      </c>
      <c r="E209" s="372">
        <v>210.77</v>
      </c>
      <c r="F209" s="372">
        <v>105600</v>
      </c>
      <c r="G209" s="373">
        <v>4.5999999999999999E-3</v>
      </c>
    </row>
    <row r="210" spans="1:7" ht="14.25" customHeight="1">
      <c r="A210" s="371">
        <v>43787</v>
      </c>
      <c r="B210" s="372">
        <v>212.37</v>
      </c>
      <c r="C210" s="372">
        <v>212.73</v>
      </c>
      <c r="D210" s="372">
        <v>213.97</v>
      </c>
      <c r="E210" s="372">
        <v>211.84</v>
      </c>
      <c r="F210" s="372">
        <v>320290</v>
      </c>
      <c r="G210" s="373">
        <v>8.0000000000000004E-4</v>
      </c>
    </row>
    <row r="211" spans="1:7" ht="14.25" customHeight="1">
      <c r="A211" s="371">
        <v>43789</v>
      </c>
      <c r="B211" s="372">
        <v>204.19</v>
      </c>
      <c r="C211" s="372">
        <v>214.19</v>
      </c>
      <c r="D211" s="372">
        <v>214.19</v>
      </c>
      <c r="E211" s="372">
        <v>201.9</v>
      </c>
      <c r="F211" s="372">
        <v>1020000</v>
      </c>
      <c r="G211" s="373">
        <v>-3.85E-2</v>
      </c>
    </row>
    <row r="212" spans="1:7" ht="14.25" customHeight="1">
      <c r="A212" s="371">
        <v>43790</v>
      </c>
      <c r="B212" s="372">
        <v>207.52</v>
      </c>
      <c r="C212" s="372">
        <v>206.57</v>
      </c>
      <c r="D212" s="372">
        <v>209.52</v>
      </c>
      <c r="E212" s="372">
        <v>206.1</v>
      </c>
      <c r="F212" s="372">
        <v>383320</v>
      </c>
      <c r="G212" s="373">
        <v>1.6299999999999999E-2</v>
      </c>
    </row>
    <row r="213" spans="1:7" ht="14.25" customHeight="1">
      <c r="A213" s="371">
        <v>43793</v>
      </c>
      <c r="B213" s="372">
        <v>204.67</v>
      </c>
      <c r="C213" s="372">
        <v>207.62</v>
      </c>
      <c r="D213" s="372">
        <v>208.48</v>
      </c>
      <c r="E213" s="372">
        <v>204.19</v>
      </c>
      <c r="F213" s="372">
        <v>240280</v>
      </c>
      <c r="G213" s="373">
        <v>-1.38E-2</v>
      </c>
    </row>
    <row r="214" spans="1:7" ht="14.25" customHeight="1">
      <c r="A214" s="371">
        <v>43794</v>
      </c>
      <c r="B214" s="372">
        <v>203.52</v>
      </c>
      <c r="C214" s="372">
        <v>204.67</v>
      </c>
      <c r="D214" s="372">
        <v>205.71</v>
      </c>
      <c r="E214" s="372">
        <v>202.57</v>
      </c>
      <c r="F214" s="372">
        <v>285590</v>
      </c>
      <c r="G214" s="373">
        <v>-5.5999999999999999E-3</v>
      </c>
    </row>
    <row r="215" spans="1:7" ht="14.25" customHeight="1">
      <c r="A215" s="371">
        <v>43795</v>
      </c>
      <c r="B215" s="372">
        <v>202.29</v>
      </c>
      <c r="C215" s="372">
        <v>203.81</v>
      </c>
      <c r="D215" s="372">
        <v>203.81</v>
      </c>
      <c r="E215" s="372">
        <v>201.9</v>
      </c>
      <c r="F215" s="372">
        <v>409900</v>
      </c>
      <c r="G215" s="373">
        <v>-6.1000000000000004E-3</v>
      </c>
    </row>
    <row r="216" spans="1:7" ht="14.25" customHeight="1">
      <c r="A216" s="371">
        <v>43796</v>
      </c>
      <c r="B216" s="372">
        <v>201.71</v>
      </c>
      <c r="C216" s="372">
        <v>202.29</v>
      </c>
      <c r="D216" s="372">
        <v>202.86</v>
      </c>
      <c r="E216" s="372">
        <v>200.95</v>
      </c>
      <c r="F216" s="372">
        <v>951700</v>
      </c>
      <c r="G216" s="373">
        <v>-2.8E-3</v>
      </c>
    </row>
    <row r="217" spans="1:7" ht="14.25" customHeight="1">
      <c r="A217" s="371">
        <v>43797</v>
      </c>
      <c r="B217" s="372">
        <v>198.38</v>
      </c>
      <c r="C217" s="372">
        <v>203.52</v>
      </c>
      <c r="D217" s="372">
        <v>203.71</v>
      </c>
      <c r="E217" s="372">
        <v>197.71</v>
      </c>
      <c r="F217" s="372">
        <v>514770</v>
      </c>
      <c r="G217" s="373">
        <v>-1.6500000000000001E-2</v>
      </c>
    </row>
    <row r="218" spans="1:7" ht="14.25" customHeight="1">
      <c r="A218" s="371">
        <v>43800</v>
      </c>
      <c r="B218" s="372">
        <v>198.1</v>
      </c>
      <c r="C218" s="372">
        <v>198</v>
      </c>
      <c r="D218" s="372">
        <v>199.24</v>
      </c>
      <c r="E218" s="372">
        <v>196.67</v>
      </c>
      <c r="F218" s="372">
        <v>187250</v>
      </c>
      <c r="G218" s="373">
        <v>-1.4E-3</v>
      </c>
    </row>
    <row r="219" spans="1:7" ht="14.25" customHeight="1">
      <c r="A219" s="371">
        <v>43801</v>
      </c>
      <c r="B219" s="372">
        <v>195.14</v>
      </c>
      <c r="C219" s="372">
        <v>201.71</v>
      </c>
      <c r="D219" s="372">
        <v>201.71</v>
      </c>
      <c r="E219" s="372">
        <v>194.19</v>
      </c>
      <c r="F219" s="372">
        <v>478380</v>
      </c>
      <c r="G219" s="373">
        <v>-1.49E-2</v>
      </c>
    </row>
    <row r="220" spans="1:7" ht="14.25" customHeight="1">
      <c r="A220" s="371">
        <v>43802</v>
      </c>
      <c r="B220" s="372">
        <v>190.86</v>
      </c>
      <c r="C220" s="372">
        <v>196.48</v>
      </c>
      <c r="D220" s="372">
        <v>196.48</v>
      </c>
      <c r="E220" s="372">
        <v>189.05</v>
      </c>
      <c r="F220" s="372">
        <v>411640</v>
      </c>
      <c r="G220" s="373">
        <v>-2.1999999999999999E-2</v>
      </c>
    </row>
    <row r="221" spans="1:7" ht="14.25" customHeight="1">
      <c r="A221" s="371">
        <v>43803</v>
      </c>
      <c r="B221" s="372">
        <v>191.81</v>
      </c>
      <c r="C221" s="372">
        <v>190.86</v>
      </c>
      <c r="D221" s="372">
        <v>194</v>
      </c>
      <c r="E221" s="372">
        <v>190.76</v>
      </c>
      <c r="F221" s="372">
        <v>232200</v>
      </c>
      <c r="G221" s="373">
        <v>5.0000000000000001E-3</v>
      </c>
    </row>
    <row r="222" spans="1:7" ht="14.25" customHeight="1">
      <c r="A222" s="371">
        <v>43804</v>
      </c>
      <c r="B222" s="372">
        <v>190.29</v>
      </c>
      <c r="C222" s="372">
        <v>191.81</v>
      </c>
      <c r="D222" s="372">
        <v>192.29</v>
      </c>
      <c r="E222" s="372">
        <v>190</v>
      </c>
      <c r="F222" s="372">
        <v>279350</v>
      </c>
      <c r="G222" s="373">
        <v>-7.9000000000000008E-3</v>
      </c>
    </row>
    <row r="223" spans="1:7" ht="14.25" customHeight="1">
      <c r="A223" s="371">
        <v>43807</v>
      </c>
      <c r="B223" s="372">
        <v>189.14</v>
      </c>
      <c r="C223" s="372">
        <v>190.67</v>
      </c>
      <c r="D223" s="372">
        <v>191.43</v>
      </c>
      <c r="E223" s="372">
        <v>188.76</v>
      </c>
      <c r="F223" s="372">
        <v>235920</v>
      </c>
      <c r="G223" s="373">
        <v>-6.0000000000000001E-3</v>
      </c>
    </row>
    <row r="224" spans="1:7" ht="14.25" customHeight="1">
      <c r="A224" s="371">
        <v>43808</v>
      </c>
      <c r="B224" s="372">
        <v>182</v>
      </c>
      <c r="C224" s="372">
        <v>188.76</v>
      </c>
      <c r="D224" s="372">
        <v>188.76</v>
      </c>
      <c r="E224" s="372">
        <v>181.33</v>
      </c>
      <c r="F224" s="372">
        <v>484610</v>
      </c>
      <c r="G224" s="373">
        <v>-3.78E-2</v>
      </c>
    </row>
    <row r="225" spans="1:7" ht="14.25" customHeight="1">
      <c r="A225" s="371">
        <v>43809</v>
      </c>
      <c r="B225" s="372">
        <v>178.38</v>
      </c>
      <c r="C225" s="372">
        <v>182.1</v>
      </c>
      <c r="D225" s="372">
        <v>184.38</v>
      </c>
      <c r="E225" s="372">
        <v>177.14</v>
      </c>
      <c r="F225" s="372">
        <v>694760</v>
      </c>
      <c r="G225" s="373">
        <v>-1.9900000000000001E-2</v>
      </c>
    </row>
    <row r="226" spans="1:7" ht="14.25" customHeight="1">
      <c r="A226" s="371">
        <v>43810</v>
      </c>
      <c r="B226" s="372">
        <v>181.05</v>
      </c>
      <c r="C226" s="372">
        <v>180.95</v>
      </c>
      <c r="D226" s="372">
        <v>181.9</v>
      </c>
      <c r="E226" s="372">
        <v>178.76</v>
      </c>
      <c r="F226" s="372">
        <v>351430</v>
      </c>
      <c r="G226" s="373">
        <v>1.4999999999999999E-2</v>
      </c>
    </row>
    <row r="227" spans="1:7" ht="14.25" customHeight="1">
      <c r="A227" s="371">
        <v>43811</v>
      </c>
      <c r="B227" s="372">
        <v>180.95</v>
      </c>
      <c r="C227" s="372">
        <v>181.81</v>
      </c>
      <c r="D227" s="372">
        <v>182.19</v>
      </c>
      <c r="E227" s="372">
        <v>179.52</v>
      </c>
      <c r="F227" s="372">
        <v>516590.00000000006</v>
      </c>
      <c r="G227" s="373">
        <v>-5.0000000000000001E-4</v>
      </c>
    </row>
    <row r="228" spans="1:7" ht="14.25" customHeight="1">
      <c r="A228" s="371">
        <v>43814</v>
      </c>
      <c r="B228" s="372">
        <v>181.33</v>
      </c>
      <c r="C228" s="372">
        <v>181.05</v>
      </c>
      <c r="D228" s="372">
        <v>181.9</v>
      </c>
      <c r="E228" s="372">
        <v>180</v>
      </c>
      <c r="F228" s="372">
        <v>93860</v>
      </c>
      <c r="G228" s="373">
        <v>2.0999999999999999E-3</v>
      </c>
    </row>
    <row r="229" spans="1:7" ht="14.25" customHeight="1">
      <c r="A229" s="371">
        <v>43816</v>
      </c>
      <c r="B229" s="372">
        <v>177.9</v>
      </c>
      <c r="C229" s="372">
        <v>181.33</v>
      </c>
      <c r="D229" s="372">
        <v>181.33</v>
      </c>
      <c r="E229" s="372">
        <v>177.05</v>
      </c>
      <c r="F229" s="372">
        <v>398850</v>
      </c>
      <c r="G229" s="373">
        <v>-1.89E-2</v>
      </c>
    </row>
    <row r="230" spans="1:7" ht="14.25" customHeight="1">
      <c r="A230" s="371">
        <v>43817</v>
      </c>
      <c r="B230" s="372">
        <v>173.71</v>
      </c>
      <c r="C230" s="372">
        <v>177.9</v>
      </c>
      <c r="D230" s="372">
        <v>177.9</v>
      </c>
      <c r="E230" s="372">
        <v>172.38</v>
      </c>
      <c r="F230" s="372">
        <v>540190</v>
      </c>
      <c r="G230" s="373">
        <v>-2.3599999999999999E-2</v>
      </c>
    </row>
    <row r="231" spans="1:7" ht="14.25" customHeight="1">
      <c r="A231" s="371">
        <v>43818</v>
      </c>
      <c r="B231" s="372">
        <v>174.29</v>
      </c>
      <c r="C231" s="372">
        <v>174.76</v>
      </c>
      <c r="D231" s="372">
        <v>174.76</v>
      </c>
      <c r="E231" s="372">
        <v>173.71</v>
      </c>
      <c r="F231" s="372">
        <v>247820</v>
      </c>
      <c r="G231" s="373">
        <v>3.3E-3</v>
      </c>
    </row>
    <row r="232" spans="1:7" ht="14.25" customHeight="1">
      <c r="A232" s="371">
        <v>43821</v>
      </c>
      <c r="B232" s="372">
        <v>173.43</v>
      </c>
      <c r="C232" s="372">
        <v>174.29</v>
      </c>
      <c r="D232" s="372">
        <v>175.05</v>
      </c>
      <c r="E232" s="372">
        <v>172.95</v>
      </c>
      <c r="F232" s="372">
        <v>182530</v>
      </c>
      <c r="G232" s="373">
        <v>-4.8999999999999998E-3</v>
      </c>
    </row>
    <row r="233" spans="1:7" ht="14.25" customHeight="1">
      <c r="A233" s="371">
        <v>43822</v>
      </c>
      <c r="B233" s="372">
        <v>173.33</v>
      </c>
      <c r="C233" s="372">
        <v>173.43</v>
      </c>
      <c r="D233" s="372">
        <v>174.57</v>
      </c>
      <c r="E233" s="372">
        <v>172.1</v>
      </c>
      <c r="F233" s="372">
        <v>670920</v>
      </c>
      <c r="G233" s="373">
        <v>-5.9999999999999995E-4</v>
      </c>
    </row>
    <row r="234" spans="1:7" ht="14.25" customHeight="1">
      <c r="A234" s="371">
        <v>43823</v>
      </c>
      <c r="B234" s="372">
        <v>177.05</v>
      </c>
      <c r="C234" s="372">
        <v>174.29</v>
      </c>
      <c r="D234" s="372">
        <v>179.71</v>
      </c>
      <c r="E234" s="372">
        <v>174.29</v>
      </c>
      <c r="F234" s="372">
        <v>535900</v>
      </c>
      <c r="G234" s="373">
        <v>2.1399999999999999E-2</v>
      </c>
    </row>
    <row r="235" spans="1:7" ht="14.25" customHeight="1">
      <c r="A235" s="371">
        <v>43825</v>
      </c>
      <c r="B235" s="372">
        <v>179.33</v>
      </c>
      <c r="C235" s="372">
        <v>177.14</v>
      </c>
      <c r="D235" s="372">
        <v>179.9</v>
      </c>
      <c r="E235" s="372">
        <v>177.14</v>
      </c>
      <c r="F235" s="372">
        <v>313280</v>
      </c>
      <c r="G235" s="373">
        <v>1.29E-2</v>
      </c>
    </row>
    <row r="236" spans="1:7" ht="14.25" customHeight="1">
      <c r="A236" s="371">
        <v>43828</v>
      </c>
      <c r="B236" s="372">
        <v>179.9</v>
      </c>
      <c r="C236" s="372">
        <v>180</v>
      </c>
      <c r="D236" s="372">
        <v>180.95</v>
      </c>
      <c r="E236" s="372">
        <v>178.57</v>
      </c>
      <c r="F236" s="372">
        <v>173190</v>
      </c>
      <c r="G236" s="373">
        <v>3.2000000000000002E-3</v>
      </c>
    </row>
    <row r="237" spans="1:7" ht="14.25" customHeight="1">
      <c r="A237" s="371">
        <v>43829</v>
      </c>
      <c r="B237" s="372">
        <v>180.95</v>
      </c>
      <c r="C237" s="372">
        <v>180.1</v>
      </c>
      <c r="D237" s="372">
        <v>182</v>
      </c>
      <c r="E237" s="372">
        <v>179.43</v>
      </c>
      <c r="F237" s="372">
        <v>428820</v>
      </c>
      <c r="G237" s="373">
        <v>5.7999999999999996E-3</v>
      </c>
    </row>
    <row r="238" spans="1:7" ht="14.25" customHeight="1">
      <c r="A238" s="371">
        <v>43831</v>
      </c>
      <c r="B238" s="372">
        <v>179.71</v>
      </c>
      <c r="C238" s="372">
        <v>181.14</v>
      </c>
      <c r="D238" s="372">
        <v>183.24</v>
      </c>
      <c r="E238" s="372">
        <v>179.05</v>
      </c>
      <c r="F238" s="372">
        <v>152670</v>
      </c>
      <c r="G238" s="373">
        <v>-6.7999999999999996E-3</v>
      </c>
    </row>
    <row r="239" spans="1:7" ht="14.25" customHeight="1">
      <c r="A239" s="371">
        <v>43832</v>
      </c>
      <c r="B239" s="372">
        <v>180</v>
      </c>
      <c r="C239" s="372">
        <v>180</v>
      </c>
      <c r="D239" s="372">
        <v>180.86</v>
      </c>
      <c r="E239" s="372">
        <v>179.05</v>
      </c>
      <c r="F239" s="372">
        <v>610890</v>
      </c>
      <c r="G239" s="373">
        <v>1.6000000000000001E-3</v>
      </c>
    </row>
    <row r="240" spans="1:7" ht="14.25" customHeight="1">
      <c r="A240" s="371">
        <v>43835</v>
      </c>
      <c r="B240" s="372">
        <v>176.95</v>
      </c>
      <c r="C240" s="372">
        <v>180.1</v>
      </c>
      <c r="D240" s="372">
        <v>180.1</v>
      </c>
      <c r="E240" s="372">
        <v>176.48</v>
      </c>
      <c r="F240" s="372">
        <v>120310</v>
      </c>
      <c r="G240" s="373">
        <v>-1.6899999999999998E-2</v>
      </c>
    </row>
    <row r="241" spans="1:7" ht="14.25" customHeight="1">
      <c r="A241" s="371">
        <v>43836</v>
      </c>
      <c r="B241" s="372">
        <v>174.19</v>
      </c>
      <c r="C241" s="372">
        <v>176.95</v>
      </c>
      <c r="D241" s="372">
        <v>177.62</v>
      </c>
      <c r="E241" s="372">
        <v>172.67</v>
      </c>
      <c r="F241" s="372">
        <v>515480</v>
      </c>
      <c r="G241" s="373">
        <v>-1.5599999999999999E-2</v>
      </c>
    </row>
    <row r="242" spans="1:7" ht="14.25" customHeight="1">
      <c r="A242" s="371">
        <v>43837</v>
      </c>
      <c r="B242" s="372">
        <v>172</v>
      </c>
      <c r="C242" s="372">
        <v>176.19</v>
      </c>
      <c r="D242" s="372">
        <v>176.19</v>
      </c>
      <c r="E242" s="372">
        <v>171.52</v>
      </c>
      <c r="F242" s="372">
        <v>248630</v>
      </c>
      <c r="G242" s="373">
        <v>-1.26E-2</v>
      </c>
    </row>
    <row r="243" spans="1:7" ht="14.25" customHeight="1">
      <c r="A243" s="371">
        <v>43838</v>
      </c>
      <c r="B243" s="372">
        <v>166.76</v>
      </c>
      <c r="C243" s="372">
        <v>173.14</v>
      </c>
      <c r="D243" s="372">
        <v>173.33</v>
      </c>
      <c r="E243" s="372">
        <v>165.71</v>
      </c>
      <c r="F243" s="372">
        <v>489740</v>
      </c>
      <c r="G243" s="373">
        <v>-3.0499999999999999E-2</v>
      </c>
    </row>
    <row r="244" spans="1:7" ht="14.25" customHeight="1">
      <c r="A244" s="371">
        <v>43839</v>
      </c>
      <c r="B244" s="372">
        <v>162.47999999999999</v>
      </c>
      <c r="C244" s="372">
        <v>166.76</v>
      </c>
      <c r="D244" s="372">
        <v>166.76</v>
      </c>
      <c r="E244" s="372">
        <v>161.9</v>
      </c>
      <c r="F244" s="372">
        <v>448200</v>
      </c>
      <c r="G244" s="373">
        <v>-2.5700000000000001E-2</v>
      </c>
    </row>
    <row r="245" spans="1:7" ht="14.25" customHeight="1">
      <c r="A245" s="371">
        <v>43842</v>
      </c>
      <c r="B245" s="372">
        <v>163.71</v>
      </c>
      <c r="C245" s="372">
        <v>162.47999999999999</v>
      </c>
      <c r="D245" s="372">
        <v>164.67</v>
      </c>
      <c r="E245" s="372">
        <v>160.94999999999999</v>
      </c>
      <c r="F245" s="372">
        <v>151630</v>
      </c>
      <c r="G245" s="373">
        <v>7.6E-3</v>
      </c>
    </row>
    <row r="246" spans="1:7" ht="14.25" customHeight="1">
      <c r="A246" s="371">
        <v>43843</v>
      </c>
      <c r="B246" s="372">
        <v>160.29</v>
      </c>
      <c r="C246" s="372">
        <v>164.29</v>
      </c>
      <c r="D246" s="372">
        <v>164.29</v>
      </c>
      <c r="E246" s="372">
        <v>159.71</v>
      </c>
      <c r="F246" s="372">
        <v>181430</v>
      </c>
      <c r="G246" s="373">
        <v>-2.0899999999999998E-2</v>
      </c>
    </row>
    <row r="247" spans="1:7" ht="14.25" customHeight="1">
      <c r="A247" s="371">
        <v>43844</v>
      </c>
      <c r="B247" s="372">
        <v>154.94999999999999</v>
      </c>
      <c r="C247" s="372">
        <v>160</v>
      </c>
      <c r="D247" s="372">
        <v>160.47999999999999</v>
      </c>
      <c r="E247" s="372">
        <v>153.33000000000001</v>
      </c>
      <c r="F247" s="372">
        <v>508520</v>
      </c>
      <c r="G247" s="373">
        <v>-3.3300000000000003E-2</v>
      </c>
    </row>
    <row r="248" spans="1:7" ht="14.25" customHeight="1">
      <c r="A248" s="371">
        <v>43845</v>
      </c>
      <c r="B248" s="372">
        <v>158.1</v>
      </c>
      <c r="C248" s="372">
        <v>155.81</v>
      </c>
      <c r="D248" s="372">
        <v>160</v>
      </c>
      <c r="E248" s="372">
        <v>155.81</v>
      </c>
      <c r="F248" s="372">
        <v>983210</v>
      </c>
      <c r="G248" s="373">
        <v>2.0299999999999999E-2</v>
      </c>
    </row>
    <row r="249" spans="1:7" ht="14.25" customHeight="1">
      <c r="A249" s="371">
        <v>43846</v>
      </c>
      <c r="B249" s="372">
        <v>169.9</v>
      </c>
      <c r="C249" s="372">
        <v>158.57</v>
      </c>
      <c r="D249" s="372">
        <v>171.43</v>
      </c>
      <c r="E249" s="372">
        <v>158.19</v>
      </c>
      <c r="F249" s="372">
        <v>1280000</v>
      </c>
      <c r="G249" s="373">
        <v>7.4700000000000003E-2</v>
      </c>
    </row>
    <row r="250" spans="1:7" ht="14.25" customHeight="1">
      <c r="A250" s="371">
        <v>43849</v>
      </c>
      <c r="B250" s="372">
        <v>183.62</v>
      </c>
      <c r="C250" s="372">
        <v>172.38</v>
      </c>
      <c r="D250" s="372">
        <v>184.67</v>
      </c>
      <c r="E250" s="372">
        <v>171.9</v>
      </c>
      <c r="F250" s="372">
        <v>1060000</v>
      </c>
      <c r="G250" s="373">
        <v>8.0699999999999994E-2</v>
      </c>
    </row>
    <row r="251" spans="1:7" ht="14.25" customHeight="1">
      <c r="A251" s="371">
        <v>43850</v>
      </c>
      <c r="B251" s="372">
        <v>185.9</v>
      </c>
      <c r="C251" s="372">
        <v>186.67</v>
      </c>
      <c r="D251" s="372">
        <v>191.43</v>
      </c>
      <c r="E251" s="372">
        <v>184</v>
      </c>
      <c r="F251" s="372">
        <v>1250000</v>
      </c>
      <c r="G251" s="373">
        <v>1.24E-2</v>
      </c>
    </row>
    <row r="252" spans="1:7" ht="14.25" customHeight="1">
      <c r="A252" s="371">
        <v>43851</v>
      </c>
      <c r="B252" s="372">
        <v>185.81</v>
      </c>
      <c r="C252" s="372">
        <v>186.67</v>
      </c>
      <c r="D252" s="372">
        <v>190.67</v>
      </c>
      <c r="E252" s="372">
        <v>182.86</v>
      </c>
      <c r="F252" s="372">
        <v>1460000</v>
      </c>
      <c r="G252" s="373">
        <v>-5.0000000000000001E-4</v>
      </c>
    </row>
    <row r="253" spans="1:7" ht="14.25" customHeight="1">
      <c r="A253" s="371">
        <v>43852</v>
      </c>
      <c r="B253" s="372">
        <v>189.33</v>
      </c>
      <c r="C253" s="372">
        <v>186.76</v>
      </c>
      <c r="D253" s="372">
        <v>191.14</v>
      </c>
      <c r="E253" s="372">
        <v>186.19</v>
      </c>
      <c r="F253" s="372">
        <v>820710</v>
      </c>
      <c r="G253" s="373">
        <v>1.9E-2</v>
      </c>
    </row>
    <row r="254" spans="1:7" ht="14.25" customHeight="1">
      <c r="A254" s="371">
        <v>43853</v>
      </c>
      <c r="B254" s="372">
        <v>189.43</v>
      </c>
      <c r="C254" s="372">
        <v>189.9</v>
      </c>
      <c r="D254" s="372">
        <v>192.38</v>
      </c>
      <c r="E254" s="372">
        <v>188.57</v>
      </c>
      <c r="F254" s="372">
        <v>1020000</v>
      </c>
      <c r="G254" s="373">
        <v>5.0000000000000001E-4</v>
      </c>
    </row>
    <row r="255" spans="1:7" ht="14.25" customHeight="1">
      <c r="A255" s="371">
        <v>43856</v>
      </c>
      <c r="B255" s="372">
        <v>188.67</v>
      </c>
      <c r="C255" s="372">
        <v>189.52</v>
      </c>
      <c r="D255" s="372">
        <v>189.9</v>
      </c>
      <c r="E255" s="372">
        <v>188.29</v>
      </c>
      <c r="F255" s="372">
        <v>626440</v>
      </c>
      <c r="G255" s="373">
        <v>-4.0000000000000001E-3</v>
      </c>
    </row>
    <row r="256" spans="1:7" ht="14.25" customHeight="1">
      <c r="A256" s="371">
        <v>43857</v>
      </c>
      <c r="B256" s="372">
        <v>188.57</v>
      </c>
      <c r="C256" s="372">
        <v>188.76</v>
      </c>
      <c r="D256" s="372">
        <v>189.05</v>
      </c>
      <c r="E256" s="372">
        <v>188</v>
      </c>
      <c r="F256" s="372">
        <v>824700</v>
      </c>
      <c r="G256" s="373">
        <v>-5.0000000000000001E-4</v>
      </c>
    </row>
    <row r="257" spans="1:7" ht="14.25" customHeight="1">
      <c r="A257" s="371">
        <v>43858</v>
      </c>
      <c r="B257" s="372">
        <v>188.57</v>
      </c>
      <c r="C257" s="372">
        <v>188.76</v>
      </c>
      <c r="D257" s="372">
        <v>189.05</v>
      </c>
      <c r="E257" s="372">
        <v>188.1</v>
      </c>
      <c r="F257" s="372">
        <v>619540</v>
      </c>
      <c r="G257" s="373">
        <v>0</v>
      </c>
    </row>
    <row r="258" spans="1:7" ht="14.25" customHeight="1">
      <c r="A258" s="371">
        <v>43859</v>
      </c>
      <c r="B258" s="372">
        <v>188</v>
      </c>
      <c r="C258" s="372">
        <v>188.48</v>
      </c>
      <c r="D258" s="372">
        <v>189.05</v>
      </c>
      <c r="E258" s="372">
        <v>187.71</v>
      </c>
      <c r="F258" s="372">
        <v>400100</v>
      </c>
      <c r="G258" s="373">
        <v>-3.0000000000000001E-3</v>
      </c>
    </row>
    <row r="259" spans="1:7" ht="14.25" customHeight="1">
      <c r="A259" s="371">
        <v>43860</v>
      </c>
      <c r="B259" s="372">
        <v>188.76</v>
      </c>
      <c r="C259" s="372">
        <v>188.1</v>
      </c>
      <c r="D259" s="372">
        <v>192.19</v>
      </c>
      <c r="E259" s="372">
        <v>188.1</v>
      </c>
      <c r="F259" s="372">
        <v>507440</v>
      </c>
      <c r="G259" s="373">
        <v>4.1000000000000003E-3</v>
      </c>
    </row>
    <row r="260" spans="1:7" ht="14.25" customHeight="1">
      <c r="A260" s="371">
        <v>43863</v>
      </c>
      <c r="B260" s="372">
        <v>187.62</v>
      </c>
      <c r="C260" s="372">
        <v>188.57</v>
      </c>
      <c r="D260" s="372">
        <v>188.67</v>
      </c>
      <c r="E260" s="372">
        <v>187.14</v>
      </c>
      <c r="F260" s="372">
        <v>399920</v>
      </c>
      <c r="G260" s="373">
        <v>-6.1000000000000004E-3</v>
      </c>
    </row>
    <row r="261" spans="1:7" ht="14.25" customHeight="1">
      <c r="A261" s="371">
        <v>43864</v>
      </c>
      <c r="B261" s="372">
        <v>187.71</v>
      </c>
      <c r="C261" s="372">
        <v>187.71</v>
      </c>
      <c r="D261" s="372">
        <v>188</v>
      </c>
      <c r="E261" s="372">
        <v>187.14</v>
      </c>
      <c r="F261" s="372">
        <v>564790</v>
      </c>
      <c r="G261" s="373">
        <v>5.0000000000000001E-4</v>
      </c>
    </row>
    <row r="262" spans="1:7" ht="14.25" customHeight="1">
      <c r="A262" s="371">
        <v>43865</v>
      </c>
      <c r="B262" s="372">
        <v>187.62</v>
      </c>
      <c r="C262" s="372">
        <v>187.71</v>
      </c>
      <c r="D262" s="372">
        <v>188.48</v>
      </c>
      <c r="E262" s="372">
        <v>187.52</v>
      </c>
      <c r="F262" s="372">
        <v>559730</v>
      </c>
      <c r="G262" s="373">
        <v>-5.0000000000000001E-4</v>
      </c>
    </row>
    <row r="263" spans="1:7" ht="14.25" customHeight="1">
      <c r="A263" s="371">
        <v>43866</v>
      </c>
      <c r="B263" s="372">
        <v>190.19</v>
      </c>
      <c r="C263" s="372">
        <v>187.24</v>
      </c>
      <c r="D263" s="372">
        <v>190.48</v>
      </c>
      <c r="E263" s="372">
        <v>187.24</v>
      </c>
      <c r="F263" s="372">
        <v>315830</v>
      </c>
      <c r="G263" s="373">
        <v>1.37E-2</v>
      </c>
    </row>
    <row r="264" spans="1:7" ht="14.25" customHeight="1">
      <c r="A264" s="371">
        <v>43867</v>
      </c>
      <c r="B264" s="372">
        <v>187.71</v>
      </c>
      <c r="C264" s="372">
        <v>188.57</v>
      </c>
      <c r="D264" s="372">
        <v>189.52</v>
      </c>
      <c r="E264" s="372">
        <v>187.43</v>
      </c>
      <c r="F264" s="372">
        <v>182700</v>
      </c>
      <c r="G264" s="373">
        <v>-1.2999999999999999E-2</v>
      </c>
    </row>
    <row r="265" spans="1:7" ht="14.25" customHeight="1">
      <c r="A265" s="371">
        <v>43870</v>
      </c>
      <c r="B265" s="372">
        <v>186.76</v>
      </c>
      <c r="C265" s="372">
        <v>187.71</v>
      </c>
      <c r="D265" s="372">
        <v>188</v>
      </c>
      <c r="E265" s="372">
        <v>186.67</v>
      </c>
      <c r="F265" s="372">
        <v>372540</v>
      </c>
      <c r="G265" s="373">
        <v>-5.1000000000000004E-3</v>
      </c>
    </row>
    <row r="266" spans="1:7" ht="14.25" customHeight="1">
      <c r="A266" s="371">
        <v>43871</v>
      </c>
      <c r="B266" s="372">
        <v>187.71</v>
      </c>
      <c r="C266" s="372">
        <v>187.05</v>
      </c>
      <c r="D266" s="372">
        <v>188.48</v>
      </c>
      <c r="E266" s="372">
        <v>186.67</v>
      </c>
      <c r="F266" s="372">
        <v>210650</v>
      </c>
      <c r="G266" s="373">
        <v>5.1000000000000004E-3</v>
      </c>
    </row>
    <row r="267" spans="1:7" ht="14.25" customHeight="1">
      <c r="A267" s="371">
        <v>43872</v>
      </c>
      <c r="B267" s="372">
        <v>188.48</v>
      </c>
      <c r="C267" s="372">
        <v>188.57</v>
      </c>
      <c r="D267" s="372">
        <v>190.29</v>
      </c>
      <c r="E267" s="372">
        <v>188.1</v>
      </c>
      <c r="F267" s="372">
        <v>290310</v>
      </c>
      <c r="G267" s="373">
        <v>4.1000000000000003E-3</v>
      </c>
    </row>
    <row r="268" spans="1:7" ht="14.25" customHeight="1">
      <c r="A268" s="371">
        <v>43873</v>
      </c>
      <c r="B268" s="372">
        <v>188.19</v>
      </c>
      <c r="C268" s="372">
        <v>188.57</v>
      </c>
      <c r="D268" s="372">
        <v>189.52</v>
      </c>
      <c r="E268" s="372">
        <v>187.71</v>
      </c>
      <c r="F268" s="372">
        <v>312050</v>
      </c>
      <c r="G268" s="373">
        <v>-1.5E-3</v>
      </c>
    </row>
    <row r="269" spans="1:7" ht="14.25" customHeight="1">
      <c r="A269" s="371">
        <v>43874</v>
      </c>
      <c r="B269" s="372">
        <v>189.62</v>
      </c>
      <c r="C269" s="372">
        <v>188.1</v>
      </c>
      <c r="D269" s="372">
        <v>190.38</v>
      </c>
      <c r="E269" s="372">
        <v>188.1</v>
      </c>
      <c r="F269" s="372">
        <v>296610</v>
      </c>
      <c r="G269" s="373">
        <v>7.6E-3</v>
      </c>
    </row>
    <row r="270" spans="1:7" ht="14.25" customHeight="1">
      <c r="A270" s="371">
        <v>43877</v>
      </c>
      <c r="B270" s="372">
        <v>194.19</v>
      </c>
      <c r="C270" s="372">
        <v>190.48</v>
      </c>
      <c r="D270" s="372">
        <v>194.76</v>
      </c>
      <c r="E270" s="372">
        <v>189.62</v>
      </c>
      <c r="F270" s="372">
        <v>424450</v>
      </c>
      <c r="G270" s="373">
        <v>2.41E-2</v>
      </c>
    </row>
    <row r="271" spans="1:7" ht="14.25" customHeight="1">
      <c r="A271" s="371">
        <v>43878</v>
      </c>
      <c r="B271" s="372">
        <v>196.29</v>
      </c>
      <c r="C271" s="372">
        <v>194.38</v>
      </c>
      <c r="D271" s="372">
        <v>197.71</v>
      </c>
      <c r="E271" s="372">
        <v>194</v>
      </c>
      <c r="F271" s="372">
        <v>478400</v>
      </c>
      <c r="G271" s="373">
        <v>1.0800000000000001E-2</v>
      </c>
    </row>
    <row r="272" spans="1:7" ht="14.25" customHeight="1">
      <c r="A272" s="371">
        <v>43879</v>
      </c>
      <c r="B272" s="372">
        <v>196.86</v>
      </c>
      <c r="C272" s="372">
        <v>197.14</v>
      </c>
      <c r="D272" s="372">
        <v>201.52</v>
      </c>
      <c r="E272" s="372">
        <v>196.29</v>
      </c>
      <c r="F272" s="372">
        <v>654600</v>
      </c>
      <c r="G272" s="373">
        <v>2.8999999999999998E-3</v>
      </c>
    </row>
    <row r="273" spans="1:7" ht="14.25" customHeight="1">
      <c r="A273" s="371">
        <v>43880</v>
      </c>
      <c r="B273" s="372">
        <v>195.71</v>
      </c>
      <c r="C273" s="372">
        <v>197.14</v>
      </c>
      <c r="D273" s="372">
        <v>197.14</v>
      </c>
      <c r="E273" s="372">
        <v>194.29</v>
      </c>
      <c r="F273" s="372">
        <v>391130</v>
      </c>
      <c r="G273" s="373">
        <v>-5.7999999999999996E-3</v>
      </c>
    </row>
    <row r="274" spans="1:7" ht="14.25" customHeight="1">
      <c r="A274" s="371">
        <v>43881</v>
      </c>
      <c r="B274" s="372">
        <v>198</v>
      </c>
      <c r="C274" s="372">
        <v>196.19</v>
      </c>
      <c r="D274" s="372">
        <v>199.33</v>
      </c>
      <c r="E274" s="372">
        <v>195.05</v>
      </c>
      <c r="F274" s="372">
        <v>681360</v>
      </c>
      <c r="G274" s="373">
        <v>1.17E-2</v>
      </c>
    </row>
    <row r="275" spans="1:7" ht="14.25" customHeight="1">
      <c r="A275" s="371">
        <v>43884</v>
      </c>
      <c r="B275" s="372">
        <v>195.81</v>
      </c>
      <c r="C275" s="372">
        <v>198.95</v>
      </c>
      <c r="D275" s="372">
        <v>199.33</v>
      </c>
      <c r="E275" s="372">
        <v>194.95</v>
      </c>
      <c r="F275" s="372">
        <v>247440</v>
      </c>
      <c r="G275" s="373">
        <v>-1.11E-2</v>
      </c>
    </row>
    <row r="276" spans="1:7" ht="14.25" customHeight="1">
      <c r="A276" s="371">
        <v>43885</v>
      </c>
      <c r="B276" s="372">
        <v>193.81</v>
      </c>
      <c r="C276" s="372">
        <v>195.52</v>
      </c>
      <c r="D276" s="372">
        <v>196.19</v>
      </c>
      <c r="E276" s="372">
        <v>192.86</v>
      </c>
      <c r="F276" s="372">
        <v>390640</v>
      </c>
      <c r="G276" s="373">
        <v>-1.0200000000000001E-2</v>
      </c>
    </row>
    <row r="277" spans="1:7" ht="14.25" customHeight="1">
      <c r="A277" s="371">
        <v>43886</v>
      </c>
      <c r="B277" s="372">
        <v>190.57</v>
      </c>
      <c r="C277" s="372">
        <v>191.52</v>
      </c>
      <c r="D277" s="372">
        <v>194.19</v>
      </c>
      <c r="E277" s="372">
        <v>190.48</v>
      </c>
      <c r="F277" s="372">
        <v>719150</v>
      </c>
      <c r="G277" s="373">
        <v>-1.67E-2</v>
      </c>
    </row>
    <row r="278" spans="1:7" ht="14.25" customHeight="1">
      <c r="A278" s="371">
        <v>43887</v>
      </c>
      <c r="B278" s="372">
        <v>187.71</v>
      </c>
      <c r="C278" s="372">
        <v>190.76</v>
      </c>
      <c r="D278" s="372">
        <v>191.43</v>
      </c>
      <c r="E278" s="372">
        <v>187.62</v>
      </c>
      <c r="F278" s="372">
        <v>597030</v>
      </c>
      <c r="G278" s="373">
        <v>-1.4999999999999999E-2</v>
      </c>
    </row>
    <row r="279" spans="1:7" ht="14.25" customHeight="1">
      <c r="A279" s="371">
        <v>43888</v>
      </c>
      <c r="B279" s="372">
        <v>184.19</v>
      </c>
      <c r="C279" s="372">
        <v>189.52</v>
      </c>
      <c r="D279" s="372">
        <v>189.52</v>
      </c>
      <c r="E279" s="372">
        <v>183.81</v>
      </c>
      <c r="F279" s="372">
        <v>481030</v>
      </c>
      <c r="G279" s="373">
        <v>-1.8800000000000001E-2</v>
      </c>
    </row>
    <row r="280" spans="1:7" ht="14.25" customHeight="1">
      <c r="A280" s="371">
        <v>43891</v>
      </c>
      <c r="B280" s="372">
        <v>184.19</v>
      </c>
      <c r="C280" s="372">
        <v>184.1</v>
      </c>
      <c r="D280" s="372">
        <v>185.43</v>
      </c>
      <c r="E280" s="372">
        <v>176.67</v>
      </c>
      <c r="F280" s="372">
        <v>610070</v>
      </c>
      <c r="G280" s="373">
        <v>0</v>
      </c>
    </row>
    <row r="281" spans="1:7" ht="14.25" customHeight="1">
      <c r="A281" s="371">
        <v>43892</v>
      </c>
      <c r="B281" s="372">
        <v>182.1</v>
      </c>
      <c r="C281" s="372">
        <v>184.29</v>
      </c>
      <c r="D281" s="372">
        <v>184.29</v>
      </c>
      <c r="E281" s="372">
        <v>180.57</v>
      </c>
      <c r="F281" s="372">
        <v>423230</v>
      </c>
      <c r="G281" s="373">
        <v>-1.14E-2</v>
      </c>
    </row>
    <row r="282" spans="1:7" ht="14.25" customHeight="1">
      <c r="A282" s="371">
        <v>43893</v>
      </c>
      <c r="B282" s="372">
        <v>181.9</v>
      </c>
      <c r="C282" s="372">
        <v>183.71</v>
      </c>
      <c r="D282" s="372">
        <v>183.81</v>
      </c>
      <c r="E282" s="372">
        <v>181.14</v>
      </c>
      <c r="F282" s="372">
        <v>917270</v>
      </c>
      <c r="G282" s="373">
        <v>-1E-3</v>
      </c>
    </row>
    <row r="283" spans="1:7" ht="14.25" customHeight="1">
      <c r="A283" s="371">
        <v>43894</v>
      </c>
      <c r="B283" s="372">
        <v>177.43</v>
      </c>
      <c r="C283" s="372">
        <v>182.86</v>
      </c>
      <c r="D283" s="372">
        <v>182.86</v>
      </c>
      <c r="E283" s="372">
        <v>176.19</v>
      </c>
      <c r="F283" s="372">
        <v>471000</v>
      </c>
      <c r="G283" s="373">
        <v>-2.46E-2</v>
      </c>
    </row>
    <row r="284" spans="1:7" ht="14.25" customHeight="1">
      <c r="A284" s="371">
        <v>43895</v>
      </c>
      <c r="B284" s="372">
        <v>176.38</v>
      </c>
      <c r="C284" s="372">
        <v>178.1</v>
      </c>
      <c r="D284" s="372">
        <v>179.52</v>
      </c>
      <c r="E284" s="372">
        <v>176.19</v>
      </c>
      <c r="F284" s="372">
        <v>384320</v>
      </c>
      <c r="G284" s="373">
        <v>-5.8999999999999999E-3</v>
      </c>
    </row>
    <row r="285" spans="1:7" ht="14.25" customHeight="1">
      <c r="A285" s="371">
        <v>43898</v>
      </c>
      <c r="B285" s="372">
        <v>177.52</v>
      </c>
      <c r="C285" s="372">
        <v>176.38</v>
      </c>
      <c r="D285" s="372">
        <v>178.95</v>
      </c>
      <c r="E285" s="372">
        <v>174.76</v>
      </c>
      <c r="F285" s="372">
        <v>527640</v>
      </c>
      <c r="G285" s="373">
        <v>6.4999999999999997E-3</v>
      </c>
    </row>
    <row r="286" spans="1:7" ht="14.25" customHeight="1">
      <c r="A286" s="371">
        <v>43899</v>
      </c>
      <c r="B286" s="372">
        <v>165.05</v>
      </c>
      <c r="C286" s="372">
        <v>177.14</v>
      </c>
      <c r="D286" s="372">
        <v>177.14</v>
      </c>
      <c r="E286" s="372">
        <v>163.52000000000001</v>
      </c>
      <c r="F286" s="372">
        <v>926610</v>
      </c>
      <c r="G286" s="373">
        <v>-7.0300000000000001E-2</v>
      </c>
    </row>
    <row r="287" spans="1:7" ht="14.25" customHeight="1">
      <c r="A287" s="371">
        <v>43900</v>
      </c>
      <c r="B287" s="372">
        <v>169.81</v>
      </c>
      <c r="C287" s="372">
        <v>165.71</v>
      </c>
      <c r="D287" s="372">
        <v>172.57</v>
      </c>
      <c r="E287" s="372">
        <v>164.76</v>
      </c>
      <c r="F287" s="372">
        <v>900300</v>
      </c>
      <c r="G287" s="373">
        <v>2.8899999999999999E-2</v>
      </c>
    </row>
    <row r="288" spans="1:7" ht="14.25" customHeight="1">
      <c r="A288" s="371">
        <v>43901</v>
      </c>
      <c r="B288" s="372">
        <v>172.86</v>
      </c>
      <c r="C288" s="372">
        <v>171.81</v>
      </c>
      <c r="D288" s="372">
        <v>174.48</v>
      </c>
      <c r="E288" s="372">
        <v>170.86</v>
      </c>
      <c r="F288" s="372">
        <v>758190</v>
      </c>
      <c r="G288" s="373">
        <v>1.7899999999999999E-2</v>
      </c>
    </row>
    <row r="289" spans="1:7" ht="14.25" customHeight="1">
      <c r="A289" s="371">
        <v>43902</v>
      </c>
      <c r="B289" s="372">
        <v>171.24</v>
      </c>
      <c r="C289" s="372">
        <v>172.86</v>
      </c>
      <c r="D289" s="372">
        <v>172.95</v>
      </c>
      <c r="E289" s="372">
        <v>169.33</v>
      </c>
      <c r="F289" s="372">
        <v>582700</v>
      </c>
      <c r="G289" s="373">
        <v>-9.4000000000000004E-3</v>
      </c>
    </row>
    <row r="290" spans="1:7" ht="14.25" customHeight="1">
      <c r="A290" s="371">
        <v>43905</v>
      </c>
      <c r="B290" s="372">
        <v>168.95</v>
      </c>
      <c r="C290" s="372">
        <v>170.29</v>
      </c>
      <c r="D290" s="372">
        <v>170.48</v>
      </c>
      <c r="E290" s="372">
        <v>163.81</v>
      </c>
      <c r="F290" s="372">
        <v>522480</v>
      </c>
      <c r="G290" s="373">
        <v>-1.3299999999999999E-2</v>
      </c>
    </row>
    <row r="291" spans="1:7" ht="14.25" customHeight="1">
      <c r="A291" s="371">
        <v>43906</v>
      </c>
      <c r="B291" s="372">
        <v>156.38</v>
      </c>
      <c r="C291" s="372">
        <v>169.52</v>
      </c>
      <c r="D291" s="372">
        <v>169.52</v>
      </c>
      <c r="E291" s="372">
        <v>152.38</v>
      </c>
      <c r="F291" s="372">
        <v>1550000</v>
      </c>
      <c r="G291" s="373">
        <v>-7.4399999999999994E-2</v>
      </c>
    </row>
    <row r="292" spans="1:7" ht="14.25" customHeight="1">
      <c r="A292" s="371">
        <v>43908</v>
      </c>
      <c r="B292" s="372">
        <v>151.9</v>
      </c>
      <c r="C292" s="372">
        <v>157.13999999999999</v>
      </c>
      <c r="D292" s="372">
        <v>164</v>
      </c>
      <c r="E292" s="372">
        <v>149.05000000000001</v>
      </c>
      <c r="F292" s="372">
        <v>1210000</v>
      </c>
      <c r="G292" s="373">
        <v>-2.86E-2</v>
      </c>
    </row>
    <row r="293" spans="1:7" ht="14.25" customHeight="1">
      <c r="A293" s="371">
        <v>43909</v>
      </c>
      <c r="B293" s="372">
        <v>162.29</v>
      </c>
      <c r="C293" s="372">
        <v>162.29</v>
      </c>
      <c r="D293" s="372">
        <v>162.29</v>
      </c>
      <c r="E293" s="372">
        <v>162.29</v>
      </c>
      <c r="F293" s="372">
        <v>69480</v>
      </c>
      <c r="G293" s="373">
        <v>6.83E-2</v>
      </c>
    </row>
    <row r="294" spans="1:7" ht="14.25" customHeight="1">
      <c r="A294" s="371">
        <v>43912</v>
      </c>
      <c r="B294" s="372">
        <v>164.29</v>
      </c>
      <c r="C294" s="372">
        <v>164.29</v>
      </c>
      <c r="D294" s="372">
        <v>164.29</v>
      </c>
      <c r="E294" s="372">
        <v>164.29</v>
      </c>
      <c r="F294" s="372">
        <v>275520</v>
      </c>
      <c r="G294" s="373">
        <v>1.23E-2</v>
      </c>
    </row>
    <row r="295" spans="1:7" ht="14.25" customHeight="1">
      <c r="A295" s="371">
        <v>43913</v>
      </c>
      <c r="B295" s="372">
        <v>164.29</v>
      </c>
      <c r="C295" s="372">
        <v>164.29</v>
      </c>
      <c r="D295" s="372">
        <v>164.29</v>
      </c>
      <c r="E295" s="372">
        <v>164.29</v>
      </c>
      <c r="F295" s="372">
        <v>311150</v>
      </c>
      <c r="G295" s="373">
        <v>0</v>
      </c>
    </row>
    <row r="296" spans="1:7" ht="14.25" customHeight="1">
      <c r="A296" s="371">
        <v>43914</v>
      </c>
      <c r="B296" s="372">
        <v>164.29</v>
      </c>
      <c r="C296" s="372">
        <v>164.29</v>
      </c>
      <c r="D296" s="372">
        <v>164.29</v>
      </c>
      <c r="E296" s="372">
        <v>164.29</v>
      </c>
      <c r="F296" s="372">
        <v>145950</v>
      </c>
      <c r="G296" s="373">
        <v>0</v>
      </c>
    </row>
    <row r="297" spans="1:7" ht="14.25" customHeight="1">
      <c r="A297" s="371">
        <v>43915</v>
      </c>
      <c r="B297" s="372">
        <v>164.29</v>
      </c>
      <c r="C297" s="372">
        <v>164.29</v>
      </c>
      <c r="D297" s="372">
        <v>164.29</v>
      </c>
      <c r="E297" s="372">
        <v>164.29</v>
      </c>
      <c r="F297" s="372">
        <v>286830</v>
      </c>
      <c r="G297" s="373">
        <v>0</v>
      </c>
    </row>
    <row r="298" spans="1:7" ht="14.25" customHeight="1">
      <c r="A298" s="371">
        <v>43919</v>
      </c>
      <c r="B298" s="372">
        <v>172.5</v>
      </c>
      <c r="C298" s="372">
        <v>172.5</v>
      </c>
      <c r="D298" s="372">
        <v>172.5</v>
      </c>
      <c r="E298" s="372">
        <v>172.5</v>
      </c>
      <c r="F298" s="372">
        <v>273170</v>
      </c>
      <c r="G298" s="373">
        <v>0.05</v>
      </c>
    </row>
    <row r="299" spans="1:7" ht="14.25" customHeight="1">
      <c r="A299" s="371">
        <v>43982</v>
      </c>
      <c r="B299" s="372">
        <v>180.57</v>
      </c>
      <c r="C299" s="372">
        <v>164.29</v>
      </c>
      <c r="D299" s="372">
        <v>180.67</v>
      </c>
      <c r="E299" s="372">
        <v>164.29</v>
      </c>
      <c r="F299" s="372">
        <v>1130000</v>
      </c>
      <c r="G299" s="373">
        <v>4.6800000000000001E-2</v>
      </c>
    </row>
    <row r="300" spans="1:7" ht="14.25" customHeight="1">
      <c r="A300" s="371">
        <v>43983</v>
      </c>
      <c r="B300" s="372">
        <v>167.33</v>
      </c>
      <c r="C300" s="372">
        <v>180.95</v>
      </c>
      <c r="D300" s="372">
        <v>186.76</v>
      </c>
      <c r="E300" s="372">
        <v>166.19</v>
      </c>
      <c r="F300" s="372">
        <v>1520000</v>
      </c>
      <c r="G300" s="373">
        <v>-7.3300000000000004E-2</v>
      </c>
    </row>
    <row r="301" spans="1:7" ht="14.25" customHeight="1">
      <c r="A301" s="371">
        <v>43984</v>
      </c>
      <c r="B301" s="372">
        <v>164.29</v>
      </c>
      <c r="C301" s="372">
        <v>167.33</v>
      </c>
      <c r="D301" s="372">
        <v>167.33</v>
      </c>
      <c r="E301" s="372">
        <v>164.29</v>
      </c>
      <c r="F301" s="372">
        <v>994540</v>
      </c>
      <c r="G301" s="373">
        <v>-1.8200000000000001E-2</v>
      </c>
    </row>
    <row r="302" spans="1:7" ht="14.25" customHeight="1">
      <c r="A302" s="371">
        <v>43985</v>
      </c>
      <c r="B302" s="372">
        <v>164.29</v>
      </c>
      <c r="C302" s="372">
        <v>164.29</v>
      </c>
      <c r="D302" s="372">
        <v>164.29</v>
      </c>
      <c r="E302" s="372">
        <v>164.29</v>
      </c>
      <c r="F302" s="372">
        <v>191400</v>
      </c>
      <c r="G302" s="373">
        <v>0</v>
      </c>
    </row>
    <row r="303" spans="1:7" ht="14.25" customHeight="1">
      <c r="A303" s="371">
        <v>43986</v>
      </c>
      <c r="B303" s="372">
        <v>164.29</v>
      </c>
      <c r="C303" s="372">
        <v>164.29</v>
      </c>
      <c r="D303" s="372">
        <v>164.29</v>
      </c>
      <c r="E303" s="372">
        <v>164.29</v>
      </c>
      <c r="F303" s="372">
        <v>94910</v>
      </c>
      <c r="G303" s="373">
        <v>0</v>
      </c>
    </row>
    <row r="304" spans="1:7" ht="14.25" customHeight="1">
      <c r="A304" s="371">
        <v>43989</v>
      </c>
      <c r="B304" s="372">
        <v>164.29</v>
      </c>
      <c r="C304" s="372">
        <v>164.29</v>
      </c>
      <c r="D304" s="372">
        <v>165.71</v>
      </c>
      <c r="E304" s="372">
        <v>164.29</v>
      </c>
      <c r="F304" s="372">
        <v>590520</v>
      </c>
      <c r="G304" s="373">
        <v>0</v>
      </c>
    </row>
    <row r="305" spans="1:7" ht="14.25" customHeight="1">
      <c r="A305" s="371">
        <v>43990</v>
      </c>
      <c r="B305" s="372">
        <v>164.29</v>
      </c>
      <c r="C305" s="372">
        <v>164.29</v>
      </c>
      <c r="D305" s="372">
        <v>164.29</v>
      </c>
      <c r="E305" s="372">
        <v>164.29</v>
      </c>
      <c r="F305" s="372">
        <v>173420</v>
      </c>
      <c r="G305" s="373">
        <v>0</v>
      </c>
    </row>
    <row r="306" spans="1:7" ht="14.25" customHeight="1">
      <c r="A306" s="371">
        <v>43991</v>
      </c>
      <c r="B306" s="372">
        <v>164.29</v>
      </c>
      <c r="C306" s="372">
        <v>164.29</v>
      </c>
      <c r="D306" s="372">
        <v>164.38</v>
      </c>
      <c r="E306" s="372">
        <v>164.29</v>
      </c>
      <c r="F306" s="372">
        <v>232800</v>
      </c>
      <c r="G306" s="373">
        <v>0</v>
      </c>
    </row>
    <row r="307" spans="1:7" ht="14.25" customHeight="1">
      <c r="A307" s="371">
        <v>43992</v>
      </c>
      <c r="B307" s="372">
        <v>164.29</v>
      </c>
      <c r="C307" s="372">
        <v>164.29</v>
      </c>
      <c r="D307" s="372">
        <v>164.29</v>
      </c>
      <c r="E307" s="372">
        <v>164.29</v>
      </c>
      <c r="F307" s="372">
        <v>139680</v>
      </c>
      <c r="G307" s="373">
        <v>0</v>
      </c>
    </row>
    <row r="308" spans="1:7" ht="14.25" customHeight="1">
      <c r="A308" s="371">
        <v>43993</v>
      </c>
      <c r="B308" s="372">
        <v>164.29</v>
      </c>
      <c r="C308" s="372">
        <v>164.29</v>
      </c>
      <c r="D308" s="372">
        <v>164.29</v>
      </c>
      <c r="E308" s="372">
        <v>164.29</v>
      </c>
      <c r="F308" s="372">
        <v>116110</v>
      </c>
      <c r="G308" s="373">
        <v>0</v>
      </c>
    </row>
    <row r="309" spans="1:7" ht="14.25" customHeight="1">
      <c r="A309" s="371">
        <v>43996</v>
      </c>
      <c r="B309" s="372">
        <v>164.29</v>
      </c>
      <c r="C309" s="372">
        <v>164.29</v>
      </c>
      <c r="D309" s="372">
        <v>164.29</v>
      </c>
      <c r="E309" s="372">
        <v>164.29</v>
      </c>
      <c r="F309" s="372">
        <v>128740.00000000001</v>
      </c>
      <c r="G309" s="373">
        <v>0</v>
      </c>
    </row>
    <row r="310" spans="1:7" ht="14.25" customHeight="1">
      <c r="A310" s="371">
        <v>43997</v>
      </c>
      <c r="B310" s="372">
        <v>164.29</v>
      </c>
      <c r="C310" s="372">
        <v>164.29</v>
      </c>
      <c r="D310" s="372">
        <v>164.29</v>
      </c>
      <c r="E310" s="372">
        <v>164.29</v>
      </c>
      <c r="F310" s="372">
        <v>48940</v>
      </c>
      <c r="G310" s="373">
        <v>0</v>
      </c>
    </row>
    <row r="311" spans="1:7" ht="14.25" customHeight="1">
      <c r="A311" s="371">
        <v>43998</v>
      </c>
      <c r="B311" s="372">
        <v>164.29</v>
      </c>
      <c r="C311" s="372">
        <v>164.29</v>
      </c>
      <c r="D311" s="372">
        <v>164.29</v>
      </c>
      <c r="E311" s="372">
        <v>164.29</v>
      </c>
      <c r="F311" s="372">
        <v>43150</v>
      </c>
      <c r="G311" s="373">
        <v>0</v>
      </c>
    </row>
    <row r="312" spans="1:7" ht="14.25" customHeight="1">
      <c r="A312" s="371">
        <v>43999</v>
      </c>
      <c r="B312" s="372">
        <v>164.29</v>
      </c>
      <c r="C312" s="372">
        <v>164.29</v>
      </c>
      <c r="D312" s="372">
        <v>164.29</v>
      </c>
      <c r="E312" s="372">
        <v>164.29</v>
      </c>
      <c r="F312" s="372">
        <v>47530</v>
      </c>
      <c r="G312" s="373">
        <v>0</v>
      </c>
    </row>
    <row r="313" spans="1:7" ht="14.25" customHeight="1">
      <c r="A313" s="371">
        <v>44000</v>
      </c>
      <c r="B313" s="372">
        <v>164.29</v>
      </c>
      <c r="C313" s="372">
        <v>164.29</v>
      </c>
      <c r="D313" s="372">
        <v>164.29</v>
      </c>
      <c r="E313" s="372">
        <v>164.29</v>
      </c>
      <c r="F313" s="372">
        <v>62960</v>
      </c>
      <c r="G313" s="373">
        <v>0</v>
      </c>
    </row>
    <row r="314" spans="1:7" ht="14.25" customHeight="1">
      <c r="A314" s="371">
        <v>44003</v>
      </c>
      <c r="B314" s="372">
        <v>164.29</v>
      </c>
      <c r="C314" s="372">
        <v>164.29</v>
      </c>
      <c r="D314" s="372">
        <v>164.29</v>
      </c>
      <c r="E314" s="372">
        <v>164.29</v>
      </c>
      <c r="F314" s="372">
        <v>77310</v>
      </c>
      <c r="G314" s="373">
        <v>0</v>
      </c>
    </row>
    <row r="315" spans="1:7" ht="14.25" customHeight="1">
      <c r="A315" s="371">
        <v>44004</v>
      </c>
      <c r="B315" s="372">
        <v>164.29</v>
      </c>
      <c r="C315" s="372">
        <v>164.29</v>
      </c>
      <c r="D315" s="372">
        <v>164.29</v>
      </c>
      <c r="E315" s="372">
        <v>164.29</v>
      </c>
      <c r="F315" s="372">
        <v>70760</v>
      </c>
      <c r="G315" s="373">
        <v>0</v>
      </c>
    </row>
    <row r="316" spans="1:7" ht="14.25" customHeight="1">
      <c r="A316" s="371">
        <v>44005</v>
      </c>
      <c r="B316" s="372">
        <v>164.29</v>
      </c>
      <c r="C316" s="372">
        <v>164.29</v>
      </c>
      <c r="D316" s="372">
        <v>164.29</v>
      </c>
      <c r="E316" s="372">
        <v>164.29</v>
      </c>
      <c r="F316" s="372">
        <v>64510.000000000007</v>
      </c>
      <c r="G316" s="373">
        <v>0</v>
      </c>
    </row>
    <row r="317" spans="1:7" ht="14.25" customHeight="1">
      <c r="A317" s="371">
        <v>44006</v>
      </c>
      <c r="B317" s="372">
        <v>164.29</v>
      </c>
      <c r="C317" s="372">
        <v>164.29</v>
      </c>
      <c r="D317" s="372">
        <v>164.29</v>
      </c>
      <c r="E317" s="372">
        <v>164.29</v>
      </c>
      <c r="F317" s="372">
        <v>63600</v>
      </c>
      <c r="G317" s="373">
        <v>0</v>
      </c>
    </row>
    <row r="318" spans="1:7" ht="14.25" customHeight="1">
      <c r="A318" s="371">
        <v>44007</v>
      </c>
      <c r="B318" s="372">
        <v>164.29</v>
      </c>
      <c r="C318" s="372">
        <v>164.29</v>
      </c>
      <c r="D318" s="372">
        <v>164.29</v>
      </c>
      <c r="E318" s="372">
        <v>164.29</v>
      </c>
      <c r="F318" s="372">
        <v>86030</v>
      </c>
      <c r="G318" s="373">
        <v>0</v>
      </c>
    </row>
    <row r="319" spans="1:7" ht="14.25" customHeight="1">
      <c r="A319" s="371">
        <v>44010</v>
      </c>
      <c r="B319" s="372">
        <v>164.29</v>
      </c>
      <c r="C319" s="372">
        <v>164.29</v>
      </c>
      <c r="D319" s="372">
        <v>164.29</v>
      </c>
      <c r="E319" s="372">
        <v>164.29</v>
      </c>
      <c r="F319" s="372">
        <v>175020</v>
      </c>
      <c r="G319" s="373">
        <v>0</v>
      </c>
    </row>
    <row r="320" spans="1:7" ht="14.25" customHeight="1">
      <c r="A320" s="371">
        <v>44011</v>
      </c>
      <c r="B320" s="372">
        <v>164.29</v>
      </c>
      <c r="C320" s="372">
        <v>164.29</v>
      </c>
      <c r="D320" s="372">
        <v>164.29</v>
      </c>
      <c r="E320" s="372">
        <v>164.29</v>
      </c>
      <c r="F320" s="372">
        <v>205780</v>
      </c>
      <c r="G320" s="373">
        <v>0</v>
      </c>
    </row>
    <row r="321" spans="1:7" ht="14.25" customHeight="1">
      <c r="A321" s="371">
        <v>44012</v>
      </c>
      <c r="B321" s="372">
        <v>164.29</v>
      </c>
      <c r="C321" s="372">
        <v>164.29</v>
      </c>
      <c r="D321" s="372">
        <v>164.29</v>
      </c>
      <c r="E321" s="372">
        <v>164.29</v>
      </c>
      <c r="F321" s="372">
        <v>282190</v>
      </c>
      <c r="G321" s="373">
        <v>0</v>
      </c>
    </row>
    <row r="322" spans="1:7" ht="14.25" customHeight="1">
      <c r="A322" s="371">
        <v>44014</v>
      </c>
      <c r="B322" s="372">
        <v>164.29</v>
      </c>
      <c r="C322" s="372">
        <v>164.29</v>
      </c>
      <c r="D322" s="372">
        <v>164.29</v>
      </c>
      <c r="E322" s="372">
        <v>164.29</v>
      </c>
      <c r="F322" s="372">
        <v>54040</v>
      </c>
      <c r="G322" s="373">
        <v>0</v>
      </c>
    </row>
    <row r="323" spans="1:7" ht="14.25" customHeight="1">
      <c r="A323" s="371">
        <v>44017</v>
      </c>
      <c r="B323" s="372">
        <v>164.29</v>
      </c>
      <c r="C323" s="372">
        <v>164.29</v>
      </c>
      <c r="D323" s="372">
        <v>164.29</v>
      </c>
      <c r="E323" s="372">
        <v>164.29</v>
      </c>
      <c r="F323" s="372">
        <v>24300</v>
      </c>
      <c r="G323" s="373">
        <v>0</v>
      </c>
    </row>
    <row r="324" spans="1:7" ht="14.25" customHeight="1">
      <c r="A324" s="371">
        <v>44018</v>
      </c>
      <c r="B324" s="372">
        <v>164.29</v>
      </c>
      <c r="C324" s="372">
        <v>164.29</v>
      </c>
      <c r="D324" s="372">
        <v>164.29</v>
      </c>
      <c r="E324" s="372">
        <v>164.29</v>
      </c>
      <c r="F324" s="372">
        <v>502050</v>
      </c>
      <c r="G324" s="373">
        <v>0</v>
      </c>
    </row>
    <row r="325" spans="1:7" ht="14.25" customHeight="1">
      <c r="A325" s="371">
        <v>44019</v>
      </c>
      <c r="B325" s="372">
        <v>164.29</v>
      </c>
      <c r="C325" s="372">
        <v>164.29</v>
      </c>
      <c r="D325" s="372">
        <v>164.29</v>
      </c>
      <c r="E325" s="372">
        <v>164.29</v>
      </c>
      <c r="F325" s="372">
        <v>89620</v>
      </c>
      <c r="G325" s="373">
        <v>0</v>
      </c>
    </row>
    <row r="326" spans="1:7" ht="14.25" customHeight="1">
      <c r="A326" s="371">
        <v>44020</v>
      </c>
      <c r="B326" s="372">
        <v>164.29</v>
      </c>
      <c r="C326" s="372">
        <v>164.29</v>
      </c>
      <c r="D326" s="372">
        <v>164.29</v>
      </c>
      <c r="E326" s="372">
        <v>164.29</v>
      </c>
      <c r="F326" s="372">
        <v>177050</v>
      </c>
      <c r="G326" s="373">
        <v>0</v>
      </c>
    </row>
    <row r="327" spans="1:7" ht="14.25" customHeight="1">
      <c r="A327" s="371">
        <v>44021</v>
      </c>
      <c r="B327" s="372">
        <v>166.57</v>
      </c>
      <c r="C327" s="372">
        <v>164.29</v>
      </c>
      <c r="D327" s="372">
        <v>167.9</v>
      </c>
      <c r="E327" s="372">
        <v>164.29</v>
      </c>
      <c r="F327" s="372">
        <v>4010000</v>
      </c>
      <c r="G327" s="373">
        <v>1.3899999999999999E-2</v>
      </c>
    </row>
    <row r="328" spans="1:7" ht="14.25" customHeight="1">
      <c r="A328" s="371">
        <v>44024</v>
      </c>
      <c r="B328" s="372">
        <v>172.1</v>
      </c>
      <c r="C328" s="372">
        <v>166.86</v>
      </c>
      <c r="D328" s="372">
        <v>172.67</v>
      </c>
      <c r="E328" s="372">
        <v>166.86</v>
      </c>
      <c r="F328" s="372">
        <v>667460</v>
      </c>
      <c r="G328" s="373">
        <v>3.32E-2</v>
      </c>
    </row>
    <row r="329" spans="1:7" ht="14.25" customHeight="1">
      <c r="A329" s="371">
        <v>44025</v>
      </c>
      <c r="B329" s="372">
        <v>172.29</v>
      </c>
      <c r="C329" s="372">
        <v>172.38</v>
      </c>
      <c r="D329" s="372">
        <v>175.33</v>
      </c>
      <c r="E329" s="372">
        <v>170.19</v>
      </c>
      <c r="F329" s="372">
        <v>1180000</v>
      </c>
      <c r="G329" s="373">
        <v>1.1000000000000001E-3</v>
      </c>
    </row>
    <row r="330" spans="1:7" ht="14.25" customHeight="1">
      <c r="A330" s="371">
        <v>44026</v>
      </c>
      <c r="B330" s="372">
        <v>173.52</v>
      </c>
      <c r="C330" s="372">
        <v>172.29</v>
      </c>
      <c r="D330" s="372">
        <v>175.33</v>
      </c>
      <c r="E330" s="372">
        <v>172.29</v>
      </c>
      <c r="F330" s="372">
        <v>822040</v>
      </c>
      <c r="G330" s="373">
        <v>7.1999999999999998E-3</v>
      </c>
    </row>
    <row r="331" spans="1:7" ht="14.25" customHeight="1">
      <c r="A331" s="371">
        <v>44027</v>
      </c>
      <c r="B331" s="372">
        <v>169.81</v>
      </c>
      <c r="C331" s="372">
        <v>173.81</v>
      </c>
      <c r="D331" s="372">
        <v>174.19</v>
      </c>
      <c r="E331" s="372">
        <v>169.14</v>
      </c>
      <c r="F331" s="372">
        <v>503550</v>
      </c>
      <c r="G331" s="373">
        <v>-2.1399999999999999E-2</v>
      </c>
    </row>
    <row r="332" spans="1:7" ht="14.25" customHeight="1">
      <c r="A332" s="371">
        <v>44028</v>
      </c>
      <c r="B332" s="372">
        <v>168.19</v>
      </c>
      <c r="C332" s="372">
        <v>169.52</v>
      </c>
      <c r="D332" s="372">
        <v>169.52</v>
      </c>
      <c r="E332" s="372">
        <v>166.57</v>
      </c>
      <c r="F332" s="372">
        <v>362930</v>
      </c>
      <c r="G332" s="373">
        <v>-9.4999999999999998E-3</v>
      </c>
    </row>
    <row r="333" spans="1:7" ht="14.25" customHeight="1">
      <c r="A333" s="371">
        <v>44031</v>
      </c>
      <c r="B333" s="372">
        <v>166.29</v>
      </c>
      <c r="C333" s="372">
        <v>168.19</v>
      </c>
      <c r="D333" s="372">
        <v>168.19</v>
      </c>
      <c r="E333" s="372">
        <v>164.29</v>
      </c>
      <c r="F333" s="372">
        <v>558620</v>
      </c>
      <c r="G333" s="373">
        <v>-1.1299999999999999E-2</v>
      </c>
    </row>
    <row r="334" spans="1:7" ht="14.25" customHeight="1">
      <c r="A334" s="371">
        <v>44032</v>
      </c>
      <c r="B334" s="372">
        <v>166.95</v>
      </c>
      <c r="C334" s="372">
        <v>166.29</v>
      </c>
      <c r="D334" s="372">
        <v>167.62</v>
      </c>
      <c r="E334" s="372">
        <v>164.86</v>
      </c>
      <c r="F334" s="372">
        <v>586500</v>
      </c>
      <c r="G334" s="373">
        <v>4.0000000000000001E-3</v>
      </c>
    </row>
    <row r="335" spans="1:7" ht="14.25" customHeight="1">
      <c r="A335" s="371">
        <v>44033</v>
      </c>
      <c r="B335" s="372">
        <v>166.95</v>
      </c>
      <c r="C335" s="372">
        <v>166.67</v>
      </c>
      <c r="D335" s="372">
        <v>167.62</v>
      </c>
      <c r="E335" s="372">
        <v>166.38</v>
      </c>
      <c r="F335" s="372">
        <v>672830</v>
      </c>
      <c r="G335" s="373">
        <v>0</v>
      </c>
    </row>
    <row r="336" spans="1:7" ht="14.25" customHeight="1">
      <c r="A336" s="371">
        <v>44034</v>
      </c>
      <c r="B336" s="372">
        <v>166.67</v>
      </c>
      <c r="C336" s="372">
        <v>166.95</v>
      </c>
      <c r="D336" s="372">
        <v>167.52</v>
      </c>
      <c r="E336" s="372">
        <v>166.29</v>
      </c>
      <c r="F336" s="372">
        <v>328250</v>
      </c>
      <c r="G336" s="373">
        <v>-1.6999999999999999E-3</v>
      </c>
    </row>
    <row r="337" spans="1:7" ht="14.25" customHeight="1">
      <c r="A337" s="371">
        <v>44035</v>
      </c>
      <c r="B337" s="372">
        <v>166.38</v>
      </c>
      <c r="C337" s="372">
        <v>166.86</v>
      </c>
      <c r="D337" s="372">
        <v>166.86</v>
      </c>
      <c r="E337" s="372">
        <v>166.19</v>
      </c>
      <c r="F337" s="372">
        <v>577800</v>
      </c>
      <c r="G337" s="373">
        <v>-1.6999999999999999E-3</v>
      </c>
    </row>
    <row r="338" spans="1:7" ht="14.25" customHeight="1">
      <c r="A338" s="371">
        <v>44038</v>
      </c>
      <c r="B338" s="372">
        <v>172.19</v>
      </c>
      <c r="C338" s="372">
        <v>166.57</v>
      </c>
      <c r="D338" s="372">
        <v>172.95</v>
      </c>
      <c r="E338" s="372">
        <v>166.57</v>
      </c>
      <c r="F338" s="372">
        <v>1070000</v>
      </c>
      <c r="G338" s="373">
        <v>3.49E-2</v>
      </c>
    </row>
    <row r="339" spans="1:7" ht="14.25" customHeight="1">
      <c r="A339" s="371">
        <v>44039</v>
      </c>
      <c r="B339" s="372">
        <v>171.81</v>
      </c>
      <c r="C339" s="372">
        <v>172.57</v>
      </c>
      <c r="D339" s="372">
        <v>173.33</v>
      </c>
      <c r="E339" s="372">
        <v>170.67</v>
      </c>
      <c r="F339" s="372">
        <v>826910</v>
      </c>
      <c r="G339" s="373">
        <v>-2.2000000000000001E-3</v>
      </c>
    </row>
    <row r="340" spans="1:7" ht="14.25" customHeight="1">
      <c r="A340" s="371">
        <v>44040</v>
      </c>
      <c r="B340" s="372">
        <v>170.38</v>
      </c>
      <c r="C340" s="372">
        <v>171.81</v>
      </c>
      <c r="D340" s="372">
        <v>172.86</v>
      </c>
      <c r="E340" s="372">
        <v>169.62</v>
      </c>
      <c r="F340" s="372">
        <v>372460</v>
      </c>
      <c r="G340" s="373">
        <v>-8.3000000000000001E-3</v>
      </c>
    </row>
    <row r="341" spans="1:7" ht="14.25" customHeight="1">
      <c r="A341" s="371">
        <v>44041</v>
      </c>
      <c r="B341" s="372">
        <v>170.67</v>
      </c>
      <c r="C341" s="372">
        <v>170.48</v>
      </c>
      <c r="D341" s="372">
        <v>171.24</v>
      </c>
      <c r="E341" s="372">
        <v>169.05</v>
      </c>
      <c r="F341" s="372">
        <v>335620</v>
      </c>
      <c r="G341" s="373">
        <v>1.6999999999999999E-3</v>
      </c>
    </row>
    <row r="342" spans="1:7" ht="14.25" customHeight="1">
      <c r="A342" s="371">
        <v>44042</v>
      </c>
      <c r="B342" s="372">
        <v>172.38</v>
      </c>
      <c r="C342" s="372">
        <v>170.48</v>
      </c>
      <c r="D342" s="372">
        <v>172.76</v>
      </c>
      <c r="E342" s="372">
        <v>169.05</v>
      </c>
      <c r="F342" s="372">
        <v>784980</v>
      </c>
      <c r="G342" s="373">
        <v>0.01</v>
      </c>
    </row>
    <row r="343" spans="1:7" ht="14.25" customHeight="1">
      <c r="A343" s="371">
        <v>44046</v>
      </c>
      <c r="B343" s="372">
        <v>178.1</v>
      </c>
      <c r="C343" s="372">
        <v>172.38</v>
      </c>
      <c r="D343" s="372">
        <v>179.05</v>
      </c>
      <c r="E343" s="372">
        <v>172.38</v>
      </c>
      <c r="F343" s="372">
        <v>1730000</v>
      </c>
      <c r="G343" s="373">
        <v>3.3099999999999997E-2</v>
      </c>
    </row>
    <row r="344" spans="1:7" ht="14.25" customHeight="1">
      <c r="A344" s="371">
        <v>44047</v>
      </c>
      <c r="B344" s="372">
        <v>177.62</v>
      </c>
      <c r="C344" s="372">
        <v>178.57</v>
      </c>
      <c r="D344" s="372">
        <v>179.62</v>
      </c>
      <c r="E344" s="372">
        <v>176.19</v>
      </c>
      <c r="F344" s="372">
        <v>1130000</v>
      </c>
      <c r="G344" s="373">
        <v>-2.7000000000000001E-3</v>
      </c>
    </row>
    <row r="345" spans="1:7" ht="14.25" customHeight="1">
      <c r="A345" s="371">
        <v>44048</v>
      </c>
      <c r="B345" s="372">
        <v>175.9</v>
      </c>
      <c r="C345" s="372">
        <v>177.62</v>
      </c>
      <c r="D345" s="372">
        <v>178.48</v>
      </c>
      <c r="E345" s="372">
        <v>175.05</v>
      </c>
      <c r="F345" s="372">
        <v>654020</v>
      </c>
      <c r="G345" s="373">
        <v>-9.5999999999999992E-3</v>
      </c>
    </row>
    <row r="346" spans="1:7" ht="14.25" customHeight="1">
      <c r="A346" s="371">
        <v>44049</v>
      </c>
      <c r="B346" s="372">
        <v>179.52</v>
      </c>
      <c r="C346" s="372">
        <v>177.14</v>
      </c>
      <c r="D346" s="372">
        <v>180.48</v>
      </c>
      <c r="E346" s="372">
        <v>176.19</v>
      </c>
      <c r="F346" s="372">
        <v>653850</v>
      </c>
      <c r="G346" s="373">
        <v>2.06E-2</v>
      </c>
    </row>
    <row r="347" spans="1:7" ht="14.25" customHeight="1">
      <c r="A347" s="371">
        <v>44052</v>
      </c>
      <c r="B347" s="372">
        <v>190</v>
      </c>
      <c r="C347" s="372">
        <v>179.52</v>
      </c>
      <c r="D347" s="372">
        <v>192.57</v>
      </c>
      <c r="E347" s="372">
        <v>179.52</v>
      </c>
      <c r="F347" s="372">
        <v>2350000</v>
      </c>
      <c r="G347" s="373">
        <v>5.8400000000000001E-2</v>
      </c>
    </row>
    <row r="348" spans="1:7" ht="14.25" customHeight="1">
      <c r="A348" s="371">
        <v>44053</v>
      </c>
      <c r="B348" s="372">
        <v>190.48</v>
      </c>
      <c r="C348" s="372">
        <v>190.48</v>
      </c>
      <c r="D348" s="372">
        <v>195.24</v>
      </c>
      <c r="E348" s="372">
        <v>188</v>
      </c>
      <c r="F348" s="372">
        <v>1790000</v>
      </c>
      <c r="G348" s="373">
        <v>2.5000000000000001E-3</v>
      </c>
    </row>
    <row r="349" spans="1:7" ht="14.25" customHeight="1">
      <c r="A349" s="371">
        <v>44055</v>
      </c>
      <c r="B349" s="372">
        <v>195.52</v>
      </c>
      <c r="C349" s="372">
        <v>190.48</v>
      </c>
      <c r="D349" s="372">
        <v>197.33</v>
      </c>
      <c r="E349" s="372">
        <v>190.48</v>
      </c>
      <c r="F349" s="372">
        <v>1990000</v>
      </c>
      <c r="G349" s="373">
        <v>2.6499999999999999E-2</v>
      </c>
    </row>
    <row r="350" spans="1:7" ht="14.25" customHeight="1">
      <c r="A350" s="371">
        <v>44056</v>
      </c>
      <c r="B350" s="372">
        <v>192.95</v>
      </c>
      <c r="C350" s="372">
        <v>196.19</v>
      </c>
      <c r="D350" s="372">
        <v>198.86</v>
      </c>
      <c r="E350" s="372">
        <v>191.71</v>
      </c>
      <c r="F350" s="372">
        <v>1820000</v>
      </c>
      <c r="G350" s="373">
        <v>-1.32E-2</v>
      </c>
    </row>
    <row r="351" spans="1:7" ht="14.25" customHeight="1">
      <c r="A351" s="371">
        <v>44059</v>
      </c>
      <c r="B351" s="372">
        <v>193.9</v>
      </c>
      <c r="C351" s="372">
        <v>193.43</v>
      </c>
      <c r="D351" s="372">
        <v>196.19</v>
      </c>
      <c r="E351" s="372">
        <v>190.57</v>
      </c>
      <c r="F351" s="372">
        <v>1480000</v>
      </c>
      <c r="G351" s="373">
        <v>4.8999999999999998E-3</v>
      </c>
    </row>
    <row r="352" spans="1:7" ht="14.25" customHeight="1">
      <c r="A352" s="371">
        <v>44060</v>
      </c>
      <c r="B352" s="372">
        <v>195.14</v>
      </c>
      <c r="C352" s="372">
        <v>193.9</v>
      </c>
      <c r="D352" s="372">
        <v>197.14</v>
      </c>
      <c r="E352" s="372">
        <v>192.95</v>
      </c>
      <c r="F352" s="372">
        <v>1240000</v>
      </c>
      <c r="G352" s="373">
        <v>6.4000000000000003E-3</v>
      </c>
    </row>
    <row r="353" spans="1:7" ht="14.25" customHeight="1">
      <c r="A353" s="371">
        <v>44061</v>
      </c>
      <c r="B353" s="372">
        <v>190.29</v>
      </c>
      <c r="C353" s="372">
        <v>193.52</v>
      </c>
      <c r="D353" s="372">
        <v>196</v>
      </c>
      <c r="E353" s="372">
        <v>189.14</v>
      </c>
      <c r="F353" s="372">
        <v>1230000</v>
      </c>
      <c r="G353" s="373">
        <v>-2.4899999999999999E-2</v>
      </c>
    </row>
    <row r="354" spans="1:7" ht="14.25" customHeight="1">
      <c r="A354" s="371">
        <v>44062</v>
      </c>
      <c r="B354" s="372">
        <v>193.43</v>
      </c>
      <c r="C354" s="372">
        <v>190.48</v>
      </c>
      <c r="D354" s="372">
        <v>195.33</v>
      </c>
      <c r="E354" s="372">
        <v>190.48</v>
      </c>
      <c r="F354" s="372">
        <v>834370</v>
      </c>
      <c r="G354" s="373">
        <v>1.6500000000000001E-2</v>
      </c>
    </row>
    <row r="355" spans="1:7" ht="14.25" customHeight="1">
      <c r="A355" s="371">
        <v>44063</v>
      </c>
      <c r="B355" s="372">
        <v>195.62</v>
      </c>
      <c r="C355" s="372">
        <v>194.29</v>
      </c>
      <c r="D355" s="372">
        <v>197.43</v>
      </c>
      <c r="E355" s="372">
        <v>192.86</v>
      </c>
      <c r="F355" s="372">
        <v>1040000</v>
      </c>
      <c r="G355" s="373">
        <v>1.1299999999999999E-2</v>
      </c>
    </row>
    <row r="356" spans="1:7" ht="14.25" customHeight="1">
      <c r="A356" s="371">
        <v>44066</v>
      </c>
      <c r="B356" s="372">
        <v>199.33</v>
      </c>
      <c r="C356" s="372">
        <v>195.62</v>
      </c>
      <c r="D356" s="372">
        <v>202.1</v>
      </c>
      <c r="E356" s="372">
        <v>195.62</v>
      </c>
      <c r="F356" s="372">
        <v>1110000</v>
      </c>
      <c r="G356" s="373">
        <v>1.9E-2</v>
      </c>
    </row>
    <row r="357" spans="1:7" ht="14.25" customHeight="1">
      <c r="A357" s="371">
        <v>44067</v>
      </c>
      <c r="B357" s="372">
        <v>200.29</v>
      </c>
      <c r="C357" s="372">
        <v>197.14</v>
      </c>
      <c r="D357" s="372">
        <v>202.67</v>
      </c>
      <c r="E357" s="372">
        <v>190</v>
      </c>
      <c r="F357" s="372">
        <v>879460</v>
      </c>
      <c r="G357" s="373">
        <v>4.7999999999999996E-3</v>
      </c>
    </row>
    <row r="358" spans="1:7" ht="14.25" customHeight="1">
      <c r="A358" s="371">
        <v>44068</v>
      </c>
      <c r="B358" s="372">
        <v>202.67</v>
      </c>
      <c r="C358" s="372">
        <v>201.14</v>
      </c>
      <c r="D358" s="372">
        <v>203.71</v>
      </c>
      <c r="E358" s="372">
        <v>200</v>
      </c>
      <c r="F358" s="372">
        <v>937050</v>
      </c>
      <c r="G358" s="373">
        <v>1.1900000000000001E-2</v>
      </c>
    </row>
    <row r="359" spans="1:7" ht="14.25" customHeight="1">
      <c r="A359" s="371">
        <v>44069</v>
      </c>
      <c r="B359" s="372">
        <v>207.05</v>
      </c>
      <c r="C359" s="372">
        <v>202.86</v>
      </c>
      <c r="D359" s="372">
        <v>209.14</v>
      </c>
      <c r="E359" s="372">
        <v>202.86</v>
      </c>
      <c r="F359" s="372">
        <v>958760</v>
      </c>
      <c r="G359" s="373">
        <v>2.1600000000000001E-2</v>
      </c>
    </row>
    <row r="360" spans="1:7" ht="14.25" customHeight="1">
      <c r="A360" s="371">
        <v>44070</v>
      </c>
      <c r="B360" s="372">
        <v>206.1</v>
      </c>
      <c r="C360" s="372">
        <v>207.62</v>
      </c>
      <c r="D360" s="372">
        <v>208.95</v>
      </c>
      <c r="E360" s="372">
        <v>205.24</v>
      </c>
      <c r="F360" s="372">
        <v>905760</v>
      </c>
      <c r="G360" s="373">
        <v>-4.5999999999999999E-3</v>
      </c>
    </row>
    <row r="361" spans="1:7" ht="14.25" customHeight="1">
      <c r="A361" s="371">
        <v>44074</v>
      </c>
      <c r="B361" s="372">
        <v>208.48</v>
      </c>
      <c r="C361" s="372">
        <v>206.1</v>
      </c>
      <c r="D361" s="372">
        <v>209.71</v>
      </c>
      <c r="E361" s="372">
        <v>205.52</v>
      </c>
      <c r="F361" s="372">
        <v>1630000</v>
      </c>
      <c r="G361" s="373">
        <v>1.1599999999999999E-2</v>
      </c>
    </row>
    <row r="362" spans="1:7" ht="14.25" customHeight="1">
      <c r="A362" s="371">
        <v>44075</v>
      </c>
      <c r="B362" s="372">
        <v>206.29</v>
      </c>
      <c r="C362" s="372">
        <v>209.52</v>
      </c>
      <c r="D362" s="372">
        <v>210</v>
      </c>
      <c r="E362" s="372">
        <v>204.86</v>
      </c>
      <c r="F362" s="372">
        <v>683170</v>
      </c>
      <c r="G362" s="373">
        <v>-1.0500000000000001E-2</v>
      </c>
    </row>
    <row r="363" spans="1:7" ht="14.25" customHeight="1">
      <c r="A363" s="371">
        <v>44076</v>
      </c>
      <c r="B363" s="372">
        <v>204.29</v>
      </c>
      <c r="C363" s="372">
        <v>206.67</v>
      </c>
      <c r="D363" s="372">
        <v>206.67</v>
      </c>
      <c r="E363" s="372">
        <v>203.05</v>
      </c>
      <c r="F363" s="372">
        <v>1710000</v>
      </c>
      <c r="G363" s="373">
        <v>-9.7000000000000003E-3</v>
      </c>
    </row>
    <row r="364" spans="1:7" ht="14.25" customHeight="1">
      <c r="A364" s="371">
        <v>44077</v>
      </c>
      <c r="B364" s="372">
        <v>203.14</v>
      </c>
      <c r="C364" s="372">
        <v>204.29</v>
      </c>
      <c r="D364" s="372">
        <v>204.67</v>
      </c>
      <c r="E364" s="372">
        <v>202.57</v>
      </c>
      <c r="F364" s="372">
        <v>915650</v>
      </c>
      <c r="G364" s="373">
        <v>-5.5999999999999999E-3</v>
      </c>
    </row>
    <row r="365" spans="1:7" ht="14.25" customHeight="1">
      <c r="A365" s="371">
        <v>44080</v>
      </c>
      <c r="B365" s="372">
        <v>202.95</v>
      </c>
      <c r="C365" s="372">
        <v>203.14</v>
      </c>
      <c r="D365" s="372">
        <v>203.71</v>
      </c>
      <c r="E365" s="372">
        <v>200.95</v>
      </c>
      <c r="F365" s="372">
        <v>658780</v>
      </c>
      <c r="G365" s="373">
        <v>-8.9999999999999998E-4</v>
      </c>
    </row>
    <row r="366" spans="1:7" ht="14.25" customHeight="1">
      <c r="A366" s="371">
        <v>44081</v>
      </c>
      <c r="B366" s="372">
        <v>202.76</v>
      </c>
      <c r="C366" s="372">
        <v>202.86</v>
      </c>
      <c r="D366" s="372">
        <v>203.81</v>
      </c>
      <c r="E366" s="372">
        <v>202.38</v>
      </c>
      <c r="F366" s="372">
        <v>606420</v>
      </c>
      <c r="G366" s="373">
        <v>-8.9999999999999998E-4</v>
      </c>
    </row>
    <row r="367" spans="1:7" ht="14.25" customHeight="1">
      <c r="A367" s="371">
        <v>44082</v>
      </c>
      <c r="B367" s="372">
        <v>203.33</v>
      </c>
      <c r="C367" s="372">
        <v>203.33</v>
      </c>
      <c r="D367" s="372">
        <v>203.81</v>
      </c>
      <c r="E367" s="372">
        <v>200.95</v>
      </c>
      <c r="F367" s="372">
        <v>739870</v>
      </c>
      <c r="G367" s="373">
        <v>2.8E-3</v>
      </c>
    </row>
    <row r="368" spans="1:7" ht="14.25" customHeight="1">
      <c r="A368" s="371">
        <v>44083</v>
      </c>
      <c r="B368" s="372">
        <v>201.24</v>
      </c>
      <c r="C368" s="372">
        <v>203.43</v>
      </c>
      <c r="D368" s="372">
        <v>203.43</v>
      </c>
      <c r="E368" s="372">
        <v>200.48</v>
      </c>
      <c r="F368" s="372">
        <v>1430000</v>
      </c>
      <c r="G368" s="373">
        <v>-1.03E-2</v>
      </c>
    </row>
    <row r="369" spans="1:7" ht="14.25" customHeight="1">
      <c r="A369" s="371">
        <v>44084</v>
      </c>
      <c r="B369" s="372">
        <v>202.67</v>
      </c>
      <c r="C369" s="372">
        <v>201.33</v>
      </c>
      <c r="D369" s="372">
        <v>202.86</v>
      </c>
      <c r="E369" s="372">
        <v>201.14</v>
      </c>
      <c r="F369" s="372">
        <v>702650</v>
      </c>
      <c r="G369" s="373">
        <v>7.1000000000000004E-3</v>
      </c>
    </row>
    <row r="370" spans="1:7" ht="14.25" customHeight="1">
      <c r="A370" s="371">
        <v>44087</v>
      </c>
      <c r="B370" s="372">
        <v>205.62</v>
      </c>
      <c r="C370" s="372">
        <v>202.67</v>
      </c>
      <c r="D370" s="372">
        <v>207.43</v>
      </c>
      <c r="E370" s="372">
        <v>202.67</v>
      </c>
      <c r="F370" s="372">
        <v>724340</v>
      </c>
      <c r="G370" s="373">
        <v>1.46E-2</v>
      </c>
    </row>
    <row r="371" spans="1:7" ht="14.25" customHeight="1">
      <c r="A371" s="371">
        <v>44088</v>
      </c>
      <c r="B371" s="372">
        <v>205.62</v>
      </c>
      <c r="C371" s="372">
        <v>206.57</v>
      </c>
      <c r="D371" s="372">
        <v>206.57</v>
      </c>
      <c r="E371" s="372">
        <v>204.1</v>
      </c>
      <c r="F371" s="372">
        <v>893490</v>
      </c>
      <c r="G371" s="373">
        <v>0</v>
      </c>
    </row>
    <row r="372" spans="1:7" ht="14.25" customHeight="1">
      <c r="A372" s="371">
        <v>44089</v>
      </c>
      <c r="B372" s="372">
        <v>206.67</v>
      </c>
      <c r="C372" s="372">
        <v>205.71</v>
      </c>
      <c r="D372" s="372">
        <v>207.05</v>
      </c>
      <c r="E372" s="372">
        <v>204</v>
      </c>
      <c r="F372" s="372">
        <v>493250</v>
      </c>
      <c r="G372" s="373">
        <v>5.1000000000000004E-3</v>
      </c>
    </row>
    <row r="373" spans="1:7" ht="14.25" customHeight="1">
      <c r="A373" s="371">
        <v>44090</v>
      </c>
      <c r="B373" s="372">
        <v>205.9</v>
      </c>
      <c r="C373" s="372">
        <v>207.05</v>
      </c>
      <c r="D373" s="372">
        <v>207.14</v>
      </c>
      <c r="E373" s="372">
        <v>205.62</v>
      </c>
      <c r="F373" s="372">
        <v>581200</v>
      </c>
      <c r="G373" s="373">
        <v>-3.7000000000000002E-3</v>
      </c>
    </row>
    <row r="374" spans="1:7" ht="14.25" customHeight="1">
      <c r="A374" s="371">
        <v>44091</v>
      </c>
      <c r="B374" s="372">
        <v>205.05</v>
      </c>
      <c r="C374" s="372">
        <v>205.9</v>
      </c>
      <c r="D374" s="372">
        <v>206.57</v>
      </c>
      <c r="E374" s="372">
        <v>204.48</v>
      </c>
      <c r="F374" s="372">
        <v>754590</v>
      </c>
      <c r="G374" s="373">
        <v>-4.1999999999999997E-3</v>
      </c>
    </row>
    <row r="375" spans="1:7" ht="14.25" customHeight="1">
      <c r="A375" s="371">
        <v>44094</v>
      </c>
      <c r="B375" s="372">
        <v>203.33</v>
      </c>
      <c r="C375" s="372">
        <v>204.76</v>
      </c>
      <c r="D375" s="372">
        <v>206</v>
      </c>
      <c r="E375" s="372">
        <v>202.86</v>
      </c>
      <c r="F375" s="372">
        <v>609140</v>
      </c>
      <c r="G375" s="373">
        <v>-8.3999999999999995E-3</v>
      </c>
    </row>
    <row r="376" spans="1:7" ht="14.25" customHeight="1">
      <c r="A376" s="371">
        <v>44095</v>
      </c>
      <c r="B376" s="372">
        <v>200</v>
      </c>
      <c r="C376" s="372">
        <v>203.33</v>
      </c>
      <c r="D376" s="372">
        <v>203.33</v>
      </c>
      <c r="E376" s="372">
        <v>199.52</v>
      </c>
      <c r="F376" s="372">
        <v>732050</v>
      </c>
      <c r="G376" s="373">
        <v>-1.6400000000000001E-2</v>
      </c>
    </row>
    <row r="377" spans="1:7" ht="14.25" customHeight="1">
      <c r="A377" s="371">
        <v>44096</v>
      </c>
      <c r="B377" s="372">
        <v>195.81</v>
      </c>
      <c r="C377" s="372">
        <v>200.48</v>
      </c>
      <c r="D377" s="372">
        <v>200.57</v>
      </c>
      <c r="E377" s="372">
        <v>194.76</v>
      </c>
      <c r="F377" s="372">
        <v>966060</v>
      </c>
      <c r="G377" s="373">
        <v>-2.1000000000000001E-2</v>
      </c>
    </row>
    <row r="378" spans="1:7" ht="14.25" customHeight="1">
      <c r="A378" s="371">
        <v>44097</v>
      </c>
      <c r="B378" s="372">
        <v>195.71</v>
      </c>
      <c r="C378" s="372">
        <v>196.19</v>
      </c>
      <c r="D378" s="372">
        <v>198.38</v>
      </c>
      <c r="E378" s="372">
        <v>194.86</v>
      </c>
      <c r="F378" s="372">
        <v>745530</v>
      </c>
      <c r="G378" s="373">
        <v>-5.0000000000000001E-4</v>
      </c>
    </row>
    <row r="379" spans="1:7" ht="14.25" customHeight="1">
      <c r="A379" s="371">
        <v>44098</v>
      </c>
      <c r="B379" s="372">
        <v>196.29</v>
      </c>
      <c r="C379" s="372">
        <v>197.14</v>
      </c>
      <c r="D379" s="372">
        <v>197.81</v>
      </c>
      <c r="E379" s="372">
        <v>195.81</v>
      </c>
      <c r="F379" s="372">
        <v>640580</v>
      </c>
      <c r="G379" s="373">
        <v>2.8999999999999998E-3</v>
      </c>
    </row>
    <row r="380" spans="1:7" ht="14.25" customHeight="1">
      <c r="A380" s="371">
        <v>44101</v>
      </c>
      <c r="B380" s="372">
        <v>196.19</v>
      </c>
      <c r="C380" s="372">
        <v>196.67</v>
      </c>
      <c r="D380" s="372">
        <v>197.9</v>
      </c>
      <c r="E380" s="372">
        <v>195.43</v>
      </c>
      <c r="F380" s="372">
        <v>438340</v>
      </c>
      <c r="G380" s="373">
        <v>-5.0000000000000001E-4</v>
      </c>
    </row>
    <row r="381" spans="1:7" ht="14.25" customHeight="1">
      <c r="A381" s="371">
        <v>44102</v>
      </c>
      <c r="B381" s="372">
        <v>196.1</v>
      </c>
      <c r="C381" s="372">
        <v>196.19</v>
      </c>
      <c r="D381" s="372">
        <v>197.43</v>
      </c>
      <c r="E381" s="372">
        <v>195.52</v>
      </c>
      <c r="F381" s="372">
        <v>660290</v>
      </c>
      <c r="G381" s="373">
        <v>-5.0000000000000001E-4</v>
      </c>
    </row>
    <row r="382" spans="1:7" ht="14.25" customHeight="1">
      <c r="A382" s="371">
        <v>44103</v>
      </c>
      <c r="B382" s="372">
        <v>196.29</v>
      </c>
      <c r="C382" s="372">
        <v>196.67</v>
      </c>
      <c r="D382" s="372">
        <v>196.76</v>
      </c>
      <c r="E382" s="372">
        <v>194.95</v>
      </c>
      <c r="F382" s="372">
        <v>739460</v>
      </c>
      <c r="G382" s="373">
        <v>1E-3</v>
      </c>
    </row>
    <row r="383" spans="1:7" ht="14.25" customHeight="1">
      <c r="A383" s="371">
        <v>44104</v>
      </c>
      <c r="B383" s="372">
        <v>194.29</v>
      </c>
      <c r="C383" s="372">
        <v>195.81</v>
      </c>
      <c r="D383" s="372">
        <v>195.9</v>
      </c>
      <c r="E383" s="372">
        <v>193.9</v>
      </c>
      <c r="F383" s="372">
        <v>586820</v>
      </c>
      <c r="G383" s="373">
        <v>-1.0200000000000001E-2</v>
      </c>
    </row>
    <row r="384" spans="1:7" ht="14.25" customHeight="1">
      <c r="A384" s="371">
        <v>44105</v>
      </c>
      <c r="B384" s="372">
        <v>194.1</v>
      </c>
      <c r="C384" s="372">
        <v>195.14</v>
      </c>
      <c r="D384" s="372">
        <v>195.14</v>
      </c>
      <c r="E384" s="372">
        <v>191.43</v>
      </c>
      <c r="F384" s="372">
        <v>618490</v>
      </c>
      <c r="G384" s="373">
        <v>-1E-3</v>
      </c>
    </row>
    <row r="385" spans="1:7" ht="14.25" customHeight="1">
      <c r="A385" s="371">
        <v>44108</v>
      </c>
      <c r="B385" s="372">
        <v>192.86</v>
      </c>
      <c r="C385" s="372">
        <v>195.24</v>
      </c>
      <c r="D385" s="372">
        <v>195.9</v>
      </c>
      <c r="E385" s="372">
        <v>192.48</v>
      </c>
      <c r="F385" s="372">
        <v>489970</v>
      </c>
      <c r="G385" s="373">
        <v>-6.4000000000000003E-3</v>
      </c>
    </row>
    <row r="386" spans="1:7" ht="14.25" customHeight="1">
      <c r="A386" s="371">
        <v>44109</v>
      </c>
      <c r="B386" s="372">
        <v>191.71</v>
      </c>
      <c r="C386" s="372">
        <v>193.05</v>
      </c>
      <c r="D386" s="372">
        <v>193.62</v>
      </c>
      <c r="E386" s="372">
        <v>191.43</v>
      </c>
      <c r="F386" s="372">
        <v>633230</v>
      </c>
      <c r="G386" s="373">
        <v>-5.8999999999999999E-3</v>
      </c>
    </row>
    <row r="387" spans="1:7" ht="14.25" customHeight="1">
      <c r="A387" s="371">
        <v>44110</v>
      </c>
      <c r="B387" s="372">
        <v>191.81</v>
      </c>
      <c r="C387" s="372">
        <v>191.71</v>
      </c>
      <c r="D387" s="372">
        <v>193.05</v>
      </c>
      <c r="E387" s="372">
        <v>191.24</v>
      </c>
      <c r="F387" s="372">
        <v>499450</v>
      </c>
      <c r="G387" s="373">
        <v>5.0000000000000001E-4</v>
      </c>
    </row>
    <row r="388" spans="1:7" ht="14.25" customHeight="1">
      <c r="A388" s="371">
        <v>44111</v>
      </c>
      <c r="B388" s="372">
        <v>192.86</v>
      </c>
      <c r="C388" s="372">
        <v>191.81</v>
      </c>
      <c r="D388" s="372">
        <v>196.48</v>
      </c>
      <c r="E388" s="372">
        <v>191.43</v>
      </c>
      <c r="F388" s="372">
        <v>727370</v>
      </c>
      <c r="G388" s="373">
        <v>5.4999999999999997E-3</v>
      </c>
    </row>
    <row r="389" spans="1:7" ht="14.25" customHeight="1">
      <c r="A389" s="371">
        <v>44112</v>
      </c>
      <c r="B389" s="372">
        <v>192.86</v>
      </c>
      <c r="C389" s="372">
        <v>194.48</v>
      </c>
      <c r="D389" s="372">
        <v>194.76</v>
      </c>
      <c r="E389" s="372">
        <v>192.38</v>
      </c>
      <c r="F389" s="372">
        <v>399360</v>
      </c>
      <c r="G389" s="373">
        <v>0</v>
      </c>
    </row>
    <row r="390" spans="1:7" ht="14.25" customHeight="1">
      <c r="A390" s="371">
        <v>44115</v>
      </c>
      <c r="B390" s="372">
        <v>193.9</v>
      </c>
      <c r="C390" s="372">
        <v>191.9</v>
      </c>
      <c r="D390" s="372">
        <v>194.48</v>
      </c>
      <c r="E390" s="372">
        <v>191.9</v>
      </c>
      <c r="F390" s="372">
        <v>454640</v>
      </c>
      <c r="G390" s="373">
        <v>5.4000000000000003E-3</v>
      </c>
    </row>
    <row r="391" spans="1:7" ht="14.25" customHeight="1">
      <c r="A391" s="371">
        <v>44116</v>
      </c>
      <c r="B391" s="372">
        <v>195.71</v>
      </c>
      <c r="C391" s="372">
        <v>193.33</v>
      </c>
      <c r="D391" s="372">
        <v>196.48</v>
      </c>
      <c r="E391" s="372">
        <v>192.76</v>
      </c>
      <c r="F391" s="372">
        <v>436990</v>
      </c>
      <c r="G391" s="373">
        <v>9.2999999999999992E-3</v>
      </c>
    </row>
    <row r="392" spans="1:7" ht="14.25" customHeight="1">
      <c r="A392" s="371">
        <v>44117</v>
      </c>
      <c r="B392" s="372">
        <v>196.29</v>
      </c>
      <c r="C392" s="372">
        <v>195.81</v>
      </c>
      <c r="D392" s="372">
        <v>197.9</v>
      </c>
      <c r="E392" s="372">
        <v>195.71</v>
      </c>
      <c r="F392" s="372">
        <v>503870</v>
      </c>
      <c r="G392" s="373">
        <v>2.8999999999999998E-3</v>
      </c>
    </row>
    <row r="393" spans="1:7" ht="14.25" customHeight="1">
      <c r="A393" s="371">
        <v>44118</v>
      </c>
      <c r="B393" s="372">
        <v>196.19</v>
      </c>
      <c r="C393" s="372">
        <v>196.29</v>
      </c>
      <c r="D393" s="372">
        <v>197.05</v>
      </c>
      <c r="E393" s="372">
        <v>195.9</v>
      </c>
      <c r="F393" s="372">
        <v>322870</v>
      </c>
      <c r="G393" s="373">
        <v>-5.0000000000000001E-4</v>
      </c>
    </row>
    <row r="394" spans="1:7" ht="14.25" customHeight="1">
      <c r="A394" s="371">
        <v>44119</v>
      </c>
      <c r="B394" s="372">
        <v>195.14</v>
      </c>
      <c r="C394" s="372">
        <v>196.19</v>
      </c>
      <c r="D394" s="372">
        <v>196.67</v>
      </c>
      <c r="E394" s="372">
        <v>194.19</v>
      </c>
      <c r="F394" s="372">
        <v>425720</v>
      </c>
      <c r="G394" s="373">
        <v>-5.3E-3</v>
      </c>
    </row>
    <row r="395" spans="1:7" ht="14.25" customHeight="1">
      <c r="A395" s="371">
        <v>44122</v>
      </c>
      <c r="B395" s="372">
        <v>194</v>
      </c>
      <c r="C395" s="372">
        <v>195.14</v>
      </c>
      <c r="D395" s="372">
        <v>195.14</v>
      </c>
      <c r="E395" s="372">
        <v>193.52</v>
      </c>
      <c r="F395" s="372">
        <v>266220</v>
      </c>
      <c r="G395" s="373">
        <v>-5.8999999999999999E-3</v>
      </c>
    </row>
    <row r="396" spans="1:7" ht="14.25" customHeight="1">
      <c r="A396" s="371">
        <v>44123</v>
      </c>
      <c r="B396" s="372">
        <v>194.38</v>
      </c>
      <c r="C396" s="372">
        <v>194</v>
      </c>
      <c r="D396" s="372">
        <v>196.19</v>
      </c>
      <c r="E396" s="372">
        <v>192.57</v>
      </c>
      <c r="F396" s="372">
        <v>418150</v>
      </c>
      <c r="G396" s="373">
        <v>2E-3</v>
      </c>
    </row>
    <row r="397" spans="1:7" ht="14.25" customHeight="1">
      <c r="A397" s="371">
        <v>44124</v>
      </c>
      <c r="B397" s="372">
        <v>194.19</v>
      </c>
      <c r="C397" s="372">
        <v>194.76</v>
      </c>
      <c r="D397" s="372">
        <v>195.81</v>
      </c>
      <c r="E397" s="372">
        <v>193.9</v>
      </c>
      <c r="F397" s="372">
        <v>340810</v>
      </c>
      <c r="G397" s="373">
        <v>-1E-3</v>
      </c>
    </row>
    <row r="398" spans="1:7" ht="14.25" customHeight="1">
      <c r="A398" s="371">
        <v>44125</v>
      </c>
      <c r="B398" s="372">
        <v>194.19</v>
      </c>
      <c r="C398" s="372">
        <v>195.24</v>
      </c>
      <c r="D398" s="372">
        <v>195.62</v>
      </c>
      <c r="E398" s="372">
        <v>193.52</v>
      </c>
      <c r="F398" s="372">
        <v>452490</v>
      </c>
      <c r="G398" s="373">
        <v>0</v>
      </c>
    </row>
    <row r="399" spans="1:7" ht="14.25" customHeight="1">
      <c r="A399" s="371">
        <v>44126</v>
      </c>
      <c r="B399" s="372">
        <v>195.33</v>
      </c>
      <c r="C399" s="372">
        <v>194.38</v>
      </c>
      <c r="D399" s="372">
        <v>196.57</v>
      </c>
      <c r="E399" s="372">
        <v>193.52</v>
      </c>
      <c r="F399" s="372">
        <v>533420</v>
      </c>
      <c r="G399" s="373">
        <v>5.8999999999999999E-3</v>
      </c>
    </row>
    <row r="400" spans="1:7" ht="14.25" customHeight="1">
      <c r="A400" s="371">
        <v>44129</v>
      </c>
      <c r="B400" s="372">
        <v>193.52</v>
      </c>
      <c r="C400" s="372">
        <v>196.76</v>
      </c>
      <c r="D400" s="372">
        <v>197.14</v>
      </c>
      <c r="E400" s="372">
        <v>193.14</v>
      </c>
      <c r="F400" s="372">
        <v>653690</v>
      </c>
      <c r="G400" s="373">
        <v>-9.2999999999999992E-3</v>
      </c>
    </row>
    <row r="401" spans="1:7" ht="14.25" customHeight="1">
      <c r="A401" s="371">
        <v>44131</v>
      </c>
      <c r="B401" s="372">
        <v>192.1</v>
      </c>
      <c r="C401" s="372">
        <v>193.81</v>
      </c>
      <c r="D401" s="372">
        <v>194.29</v>
      </c>
      <c r="E401" s="372">
        <v>191.43</v>
      </c>
      <c r="F401" s="372">
        <v>1260000</v>
      </c>
      <c r="G401" s="373">
        <v>-7.4000000000000003E-3</v>
      </c>
    </row>
    <row r="402" spans="1:7" ht="14.25" customHeight="1">
      <c r="A402" s="371">
        <v>44132</v>
      </c>
      <c r="B402" s="372">
        <v>190</v>
      </c>
      <c r="C402" s="372">
        <v>192</v>
      </c>
      <c r="D402" s="372">
        <v>192</v>
      </c>
      <c r="E402" s="372">
        <v>187.81</v>
      </c>
      <c r="F402" s="372">
        <v>959900</v>
      </c>
      <c r="G402" s="373">
        <v>-1.09E-2</v>
      </c>
    </row>
    <row r="403" spans="1:7" ht="14.25" customHeight="1">
      <c r="A403" s="371">
        <v>44133</v>
      </c>
      <c r="B403" s="372">
        <v>188.95</v>
      </c>
      <c r="C403" s="372">
        <v>190.48</v>
      </c>
      <c r="D403" s="372">
        <v>191.33</v>
      </c>
      <c r="E403" s="372">
        <v>188.57</v>
      </c>
      <c r="F403" s="372">
        <v>565760</v>
      </c>
      <c r="G403" s="373">
        <v>-5.4999999999999997E-3</v>
      </c>
    </row>
    <row r="404" spans="1:7" ht="14.25" customHeight="1">
      <c r="A404" s="371">
        <v>44136</v>
      </c>
      <c r="B404" s="372">
        <v>188.67</v>
      </c>
      <c r="C404" s="372">
        <v>189.05</v>
      </c>
      <c r="D404" s="372">
        <v>190.29</v>
      </c>
      <c r="E404" s="372">
        <v>187.33</v>
      </c>
      <c r="F404" s="372">
        <v>414370</v>
      </c>
      <c r="G404" s="373">
        <v>-1.5E-3</v>
      </c>
    </row>
    <row r="405" spans="1:7" ht="14.25" customHeight="1">
      <c r="A405" s="371">
        <v>44137</v>
      </c>
      <c r="B405" s="372">
        <v>190.1</v>
      </c>
      <c r="C405" s="372">
        <v>190</v>
      </c>
      <c r="D405" s="372">
        <v>191.43</v>
      </c>
      <c r="E405" s="372">
        <v>188.57</v>
      </c>
      <c r="F405" s="372">
        <v>417150</v>
      </c>
      <c r="G405" s="373">
        <v>7.6E-3</v>
      </c>
    </row>
    <row r="406" spans="1:7" ht="14.25" customHeight="1">
      <c r="A406" s="371">
        <v>44138</v>
      </c>
      <c r="B406" s="372">
        <v>192.1</v>
      </c>
      <c r="C406" s="372">
        <v>191.33</v>
      </c>
      <c r="D406" s="372">
        <v>193.33</v>
      </c>
      <c r="E406" s="372">
        <v>190.38</v>
      </c>
      <c r="F406" s="372">
        <v>281670</v>
      </c>
      <c r="G406" s="373">
        <v>1.0500000000000001E-2</v>
      </c>
    </row>
    <row r="407" spans="1:7" ht="14.25" customHeight="1">
      <c r="A407" s="371">
        <v>44139</v>
      </c>
      <c r="B407" s="372">
        <v>191.05</v>
      </c>
      <c r="C407" s="372">
        <v>192.19</v>
      </c>
      <c r="D407" s="372">
        <v>192.19</v>
      </c>
      <c r="E407" s="372">
        <v>189.81</v>
      </c>
      <c r="F407" s="372">
        <v>264340</v>
      </c>
      <c r="G407" s="373">
        <v>-5.4999999999999997E-3</v>
      </c>
    </row>
    <row r="408" spans="1:7" ht="14.25" customHeight="1">
      <c r="A408" s="371">
        <v>44140</v>
      </c>
      <c r="B408" s="372">
        <v>193.14</v>
      </c>
      <c r="C408" s="372">
        <v>191.05</v>
      </c>
      <c r="D408" s="372">
        <v>194.29</v>
      </c>
      <c r="E408" s="372">
        <v>190.38</v>
      </c>
      <c r="F408" s="372">
        <v>589520</v>
      </c>
      <c r="G408" s="373">
        <v>1.0999999999999999E-2</v>
      </c>
    </row>
    <row r="409" spans="1:7" ht="14.25" customHeight="1">
      <c r="A409" s="371">
        <v>44143</v>
      </c>
      <c r="B409" s="372">
        <v>192.29</v>
      </c>
      <c r="C409" s="372">
        <v>193.14</v>
      </c>
      <c r="D409" s="372">
        <v>194.1</v>
      </c>
      <c r="E409" s="372">
        <v>191.81</v>
      </c>
      <c r="F409" s="372">
        <v>337190</v>
      </c>
      <c r="G409" s="373">
        <v>-4.4000000000000003E-3</v>
      </c>
    </row>
    <row r="410" spans="1:7" ht="14.25" customHeight="1">
      <c r="A410" s="371">
        <v>44144</v>
      </c>
      <c r="B410" s="372">
        <v>192.76</v>
      </c>
      <c r="C410" s="372">
        <v>192.38</v>
      </c>
      <c r="D410" s="372">
        <v>193.24</v>
      </c>
      <c r="E410" s="372">
        <v>192</v>
      </c>
      <c r="F410" s="372">
        <v>240280</v>
      </c>
      <c r="G410" s="373">
        <v>2.5000000000000001E-3</v>
      </c>
    </row>
    <row r="411" spans="1:7" ht="14.25" customHeight="1">
      <c r="A411" s="371">
        <v>44145</v>
      </c>
      <c r="B411" s="372">
        <v>192.67</v>
      </c>
      <c r="C411" s="372">
        <v>192.38</v>
      </c>
      <c r="D411" s="372">
        <v>192.95</v>
      </c>
      <c r="E411" s="372">
        <v>192</v>
      </c>
      <c r="F411" s="372">
        <v>494820</v>
      </c>
      <c r="G411" s="373">
        <v>-5.0000000000000001E-4</v>
      </c>
    </row>
    <row r="412" spans="1:7" ht="14.25" customHeight="1">
      <c r="A412" s="371">
        <v>44146</v>
      </c>
      <c r="B412" s="372">
        <v>191.9</v>
      </c>
      <c r="C412" s="372">
        <v>192.19</v>
      </c>
      <c r="D412" s="372">
        <v>192.57</v>
      </c>
      <c r="E412" s="372">
        <v>191.62</v>
      </c>
      <c r="F412" s="372">
        <v>398410</v>
      </c>
      <c r="G412" s="373">
        <v>-4.0000000000000001E-3</v>
      </c>
    </row>
    <row r="413" spans="1:7" ht="14.25" customHeight="1">
      <c r="A413" s="371">
        <v>44147</v>
      </c>
      <c r="B413" s="372">
        <v>192.95</v>
      </c>
      <c r="C413" s="372">
        <v>191.9</v>
      </c>
      <c r="D413" s="372">
        <v>193.33</v>
      </c>
      <c r="E413" s="372">
        <v>191.62</v>
      </c>
      <c r="F413" s="372">
        <v>309370</v>
      </c>
      <c r="G413" s="373">
        <v>5.4999999999999997E-3</v>
      </c>
    </row>
    <row r="414" spans="1:7" ht="14.25" customHeight="1">
      <c r="A414" s="371">
        <v>44150</v>
      </c>
      <c r="B414" s="372">
        <v>194.48</v>
      </c>
      <c r="C414" s="372">
        <v>195.24</v>
      </c>
      <c r="D414" s="372">
        <v>198.38</v>
      </c>
      <c r="E414" s="372">
        <v>193.33</v>
      </c>
      <c r="F414" s="372">
        <v>1090000</v>
      </c>
      <c r="G414" s="373">
        <v>7.9000000000000008E-3</v>
      </c>
    </row>
    <row r="415" spans="1:7" ht="14.25" customHeight="1">
      <c r="A415" s="371">
        <v>44151</v>
      </c>
      <c r="B415" s="372">
        <v>199.62</v>
      </c>
      <c r="C415" s="372">
        <v>195.24</v>
      </c>
      <c r="D415" s="372">
        <v>199.9</v>
      </c>
      <c r="E415" s="372">
        <v>194.29</v>
      </c>
      <c r="F415" s="372">
        <v>1550000</v>
      </c>
      <c r="G415" s="373">
        <v>2.64E-2</v>
      </c>
    </row>
    <row r="416" spans="1:7" ht="14.25" customHeight="1">
      <c r="A416" s="371">
        <v>44152</v>
      </c>
      <c r="B416" s="372">
        <v>197.81</v>
      </c>
      <c r="C416" s="372">
        <v>200</v>
      </c>
      <c r="D416" s="372">
        <v>200.29</v>
      </c>
      <c r="E416" s="372">
        <v>196.95</v>
      </c>
      <c r="F416" s="372">
        <v>716350</v>
      </c>
      <c r="G416" s="373">
        <v>-9.1000000000000004E-3</v>
      </c>
    </row>
    <row r="417" spans="1:7" ht="14.25" customHeight="1">
      <c r="A417" s="371">
        <v>44153</v>
      </c>
      <c r="B417" s="372">
        <v>197.81</v>
      </c>
      <c r="C417" s="372">
        <v>198.1</v>
      </c>
      <c r="D417" s="372">
        <v>198.19</v>
      </c>
      <c r="E417" s="372">
        <v>196.19</v>
      </c>
      <c r="F417" s="372">
        <v>728650</v>
      </c>
      <c r="G417" s="373">
        <v>0</v>
      </c>
    </row>
    <row r="418" spans="1:7" ht="14.25" customHeight="1">
      <c r="A418" s="371">
        <v>44154</v>
      </c>
      <c r="B418" s="372">
        <v>198.1</v>
      </c>
      <c r="C418" s="372">
        <v>198</v>
      </c>
      <c r="D418" s="372">
        <v>199.24</v>
      </c>
      <c r="E418" s="372">
        <v>196.67</v>
      </c>
      <c r="F418" s="372">
        <v>1230000</v>
      </c>
      <c r="G418" s="373">
        <v>1.4E-3</v>
      </c>
    </row>
    <row r="419" spans="1:7" ht="14.25" customHeight="1">
      <c r="A419" s="371">
        <v>44157</v>
      </c>
      <c r="B419" s="372">
        <v>198.1</v>
      </c>
      <c r="C419" s="372">
        <v>207.5</v>
      </c>
      <c r="D419" s="372">
        <v>207.5</v>
      </c>
      <c r="E419" s="372">
        <v>207.5</v>
      </c>
      <c r="F419" s="372">
        <v>1230000</v>
      </c>
      <c r="G419" s="373">
        <v>0</v>
      </c>
    </row>
    <row r="420" spans="1:7" ht="14.25" customHeight="1">
      <c r="A420" s="371">
        <v>44158</v>
      </c>
      <c r="B420" s="372">
        <v>191.9</v>
      </c>
      <c r="C420" s="372">
        <v>196.1</v>
      </c>
      <c r="D420" s="372">
        <v>196.1</v>
      </c>
      <c r="E420" s="372">
        <v>186.5</v>
      </c>
      <c r="F420" s="372">
        <v>1420000</v>
      </c>
      <c r="G420" s="373">
        <v>-3.1300000000000001E-2</v>
      </c>
    </row>
    <row r="421" spans="1:7" ht="14.25" customHeight="1">
      <c r="A421" s="371">
        <v>44159</v>
      </c>
      <c r="B421" s="372">
        <v>191.9</v>
      </c>
      <c r="C421" s="372">
        <v>191.9</v>
      </c>
      <c r="D421" s="372">
        <v>192.9</v>
      </c>
      <c r="E421" s="372">
        <v>191</v>
      </c>
      <c r="F421" s="372">
        <v>301390</v>
      </c>
      <c r="G421" s="373">
        <v>0</v>
      </c>
    </row>
    <row r="422" spans="1:7" ht="14.25" customHeight="1">
      <c r="A422" s="371">
        <v>44160</v>
      </c>
      <c r="B422" s="372">
        <v>192</v>
      </c>
      <c r="C422" s="372">
        <v>191.8</v>
      </c>
      <c r="D422" s="372">
        <v>193.4</v>
      </c>
      <c r="E422" s="372">
        <v>191.6</v>
      </c>
      <c r="F422" s="372">
        <v>320530</v>
      </c>
      <c r="G422" s="373">
        <v>5.0000000000000001E-4</v>
      </c>
    </row>
    <row r="423" spans="1:7" ht="14.25" customHeight="1">
      <c r="A423" s="371">
        <v>44161</v>
      </c>
      <c r="B423" s="372">
        <v>190</v>
      </c>
      <c r="C423" s="372">
        <v>192</v>
      </c>
      <c r="D423" s="372">
        <v>192.7</v>
      </c>
      <c r="E423" s="372">
        <v>188.4</v>
      </c>
      <c r="F423" s="372">
        <v>474890</v>
      </c>
      <c r="G423" s="373">
        <v>-1.04E-2</v>
      </c>
    </row>
    <row r="424" spans="1:7" ht="14.25" customHeight="1">
      <c r="A424" s="371">
        <v>44164</v>
      </c>
      <c r="B424" s="372">
        <v>188.9</v>
      </c>
      <c r="C424" s="372">
        <v>190</v>
      </c>
      <c r="D424" s="372">
        <v>190.8</v>
      </c>
      <c r="E424" s="372">
        <v>187.9</v>
      </c>
      <c r="F424" s="372">
        <v>328620</v>
      </c>
      <c r="G424" s="373">
        <v>-5.7999999999999996E-3</v>
      </c>
    </row>
    <row r="425" spans="1:7" ht="14.25" customHeight="1">
      <c r="A425" s="371">
        <v>44165</v>
      </c>
      <c r="B425" s="372">
        <v>183.9</v>
      </c>
      <c r="C425" s="372">
        <v>188.4</v>
      </c>
      <c r="D425" s="372">
        <v>189</v>
      </c>
      <c r="E425" s="372">
        <v>183</v>
      </c>
      <c r="F425" s="372">
        <v>771280</v>
      </c>
      <c r="G425" s="373">
        <v>-2.6499999999999999E-2</v>
      </c>
    </row>
    <row r="426" spans="1:7" ht="14.25" customHeight="1">
      <c r="A426" s="371">
        <v>44166</v>
      </c>
      <c r="B426" s="372">
        <v>184.7</v>
      </c>
      <c r="C426" s="372">
        <v>185</v>
      </c>
      <c r="D426" s="372">
        <v>185.5</v>
      </c>
      <c r="E426" s="372">
        <v>184</v>
      </c>
      <c r="F426" s="372">
        <v>482470</v>
      </c>
      <c r="G426" s="373">
        <v>4.4000000000000003E-3</v>
      </c>
    </row>
    <row r="427" spans="1:7" ht="14.25" customHeight="1">
      <c r="A427" s="371">
        <v>44167</v>
      </c>
      <c r="B427" s="372">
        <v>185.4</v>
      </c>
      <c r="C427" s="372">
        <v>184.5</v>
      </c>
      <c r="D427" s="372">
        <v>186</v>
      </c>
      <c r="E427" s="372">
        <v>184.4</v>
      </c>
      <c r="F427" s="372">
        <v>543660</v>
      </c>
      <c r="G427" s="373">
        <v>3.8E-3</v>
      </c>
    </row>
    <row r="428" spans="1:7" ht="14.25" customHeight="1">
      <c r="A428" s="371">
        <v>44168</v>
      </c>
      <c r="B428" s="372">
        <v>187.1</v>
      </c>
      <c r="C428" s="372">
        <v>185.4</v>
      </c>
      <c r="D428" s="372">
        <v>188</v>
      </c>
      <c r="E428" s="372">
        <v>185.4</v>
      </c>
      <c r="F428" s="372">
        <v>680620</v>
      </c>
      <c r="G428" s="373">
        <v>9.1999999999999998E-3</v>
      </c>
    </row>
    <row r="429" spans="1:7" ht="14.25" customHeight="1">
      <c r="A429" s="371">
        <v>44171</v>
      </c>
      <c r="B429" s="372">
        <v>192.3</v>
      </c>
      <c r="C429" s="372">
        <v>188.8</v>
      </c>
      <c r="D429" s="372">
        <v>193</v>
      </c>
      <c r="E429" s="372">
        <v>188.7</v>
      </c>
      <c r="F429" s="372">
        <v>373880</v>
      </c>
      <c r="G429" s="373">
        <v>2.7799999999999998E-2</v>
      </c>
    </row>
    <row r="430" spans="1:7" ht="14.25" customHeight="1">
      <c r="A430" s="371">
        <v>44172</v>
      </c>
      <c r="B430" s="372">
        <v>197.5</v>
      </c>
      <c r="C430" s="372">
        <v>193</v>
      </c>
      <c r="D430" s="372">
        <v>198.1</v>
      </c>
      <c r="E430" s="372">
        <v>193</v>
      </c>
      <c r="F430" s="372">
        <v>938290</v>
      </c>
      <c r="G430" s="373">
        <v>2.7E-2</v>
      </c>
    </row>
    <row r="431" spans="1:7" ht="14.25" customHeight="1">
      <c r="A431" s="371">
        <v>44173</v>
      </c>
      <c r="B431" s="372">
        <v>196.7</v>
      </c>
      <c r="C431" s="372">
        <v>197.9</v>
      </c>
      <c r="D431" s="372">
        <v>197.9</v>
      </c>
      <c r="E431" s="372">
        <v>194.6</v>
      </c>
      <c r="F431" s="372">
        <v>487090</v>
      </c>
      <c r="G431" s="373">
        <v>-4.1000000000000003E-3</v>
      </c>
    </row>
    <row r="432" spans="1:7" ht="14.25" customHeight="1">
      <c r="A432" s="371">
        <v>44174</v>
      </c>
      <c r="B432" s="372">
        <v>196</v>
      </c>
      <c r="C432" s="372">
        <v>196.7</v>
      </c>
      <c r="D432" s="372">
        <v>197</v>
      </c>
      <c r="E432" s="372">
        <v>195.5</v>
      </c>
      <c r="F432" s="372">
        <v>518650</v>
      </c>
      <c r="G432" s="373">
        <v>-3.5999999999999999E-3</v>
      </c>
    </row>
    <row r="433" spans="1:7" ht="14.25" customHeight="1">
      <c r="A433" s="371">
        <v>44175</v>
      </c>
      <c r="B433" s="372">
        <v>196.9</v>
      </c>
      <c r="C433" s="372">
        <v>195.5</v>
      </c>
      <c r="D433" s="372">
        <v>197.4</v>
      </c>
      <c r="E433" s="372">
        <v>195.5</v>
      </c>
      <c r="F433" s="372">
        <v>359300</v>
      </c>
      <c r="G433" s="373">
        <v>4.5999999999999999E-3</v>
      </c>
    </row>
    <row r="434" spans="1:7" ht="14.25" customHeight="1">
      <c r="A434" s="371">
        <v>44178</v>
      </c>
      <c r="B434" s="372">
        <v>197</v>
      </c>
      <c r="C434" s="372">
        <v>197.8</v>
      </c>
      <c r="D434" s="372">
        <v>198.3</v>
      </c>
      <c r="E434" s="372">
        <v>196.3</v>
      </c>
      <c r="F434" s="372">
        <v>407510</v>
      </c>
      <c r="G434" s="373">
        <v>5.0000000000000001E-4</v>
      </c>
    </row>
    <row r="435" spans="1:7" ht="14.25" customHeight="1">
      <c r="A435" s="371">
        <v>44179</v>
      </c>
      <c r="B435" s="372">
        <v>201.1</v>
      </c>
      <c r="C435" s="372">
        <v>197.5</v>
      </c>
      <c r="D435" s="372">
        <v>202.1</v>
      </c>
      <c r="E435" s="372">
        <v>196.2</v>
      </c>
      <c r="F435" s="372">
        <v>868340</v>
      </c>
      <c r="G435" s="373">
        <v>2.0799999999999999E-2</v>
      </c>
    </row>
    <row r="436" spans="1:7" ht="14.25" customHeight="1">
      <c r="A436" s="371">
        <v>44180</v>
      </c>
      <c r="B436" s="372">
        <v>199.9</v>
      </c>
      <c r="C436" s="372">
        <v>202</v>
      </c>
      <c r="D436" s="372">
        <v>204</v>
      </c>
      <c r="E436" s="372">
        <v>199.1</v>
      </c>
      <c r="F436" s="372">
        <v>500630</v>
      </c>
      <c r="G436" s="373">
        <v>-6.0000000000000001E-3</v>
      </c>
    </row>
    <row r="437" spans="1:7" ht="14.25" customHeight="1">
      <c r="A437" s="371">
        <v>44182</v>
      </c>
      <c r="B437" s="372">
        <v>200.5</v>
      </c>
      <c r="C437" s="372">
        <v>200.8</v>
      </c>
      <c r="D437" s="372">
        <v>201.7</v>
      </c>
      <c r="E437" s="372">
        <v>198.5</v>
      </c>
      <c r="F437" s="372">
        <v>512110</v>
      </c>
      <c r="G437" s="373">
        <v>3.0000000000000001E-3</v>
      </c>
    </row>
    <row r="438" spans="1:7" ht="14.25" customHeight="1">
      <c r="A438" s="371">
        <v>44185</v>
      </c>
      <c r="B438" s="372">
        <v>198.2</v>
      </c>
      <c r="C438" s="372">
        <v>200.8</v>
      </c>
      <c r="D438" s="372">
        <v>201</v>
      </c>
      <c r="E438" s="372">
        <v>197</v>
      </c>
      <c r="F438" s="372">
        <v>511450</v>
      </c>
      <c r="G438" s="373">
        <v>-1.15E-2</v>
      </c>
    </row>
    <row r="439" spans="1:7" ht="14.25" customHeight="1">
      <c r="A439" s="371">
        <v>44186</v>
      </c>
      <c r="B439" s="372">
        <v>203.2</v>
      </c>
      <c r="C439" s="372">
        <v>198.3</v>
      </c>
      <c r="D439" s="372">
        <v>203.7</v>
      </c>
      <c r="E439" s="372">
        <v>198.2</v>
      </c>
      <c r="F439" s="372">
        <v>1050000</v>
      </c>
      <c r="G439" s="373">
        <v>2.52E-2</v>
      </c>
    </row>
    <row r="440" spans="1:7" ht="14.25" customHeight="1">
      <c r="A440" s="371">
        <v>44187</v>
      </c>
      <c r="B440" s="372">
        <v>202.9</v>
      </c>
      <c r="C440" s="372">
        <v>203.2</v>
      </c>
      <c r="D440" s="372">
        <v>203.4</v>
      </c>
      <c r="E440" s="372">
        <v>200</v>
      </c>
      <c r="F440" s="372">
        <v>563070</v>
      </c>
      <c r="G440" s="373">
        <v>-1.5E-3</v>
      </c>
    </row>
    <row r="441" spans="1:7" ht="14.25" customHeight="1">
      <c r="A441" s="371">
        <v>44188</v>
      </c>
      <c r="B441" s="372">
        <v>205.1</v>
      </c>
      <c r="C441" s="372">
        <v>202.9</v>
      </c>
      <c r="D441" s="372">
        <v>206.1</v>
      </c>
      <c r="E441" s="372">
        <v>201.2</v>
      </c>
      <c r="F441" s="372">
        <v>1130000</v>
      </c>
      <c r="G441" s="373">
        <v>1.0800000000000001E-2</v>
      </c>
    </row>
    <row r="442" spans="1:7" ht="14.25" customHeight="1">
      <c r="A442" s="371">
        <v>44189</v>
      </c>
      <c r="B442" s="372">
        <v>207.6</v>
      </c>
      <c r="C442" s="372">
        <v>204.9</v>
      </c>
      <c r="D442" s="372">
        <v>208</v>
      </c>
      <c r="E442" s="372">
        <v>204.2</v>
      </c>
      <c r="F442" s="372">
        <v>891210</v>
      </c>
      <c r="G442" s="373">
        <v>1.2200000000000001E-2</v>
      </c>
    </row>
    <row r="443" spans="1:7" ht="14.25" customHeight="1">
      <c r="A443" s="371">
        <v>44192</v>
      </c>
      <c r="B443" s="372">
        <v>213.4</v>
      </c>
      <c r="C443" s="372">
        <v>207.6</v>
      </c>
      <c r="D443" s="372">
        <v>217</v>
      </c>
      <c r="E443" s="372">
        <v>207</v>
      </c>
      <c r="F443" s="372">
        <v>1460000</v>
      </c>
      <c r="G443" s="373">
        <v>2.7900000000000001E-2</v>
      </c>
    </row>
    <row r="444" spans="1:7" ht="14.25" customHeight="1">
      <c r="A444" s="371">
        <v>44193</v>
      </c>
      <c r="B444" s="372">
        <v>216.9</v>
      </c>
      <c r="C444" s="372">
        <v>213.1</v>
      </c>
      <c r="D444" s="372">
        <v>218.7</v>
      </c>
      <c r="E444" s="372">
        <v>208.8</v>
      </c>
      <c r="F444" s="372">
        <v>1960000</v>
      </c>
      <c r="G444" s="373">
        <v>1.6400000000000001E-2</v>
      </c>
    </row>
    <row r="445" spans="1:7" ht="14.25" customHeight="1">
      <c r="A445" s="371">
        <v>44194</v>
      </c>
      <c r="B445" s="372">
        <v>218.1</v>
      </c>
      <c r="C445" s="372">
        <v>217</v>
      </c>
      <c r="D445" s="372">
        <v>221.3</v>
      </c>
      <c r="E445" s="372">
        <v>215.7</v>
      </c>
      <c r="F445" s="372">
        <v>1010000</v>
      </c>
      <c r="G445" s="373">
        <v>5.4999999999999997E-3</v>
      </c>
    </row>
    <row r="446" spans="1:7" ht="14.25" customHeight="1">
      <c r="A446" s="371">
        <v>44195</v>
      </c>
      <c r="B446" s="372">
        <v>219.5</v>
      </c>
      <c r="C446" s="372">
        <v>215.5</v>
      </c>
      <c r="D446" s="372">
        <v>220.4</v>
      </c>
      <c r="E446" s="372">
        <v>215.4</v>
      </c>
      <c r="F446" s="372">
        <v>1820000</v>
      </c>
      <c r="G446" s="373">
        <v>6.4000000000000003E-3</v>
      </c>
    </row>
    <row r="447" spans="1:7" ht="14.25" customHeight="1">
      <c r="A447" s="371">
        <v>44199</v>
      </c>
      <c r="B447" s="372">
        <v>237.8</v>
      </c>
      <c r="C447" s="372">
        <v>219.5</v>
      </c>
      <c r="D447" s="372">
        <v>238.7</v>
      </c>
      <c r="E447" s="372">
        <v>219.5</v>
      </c>
      <c r="F447" s="372">
        <v>1680000</v>
      </c>
      <c r="G447" s="373">
        <v>8.3400000000000002E-2</v>
      </c>
    </row>
    <row r="448" spans="1:7" ht="14.25" customHeight="1">
      <c r="A448" s="371">
        <v>44200</v>
      </c>
      <c r="B448" s="372">
        <v>231.6</v>
      </c>
      <c r="C448" s="372">
        <v>238.1</v>
      </c>
      <c r="D448" s="372">
        <v>247</v>
      </c>
      <c r="E448" s="372">
        <v>228.1</v>
      </c>
      <c r="F448" s="372">
        <v>2009999.9999999998</v>
      </c>
      <c r="G448" s="373">
        <v>-2.6100000000000002E-2</v>
      </c>
    </row>
    <row r="449" spans="1:7" ht="14.25" customHeight="1">
      <c r="A449" s="371">
        <v>44201</v>
      </c>
      <c r="B449" s="372">
        <v>223.4</v>
      </c>
      <c r="C449" s="372">
        <v>235</v>
      </c>
      <c r="D449" s="372">
        <v>237</v>
      </c>
      <c r="E449" s="372">
        <v>222</v>
      </c>
      <c r="F449" s="372">
        <v>1260000</v>
      </c>
      <c r="G449" s="373">
        <v>-3.5400000000000001E-2</v>
      </c>
    </row>
    <row r="450" spans="1:7" ht="14.25" customHeight="1">
      <c r="A450" s="371">
        <v>44202</v>
      </c>
      <c r="B450" s="372">
        <v>224.4</v>
      </c>
      <c r="C450" s="372">
        <v>225</v>
      </c>
      <c r="D450" s="372">
        <v>226</v>
      </c>
      <c r="E450" s="372">
        <v>219.3</v>
      </c>
      <c r="F450" s="372">
        <v>1080000</v>
      </c>
      <c r="G450" s="373">
        <v>4.4999999999999997E-3</v>
      </c>
    </row>
    <row r="451" spans="1:7" ht="14.25" customHeight="1">
      <c r="A451" s="371">
        <v>44203</v>
      </c>
      <c r="B451" s="372">
        <v>223</v>
      </c>
      <c r="C451" s="372">
        <v>224.5</v>
      </c>
      <c r="D451" s="372">
        <v>226</v>
      </c>
      <c r="E451" s="372">
        <v>221.4</v>
      </c>
      <c r="F451" s="372">
        <v>768000</v>
      </c>
      <c r="G451" s="373">
        <v>-6.1999999999999998E-3</v>
      </c>
    </row>
    <row r="452" spans="1:7" ht="14.25" customHeight="1">
      <c r="A452" s="371">
        <v>44206</v>
      </c>
      <c r="B452" s="372">
        <v>220.5</v>
      </c>
      <c r="C452" s="372">
        <v>224.3</v>
      </c>
      <c r="D452" s="372">
        <v>225</v>
      </c>
      <c r="E452" s="372">
        <v>219.9</v>
      </c>
      <c r="F452" s="372">
        <v>419530</v>
      </c>
      <c r="G452" s="373">
        <v>-1.12E-2</v>
      </c>
    </row>
    <row r="453" spans="1:7" ht="14.25" customHeight="1">
      <c r="A453" s="371">
        <v>44207</v>
      </c>
      <c r="B453" s="372">
        <v>228.5</v>
      </c>
      <c r="C453" s="372">
        <v>220.8</v>
      </c>
      <c r="D453" s="372">
        <v>234.2</v>
      </c>
      <c r="E453" s="372">
        <v>220</v>
      </c>
      <c r="F453" s="372">
        <v>1690000</v>
      </c>
      <c r="G453" s="373">
        <v>3.6299999999999999E-2</v>
      </c>
    </row>
    <row r="454" spans="1:7" ht="14.25" customHeight="1">
      <c r="A454" s="371">
        <v>44208</v>
      </c>
      <c r="B454" s="372">
        <v>234.4</v>
      </c>
      <c r="C454" s="372">
        <v>232.7</v>
      </c>
      <c r="D454" s="372">
        <v>235.6</v>
      </c>
      <c r="E454" s="372">
        <v>228</v>
      </c>
      <c r="F454" s="372">
        <v>1240000</v>
      </c>
      <c r="G454" s="373">
        <v>2.58E-2</v>
      </c>
    </row>
    <row r="455" spans="1:7" ht="14.25" customHeight="1">
      <c r="A455" s="371">
        <v>44209</v>
      </c>
      <c r="B455" s="372">
        <v>234.8</v>
      </c>
      <c r="C455" s="372">
        <v>234</v>
      </c>
      <c r="D455" s="372">
        <v>235.3</v>
      </c>
      <c r="E455" s="372">
        <v>230</v>
      </c>
      <c r="F455" s="372">
        <v>1600000</v>
      </c>
      <c r="G455" s="373">
        <v>1.6999999999999999E-3</v>
      </c>
    </row>
    <row r="456" spans="1:7" ht="14.25" customHeight="1">
      <c r="A456" s="371">
        <v>44210</v>
      </c>
      <c r="B456" s="372">
        <v>238.3</v>
      </c>
      <c r="C456" s="372">
        <v>237.8</v>
      </c>
      <c r="D456" s="372">
        <v>239.5</v>
      </c>
      <c r="E456" s="372">
        <v>233.6</v>
      </c>
      <c r="F456" s="372">
        <v>1420000</v>
      </c>
      <c r="G456" s="373">
        <v>1.49E-2</v>
      </c>
    </row>
    <row r="457" spans="1:7" ht="14.25" customHeight="1">
      <c r="A457" s="371">
        <v>44213</v>
      </c>
      <c r="B457" s="372">
        <v>230.2</v>
      </c>
      <c r="C457" s="372">
        <v>237.8</v>
      </c>
      <c r="D457" s="372">
        <v>237.8</v>
      </c>
      <c r="E457" s="372">
        <v>228</v>
      </c>
      <c r="F457" s="372">
        <v>1220000</v>
      </c>
      <c r="G457" s="373">
        <v>-3.4000000000000002E-2</v>
      </c>
    </row>
    <row r="458" spans="1:7" ht="14.25" customHeight="1">
      <c r="A458" s="371">
        <v>44214</v>
      </c>
      <c r="B458" s="372">
        <v>229.7</v>
      </c>
      <c r="C458" s="372">
        <v>230.9</v>
      </c>
      <c r="D458" s="372">
        <v>232.2</v>
      </c>
      <c r="E458" s="372">
        <v>228</v>
      </c>
      <c r="F458" s="372">
        <v>1020000</v>
      </c>
      <c r="G458" s="373">
        <v>-2.2000000000000001E-3</v>
      </c>
    </row>
    <row r="459" spans="1:7" ht="14.25" customHeight="1">
      <c r="A459" s="371">
        <v>44215</v>
      </c>
      <c r="B459" s="372">
        <v>227.8</v>
      </c>
      <c r="C459" s="372">
        <v>229.7</v>
      </c>
      <c r="D459" s="372">
        <v>232</v>
      </c>
      <c r="E459" s="372">
        <v>226.6</v>
      </c>
      <c r="F459" s="372">
        <v>557770</v>
      </c>
      <c r="G459" s="373">
        <v>-8.3000000000000001E-3</v>
      </c>
    </row>
    <row r="460" spans="1:7" ht="14.25" customHeight="1">
      <c r="A460" s="371">
        <v>44216</v>
      </c>
      <c r="B460" s="372">
        <v>226</v>
      </c>
      <c r="C460" s="372">
        <v>230</v>
      </c>
      <c r="D460" s="372">
        <v>231</v>
      </c>
      <c r="E460" s="372">
        <v>224</v>
      </c>
      <c r="F460" s="372">
        <v>1400000</v>
      </c>
      <c r="G460" s="373">
        <v>-7.9000000000000008E-3</v>
      </c>
    </row>
    <row r="461" spans="1:7" ht="14.25" customHeight="1">
      <c r="A461" s="371">
        <v>44217</v>
      </c>
      <c r="B461" s="372">
        <v>229.7</v>
      </c>
      <c r="C461" s="372">
        <v>227.7</v>
      </c>
      <c r="D461" s="372">
        <v>231</v>
      </c>
      <c r="E461" s="372">
        <v>223.5</v>
      </c>
      <c r="F461" s="372">
        <v>918870</v>
      </c>
      <c r="G461" s="373">
        <v>1.6400000000000001E-2</v>
      </c>
    </row>
    <row r="462" spans="1:7" ht="14.25" customHeight="1">
      <c r="A462" s="371">
        <v>44220</v>
      </c>
      <c r="B462" s="372">
        <v>230.3</v>
      </c>
      <c r="C462" s="372">
        <v>231</v>
      </c>
      <c r="D462" s="372">
        <v>231.9</v>
      </c>
      <c r="E462" s="372">
        <v>228</v>
      </c>
      <c r="F462" s="372">
        <v>947210</v>
      </c>
      <c r="G462" s="373">
        <v>2.5999999999999999E-3</v>
      </c>
    </row>
    <row r="463" spans="1:7" ht="14.25" customHeight="1">
      <c r="A463" s="371">
        <v>44221</v>
      </c>
      <c r="B463" s="372">
        <v>239.8</v>
      </c>
      <c r="C463" s="372">
        <v>231.9</v>
      </c>
      <c r="D463" s="372">
        <v>241.4</v>
      </c>
      <c r="E463" s="372">
        <v>229.5</v>
      </c>
      <c r="F463" s="372">
        <v>4320000</v>
      </c>
      <c r="G463" s="373">
        <v>4.1300000000000003E-2</v>
      </c>
    </row>
    <row r="464" spans="1:7" ht="14.25" customHeight="1">
      <c r="A464" s="371">
        <v>44222</v>
      </c>
      <c r="B464" s="372">
        <v>237</v>
      </c>
      <c r="C464" s="372">
        <v>239.8</v>
      </c>
      <c r="D464" s="372">
        <v>242</v>
      </c>
      <c r="E464" s="372">
        <v>234.9</v>
      </c>
      <c r="F464" s="372">
        <v>889180</v>
      </c>
      <c r="G464" s="373">
        <v>-1.17E-2</v>
      </c>
    </row>
    <row r="465" spans="1:7" ht="14.25" customHeight="1">
      <c r="A465" s="371">
        <v>44223</v>
      </c>
      <c r="B465" s="372">
        <v>234.5</v>
      </c>
      <c r="C465" s="372">
        <v>237</v>
      </c>
      <c r="D465" s="372">
        <v>237.1</v>
      </c>
      <c r="E465" s="372">
        <v>232.3</v>
      </c>
      <c r="F465" s="372">
        <v>1420000</v>
      </c>
      <c r="G465" s="373">
        <v>-1.0500000000000001E-2</v>
      </c>
    </row>
    <row r="466" spans="1:7" ht="14.25" customHeight="1">
      <c r="A466" s="371">
        <v>44224</v>
      </c>
      <c r="B466" s="372">
        <v>236.2</v>
      </c>
      <c r="C466" s="372">
        <v>236.5</v>
      </c>
      <c r="D466" s="372">
        <v>237.8</v>
      </c>
      <c r="E466" s="372">
        <v>233</v>
      </c>
      <c r="F466" s="372">
        <v>619470</v>
      </c>
      <c r="G466" s="373">
        <v>7.1999999999999998E-3</v>
      </c>
    </row>
    <row r="467" spans="1:7" ht="14.25" customHeight="1">
      <c r="A467" s="371">
        <v>44227</v>
      </c>
      <c r="B467" s="372">
        <v>231.1</v>
      </c>
      <c r="C467" s="372">
        <v>236</v>
      </c>
      <c r="D467" s="372">
        <v>236</v>
      </c>
      <c r="E467" s="372">
        <v>230</v>
      </c>
      <c r="F467" s="372">
        <v>449070</v>
      </c>
      <c r="G467" s="373">
        <v>-2.1600000000000001E-2</v>
      </c>
    </row>
    <row r="468" spans="1:7" ht="14.25" customHeight="1">
      <c r="A468" s="371">
        <v>44228</v>
      </c>
      <c r="B468" s="372">
        <v>227.5</v>
      </c>
      <c r="C468" s="372">
        <v>233.1</v>
      </c>
      <c r="D468" s="372">
        <v>233.1</v>
      </c>
      <c r="E468" s="372">
        <v>225.5</v>
      </c>
      <c r="F468" s="372">
        <v>631260</v>
      </c>
      <c r="G468" s="373">
        <v>-1.5599999999999999E-2</v>
      </c>
    </row>
    <row r="469" spans="1:7" ht="14.25" customHeight="1">
      <c r="A469" s="371">
        <v>44229</v>
      </c>
      <c r="B469" s="372">
        <v>224.9</v>
      </c>
      <c r="C469" s="372">
        <v>227.5</v>
      </c>
      <c r="D469" s="372">
        <v>229</v>
      </c>
      <c r="E469" s="372">
        <v>224</v>
      </c>
      <c r="F469" s="372">
        <v>580860</v>
      </c>
      <c r="G469" s="373">
        <v>-1.14E-2</v>
      </c>
    </row>
    <row r="470" spans="1:7" ht="14.25" customHeight="1">
      <c r="A470" s="371">
        <v>44230</v>
      </c>
      <c r="B470" s="372">
        <v>225.5</v>
      </c>
      <c r="C470" s="372">
        <v>225.5</v>
      </c>
      <c r="D470" s="372">
        <v>227.5</v>
      </c>
      <c r="E470" s="372">
        <v>222.3</v>
      </c>
      <c r="F470" s="372">
        <v>582690</v>
      </c>
      <c r="G470" s="373">
        <v>2.7000000000000001E-3</v>
      </c>
    </row>
    <row r="471" spans="1:7" ht="14.25" customHeight="1">
      <c r="A471" s="371">
        <v>44231</v>
      </c>
      <c r="B471" s="372">
        <v>229.6</v>
      </c>
      <c r="C471" s="372">
        <v>225</v>
      </c>
      <c r="D471" s="372">
        <v>231.2</v>
      </c>
      <c r="E471" s="372">
        <v>224.5</v>
      </c>
      <c r="F471" s="372">
        <v>983950</v>
      </c>
      <c r="G471" s="373">
        <v>1.8200000000000001E-2</v>
      </c>
    </row>
    <row r="472" spans="1:7" ht="14.25" customHeight="1">
      <c r="A472" s="371">
        <v>44234</v>
      </c>
      <c r="B472" s="372">
        <v>224.8</v>
      </c>
      <c r="C472" s="372">
        <v>229</v>
      </c>
      <c r="D472" s="372">
        <v>230.9</v>
      </c>
      <c r="E472" s="372">
        <v>224</v>
      </c>
      <c r="F472" s="372">
        <v>471150</v>
      </c>
      <c r="G472" s="373">
        <v>-2.0899999999999998E-2</v>
      </c>
    </row>
    <row r="473" spans="1:7" ht="14.25" customHeight="1">
      <c r="A473" s="371">
        <v>44235</v>
      </c>
      <c r="B473" s="372">
        <v>226.9</v>
      </c>
      <c r="C473" s="372">
        <v>224</v>
      </c>
      <c r="D473" s="372">
        <v>230.7</v>
      </c>
      <c r="E473" s="372">
        <v>223.9</v>
      </c>
      <c r="F473" s="372">
        <v>1240000</v>
      </c>
      <c r="G473" s="373">
        <v>9.2999999999999992E-3</v>
      </c>
    </row>
    <row r="474" spans="1:7" ht="14.25" customHeight="1">
      <c r="A474" s="371">
        <v>44236</v>
      </c>
      <c r="B474" s="372">
        <v>226.5</v>
      </c>
      <c r="C474" s="372">
        <v>225.1</v>
      </c>
      <c r="D474" s="372">
        <v>227</v>
      </c>
      <c r="E474" s="372">
        <v>224.7</v>
      </c>
      <c r="F474" s="372">
        <v>597630</v>
      </c>
      <c r="G474" s="373">
        <v>-1.8E-3</v>
      </c>
    </row>
    <row r="475" spans="1:7" ht="14.25" customHeight="1">
      <c r="A475" s="371">
        <v>44237</v>
      </c>
      <c r="B475" s="372">
        <v>227.6</v>
      </c>
      <c r="C475" s="372">
        <v>227</v>
      </c>
      <c r="D475" s="372">
        <v>229.8</v>
      </c>
      <c r="E475" s="372">
        <v>227</v>
      </c>
      <c r="F475" s="372">
        <v>836000</v>
      </c>
      <c r="G475" s="373">
        <v>4.8999999999999998E-3</v>
      </c>
    </row>
    <row r="476" spans="1:7" ht="14.25" customHeight="1">
      <c r="A476" s="371">
        <v>44238</v>
      </c>
      <c r="B476" s="372">
        <v>225.9</v>
      </c>
      <c r="C476" s="372">
        <v>226</v>
      </c>
      <c r="D476" s="372">
        <v>228.7</v>
      </c>
      <c r="E476" s="372">
        <v>224.2</v>
      </c>
      <c r="F476" s="372">
        <v>1200000</v>
      </c>
      <c r="G476" s="373">
        <v>-7.4999999999999997E-3</v>
      </c>
    </row>
    <row r="477" spans="1:7" ht="14.25" customHeight="1">
      <c r="A477" s="371">
        <v>44241</v>
      </c>
      <c r="B477" s="372">
        <v>226.2</v>
      </c>
      <c r="C477" s="372">
        <v>224.5</v>
      </c>
      <c r="D477" s="372">
        <v>226.9</v>
      </c>
      <c r="E477" s="372">
        <v>223.9</v>
      </c>
      <c r="F477" s="372">
        <v>332670</v>
      </c>
      <c r="G477" s="373">
        <v>1.2999999999999999E-3</v>
      </c>
    </row>
    <row r="478" spans="1:7" ht="14.25" customHeight="1">
      <c r="A478" s="371">
        <v>44242</v>
      </c>
      <c r="B478" s="372">
        <v>226.6</v>
      </c>
      <c r="C478" s="372">
        <v>224.6</v>
      </c>
      <c r="D478" s="372">
        <v>227.6</v>
      </c>
      <c r="E478" s="372">
        <v>223.9</v>
      </c>
      <c r="F478" s="372">
        <v>1400000</v>
      </c>
      <c r="G478" s="373">
        <v>1.8E-3</v>
      </c>
    </row>
    <row r="479" spans="1:7" ht="14.25" customHeight="1">
      <c r="A479" s="371">
        <v>44243</v>
      </c>
      <c r="B479" s="372">
        <v>223.9</v>
      </c>
      <c r="C479" s="372">
        <v>226</v>
      </c>
      <c r="D479" s="372">
        <v>226.6</v>
      </c>
      <c r="E479" s="372">
        <v>222.6</v>
      </c>
      <c r="F479" s="372">
        <v>775380</v>
      </c>
      <c r="G479" s="373">
        <v>-1.1900000000000001E-2</v>
      </c>
    </row>
    <row r="480" spans="1:7" ht="14.25" customHeight="1">
      <c r="A480" s="371">
        <v>44244</v>
      </c>
      <c r="B480" s="372">
        <v>224.2</v>
      </c>
      <c r="C480" s="372">
        <v>223.2</v>
      </c>
      <c r="D480" s="372">
        <v>225.4</v>
      </c>
      <c r="E480" s="372">
        <v>223.2</v>
      </c>
      <c r="F480" s="372">
        <v>821520</v>
      </c>
      <c r="G480" s="373">
        <v>1.2999999999999999E-3</v>
      </c>
    </row>
    <row r="481" spans="1:7" ht="14.25" customHeight="1">
      <c r="A481" s="371">
        <v>44245</v>
      </c>
      <c r="B481" s="372">
        <v>223.5</v>
      </c>
      <c r="C481" s="372">
        <v>224.5</v>
      </c>
      <c r="D481" s="372">
        <v>224.5</v>
      </c>
      <c r="E481" s="372">
        <v>223.2</v>
      </c>
      <c r="F481" s="372">
        <v>1160000</v>
      </c>
      <c r="G481" s="373">
        <v>-3.0999999999999999E-3</v>
      </c>
    </row>
    <row r="482" spans="1:7" ht="14.25" customHeight="1">
      <c r="A482" s="371">
        <v>44249</v>
      </c>
      <c r="B482" s="372">
        <v>217.7</v>
      </c>
      <c r="C482" s="372">
        <v>222.8</v>
      </c>
      <c r="D482" s="372">
        <v>223.1</v>
      </c>
      <c r="E482" s="372">
        <v>216</v>
      </c>
      <c r="F482" s="372">
        <v>583600</v>
      </c>
      <c r="G482" s="373">
        <v>-2.5999999999999999E-2</v>
      </c>
    </row>
    <row r="483" spans="1:7" ht="14.25" customHeight="1">
      <c r="A483" s="371">
        <v>44250</v>
      </c>
      <c r="B483" s="372">
        <v>212.2</v>
      </c>
      <c r="C483" s="372">
        <v>217</v>
      </c>
      <c r="D483" s="372">
        <v>219</v>
      </c>
      <c r="E483" s="372">
        <v>210.3</v>
      </c>
      <c r="F483" s="372">
        <v>819630</v>
      </c>
      <c r="G483" s="373">
        <v>-2.53E-2</v>
      </c>
    </row>
    <row r="484" spans="1:7" ht="14.25" customHeight="1">
      <c r="A484" s="371">
        <v>44251</v>
      </c>
      <c r="B484" s="372">
        <v>214.1</v>
      </c>
      <c r="C484" s="372">
        <v>212.5</v>
      </c>
      <c r="D484" s="372">
        <v>216.7</v>
      </c>
      <c r="E484" s="372">
        <v>212.5</v>
      </c>
      <c r="F484" s="372">
        <v>411850</v>
      </c>
      <c r="G484" s="373">
        <v>8.9999999999999993E-3</v>
      </c>
    </row>
    <row r="485" spans="1:7" ht="14.25" customHeight="1">
      <c r="A485" s="371">
        <v>44252</v>
      </c>
      <c r="B485" s="372">
        <v>214.8</v>
      </c>
      <c r="C485" s="372">
        <v>214.5</v>
      </c>
      <c r="D485" s="372">
        <v>216</v>
      </c>
      <c r="E485" s="372">
        <v>214.2</v>
      </c>
      <c r="F485" s="372">
        <v>743300</v>
      </c>
      <c r="G485" s="373">
        <v>3.3E-3</v>
      </c>
    </row>
    <row r="486" spans="1:7" ht="14.25" customHeight="1">
      <c r="A486" s="371">
        <v>44255</v>
      </c>
      <c r="B486" s="372">
        <v>216.4</v>
      </c>
      <c r="C486" s="372">
        <v>216.9</v>
      </c>
      <c r="D486" s="372">
        <v>217</v>
      </c>
      <c r="E486" s="372">
        <v>214.2</v>
      </c>
      <c r="F486" s="372">
        <v>204200</v>
      </c>
      <c r="G486" s="373">
        <v>7.4000000000000003E-3</v>
      </c>
    </row>
    <row r="487" spans="1:7" ht="14.25" customHeight="1">
      <c r="A487" s="371">
        <v>44256</v>
      </c>
      <c r="B487" s="372">
        <v>216.3</v>
      </c>
      <c r="C487" s="372">
        <v>216</v>
      </c>
      <c r="D487" s="372">
        <v>217.5</v>
      </c>
      <c r="E487" s="372">
        <v>215</v>
      </c>
      <c r="F487" s="372">
        <v>605840</v>
      </c>
      <c r="G487" s="373">
        <v>-5.0000000000000001E-4</v>
      </c>
    </row>
    <row r="488" spans="1:7" ht="14.25" customHeight="1">
      <c r="A488" s="371">
        <v>44257</v>
      </c>
      <c r="B488" s="372">
        <v>217.6</v>
      </c>
      <c r="C488" s="372">
        <v>215.5</v>
      </c>
      <c r="D488" s="372">
        <v>218.5</v>
      </c>
      <c r="E488" s="372">
        <v>215.4</v>
      </c>
      <c r="F488" s="372">
        <v>776750</v>
      </c>
      <c r="G488" s="373">
        <v>6.0000000000000001E-3</v>
      </c>
    </row>
    <row r="489" spans="1:7" ht="14.25" customHeight="1">
      <c r="A489" s="371">
        <v>44258</v>
      </c>
      <c r="B489" s="372">
        <v>217.5</v>
      </c>
      <c r="C489" s="372">
        <v>217.7</v>
      </c>
      <c r="D489" s="372">
        <v>219</v>
      </c>
      <c r="E489" s="372">
        <v>217.2</v>
      </c>
      <c r="F489" s="372">
        <v>601960</v>
      </c>
      <c r="G489" s="373">
        <v>-5.0000000000000001E-4</v>
      </c>
    </row>
    <row r="490" spans="1:7" ht="14.25" customHeight="1">
      <c r="A490" s="371">
        <v>44259</v>
      </c>
      <c r="B490" s="372">
        <v>218.4</v>
      </c>
      <c r="C490" s="372">
        <v>217.5</v>
      </c>
      <c r="D490" s="372">
        <v>219</v>
      </c>
      <c r="E490" s="372">
        <v>217</v>
      </c>
      <c r="F490" s="372">
        <v>267930</v>
      </c>
      <c r="G490" s="373">
        <v>4.1000000000000003E-3</v>
      </c>
    </row>
    <row r="491" spans="1:7" ht="14.25" customHeight="1">
      <c r="A491" s="371">
        <v>44262</v>
      </c>
      <c r="B491" s="372">
        <v>219.1</v>
      </c>
      <c r="C491" s="372">
        <v>219.3</v>
      </c>
      <c r="D491" s="372">
        <v>220.9</v>
      </c>
      <c r="E491" s="372">
        <v>218.5</v>
      </c>
      <c r="F491" s="372">
        <v>320980</v>
      </c>
      <c r="G491" s="373">
        <v>3.2000000000000002E-3</v>
      </c>
    </row>
    <row r="492" spans="1:7" ht="14.25" customHeight="1">
      <c r="A492" s="371">
        <v>44263</v>
      </c>
      <c r="B492" s="372">
        <v>219.4</v>
      </c>
      <c r="C492" s="372">
        <v>219.7</v>
      </c>
      <c r="D492" s="372">
        <v>220.1</v>
      </c>
      <c r="E492" s="372">
        <v>218.8</v>
      </c>
      <c r="F492" s="372">
        <v>609930</v>
      </c>
      <c r="G492" s="373">
        <v>1.4E-3</v>
      </c>
    </row>
    <row r="493" spans="1:7" ht="14.25" customHeight="1">
      <c r="A493" s="371">
        <v>44264</v>
      </c>
      <c r="B493" s="372">
        <v>218.4</v>
      </c>
      <c r="C493" s="372">
        <v>220.1</v>
      </c>
      <c r="D493" s="372">
        <v>220.5</v>
      </c>
      <c r="E493" s="372">
        <v>217.7</v>
      </c>
      <c r="F493" s="372">
        <v>942760</v>
      </c>
      <c r="G493" s="373">
        <v>-4.5999999999999999E-3</v>
      </c>
    </row>
    <row r="494" spans="1:7" ht="14.25" customHeight="1">
      <c r="A494" s="371">
        <v>44265</v>
      </c>
      <c r="B494" s="372">
        <v>216.9</v>
      </c>
      <c r="C494" s="372">
        <v>219.5</v>
      </c>
      <c r="D494" s="372">
        <v>219.5</v>
      </c>
      <c r="E494" s="372">
        <v>215.5</v>
      </c>
      <c r="F494" s="372">
        <v>480750</v>
      </c>
      <c r="G494" s="373">
        <v>-6.8999999999999999E-3</v>
      </c>
    </row>
    <row r="495" spans="1:7" ht="14.25" customHeight="1">
      <c r="A495" s="371">
        <v>44266</v>
      </c>
      <c r="B495" s="372">
        <v>216</v>
      </c>
      <c r="C495" s="372">
        <v>216.2</v>
      </c>
      <c r="D495" s="372">
        <v>217.5</v>
      </c>
      <c r="E495" s="372">
        <v>215.6</v>
      </c>
      <c r="F495" s="372">
        <v>333990</v>
      </c>
      <c r="G495" s="373">
        <v>-4.1000000000000003E-3</v>
      </c>
    </row>
    <row r="496" spans="1:7" ht="14.25" customHeight="1">
      <c r="A496" s="371">
        <v>44269</v>
      </c>
      <c r="B496" s="372">
        <v>214.4</v>
      </c>
      <c r="C496" s="372">
        <v>217</v>
      </c>
      <c r="D496" s="372">
        <v>217.5</v>
      </c>
      <c r="E496" s="372">
        <v>213.9</v>
      </c>
      <c r="F496" s="372">
        <v>550440</v>
      </c>
      <c r="G496" s="373">
        <v>-7.4000000000000003E-3</v>
      </c>
    </row>
    <row r="497" spans="1:7" ht="14.25" customHeight="1">
      <c r="A497" s="371">
        <v>44270</v>
      </c>
      <c r="B497" s="372">
        <v>213.6</v>
      </c>
      <c r="C497" s="372">
        <v>214.5</v>
      </c>
      <c r="D497" s="372">
        <v>215.9</v>
      </c>
      <c r="E497" s="372">
        <v>212.2</v>
      </c>
      <c r="F497" s="372">
        <v>789460</v>
      </c>
      <c r="G497" s="373">
        <v>-3.7000000000000002E-3</v>
      </c>
    </row>
    <row r="498" spans="1:7" ht="14.25" customHeight="1">
      <c r="A498" s="371">
        <v>44271</v>
      </c>
      <c r="B498" s="372">
        <v>214.2</v>
      </c>
      <c r="C498" s="372">
        <v>213.9</v>
      </c>
      <c r="D498" s="372">
        <v>216</v>
      </c>
      <c r="E498" s="372">
        <v>213.1</v>
      </c>
      <c r="F498" s="372">
        <v>337210</v>
      </c>
      <c r="G498" s="373">
        <v>2.8E-3</v>
      </c>
    </row>
    <row r="499" spans="1:7" ht="14.25" customHeight="1">
      <c r="A499" s="371">
        <v>44273</v>
      </c>
      <c r="B499" s="372">
        <v>213.4</v>
      </c>
      <c r="C499" s="372">
        <v>215.8</v>
      </c>
      <c r="D499" s="372">
        <v>215.8</v>
      </c>
      <c r="E499" s="372">
        <v>212.6</v>
      </c>
      <c r="F499" s="372">
        <v>681870</v>
      </c>
      <c r="G499" s="373">
        <v>-3.7000000000000002E-3</v>
      </c>
    </row>
    <row r="500" spans="1:7" ht="14.25" customHeight="1">
      <c r="A500" s="371">
        <v>44276</v>
      </c>
      <c r="B500" s="372">
        <v>208.8</v>
      </c>
      <c r="C500" s="372">
        <v>213.4</v>
      </c>
      <c r="D500" s="372">
        <v>213.4</v>
      </c>
      <c r="E500" s="372">
        <v>208.3</v>
      </c>
      <c r="F500" s="372">
        <v>458220</v>
      </c>
      <c r="G500" s="373">
        <v>-2.1600000000000001E-2</v>
      </c>
    </row>
    <row r="501" spans="1:7" ht="14.25" customHeight="1">
      <c r="A501" s="371">
        <v>44277</v>
      </c>
      <c r="B501" s="372">
        <v>207.9</v>
      </c>
      <c r="C501" s="372">
        <v>208.8</v>
      </c>
      <c r="D501" s="372">
        <v>209</v>
      </c>
      <c r="E501" s="372">
        <v>204.1</v>
      </c>
      <c r="F501" s="372">
        <v>687920</v>
      </c>
      <c r="G501" s="373">
        <v>-4.3E-3</v>
      </c>
    </row>
    <row r="502" spans="1:7" ht="14.25" customHeight="1">
      <c r="A502" s="371">
        <v>44278</v>
      </c>
      <c r="B502" s="372">
        <v>207</v>
      </c>
      <c r="C502" s="372">
        <v>208.6</v>
      </c>
      <c r="D502" s="372">
        <v>210.8</v>
      </c>
      <c r="E502" s="372">
        <v>206.6</v>
      </c>
      <c r="F502" s="372">
        <v>408580</v>
      </c>
      <c r="G502" s="373">
        <v>-4.3E-3</v>
      </c>
    </row>
    <row r="503" spans="1:7" ht="14.25" customHeight="1">
      <c r="A503" s="371">
        <v>44279</v>
      </c>
      <c r="B503" s="372">
        <v>203.6</v>
      </c>
      <c r="C503" s="372">
        <v>207</v>
      </c>
      <c r="D503" s="372">
        <v>207</v>
      </c>
      <c r="E503" s="372">
        <v>203.1</v>
      </c>
      <c r="F503" s="372">
        <v>461550</v>
      </c>
      <c r="G503" s="373">
        <v>-1.6400000000000001E-2</v>
      </c>
    </row>
    <row r="504" spans="1:7" ht="14.25" customHeight="1">
      <c r="A504" s="371">
        <v>44280</v>
      </c>
      <c r="B504" s="372">
        <v>200.4</v>
      </c>
      <c r="C504" s="372">
        <v>202.2</v>
      </c>
      <c r="D504" s="372">
        <v>203.6</v>
      </c>
      <c r="E504" s="372">
        <v>200</v>
      </c>
      <c r="F504" s="372">
        <v>1230000</v>
      </c>
      <c r="G504" s="373">
        <v>-1.5699999999999999E-2</v>
      </c>
    </row>
    <row r="505" spans="1:7" ht="14.25" customHeight="1">
      <c r="A505" s="371">
        <v>44283</v>
      </c>
      <c r="B505" s="372">
        <v>200.1</v>
      </c>
      <c r="C505" s="372">
        <v>201.9</v>
      </c>
      <c r="D505" s="372">
        <v>202.4</v>
      </c>
      <c r="E505" s="372">
        <v>199.6</v>
      </c>
      <c r="F505" s="372">
        <v>361690</v>
      </c>
      <c r="G505" s="373">
        <v>-1.5E-3</v>
      </c>
    </row>
    <row r="506" spans="1:7" ht="14.25" customHeight="1">
      <c r="A506" s="371">
        <v>44284</v>
      </c>
      <c r="B506" s="372">
        <v>199</v>
      </c>
      <c r="C506" s="372">
        <v>201.4</v>
      </c>
      <c r="D506" s="372">
        <v>202</v>
      </c>
      <c r="E506" s="372">
        <v>198.6</v>
      </c>
      <c r="F506" s="372">
        <v>1140000</v>
      </c>
      <c r="G506" s="373">
        <v>-5.4999999999999997E-3</v>
      </c>
    </row>
    <row r="507" spans="1:7" ht="14.25" customHeight="1">
      <c r="A507" s="371">
        <v>44286</v>
      </c>
      <c r="B507" s="372">
        <v>196.6</v>
      </c>
      <c r="C507" s="372">
        <v>199</v>
      </c>
      <c r="D507" s="372">
        <v>199</v>
      </c>
      <c r="E507" s="372">
        <v>195.4</v>
      </c>
      <c r="F507" s="372">
        <v>1100000</v>
      </c>
      <c r="G507" s="373">
        <v>-1.21E-2</v>
      </c>
    </row>
    <row r="508" spans="1:7" ht="14.25" customHeight="1">
      <c r="A508" s="371">
        <v>44287</v>
      </c>
      <c r="B508" s="372">
        <v>196.4</v>
      </c>
      <c r="C508" s="372">
        <v>196.7</v>
      </c>
      <c r="D508" s="372">
        <v>197.4</v>
      </c>
      <c r="E508" s="372">
        <v>193.6</v>
      </c>
      <c r="F508" s="372">
        <v>601830</v>
      </c>
      <c r="G508" s="373">
        <v>-1E-3</v>
      </c>
    </row>
    <row r="509" spans="1:7" ht="14.25" customHeight="1">
      <c r="A509" s="371">
        <v>44290</v>
      </c>
      <c r="B509" s="372">
        <v>192.9</v>
      </c>
      <c r="C509" s="372">
        <v>192</v>
      </c>
      <c r="D509" s="372">
        <v>194</v>
      </c>
      <c r="E509" s="372">
        <v>190</v>
      </c>
      <c r="F509" s="372">
        <v>445950</v>
      </c>
      <c r="G509" s="373">
        <v>-1.78E-2</v>
      </c>
    </row>
    <row r="510" spans="1:7" ht="14.25" customHeight="1">
      <c r="A510" s="371">
        <v>44291</v>
      </c>
      <c r="B510" s="372">
        <v>193</v>
      </c>
      <c r="C510" s="372">
        <v>194</v>
      </c>
      <c r="D510" s="372">
        <v>195</v>
      </c>
      <c r="E510" s="372">
        <v>191.7</v>
      </c>
      <c r="F510" s="372">
        <v>320240</v>
      </c>
      <c r="G510" s="373">
        <v>5.0000000000000001E-4</v>
      </c>
    </row>
    <row r="511" spans="1:7" ht="14.25" customHeight="1">
      <c r="A511" s="371">
        <v>44292</v>
      </c>
      <c r="B511" s="372">
        <v>198.3</v>
      </c>
      <c r="C511" s="372">
        <v>193.5</v>
      </c>
      <c r="D511" s="372">
        <v>199</v>
      </c>
      <c r="E511" s="372">
        <v>193.5</v>
      </c>
      <c r="F511" s="372">
        <v>224810</v>
      </c>
      <c r="G511" s="373">
        <v>2.75E-2</v>
      </c>
    </row>
    <row r="512" spans="1:7" ht="14.25" customHeight="1">
      <c r="A512" s="371">
        <v>44293</v>
      </c>
      <c r="B512" s="372">
        <v>200.1</v>
      </c>
      <c r="C512" s="372">
        <v>199</v>
      </c>
      <c r="D512" s="372">
        <v>203.2</v>
      </c>
      <c r="E512" s="372">
        <v>198.5</v>
      </c>
      <c r="F512" s="372">
        <v>304830</v>
      </c>
      <c r="G512" s="373">
        <v>9.1000000000000004E-3</v>
      </c>
    </row>
    <row r="513" spans="1:7" ht="14.25" customHeight="1">
      <c r="A513" s="371">
        <v>44294</v>
      </c>
      <c r="B513" s="372">
        <v>200.4</v>
      </c>
      <c r="C513" s="372">
        <v>198.6</v>
      </c>
      <c r="D513" s="372">
        <v>201.4</v>
      </c>
      <c r="E513" s="372">
        <v>198.6</v>
      </c>
      <c r="F513" s="372">
        <v>229110</v>
      </c>
      <c r="G513" s="373">
        <v>1.5E-3</v>
      </c>
    </row>
    <row r="514" spans="1:7" ht="14.25" customHeight="1">
      <c r="A514" s="371">
        <v>44297</v>
      </c>
      <c r="B514" s="372">
        <v>197.2</v>
      </c>
      <c r="C514" s="372">
        <v>200.4</v>
      </c>
      <c r="D514" s="372">
        <v>200.4</v>
      </c>
      <c r="E514" s="372">
        <v>195</v>
      </c>
      <c r="F514" s="372">
        <v>254670</v>
      </c>
      <c r="G514" s="373">
        <v>-1.6E-2</v>
      </c>
    </row>
    <row r="515" spans="1:7" ht="14.25" customHeight="1">
      <c r="A515" s="371">
        <v>44298</v>
      </c>
      <c r="B515" s="372">
        <v>199.8</v>
      </c>
      <c r="C515" s="372">
        <v>197</v>
      </c>
      <c r="D515" s="372">
        <v>201.5</v>
      </c>
      <c r="E515" s="372">
        <v>196.5</v>
      </c>
      <c r="F515" s="372">
        <v>221790</v>
      </c>
      <c r="G515" s="373">
        <v>1.32E-2</v>
      </c>
    </row>
    <row r="516" spans="1:7" ht="14.25" customHeight="1">
      <c r="A516" s="371">
        <v>44299</v>
      </c>
      <c r="B516" s="372">
        <v>201.5</v>
      </c>
      <c r="C516" s="372">
        <v>199</v>
      </c>
      <c r="D516" s="372">
        <v>202.6</v>
      </c>
      <c r="E516" s="372">
        <v>196.6</v>
      </c>
      <c r="F516" s="372">
        <v>379430</v>
      </c>
      <c r="G516" s="373">
        <v>8.5000000000000006E-3</v>
      </c>
    </row>
    <row r="517" spans="1:7" ht="14.25" customHeight="1">
      <c r="A517" s="371">
        <v>44301</v>
      </c>
      <c r="B517" s="372">
        <v>202.8</v>
      </c>
      <c r="C517" s="372">
        <v>203</v>
      </c>
      <c r="D517" s="372">
        <v>203.8</v>
      </c>
      <c r="E517" s="372">
        <v>201.5</v>
      </c>
      <c r="F517" s="372">
        <v>170840</v>
      </c>
      <c r="G517" s="373">
        <v>6.4999999999999997E-3</v>
      </c>
    </row>
    <row r="518" spans="1:7" ht="14.25" customHeight="1">
      <c r="A518" s="371">
        <v>44304</v>
      </c>
      <c r="B518" s="372">
        <v>202.9</v>
      </c>
      <c r="C518" s="372">
        <v>203.5</v>
      </c>
      <c r="D518" s="372">
        <v>204</v>
      </c>
      <c r="E518" s="372">
        <v>201</v>
      </c>
      <c r="F518" s="372">
        <v>126560</v>
      </c>
      <c r="G518" s="373">
        <v>5.0000000000000001E-4</v>
      </c>
    </row>
    <row r="519" spans="1:7" ht="14.25" customHeight="1">
      <c r="A519" s="371">
        <v>44305</v>
      </c>
      <c r="B519" s="372">
        <v>205.1</v>
      </c>
      <c r="C519" s="372">
        <v>202.9</v>
      </c>
      <c r="D519" s="372">
        <v>206.2</v>
      </c>
      <c r="E519" s="372">
        <v>202</v>
      </c>
      <c r="F519" s="372">
        <v>183070</v>
      </c>
      <c r="G519" s="373">
        <v>1.0800000000000001E-2</v>
      </c>
    </row>
    <row r="520" spans="1:7" ht="14.25" customHeight="1">
      <c r="A520" s="371">
        <v>44306</v>
      </c>
      <c r="B520" s="372">
        <v>209.3</v>
      </c>
      <c r="C520" s="372">
        <v>205.1</v>
      </c>
      <c r="D520" s="372">
        <v>210.5</v>
      </c>
      <c r="E520" s="372">
        <v>204.3</v>
      </c>
      <c r="F520" s="372">
        <v>784360</v>
      </c>
      <c r="G520" s="373">
        <v>2.0500000000000001E-2</v>
      </c>
    </row>
    <row r="521" spans="1:7" ht="14.25" customHeight="1">
      <c r="A521" s="371">
        <v>44307</v>
      </c>
      <c r="B521" s="372">
        <v>209.4</v>
      </c>
      <c r="C521" s="372">
        <v>208.9</v>
      </c>
      <c r="D521" s="372">
        <v>211</v>
      </c>
      <c r="E521" s="372">
        <v>208.1</v>
      </c>
      <c r="F521" s="372">
        <v>167940</v>
      </c>
      <c r="G521" s="373">
        <v>5.0000000000000001E-4</v>
      </c>
    </row>
    <row r="522" spans="1:7" ht="14.25" customHeight="1">
      <c r="A522" s="371">
        <v>44308</v>
      </c>
      <c r="B522" s="372">
        <v>211.9</v>
      </c>
      <c r="C522" s="372">
        <v>208.1</v>
      </c>
      <c r="D522" s="372">
        <v>212</v>
      </c>
      <c r="E522" s="372">
        <v>208.1</v>
      </c>
      <c r="F522" s="372">
        <v>680280</v>
      </c>
      <c r="G522" s="373">
        <v>1.1900000000000001E-2</v>
      </c>
    </row>
    <row r="523" spans="1:7" ht="14.25" customHeight="1">
      <c r="A523" s="371">
        <v>44311</v>
      </c>
      <c r="B523" s="372">
        <v>215</v>
      </c>
      <c r="C523" s="372">
        <v>212.3</v>
      </c>
      <c r="D523" s="372">
        <v>215.4</v>
      </c>
      <c r="E523" s="372">
        <v>211.9</v>
      </c>
      <c r="F523" s="372">
        <v>573210</v>
      </c>
      <c r="G523" s="373">
        <v>1.46E-2</v>
      </c>
    </row>
    <row r="524" spans="1:7" ht="14.25" customHeight="1">
      <c r="A524" s="371">
        <v>44312</v>
      </c>
      <c r="B524" s="372">
        <v>212.3</v>
      </c>
      <c r="C524" s="372">
        <v>215.6</v>
      </c>
      <c r="D524" s="372">
        <v>216.6</v>
      </c>
      <c r="E524" s="372">
        <v>211.5</v>
      </c>
      <c r="F524" s="372">
        <v>526140</v>
      </c>
      <c r="G524" s="373">
        <v>-1.26E-2</v>
      </c>
    </row>
    <row r="525" spans="1:7" ht="14.25" customHeight="1">
      <c r="A525" s="371">
        <v>44313</v>
      </c>
      <c r="B525" s="372">
        <v>211.5</v>
      </c>
      <c r="C525" s="372">
        <v>210.5</v>
      </c>
      <c r="D525" s="372">
        <v>212.1</v>
      </c>
      <c r="E525" s="372">
        <v>207.5</v>
      </c>
      <c r="F525" s="372">
        <v>566520</v>
      </c>
      <c r="G525" s="373">
        <v>-3.8E-3</v>
      </c>
    </row>
    <row r="526" spans="1:7" ht="14.25" customHeight="1">
      <c r="A526" s="371">
        <v>44314</v>
      </c>
      <c r="B526" s="372">
        <v>211.2</v>
      </c>
      <c r="C526" s="372">
        <v>211.5</v>
      </c>
      <c r="D526" s="372">
        <v>213.1</v>
      </c>
      <c r="E526" s="372">
        <v>210</v>
      </c>
      <c r="F526" s="372">
        <v>607040</v>
      </c>
      <c r="G526" s="373">
        <v>-1.4E-3</v>
      </c>
    </row>
    <row r="527" spans="1:7" ht="14.25" customHeight="1">
      <c r="A527" s="371">
        <v>44315</v>
      </c>
      <c r="B527" s="372">
        <v>211.8</v>
      </c>
      <c r="C527" s="372">
        <v>212</v>
      </c>
      <c r="D527" s="372">
        <v>213.5</v>
      </c>
      <c r="E527" s="372">
        <v>210.2</v>
      </c>
      <c r="F527" s="372">
        <v>388050</v>
      </c>
      <c r="G527" s="373">
        <v>2.8E-3</v>
      </c>
    </row>
    <row r="528" spans="1:7" ht="14.25" customHeight="1">
      <c r="A528" s="371">
        <v>44318</v>
      </c>
      <c r="B528" s="372">
        <v>210.2</v>
      </c>
      <c r="C528" s="372">
        <v>210</v>
      </c>
      <c r="D528" s="372">
        <v>212.8</v>
      </c>
      <c r="E528" s="372">
        <v>209.6</v>
      </c>
      <c r="F528" s="372">
        <v>295320</v>
      </c>
      <c r="G528" s="373">
        <v>-7.6E-3</v>
      </c>
    </row>
    <row r="529" spans="1:7" ht="14.25" customHeight="1">
      <c r="A529" s="371">
        <v>44319</v>
      </c>
      <c r="B529" s="372">
        <v>210.1</v>
      </c>
      <c r="C529" s="372">
        <v>210.1</v>
      </c>
      <c r="D529" s="372">
        <v>211.9</v>
      </c>
      <c r="E529" s="372">
        <v>209.8</v>
      </c>
      <c r="F529" s="372">
        <v>262120</v>
      </c>
      <c r="G529" s="373">
        <v>-5.0000000000000001E-4</v>
      </c>
    </row>
    <row r="530" spans="1:7" ht="14.25" customHeight="1">
      <c r="A530" s="371">
        <v>44320</v>
      </c>
      <c r="B530" s="372">
        <v>208.9</v>
      </c>
      <c r="C530" s="372">
        <v>210.2</v>
      </c>
      <c r="D530" s="372">
        <v>211</v>
      </c>
      <c r="E530" s="372">
        <v>208.4</v>
      </c>
      <c r="F530" s="372">
        <v>257579.99999999997</v>
      </c>
      <c r="G530" s="373">
        <v>-5.7000000000000002E-3</v>
      </c>
    </row>
    <row r="531" spans="1:7" ht="14.25" customHeight="1">
      <c r="A531" s="371">
        <v>44321</v>
      </c>
      <c r="B531" s="372">
        <v>208.7</v>
      </c>
      <c r="C531" s="372">
        <v>209.5</v>
      </c>
      <c r="D531" s="372">
        <v>211</v>
      </c>
      <c r="E531" s="372">
        <v>208.2</v>
      </c>
      <c r="F531" s="372">
        <v>456260</v>
      </c>
      <c r="G531" s="373">
        <v>-1E-3</v>
      </c>
    </row>
    <row r="532" spans="1:7" ht="14.25" customHeight="1">
      <c r="A532" s="371">
        <v>44322</v>
      </c>
      <c r="B532" s="372">
        <v>209.2</v>
      </c>
      <c r="C532" s="372">
        <v>211.9</v>
      </c>
      <c r="D532" s="372">
        <v>212</v>
      </c>
      <c r="E532" s="372">
        <v>208.7</v>
      </c>
      <c r="F532" s="372">
        <v>1190000</v>
      </c>
      <c r="G532" s="373">
        <v>2.3999999999999998E-3</v>
      </c>
    </row>
    <row r="533" spans="1:7" ht="14.25" customHeight="1">
      <c r="A533" s="371">
        <v>44325</v>
      </c>
      <c r="B533" s="372">
        <v>208.7</v>
      </c>
      <c r="C533" s="372">
        <v>212</v>
      </c>
      <c r="D533" s="372">
        <v>212</v>
      </c>
      <c r="E533" s="372">
        <v>207.9</v>
      </c>
      <c r="F533" s="372">
        <v>2180000</v>
      </c>
      <c r="G533" s="373">
        <v>-2.3999999999999998E-3</v>
      </c>
    </row>
    <row r="534" spans="1:7" ht="14.25" customHeight="1">
      <c r="A534" s="371">
        <v>44327</v>
      </c>
      <c r="B534" s="372">
        <v>209</v>
      </c>
      <c r="C534" s="372">
        <v>210.2</v>
      </c>
      <c r="D534" s="372">
        <v>210.2</v>
      </c>
      <c r="E534" s="372">
        <v>207.9</v>
      </c>
      <c r="F534" s="372">
        <v>1980000</v>
      </c>
      <c r="G534" s="373">
        <v>1.4E-3</v>
      </c>
    </row>
    <row r="535" spans="1:7" ht="14.25" customHeight="1">
      <c r="A535" s="371">
        <v>44328</v>
      </c>
      <c r="B535" s="372">
        <v>210</v>
      </c>
      <c r="C535" s="372">
        <v>209.5</v>
      </c>
      <c r="D535" s="372">
        <v>210.2</v>
      </c>
      <c r="E535" s="372">
        <v>209.3</v>
      </c>
      <c r="F535" s="372">
        <v>809120</v>
      </c>
      <c r="G535" s="373">
        <v>4.7999999999999996E-3</v>
      </c>
    </row>
    <row r="536" spans="1:7" ht="14.25" customHeight="1">
      <c r="A536" s="371">
        <v>44332</v>
      </c>
      <c r="B536" s="372">
        <v>214.7</v>
      </c>
      <c r="C536" s="372">
        <v>210</v>
      </c>
      <c r="D536" s="372">
        <v>215.5</v>
      </c>
      <c r="E536" s="372">
        <v>209.9</v>
      </c>
      <c r="F536" s="372">
        <v>650530</v>
      </c>
      <c r="G536" s="373">
        <v>2.24E-2</v>
      </c>
    </row>
    <row r="537" spans="1:7" ht="14.25" customHeight="1">
      <c r="A537" s="371">
        <v>44333</v>
      </c>
      <c r="B537" s="372">
        <v>215.7</v>
      </c>
      <c r="C537" s="372">
        <v>215.5</v>
      </c>
      <c r="D537" s="372">
        <v>216.5</v>
      </c>
      <c r="E537" s="372">
        <v>213.3</v>
      </c>
      <c r="F537" s="372">
        <v>870390</v>
      </c>
      <c r="G537" s="373">
        <v>4.7000000000000002E-3</v>
      </c>
    </row>
    <row r="538" spans="1:7" ht="14.25" customHeight="1">
      <c r="A538" s="371">
        <v>44334</v>
      </c>
      <c r="B538" s="372">
        <v>213.4</v>
      </c>
      <c r="C538" s="372">
        <v>216</v>
      </c>
      <c r="D538" s="372">
        <v>216</v>
      </c>
      <c r="E538" s="372">
        <v>212.9</v>
      </c>
      <c r="F538" s="372">
        <v>629850</v>
      </c>
      <c r="G538" s="373">
        <v>-1.0699999999999999E-2</v>
      </c>
    </row>
    <row r="539" spans="1:7" ht="14.25" customHeight="1">
      <c r="A539" s="371">
        <v>44335</v>
      </c>
      <c r="B539" s="372">
        <v>212.9</v>
      </c>
      <c r="C539" s="372">
        <v>213.9</v>
      </c>
      <c r="D539" s="372">
        <v>215</v>
      </c>
      <c r="E539" s="372">
        <v>212.4</v>
      </c>
      <c r="F539" s="372">
        <v>691340</v>
      </c>
      <c r="G539" s="373">
        <v>-2.3E-3</v>
      </c>
    </row>
    <row r="540" spans="1:7" ht="14.25" customHeight="1">
      <c r="A540" s="371">
        <v>44336</v>
      </c>
      <c r="B540" s="372">
        <v>211.9</v>
      </c>
      <c r="C540" s="372">
        <v>212.9</v>
      </c>
      <c r="D540" s="372">
        <v>214</v>
      </c>
      <c r="E540" s="372">
        <v>211.6</v>
      </c>
      <c r="F540" s="372">
        <v>954780</v>
      </c>
      <c r="G540" s="373">
        <v>-4.7000000000000002E-3</v>
      </c>
    </row>
    <row r="541" spans="1:7" ht="14.25" customHeight="1">
      <c r="A541" s="371">
        <v>44339</v>
      </c>
      <c r="B541" s="372">
        <v>210.3</v>
      </c>
      <c r="C541" s="372">
        <v>212</v>
      </c>
      <c r="D541" s="372">
        <v>212</v>
      </c>
      <c r="E541" s="372">
        <v>210</v>
      </c>
      <c r="F541" s="372">
        <v>309380</v>
      </c>
      <c r="G541" s="373">
        <v>-7.6E-3</v>
      </c>
    </row>
    <row r="542" spans="1:7" ht="14.25" customHeight="1">
      <c r="A542" s="371">
        <v>44340</v>
      </c>
      <c r="B542" s="372">
        <v>210.8</v>
      </c>
      <c r="C542" s="372">
        <v>211</v>
      </c>
      <c r="D542" s="372">
        <v>212</v>
      </c>
      <c r="E542" s="372">
        <v>210.3</v>
      </c>
      <c r="F542" s="372">
        <v>758230</v>
      </c>
      <c r="G542" s="373">
        <v>2.3999999999999998E-3</v>
      </c>
    </row>
    <row r="543" spans="1:7" ht="14.25" customHeight="1">
      <c r="A543" s="371">
        <v>44341</v>
      </c>
      <c r="B543" s="372">
        <v>210.6</v>
      </c>
      <c r="C543" s="372">
        <v>211</v>
      </c>
      <c r="D543" s="372">
        <v>211.6</v>
      </c>
      <c r="E543" s="372">
        <v>210.4</v>
      </c>
      <c r="F543" s="372">
        <v>578150</v>
      </c>
      <c r="G543" s="373">
        <v>-8.9999999999999998E-4</v>
      </c>
    </row>
    <row r="544" spans="1:7" ht="14.25" customHeight="1">
      <c r="A544" s="371">
        <v>44343</v>
      </c>
      <c r="B544" s="372">
        <v>211.9</v>
      </c>
      <c r="C544" s="372">
        <v>210.9</v>
      </c>
      <c r="D544" s="372">
        <v>212.1</v>
      </c>
      <c r="E544" s="372">
        <v>210</v>
      </c>
      <c r="F544" s="372">
        <v>1210000</v>
      </c>
      <c r="G544" s="373">
        <v>6.1999999999999998E-3</v>
      </c>
    </row>
    <row r="545" spans="1:7" ht="14.25" customHeight="1">
      <c r="A545" s="371">
        <v>44346</v>
      </c>
      <c r="B545" s="372">
        <v>215.5</v>
      </c>
      <c r="C545" s="372">
        <v>211.9</v>
      </c>
      <c r="D545" s="372">
        <v>216.8</v>
      </c>
      <c r="E545" s="372">
        <v>211.9</v>
      </c>
      <c r="F545" s="372">
        <v>838820</v>
      </c>
      <c r="G545" s="373">
        <v>1.7000000000000001E-2</v>
      </c>
    </row>
    <row r="546" spans="1:7" ht="14.25" customHeight="1">
      <c r="A546" s="371">
        <v>44347</v>
      </c>
      <c r="B546" s="372">
        <v>213</v>
      </c>
      <c r="C546" s="372">
        <v>215.9</v>
      </c>
      <c r="D546" s="372">
        <v>215.9</v>
      </c>
      <c r="E546" s="372">
        <v>212.1</v>
      </c>
      <c r="F546" s="372">
        <v>823310</v>
      </c>
      <c r="G546" s="373">
        <v>-1.1599999999999999E-2</v>
      </c>
    </row>
    <row r="547" spans="1:7" ht="14.25" customHeight="1">
      <c r="A547" s="371">
        <v>44348</v>
      </c>
      <c r="B547" s="372">
        <v>213.7</v>
      </c>
      <c r="C547" s="372">
        <v>213.9</v>
      </c>
      <c r="D547" s="372">
        <v>214.8</v>
      </c>
      <c r="E547" s="372">
        <v>212.9</v>
      </c>
      <c r="F547" s="372">
        <v>630070</v>
      </c>
      <c r="G547" s="373">
        <v>3.3E-3</v>
      </c>
    </row>
    <row r="548" spans="1:7" ht="14.25" customHeight="1">
      <c r="A548" s="371">
        <v>44349</v>
      </c>
      <c r="B548" s="372">
        <v>212.3</v>
      </c>
      <c r="C548" s="372">
        <v>214</v>
      </c>
      <c r="D548" s="372">
        <v>214</v>
      </c>
      <c r="E548" s="372">
        <v>212.1</v>
      </c>
      <c r="F548" s="372">
        <v>519140</v>
      </c>
      <c r="G548" s="373">
        <v>-6.6E-3</v>
      </c>
    </row>
    <row r="549" spans="1:7" ht="14.25" customHeight="1">
      <c r="A549" s="371">
        <v>44350</v>
      </c>
      <c r="B549" s="372">
        <v>212.3</v>
      </c>
      <c r="C549" s="372">
        <v>213</v>
      </c>
      <c r="D549" s="372">
        <v>213</v>
      </c>
      <c r="E549" s="372">
        <v>212</v>
      </c>
      <c r="F549" s="372">
        <v>647020</v>
      </c>
      <c r="G549" s="373">
        <v>0</v>
      </c>
    </row>
    <row r="550" spans="1:7" ht="14.25" customHeight="1">
      <c r="A550" s="371">
        <v>44353</v>
      </c>
      <c r="B550" s="372">
        <v>213.4</v>
      </c>
      <c r="C550" s="372">
        <v>213</v>
      </c>
      <c r="D550" s="372">
        <v>214.4</v>
      </c>
      <c r="E550" s="372">
        <v>212.6</v>
      </c>
      <c r="F550" s="372">
        <v>584330</v>
      </c>
      <c r="G550" s="373">
        <v>5.1999999999999998E-3</v>
      </c>
    </row>
    <row r="551" spans="1:7" ht="14.25" customHeight="1">
      <c r="A551" s="371">
        <v>44354</v>
      </c>
      <c r="B551" s="372">
        <v>214.6</v>
      </c>
      <c r="C551" s="372">
        <v>214</v>
      </c>
      <c r="D551" s="372">
        <v>215.6</v>
      </c>
      <c r="E551" s="372">
        <v>213.4</v>
      </c>
      <c r="F551" s="372">
        <v>646300</v>
      </c>
      <c r="G551" s="373">
        <v>5.5999999999999999E-3</v>
      </c>
    </row>
    <row r="552" spans="1:7" ht="14.25" customHeight="1">
      <c r="A552" s="371">
        <v>44355</v>
      </c>
      <c r="B552" s="372">
        <v>214.1</v>
      </c>
      <c r="C552" s="372">
        <v>214.6</v>
      </c>
      <c r="D552" s="372">
        <v>214.9</v>
      </c>
      <c r="E552" s="372">
        <v>213.7</v>
      </c>
      <c r="F552" s="372">
        <v>441430</v>
      </c>
      <c r="G552" s="373">
        <v>-2.3E-3</v>
      </c>
    </row>
    <row r="553" spans="1:7" ht="14.25" customHeight="1">
      <c r="A553" s="371">
        <v>44356</v>
      </c>
      <c r="B553" s="372">
        <v>214.5</v>
      </c>
      <c r="C553" s="372">
        <v>216</v>
      </c>
      <c r="D553" s="372">
        <v>216</v>
      </c>
      <c r="E553" s="372">
        <v>213.9</v>
      </c>
      <c r="F553" s="372">
        <v>643560</v>
      </c>
      <c r="G553" s="373">
        <v>1.9E-3</v>
      </c>
    </row>
    <row r="554" spans="1:7" ht="14.25" customHeight="1">
      <c r="A554" s="371">
        <v>44357</v>
      </c>
      <c r="B554" s="372">
        <v>214.3</v>
      </c>
      <c r="C554" s="372">
        <v>215</v>
      </c>
      <c r="D554" s="372">
        <v>217</v>
      </c>
      <c r="E554" s="372">
        <v>214.1</v>
      </c>
      <c r="F554" s="372">
        <v>793040</v>
      </c>
      <c r="G554" s="373">
        <v>-8.9999999999999998E-4</v>
      </c>
    </row>
    <row r="555" spans="1:7" ht="14.25" customHeight="1">
      <c r="A555" s="371">
        <v>44360</v>
      </c>
      <c r="B555" s="372">
        <v>214.5</v>
      </c>
      <c r="C555" s="372">
        <v>214.5</v>
      </c>
      <c r="D555" s="372">
        <v>215.9</v>
      </c>
      <c r="E555" s="372">
        <v>214.2</v>
      </c>
      <c r="F555" s="372">
        <v>390680</v>
      </c>
      <c r="G555" s="373">
        <v>8.9999999999999998E-4</v>
      </c>
    </row>
    <row r="556" spans="1:7" ht="14.25" customHeight="1">
      <c r="A556" s="371">
        <v>44361</v>
      </c>
      <c r="B556" s="372">
        <v>213.6</v>
      </c>
      <c r="C556" s="372">
        <v>214.5</v>
      </c>
      <c r="D556" s="372">
        <v>215.9</v>
      </c>
      <c r="E556" s="372">
        <v>213.5</v>
      </c>
      <c r="F556" s="372">
        <v>488060</v>
      </c>
      <c r="G556" s="373">
        <v>-4.1999999999999997E-3</v>
      </c>
    </row>
    <row r="557" spans="1:7" ht="14.25" customHeight="1">
      <c r="A557" s="371">
        <v>44362</v>
      </c>
      <c r="B557" s="372">
        <v>212.6</v>
      </c>
      <c r="C557" s="372">
        <v>213.7</v>
      </c>
      <c r="D557" s="372">
        <v>214.8</v>
      </c>
      <c r="E557" s="372">
        <v>212</v>
      </c>
      <c r="F557" s="372">
        <v>469980</v>
      </c>
      <c r="G557" s="373">
        <v>-4.7000000000000002E-3</v>
      </c>
    </row>
    <row r="558" spans="1:7" ht="14.25" customHeight="1">
      <c r="A558" s="371">
        <v>44363</v>
      </c>
      <c r="B558" s="372">
        <v>213.5</v>
      </c>
      <c r="C558" s="372">
        <v>213</v>
      </c>
      <c r="D558" s="372">
        <v>213.9</v>
      </c>
      <c r="E558" s="372">
        <v>212.6</v>
      </c>
      <c r="F558" s="372">
        <v>241490</v>
      </c>
      <c r="G558" s="373">
        <v>4.1999999999999997E-3</v>
      </c>
    </row>
    <row r="559" spans="1:7" ht="14.25" customHeight="1">
      <c r="A559" s="371">
        <v>44364</v>
      </c>
      <c r="B559" s="372">
        <v>213.8</v>
      </c>
      <c r="C559" s="372">
        <v>213.6</v>
      </c>
      <c r="D559" s="372">
        <v>215</v>
      </c>
      <c r="E559" s="372">
        <v>213</v>
      </c>
      <c r="F559" s="372">
        <v>420300</v>
      </c>
      <c r="G559" s="373">
        <v>1.4E-3</v>
      </c>
    </row>
    <row r="560" spans="1:7" ht="14.25" customHeight="1">
      <c r="A560" s="371">
        <v>44367</v>
      </c>
      <c r="B560" s="372">
        <v>213.8</v>
      </c>
      <c r="C560" s="372">
        <v>213.9</v>
      </c>
      <c r="D560" s="372">
        <v>214.8</v>
      </c>
      <c r="E560" s="372">
        <v>212.8</v>
      </c>
      <c r="F560" s="372">
        <v>286560</v>
      </c>
      <c r="G560" s="373">
        <v>0</v>
      </c>
    </row>
    <row r="561" spans="1:7" ht="14.25" customHeight="1">
      <c r="A561" s="371">
        <v>44368</v>
      </c>
      <c r="B561" s="372">
        <v>214</v>
      </c>
      <c r="C561" s="372">
        <v>214.4</v>
      </c>
      <c r="D561" s="372">
        <v>215</v>
      </c>
      <c r="E561" s="372">
        <v>213.7</v>
      </c>
      <c r="F561" s="372">
        <v>422110</v>
      </c>
      <c r="G561" s="373">
        <v>8.9999999999999998E-4</v>
      </c>
    </row>
    <row r="562" spans="1:7" ht="14.25" customHeight="1">
      <c r="A562" s="371">
        <v>44369</v>
      </c>
      <c r="B562" s="372">
        <v>213.7</v>
      </c>
      <c r="C562" s="372">
        <v>214.7</v>
      </c>
      <c r="D562" s="372">
        <v>215</v>
      </c>
      <c r="E562" s="372">
        <v>213.3</v>
      </c>
      <c r="F562" s="372">
        <v>798050</v>
      </c>
      <c r="G562" s="373">
        <v>-1.4E-3</v>
      </c>
    </row>
    <row r="563" spans="1:7" ht="14.25" customHeight="1">
      <c r="A563" s="371">
        <v>44370</v>
      </c>
      <c r="B563" s="372">
        <v>213.1</v>
      </c>
      <c r="C563" s="372">
        <v>214.7</v>
      </c>
      <c r="D563" s="372">
        <v>214.7</v>
      </c>
      <c r="E563" s="372">
        <v>212.8</v>
      </c>
      <c r="F563" s="372">
        <v>761220</v>
      </c>
      <c r="G563" s="373">
        <v>-2.8E-3</v>
      </c>
    </row>
    <row r="564" spans="1:7" ht="14.25" customHeight="1">
      <c r="A564" s="371">
        <v>44371</v>
      </c>
      <c r="B564" s="372">
        <v>213.1</v>
      </c>
      <c r="C564" s="372">
        <v>213</v>
      </c>
      <c r="D564" s="372">
        <v>213.7</v>
      </c>
      <c r="E564" s="372">
        <v>212.7</v>
      </c>
      <c r="F564" s="372">
        <v>558550</v>
      </c>
      <c r="G564" s="373">
        <v>0</v>
      </c>
    </row>
    <row r="565" spans="1:7" ht="14.25" customHeight="1">
      <c r="A565" s="371">
        <v>44374</v>
      </c>
      <c r="B565" s="372">
        <v>213.1</v>
      </c>
      <c r="C565" s="372">
        <v>213</v>
      </c>
      <c r="D565" s="372">
        <v>213.5</v>
      </c>
      <c r="E565" s="372">
        <v>212.3</v>
      </c>
      <c r="F565" s="372">
        <v>541720</v>
      </c>
      <c r="G565" s="373">
        <v>0</v>
      </c>
    </row>
    <row r="566" spans="1:7" ht="14.25" customHeight="1">
      <c r="A566" s="371">
        <v>44375</v>
      </c>
      <c r="B566" s="372">
        <v>213.8</v>
      </c>
      <c r="C566" s="372">
        <v>213.1</v>
      </c>
      <c r="D566" s="372">
        <v>214.5</v>
      </c>
      <c r="E566" s="372">
        <v>213</v>
      </c>
      <c r="F566" s="372">
        <v>365670</v>
      </c>
      <c r="G566" s="373">
        <v>3.3E-3</v>
      </c>
    </row>
    <row r="567" spans="1:7" ht="14.25" customHeight="1">
      <c r="A567" s="371">
        <v>44376</v>
      </c>
      <c r="B567" s="372">
        <v>213.8</v>
      </c>
      <c r="C567" s="372">
        <v>214</v>
      </c>
      <c r="D567" s="372">
        <v>214.6</v>
      </c>
      <c r="E567" s="372">
        <v>213.3</v>
      </c>
      <c r="F567" s="372">
        <v>477350</v>
      </c>
      <c r="G567" s="373">
        <v>0</v>
      </c>
    </row>
    <row r="568" spans="1:7" ht="14.25" customHeight="1">
      <c r="A568" s="371">
        <v>44377</v>
      </c>
      <c r="B568" s="372">
        <v>215.5</v>
      </c>
      <c r="C568" s="372">
        <v>213.7</v>
      </c>
      <c r="D568" s="372">
        <v>217.1</v>
      </c>
      <c r="E568" s="372">
        <v>213.4</v>
      </c>
      <c r="F568" s="372">
        <v>4070000.0000000005</v>
      </c>
      <c r="G568" s="373">
        <v>8.0000000000000002E-3</v>
      </c>
    </row>
    <row r="569" spans="1:7" ht="14.25" customHeight="1">
      <c r="A569" s="371">
        <v>44381</v>
      </c>
      <c r="B569" s="372">
        <v>215.5</v>
      </c>
      <c r="C569" s="372">
        <v>215.5</v>
      </c>
      <c r="D569" s="372">
        <v>217.1</v>
      </c>
      <c r="E569" s="372">
        <v>213.4</v>
      </c>
      <c r="F569" s="372">
        <v>4070000.0000000005</v>
      </c>
      <c r="G569" s="373">
        <v>0</v>
      </c>
    </row>
    <row r="570" spans="1:7" ht="14.25" customHeight="1">
      <c r="A570" s="371">
        <v>44382</v>
      </c>
      <c r="B570" s="372">
        <v>219.4</v>
      </c>
      <c r="C570" s="372">
        <v>216.3</v>
      </c>
      <c r="D570" s="372">
        <v>219.9</v>
      </c>
      <c r="E570" s="372">
        <v>216.3</v>
      </c>
      <c r="F570" s="372">
        <v>946890</v>
      </c>
      <c r="G570" s="373">
        <v>1.8100000000000002E-2</v>
      </c>
    </row>
    <row r="571" spans="1:7" ht="14.25" customHeight="1">
      <c r="A571" s="371">
        <v>44383</v>
      </c>
      <c r="B571" s="372">
        <v>217.9</v>
      </c>
      <c r="C571" s="372">
        <v>219.1</v>
      </c>
      <c r="D571" s="372">
        <v>220</v>
      </c>
      <c r="E571" s="372">
        <v>217.3</v>
      </c>
      <c r="F571" s="372">
        <v>576430</v>
      </c>
      <c r="G571" s="373">
        <v>-6.7999999999999996E-3</v>
      </c>
    </row>
    <row r="572" spans="1:7" ht="14.25" customHeight="1">
      <c r="A572" s="371">
        <v>44384</v>
      </c>
      <c r="B572" s="372">
        <v>214.8</v>
      </c>
      <c r="C572" s="372">
        <v>218</v>
      </c>
      <c r="D572" s="372">
        <v>218.2</v>
      </c>
      <c r="E572" s="372">
        <v>214</v>
      </c>
      <c r="F572" s="372">
        <v>953400</v>
      </c>
      <c r="G572" s="373">
        <v>-1.4200000000000001E-2</v>
      </c>
    </row>
    <row r="573" spans="1:7" ht="14.25" customHeight="1">
      <c r="A573" s="371">
        <v>44385</v>
      </c>
      <c r="B573" s="372">
        <v>217.5</v>
      </c>
      <c r="C573" s="372">
        <v>216</v>
      </c>
      <c r="D573" s="372">
        <v>218.2</v>
      </c>
      <c r="E573" s="372">
        <v>215</v>
      </c>
      <c r="F573" s="372">
        <v>560590</v>
      </c>
      <c r="G573" s="373">
        <v>1.26E-2</v>
      </c>
    </row>
    <row r="574" spans="1:7" ht="14.25" customHeight="1">
      <c r="A574" s="371">
        <v>44389</v>
      </c>
      <c r="B574" s="372">
        <v>216.3</v>
      </c>
      <c r="C574" s="372">
        <v>217.5</v>
      </c>
      <c r="D574" s="372">
        <v>217.7</v>
      </c>
      <c r="E574" s="372">
        <v>216</v>
      </c>
      <c r="F574" s="372">
        <v>334590</v>
      </c>
      <c r="G574" s="373">
        <v>-5.4999999999999997E-3</v>
      </c>
    </row>
    <row r="575" spans="1:7" ht="14.25" customHeight="1">
      <c r="A575" s="371">
        <v>44390</v>
      </c>
      <c r="B575" s="372">
        <v>216.1</v>
      </c>
      <c r="C575" s="372">
        <v>216.7</v>
      </c>
      <c r="D575" s="372">
        <v>217.9</v>
      </c>
      <c r="E575" s="372">
        <v>215.6</v>
      </c>
      <c r="F575" s="372">
        <v>624660</v>
      </c>
      <c r="G575" s="373">
        <v>-8.9999999999999998E-4</v>
      </c>
    </row>
    <row r="576" spans="1:7" ht="14.25" customHeight="1">
      <c r="A576" s="371">
        <v>44391</v>
      </c>
      <c r="B576" s="372">
        <v>217.1</v>
      </c>
      <c r="C576" s="372">
        <v>216.1</v>
      </c>
      <c r="D576" s="372">
        <v>217.7</v>
      </c>
      <c r="E576" s="372">
        <v>216.1</v>
      </c>
      <c r="F576" s="372">
        <v>463480</v>
      </c>
      <c r="G576" s="373">
        <v>4.5999999999999999E-3</v>
      </c>
    </row>
    <row r="577" spans="1:7" ht="14.25" customHeight="1">
      <c r="A577" s="371">
        <v>44392</v>
      </c>
      <c r="B577" s="372">
        <v>217.6</v>
      </c>
      <c r="C577" s="372">
        <v>217.1</v>
      </c>
      <c r="D577" s="372">
        <v>218.1</v>
      </c>
      <c r="E577" s="372">
        <v>217</v>
      </c>
      <c r="F577" s="372">
        <v>516549.99999999994</v>
      </c>
      <c r="G577" s="373">
        <v>2.3E-3</v>
      </c>
    </row>
    <row r="578" spans="1:7" ht="14.25" customHeight="1">
      <c r="A578" s="371">
        <v>44395</v>
      </c>
      <c r="B578" s="372">
        <v>223.7</v>
      </c>
      <c r="C578" s="372">
        <v>217.5</v>
      </c>
      <c r="D578" s="372">
        <v>226</v>
      </c>
      <c r="E578" s="372">
        <v>217</v>
      </c>
      <c r="F578" s="372">
        <v>926410</v>
      </c>
      <c r="G578" s="373">
        <v>2.8000000000000001E-2</v>
      </c>
    </row>
    <row r="579" spans="1:7" ht="14.25" customHeight="1">
      <c r="A579" s="371">
        <v>44396</v>
      </c>
      <c r="B579" s="372">
        <v>224</v>
      </c>
      <c r="C579" s="372">
        <v>224.2</v>
      </c>
      <c r="D579" s="372">
        <v>225.5</v>
      </c>
      <c r="E579" s="372">
        <v>221.8</v>
      </c>
      <c r="F579" s="372">
        <v>766470</v>
      </c>
      <c r="G579" s="373">
        <v>1.2999999999999999E-3</v>
      </c>
    </row>
    <row r="580" spans="1:7" ht="14.25" customHeight="1">
      <c r="A580" s="371">
        <v>44402</v>
      </c>
      <c r="B580" s="372">
        <v>224</v>
      </c>
      <c r="C580" s="372">
        <v>224.2</v>
      </c>
      <c r="D580" s="372">
        <v>225</v>
      </c>
      <c r="E580" s="372">
        <v>223</v>
      </c>
      <c r="F580" s="372">
        <v>338410</v>
      </c>
      <c r="G580" s="373">
        <v>0</v>
      </c>
    </row>
    <row r="581" spans="1:7" ht="14.25" customHeight="1">
      <c r="A581" s="371">
        <v>44403</v>
      </c>
      <c r="B581" s="372">
        <v>223.4</v>
      </c>
      <c r="C581" s="372">
        <v>225</v>
      </c>
      <c r="D581" s="372">
        <v>225.4</v>
      </c>
      <c r="E581" s="372">
        <v>223</v>
      </c>
      <c r="F581" s="372">
        <v>557390</v>
      </c>
      <c r="G581" s="373">
        <v>-2.7000000000000001E-3</v>
      </c>
    </row>
    <row r="582" spans="1:7" ht="14.25" customHeight="1">
      <c r="A582" s="371">
        <v>44404</v>
      </c>
      <c r="B582" s="372">
        <v>222.7</v>
      </c>
      <c r="C582" s="372">
        <v>223.8</v>
      </c>
      <c r="D582" s="372">
        <v>224.7</v>
      </c>
      <c r="E582" s="372">
        <v>221.9</v>
      </c>
      <c r="F582" s="372">
        <v>396090</v>
      </c>
      <c r="G582" s="373">
        <v>-3.0999999999999999E-3</v>
      </c>
    </row>
    <row r="583" spans="1:7" ht="14.25" customHeight="1">
      <c r="A583" s="371">
        <v>44405</v>
      </c>
      <c r="B583" s="372">
        <v>222.8</v>
      </c>
      <c r="C583" s="372">
        <v>222.7</v>
      </c>
      <c r="D583" s="372">
        <v>223.7</v>
      </c>
      <c r="E583" s="372">
        <v>222.1</v>
      </c>
      <c r="F583" s="372">
        <v>358250</v>
      </c>
      <c r="G583" s="373">
        <v>4.0000000000000002E-4</v>
      </c>
    </row>
    <row r="584" spans="1:7" ht="14.25" customHeight="1">
      <c r="A584" s="371">
        <v>44406</v>
      </c>
      <c r="B584" s="372">
        <v>222</v>
      </c>
      <c r="C584" s="372">
        <v>223.1</v>
      </c>
      <c r="D584" s="372">
        <v>223.9</v>
      </c>
      <c r="E584" s="372">
        <v>220.4</v>
      </c>
      <c r="F584" s="372">
        <v>393660</v>
      </c>
      <c r="G584" s="373">
        <v>-3.5999999999999999E-3</v>
      </c>
    </row>
    <row r="585" spans="1:7" ht="14.25" customHeight="1">
      <c r="A585" s="371">
        <v>44410</v>
      </c>
      <c r="B585" s="372">
        <v>221.1</v>
      </c>
      <c r="C585" s="372">
        <v>222.2</v>
      </c>
      <c r="D585" s="372">
        <v>222.8</v>
      </c>
      <c r="E585" s="372">
        <v>220.8</v>
      </c>
      <c r="F585" s="372">
        <v>681680</v>
      </c>
      <c r="G585" s="373">
        <v>-4.1000000000000003E-3</v>
      </c>
    </row>
    <row r="586" spans="1:7" ht="14.25" customHeight="1">
      <c r="A586" s="371">
        <v>44411</v>
      </c>
      <c r="B586" s="372">
        <v>222.9</v>
      </c>
      <c r="C586" s="372">
        <v>221.2</v>
      </c>
      <c r="D586" s="372">
        <v>224</v>
      </c>
      <c r="E586" s="372">
        <v>220.8</v>
      </c>
      <c r="F586" s="372">
        <v>838680</v>
      </c>
      <c r="G586" s="373">
        <v>8.0999999999999996E-3</v>
      </c>
    </row>
    <row r="587" spans="1:7" ht="14.25" customHeight="1">
      <c r="A587" s="371">
        <v>44413</v>
      </c>
      <c r="B587" s="372">
        <v>226.8</v>
      </c>
      <c r="C587" s="372">
        <v>224.1</v>
      </c>
      <c r="D587" s="372">
        <v>228.3</v>
      </c>
      <c r="E587" s="372">
        <v>222.8</v>
      </c>
      <c r="F587" s="372">
        <v>892280</v>
      </c>
      <c r="G587" s="373">
        <v>1.7500000000000002E-2</v>
      </c>
    </row>
    <row r="588" spans="1:7" ht="14.25" customHeight="1">
      <c r="A588" s="371">
        <v>44417</v>
      </c>
      <c r="B588" s="372">
        <v>231.9</v>
      </c>
      <c r="C588" s="372">
        <v>227.1</v>
      </c>
      <c r="D588" s="372">
        <v>232.5</v>
      </c>
      <c r="E588" s="372">
        <v>224.9</v>
      </c>
      <c r="F588" s="372">
        <v>1210000</v>
      </c>
      <c r="G588" s="373">
        <v>2.2499999999999999E-2</v>
      </c>
    </row>
    <row r="589" spans="1:7" ht="14.25" customHeight="1">
      <c r="A589" s="371">
        <v>44418</v>
      </c>
      <c r="B589" s="372">
        <v>230.7</v>
      </c>
      <c r="C589" s="372">
        <v>233</v>
      </c>
      <c r="D589" s="372">
        <v>233</v>
      </c>
      <c r="E589" s="372">
        <v>229.1</v>
      </c>
      <c r="F589" s="372">
        <v>1050000</v>
      </c>
      <c r="G589" s="373">
        <v>-5.1999999999999998E-3</v>
      </c>
    </row>
    <row r="590" spans="1:7" ht="14.25" customHeight="1">
      <c r="A590" s="371">
        <v>44419</v>
      </c>
      <c r="B590" s="372">
        <v>231.3</v>
      </c>
      <c r="C590" s="372">
        <v>230.7</v>
      </c>
      <c r="D590" s="372">
        <v>232.6</v>
      </c>
      <c r="E590" s="372">
        <v>228.1</v>
      </c>
      <c r="F590" s="372">
        <v>753260</v>
      </c>
      <c r="G590" s="373">
        <v>2.5999999999999999E-3</v>
      </c>
    </row>
    <row r="591" spans="1:7" ht="14.25" customHeight="1">
      <c r="A591" s="371">
        <v>44420</v>
      </c>
      <c r="B591" s="372">
        <v>231</v>
      </c>
      <c r="C591" s="372">
        <v>231.3</v>
      </c>
      <c r="D591" s="372">
        <v>231.3</v>
      </c>
      <c r="E591" s="372">
        <v>229.2</v>
      </c>
      <c r="F591" s="372">
        <v>800950</v>
      </c>
      <c r="G591" s="373">
        <v>-1.2999999999999999E-3</v>
      </c>
    </row>
    <row r="592" spans="1:7" ht="14.25" customHeight="1">
      <c r="A592" s="371">
        <v>44424</v>
      </c>
      <c r="B592" s="372">
        <v>232.4</v>
      </c>
      <c r="C592" s="372">
        <v>231</v>
      </c>
      <c r="D592" s="372">
        <v>233</v>
      </c>
      <c r="E592" s="372">
        <v>230.1</v>
      </c>
      <c r="F592" s="372">
        <v>744830</v>
      </c>
      <c r="G592" s="373">
        <v>6.1000000000000004E-3</v>
      </c>
    </row>
    <row r="593" spans="1:7" ht="14.25" customHeight="1">
      <c r="A593" s="371">
        <v>44425</v>
      </c>
      <c r="B593" s="372">
        <v>230.7</v>
      </c>
      <c r="C593" s="372">
        <v>232</v>
      </c>
      <c r="D593" s="372">
        <v>232.5</v>
      </c>
      <c r="E593" s="372">
        <v>230</v>
      </c>
      <c r="F593" s="372">
        <v>689370</v>
      </c>
      <c r="G593" s="373">
        <v>-7.3000000000000001E-3</v>
      </c>
    </row>
    <row r="594" spans="1:7" ht="14.25" customHeight="1">
      <c r="A594" s="371">
        <v>44426</v>
      </c>
      <c r="B594" s="372">
        <v>229.8</v>
      </c>
      <c r="C594" s="372">
        <v>231</v>
      </c>
      <c r="D594" s="372">
        <v>231.5</v>
      </c>
      <c r="E594" s="372">
        <v>229.6</v>
      </c>
      <c r="F594" s="372">
        <v>628870</v>
      </c>
      <c r="G594" s="373">
        <v>-3.8999999999999998E-3</v>
      </c>
    </row>
    <row r="595" spans="1:7" ht="14.25" customHeight="1">
      <c r="A595" s="371">
        <v>44427</v>
      </c>
      <c r="B595" s="372">
        <v>227</v>
      </c>
      <c r="C595" s="372">
        <v>229.8</v>
      </c>
      <c r="D595" s="372">
        <v>229.8</v>
      </c>
      <c r="E595" s="372">
        <v>226.5</v>
      </c>
      <c r="F595" s="372">
        <v>810220</v>
      </c>
      <c r="G595" s="373">
        <v>-1.2200000000000001E-2</v>
      </c>
    </row>
    <row r="596" spans="1:7" ht="14.25" customHeight="1">
      <c r="A596" s="371">
        <v>44430</v>
      </c>
      <c r="B596" s="372">
        <v>229.2</v>
      </c>
      <c r="C596" s="372">
        <v>229</v>
      </c>
      <c r="D596" s="372">
        <v>229.9</v>
      </c>
      <c r="E596" s="372">
        <v>227</v>
      </c>
      <c r="F596" s="372">
        <v>492400</v>
      </c>
      <c r="G596" s="373">
        <v>9.7000000000000003E-3</v>
      </c>
    </row>
    <row r="597" spans="1:7" ht="14.25" customHeight="1">
      <c r="A597" s="371">
        <v>44431</v>
      </c>
      <c r="B597" s="372">
        <v>229.3</v>
      </c>
      <c r="C597" s="372">
        <v>229.3</v>
      </c>
      <c r="D597" s="372">
        <v>230.9</v>
      </c>
      <c r="E597" s="372">
        <v>228.9</v>
      </c>
      <c r="F597" s="372">
        <v>425850</v>
      </c>
      <c r="G597" s="373">
        <v>4.0000000000000002E-4</v>
      </c>
    </row>
    <row r="598" spans="1:7" ht="14.25" customHeight="1">
      <c r="A598" s="371">
        <v>44432</v>
      </c>
      <c r="B598" s="372">
        <v>230</v>
      </c>
      <c r="C598" s="372">
        <v>229.3</v>
      </c>
      <c r="D598" s="372">
        <v>231.1</v>
      </c>
      <c r="E598" s="372">
        <v>229</v>
      </c>
      <c r="F598" s="372">
        <v>601000</v>
      </c>
      <c r="G598" s="373">
        <v>3.0999999999999999E-3</v>
      </c>
    </row>
    <row r="599" spans="1:7" ht="14.25" customHeight="1">
      <c r="A599" s="371">
        <v>44433</v>
      </c>
      <c r="B599" s="372">
        <v>229.3</v>
      </c>
      <c r="C599" s="372">
        <v>230</v>
      </c>
      <c r="D599" s="372">
        <v>231.6</v>
      </c>
      <c r="E599" s="372">
        <v>228.8</v>
      </c>
      <c r="F599" s="372">
        <v>545930</v>
      </c>
      <c r="G599" s="373">
        <v>-3.0000000000000001E-3</v>
      </c>
    </row>
    <row r="600" spans="1:7" ht="14.25" customHeight="1">
      <c r="A600" s="371">
        <v>44434</v>
      </c>
      <c r="B600" s="372">
        <v>229.3</v>
      </c>
      <c r="C600" s="372">
        <v>230</v>
      </c>
      <c r="D600" s="372">
        <v>230</v>
      </c>
      <c r="E600" s="372">
        <v>228.5</v>
      </c>
      <c r="F600" s="372">
        <v>640150</v>
      </c>
      <c r="G600" s="373">
        <v>0</v>
      </c>
    </row>
    <row r="601" spans="1:7" ht="14.25" customHeight="1">
      <c r="A601" s="371">
        <v>44437</v>
      </c>
      <c r="B601" s="372">
        <v>228.7</v>
      </c>
      <c r="C601" s="372">
        <v>229.6</v>
      </c>
      <c r="D601" s="372">
        <v>229.6</v>
      </c>
      <c r="E601" s="372">
        <v>228.4</v>
      </c>
      <c r="F601" s="372">
        <v>300020</v>
      </c>
      <c r="G601" s="373">
        <v>-2.5999999999999999E-3</v>
      </c>
    </row>
    <row r="602" spans="1:7" ht="14.25" customHeight="1">
      <c r="A602" s="371">
        <v>44439</v>
      </c>
      <c r="B602" s="372">
        <v>226.6</v>
      </c>
      <c r="C602" s="372">
        <v>228.2</v>
      </c>
      <c r="D602" s="372">
        <v>229.3</v>
      </c>
      <c r="E602" s="372">
        <v>225.2</v>
      </c>
      <c r="F602" s="372">
        <v>1530000</v>
      </c>
      <c r="G602" s="373">
        <v>-9.1999999999999998E-3</v>
      </c>
    </row>
    <row r="603" spans="1:7" ht="14.25" customHeight="1">
      <c r="A603" s="371">
        <v>44440</v>
      </c>
      <c r="B603" s="372">
        <v>229.1</v>
      </c>
      <c r="C603" s="372">
        <v>227</v>
      </c>
      <c r="D603" s="372">
        <v>230.4</v>
      </c>
      <c r="E603" s="372">
        <v>226.6</v>
      </c>
      <c r="F603" s="372">
        <v>870150</v>
      </c>
      <c r="G603" s="373">
        <v>1.0999999999999999E-2</v>
      </c>
    </row>
    <row r="604" spans="1:7" ht="14.25" customHeight="1">
      <c r="A604" s="371">
        <v>44441</v>
      </c>
      <c r="B604" s="372">
        <v>229.4</v>
      </c>
      <c r="C604" s="372">
        <v>229.5</v>
      </c>
      <c r="D604" s="372">
        <v>230.5</v>
      </c>
      <c r="E604" s="372">
        <v>228.4</v>
      </c>
      <c r="F604" s="372">
        <v>629070</v>
      </c>
      <c r="G604" s="373">
        <v>1.2999999999999999E-3</v>
      </c>
    </row>
    <row r="605" spans="1:7" ht="14.25" customHeight="1">
      <c r="A605" s="371">
        <v>44444</v>
      </c>
      <c r="B605" s="372">
        <v>231.6</v>
      </c>
      <c r="C605" s="372">
        <v>229.5</v>
      </c>
      <c r="D605" s="372">
        <v>232.7</v>
      </c>
      <c r="E605" s="372">
        <v>229.5</v>
      </c>
      <c r="F605" s="372">
        <v>875980</v>
      </c>
      <c r="G605" s="373">
        <v>9.5999999999999992E-3</v>
      </c>
    </row>
    <row r="606" spans="1:7" ht="14.25" customHeight="1">
      <c r="A606" s="371">
        <v>44445</v>
      </c>
      <c r="B606" s="372">
        <v>233.3</v>
      </c>
      <c r="C606" s="372">
        <v>231.9</v>
      </c>
      <c r="D606" s="372">
        <v>234.5</v>
      </c>
      <c r="E606" s="372">
        <v>231.1</v>
      </c>
      <c r="F606" s="372">
        <v>1890000</v>
      </c>
      <c r="G606" s="373">
        <v>7.3000000000000001E-3</v>
      </c>
    </row>
    <row r="607" spans="1:7" ht="14.25" customHeight="1">
      <c r="A607" s="371">
        <v>44446</v>
      </c>
      <c r="B607" s="372">
        <v>235.5</v>
      </c>
      <c r="C607" s="372">
        <v>233.5</v>
      </c>
      <c r="D607" s="372">
        <v>236.2</v>
      </c>
      <c r="E607" s="372">
        <v>232.2</v>
      </c>
      <c r="F607" s="372">
        <v>1990000</v>
      </c>
      <c r="G607" s="373">
        <v>9.4000000000000004E-3</v>
      </c>
    </row>
    <row r="608" spans="1:7" ht="14.25" customHeight="1">
      <c r="A608" s="371">
        <v>44447</v>
      </c>
      <c r="B608" s="372">
        <v>243</v>
      </c>
      <c r="C608" s="372">
        <v>235.9</v>
      </c>
      <c r="D608" s="372">
        <v>244.1</v>
      </c>
      <c r="E608" s="372">
        <v>235.7</v>
      </c>
      <c r="F608" s="372">
        <v>4110000.0000000005</v>
      </c>
      <c r="G608" s="373">
        <v>3.1800000000000002E-2</v>
      </c>
    </row>
    <row r="609" spans="1:7" ht="14.25" customHeight="1">
      <c r="A609" s="371">
        <v>44448</v>
      </c>
      <c r="B609" s="372">
        <v>248.1</v>
      </c>
      <c r="C609" s="372">
        <v>243.2</v>
      </c>
      <c r="D609" s="372">
        <v>250</v>
      </c>
      <c r="E609" s="372">
        <v>243.1</v>
      </c>
      <c r="F609" s="372">
        <v>3280000</v>
      </c>
      <c r="G609" s="373">
        <v>2.1000000000000001E-2</v>
      </c>
    </row>
    <row r="610" spans="1:7" ht="14.25" customHeight="1">
      <c r="A610" s="371">
        <v>44451</v>
      </c>
      <c r="B610" s="372">
        <v>244.3</v>
      </c>
      <c r="C610" s="372">
        <v>249</v>
      </c>
      <c r="D610" s="372">
        <v>251.9</v>
      </c>
      <c r="E610" s="372">
        <v>243</v>
      </c>
      <c r="F610" s="372">
        <v>2120000</v>
      </c>
      <c r="G610" s="373">
        <v>-1.5299999999999999E-2</v>
      </c>
    </row>
    <row r="611" spans="1:7" ht="14.25" customHeight="1">
      <c r="A611" s="371">
        <v>44452</v>
      </c>
      <c r="B611" s="372">
        <v>243.3</v>
      </c>
      <c r="C611" s="372">
        <v>244.8</v>
      </c>
      <c r="D611" s="372">
        <v>244.9</v>
      </c>
      <c r="E611" s="372">
        <v>239</v>
      </c>
      <c r="F611" s="372">
        <v>1200000</v>
      </c>
      <c r="G611" s="373">
        <v>-4.1000000000000003E-3</v>
      </c>
    </row>
    <row r="612" spans="1:7" ht="14.25" customHeight="1">
      <c r="A612" s="371">
        <v>44453</v>
      </c>
      <c r="B612" s="372">
        <v>241.9</v>
      </c>
      <c r="C612" s="372">
        <v>245.7</v>
      </c>
      <c r="D612" s="372">
        <v>248.5</v>
      </c>
      <c r="E612" s="372">
        <v>241.2</v>
      </c>
      <c r="F612" s="372">
        <v>1360000</v>
      </c>
      <c r="G612" s="373">
        <v>-5.7999999999999996E-3</v>
      </c>
    </row>
    <row r="613" spans="1:7" ht="14.25" customHeight="1">
      <c r="A613" s="371">
        <v>44454</v>
      </c>
      <c r="B613" s="372">
        <v>242.3</v>
      </c>
      <c r="C613" s="372">
        <v>242.5</v>
      </c>
      <c r="D613" s="372">
        <v>243</v>
      </c>
      <c r="E613" s="372">
        <v>238</v>
      </c>
      <c r="F613" s="372">
        <v>1470000</v>
      </c>
      <c r="G613" s="373">
        <v>1.6999999999999999E-3</v>
      </c>
    </row>
    <row r="614" spans="1:7" ht="14.25" customHeight="1">
      <c r="A614" s="371">
        <v>44455</v>
      </c>
      <c r="B614" s="372">
        <v>244.4</v>
      </c>
      <c r="C614" s="372">
        <v>243.1</v>
      </c>
      <c r="D614" s="372">
        <v>248.2</v>
      </c>
      <c r="E614" s="372">
        <v>243.1</v>
      </c>
      <c r="F614" s="372">
        <v>1520000</v>
      </c>
      <c r="G614" s="373">
        <v>8.6999999999999994E-3</v>
      </c>
    </row>
    <row r="615" spans="1:7" ht="14.25" customHeight="1">
      <c r="A615" s="371">
        <v>44458</v>
      </c>
      <c r="B615" s="372">
        <v>243.4</v>
      </c>
      <c r="C615" s="372">
        <v>245</v>
      </c>
      <c r="D615" s="372">
        <v>245.4</v>
      </c>
      <c r="E615" s="372">
        <v>242.4</v>
      </c>
      <c r="F615" s="372">
        <v>673660</v>
      </c>
      <c r="G615" s="373">
        <v>-4.1000000000000003E-3</v>
      </c>
    </row>
    <row r="616" spans="1:7" ht="14.25" customHeight="1">
      <c r="A616" s="371">
        <v>44459</v>
      </c>
      <c r="B616" s="372">
        <v>241.9</v>
      </c>
      <c r="C616" s="372">
        <v>242.8</v>
      </c>
      <c r="D616" s="372">
        <v>244.1</v>
      </c>
      <c r="E616" s="372">
        <v>240.7</v>
      </c>
      <c r="F616" s="372">
        <v>1070000</v>
      </c>
      <c r="G616" s="373">
        <v>-6.1999999999999998E-3</v>
      </c>
    </row>
    <row r="617" spans="1:7" ht="14.25" customHeight="1">
      <c r="A617" s="371">
        <v>44460</v>
      </c>
      <c r="B617" s="372">
        <v>243.8</v>
      </c>
      <c r="C617" s="372">
        <v>242</v>
      </c>
      <c r="D617" s="372">
        <v>245</v>
      </c>
      <c r="E617" s="372">
        <v>241.6</v>
      </c>
      <c r="F617" s="372">
        <v>964180</v>
      </c>
      <c r="G617" s="373">
        <v>7.9000000000000008E-3</v>
      </c>
    </row>
    <row r="618" spans="1:7" ht="14.25" customHeight="1">
      <c r="A618" s="371">
        <v>44461</v>
      </c>
      <c r="B618" s="372">
        <v>244.9</v>
      </c>
      <c r="C618" s="372">
        <v>244</v>
      </c>
      <c r="D618" s="372">
        <v>246</v>
      </c>
      <c r="E618" s="372">
        <v>244</v>
      </c>
      <c r="F618" s="372">
        <v>928110</v>
      </c>
      <c r="G618" s="373">
        <v>4.4999999999999997E-3</v>
      </c>
    </row>
    <row r="619" spans="1:7" ht="14.25" customHeight="1">
      <c r="A619" s="371">
        <v>44462</v>
      </c>
      <c r="B619" s="372">
        <v>244.5</v>
      </c>
      <c r="C619" s="372">
        <v>245</v>
      </c>
      <c r="D619" s="372">
        <v>245.7</v>
      </c>
      <c r="E619" s="372">
        <v>243.4</v>
      </c>
      <c r="F619" s="372">
        <v>1060000</v>
      </c>
      <c r="G619" s="373">
        <v>-1.6000000000000001E-3</v>
      </c>
    </row>
    <row r="620" spans="1:7" ht="14.25" customHeight="1">
      <c r="A620" s="371">
        <v>44465</v>
      </c>
      <c r="B620" s="372">
        <v>243</v>
      </c>
      <c r="C620" s="372">
        <v>244.5</v>
      </c>
      <c r="D620" s="372">
        <v>244.9</v>
      </c>
      <c r="E620" s="372">
        <v>241.7</v>
      </c>
      <c r="F620" s="372">
        <v>1110000</v>
      </c>
      <c r="G620" s="373">
        <v>-6.1000000000000004E-3</v>
      </c>
    </row>
    <row r="621" spans="1:7" ht="14.25" customHeight="1">
      <c r="A621" s="371">
        <v>44466</v>
      </c>
      <c r="B621" s="372">
        <v>243.9</v>
      </c>
      <c r="C621" s="372">
        <v>243</v>
      </c>
      <c r="D621" s="372">
        <v>245.2</v>
      </c>
      <c r="E621" s="372">
        <v>242.6</v>
      </c>
      <c r="F621" s="372">
        <v>987250</v>
      </c>
      <c r="G621" s="373">
        <v>3.7000000000000002E-3</v>
      </c>
    </row>
    <row r="622" spans="1:7" ht="14.25" customHeight="1">
      <c r="A622" s="371">
        <v>44467</v>
      </c>
      <c r="B622" s="372">
        <v>243.8</v>
      </c>
      <c r="C622" s="372">
        <v>244</v>
      </c>
      <c r="D622" s="372">
        <v>245</v>
      </c>
      <c r="E622" s="372">
        <v>243.5</v>
      </c>
      <c r="F622" s="372">
        <v>746510</v>
      </c>
      <c r="G622" s="373">
        <v>-4.0000000000000002E-4</v>
      </c>
    </row>
    <row r="623" spans="1:7" ht="14.25" customHeight="1">
      <c r="A623" s="371">
        <v>44468</v>
      </c>
      <c r="B623" s="372">
        <v>243.5</v>
      </c>
      <c r="C623" s="372">
        <v>244.8</v>
      </c>
      <c r="D623" s="372">
        <v>245</v>
      </c>
      <c r="E623" s="372">
        <v>242.9</v>
      </c>
      <c r="F623" s="372">
        <v>832360</v>
      </c>
      <c r="G623" s="373">
        <v>-1.1999999999999999E-3</v>
      </c>
    </row>
    <row r="624" spans="1:7" ht="14.25" customHeight="1">
      <c r="A624" s="371">
        <v>44469</v>
      </c>
      <c r="B624" s="372">
        <v>242.2</v>
      </c>
      <c r="C624" s="372">
        <v>243.5</v>
      </c>
      <c r="D624" s="372">
        <v>244.3</v>
      </c>
      <c r="E624" s="372">
        <v>241.5</v>
      </c>
      <c r="F624" s="372">
        <v>1110000</v>
      </c>
      <c r="G624" s="373">
        <v>-5.3E-3</v>
      </c>
    </row>
    <row r="625" spans="1:7" ht="14.25" customHeight="1">
      <c r="A625" s="371">
        <v>44472</v>
      </c>
      <c r="B625" s="372">
        <v>240.2</v>
      </c>
      <c r="C625" s="372">
        <v>242.6</v>
      </c>
      <c r="D625" s="372">
        <v>244</v>
      </c>
      <c r="E625" s="372">
        <v>239.4</v>
      </c>
      <c r="F625" s="372">
        <v>912290</v>
      </c>
      <c r="G625" s="373">
        <v>-8.3000000000000001E-3</v>
      </c>
    </row>
    <row r="626" spans="1:7" ht="14.25" customHeight="1">
      <c r="A626" s="371">
        <v>44473</v>
      </c>
      <c r="B626" s="372">
        <v>239.2</v>
      </c>
      <c r="C626" s="372">
        <v>240.3</v>
      </c>
      <c r="D626" s="372">
        <v>243.5</v>
      </c>
      <c r="E626" s="372">
        <v>237.6</v>
      </c>
      <c r="F626" s="372">
        <v>1120000</v>
      </c>
      <c r="G626" s="373">
        <v>-4.1999999999999997E-3</v>
      </c>
    </row>
    <row r="627" spans="1:7" ht="14.25" customHeight="1">
      <c r="A627" s="371">
        <v>44474</v>
      </c>
      <c r="B627" s="372">
        <v>238.1</v>
      </c>
      <c r="C627" s="372">
        <v>240</v>
      </c>
      <c r="D627" s="372">
        <v>240</v>
      </c>
      <c r="E627" s="372">
        <v>237.6</v>
      </c>
      <c r="F627" s="372">
        <v>1030000</v>
      </c>
      <c r="G627" s="373">
        <v>-4.5999999999999999E-3</v>
      </c>
    </row>
    <row r="628" spans="1:7" ht="14.25" customHeight="1">
      <c r="A628" s="371">
        <v>44475</v>
      </c>
      <c r="B628" s="372">
        <v>240.7</v>
      </c>
      <c r="C628" s="372">
        <v>238.1</v>
      </c>
      <c r="D628" s="372">
        <v>241.9</v>
      </c>
      <c r="E628" s="372">
        <v>237.9</v>
      </c>
      <c r="F628" s="372">
        <v>1170000</v>
      </c>
      <c r="G628" s="373">
        <v>1.09E-2</v>
      </c>
    </row>
    <row r="629" spans="1:7" ht="14.25" customHeight="1">
      <c r="A629" s="371">
        <v>44476</v>
      </c>
      <c r="B629" s="372">
        <v>239.7</v>
      </c>
      <c r="C629" s="372">
        <v>240.1</v>
      </c>
      <c r="D629" s="372">
        <v>241.8</v>
      </c>
      <c r="E629" s="372">
        <v>238.3</v>
      </c>
      <c r="F629" s="372">
        <v>743760</v>
      </c>
      <c r="G629" s="373">
        <v>-4.1999999999999997E-3</v>
      </c>
    </row>
    <row r="630" spans="1:7" ht="14.25" customHeight="1">
      <c r="A630" s="371">
        <v>44479</v>
      </c>
      <c r="B630" s="372">
        <v>239.1</v>
      </c>
      <c r="C630" s="372">
        <v>238.8</v>
      </c>
      <c r="D630" s="372">
        <v>241</v>
      </c>
      <c r="E630" s="372">
        <v>238.8</v>
      </c>
      <c r="F630" s="372">
        <v>475570</v>
      </c>
      <c r="G630" s="373">
        <v>-2.5000000000000001E-3</v>
      </c>
    </row>
    <row r="631" spans="1:7" ht="14.25" customHeight="1">
      <c r="A631" s="371">
        <v>44480</v>
      </c>
      <c r="B631" s="372">
        <v>240.6</v>
      </c>
      <c r="C631" s="372">
        <v>239.5</v>
      </c>
      <c r="D631" s="372">
        <v>242.6</v>
      </c>
      <c r="E631" s="372">
        <v>239</v>
      </c>
      <c r="F631" s="372">
        <v>1150000</v>
      </c>
      <c r="G631" s="373">
        <v>6.3E-3</v>
      </c>
    </row>
    <row r="632" spans="1:7" ht="14.25" customHeight="1">
      <c r="A632" s="371">
        <v>44481</v>
      </c>
      <c r="B632" s="372">
        <v>240.7</v>
      </c>
      <c r="C632" s="372">
        <v>240.8</v>
      </c>
      <c r="D632" s="372">
        <v>241.6</v>
      </c>
      <c r="E632" s="372">
        <v>239.5</v>
      </c>
      <c r="F632" s="372">
        <v>831780</v>
      </c>
      <c r="G632" s="373">
        <v>4.0000000000000002E-4</v>
      </c>
    </row>
    <row r="633" spans="1:7" ht="14.25" customHeight="1">
      <c r="A633" s="371">
        <v>44482</v>
      </c>
      <c r="B633" s="372">
        <v>237.7</v>
      </c>
      <c r="C633" s="372">
        <v>240</v>
      </c>
      <c r="D633" s="372">
        <v>241</v>
      </c>
      <c r="E633" s="372">
        <v>237.3</v>
      </c>
      <c r="F633" s="372">
        <v>869200</v>
      </c>
      <c r="G633" s="373">
        <v>-1.2500000000000001E-2</v>
      </c>
    </row>
    <row r="634" spans="1:7" ht="14.25" customHeight="1">
      <c r="A634" s="371">
        <v>44483</v>
      </c>
      <c r="B634" s="372">
        <v>235.3</v>
      </c>
      <c r="C634" s="372">
        <v>237.7</v>
      </c>
      <c r="D634" s="372">
        <v>238.5</v>
      </c>
      <c r="E634" s="372">
        <v>232.2</v>
      </c>
      <c r="F634" s="372">
        <v>1080000</v>
      </c>
      <c r="G634" s="373">
        <v>-1.01E-2</v>
      </c>
    </row>
    <row r="635" spans="1:7" ht="14.25" customHeight="1">
      <c r="A635" s="371">
        <v>44486</v>
      </c>
      <c r="B635" s="372">
        <v>235.4</v>
      </c>
      <c r="C635" s="372">
        <v>235.6</v>
      </c>
      <c r="D635" s="372">
        <v>236.9</v>
      </c>
      <c r="E635" s="372">
        <v>233.4</v>
      </c>
      <c r="F635" s="372">
        <v>662490</v>
      </c>
      <c r="G635" s="373">
        <v>4.0000000000000002E-4</v>
      </c>
    </row>
    <row r="636" spans="1:7" ht="14.25" customHeight="1">
      <c r="A636" s="371">
        <v>44487</v>
      </c>
      <c r="B636" s="372">
        <v>230.9</v>
      </c>
      <c r="C636" s="372">
        <v>235.4</v>
      </c>
      <c r="D636" s="372">
        <v>235.4</v>
      </c>
      <c r="E636" s="372">
        <v>230.4</v>
      </c>
      <c r="F636" s="372">
        <v>739470</v>
      </c>
      <c r="G636" s="373">
        <v>-1.9099999999999999E-2</v>
      </c>
    </row>
    <row r="637" spans="1:7" ht="14.25" customHeight="1">
      <c r="A637" s="371">
        <v>44488</v>
      </c>
      <c r="B637" s="372">
        <v>231.2</v>
      </c>
      <c r="C637" s="372">
        <v>230.9</v>
      </c>
      <c r="D637" s="372">
        <v>233.9</v>
      </c>
      <c r="E637" s="372">
        <v>230.2</v>
      </c>
      <c r="F637" s="372">
        <v>646910</v>
      </c>
      <c r="G637" s="373">
        <v>1.2999999999999999E-3</v>
      </c>
    </row>
    <row r="638" spans="1:7" ht="14.25" customHeight="1">
      <c r="A638" s="371">
        <v>44490</v>
      </c>
      <c r="B638" s="372">
        <v>233.8</v>
      </c>
      <c r="C638" s="372">
        <v>233.4</v>
      </c>
      <c r="D638" s="372">
        <v>234.4</v>
      </c>
      <c r="E638" s="372">
        <v>230.5</v>
      </c>
      <c r="F638" s="372">
        <v>790630</v>
      </c>
      <c r="G638" s="373">
        <v>1.12E-2</v>
      </c>
    </row>
    <row r="639" spans="1:7" ht="14.25" customHeight="1">
      <c r="A639" s="371">
        <v>44493</v>
      </c>
      <c r="B639" s="372">
        <v>226.2</v>
      </c>
      <c r="C639" s="372">
        <v>231</v>
      </c>
      <c r="D639" s="372">
        <v>231</v>
      </c>
      <c r="E639" s="372">
        <v>223</v>
      </c>
      <c r="F639" s="372">
        <v>1920000</v>
      </c>
      <c r="G639" s="373">
        <v>-3.2500000000000001E-2</v>
      </c>
    </row>
    <row r="640" spans="1:7" ht="14.25" customHeight="1">
      <c r="A640" s="371">
        <v>44494</v>
      </c>
      <c r="B640" s="372">
        <v>222.2</v>
      </c>
      <c r="C640" s="372">
        <v>226.2</v>
      </c>
      <c r="D640" s="372">
        <v>226.9</v>
      </c>
      <c r="E640" s="372">
        <v>220</v>
      </c>
      <c r="F640" s="372">
        <v>1980000</v>
      </c>
      <c r="G640" s="373">
        <v>-1.77E-2</v>
      </c>
    </row>
    <row r="641" spans="1:7" ht="14.25" customHeight="1">
      <c r="A641" s="371">
        <v>44495</v>
      </c>
      <c r="B641" s="372">
        <v>221.1</v>
      </c>
      <c r="C641" s="372">
        <v>221</v>
      </c>
      <c r="D641" s="372">
        <v>223.2</v>
      </c>
      <c r="E641" s="372">
        <v>217</v>
      </c>
      <c r="F641" s="372">
        <v>1040000</v>
      </c>
      <c r="G641" s="373">
        <v>-5.0000000000000001E-3</v>
      </c>
    </row>
    <row r="642" spans="1:7" ht="14.25" customHeight="1">
      <c r="A642" s="371">
        <v>44496</v>
      </c>
      <c r="B642" s="372">
        <v>220.2</v>
      </c>
      <c r="C642" s="372">
        <v>222</v>
      </c>
      <c r="D642" s="372">
        <v>222</v>
      </c>
      <c r="E642" s="372">
        <v>218.8</v>
      </c>
      <c r="F642" s="372">
        <v>811070</v>
      </c>
      <c r="G642" s="373">
        <v>-4.1000000000000003E-3</v>
      </c>
    </row>
    <row r="643" spans="1:7" ht="14.25" customHeight="1">
      <c r="A643" s="371">
        <v>44497</v>
      </c>
      <c r="B643" s="372">
        <v>217.7</v>
      </c>
      <c r="C643" s="372">
        <v>220.5</v>
      </c>
      <c r="D643" s="372">
        <v>221.7</v>
      </c>
      <c r="E643" s="372">
        <v>217.5</v>
      </c>
      <c r="F643" s="372">
        <v>1060000</v>
      </c>
      <c r="G643" s="373">
        <v>-1.14E-2</v>
      </c>
    </row>
    <row r="644" spans="1:7" ht="14.25" customHeight="1">
      <c r="A644" s="371">
        <v>44500</v>
      </c>
      <c r="B644" s="372">
        <v>219.2</v>
      </c>
      <c r="C644" s="372">
        <v>218</v>
      </c>
      <c r="D644" s="372">
        <v>221.2</v>
      </c>
      <c r="E644" s="372">
        <v>216</v>
      </c>
      <c r="F644" s="372">
        <v>738650</v>
      </c>
      <c r="G644" s="373">
        <v>6.8999999999999999E-3</v>
      </c>
    </row>
    <row r="645" spans="1:7" ht="14.25" customHeight="1">
      <c r="A645" s="371">
        <v>44501</v>
      </c>
      <c r="B645" s="372">
        <v>218.8</v>
      </c>
      <c r="C645" s="372">
        <v>219.2</v>
      </c>
      <c r="D645" s="372">
        <v>220</v>
      </c>
      <c r="E645" s="372">
        <v>218.3</v>
      </c>
      <c r="F645" s="372">
        <v>624530</v>
      </c>
      <c r="G645" s="373">
        <v>-1.8E-3</v>
      </c>
    </row>
    <row r="646" spans="1:7" ht="14.25" customHeight="1">
      <c r="A646" s="371">
        <v>44502</v>
      </c>
      <c r="B646" s="372">
        <v>216.6</v>
      </c>
      <c r="C646" s="372">
        <v>218.9</v>
      </c>
      <c r="D646" s="372">
        <v>219</v>
      </c>
      <c r="E646" s="372">
        <v>215.6</v>
      </c>
      <c r="F646" s="372">
        <v>829110</v>
      </c>
      <c r="G646" s="373">
        <v>-1.01E-2</v>
      </c>
    </row>
    <row r="647" spans="1:7" ht="14.25" customHeight="1">
      <c r="A647" s="371">
        <v>44503</v>
      </c>
      <c r="B647" s="372">
        <v>213.1</v>
      </c>
      <c r="C647" s="372">
        <v>216.6</v>
      </c>
      <c r="D647" s="372">
        <v>216.7</v>
      </c>
      <c r="E647" s="372">
        <v>212.3</v>
      </c>
      <c r="F647" s="372">
        <v>643860</v>
      </c>
      <c r="G647" s="373">
        <v>-1.6199999999999999E-2</v>
      </c>
    </row>
    <row r="648" spans="1:7" ht="14.25" customHeight="1">
      <c r="A648" s="371">
        <v>44504</v>
      </c>
      <c r="B648" s="372">
        <v>210.2</v>
      </c>
      <c r="C648" s="372">
        <v>214</v>
      </c>
      <c r="D648" s="372">
        <v>214</v>
      </c>
      <c r="E648" s="372">
        <v>207.7</v>
      </c>
      <c r="F648" s="372">
        <v>687230</v>
      </c>
      <c r="G648" s="373">
        <v>-1.3599999999999999E-2</v>
      </c>
    </row>
    <row r="649" spans="1:7" ht="14.25" customHeight="1">
      <c r="A649" s="371">
        <v>44507</v>
      </c>
      <c r="B649" s="372">
        <v>209.5</v>
      </c>
      <c r="C649" s="372">
        <v>211.9</v>
      </c>
      <c r="D649" s="372">
        <v>214.5</v>
      </c>
      <c r="E649" s="372">
        <v>209</v>
      </c>
      <c r="F649" s="372">
        <v>482500</v>
      </c>
      <c r="G649" s="373">
        <v>-3.3E-3</v>
      </c>
    </row>
    <row r="650" spans="1:7" ht="14.25" customHeight="1">
      <c r="A650" s="371">
        <v>44508</v>
      </c>
      <c r="B650" s="372">
        <v>209.5</v>
      </c>
      <c r="C650" s="372">
        <v>210.7</v>
      </c>
      <c r="D650" s="372">
        <v>210.7</v>
      </c>
      <c r="E650" s="372">
        <v>208.5</v>
      </c>
      <c r="F650" s="372">
        <v>489010</v>
      </c>
      <c r="G650" s="373">
        <v>0</v>
      </c>
    </row>
    <row r="651" spans="1:7" ht="14.25" customHeight="1">
      <c r="A651" s="371">
        <v>44509</v>
      </c>
      <c r="B651" s="372">
        <v>212.7</v>
      </c>
      <c r="C651" s="372">
        <v>211</v>
      </c>
      <c r="D651" s="372">
        <v>214.5</v>
      </c>
      <c r="E651" s="372">
        <v>210.9</v>
      </c>
      <c r="F651" s="372">
        <v>1760000</v>
      </c>
      <c r="G651" s="373">
        <v>1.5299999999999999E-2</v>
      </c>
    </row>
    <row r="652" spans="1:7" ht="14.25" customHeight="1">
      <c r="A652" s="371">
        <v>44510</v>
      </c>
      <c r="B652" s="372">
        <v>216.3</v>
      </c>
      <c r="C652" s="372">
        <v>215.6</v>
      </c>
      <c r="D652" s="372">
        <v>216.8</v>
      </c>
      <c r="E652" s="372">
        <v>214.9</v>
      </c>
      <c r="F652" s="372">
        <v>723100</v>
      </c>
      <c r="G652" s="373">
        <v>1.6899999999999998E-2</v>
      </c>
    </row>
    <row r="653" spans="1:7" ht="14.25" customHeight="1">
      <c r="A653" s="371">
        <v>44511</v>
      </c>
      <c r="B653" s="372">
        <v>216.2</v>
      </c>
      <c r="C653" s="372">
        <v>217.3</v>
      </c>
      <c r="D653" s="372">
        <v>217.3</v>
      </c>
      <c r="E653" s="372">
        <v>214</v>
      </c>
      <c r="F653" s="372">
        <v>609010</v>
      </c>
      <c r="G653" s="373">
        <v>-5.0000000000000001E-4</v>
      </c>
    </row>
    <row r="654" spans="1:7" ht="14.25" customHeight="1">
      <c r="A654" s="371">
        <v>44514</v>
      </c>
      <c r="B654" s="372">
        <v>216.3</v>
      </c>
      <c r="C654" s="372">
        <v>216.3</v>
      </c>
      <c r="D654" s="372">
        <v>217</v>
      </c>
      <c r="E654" s="372">
        <v>215.3</v>
      </c>
      <c r="F654" s="372">
        <v>635630</v>
      </c>
      <c r="G654" s="373">
        <v>5.0000000000000001E-4</v>
      </c>
    </row>
    <row r="655" spans="1:7" ht="14.25" customHeight="1">
      <c r="A655" s="371">
        <v>44515</v>
      </c>
      <c r="B655" s="372">
        <v>222.5</v>
      </c>
      <c r="C655" s="372">
        <v>220.4</v>
      </c>
      <c r="D655" s="372">
        <v>223.2</v>
      </c>
      <c r="E655" s="372">
        <v>218.3</v>
      </c>
      <c r="F655" s="372">
        <v>1510000</v>
      </c>
      <c r="G655" s="373">
        <v>2.87E-2</v>
      </c>
    </row>
    <row r="656" spans="1:7" ht="14.25" customHeight="1">
      <c r="A656" s="371">
        <v>44516</v>
      </c>
      <c r="B656" s="372">
        <v>228.2</v>
      </c>
      <c r="C656" s="372">
        <v>222.5</v>
      </c>
      <c r="D656" s="372">
        <v>229.5</v>
      </c>
      <c r="E656" s="372">
        <v>222.5</v>
      </c>
      <c r="F656" s="372">
        <v>2520000</v>
      </c>
      <c r="G656" s="373">
        <v>2.5600000000000001E-2</v>
      </c>
    </row>
    <row r="657" spans="1:7" ht="14.25" customHeight="1">
      <c r="A657" s="371">
        <v>44517</v>
      </c>
      <c r="B657" s="372">
        <v>226.2</v>
      </c>
      <c r="C657" s="372">
        <v>228.9</v>
      </c>
      <c r="D657" s="372">
        <v>228.9</v>
      </c>
      <c r="E657" s="372">
        <v>224</v>
      </c>
      <c r="F657" s="372">
        <v>1140000</v>
      </c>
      <c r="G657" s="373">
        <v>-8.8000000000000005E-3</v>
      </c>
    </row>
    <row r="658" spans="1:7" ht="14.25" customHeight="1">
      <c r="A658" s="371">
        <v>44518</v>
      </c>
      <c r="B658" s="372">
        <v>224.9</v>
      </c>
      <c r="C658" s="372">
        <v>224.4</v>
      </c>
      <c r="D658" s="372">
        <v>226.9</v>
      </c>
      <c r="E658" s="372">
        <v>223.1</v>
      </c>
      <c r="F658" s="372">
        <v>549850</v>
      </c>
      <c r="G658" s="373">
        <v>-5.7000000000000002E-3</v>
      </c>
    </row>
    <row r="659" spans="1:7" ht="14.25" customHeight="1">
      <c r="A659" s="371">
        <v>44521</v>
      </c>
      <c r="B659" s="372">
        <v>225.3</v>
      </c>
      <c r="C659" s="372">
        <v>225</v>
      </c>
      <c r="D659" s="372">
        <v>226.9</v>
      </c>
      <c r="E659" s="372">
        <v>223</v>
      </c>
      <c r="F659" s="372">
        <v>737090</v>
      </c>
      <c r="G659" s="373">
        <v>1.8E-3</v>
      </c>
    </row>
    <row r="660" spans="1:7" ht="14.25" customHeight="1">
      <c r="A660" s="371">
        <v>44523</v>
      </c>
      <c r="B660" s="372">
        <v>223.3</v>
      </c>
      <c r="C660" s="372">
        <v>218</v>
      </c>
      <c r="D660" s="372">
        <v>224.6</v>
      </c>
      <c r="E660" s="372">
        <v>215.3</v>
      </c>
      <c r="F660" s="372">
        <v>684520</v>
      </c>
      <c r="G660" s="373">
        <v>-8.8999999999999999E-3</v>
      </c>
    </row>
    <row r="661" spans="1:7" ht="14.25" customHeight="1">
      <c r="A661" s="371">
        <v>44524</v>
      </c>
      <c r="B661" s="372">
        <v>219.6</v>
      </c>
      <c r="C661" s="372">
        <v>224.4</v>
      </c>
      <c r="D661" s="372">
        <v>224.4</v>
      </c>
      <c r="E661" s="372">
        <v>219</v>
      </c>
      <c r="F661" s="372">
        <v>683490</v>
      </c>
      <c r="G661" s="373">
        <v>-1.66E-2</v>
      </c>
    </row>
    <row r="662" spans="1:7" ht="14.25" customHeight="1">
      <c r="A662" s="371">
        <v>44525</v>
      </c>
      <c r="B662" s="372">
        <v>218.3</v>
      </c>
      <c r="C662" s="372">
        <v>219.8</v>
      </c>
      <c r="D662" s="372">
        <v>220.5</v>
      </c>
      <c r="E662" s="372">
        <v>217</v>
      </c>
      <c r="F662" s="372">
        <v>179700</v>
      </c>
      <c r="G662" s="373">
        <v>-5.8999999999999999E-3</v>
      </c>
    </row>
    <row r="663" spans="1:7" ht="14.25" customHeight="1">
      <c r="A663" s="371">
        <v>44528</v>
      </c>
      <c r="B663" s="372">
        <v>217.2</v>
      </c>
      <c r="C663" s="372">
        <v>218.3</v>
      </c>
      <c r="D663" s="372">
        <v>218.7</v>
      </c>
      <c r="E663" s="372">
        <v>214.7</v>
      </c>
      <c r="F663" s="372">
        <v>253380</v>
      </c>
      <c r="G663" s="373">
        <v>-5.0000000000000001E-3</v>
      </c>
    </row>
    <row r="664" spans="1:7" ht="14.25" customHeight="1">
      <c r="A664" s="371">
        <v>44529</v>
      </c>
      <c r="B664" s="372">
        <v>217.2</v>
      </c>
      <c r="C664" s="372">
        <v>216.1</v>
      </c>
      <c r="D664" s="372">
        <v>217.9</v>
      </c>
      <c r="E664" s="372">
        <v>215.4</v>
      </c>
      <c r="F664" s="372">
        <v>288020</v>
      </c>
      <c r="G664" s="373">
        <v>0</v>
      </c>
    </row>
    <row r="665" spans="1:7" ht="14.25" customHeight="1">
      <c r="A665" s="371">
        <v>44530</v>
      </c>
      <c r="B665" s="372">
        <v>211.8</v>
      </c>
      <c r="C665" s="372">
        <v>219.5</v>
      </c>
      <c r="D665" s="372">
        <v>219.5</v>
      </c>
      <c r="E665" s="372">
        <v>210.6</v>
      </c>
      <c r="F665" s="372">
        <v>1810000</v>
      </c>
      <c r="G665" s="373">
        <v>-2.4899999999999999E-2</v>
      </c>
    </row>
    <row r="666" spans="1:7" ht="14.25" customHeight="1">
      <c r="A666" s="371">
        <v>44531</v>
      </c>
      <c r="B666" s="372">
        <v>217.9</v>
      </c>
      <c r="C666" s="372">
        <v>214.8</v>
      </c>
      <c r="D666" s="372">
        <v>219</v>
      </c>
      <c r="E666" s="372">
        <v>213.8</v>
      </c>
      <c r="F666" s="372">
        <v>489920</v>
      </c>
      <c r="G666" s="373">
        <v>2.8799999999999999E-2</v>
      </c>
    </row>
    <row r="667" spans="1:7" ht="14.25" customHeight="1">
      <c r="A667" s="371">
        <v>44532</v>
      </c>
      <c r="B667" s="372">
        <v>221.7</v>
      </c>
      <c r="C667" s="372">
        <v>215.1</v>
      </c>
      <c r="D667" s="372">
        <v>222.4</v>
      </c>
      <c r="E667" s="372">
        <v>213</v>
      </c>
      <c r="F667" s="372">
        <v>788330</v>
      </c>
      <c r="G667" s="373">
        <v>1.7399999999999999E-2</v>
      </c>
    </row>
    <row r="668" spans="1:7" ht="14.25" customHeight="1">
      <c r="A668" s="371">
        <v>44535</v>
      </c>
      <c r="B668" s="372">
        <v>221.9</v>
      </c>
      <c r="C668" s="372">
        <v>222</v>
      </c>
      <c r="D668" s="372">
        <v>223</v>
      </c>
      <c r="E668" s="372">
        <v>220</v>
      </c>
      <c r="F668" s="372">
        <v>357980</v>
      </c>
      <c r="G668" s="373">
        <v>8.9999999999999998E-4</v>
      </c>
    </row>
    <row r="669" spans="1:7" ht="14.25" customHeight="1">
      <c r="A669" s="371">
        <v>44536</v>
      </c>
      <c r="B669" s="372">
        <v>220.1</v>
      </c>
      <c r="C669" s="372">
        <v>220.1</v>
      </c>
      <c r="D669" s="372">
        <v>221</v>
      </c>
      <c r="E669" s="372">
        <v>218.4</v>
      </c>
      <c r="F669" s="372">
        <v>268440</v>
      </c>
      <c r="G669" s="373">
        <v>-8.0999999999999996E-3</v>
      </c>
    </row>
    <row r="670" spans="1:7" ht="14.25" customHeight="1">
      <c r="A670" s="371">
        <v>44537</v>
      </c>
      <c r="B670" s="372">
        <v>220.9</v>
      </c>
      <c r="C670" s="372">
        <v>219.4</v>
      </c>
      <c r="D670" s="372">
        <v>222</v>
      </c>
      <c r="E670" s="372">
        <v>218.2</v>
      </c>
      <c r="F670" s="372">
        <v>376260</v>
      </c>
      <c r="G670" s="373">
        <v>3.5999999999999999E-3</v>
      </c>
    </row>
    <row r="671" spans="1:7" ht="14.25" customHeight="1">
      <c r="A671" s="371">
        <v>44538</v>
      </c>
      <c r="B671" s="372">
        <v>219</v>
      </c>
      <c r="C671" s="372">
        <v>220.9</v>
      </c>
      <c r="D671" s="372">
        <v>220.9</v>
      </c>
      <c r="E671" s="372">
        <v>218.6</v>
      </c>
      <c r="F671" s="372">
        <v>326640</v>
      </c>
      <c r="G671" s="373">
        <v>-8.6E-3</v>
      </c>
    </row>
    <row r="672" spans="1:7" ht="14.25" customHeight="1">
      <c r="A672" s="371">
        <v>44539</v>
      </c>
      <c r="B672" s="372">
        <v>219.8</v>
      </c>
      <c r="C672" s="372">
        <v>219.5</v>
      </c>
      <c r="D672" s="372">
        <v>220.9</v>
      </c>
      <c r="E672" s="372">
        <v>219.2</v>
      </c>
      <c r="F672" s="372">
        <v>427950</v>
      </c>
      <c r="G672" s="373">
        <v>3.7000000000000002E-3</v>
      </c>
    </row>
    <row r="673" spans="1:7" ht="14.25" customHeight="1">
      <c r="A673" s="371">
        <v>44542</v>
      </c>
      <c r="B673" s="372">
        <v>218.7</v>
      </c>
      <c r="C673" s="372">
        <v>219.3</v>
      </c>
      <c r="D673" s="372">
        <v>220</v>
      </c>
      <c r="E673" s="372">
        <v>218.2</v>
      </c>
      <c r="F673" s="372">
        <v>266150</v>
      </c>
      <c r="G673" s="373">
        <v>-5.0000000000000001E-3</v>
      </c>
    </row>
    <row r="674" spans="1:7" ht="14.25" customHeight="1">
      <c r="A674" s="371">
        <v>44543</v>
      </c>
      <c r="B674" s="372">
        <v>218.9</v>
      </c>
      <c r="C674" s="372">
        <v>219.3</v>
      </c>
      <c r="D674" s="372">
        <v>219.4</v>
      </c>
      <c r="E674" s="372">
        <v>216.9</v>
      </c>
      <c r="F674" s="372">
        <v>225920</v>
      </c>
      <c r="G674" s="373">
        <v>8.9999999999999998E-4</v>
      </c>
    </row>
    <row r="675" spans="1:7" ht="14.25" customHeight="1">
      <c r="A675" s="371">
        <v>44544</v>
      </c>
      <c r="B675" s="372">
        <v>216.2</v>
      </c>
      <c r="C675" s="372">
        <v>219</v>
      </c>
      <c r="D675" s="372">
        <v>219.4</v>
      </c>
      <c r="E675" s="372">
        <v>215.7</v>
      </c>
      <c r="F675" s="372">
        <v>336430</v>
      </c>
      <c r="G675" s="373">
        <v>-1.23E-2</v>
      </c>
    </row>
    <row r="676" spans="1:7" ht="14.25" customHeight="1">
      <c r="A676" s="371">
        <v>44545</v>
      </c>
      <c r="B676" s="372">
        <v>217.4</v>
      </c>
      <c r="C676" s="372">
        <v>216.2</v>
      </c>
      <c r="D676" s="372">
        <v>218</v>
      </c>
      <c r="E676" s="372">
        <v>215.5</v>
      </c>
      <c r="F676" s="372">
        <v>100770</v>
      </c>
      <c r="G676" s="373">
        <v>5.5999999999999999E-3</v>
      </c>
    </row>
    <row r="677" spans="1:7" ht="14.25" customHeight="1">
      <c r="A677" s="371">
        <v>44549</v>
      </c>
      <c r="B677" s="372">
        <v>214.1</v>
      </c>
      <c r="C677" s="372">
        <v>217.1</v>
      </c>
      <c r="D677" s="372">
        <v>217.1</v>
      </c>
      <c r="E677" s="372">
        <v>213.2</v>
      </c>
      <c r="F677" s="372">
        <v>344870</v>
      </c>
      <c r="G677" s="373">
        <v>-1.52E-2</v>
      </c>
    </row>
    <row r="678" spans="1:7" ht="14.25" customHeight="1">
      <c r="A678" s="371">
        <v>44550</v>
      </c>
      <c r="B678" s="372">
        <v>214.3</v>
      </c>
      <c r="C678" s="372">
        <v>215</v>
      </c>
      <c r="D678" s="372">
        <v>215</v>
      </c>
      <c r="E678" s="372">
        <v>213</v>
      </c>
      <c r="F678" s="372">
        <v>194300</v>
      </c>
      <c r="G678" s="373">
        <v>8.9999999999999998E-4</v>
      </c>
    </row>
    <row r="679" spans="1:7" ht="14.25" customHeight="1">
      <c r="A679" s="371">
        <v>44551</v>
      </c>
      <c r="B679" s="372">
        <v>214</v>
      </c>
      <c r="C679" s="372">
        <v>215.8</v>
      </c>
      <c r="D679" s="372">
        <v>215.8</v>
      </c>
      <c r="E679" s="372">
        <v>213.6</v>
      </c>
      <c r="F679" s="372">
        <v>325980</v>
      </c>
      <c r="G679" s="373">
        <v>-1.4E-3</v>
      </c>
    </row>
    <row r="680" spans="1:7" ht="14.25" customHeight="1">
      <c r="A680" s="371">
        <v>44552</v>
      </c>
      <c r="B680" s="372">
        <v>214</v>
      </c>
      <c r="C680" s="372">
        <v>214.6</v>
      </c>
      <c r="D680" s="372">
        <v>214.7</v>
      </c>
      <c r="E680" s="372">
        <v>213.9</v>
      </c>
      <c r="F680" s="372">
        <v>292240</v>
      </c>
      <c r="G680" s="373">
        <v>0</v>
      </c>
    </row>
    <row r="681" spans="1:7" ht="14.25" customHeight="1">
      <c r="A681" s="371">
        <v>44553</v>
      </c>
      <c r="B681" s="372">
        <v>214.3</v>
      </c>
      <c r="C681" s="372">
        <v>214.1</v>
      </c>
      <c r="D681" s="372">
        <v>214.7</v>
      </c>
      <c r="E681" s="372">
        <v>213.8</v>
      </c>
      <c r="F681" s="372">
        <v>352400</v>
      </c>
      <c r="G681" s="373">
        <v>1.4E-3</v>
      </c>
    </row>
    <row r="682" spans="1:7" ht="14.25" customHeight="1">
      <c r="A682" s="371">
        <v>44556</v>
      </c>
      <c r="B682" s="372">
        <v>212.6</v>
      </c>
      <c r="C682" s="372">
        <v>213.7</v>
      </c>
      <c r="D682" s="372">
        <v>214</v>
      </c>
      <c r="E682" s="372">
        <v>212.2</v>
      </c>
      <c r="F682" s="372">
        <v>325530</v>
      </c>
      <c r="G682" s="373">
        <v>-7.9000000000000008E-3</v>
      </c>
    </row>
    <row r="683" spans="1:7" ht="14.25" customHeight="1">
      <c r="A683" s="371">
        <v>44557</v>
      </c>
      <c r="B683" s="372">
        <v>216.3</v>
      </c>
      <c r="C683" s="372">
        <v>212.6</v>
      </c>
      <c r="D683" s="372">
        <v>217.2</v>
      </c>
      <c r="E683" s="372">
        <v>212.6</v>
      </c>
      <c r="F683" s="372">
        <v>586850</v>
      </c>
      <c r="G683" s="373">
        <v>1.7399999999999999E-2</v>
      </c>
    </row>
    <row r="684" spans="1:7" ht="14.25" customHeight="1">
      <c r="A684" s="371">
        <v>44558</v>
      </c>
      <c r="B684" s="372">
        <v>216.2</v>
      </c>
      <c r="C684" s="372">
        <v>214.5</v>
      </c>
      <c r="D684" s="372">
        <v>217</v>
      </c>
      <c r="E684" s="372">
        <v>214.5</v>
      </c>
      <c r="F684" s="372">
        <v>192470</v>
      </c>
      <c r="G684" s="373">
        <v>-5.0000000000000001E-4</v>
      </c>
    </row>
    <row r="685" spans="1:7" ht="14.25" customHeight="1">
      <c r="A685" s="371">
        <v>44559</v>
      </c>
      <c r="B685" s="372">
        <v>214.2</v>
      </c>
      <c r="C685" s="372">
        <v>216</v>
      </c>
      <c r="D685" s="372">
        <v>216.5</v>
      </c>
      <c r="E685" s="372">
        <v>214</v>
      </c>
      <c r="F685" s="372">
        <v>224350</v>
      </c>
      <c r="G685" s="373">
        <v>-9.2999999999999992E-3</v>
      </c>
    </row>
    <row r="686" spans="1:7" ht="14.25" customHeight="1">
      <c r="A686" s="371">
        <v>44560</v>
      </c>
      <c r="B686" s="372">
        <v>214.3</v>
      </c>
      <c r="C686" s="372">
        <v>215.8</v>
      </c>
      <c r="D686" s="372">
        <v>215.8</v>
      </c>
      <c r="E686" s="372">
        <v>214</v>
      </c>
      <c r="F686" s="372">
        <v>197330</v>
      </c>
      <c r="G686" s="373">
        <v>5.0000000000000001E-4</v>
      </c>
    </row>
    <row r="687" spans="1:7" ht="14.25" customHeight="1">
      <c r="A687" s="371">
        <v>44563</v>
      </c>
      <c r="B687" s="372">
        <v>213.6</v>
      </c>
      <c r="C687" s="372">
        <v>215.9</v>
      </c>
      <c r="D687" s="372">
        <v>215.9</v>
      </c>
      <c r="E687" s="372">
        <v>213.2</v>
      </c>
      <c r="F687" s="372">
        <v>254410</v>
      </c>
      <c r="G687" s="373">
        <v>-3.3E-3</v>
      </c>
    </row>
    <row r="688" spans="1:7" ht="14.25" customHeight="1">
      <c r="A688" s="371">
        <v>44564</v>
      </c>
      <c r="B688" s="372">
        <v>214.7</v>
      </c>
      <c r="C688" s="372">
        <v>215</v>
      </c>
      <c r="D688" s="372">
        <v>215.7</v>
      </c>
      <c r="E688" s="372">
        <v>213.6</v>
      </c>
      <c r="F688" s="372">
        <v>370750</v>
      </c>
      <c r="G688" s="373">
        <v>5.1000000000000004E-3</v>
      </c>
    </row>
    <row r="689" spans="1:7" ht="14.25" customHeight="1">
      <c r="A689" s="371">
        <v>44565</v>
      </c>
      <c r="B689" s="372">
        <v>215.1</v>
      </c>
      <c r="C689" s="372">
        <v>214.8</v>
      </c>
      <c r="D689" s="372">
        <v>215.8</v>
      </c>
      <c r="E689" s="372">
        <v>213.4</v>
      </c>
      <c r="F689" s="372">
        <v>233000</v>
      </c>
      <c r="G689" s="373">
        <v>1.9E-3</v>
      </c>
    </row>
    <row r="690" spans="1:7" ht="14.25" customHeight="1">
      <c r="A690" s="371">
        <v>44566</v>
      </c>
      <c r="B690" s="372">
        <v>214.8</v>
      </c>
      <c r="C690" s="372">
        <v>214.5</v>
      </c>
      <c r="D690" s="372">
        <v>216.6</v>
      </c>
      <c r="E690" s="372">
        <v>213.7</v>
      </c>
      <c r="F690" s="372">
        <v>307200</v>
      </c>
      <c r="G690" s="373">
        <v>-1.4E-3</v>
      </c>
    </row>
    <row r="691" spans="1:7" ht="14.25" customHeight="1">
      <c r="A691" s="371">
        <v>44567</v>
      </c>
      <c r="B691" s="372">
        <v>215.8</v>
      </c>
      <c r="C691" s="372">
        <v>216</v>
      </c>
      <c r="D691" s="372">
        <v>216.2</v>
      </c>
      <c r="E691" s="372">
        <v>215</v>
      </c>
      <c r="F691" s="372">
        <v>255610</v>
      </c>
      <c r="G691" s="373">
        <v>4.7000000000000002E-3</v>
      </c>
    </row>
    <row r="692" spans="1:7" ht="14.25" customHeight="1">
      <c r="A692" s="371">
        <v>44571</v>
      </c>
      <c r="B692" s="372">
        <v>217.2</v>
      </c>
      <c r="C692" s="372">
        <v>217.1</v>
      </c>
      <c r="D692" s="372">
        <v>217.5</v>
      </c>
      <c r="E692" s="372">
        <v>215</v>
      </c>
      <c r="F692" s="372">
        <v>391630</v>
      </c>
      <c r="G692" s="373">
        <v>6.4999999999999997E-3</v>
      </c>
    </row>
    <row r="693" spans="1:7" ht="14.25" customHeight="1">
      <c r="A693" s="371">
        <v>44572</v>
      </c>
      <c r="B693" s="372">
        <v>222.6</v>
      </c>
      <c r="C693" s="372">
        <v>217.8</v>
      </c>
      <c r="D693" s="372">
        <v>224</v>
      </c>
      <c r="E693" s="372">
        <v>217.5</v>
      </c>
      <c r="F693" s="372">
        <v>800640</v>
      </c>
      <c r="G693" s="373">
        <v>2.4899999999999999E-2</v>
      </c>
    </row>
    <row r="694" spans="1:7" ht="14.25" customHeight="1">
      <c r="A694" s="371">
        <v>44573</v>
      </c>
      <c r="B694" s="372">
        <v>221.1</v>
      </c>
      <c r="C694" s="372">
        <v>223.5</v>
      </c>
      <c r="D694" s="372">
        <v>223.5</v>
      </c>
      <c r="E694" s="372">
        <v>220</v>
      </c>
      <c r="F694" s="372">
        <v>267700</v>
      </c>
      <c r="G694" s="373">
        <v>-6.7000000000000002E-3</v>
      </c>
    </row>
    <row r="695" spans="1:7" ht="14.25" customHeight="1">
      <c r="A695" s="371">
        <v>44574</v>
      </c>
      <c r="B695" s="372">
        <v>222.4</v>
      </c>
      <c r="C695" s="372">
        <v>223.8</v>
      </c>
      <c r="D695" s="372">
        <v>223.8</v>
      </c>
      <c r="E695" s="372">
        <v>221</v>
      </c>
      <c r="F695" s="372">
        <v>353720</v>
      </c>
      <c r="G695" s="373">
        <v>5.8999999999999999E-3</v>
      </c>
    </row>
    <row r="696" spans="1:7" ht="14.25" customHeight="1">
      <c r="A696" s="371">
        <v>44577</v>
      </c>
      <c r="B696" s="372">
        <v>220.8</v>
      </c>
      <c r="C696" s="372">
        <v>224.4</v>
      </c>
      <c r="D696" s="372">
        <v>224.4</v>
      </c>
      <c r="E696" s="372">
        <v>220.3</v>
      </c>
      <c r="F696" s="372">
        <v>285310</v>
      </c>
      <c r="G696" s="373">
        <v>-7.1999999999999998E-3</v>
      </c>
    </row>
    <row r="697" spans="1:7" ht="14.25" customHeight="1">
      <c r="A697" s="371">
        <v>44578</v>
      </c>
      <c r="B697" s="372">
        <v>220.9</v>
      </c>
      <c r="C697" s="372">
        <v>222.4</v>
      </c>
      <c r="D697" s="372">
        <v>222.4</v>
      </c>
      <c r="E697" s="372">
        <v>219.9</v>
      </c>
      <c r="F697" s="372">
        <v>211210</v>
      </c>
      <c r="G697" s="373">
        <v>5.0000000000000001E-4</v>
      </c>
    </row>
    <row r="698" spans="1:7" ht="14.25" customHeight="1">
      <c r="A698" s="371">
        <v>44579</v>
      </c>
      <c r="B698" s="372">
        <v>220.5</v>
      </c>
      <c r="C698" s="372">
        <v>220.9</v>
      </c>
      <c r="D698" s="372">
        <v>221.8</v>
      </c>
      <c r="E698" s="372">
        <v>220.1</v>
      </c>
      <c r="F698" s="372">
        <v>277870</v>
      </c>
      <c r="G698" s="373">
        <v>-1.8E-3</v>
      </c>
    </row>
    <row r="699" spans="1:7" ht="14.25" customHeight="1">
      <c r="A699" s="371">
        <v>44580</v>
      </c>
      <c r="B699" s="372">
        <v>221.2</v>
      </c>
      <c r="C699" s="372">
        <v>221.6</v>
      </c>
      <c r="D699" s="372">
        <v>221.6</v>
      </c>
      <c r="E699" s="372">
        <v>220</v>
      </c>
      <c r="F699" s="372">
        <v>132010</v>
      </c>
      <c r="G699" s="373">
        <v>3.2000000000000002E-3</v>
      </c>
    </row>
    <row r="700" spans="1:7" ht="14.25" customHeight="1">
      <c r="A700" s="371">
        <v>44581</v>
      </c>
      <c r="B700" s="372">
        <v>222.5</v>
      </c>
      <c r="C700" s="372">
        <v>221.7</v>
      </c>
      <c r="D700" s="372">
        <v>223.7</v>
      </c>
      <c r="E700" s="372">
        <v>221.7</v>
      </c>
      <c r="F700" s="372">
        <v>377920</v>
      </c>
      <c r="G700" s="373">
        <v>5.8999999999999999E-3</v>
      </c>
    </row>
    <row r="701" spans="1:7" ht="14.25" customHeight="1">
      <c r="A701" s="371">
        <v>44584</v>
      </c>
      <c r="B701" s="372">
        <v>220.2</v>
      </c>
      <c r="C701" s="372">
        <v>222.5</v>
      </c>
      <c r="D701" s="372">
        <v>223</v>
      </c>
      <c r="E701" s="372">
        <v>219.7</v>
      </c>
      <c r="F701" s="372">
        <v>226560</v>
      </c>
      <c r="G701" s="373">
        <v>-1.03E-2</v>
      </c>
    </row>
    <row r="702" spans="1:7" ht="14.25" customHeight="1">
      <c r="A702" s="371">
        <v>44585</v>
      </c>
      <c r="B702" s="372">
        <v>219.8</v>
      </c>
      <c r="C702" s="372">
        <v>220.2</v>
      </c>
      <c r="D702" s="372">
        <v>221</v>
      </c>
      <c r="E702" s="372">
        <v>219.6</v>
      </c>
      <c r="F702" s="372">
        <v>209080</v>
      </c>
      <c r="G702" s="373">
        <v>-1.8E-3</v>
      </c>
    </row>
    <row r="703" spans="1:7" ht="14.25" customHeight="1">
      <c r="A703" s="371">
        <v>44586</v>
      </c>
      <c r="B703" s="372">
        <v>220.1</v>
      </c>
      <c r="C703" s="372">
        <v>220</v>
      </c>
      <c r="D703" s="372">
        <v>222.4</v>
      </c>
      <c r="E703" s="372">
        <v>219.9</v>
      </c>
      <c r="F703" s="372">
        <v>392970</v>
      </c>
      <c r="G703" s="373">
        <v>1.4E-3</v>
      </c>
    </row>
    <row r="704" spans="1:7" ht="14.25" customHeight="1">
      <c r="A704" s="371">
        <v>44587</v>
      </c>
      <c r="B704" s="372">
        <v>221.3</v>
      </c>
      <c r="C704" s="372">
        <v>220.2</v>
      </c>
      <c r="D704" s="372">
        <v>222</v>
      </c>
      <c r="E704" s="372">
        <v>220.2</v>
      </c>
      <c r="F704" s="372">
        <v>155960</v>
      </c>
      <c r="G704" s="373">
        <v>5.4999999999999997E-3</v>
      </c>
    </row>
    <row r="705" spans="1:7" ht="14.25" customHeight="1">
      <c r="A705" s="371">
        <v>44588</v>
      </c>
      <c r="B705" s="372">
        <v>220.8</v>
      </c>
      <c r="C705" s="372">
        <v>221</v>
      </c>
      <c r="D705" s="372">
        <v>222.3</v>
      </c>
      <c r="E705" s="372">
        <v>220.6</v>
      </c>
      <c r="F705" s="372">
        <v>163820</v>
      </c>
      <c r="G705" s="373">
        <v>-2.3E-3</v>
      </c>
    </row>
    <row r="706" spans="1:7" ht="14.25" customHeight="1">
      <c r="A706" s="371">
        <v>44591</v>
      </c>
      <c r="B706" s="372">
        <v>221.2</v>
      </c>
      <c r="C706" s="372">
        <v>222</v>
      </c>
      <c r="D706" s="372">
        <v>222.8</v>
      </c>
      <c r="E706" s="372">
        <v>221</v>
      </c>
      <c r="F706" s="372">
        <v>127340</v>
      </c>
      <c r="G706" s="373">
        <v>1.8E-3</v>
      </c>
    </row>
    <row r="707" spans="1:7" ht="14.25" customHeight="1">
      <c r="A707" s="371">
        <v>44592</v>
      </c>
      <c r="B707" s="372">
        <v>220.2</v>
      </c>
      <c r="C707" s="372">
        <v>221.2</v>
      </c>
      <c r="D707" s="372">
        <v>222</v>
      </c>
      <c r="E707" s="372">
        <v>219.9</v>
      </c>
      <c r="F707" s="372">
        <v>194040</v>
      </c>
      <c r="G707" s="373">
        <v>-4.4999999999999997E-3</v>
      </c>
    </row>
    <row r="708" spans="1:7" ht="14.25" customHeight="1">
      <c r="A708" s="371">
        <v>44593</v>
      </c>
      <c r="B708" s="372">
        <v>224.7</v>
      </c>
      <c r="C708" s="372">
        <v>221.7</v>
      </c>
      <c r="D708" s="372">
        <v>225.4</v>
      </c>
      <c r="E708" s="372">
        <v>221.2</v>
      </c>
      <c r="F708" s="372">
        <v>672270</v>
      </c>
      <c r="G708" s="373">
        <v>2.0400000000000001E-2</v>
      </c>
    </row>
    <row r="709" spans="1:7" ht="14.25" customHeight="1">
      <c r="A709" s="371">
        <v>44594</v>
      </c>
      <c r="B709" s="372">
        <v>227.3</v>
      </c>
      <c r="C709" s="372">
        <v>225.9</v>
      </c>
      <c r="D709" s="372">
        <v>228.9</v>
      </c>
      <c r="E709" s="372">
        <v>224.9</v>
      </c>
      <c r="F709" s="372">
        <v>905380</v>
      </c>
      <c r="G709" s="373">
        <v>1.1599999999999999E-2</v>
      </c>
    </row>
    <row r="710" spans="1:7" ht="14.25" customHeight="1">
      <c r="A710" s="371">
        <v>44595</v>
      </c>
      <c r="B710" s="372">
        <v>227.2</v>
      </c>
      <c r="C710" s="372">
        <v>227.3</v>
      </c>
      <c r="D710" s="372">
        <v>228.5</v>
      </c>
      <c r="E710" s="372">
        <v>226.1</v>
      </c>
      <c r="F710" s="372">
        <v>553310</v>
      </c>
      <c r="G710" s="373">
        <v>-4.0000000000000002E-4</v>
      </c>
    </row>
    <row r="711" spans="1:7" ht="14.25" customHeight="1">
      <c r="A711" s="371">
        <v>44598</v>
      </c>
      <c r="B711" s="372">
        <v>232.2</v>
      </c>
      <c r="C711" s="372">
        <v>228</v>
      </c>
      <c r="D711" s="372">
        <v>232.8</v>
      </c>
      <c r="E711" s="372">
        <v>226.7</v>
      </c>
      <c r="F711" s="372">
        <v>1090000</v>
      </c>
      <c r="G711" s="373">
        <v>2.1999999999999999E-2</v>
      </c>
    </row>
    <row r="712" spans="1:7" ht="14.25" customHeight="1">
      <c r="A712" s="371">
        <v>44599</v>
      </c>
      <c r="B712" s="372">
        <v>231.1</v>
      </c>
      <c r="C712" s="372">
        <v>233.9</v>
      </c>
      <c r="D712" s="372">
        <v>235.6</v>
      </c>
      <c r="E712" s="372">
        <v>230.5</v>
      </c>
      <c r="F712" s="372">
        <v>948440</v>
      </c>
      <c r="G712" s="373">
        <v>-4.7000000000000002E-3</v>
      </c>
    </row>
    <row r="713" spans="1:7" ht="14.25" customHeight="1">
      <c r="A713" s="371">
        <v>44600</v>
      </c>
      <c r="B713" s="372">
        <v>230.9</v>
      </c>
      <c r="C713" s="372">
        <v>228.2</v>
      </c>
      <c r="D713" s="372">
        <v>231.2</v>
      </c>
      <c r="E713" s="372">
        <v>228.2</v>
      </c>
      <c r="F713" s="372">
        <v>723790</v>
      </c>
      <c r="G713" s="373">
        <v>-8.9999999999999998E-4</v>
      </c>
    </row>
    <row r="714" spans="1:7" ht="14.25" customHeight="1">
      <c r="A714" s="371">
        <v>44601</v>
      </c>
      <c r="B714" s="372">
        <v>228.2</v>
      </c>
      <c r="C714" s="372">
        <v>230.9</v>
      </c>
      <c r="D714" s="372">
        <v>231.5</v>
      </c>
      <c r="E714" s="372">
        <v>227.2</v>
      </c>
      <c r="F714" s="372">
        <v>401900</v>
      </c>
      <c r="G714" s="373">
        <v>-1.17E-2</v>
      </c>
    </row>
    <row r="715" spans="1:7" ht="14.25" customHeight="1">
      <c r="A715" s="371">
        <v>44602</v>
      </c>
      <c r="B715" s="372">
        <v>230.4</v>
      </c>
      <c r="C715" s="372">
        <v>227.1</v>
      </c>
      <c r="D715" s="372">
        <v>231</v>
      </c>
      <c r="E715" s="372">
        <v>227.1</v>
      </c>
      <c r="F715" s="372">
        <v>598340</v>
      </c>
      <c r="G715" s="373">
        <v>9.5999999999999992E-3</v>
      </c>
    </row>
    <row r="716" spans="1:7" ht="14.25" customHeight="1">
      <c r="A716" s="371">
        <v>44605</v>
      </c>
      <c r="B716" s="372">
        <v>231.1</v>
      </c>
      <c r="C716" s="372">
        <v>231.9</v>
      </c>
      <c r="D716" s="372">
        <v>232</v>
      </c>
      <c r="E716" s="372">
        <v>229.1</v>
      </c>
      <c r="F716" s="372">
        <v>466340</v>
      </c>
      <c r="G716" s="373">
        <v>3.0000000000000001E-3</v>
      </c>
    </row>
    <row r="717" spans="1:7" ht="14.25" customHeight="1">
      <c r="A717" s="371">
        <v>44606</v>
      </c>
      <c r="B717" s="372">
        <v>231.2</v>
      </c>
      <c r="C717" s="372">
        <v>231.3</v>
      </c>
      <c r="D717" s="372">
        <v>232.9</v>
      </c>
      <c r="E717" s="372">
        <v>230.5</v>
      </c>
      <c r="F717" s="372">
        <v>621710</v>
      </c>
      <c r="G717" s="373">
        <v>4.0000000000000002E-4</v>
      </c>
    </row>
    <row r="718" spans="1:7" ht="14.25" customHeight="1">
      <c r="A718" s="371">
        <v>44607</v>
      </c>
      <c r="B718" s="372">
        <v>231.6</v>
      </c>
      <c r="C718" s="372">
        <v>231</v>
      </c>
      <c r="D718" s="372">
        <v>232</v>
      </c>
      <c r="E718" s="372">
        <v>230.6</v>
      </c>
      <c r="F718" s="372">
        <v>420710</v>
      </c>
      <c r="G718" s="373">
        <v>1.6999999999999999E-3</v>
      </c>
    </row>
    <row r="719" spans="1:7" ht="14.25" customHeight="1">
      <c r="A719" s="371">
        <v>44608</v>
      </c>
      <c r="B719" s="372">
        <v>230.1</v>
      </c>
      <c r="C719" s="372">
        <v>231.4</v>
      </c>
      <c r="D719" s="372">
        <v>233</v>
      </c>
      <c r="E719" s="372">
        <v>229.9</v>
      </c>
      <c r="F719" s="372">
        <v>418930</v>
      </c>
      <c r="G719" s="373">
        <v>-6.4999999999999997E-3</v>
      </c>
    </row>
    <row r="720" spans="1:7" ht="14.25" customHeight="1">
      <c r="A720" s="371">
        <v>44609</v>
      </c>
      <c r="B720" s="372">
        <v>227.1</v>
      </c>
      <c r="C720" s="372">
        <v>231.5</v>
      </c>
      <c r="D720" s="372">
        <v>231.5</v>
      </c>
      <c r="E720" s="372">
        <v>226.1</v>
      </c>
      <c r="F720" s="372">
        <v>531010</v>
      </c>
      <c r="G720" s="373">
        <v>-1.2999999999999999E-2</v>
      </c>
    </row>
    <row r="721" spans="1:7" ht="14.25" customHeight="1">
      <c r="A721" s="371">
        <v>44612</v>
      </c>
      <c r="B721" s="372">
        <v>224.8</v>
      </c>
      <c r="C721" s="372">
        <v>227.1</v>
      </c>
      <c r="D721" s="372">
        <v>227.1</v>
      </c>
      <c r="E721" s="372">
        <v>224.4</v>
      </c>
      <c r="F721" s="372">
        <v>270430</v>
      </c>
      <c r="G721" s="373">
        <v>-1.01E-2</v>
      </c>
    </row>
    <row r="722" spans="1:7" ht="14.25" customHeight="1">
      <c r="A722" s="371">
        <v>44614</v>
      </c>
      <c r="B722" s="372">
        <v>223.7</v>
      </c>
      <c r="C722" s="372">
        <v>224.1</v>
      </c>
      <c r="D722" s="372">
        <v>225.5</v>
      </c>
      <c r="E722" s="372">
        <v>223</v>
      </c>
      <c r="F722" s="372">
        <v>332810</v>
      </c>
      <c r="G722" s="373">
        <v>-4.8999999999999998E-3</v>
      </c>
    </row>
    <row r="723" spans="1:7" ht="14.25" customHeight="1">
      <c r="A723" s="371">
        <v>44615</v>
      </c>
      <c r="B723" s="372">
        <v>226.2</v>
      </c>
      <c r="C723" s="372">
        <v>225</v>
      </c>
      <c r="D723" s="372">
        <v>229</v>
      </c>
      <c r="E723" s="372">
        <v>223.5</v>
      </c>
      <c r="F723" s="372">
        <v>265930</v>
      </c>
      <c r="G723" s="373">
        <v>1.12E-2</v>
      </c>
    </row>
    <row r="724" spans="1:7" ht="14.25" customHeight="1">
      <c r="A724" s="371">
        <v>44616</v>
      </c>
      <c r="B724" s="372">
        <v>223.1</v>
      </c>
      <c r="C724" s="372">
        <v>228.2</v>
      </c>
      <c r="D724" s="372">
        <v>228.7</v>
      </c>
      <c r="E724" s="372">
        <v>222.6</v>
      </c>
      <c r="F724" s="372">
        <v>452500</v>
      </c>
      <c r="G724" s="373">
        <v>-1.37E-2</v>
      </c>
    </row>
    <row r="725" spans="1:7" ht="14.25" customHeight="1">
      <c r="A725" s="371">
        <v>44619</v>
      </c>
      <c r="B725" s="372">
        <v>219.7</v>
      </c>
      <c r="C725" s="372">
        <v>221.1</v>
      </c>
      <c r="D725" s="372">
        <v>222</v>
      </c>
      <c r="E725" s="372">
        <v>219</v>
      </c>
      <c r="F725" s="372">
        <v>456240</v>
      </c>
      <c r="G725" s="373">
        <v>-1.52E-2</v>
      </c>
    </row>
    <row r="726" spans="1:7" ht="14.25" customHeight="1">
      <c r="A726" s="371">
        <v>44620</v>
      </c>
      <c r="B726" s="372">
        <v>219.1</v>
      </c>
      <c r="C726" s="372">
        <v>218.4</v>
      </c>
      <c r="D726" s="372">
        <v>221.5</v>
      </c>
      <c r="E726" s="372">
        <v>218.4</v>
      </c>
      <c r="F726" s="372">
        <v>456530</v>
      </c>
      <c r="G726" s="373">
        <v>-2.7000000000000001E-3</v>
      </c>
    </row>
    <row r="727" spans="1:7" ht="14.25" customHeight="1">
      <c r="A727" s="371">
        <v>44621</v>
      </c>
      <c r="B727" s="372">
        <v>219.5</v>
      </c>
      <c r="C727" s="372">
        <v>219.2</v>
      </c>
      <c r="D727" s="372">
        <v>221.4</v>
      </c>
      <c r="E727" s="372">
        <v>219.1</v>
      </c>
      <c r="F727" s="372">
        <v>223890</v>
      </c>
      <c r="G727" s="373">
        <v>1.8E-3</v>
      </c>
    </row>
    <row r="728" spans="1:7" ht="14.25" customHeight="1">
      <c r="A728" s="371">
        <v>44622</v>
      </c>
      <c r="B728" s="372">
        <v>219.3</v>
      </c>
      <c r="C728" s="372">
        <v>219.6</v>
      </c>
      <c r="D728" s="372">
        <v>219.9</v>
      </c>
      <c r="E728" s="372">
        <v>218.4</v>
      </c>
      <c r="F728" s="372">
        <v>139980</v>
      </c>
      <c r="G728" s="373">
        <v>-8.9999999999999998E-4</v>
      </c>
    </row>
    <row r="729" spans="1:7" ht="14.25" customHeight="1">
      <c r="A729" s="371">
        <v>44623</v>
      </c>
      <c r="B729" s="372">
        <v>218.1</v>
      </c>
      <c r="C729" s="372">
        <v>220</v>
      </c>
      <c r="D729" s="372">
        <v>220</v>
      </c>
      <c r="E729" s="372">
        <v>217.1</v>
      </c>
      <c r="F729" s="372">
        <v>205800</v>
      </c>
      <c r="G729" s="373">
        <v>-5.4999999999999997E-3</v>
      </c>
    </row>
    <row r="730" spans="1:7" ht="14.25" customHeight="1">
      <c r="A730" s="371">
        <v>44626</v>
      </c>
      <c r="B730" s="372">
        <v>216.9</v>
      </c>
      <c r="C730" s="372">
        <v>218.1</v>
      </c>
      <c r="D730" s="372">
        <v>218.1</v>
      </c>
      <c r="E730" s="372">
        <v>216.7</v>
      </c>
      <c r="F730" s="372">
        <v>155060</v>
      </c>
      <c r="G730" s="373">
        <v>-5.4999999999999997E-3</v>
      </c>
    </row>
    <row r="731" spans="1:7" ht="14.25" customHeight="1">
      <c r="A731" s="371">
        <v>44627</v>
      </c>
      <c r="B731" s="372">
        <v>212.3</v>
      </c>
      <c r="C731" s="372">
        <v>217.1</v>
      </c>
      <c r="D731" s="372">
        <v>217.1</v>
      </c>
      <c r="E731" s="372">
        <v>212</v>
      </c>
      <c r="F731" s="372">
        <v>498200</v>
      </c>
      <c r="G731" s="373">
        <v>-2.12E-2</v>
      </c>
    </row>
    <row r="732" spans="1:7" ht="14.25" customHeight="1">
      <c r="A732" s="371">
        <v>44628</v>
      </c>
      <c r="B732" s="372">
        <v>210.9</v>
      </c>
      <c r="C732" s="372">
        <v>213</v>
      </c>
      <c r="D732" s="372">
        <v>216</v>
      </c>
      <c r="E732" s="372">
        <v>209.3</v>
      </c>
      <c r="F732" s="372">
        <v>981740</v>
      </c>
      <c r="G732" s="373">
        <v>-6.6E-3</v>
      </c>
    </row>
    <row r="733" spans="1:7" ht="14.25" customHeight="1">
      <c r="A733" s="371">
        <v>44629</v>
      </c>
      <c r="B733" s="372">
        <v>214</v>
      </c>
      <c r="C733" s="372">
        <v>215.8</v>
      </c>
      <c r="D733" s="372">
        <v>216.4</v>
      </c>
      <c r="E733" s="372">
        <v>211.9</v>
      </c>
      <c r="F733" s="372">
        <v>379680</v>
      </c>
      <c r="G733" s="373">
        <v>1.47E-2</v>
      </c>
    </row>
    <row r="734" spans="1:7" ht="14.25" customHeight="1">
      <c r="A734" s="371">
        <v>44630</v>
      </c>
      <c r="B734" s="372">
        <v>214.9</v>
      </c>
      <c r="C734" s="372">
        <v>214.5</v>
      </c>
      <c r="D734" s="372">
        <v>217.8</v>
      </c>
      <c r="E734" s="372">
        <v>214.5</v>
      </c>
      <c r="F734" s="372">
        <v>330440</v>
      </c>
      <c r="G734" s="373">
        <v>4.1999999999999997E-3</v>
      </c>
    </row>
    <row r="735" spans="1:7" ht="14.25" customHeight="1">
      <c r="A735" s="371">
        <v>44633</v>
      </c>
      <c r="B735" s="372">
        <v>217.4</v>
      </c>
      <c r="C735" s="372">
        <v>214.9</v>
      </c>
      <c r="D735" s="372">
        <v>218.2</v>
      </c>
      <c r="E735" s="372">
        <v>214.7</v>
      </c>
      <c r="F735" s="372">
        <v>167030</v>
      </c>
      <c r="G735" s="373">
        <v>1.1599999999999999E-2</v>
      </c>
    </row>
    <row r="736" spans="1:7" ht="14.25" customHeight="1">
      <c r="A736" s="371">
        <v>44634</v>
      </c>
      <c r="B736" s="372">
        <v>217.4</v>
      </c>
      <c r="C736" s="372">
        <v>217.6</v>
      </c>
      <c r="D736" s="372">
        <v>218.7</v>
      </c>
      <c r="E736" s="372">
        <v>216.2</v>
      </c>
      <c r="F736" s="372">
        <v>266050</v>
      </c>
      <c r="G736" s="373">
        <v>0</v>
      </c>
    </row>
    <row r="737" spans="1:7" ht="14.25" customHeight="1">
      <c r="A737" s="371">
        <v>44635</v>
      </c>
      <c r="B737" s="372">
        <v>217</v>
      </c>
      <c r="C737" s="372">
        <v>217.6</v>
      </c>
      <c r="D737" s="372">
        <v>218.5</v>
      </c>
      <c r="E737" s="372">
        <v>216.9</v>
      </c>
      <c r="F737" s="372">
        <v>327580</v>
      </c>
      <c r="G737" s="373">
        <v>-1.8E-3</v>
      </c>
    </row>
    <row r="738" spans="1:7" ht="14.25" customHeight="1">
      <c r="A738" s="371">
        <v>44636</v>
      </c>
      <c r="B738" s="372">
        <v>217.9</v>
      </c>
      <c r="C738" s="372">
        <v>217.1</v>
      </c>
      <c r="D738" s="372">
        <v>218.5</v>
      </c>
      <c r="E738" s="372">
        <v>217.1</v>
      </c>
      <c r="F738" s="372">
        <v>128100</v>
      </c>
      <c r="G738" s="373">
        <v>4.1000000000000003E-3</v>
      </c>
    </row>
    <row r="739" spans="1:7" ht="14.25" customHeight="1">
      <c r="A739" s="371">
        <v>44640</v>
      </c>
      <c r="B739" s="372">
        <v>216.5</v>
      </c>
      <c r="C739" s="372">
        <v>217.2</v>
      </c>
      <c r="D739" s="372">
        <v>218.9</v>
      </c>
      <c r="E739" s="372">
        <v>216.1</v>
      </c>
      <c r="F739" s="372">
        <v>123570</v>
      </c>
      <c r="G739" s="373">
        <v>-6.4000000000000003E-3</v>
      </c>
    </row>
    <row r="740" spans="1:7" ht="14.25" customHeight="1">
      <c r="A740" s="371">
        <v>44641</v>
      </c>
      <c r="B740" s="372">
        <v>216.9</v>
      </c>
      <c r="C740" s="372">
        <v>217</v>
      </c>
      <c r="D740" s="372">
        <v>217.7</v>
      </c>
      <c r="E740" s="372">
        <v>215.4</v>
      </c>
      <c r="F740" s="372">
        <v>317340</v>
      </c>
      <c r="G740" s="373">
        <v>1.8E-3</v>
      </c>
    </row>
    <row r="741" spans="1:7" ht="14.25" customHeight="1">
      <c r="A741" s="371">
        <v>44642</v>
      </c>
      <c r="B741" s="372">
        <v>220</v>
      </c>
      <c r="C741" s="372">
        <v>216.1</v>
      </c>
      <c r="D741" s="372">
        <v>220.5</v>
      </c>
      <c r="E741" s="372">
        <v>216</v>
      </c>
      <c r="F741" s="372">
        <v>765480</v>
      </c>
      <c r="G741" s="373">
        <v>1.43E-2</v>
      </c>
    </row>
    <row r="742" spans="1:7" ht="14.25" customHeight="1">
      <c r="A742" s="371">
        <v>44643</v>
      </c>
      <c r="B742" s="372">
        <v>220</v>
      </c>
      <c r="C742" s="372">
        <v>220</v>
      </c>
      <c r="D742" s="372">
        <v>222.3</v>
      </c>
      <c r="E742" s="372">
        <v>219</v>
      </c>
      <c r="F742" s="372">
        <v>457150</v>
      </c>
      <c r="G742" s="373">
        <v>0</v>
      </c>
    </row>
    <row r="743" spans="1:7" ht="14.25" customHeight="1">
      <c r="A743" s="371">
        <v>44644</v>
      </c>
      <c r="B743" s="372">
        <v>219.7</v>
      </c>
      <c r="C743" s="372">
        <v>221.2</v>
      </c>
      <c r="D743" s="372">
        <v>221.2</v>
      </c>
      <c r="E743" s="372">
        <v>219.4</v>
      </c>
      <c r="F743" s="372">
        <v>218900</v>
      </c>
      <c r="G743" s="373">
        <v>-1.4E-3</v>
      </c>
    </row>
    <row r="744" spans="1:7" ht="14.25" customHeight="1">
      <c r="A744" s="371">
        <v>44647</v>
      </c>
      <c r="B744" s="372">
        <v>220.9</v>
      </c>
      <c r="C744" s="372">
        <v>218.5</v>
      </c>
      <c r="D744" s="372">
        <v>222.2</v>
      </c>
      <c r="E744" s="372">
        <v>218.5</v>
      </c>
      <c r="F744" s="372">
        <v>682720</v>
      </c>
      <c r="G744" s="373">
        <v>5.4999999999999997E-3</v>
      </c>
    </row>
    <row r="745" spans="1:7" ht="14.25" customHeight="1">
      <c r="A745" s="371">
        <v>44648</v>
      </c>
      <c r="B745" s="372">
        <v>220.5</v>
      </c>
      <c r="C745" s="372">
        <v>220</v>
      </c>
      <c r="D745" s="372">
        <v>222.2</v>
      </c>
      <c r="E745" s="372">
        <v>220</v>
      </c>
      <c r="F745" s="372">
        <v>484560</v>
      </c>
      <c r="G745" s="373">
        <v>-1.8E-3</v>
      </c>
    </row>
    <row r="746" spans="1:7" ht="14.25" customHeight="1">
      <c r="A746" s="371">
        <v>44649</v>
      </c>
      <c r="B746" s="372">
        <v>218.7</v>
      </c>
      <c r="C746" s="372">
        <v>220.9</v>
      </c>
      <c r="D746" s="372">
        <v>220.9</v>
      </c>
      <c r="E746" s="372">
        <v>218.2</v>
      </c>
      <c r="F746" s="372">
        <v>333100</v>
      </c>
      <c r="G746" s="373">
        <v>-8.2000000000000007E-3</v>
      </c>
    </row>
    <row r="747" spans="1:7" ht="14.25" customHeight="1">
      <c r="A747" s="371">
        <v>44650</v>
      </c>
      <c r="B747" s="372">
        <v>218.1</v>
      </c>
      <c r="C747" s="372">
        <v>218.2</v>
      </c>
      <c r="D747" s="372">
        <v>220</v>
      </c>
      <c r="E747" s="372">
        <v>217.4</v>
      </c>
      <c r="F747" s="372">
        <v>190760</v>
      </c>
      <c r="G747" s="373">
        <v>-2.7000000000000001E-3</v>
      </c>
    </row>
    <row r="748" spans="1:7" ht="14.25" customHeight="1">
      <c r="A748" s="371">
        <v>44651</v>
      </c>
      <c r="B748" s="372">
        <v>219.3</v>
      </c>
      <c r="C748" s="372">
        <v>220</v>
      </c>
      <c r="D748" s="372">
        <v>220</v>
      </c>
      <c r="E748" s="372">
        <v>217.2</v>
      </c>
      <c r="F748" s="372">
        <v>251090</v>
      </c>
      <c r="G748" s="373">
        <v>5.4999999999999997E-3</v>
      </c>
    </row>
    <row r="749" spans="1:7" ht="14.25" customHeight="1">
      <c r="A749" s="371">
        <v>44654</v>
      </c>
      <c r="B749" s="372">
        <v>219.8</v>
      </c>
      <c r="C749" s="372">
        <v>220</v>
      </c>
      <c r="D749" s="372">
        <v>221.2</v>
      </c>
      <c r="E749" s="372">
        <v>218.1</v>
      </c>
      <c r="F749" s="372">
        <v>76800</v>
      </c>
      <c r="G749" s="373">
        <v>2.3E-3</v>
      </c>
    </row>
    <row r="750" spans="1:7" ht="14.25" customHeight="1">
      <c r="A750" s="371">
        <v>44655</v>
      </c>
      <c r="B750" s="372">
        <v>218.6</v>
      </c>
      <c r="C750" s="372">
        <v>218.6</v>
      </c>
      <c r="D750" s="372">
        <v>219.8</v>
      </c>
      <c r="E750" s="372">
        <v>217.8</v>
      </c>
      <c r="F750" s="372">
        <v>85320</v>
      </c>
      <c r="G750" s="373">
        <v>-5.4999999999999997E-3</v>
      </c>
    </row>
    <row r="751" spans="1:7" ht="14.25" customHeight="1">
      <c r="A751" s="371">
        <v>44656</v>
      </c>
      <c r="B751" s="372">
        <v>219.4</v>
      </c>
      <c r="C751" s="372">
        <v>218.1</v>
      </c>
      <c r="D751" s="372">
        <v>220</v>
      </c>
      <c r="E751" s="372">
        <v>217.2</v>
      </c>
      <c r="F751" s="372">
        <v>265980</v>
      </c>
      <c r="G751" s="373">
        <v>3.7000000000000002E-3</v>
      </c>
    </row>
    <row r="752" spans="1:7" ht="14.25" customHeight="1">
      <c r="A752" s="371">
        <v>44657</v>
      </c>
      <c r="B752" s="372">
        <v>218.4</v>
      </c>
      <c r="C752" s="372">
        <v>219.4</v>
      </c>
      <c r="D752" s="372">
        <v>220.9</v>
      </c>
      <c r="E752" s="372">
        <v>217.9</v>
      </c>
      <c r="F752" s="372">
        <v>112550</v>
      </c>
      <c r="G752" s="373">
        <v>-4.5999999999999999E-3</v>
      </c>
    </row>
    <row r="753" spans="1:7" ht="14.25" customHeight="1">
      <c r="A753" s="371">
        <v>44658</v>
      </c>
      <c r="B753" s="372">
        <v>221.4</v>
      </c>
      <c r="C753" s="372">
        <v>218.1</v>
      </c>
      <c r="D753" s="372">
        <v>223</v>
      </c>
      <c r="E753" s="372">
        <v>217.5</v>
      </c>
      <c r="F753" s="372">
        <v>343780</v>
      </c>
      <c r="G753" s="373">
        <v>1.37E-2</v>
      </c>
    </row>
    <row r="754" spans="1:7" ht="14.25" customHeight="1">
      <c r="A754" s="371">
        <v>44661</v>
      </c>
      <c r="B754" s="372">
        <v>224</v>
      </c>
      <c r="C754" s="372">
        <v>223</v>
      </c>
      <c r="D754" s="372">
        <v>227</v>
      </c>
      <c r="E754" s="372">
        <v>223</v>
      </c>
      <c r="F754" s="372">
        <v>606760</v>
      </c>
      <c r="G754" s="373">
        <v>1.17E-2</v>
      </c>
    </row>
    <row r="755" spans="1:7" ht="14.25" customHeight="1">
      <c r="A755" s="371">
        <v>44662</v>
      </c>
      <c r="B755" s="372">
        <v>223.8</v>
      </c>
      <c r="C755" s="372">
        <v>224</v>
      </c>
      <c r="D755" s="372">
        <v>224.5</v>
      </c>
      <c r="E755" s="372">
        <v>223.4</v>
      </c>
      <c r="F755" s="372">
        <v>275090</v>
      </c>
      <c r="G755" s="373">
        <v>-8.9999999999999998E-4</v>
      </c>
    </row>
    <row r="756" spans="1:7" ht="14.25" customHeight="1">
      <c r="A756" s="371">
        <v>44663</v>
      </c>
      <c r="B756" s="372">
        <v>222.3</v>
      </c>
      <c r="C756" s="372">
        <v>223.2</v>
      </c>
      <c r="D756" s="372">
        <v>223.8</v>
      </c>
      <c r="E756" s="372">
        <v>221.8</v>
      </c>
      <c r="F756" s="372">
        <v>406370</v>
      </c>
      <c r="G756" s="373">
        <v>-6.7000000000000002E-3</v>
      </c>
    </row>
    <row r="757" spans="1:7" ht="14.25" customHeight="1">
      <c r="A757" s="371">
        <v>44664</v>
      </c>
      <c r="B757" s="372">
        <v>224.8</v>
      </c>
      <c r="C757" s="372">
        <v>221.8</v>
      </c>
      <c r="D757" s="372">
        <v>226</v>
      </c>
      <c r="E757" s="372">
        <v>221.3</v>
      </c>
      <c r="F757" s="372">
        <v>634560</v>
      </c>
      <c r="G757" s="373">
        <v>1.12E-2</v>
      </c>
    </row>
    <row r="758" spans="1:7" ht="14.25" customHeight="1">
      <c r="A758" s="371">
        <v>44668</v>
      </c>
      <c r="B758" s="372">
        <v>224.1</v>
      </c>
      <c r="C758" s="372">
        <v>224.7</v>
      </c>
      <c r="D758" s="372">
        <v>224.9</v>
      </c>
      <c r="E758" s="372">
        <v>223.5</v>
      </c>
      <c r="F758" s="372">
        <v>330060</v>
      </c>
      <c r="G758" s="373">
        <v>-3.0999999999999999E-3</v>
      </c>
    </row>
    <row r="759" spans="1:7" ht="14.25" customHeight="1">
      <c r="A759" s="371">
        <v>44669</v>
      </c>
      <c r="B759" s="372">
        <v>222.7</v>
      </c>
      <c r="C759" s="372">
        <v>223.5</v>
      </c>
      <c r="D759" s="372">
        <v>224.5</v>
      </c>
      <c r="E759" s="372">
        <v>222.4</v>
      </c>
      <c r="F759" s="372">
        <v>501270</v>
      </c>
      <c r="G759" s="373">
        <v>-6.1999999999999998E-3</v>
      </c>
    </row>
    <row r="760" spans="1:7" ht="14.25" customHeight="1">
      <c r="A760" s="371">
        <v>44670</v>
      </c>
      <c r="B760" s="372">
        <v>224.7</v>
      </c>
      <c r="C760" s="372">
        <v>222.1</v>
      </c>
      <c r="D760" s="372">
        <v>225</v>
      </c>
      <c r="E760" s="372">
        <v>221.5</v>
      </c>
      <c r="F760" s="372">
        <v>498870</v>
      </c>
      <c r="G760" s="373">
        <v>8.9999999999999993E-3</v>
      </c>
    </row>
    <row r="761" spans="1:7" ht="14.25" customHeight="1">
      <c r="A761" s="371">
        <v>44671</v>
      </c>
      <c r="B761" s="372">
        <v>224.8</v>
      </c>
      <c r="C761" s="372">
        <v>224.9</v>
      </c>
      <c r="D761" s="372">
        <v>225.3</v>
      </c>
      <c r="E761" s="372">
        <v>224</v>
      </c>
      <c r="F761" s="372">
        <v>458420</v>
      </c>
      <c r="G761" s="373">
        <v>4.0000000000000002E-4</v>
      </c>
    </row>
    <row r="762" spans="1:7" ht="14.25" customHeight="1">
      <c r="A762" s="371">
        <v>44672</v>
      </c>
      <c r="B762" s="372">
        <v>225.2</v>
      </c>
      <c r="C762" s="372">
        <v>225.4</v>
      </c>
      <c r="D762" s="372">
        <v>225.7</v>
      </c>
      <c r="E762" s="372">
        <v>224.6</v>
      </c>
      <c r="F762" s="372">
        <v>344620</v>
      </c>
      <c r="G762" s="373">
        <v>1.8E-3</v>
      </c>
    </row>
    <row r="763" spans="1:7" ht="14.25" customHeight="1">
      <c r="A763" s="371">
        <v>44675</v>
      </c>
      <c r="B763" s="372">
        <v>225.2</v>
      </c>
      <c r="C763" s="372">
        <v>225.7</v>
      </c>
      <c r="D763" s="372">
        <v>226.5</v>
      </c>
      <c r="E763" s="372">
        <v>224.5</v>
      </c>
      <c r="F763" s="372">
        <v>666870</v>
      </c>
      <c r="G763" s="373">
        <v>0</v>
      </c>
    </row>
    <row r="764" spans="1:7" ht="14.25" customHeight="1">
      <c r="A764" s="371">
        <v>44676</v>
      </c>
      <c r="B764" s="372">
        <v>225.5</v>
      </c>
      <c r="C764" s="372">
        <v>225.9</v>
      </c>
      <c r="D764" s="372">
        <v>225.9</v>
      </c>
      <c r="E764" s="372">
        <v>224.9</v>
      </c>
      <c r="F764" s="372">
        <v>676260</v>
      </c>
      <c r="G764" s="373">
        <v>1.2999999999999999E-3</v>
      </c>
    </row>
    <row r="765" spans="1:7" ht="14.25" customHeight="1">
      <c r="A765" s="371">
        <v>44677</v>
      </c>
      <c r="B765" s="372">
        <v>225.9</v>
      </c>
      <c r="C765" s="372">
        <v>225.5</v>
      </c>
      <c r="D765" s="372">
        <v>226.4</v>
      </c>
      <c r="E765" s="372">
        <v>225.1</v>
      </c>
      <c r="F765" s="372">
        <v>402710</v>
      </c>
      <c r="G765" s="373">
        <v>1.8E-3</v>
      </c>
    </row>
    <row r="766" spans="1:7" ht="14.25" customHeight="1">
      <c r="A766" s="371">
        <v>44678</v>
      </c>
      <c r="B766" s="372">
        <v>225.7</v>
      </c>
      <c r="C766" s="372">
        <v>225.1</v>
      </c>
      <c r="D766" s="372">
        <v>227.4</v>
      </c>
      <c r="E766" s="372">
        <v>225.1</v>
      </c>
      <c r="F766" s="372">
        <v>532060</v>
      </c>
      <c r="G766" s="373">
        <v>-8.9999999999999998E-4</v>
      </c>
    </row>
    <row r="767" spans="1:7" ht="14.25" customHeight="1">
      <c r="A767" s="371">
        <v>44679</v>
      </c>
      <c r="B767" s="372">
        <v>225.5</v>
      </c>
      <c r="C767" s="372">
        <v>226.1</v>
      </c>
      <c r="D767" s="372">
        <v>227.1</v>
      </c>
      <c r="E767" s="372">
        <v>224.5</v>
      </c>
      <c r="F767" s="372">
        <v>421250</v>
      </c>
      <c r="G767" s="373">
        <v>-8.9999999999999998E-4</v>
      </c>
    </row>
    <row r="768" spans="1:7" ht="14.25" customHeight="1">
      <c r="A768" s="371">
        <v>44686</v>
      </c>
      <c r="B768" s="372">
        <v>224.2</v>
      </c>
      <c r="C768" s="372">
        <v>226</v>
      </c>
      <c r="D768" s="372">
        <v>226</v>
      </c>
      <c r="E768" s="372">
        <v>223.9</v>
      </c>
      <c r="F768" s="372">
        <v>143600</v>
      </c>
      <c r="G768" s="373">
        <v>-5.7999999999999996E-3</v>
      </c>
    </row>
    <row r="769" spans="1:7" ht="14.25" customHeight="1">
      <c r="A769" s="371">
        <v>44689</v>
      </c>
      <c r="B769" s="372">
        <v>223.2</v>
      </c>
      <c r="C769" s="372">
        <v>225</v>
      </c>
      <c r="D769" s="372">
        <v>225</v>
      </c>
      <c r="E769" s="372">
        <v>222.4</v>
      </c>
      <c r="F769" s="372">
        <v>164870</v>
      </c>
      <c r="G769" s="373">
        <v>-4.4999999999999997E-3</v>
      </c>
    </row>
    <row r="770" spans="1:7" ht="14.25" customHeight="1">
      <c r="A770" s="371">
        <v>44690</v>
      </c>
      <c r="B770" s="372">
        <v>224.1</v>
      </c>
      <c r="C770" s="372">
        <v>223.2</v>
      </c>
      <c r="D770" s="372">
        <v>224.5</v>
      </c>
      <c r="E770" s="372">
        <v>222.9</v>
      </c>
      <c r="F770" s="372">
        <v>376770</v>
      </c>
      <c r="G770" s="373">
        <v>4.0000000000000001E-3</v>
      </c>
    </row>
    <row r="771" spans="1:7" ht="14.25" customHeight="1">
      <c r="A771" s="371">
        <v>44691</v>
      </c>
      <c r="B771" s="372">
        <v>224.1</v>
      </c>
      <c r="C771" s="372">
        <v>224.1</v>
      </c>
      <c r="D771" s="372">
        <v>225.2</v>
      </c>
      <c r="E771" s="372">
        <v>223.7</v>
      </c>
      <c r="F771" s="372">
        <v>275930</v>
      </c>
      <c r="G771" s="373">
        <v>0</v>
      </c>
    </row>
    <row r="772" spans="1:7" ht="14.25" customHeight="1">
      <c r="A772" s="371">
        <v>44692</v>
      </c>
      <c r="B772" s="372">
        <v>222.1</v>
      </c>
      <c r="C772" s="372">
        <v>224</v>
      </c>
      <c r="D772" s="372">
        <v>224.2</v>
      </c>
      <c r="E772" s="372">
        <v>221.6</v>
      </c>
      <c r="F772" s="372">
        <v>268640</v>
      </c>
      <c r="G772" s="373">
        <v>-8.8999999999999999E-3</v>
      </c>
    </row>
    <row r="773" spans="1:7" ht="14.25" customHeight="1">
      <c r="A773" s="371">
        <v>44693</v>
      </c>
      <c r="B773" s="372">
        <v>223.2</v>
      </c>
      <c r="C773" s="372">
        <v>223.8</v>
      </c>
      <c r="D773" s="372">
        <v>226</v>
      </c>
      <c r="E773" s="372">
        <v>221.7</v>
      </c>
      <c r="F773" s="372">
        <v>253260</v>
      </c>
      <c r="G773" s="373">
        <v>5.0000000000000001E-3</v>
      </c>
    </row>
    <row r="774" spans="1:7" ht="14.25" customHeight="1">
      <c r="A774" s="371">
        <v>44697</v>
      </c>
      <c r="B774" s="372">
        <v>221.4</v>
      </c>
      <c r="C774" s="372">
        <v>223.2</v>
      </c>
      <c r="D774" s="372">
        <v>223.2</v>
      </c>
      <c r="E774" s="372">
        <v>221</v>
      </c>
      <c r="F774" s="372">
        <v>427580</v>
      </c>
      <c r="G774" s="373">
        <v>-8.0999999999999996E-3</v>
      </c>
    </row>
    <row r="775" spans="1:7" ht="14.25" customHeight="1">
      <c r="A775" s="371">
        <v>44698</v>
      </c>
      <c r="B775" s="372">
        <v>220.5</v>
      </c>
      <c r="C775" s="372">
        <v>222</v>
      </c>
      <c r="D775" s="372">
        <v>222.8</v>
      </c>
      <c r="E775" s="372">
        <v>217</v>
      </c>
      <c r="F775" s="372">
        <v>524950</v>
      </c>
      <c r="G775" s="373">
        <v>-4.1000000000000003E-3</v>
      </c>
    </row>
    <row r="776" spans="1:7" ht="14.25" customHeight="1">
      <c r="A776" s="371">
        <v>44699</v>
      </c>
      <c r="B776" s="372">
        <v>217.5</v>
      </c>
      <c r="C776" s="372">
        <v>220.1</v>
      </c>
      <c r="D776" s="372">
        <v>220.2</v>
      </c>
      <c r="E776" s="372">
        <v>216.5</v>
      </c>
      <c r="F776" s="372">
        <v>370920</v>
      </c>
      <c r="G776" s="373">
        <v>-1.3599999999999999E-2</v>
      </c>
    </row>
    <row r="777" spans="1:7" ht="14.25" customHeight="1">
      <c r="A777" s="371">
        <v>44700</v>
      </c>
      <c r="B777" s="372">
        <v>215.1</v>
      </c>
      <c r="C777" s="372">
        <v>217</v>
      </c>
      <c r="D777" s="372">
        <v>217.5</v>
      </c>
      <c r="E777" s="372">
        <v>213.5</v>
      </c>
      <c r="F777" s="372">
        <v>394270</v>
      </c>
      <c r="G777" s="373">
        <v>-1.0999999999999999E-2</v>
      </c>
    </row>
    <row r="778" spans="1:7" ht="14.25" customHeight="1">
      <c r="A778" s="371">
        <v>44703</v>
      </c>
      <c r="B778" s="372">
        <v>213.8</v>
      </c>
      <c r="C778" s="372">
        <v>215.1</v>
      </c>
      <c r="D778" s="372">
        <v>215.9</v>
      </c>
      <c r="E778" s="372">
        <v>212.3</v>
      </c>
      <c r="F778" s="372">
        <v>253290</v>
      </c>
      <c r="G778" s="373">
        <v>-6.0000000000000001E-3</v>
      </c>
    </row>
    <row r="779" spans="1:7" ht="14.25" customHeight="1">
      <c r="A779" s="371">
        <v>44704</v>
      </c>
      <c r="B779" s="372">
        <v>212.4</v>
      </c>
      <c r="C779" s="372">
        <v>216.7</v>
      </c>
      <c r="D779" s="372">
        <v>216.7</v>
      </c>
      <c r="E779" s="372">
        <v>212</v>
      </c>
      <c r="F779" s="372">
        <v>721560</v>
      </c>
      <c r="G779" s="373">
        <v>-6.4999999999999997E-3</v>
      </c>
    </row>
    <row r="780" spans="1:7" ht="14.25" customHeight="1">
      <c r="A780" s="371">
        <v>44705</v>
      </c>
      <c r="B780" s="372">
        <v>211.1</v>
      </c>
      <c r="C780" s="372">
        <v>211.6</v>
      </c>
      <c r="D780" s="372">
        <v>211.9</v>
      </c>
      <c r="E780" s="372">
        <v>209.3</v>
      </c>
      <c r="F780" s="372">
        <v>556290</v>
      </c>
      <c r="G780" s="373">
        <v>-6.1000000000000004E-3</v>
      </c>
    </row>
    <row r="781" spans="1:7" ht="14.25" customHeight="1">
      <c r="A781" s="371">
        <v>44706</v>
      </c>
      <c r="B781" s="372">
        <v>211.5</v>
      </c>
      <c r="C781" s="372">
        <v>211.1</v>
      </c>
      <c r="D781" s="372">
        <v>212.8</v>
      </c>
      <c r="E781" s="372">
        <v>210</v>
      </c>
      <c r="F781" s="372">
        <v>589060</v>
      </c>
      <c r="G781" s="373">
        <v>1.9E-3</v>
      </c>
    </row>
    <row r="782" spans="1:7" ht="14.25" customHeight="1">
      <c r="A782" s="371">
        <v>44707</v>
      </c>
      <c r="B782" s="372">
        <v>211.7</v>
      </c>
      <c r="C782" s="372">
        <v>210.5</v>
      </c>
      <c r="D782" s="372">
        <v>212</v>
      </c>
      <c r="E782" s="372">
        <v>209.8</v>
      </c>
      <c r="F782" s="372">
        <v>414180</v>
      </c>
      <c r="G782" s="373">
        <v>8.9999999999999998E-4</v>
      </c>
    </row>
    <row r="783" spans="1:7" ht="14.25" customHeight="1">
      <c r="A783" s="371">
        <v>44710</v>
      </c>
      <c r="B783" s="372">
        <v>216.5</v>
      </c>
      <c r="C783" s="372">
        <v>214</v>
      </c>
      <c r="D783" s="372">
        <v>217.1</v>
      </c>
      <c r="E783" s="372">
        <v>213.2</v>
      </c>
      <c r="F783" s="372">
        <v>375770</v>
      </c>
      <c r="G783" s="373">
        <v>2.2700000000000001E-2</v>
      </c>
    </row>
    <row r="784" spans="1:7" ht="14.25" customHeight="1">
      <c r="A784" s="371">
        <v>44711</v>
      </c>
      <c r="B784" s="372">
        <v>215.8</v>
      </c>
      <c r="C784" s="372">
        <v>216.4</v>
      </c>
      <c r="D784" s="372">
        <v>216.9</v>
      </c>
      <c r="E784" s="372">
        <v>215</v>
      </c>
      <c r="F784" s="372">
        <v>359550</v>
      </c>
      <c r="G784" s="373">
        <v>-3.2000000000000002E-3</v>
      </c>
    </row>
    <row r="785" spans="1:7" ht="14.25" customHeight="1">
      <c r="A785" s="371">
        <v>44712</v>
      </c>
      <c r="B785" s="372">
        <v>216.1</v>
      </c>
      <c r="C785" s="372">
        <v>217.8</v>
      </c>
      <c r="D785" s="372">
        <v>218.3</v>
      </c>
      <c r="E785" s="372">
        <v>215.1</v>
      </c>
      <c r="F785" s="372">
        <v>598230</v>
      </c>
      <c r="G785" s="373">
        <v>1.4E-3</v>
      </c>
    </row>
    <row r="786" spans="1:7" ht="14.25" customHeight="1">
      <c r="A786" s="371">
        <v>44713</v>
      </c>
      <c r="B786" s="372">
        <v>217.3</v>
      </c>
      <c r="C786" s="372">
        <v>218.5</v>
      </c>
      <c r="D786" s="372">
        <v>219</v>
      </c>
      <c r="E786" s="372">
        <v>215.2</v>
      </c>
      <c r="F786" s="372">
        <v>568190</v>
      </c>
      <c r="G786" s="373">
        <v>5.5999999999999999E-3</v>
      </c>
    </row>
    <row r="787" spans="1:7" ht="14.25" customHeight="1">
      <c r="A787" s="371">
        <v>44714</v>
      </c>
      <c r="B787" s="372">
        <v>218.4</v>
      </c>
      <c r="C787" s="372">
        <v>219.9</v>
      </c>
      <c r="D787" s="372">
        <v>219.9</v>
      </c>
      <c r="E787" s="372">
        <v>217.5</v>
      </c>
      <c r="F787" s="372">
        <v>124160</v>
      </c>
      <c r="G787" s="373">
        <v>5.1000000000000004E-3</v>
      </c>
    </row>
    <row r="788" spans="1:7" ht="14.25" customHeight="1">
      <c r="A788" s="371">
        <v>44717</v>
      </c>
      <c r="B788" s="372">
        <v>221.2</v>
      </c>
      <c r="C788" s="372">
        <v>220.5</v>
      </c>
      <c r="D788" s="372">
        <v>223.1</v>
      </c>
      <c r="E788" s="372">
        <v>218.1</v>
      </c>
      <c r="F788" s="372">
        <v>512299.99999999994</v>
      </c>
      <c r="G788" s="373">
        <v>1.2800000000000001E-2</v>
      </c>
    </row>
    <row r="789" spans="1:7" ht="14.25" customHeight="1">
      <c r="A789" s="371">
        <v>44718</v>
      </c>
      <c r="B789" s="372">
        <v>218.3</v>
      </c>
      <c r="C789" s="372">
        <v>221.2</v>
      </c>
      <c r="D789" s="372">
        <v>221.2</v>
      </c>
      <c r="E789" s="372">
        <v>217.6</v>
      </c>
      <c r="F789" s="372">
        <v>180580</v>
      </c>
      <c r="G789" s="373">
        <v>-1.3100000000000001E-2</v>
      </c>
    </row>
    <row r="790" spans="1:7" ht="14.25" customHeight="1">
      <c r="A790" s="371">
        <v>44719</v>
      </c>
      <c r="B790" s="372">
        <v>218.6</v>
      </c>
      <c r="C790" s="372">
        <v>218.8</v>
      </c>
      <c r="D790" s="372">
        <v>219.5</v>
      </c>
      <c r="E790" s="372">
        <v>218</v>
      </c>
      <c r="F790" s="372">
        <v>148960</v>
      </c>
      <c r="G790" s="373">
        <v>1.4E-3</v>
      </c>
    </row>
    <row r="791" spans="1:7" ht="14.25" customHeight="1">
      <c r="A791" s="371">
        <v>44720</v>
      </c>
      <c r="B791" s="372">
        <v>217.9</v>
      </c>
      <c r="C791" s="372">
        <v>221.3</v>
      </c>
      <c r="D791" s="372">
        <v>221.3</v>
      </c>
      <c r="E791" s="372">
        <v>217.7</v>
      </c>
      <c r="F791" s="372">
        <v>104820</v>
      </c>
      <c r="G791" s="373">
        <v>-3.2000000000000002E-3</v>
      </c>
    </row>
    <row r="792" spans="1:7" ht="14.25" customHeight="1">
      <c r="A792" s="371">
        <v>44721</v>
      </c>
      <c r="B792" s="372">
        <v>218.1</v>
      </c>
      <c r="C792" s="372">
        <v>219.2</v>
      </c>
      <c r="D792" s="372">
        <v>219.2</v>
      </c>
      <c r="E792" s="372">
        <v>217.7</v>
      </c>
      <c r="F792" s="372">
        <v>244400</v>
      </c>
      <c r="G792" s="373">
        <v>8.9999999999999998E-4</v>
      </c>
    </row>
    <row r="793" spans="1:7" ht="14.25" customHeight="1">
      <c r="A793" s="371">
        <v>44724</v>
      </c>
      <c r="B793" s="372">
        <v>215.7</v>
      </c>
      <c r="C793" s="372">
        <v>216</v>
      </c>
      <c r="D793" s="372">
        <v>217.9</v>
      </c>
      <c r="E793" s="372">
        <v>214.9</v>
      </c>
      <c r="F793" s="372">
        <v>286080</v>
      </c>
      <c r="G793" s="373">
        <v>-1.0999999999999999E-2</v>
      </c>
    </row>
    <row r="794" spans="1:7" ht="14.25" customHeight="1">
      <c r="A794" s="371">
        <v>44725</v>
      </c>
      <c r="B794" s="372">
        <v>215.4</v>
      </c>
      <c r="C794" s="372">
        <v>216.5</v>
      </c>
      <c r="D794" s="372">
        <v>216.5</v>
      </c>
      <c r="E794" s="372">
        <v>214.5</v>
      </c>
      <c r="F794" s="372">
        <v>128330.00000000001</v>
      </c>
      <c r="G794" s="373">
        <v>-1.4E-3</v>
      </c>
    </row>
    <row r="795" spans="1:7" ht="14.25" customHeight="1">
      <c r="A795" s="371">
        <v>44726</v>
      </c>
      <c r="B795" s="372">
        <v>214.2</v>
      </c>
      <c r="C795" s="372">
        <v>216</v>
      </c>
      <c r="D795" s="372">
        <v>216.5</v>
      </c>
      <c r="E795" s="372">
        <v>213.6</v>
      </c>
      <c r="F795" s="372">
        <v>273330</v>
      </c>
      <c r="G795" s="373">
        <v>-5.5999999999999999E-3</v>
      </c>
    </row>
    <row r="796" spans="1:7" ht="14.25" customHeight="1">
      <c r="A796" s="371">
        <v>44727</v>
      </c>
      <c r="B796" s="372">
        <v>213.3</v>
      </c>
      <c r="C796" s="372">
        <v>215.9</v>
      </c>
      <c r="D796" s="372">
        <v>215.9</v>
      </c>
      <c r="E796" s="372">
        <v>212.6</v>
      </c>
      <c r="F796" s="372">
        <v>517280</v>
      </c>
      <c r="G796" s="373">
        <v>-4.1999999999999997E-3</v>
      </c>
    </row>
    <row r="797" spans="1:7" ht="14.25" customHeight="1">
      <c r="A797" s="371">
        <v>44728</v>
      </c>
      <c r="B797" s="372">
        <v>215.7</v>
      </c>
      <c r="C797" s="372">
        <v>213.6</v>
      </c>
      <c r="D797" s="372">
        <v>216.6</v>
      </c>
      <c r="E797" s="372">
        <v>213.6</v>
      </c>
      <c r="F797" s="372">
        <v>467840</v>
      </c>
      <c r="G797" s="373">
        <v>1.1299999999999999E-2</v>
      </c>
    </row>
    <row r="798" spans="1:7" ht="14.25" customHeight="1">
      <c r="A798" s="371">
        <v>44731</v>
      </c>
      <c r="B798" s="372">
        <v>214.9</v>
      </c>
      <c r="C798" s="372">
        <v>215.7</v>
      </c>
      <c r="D798" s="372">
        <v>216.4</v>
      </c>
      <c r="E798" s="372">
        <v>214.6</v>
      </c>
      <c r="F798" s="372">
        <v>139570</v>
      </c>
      <c r="G798" s="373">
        <v>-3.7000000000000002E-3</v>
      </c>
    </row>
    <row r="799" spans="1:7" ht="14.25" customHeight="1">
      <c r="A799" s="371">
        <v>44732</v>
      </c>
      <c r="B799" s="372">
        <v>214.7</v>
      </c>
      <c r="C799" s="372">
        <v>215.5</v>
      </c>
      <c r="D799" s="372">
        <v>215.8</v>
      </c>
      <c r="E799" s="372">
        <v>214</v>
      </c>
      <c r="F799" s="372">
        <v>297770</v>
      </c>
      <c r="G799" s="373">
        <v>-8.9999999999999998E-4</v>
      </c>
    </row>
    <row r="800" spans="1:7" ht="14.25" customHeight="1">
      <c r="A800" s="371">
        <v>44733</v>
      </c>
      <c r="B800" s="372">
        <v>215.3</v>
      </c>
      <c r="C800" s="372">
        <v>214.3</v>
      </c>
      <c r="D800" s="372">
        <v>216.2</v>
      </c>
      <c r="E800" s="372">
        <v>213.9</v>
      </c>
      <c r="F800" s="372">
        <v>245930</v>
      </c>
      <c r="G800" s="373">
        <v>2.8E-3</v>
      </c>
    </row>
    <row r="801" spans="1:7" ht="14.25" customHeight="1">
      <c r="A801" s="371">
        <v>44734</v>
      </c>
      <c r="B801" s="372">
        <v>215</v>
      </c>
      <c r="C801" s="372">
        <v>216</v>
      </c>
      <c r="D801" s="372">
        <v>216.1</v>
      </c>
      <c r="E801" s="372">
        <v>214.5</v>
      </c>
      <c r="F801" s="372">
        <v>682030</v>
      </c>
      <c r="G801" s="373">
        <v>-1.4E-3</v>
      </c>
    </row>
    <row r="802" spans="1:7" ht="14.25" customHeight="1">
      <c r="A802" s="371">
        <v>44735</v>
      </c>
      <c r="B802" s="372">
        <v>215</v>
      </c>
      <c r="C802" s="372">
        <v>215.8</v>
      </c>
      <c r="D802" s="372">
        <v>215.8</v>
      </c>
      <c r="E802" s="372">
        <v>214.6</v>
      </c>
      <c r="F802" s="372">
        <v>215980</v>
      </c>
      <c r="G802" s="373">
        <v>0</v>
      </c>
    </row>
    <row r="803" spans="1:7" ht="14.25" customHeight="1">
      <c r="A803" s="371">
        <v>44738</v>
      </c>
      <c r="B803" s="372">
        <v>215.8</v>
      </c>
      <c r="C803" s="372">
        <v>215</v>
      </c>
      <c r="D803" s="372">
        <v>216</v>
      </c>
      <c r="E803" s="372">
        <v>214.7</v>
      </c>
      <c r="F803" s="372">
        <v>336350</v>
      </c>
      <c r="G803" s="373">
        <v>3.7000000000000002E-3</v>
      </c>
    </row>
    <row r="804" spans="1:7" ht="14.25" customHeight="1">
      <c r="A804" s="371">
        <v>44739</v>
      </c>
      <c r="B804" s="372">
        <v>215.8</v>
      </c>
      <c r="C804" s="372">
        <v>215</v>
      </c>
      <c r="D804" s="372">
        <v>215.9</v>
      </c>
      <c r="E804" s="372">
        <v>214.6</v>
      </c>
      <c r="F804" s="372">
        <v>407440</v>
      </c>
      <c r="G804" s="373">
        <v>0</v>
      </c>
    </row>
    <row r="805" spans="1:7" ht="14.25" customHeight="1">
      <c r="A805" s="371">
        <v>44740</v>
      </c>
      <c r="B805" s="372">
        <v>217.2</v>
      </c>
      <c r="C805" s="372">
        <v>216</v>
      </c>
      <c r="D805" s="372">
        <v>217.5</v>
      </c>
      <c r="E805" s="372">
        <v>215.9</v>
      </c>
      <c r="F805" s="372">
        <v>430790</v>
      </c>
      <c r="G805" s="373">
        <v>6.4999999999999997E-3</v>
      </c>
    </row>
    <row r="806" spans="1:7" ht="14.25" customHeight="1">
      <c r="A806" s="371">
        <v>44741</v>
      </c>
      <c r="B806" s="372">
        <v>218</v>
      </c>
      <c r="C806" s="372">
        <v>217</v>
      </c>
      <c r="D806" s="372">
        <v>218.2</v>
      </c>
      <c r="E806" s="372">
        <v>216.6</v>
      </c>
      <c r="F806" s="372">
        <v>354070</v>
      </c>
      <c r="G806" s="373">
        <v>3.7000000000000002E-3</v>
      </c>
    </row>
    <row r="807" spans="1:7" ht="14.25" customHeight="1">
      <c r="A807" s="371">
        <v>44742</v>
      </c>
      <c r="B807" s="372">
        <v>216.7</v>
      </c>
      <c r="C807" s="372">
        <v>216.8</v>
      </c>
      <c r="D807" s="372">
        <v>218.6</v>
      </c>
      <c r="E807" s="372">
        <v>214.7</v>
      </c>
      <c r="F807" s="372">
        <v>1150000</v>
      </c>
      <c r="G807" s="373">
        <v>-6.0000000000000001E-3</v>
      </c>
    </row>
    <row r="808" spans="1:7" ht="14.25" customHeight="1">
      <c r="A808" s="371">
        <v>44745</v>
      </c>
      <c r="B808" s="372">
        <v>215.1</v>
      </c>
      <c r="C808" s="372">
        <v>216.6</v>
      </c>
      <c r="D808" s="372">
        <v>216.6</v>
      </c>
      <c r="E808" s="372">
        <v>214.9</v>
      </c>
      <c r="F808" s="372">
        <v>188000</v>
      </c>
      <c r="G808" s="373">
        <v>-7.4000000000000003E-3</v>
      </c>
    </row>
    <row r="809" spans="1:7" ht="14.25" customHeight="1">
      <c r="A809" s="371">
        <v>44746</v>
      </c>
      <c r="B809" s="372">
        <v>215.6</v>
      </c>
      <c r="C809" s="372">
        <v>215</v>
      </c>
      <c r="D809" s="372">
        <v>216</v>
      </c>
      <c r="E809" s="372">
        <v>214</v>
      </c>
      <c r="F809" s="372">
        <v>349880</v>
      </c>
      <c r="G809" s="373">
        <v>2.3E-3</v>
      </c>
    </row>
    <row r="810" spans="1:7" ht="14.25" customHeight="1">
      <c r="A810" s="371">
        <v>44747</v>
      </c>
      <c r="B810" s="372">
        <v>214.8</v>
      </c>
      <c r="C810" s="372">
        <v>214.6</v>
      </c>
      <c r="D810" s="372">
        <v>215.7</v>
      </c>
      <c r="E810" s="372">
        <v>214.6</v>
      </c>
      <c r="F810" s="372">
        <v>328970</v>
      </c>
      <c r="G810" s="373">
        <v>-3.7000000000000002E-3</v>
      </c>
    </row>
    <row r="811" spans="1:7" ht="14.25" customHeight="1">
      <c r="A811" s="371">
        <v>44748</v>
      </c>
      <c r="B811" s="372">
        <v>215.1</v>
      </c>
      <c r="C811" s="372">
        <v>215.4</v>
      </c>
      <c r="D811" s="372">
        <v>215.8</v>
      </c>
      <c r="E811" s="372">
        <v>214.6</v>
      </c>
      <c r="F811" s="372">
        <v>155900</v>
      </c>
      <c r="G811" s="373">
        <v>1.4E-3</v>
      </c>
    </row>
    <row r="812" spans="1:7" ht="14.25" customHeight="1">
      <c r="A812" s="371">
        <v>44749</v>
      </c>
      <c r="B812" s="372">
        <v>215.1</v>
      </c>
      <c r="C812" s="372">
        <v>215</v>
      </c>
      <c r="D812" s="372">
        <v>215.7</v>
      </c>
      <c r="E812" s="372">
        <v>214.6</v>
      </c>
      <c r="F812" s="372">
        <v>182700</v>
      </c>
      <c r="G812" s="373">
        <v>0</v>
      </c>
    </row>
    <row r="813" spans="1:7" ht="14.25" customHeight="1">
      <c r="A813" s="371">
        <v>44754</v>
      </c>
      <c r="B813" s="372">
        <v>215.4</v>
      </c>
      <c r="C813" s="372">
        <v>215</v>
      </c>
      <c r="D813" s="372">
        <v>216</v>
      </c>
      <c r="E813" s="372">
        <v>214.8</v>
      </c>
      <c r="F813" s="372">
        <v>120550</v>
      </c>
      <c r="G813" s="373">
        <v>1.4E-3</v>
      </c>
    </row>
    <row r="814" spans="1:7" ht="14.25" customHeight="1">
      <c r="A814" s="371">
        <v>44755</v>
      </c>
      <c r="B814" s="372">
        <v>214.9</v>
      </c>
      <c r="C814" s="372">
        <v>215</v>
      </c>
      <c r="D814" s="372">
        <v>215.8</v>
      </c>
      <c r="E814" s="372">
        <v>214.7</v>
      </c>
      <c r="F814" s="372">
        <v>143790</v>
      </c>
      <c r="G814" s="373">
        <v>-2.3E-3</v>
      </c>
    </row>
    <row r="815" spans="1:7" ht="14.25" customHeight="1">
      <c r="A815" s="371">
        <v>44756</v>
      </c>
      <c r="B815" s="372">
        <v>214.7</v>
      </c>
      <c r="C815" s="372">
        <v>214.7</v>
      </c>
      <c r="D815" s="372">
        <v>215</v>
      </c>
      <c r="E815" s="372">
        <v>213.5</v>
      </c>
      <c r="F815" s="372">
        <v>134960</v>
      </c>
      <c r="G815" s="373">
        <v>-8.9999999999999998E-4</v>
      </c>
    </row>
    <row r="816" spans="1:7" ht="14.25" customHeight="1">
      <c r="A816" s="371">
        <v>44759</v>
      </c>
      <c r="B816" s="372">
        <v>215.1</v>
      </c>
      <c r="C816" s="372">
        <v>214.5</v>
      </c>
      <c r="D816" s="372">
        <v>215.3</v>
      </c>
      <c r="E816" s="372">
        <v>214.3</v>
      </c>
      <c r="F816" s="372">
        <v>152150</v>
      </c>
      <c r="G816" s="373">
        <v>1.9E-3</v>
      </c>
    </row>
    <row r="817" spans="1:7" ht="14.25" customHeight="1">
      <c r="A817" s="371">
        <v>44760</v>
      </c>
      <c r="B817" s="372">
        <v>213.2</v>
      </c>
      <c r="C817" s="372">
        <v>214.9</v>
      </c>
      <c r="D817" s="372">
        <v>215.1</v>
      </c>
      <c r="E817" s="372">
        <v>213</v>
      </c>
      <c r="F817" s="372">
        <v>286550</v>
      </c>
      <c r="G817" s="373">
        <v>-8.8000000000000005E-3</v>
      </c>
    </row>
    <row r="818" spans="1:7" ht="14.25" customHeight="1">
      <c r="A818" s="371">
        <v>44761</v>
      </c>
      <c r="B818" s="372">
        <v>212.8</v>
      </c>
      <c r="C818" s="372">
        <v>212.3</v>
      </c>
      <c r="D818" s="372">
        <v>213.5</v>
      </c>
      <c r="E818" s="372">
        <v>209</v>
      </c>
      <c r="F818" s="372">
        <v>323600</v>
      </c>
      <c r="G818" s="373">
        <v>-1.9E-3</v>
      </c>
    </row>
    <row r="819" spans="1:7" ht="14.25" customHeight="1">
      <c r="A819" s="371">
        <v>44762</v>
      </c>
      <c r="B819" s="372">
        <v>212.9</v>
      </c>
      <c r="C819" s="372">
        <v>211</v>
      </c>
      <c r="D819" s="372">
        <v>214.4</v>
      </c>
      <c r="E819" s="372">
        <v>210.2</v>
      </c>
      <c r="F819" s="372">
        <v>270550</v>
      </c>
      <c r="G819" s="373">
        <v>5.0000000000000001E-4</v>
      </c>
    </row>
    <row r="820" spans="1:7" ht="14.25" customHeight="1">
      <c r="A820" s="371">
        <v>44763</v>
      </c>
      <c r="B820" s="372">
        <v>212.2</v>
      </c>
      <c r="C820" s="372">
        <v>214.9</v>
      </c>
      <c r="D820" s="372">
        <v>214.9</v>
      </c>
      <c r="E820" s="372">
        <v>211.7</v>
      </c>
      <c r="F820" s="372">
        <v>316010</v>
      </c>
      <c r="G820" s="373">
        <v>-3.3E-3</v>
      </c>
    </row>
    <row r="821" spans="1:7" ht="14.25" customHeight="1">
      <c r="A821" s="371">
        <v>44766</v>
      </c>
      <c r="B821" s="372">
        <v>210.1</v>
      </c>
      <c r="C821" s="372">
        <v>212.3</v>
      </c>
      <c r="D821" s="372">
        <v>212.3</v>
      </c>
      <c r="E821" s="372">
        <v>209.8</v>
      </c>
      <c r="F821" s="372">
        <v>205820</v>
      </c>
      <c r="G821" s="373">
        <v>-9.9000000000000008E-3</v>
      </c>
    </row>
    <row r="822" spans="1:7" ht="14.25" customHeight="1">
      <c r="A822" s="371">
        <v>44767</v>
      </c>
      <c r="B822" s="372">
        <v>210</v>
      </c>
      <c r="C822" s="372">
        <v>209.1</v>
      </c>
      <c r="D822" s="372">
        <v>210.7</v>
      </c>
      <c r="E822" s="372">
        <v>209</v>
      </c>
      <c r="F822" s="372">
        <v>378220</v>
      </c>
      <c r="G822" s="373">
        <v>-5.0000000000000001E-4</v>
      </c>
    </row>
    <row r="823" spans="1:7" ht="14.25" customHeight="1">
      <c r="A823" s="371">
        <v>44768</v>
      </c>
      <c r="B823" s="372">
        <v>210.5</v>
      </c>
      <c r="C823" s="372">
        <v>212</v>
      </c>
      <c r="D823" s="372">
        <v>212</v>
      </c>
      <c r="E823" s="372">
        <v>210</v>
      </c>
      <c r="F823" s="372">
        <v>398890</v>
      </c>
      <c r="G823" s="373">
        <v>2.3999999999999998E-3</v>
      </c>
    </row>
    <row r="824" spans="1:7" ht="14.25" customHeight="1">
      <c r="A824" s="371">
        <v>44769</v>
      </c>
      <c r="B824" s="372">
        <v>209.9</v>
      </c>
      <c r="C824" s="372">
        <v>212.9</v>
      </c>
      <c r="D824" s="372">
        <v>212.9</v>
      </c>
      <c r="E824" s="372">
        <v>209.2</v>
      </c>
      <c r="F824" s="372">
        <v>249230</v>
      </c>
      <c r="G824" s="373">
        <v>-2.8999999999999998E-3</v>
      </c>
    </row>
    <row r="825" spans="1:7" ht="14.25" customHeight="1">
      <c r="A825" s="371">
        <v>44770</v>
      </c>
      <c r="B825" s="372">
        <v>208.9</v>
      </c>
      <c r="C825" s="372">
        <v>209.9</v>
      </c>
      <c r="D825" s="372">
        <v>209.9</v>
      </c>
      <c r="E825" s="372">
        <v>207.5</v>
      </c>
      <c r="F825" s="372">
        <v>509230</v>
      </c>
      <c r="G825" s="373">
        <v>-4.7999999999999996E-3</v>
      </c>
    </row>
    <row r="826" spans="1:7" ht="14.25" customHeight="1">
      <c r="A826" s="371">
        <v>44773</v>
      </c>
      <c r="B826" s="372">
        <v>211.5</v>
      </c>
      <c r="C826" s="372">
        <v>212</v>
      </c>
      <c r="D826" s="372">
        <v>212</v>
      </c>
      <c r="E826" s="372">
        <v>209.9</v>
      </c>
      <c r="F826" s="372">
        <v>115940</v>
      </c>
      <c r="G826" s="373">
        <v>1.24E-2</v>
      </c>
    </row>
    <row r="827" spans="1:7" ht="14.25" customHeight="1">
      <c r="A827" s="371">
        <v>44774</v>
      </c>
      <c r="B827" s="372">
        <v>210.7</v>
      </c>
      <c r="C827" s="372">
        <v>211.6</v>
      </c>
      <c r="D827" s="372">
        <v>211.7</v>
      </c>
      <c r="E827" s="372">
        <v>209.8</v>
      </c>
      <c r="F827" s="372">
        <v>370620</v>
      </c>
      <c r="G827" s="373">
        <v>-3.8E-3</v>
      </c>
    </row>
    <row r="828" spans="1:7" ht="14.25" customHeight="1">
      <c r="A828" s="371">
        <v>44775</v>
      </c>
      <c r="B828" s="372">
        <v>212.1</v>
      </c>
      <c r="C828" s="372">
        <v>211.5</v>
      </c>
      <c r="D828" s="372">
        <v>212.9</v>
      </c>
      <c r="E828" s="372">
        <v>210</v>
      </c>
      <c r="F828" s="372">
        <v>326650</v>
      </c>
      <c r="G828" s="373">
        <v>6.6E-3</v>
      </c>
    </row>
    <row r="829" spans="1:7" ht="14.25" customHeight="1">
      <c r="A829" s="371">
        <v>44776</v>
      </c>
      <c r="B829" s="372">
        <v>213.4</v>
      </c>
      <c r="C829" s="372">
        <v>213</v>
      </c>
      <c r="D829" s="372">
        <v>215.9</v>
      </c>
      <c r="E829" s="372">
        <v>212.8</v>
      </c>
      <c r="F829" s="372">
        <v>351740</v>
      </c>
      <c r="G829" s="373">
        <v>6.1000000000000004E-3</v>
      </c>
    </row>
    <row r="830" spans="1:7" ht="14.25" customHeight="1">
      <c r="A830" s="371">
        <v>44777</v>
      </c>
      <c r="B830" s="372">
        <v>216.1</v>
      </c>
      <c r="C830" s="372">
        <v>213.6</v>
      </c>
      <c r="D830" s="372">
        <v>216.8</v>
      </c>
      <c r="E830" s="372">
        <v>213</v>
      </c>
      <c r="F830" s="372">
        <v>590950</v>
      </c>
      <c r="G830" s="373">
        <v>1.2699999999999999E-2</v>
      </c>
    </row>
    <row r="831" spans="1:7" ht="14.25" customHeight="1">
      <c r="A831" s="371">
        <v>44780</v>
      </c>
      <c r="B831" s="372">
        <v>215.1</v>
      </c>
      <c r="C831" s="372">
        <v>214</v>
      </c>
      <c r="D831" s="372">
        <v>216.2</v>
      </c>
      <c r="E831" s="372">
        <v>214</v>
      </c>
      <c r="F831" s="372">
        <v>277420</v>
      </c>
      <c r="G831" s="373">
        <v>-4.5999999999999999E-3</v>
      </c>
    </row>
    <row r="832" spans="1:7" ht="14.25" customHeight="1">
      <c r="A832" s="371">
        <v>44781</v>
      </c>
      <c r="B832" s="372">
        <v>213.5</v>
      </c>
      <c r="C832" s="372">
        <v>215</v>
      </c>
      <c r="D832" s="372">
        <v>215</v>
      </c>
      <c r="E832" s="372">
        <v>212.5</v>
      </c>
      <c r="F832" s="372">
        <v>178160</v>
      </c>
      <c r="G832" s="373">
        <v>-7.4000000000000003E-3</v>
      </c>
    </row>
    <row r="833" spans="1:7" ht="14.25" customHeight="1">
      <c r="A833" s="371">
        <v>44783</v>
      </c>
      <c r="B833" s="372">
        <v>213.1</v>
      </c>
      <c r="C833" s="372">
        <v>215</v>
      </c>
      <c r="D833" s="372">
        <v>215</v>
      </c>
      <c r="E833" s="372">
        <v>211.3</v>
      </c>
      <c r="F833" s="372">
        <v>129410</v>
      </c>
      <c r="G833" s="373">
        <v>-1.9E-3</v>
      </c>
    </row>
    <row r="834" spans="1:7" ht="14.25" customHeight="1">
      <c r="A834" s="371">
        <v>44784</v>
      </c>
      <c r="B834" s="372">
        <v>211.6</v>
      </c>
      <c r="C834" s="372">
        <v>213.9</v>
      </c>
      <c r="D834" s="372">
        <v>214</v>
      </c>
      <c r="E834" s="372">
        <v>211</v>
      </c>
      <c r="F834" s="372">
        <v>74760</v>
      </c>
      <c r="G834" s="373">
        <v>-7.0000000000000001E-3</v>
      </c>
    </row>
    <row r="835" spans="1:7" ht="14.25" customHeight="1">
      <c r="A835" s="371">
        <v>44787</v>
      </c>
      <c r="B835" s="372">
        <v>213.1</v>
      </c>
      <c r="C835" s="372">
        <v>212.7</v>
      </c>
      <c r="D835" s="372">
        <v>213.7</v>
      </c>
      <c r="E835" s="372">
        <v>212.3</v>
      </c>
      <c r="F835" s="372">
        <v>103060</v>
      </c>
      <c r="G835" s="373">
        <v>7.1000000000000004E-3</v>
      </c>
    </row>
    <row r="836" spans="1:7" ht="14.25" customHeight="1">
      <c r="A836" s="371">
        <v>44789</v>
      </c>
      <c r="B836" s="372">
        <v>212.8</v>
      </c>
      <c r="C836" s="372">
        <v>213</v>
      </c>
      <c r="D836" s="372">
        <v>213.3</v>
      </c>
      <c r="E836" s="372">
        <v>212.5</v>
      </c>
      <c r="F836" s="372">
        <v>153860</v>
      </c>
      <c r="G836" s="373">
        <v>-1.4E-3</v>
      </c>
    </row>
    <row r="837" spans="1:7" ht="14.25" customHeight="1">
      <c r="A837" s="371">
        <v>44790</v>
      </c>
      <c r="B837" s="372">
        <v>212.6</v>
      </c>
      <c r="C837" s="372">
        <v>213</v>
      </c>
      <c r="D837" s="372">
        <v>213.3</v>
      </c>
      <c r="E837" s="372">
        <v>212.2</v>
      </c>
      <c r="F837" s="372">
        <v>352020</v>
      </c>
      <c r="G837" s="373">
        <v>-8.9999999999999998E-4</v>
      </c>
    </row>
    <row r="838" spans="1:7" ht="14.25" customHeight="1">
      <c r="A838" s="371">
        <v>44794</v>
      </c>
      <c r="B838" s="372">
        <v>213</v>
      </c>
      <c r="C838" s="372">
        <v>213.1</v>
      </c>
      <c r="D838" s="372">
        <v>213.1</v>
      </c>
      <c r="E838" s="372">
        <v>212</v>
      </c>
      <c r="F838" s="372">
        <v>242240</v>
      </c>
      <c r="G838" s="373">
        <v>1.9E-3</v>
      </c>
    </row>
    <row r="839" spans="1:7" ht="14.25" customHeight="1">
      <c r="A839" s="371">
        <v>44795</v>
      </c>
      <c r="B839" s="372">
        <v>212.6</v>
      </c>
      <c r="C839" s="372">
        <v>213.3</v>
      </c>
      <c r="D839" s="372">
        <v>213.3</v>
      </c>
      <c r="E839" s="372">
        <v>212.4</v>
      </c>
      <c r="F839" s="372">
        <v>446690</v>
      </c>
      <c r="G839" s="373">
        <v>-1.9E-3</v>
      </c>
    </row>
    <row r="840" spans="1:7" ht="14.25" customHeight="1">
      <c r="A840" s="371">
        <v>44796</v>
      </c>
      <c r="B840" s="372">
        <v>212</v>
      </c>
      <c r="C840" s="372">
        <v>212.1</v>
      </c>
      <c r="D840" s="372">
        <v>215</v>
      </c>
      <c r="E840" s="372">
        <v>211.7</v>
      </c>
      <c r="F840" s="372">
        <v>749900</v>
      </c>
      <c r="G840" s="373">
        <v>-2.8E-3</v>
      </c>
    </row>
    <row r="841" spans="1:7" ht="14.25" customHeight="1">
      <c r="A841" s="371">
        <v>44797</v>
      </c>
      <c r="B841" s="372">
        <v>211.8</v>
      </c>
      <c r="C841" s="372">
        <v>212.9</v>
      </c>
      <c r="D841" s="372">
        <v>213</v>
      </c>
      <c r="E841" s="372">
        <v>211.6</v>
      </c>
      <c r="F841" s="372">
        <v>240870</v>
      </c>
      <c r="G841" s="373">
        <v>-8.9999999999999998E-4</v>
      </c>
    </row>
    <row r="842" spans="1:7" ht="14.25" customHeight="1">
      <c r="A842" s="371">
        <v>44798</v>
      </c>
      <c r="B842" s="372">
        <v>212</v>
      </c>
      <c r="C842" s="372">
        <v>211.8</v>
      </c>
      <c r="D842" s="372">
        <v>212.5</v>
      </c>
      <c r="E842" s="372">
        <v>210.8</v>
      </c>
      <c r="F842" s="372">
        <v>451230</v>
      </c>
      <c r="G842" s="373">
        <v>8.9999999999999998E-4</v>
      </c>
    </row>
    <row r="843" spans="1:7" ht="14.25" customHeight="1">
      <c r="A843" s="371">
        <v>44801</v>
      </c>
      <c r="B843" s="372">
        <v>213.2</v>
      </c>
      <c r="C843" s="372">
        <v>212</v>
      </c>
      <c r="D843" s="372">
        <v>213.4</v>
      </c>
      <c r="E843" s="372">
        <v>212</v>
      </c>
      <c r="F843" s="372">
        <v>475660</v>
      </c>
      <c r="G843" s="373">
        <v>5.7000000000000002E-3</v>
      </c>
    </row>
    <row r="844" spans="1:7" ht="14.25" customHeight="1">
      <c r="A844" s="371">
        <v>44802</v>
      </c>
      <c r="B844" s="372">
        <v>212.1</v>
      </c>
      <c r="C844" s="372">
        <v>214</v>
      </c>
      <c r="D844" s="372">
        <v>214</v>
      </c>
      <c r="E844" s="372">
        <v>211.5</v>
      </c>
      <c r="F844" s="372">
        <v>764640</v>
      </c>
      <c r="G844" s="373">
        <v>-5.1999999999999998E-3</v>
      </c>
    </row>
    <row r="845" spans="1:7" ht="14.25" customHeight="1">
      <c r="A845" s="371">
        <v>44803</v>
      </c>
      <c r="B845" s="372">
        <v>211.9</v>
      </c>
      <c r="C845" s="372">
        <v>213</v>
      </c>
      <c r="D845" s="372">
        <v>213</v>
      </c>
      <c r="E845" s="372">
        <v>211.5</v>
      </c>
      <c r="F845" s="372">
        <v>679860</v>
      </c>
      <c r="G845" s="373">
        <v>-8.9999999999999998E-4</v>
      </c>
    </row>
    <row r="846" spans="1:7" ht="14.25" customHeight="1">
      <c r="A846" s="371">
        <v>44804</v>
      </c>
      <c r="B846" s="372">
        <v>211.1</v>
      </c>
      <c r="C846" s="372">
        <v>212</v>
      </c>
      <c r="D846" s="372">
        <v>213</v>
      </c>
      <c r="E846" s="372">
        <v>209.9</v>
      </c>
      <c r="F846" s="372">
        <v>892160</v>
      </c>
      <c r="G846" s="373">
        <v>-3.8E-3</v>
      </c>
    </row>
    <row r="847" spans="1:7" ht="14.25" customHeight="1">
      <c r="A847" s="371">
        <v>44805</v>
      </c>
      <c r="B847" s="372">
        <v>211.8</v>
      </c>
      <c r="C847" s="372">
        <v>213</v>
      </c>
      <c r="D847" s="372">
        <v>213</v>
      </c>
      <c r="E847" s="372">
        <v>211.4</v>
      </c>
      <c r="F847" s="372">
        <v>1020000</v>
      </c>
      <c r="G847" s="373">
        <v>3.3E-3</v>
      </c>
    </row>
    <row r="848" spans="1:7" ht="14.25" customHeight="1">
      <c r="A848" s="371">
        <v>44808</v>
      </c>
      <c r="B848" s="372">
        <v>212.6</v>
      </c>
      <c r="C848" s="372">
        <v>211.8</v>
      </c>
      <c r="D848" s="372">
        <v>213.5</v>
      </c>
      <c r="E848" s="372">
        <v>211.5</v>
      </c>
      <c r="F848" s="372">
        <v>276440</v>
      </c>
      <c r="G848" s="373">
        <v>3.8E-3</v>
      </c>
    </row>
    <row r="849" spans="1:7" ht="14.25" customHeight="1">
      <c r="A849" s="371">
        <v>44809</v>
      </c>
      <c r="B849" s="372">
        <v>212.4</v>
      </c>
      <c r="C849" s="372">
        <v>212.9</v>
      </c>
      <c r="D849" s="372">
        <v>213</v>
      </c>
      <c r="E849" s="372">
        <v>212.2</v>
      </c>
      <c r="F849" s="372">
        <v>312770</v>
      </c>
      <c r="G849" s="373">
        <v>-8.9999999999999998E-4</v>
      </c>
    </row>
    <row r="850" spans="1:7" ht="14.25" customHeight="1">
      <c r="A850" s="371">
        <v>44810</v>
      </c>
      <c r="B850" s="372">
        <v>212.4</v>
      </c>
      <c r="C850" s="372">
        <v>212.1</v>
      </c>
      <c r="D850" s="372">
        <v>212.6</v>
      </c>
      <c r="E850" s="372">
        <v>211.7</v>
      </c>
      <c r="F850" s="372">
        <v>208230</v>
      </c>
      <c r="G850" s="373">
        <v>0</v>
      </c>
    </row>
    <row r="851" spans="1:7" ht="14.25" customHeight="1">
      <c r="A851" s="371">
        <v>44811</v>
      </c>
      <c r="B851" s="372">
        <v>211.9</v>
      </c>
      <c r="C851" s="372">
        <v>213</v>
      </c>
      <c r="D851" s="372">
        <v>215.9</v>
      </c>
      <c r="E851" s="372">
        <v>210.2</v>
      </c>
      <c r="F851" s="372">
        <v>1370000</v>
      </c>
      <c r="G851" s="373">
        <v>-2.3999999999999998E-3</v>
      </c>
    </row>
    <row r="852" spans="1:7" ht="14.25" customHeight="1">
      <c r="A852" s="371">
        <v>44812</v>
      </c>
      <c r="B852" s="372">
        <v>212.1</v>
      </c>
      <c r="C852" s="372">
        <v>213.7</v>
      </c>
      <c r="D852" s="372">
        <v>213.7</v>
      </c>
      <c r="E852" s="372">
        <v>211.8</v>
      </c>
      <c r="F852" s="372">
        <v>392740</v>
      </c>
      <c r="G852" s="373">
        <v>8.9999999999999998E-4</v>
      </c>
    </row>
    <row r="853" spans="1:7" ht="14.25" customHeight="1">
      <c r="A853" s="371">
        <v>44815</v>
      </c>
      <c r="B853" s="372">
        <v>212.7</v>
      </c>
      <c r="C853" s="372">
        <v>212.8</v>
      </c>
      <c r="D853" s="372">
        <v>213.9</v>
      </c>
      <c r="E853" s="372">
        <v>211.7</v>
      </c>
      <c r="F853" s="372">
        <v>549550</v>
      </c>
      <c r="G853" s="373">
        <v>2.8E-3</v>
      </c>
    </row>
    <row r="854" spans="1:7" ht="14.25" customHeight="1">
      <c r="A854" s="371">
        <v>44816</v>
      </c>
      <c r="B854" s="372">
        <v>212</v>
      </c>
      <c r="C854" s="372">
        <v>213</v>
      </c>
      <c r="D854" s="372">
        <v>213.8</v>
      </c>
      <c r="E854" s="372">
        <v>211.8</v>
      </c>
      <c r="F854" s="372">
        <v>496610</v>
      </c>
      <c r="G854" s="373">
        <v>-3.3E-3</v>
      </c>
    </row>
    <row r="855" spans="1:7" ht="14.25" customHeight="1">
      <c r="A855" s="371">
        <v>44817</v>
      </c>
      <c r="B855" s="372">
        <v>210.4</v>
      </c>
      <c r="C855" s="372">
        <v>212.6</v>
      </c>
      <c r="D855" s="372">
        <v>213</v>
      </c>
      <c r="E855" s="372">
        <v>209.8</v>
      </c>
      <c r="F855" s="372">
        <v>897960</v>
      </c>
      <c r="G855" s="373">
        <v>-7.4999999999999997E-3</v>
      </c>
    </row>
    <row r="856" spans="1:7" ht="14.25" customHeight="1">
      <c r="A856" s="371">
        <v>44818</v>
      </c>
      <c r="B856" s="372">
        <v>210.4</v>
      </c>
      <c r="C856" s="372">
        <v>210.5</v>
      </c>
      <c r="D856" s="372">
        <v>211.8</v>
      </c>
      <c r="E856" s="372">
        <v>209.8</v>
      </c>
      <c r="F856" s="372">
        <v>290140</v>
      </c>
      <c r="G856" s="373">
        <v>0</v>
      </c>
    </row>
    <row r="857" spans="1:7" ht="14.25" customHeight="1">
      <c r="A857" s="371">
        <v>44819</v>
      </c>
      <c r="B857" s="372">
        <v>210</v>
      </c>
      <c r="C857" s="372">
        <v>210</v>
      </c>
      <c r="D857" s="372">
        <v>211.6</v>
      </c>
      <c r="E857" s="372">
        <v>209.8</v>
      </c>
      <c r="F857" s="372">
        <v>309120</v>
      </c>
      <c r="G857" s="373">
        <v>-1.9E-3</v>
      </c>
    </row>
    <row r="858" spans="1:7" ht="14.25" customHeight="1">
      <c r="A858" s="371">
        <v>44822</v>
      </c>
      <c r="B858" s="372">
        <v>209.8</v>
      </c>
      <c r="C858" s="372">
        <v>210</v>
      </c>
      <c r="D858" s="372">
        <v>210</v>
      </c>
      <c r="E858" s="372">
        <v>209.8</v>
      </c>
      <c r="F858" s="372">
        <v>759620</v>
      </c>
      <c r="G858" s="373">
        <v>-1E-3</v>
      </c>
    </row>
    <row r="859" spans="1:7" ht="14.25" customHeight="1">
      <c r="A859" s="371">
        <v>44823</v>
      </c>
      <c r="B859" s="372">
        <v>209.8</v>
      </c>
      <c r="C859" s="372">
        <v>209.8</v>
      </c>
      <c r="D859" s="372">
        <v>210</v>
      </c>
      <c r="E859" s="372">
        <v>209.8</v>
      </c>
      <c r="F859" s="372">
        <v>321350</v>
      </c>
      <c r="G859" s="373">
        <v>0</v>
      </c>
    </row>
    <row r="860" spans="1:7" ht="14.25" customHeight="1">
      <c r="A860" s="371">
        <v>44824</v>
      </c>
      <c r="B860" s="372">
        <v>209.9</v>
      </c>
      <c r="C860" s="372">
        <v>209.8</v>
      </c>
      <c r="D860" s="372">
        <v>211.9</v>
      </c>
      <c r="E860" s="372">
        <v>209.8</v>
      </c>
      <c r="F860" s="372">
        <v>953650</v>
      </c>
      <c r="G860" s="373">
        <v>5.0000000000000001E-4</v>
      </c>
    </row>
    <row r="861" spans="1:7" ht="14.25" customHeight="1">
      <c r="A861" s="371">
        <v>44825</v>
      </c>
      <c r="B861" s="372">
        <v>209.8</v>
      </c>
      <c r="C861" s="372">
        <v>209.8</v>
      </c>
      <c r="D861" s="372">
        <v>210</v>
      </c>
      <c r="E861" s="372">
        <v>209.8</v>
      </c>
      <c r="F861" s="372">
        <v>264460</v>
      </c>
      <c r="G861" s="373">
        <v>-5.0000000000000001E-4</v>
      </c>
    </row>
    <row r="862" spans="1:7" ht="14.25" customHeight="1">
      <c r="A862" s="371">
        <v>44826</v>
      </c>
      <c r="B862" s="372">
        <v>209.8</v>
      </c>
      <c r="C862" s="372">
        <v>209.8</v>
      </c>
      <c r="D862" s="372">
        <v>209.9</v>
      </c>
      <c r="E862" s="372">
        <v>209.8</v>
      </c>
      <c r="F862" s="372">
        <v>170850</v>
      </c>
      <c r="G862" s="373">
        <v>0</v>
      </c>
    </row>
    <row r="863" spans="1:7" ht="14.25" customHeight="1">
      <c r="A863" s="371">
        <v>44829</v>
      </c>
      <c r="B863" s="372">
        <v>209.8</v>
      </c>
      <c r="C863" s="372">
        <v>209.8</v>
      </c>
      <c r="D863" s="372">
        <v>209.8</v>
      </c>
      <c r="E863" s="372">
        <v>209.8</v>
      </c>
      <c r="F863" s="372">
        <v>124040</v>
      </c>
      <c r="G863" s="373">
        <v>0</v>
      </c>
    </row>
    <row r="864" spans="1:7" ht="14.25" customHeight="1">
      <c r="A864" s="371">
        <v>44830</v>
      </c>
      <c r="B864" s="372">
        <v>209.8</v>
      </c>
      <c r="C864" s="372">
        <v>209.8</v>
      </c>
      <c r="D864" s="372">
        <v>209.8</v>
      </c>
      <c r="E864" s="372">
        <v>209.8</v>
      </c>
      <c r="F864" s="372">
        <v>100300</v>
      </c>
      <c r="G864" s="373">
        <v>0</v>
      </c>
    </row>
    <row r="865" spans="1:7" ht="14.25" customHeight="1">
      <c r="A865" s="371">
        <v>44831</v>
      </c>
      <c r="B865" s="372">
        <v>209.8</v>
      </c>
      <c r="C865" s="372">
        <v>209.8</v>
      </c>
      <c r="D865" s="372">
        <v>209.8</v>
      </c>
      <c r="E865" s="372">
        <v>209.8</v>
      </c>
      <c r="F865" s="372">
        <v>146380</v>
      </c>
      <c r="G865" s="373">
        <v>0</v>
      </c>
    </row>
    <row r="866" spans="1:7" ht="14.25" customHeight="1">
      <c r="A866" s="371">
        <v>44832</v>
      </c>
      <c r="B866" s="372">
        <v>209.8</v>
      </c>
      <c r="C866" s="372">
        <v>209.8</v>
      </c>
      <c r="D866" s="372">
        <v>209.8</v>
      </c>
      <c r="E866" s="372">
        <v>209.8</v>
      </c>
      <c r="F866" s="372">
        <v>127860</v>
      </c>
      <c r="G866" s="373">
        <v>0</v>
      </c>
    </row>
    <row r="867" spans="1:7" ht="14.25" customHeight="1">
      <c r="A867" s="371">
        <v>44833</v>
      </c>
      <c r="B867" s="372">
        <v>209.8</v>
      </c>
      <c r="C867" s="372">
        <v>209.8</v>
      </c>
      <c r="D867" s="372">
        <v>209.8</v>
      </c>
      <c r="E867" s="372">
        <v>209.8</v>
      </c>
      <c r="F867" s="372">
        <v>185150</v>
      </c>
      <c r="G867" s="373">
        <v>0</v>
      </c>
    </row>
    <row r="868" spans="1:7" ht="14.25" customHeight="1">
      <c r="A868" s="371">
        <v>44836</v>
      </c>
      <c r="B868" s="372">
        <v>209.8</v>
      </c>
      <c r="C868" s="372">
        <v>209.8</v>
      </c>
      <c r="D868" s="372">
        <v>209.8</v>
      </c>
      <c r="E868" s="372">
        <v>209.8</v>
      </c>
      <c r="F868" s="372">
        <v>346460</v>
      </c>
      <c r="G868" s="373">
        <v>0</v>
      </c>
    </row>
    <row r="869" spans="1:7" ht="14.25" customHeight="1">
      <c r="A869" s="371">
        <v>44837</v>
      </c>
      <c r="B869" s="372">
        <v>209.8</v>
      </c>
      <c r="C869" s="372">
        <v>209.8</v>
      </c>
      <c r="D869" s="372">
        <v>209.8</v>
      </c>
      <c r="E869" s="372">
        <v>209.8</v>
      </c>
      <c r="F869" s="372">
        <v>101770</v>
      </c>
      <c r="G869" s="373">
        <v>0</v>
      </c>
    </row>
    <row r="870" spans="1:7" ht="14.25" customHeight="1">
      <c r="A870" s="371">
        <v>44838</v>
      </c>
      <c r="B870" s="372">
        <v>209.8</v>
      </c>
      <c r="C870" s="372">
        <v>209.8</v>
      </c>
      <c r="D870" s="372">
        <v>209.8</v>
      </c>
      <c r="E870" s="372">
        <v>209.8</v>
      </c>
      <c r="F870" s="372">
        <v>190910</v>
      </c>
      <c r="G870" s="373">
        <v>0</v>
      </c>
    </row>
    <row r="871" spans="1:7" ht="14.25" customHeight="1">
      <c r="A871" s="371">
        <v>44840</v>
      </c>
      <c r="B871" s="372">
        <v>209.8</v>
      </c>
      <c r="C871" s="372">
        <v>209.8</v>
      </c>
      <c r="D871" s="372">
        <v>209.8</v>
      </c>
      <c r="E871" s="372">
        <v>209.8</v>
      </c>
      <c r="F871" s="372">
        <v>26790</v>
      </c>
      <c r="G871" s="373">
        <v>0</v>
      </c>
    </row>
    <row r="872" spans="1:7" ht="14.25" customHeight="1">
      <c r="A872" s="371">
        <v>44844</v>
      </c>
      <c r="B872" s="372">
        <v>209.8</v>
      </c>
      <c r="C872" s="372">
        <v>209.8</v>
      </c>
      <c r="D872" s="372">
        <v>210</v>
      </c>
      <c r="E872" s="372">
        <v>209.8</v>
      </c>
      <c r="F872" s="372">
        <v>515650</v>
      </c>
      <c r="G872" s="373">
        <v>0</v>
      </c>
    </row>
    <row r="873" spans="1:7" ht="14.25" customHeight="1">
      <c r="A873" s="371">
        <v>44845</v>
      </c>
      <c r="B873" s="372">
        <v>209.8</v>
      </c>
      <c r="C873" s="372">
        <v>209.8</v>
      </c>
      <c r="D873" s="372">
        <v>209.8</v>
      </c>
      <c r="E873" s="372">
        <v>209.8</v>
      </c>
      <c r="F873" s="372">
        <v>72260</v>
      </c>
      <c r="G873" s="373">
        <v>0</v>
      </c>
    </row>
    <row r="874" spans="1:7" ht="14.25" customHeight="1">
      <c r="A874" s="371">
        <v>44846</v>
      </c>
      <c r="B874" s="372">
        <v>209.8</v>
      </c>
      <c r="C874" s="372">
        <v>209.8</v>
      </c>
      <c r="D874" s="372">
        <v>209.8</v>
      </c>
      <c r="E874" s="372">
        <v>209.8</v>
      </c>
      <c r="F874" s="372">
        <v>52360</v>
      </c>
      <c r="G874" s="373">
        <v>0</v>
      </c>
    </row>
    <row r="875" spans="1:7" ht="14.25" customHeight="1">
      <c r="A875" s="371">
        <v>44847</v>
      </c>
      <c r="B875" s="372">
        <v>209.8</v>
      </c>
      <c r="C875" s="372">
        <v>209.8</v>
      </c>
      <c r="D875" s="372">
        <v>209.8</v>
      </c>
      <c r="E875" s="372">
        <v>209.8</v>
      </c>
      <c r="F875" s="372">
        <v>52850</v>
      </c>
      <c r="G875" s="373">
        <v>0</v>
      </c>
    </row>
    <row r="876" spans="1:7" ht="14.25" customHeight="1">
      <c r="A876" s="371">
        <v>44850</v>
      </c>
      <c r="B876" s="372">
        <v>209.8</v>
      </c>
      <c r="C876" s="372">
        <v>209.8</v>
      </c>
      <c r="D876" s="372">
        <v>209.8</v>
      </c>
      <c r="E876" s="372">
        <v>209.8</v>
      </c>
      <c r="F876" s="372">
        <v>95150</v>
      </c>
      <c r="G876" s="373">
        <v>0</v>
      </c>
    </row>
    <row r="877" spans="1:7" ht="14.25" customHeight="1">
      <c r="A877" s="371">
        <v>44851</v>
      </c>
      <c r="B877" s="372">
        <v>209.8</v>
      </c>
      <c r="C877" s="372">
        <v>209.8</v>
      </c>
      <c r="D877" s="372">
        <v>209.8</v>
      </c>
      <c r="E877" s="372">
        <v>209.8</v>
      </c>
      <c r="F877" s="372">
        <v>30190</v>
      </c>
      <c r="G877" s="373">
        <v>0</v>
      </c>
    </row>
    <row r="878" spans="1:7" ht="14.25" customHeight="1">
      <c r="A878" s="371">
        <v>44852</v>
      </c>
      <c r="B878" s="372">
        <v>209.8</v>
      </c>
      <c r="C878" s="372">
        <v>209.8</v>
      </c>
      <c r="D878" s="372">
        <v>209.8</v>
      </c>
      <c r="E878" s="372">
        <v>209.8</v>
      </c>
      <c r="F878" s="372">
        <v>42110</v>
      </c>
      <c r="G878" s="373">
        <v>0</v>
      </c>
    </row>
    <row r="879" spans="1:7" ht="14.25" customHeight="1">
      <c r="A879" s="371">
        <v>44853</v>
      </c>
      <c r="B879" s="372">
        <v>209.8</v>
      </c>
      <c r="C879" s="372">
        <v>209.8</v>
      </c>
      <c r="D879" s="372">
        <v>209.8</v>
      </c>
      <c r="E879" s="372">
        <v>209.8</v>
      </c>
      <c r="F879" s="372">
        <v>21740</v>
      </c>
      <c r="G879" s="373">
        <v>0</v>
      </c>
    </row>
    <row r="880" spans="1:7" ht="14.25" customHeight="1">
      <c r="A880" s="371">
        <v>44854</v>
      </c>
      <c r="B880" s="372">
        <v>209.8</v>
      </c>
      <c r="C880" s="372">
        <v>209.8</v>
      </c>
      <c r="D880" s="372">
        <v>209.8</v>
      </c>
      <c r="E880" s="372">
        <v>209.8</v>
      </c>
      <c r="F880" s="372">
        <v>58870</v>
      </c>
      <c r="G880" s="373">
        <v>0</v>
      </c>
    </row>
    <row r="881" spans="1:7" ht="14.25" customHeight="1">
      <c r="A881" s="371">
        <v>44857</v>
      </c>
      <c r="B881" s="372">
        <v>209.8</v>
      </c>
      <c r="C881" s="372">
        <v>209.8</v>
      </c>
      <c r="D881" s="372">
        <v>212.9</v>
      </c>
      <c r="E881" s="372">
        <v>209.8</v>
      </c>
      <c r="F881" s="372">
        <v>1380000</v>
      </c>
      <c r="G881" s="373">
        <v>0</v>
      </c>
    </row>
    <row r="882" spans="1:7" ht="14.25" customHeight="1">
      <c r="A882" s="371">
        <v>44858</v>
      </c>
      <c r="B882" s="372">
        <v>209.8</v>
      </c>
      <c r="C882" s="372">
        <v>209.8</v>
      </c>
      <c r="D882" s="372">
        <v>209.8</v>
      </c>
      <c r="E882" s="372">
        <v>209.8</v>
      </c>
      <c r="F882" s="372">
        <v>127480</v>
      </c>
      <c r="G882" s="373">
        <v>0</v>
      </c>
    </row>
    <row r="883" spans="1:7" ht="14.25" customHeight="1">
      <c r="A883" s="371">
        <v>44859</v>
      </c>
      <c r="B883" s="372">
        <v>209.8</v>
      </c>
      <c r="C883" s="372">
        <v>209.8</v>
      </c>
      <c r="D883" s="372">
        <v>209.8</v>
      </c>
      <c r="E883" s="372">
        <v>209.8</v>
      </c>
      <c r="F883" s="372">
        <v>84800</v>
      </c>
      <c r="G883" s="373">
        <v>0</v>
      </c>
    </row>
    <row r="884" spans="1:7" ht="14.25" customHeight="1">
      <c r="A884" s="371">
        <v>44860</v>
      </c>
      <c r="B884" s="372">
        <v>209.8</v>
      </c>
      <c r="C884" s="372">
        <v>209.8</v>
      </c>
      <c r="D884" s="372">
        <v>209.8</v>
      </c>
      <c r="E884" s="372">
        <v>209.8</v>
      </c>
      <c r="F884" s="372">
        <v>175800</v>
      </c>
      <c r="G884" s="373">
        <v>0</v>
      </c>
    </row>
    <row r="885" spans="1:7" ht="14.25" customHeight="1">
      <c r="A885" s="371">
        <v>44861</v>
      </c>
      <c r="B885" s="372">
        <v>209.8</v>
      </c>
      <c r="C885" s="372">
        <v>209.8</v>
      </c>
      <c r="D885" s="372">
        <v>209.8</v>
      </c>
      <c r="E885" s="372">
        <v>209.8</v>
      </c>
      <c r="F885" s="372">
        <v>110380</v>
      </c>
      <c r="G885" s="373">
        <v>0</v>
      </c>
    </row>
    <row r="886" spans="1:7" ht="14.25" customHeight="1">
      <c r="A886" s="371">
        <v>44864</v>
      </c>
      <c r="B886" s="372">
        <v>209.8</v>
      </c>
      <c r="C886" s="372">
        <v>209.8</v>
      </c>
      <c r="D886" s="372">
        <v>209.8</v>
      </c>
      <c r="E886" s="372">
        <v>209.8</v>
      </c>
      <c r="F886" s="372">
        <v>347770</v>
      </c>
      <c r="G886" s="373">
        <v>0</v>
      </c>
    </row>
    <row r="887" spans="1:7" ht="14.25" customHeight="1">
      <c r="A887" s="371">
        <v>44865</v>
      </c>
      <c r="B887" s="372">
        <v>209.8</v>
      </c>
      <c r="C887" s="372">
        <v>209.8</v>
      </c>
      <c r="D887" s="372">
        <v>209.8</v>
      </c>
      <c r="E887" s="372">
        <v>209.8</v>
      </c>
      <c r="F887" s="372">
        <v>207540</v>
      </c>
      <c r="G887" s="373">
        <v>0</v>
      </c>
    </row>
    <row r="888" spans="1:7" ht="14.25" customHeight="1">
      <c r="A888" s="371">
        <v>44866</v>
      </c>
      <c r="B888" s="372">
        <v>209.8</v>
      </c>
      <c r="C888" s="372">
        <v>209.8</v>
      </c>
      <c r="D888" s="372">
        <v>209.8</v>
      </c>
      <c r="E888" s="372">
        <v>209.8</v>
      </c>
      <c r="F888" s="372">
        <v>140370</v>
      </c>
      <c r="G888" s="373">
        <v>0</v>
      </c>
    </row>
    <row r="889" spans="1:7" ht="14.25" customHeight="1">
      <c r="A889" s="371">
        <v>44867</v>
      </c>
      <c r="B889" s="372">
        <v>210.8</v>
      </c>
      <c r="C889" s="372">
        <v>209.8</v>
      </c>
      <c r="D889" s="372">
        <v>213.8</v>
      </c>
      <c r="E889" s="372">
        <v>209.8</v>
      </c>
      <c r="F889" s="372">
        <v>694780</v>
      </c>
      <c r="G889" s="373">
        <v>4.7999999999999996E-3</v>
      </c>
    </row>
    <row r="890" spans="1:7" ht="14.25" customHeight="1">
      <c r="A890" s="371">
        <v>44868</v>
      </c>
      <c r="B890" s="372">
        <v>211.5</v>
      </c>
      <c r="C890" s="372">
        <v>210.7</v>
      </c>
      <c r="D890" s="372">
        <v>212</v>
      </c>
      <c r="E890" s="372">
        <v>210.4</v>
      </c>
      <c r="F890" s="372">
        <v>270510</v>
      </c>
      <c r="G890" s="373">
        <v>3.3E-3</v>
      </c>
    </row>
    <row r="891" spans="1:7" ht="14.25" customHeight="1">
      <c r="A891" s="371">
        <v>44871</v>
      </c>
      <c r="B891" s="372">
        <v>209.8</v>
      </c>
      <c r="C891" s="372">
        <v>212.6</v>
      </c>
      <c r="D891" s="372">
        <v>212.6</v>
      </c>
      <c r="E891" s="372">
        <v>209.8</v>
      </c>
      <c r="F891" s="372">
        <v>735940</v>
      </c>
      <c r="G891" s="373">
        <v>-8.0000000000000002E-3</v>
      </c>
    </row>
    <row r="892" spans="1:7" ht="14.25" customHeight="1">
      <c r="A892" s="371">
        <v>44872</v>
      </c>
      <c r="B892" s="372">
        <v>209.8</v>
      </c>
      <c r="C892" s="372">
        <v>209.8</v>
      </c>
      <c r="D892" s="372">
        <v>210</v>
      </c>
      <c r="E892" s="372">
        <v>209.8</v>
      </c>
      <c r="F892" s="372">
        <v>427200</v>
      </c>
      <c r="G892" s="373">
        <v>0</v>
      </c>
    </row>
    <row r="893" spans="1:7" ht="14.25" customHeight="1">
      <c r="A893" s="371">
        <v>44873</v>
      </c>
      <c r="B893" s="372">
        <v>210.2</v>
      </c>
      <c r="C893" s="372">
        <v>209.8</v>
      </c>
      <c r="D893" s="372">
        <v>211</v>
      </c>
      <c r="E893" s="372">
        <v>209.8</v>
      </c>
      <c r="F893" s="372">
        <v>693780</v>
      </c>
      <c r="G893" s="373">
        <v>1.9E-3</v>
      </c>
    </row>
    <row r="894" spans="1:7" ht="14.25" customHeight="1">
      <c r="A894" s="371">
        <v>44874</v>
      </c>
      <c r="B894" s="372">
        <v>209.8</v>
      </c>
      <c r="C894" s="372">
        <v>209.8</v>
      </c>
      <c r="D894" s="372">
        <v>210</v>
      </c>
      <c r="E894" s="372">
        <v>209.8</v>
      </c>
      <c r="F894" s="372">
        <v>543870</v>
      </c>
      <c r="G894" s="373">
        <v>-1.9E-3</v>
      </c>
    </row>
    <row r="895" spans="1:7" ht="14.25" customHeight="1">
      <c r="A895" s="371">
        <v>44875</v>
      </c>
      <c r="B895" s="372">
        <v>209.9</v>
      </c>
      <c r="C895" s="372">
        <v>209.8</v>
      </c>
      <c r="D895" s="372">
        <v>210.1</v>
      </c>
      <c r="E895" s="372">
        <v>209.8</v>
      </c>
      <c r="F895" s="372">
        <v>462100</v>
      </c>
      <c r="G895" s="373">
        <v>5.0000000000000001E-4</v>
      </c>
    </row>
    <row r="896" spans="1:7" ht="14.25" customHeight="1">
      <c r="A896" s="371">
        <v>44878</v>
      </c>
      <c r="B896" s="372">
        <v>209.8</v>
      </c>
      <c r="C896" s="372">
        <v>209.8</v>
      </c>
      <c r="D896" s="372">
        <v>209.8</v>
      </c>
      <c r="E896" s="372">
        <v>209.8</v>
      </c>
      <c r="F896" s="372">
        <v>117190</v>
      </c>
      <c r="G896" s="373">
        <v>-5.0000000000000001E-4</v>
      </c>
    </row>
    <row r="897" spans="1:7" ht="14.25" customHeight="1">
      <c r="A897" s="371">
        <v>44879</v>
      </c>
      <c r="B897" s="372">
        <v>210.1</v>
      </c>
      <c r="C897" s="372">
        <v>209.8</v>
      </c>
      <c r="D897" s="372">
        <v>210.9</v>
      </c>
      <c r="E897" s="372">
        <v>209.8</v>
      </c>
      <c r="F897" s="372">
        <v>785320</v>
      </c>
      <c r="G897" s="373">
        <v>1.4E-3</v>
      </c>
    </row>
    <row r="898" spans="1:7" ht="14.25" customHeight="1">
      <c r="A898" s="371">
        <v>44880</v>
      </c>
      <c r="B898" s="372">
        <v>211</v>
      </c>
      <c r="C898" s="372">
        <v>210</v>
      </c>
      <c r="D898" s="372">
        <v>213.5</v>
      </c>
      <c r="E898" s="372">
        <v>209.9</v>
      </c>
      <c r="F898" s="372">
        <v>593420</v>
      </c>
      <c r="G898" s="373">
        <v>4.3E-3</v>
      </c>
    </row>
    <row r="899" spans="1:7" ht="14.25" customHeight="1">
      <c r="A899" s="371">
        <v>44881</v>
      </c>
      <c r="B899" s="372">
        <v>210</v>
      </c>
      <c r="C899" s="372">
        <v>210</v>
      </c>
      <c r="D899" s="372">
        <v>210.2</v>
      </c>
      <c r="E899" s="372">
        <v>209.8</v>
      </c>
      <c r="F899" s="372">
        <v>383070</v>
      </c>
      <c r="G899" s="373">
        <v>-4.7000000000000002E-3</v>
      </c>
    </row>
    <row r="900" spans="1:7" ht="14.25" customHeight="1">
      <c r="A900" s="371">
        <v>44882</v>
      </c>
      <c r="B900" s="372">
        <v>210.8</v>
      </c>
      <c r="C900" s="372">
        <v>210</v>
      </c>
      <c r="D900" s="372">
        <v>211</v>
      </c>
      <c r="E900" s="372">
        <v>209.9</v>
      </c>
      <c r="F900" s="372">
        <v>423390</v>
      </c>
      <c r="G900" s="373">
        <v>3.8E-3</v>
      </c>
    </row>
    <row r="901" spans="1:7" ht="14.25" customHeight="1">
      <c r="A901" s="371">
        <v>44885</v>
      </c>
      <c r="B901" s="372">
        <v>209.9</v>
      </c>
      <c r="C901" s="372">
        <v>210.8</v>
      </c>
      <c r="D901" s="372">
        <v>211</v>
      </c>
      <c r="E901" s="372">
        <v>209.8</v>
      </c>
      <c r="F901" s="372">
        <v>302950</v>
      </c>
      <c r="G901" s="373">
        <v>-4.3E-3</v>
      </c>
    </row>
    <row r="902" spans="1:7" ht="14.25" customHeight="1">
      <c r="A902" s="371">
        <v>44886</v>
      </c>
      <c r="B902" s="372">
        <v>209.8</v>
      </c>
      <c r="C902" s="372">
        <v>209.9</v>
      </c>
      <c r="D902" s="372">
        <v>210</v>
      </c>
      <c r="E902" s="372">
        <v>209.8</v>
      </c>
      <c r="F902" s="372">
        <v>684820</v>
      </c>
      <c r="G902" s="373">
        <v>-5.0000000000000001E-4</v>
      </c>
    </row>
    <row r="903" spans="1:7" ht="14.25" customHeight="1">
      <c r="A903" s="371">
        <v>44887</v>
      </c>
      <c r="B903" s="372">
        <v>210.2</v>
      </c>
      <c r="C903" s="372">
        <v>209.8</v>
      </c>
      <c r="D903" s="372">
        <v>210.9</v>
      </c>
      <c r="E903" s="372">
        <v>209.8</v>
      </c>
      <c r="F903" s="372">
        <v>301340</v>
      </c>
      <c r="G903" s="373">
        <v>1.9E-3</v>
      </c>
    </row>
    <row r="904" spans="1:7" ht="14.25" customHeight="1">
      <c r="A904" s="371">
        <v>44888</v>
      </c>
      <c r="B904" s="372">
        <v>211</v>
      </c>
      <c r="C904" s="372">
        <v>210</v>
      </c>
      <c r="D904" s="372">
        <v>211.4</v>
      </c>
      <c r="E904" s="372">
        <v>210</v>
      </c>
      <c r="F904" s="372">
        <v>483480</v>
      </c>
      <c r="G904" s="373">
        <v>3.8E-3</v>
      </c>
    </row>
    <row r="905" spans="1:7" ht="14.25" customHeight="1">
      <c r="A905" s="371">
        <v>44889</v>
      </c>
      <c r="B905" s="372">
        <v>210.3</v>
      </c>
      <c r="C905" s="372">
        <v>211</v>
      </c>
      <c r="D905" s="372">
        <v>211.1</v>
      </c>
      <c r="E905" s="372">
        <v>209.8</v>
      </c>
      <c r="F905" s="372">
        <v>377530</v>
      </c>
      <c r="G905" s="373">
        <v>-3.3E-3</v>
      </c>
    </row>
    <row r="906" spans="1:7" ht="14.25" customHeight="1">
      <c r="A906" s="371">
        <v>44892</v>
      </c>
      <c r="B906" s="372">
        <v>212.6</v>
      </c>
      <c r="C906" s="372">
        <v>210</v>
      </c>
      <c r="D906" s="372">
        <v>213.2</v>
      </c>
      <c r="E906" s="372">
        <v>209.9</v>
      </c>
      <c r="F906" s="372">
        <v>848360</v>
      </c>
      <c r="G906" s="373">
        <v>1.09E-2</v>
      </c>
    </row>
    <row r="907" spans="1:7" ht="14.25" customHeight="1">
      <c r="A907" s="371">
        <v>44894</v>
      </c>
      <c r="B907" s="372">
        <v>209.8</v>
      </c>
      <c r="C907" s="372">
        <v>209.8</v>
      </c>
      <c r="D907" s="372">
        <v>209.8</v>
      </c>
      <c r="E907" s="372">
        <v>209.8</v>
      </c>
      <c r="F907" s="372">
        <v>11520</v>
      </c>
      <c r="G907" s="373">
        <v>-1.32E-2</v>
      </c>
    </row>
    <row r="908" spans="1:7" ht="14.25" customHeight="1">
      <c r="A908" s="371">
        <v>44895</v>
      </c>
      <c r="B908" s="372">
        <v>209.8</v>
      </c>
      <c r="C908" s="372">
        <v>209.8</v>
      </c>
      <c r="D908" s="372">
        <v>209.8</v>
      </c>
      <c r="E908" s="372">
        <v>209.8</v>
      </c>
      <c r="F908" s="372">
        <v>29180</v>
      </c>
      <c r="G908" s="373">
        <v>0</v>
      </c>
    </row>
    <row r="909" spans="1:7" ht="14.25" customHeight="1">
      <c r="A909" s="371">
        <v>44896</v>
      </c>
      <c r="B909" s="372">
        <v>209.8</v>
      </c>
      <c r="C909" s="372">
        <v>209.8</v>
      </c>
      <c r="D909" s="372">
        <v>209.8</v>
      </c>
      <c r="E909" s="372">
        <v>209.8</v>
      </c>
      <c r="F909" s="372">
        <v>379170</v>
      </c>
      <c r="G909" s="373">
        <v>0</v>
      </c>
    </row>
    <row r="910" spans="1:7" ht="14.25" customHeight="1">
      <c r="A910" s="371">
        <v>44899</v>
      </c>
      <c r="B910" s="372">
        <v>209.8</v>
      </c>
      <c r="C910" s="372">
        <v>209.8</v>
      </c>
      <c r="D910" s="372">
        <v>209.8</v>
      </c>
      <c r="E910" s="372">
        <v>209.8</v>
      </c>
      <c r="F910" s="372">
        <v>36190</v>
      </c>
      <c r="G910" s="373">
        <v>0</v>
      </c>
    </row>
    <row r="911" spans="1:7" ht="14.25" customHeight="1">
      <c r="A911" s="371">
        <v>44900</v>
      </c>
      <c r="B911" s="372">
        <v>209.8</v>
      </c>
      <c r="C911" s="372">
        <v>209.8</v>
      </c>
      <c r="D911" s="372">
        <v>209.8</v>
      </c>
      <c r="E911" s="372">
        <v>209.8</v>
      </c>
      <c r="F911" s="372">
        <v>13250</v>
      </c>
      <c r="G911" s="373">
        <v>0</v>
      </c>
    </row>
    <row r="912" spans="1:7" ht="14.25" customHeight="1">
      <c r="A912" s="371">
        <v>44901</v>
      </c>
      <c r="B912" s="372">
        <v>209.8</v>
      </c>
      <c r="C912" s="372">
        <v>209.8</v>
      </c>
      <c r="D912" s="372">
        <v>209.8</v>
      </c>
      <c r="E912" s="372">
        <v>209.8</v>
      </c>
      <c r="F912" s="372">
        <v>3980</v>
      </c>
      <c r="G912" s="373">
        <v>0</v>
      </c>
    </row>
    <row r="913" spans="1:7" ht="14.25" customHeight="1">
      <c r="A913" s="371">
        <v>44902</v>
      </c>
      <c r="B913" s="372">
        <v>209.8</v>
      </c>
      <c r="C913" s="372">
        <v>209.8</v>
      </c>
      <c r="D913" s="372">
        <v>209.8</v>
      </c>
      <c r="E913" s="372">
        <v>209.8</v>
      </c>
      <c r="F913" s="372">
        <v>12400</v>
      </c>
      <c r="G913" s="373">
        <v>0</v>
      </c>
    </row>
    <row r="914" spans="1:7" ht="14.25" customHeight="1">
      <c r="A914" s="371">
        <v>44903</v>
      </c>
      <c r="B914" s="372">
        <v>209.8</v>
      </c>
      <c r="C914" s="372">
        <v>209.8</v>
      </c>
      <c r="D914" s="372">
        <v>209.8</v>
      </c>
      <c r="E914" s="372">
        <v>209.8</v>
      </c>
      <c r="F914" s="372">
        <v>9720</v>
      </c>
      <c r="G914" s="373">
        <v>0</v>
      </c>
    </row>
    <row r="915" spans="1:7" ht="14.25" customHeight="1">
      <c r="A915" s="371">
        <v>44906</v>
      </c>
      <c r="B915" s="372">
        <v>209.8</v>
      </c>
      <c r="C915" s="372">
        <v>209.8</v>
      </c>
      <c r="D915" s="372">
        <v>209.8</v>
      </c>
      <c r="E915" s="372">
        <v>209.8</v>
      </c>
      <c r="F915" s="372">
        <v>8730</v>
      </c>
      <c r="G915" s="373">
        <v>0</v>
      </c>
    </row>
    <row r="916" spans="1:7" ht="14.25" customHeight="1">
      <c r="A916" s="371">
        <v>44907</v>
      </c>
      <c r="B916" s="372">
        <v>209.8</v>
      </c>
      <c r="C916" s="372">
        <v>209.8</v>
      </c>
      <c r="D916" s="372">
        <v>209.8</v>
      </c>
      <c r="E916" s="372">
        <v>209.8</v>
      </c>
      <c r="F916" s="372">
        <v>8290</v>
      </c>
      <c r="G916" s="373">
        <v>0</v>
      </c>
    </row>
    <row r="917" spans="1:7" ht="14.25" customHeight="1">
      <c r="A917" s="371">
        <v>44908</v>
      </c>
      <c r="B917" s="372">
        <v>209.8</v>
      </c>
      <c r="C917" s="372">
        <v>209.8</v>
      </c>
      <c r="D917" s="372">
        <v>209.8</v>
      </c>
      <c r="E917" s="372">
        <v>209.8</v>
      </c>
      <c r="F917" s="372">
        <v>7660</v>
      </c>
      <c r="G917" s="373">
        <v>0</v>
      </c>
    </row>
    <row r="918" spans="1:7" ht="14.25" customHeight="1">
      <c r="A918" s="371">
        <v>44909</v>
      </c>
      <c r="B918" s="372">
        <v>209.8</v>
      </c>
      <c r="C918" s="372">
        <v>209.8</v>
      </c>
      <c r="D918" s="372">
        <v>209.8</v>
      </c>
      <c r="E918" s="372">
        <v>209.8</v>
      </c>
      <c r="F918" s="372">
        <v>6480</v>
      </c>
      <c r="G918" s="373">
        <v>0</v>
      </c>
    </row>
    <row r="919" spans="1:7" ht="14.25" customHeight="1">
      <c r="A919" s="371">
        <v>44910</v>
      </c>
      <c r="B919" s="372">
        <v>209.8</v>
      </c>
      <c r="C919" s="372">
        <v>209.8</v>
      </c>
      <c r="D919" s="372">
        <v>209.8</v>
      </c>
      <c r="E919" s="372">
        <v>209.8</v>
      </c>
      <c r="F919" s="372">
        <v>6520</v>
      </c>
      <c r="G919" s="373">
        <v>0</v>
      </c>
    </row>
    <row r="920" spans="1:7" ht="14.25" customHeight="1">
      <c r="A920" s="371">
        <v>44913</v>
      </c>
      <c r="B920" s="372">
        <v>209.8</v>
      </c>
      <c r="C920" s="372">
        <v>209.8</v>
      </c>
      <c r="D920" s="372">
        <v>209.8</v>
      </c>
      <c r="E920" s="372">
        <v>209.8</v>
      </c>
      <c r="F920" s="372">
        <v>5660</v>
      </c>
      <c r="G920" s="373">
        <v>0</v>
      </c>
    </row>
    <row r="921" spans="1:7" ht="14.25" customHeight="1">
      <c r="A921" s="371">
        <v>44914</v>
      </c>
      <c r="B921" s="372">
        <v>209.8</v>
      </c>
      <c r="C921" s="372">
        <v>209.8</v>
      </c>
      <c r="D921" s="372">
        <v>209.8</v>
      </c>
      <c r="E921" s="372">
        <v>209.8</v>
      </c>
      <c r="F921" s="372">
        <v>6710</v>
      </c>
      <c r="G921" s="373">
        <v>0</v>
      </c>
    </row>
    <row r="922" spans="1:7" ht="14.25" customHeight="1">
      <c r="A922" s="371">
        <v>44915</v>
      </c>
      <c r="B922" s="372">
        <v>209.8</v>
      </c>
      <c r="C922" s="372">
        <v>209.8</v>
      </c>
      <c r="D922" s="372">
        <v>209.8</v>
      </c>
      <c r="E922" s="372">
        <v>209.8</v>
      </c>
      <c r="F922" s="372">
        <v>6120</v>
      </c>
      <c r="G922" s="373">
        <v>0</v>
      </c>
    </row>
    <row r="923" spans="1:7" ht="14.25" customHeight="1">
      <c r="A923" s="371">
        <v>44916</v>
      </c>
      <c r="B923" s="372">
        <v>209.8</v>
      </c>
      <c r="C923" s="372">
        <v>209.8</v>
      </c>
      <c r="D923" s="372">
        <v>209.8</v>
      </c>
      <c r="E923" s="372">
        <v>209.8</v>
      </c>
      <c r="F923" s="372">
        <v>5180</v>
      </c>
      <c r="G923" s="373">
        <v>0</v>
      </c>
    </row>
    <row r="924" spans="1:7" ht="14.25" customHeight="1">
      <c r="A924" s="371">
        <v>44917</v>
      </c>
      <c r="B924" s="372">
        <v>209.8</v>
      </c>
      <c r="C924" s="372">
        <v>209.8</v>
      </c>
      <c r="D924" s="372">
        <v>209.8</v>
      </c>
      <c r="E924" s="372">
        <v>209.8</v>
      </c>
      <c r="F924" s="372">
        <v>10380</v>
      </c>
      <c r="G924" s="373">
        <v>0</v>
      </c>
    </row>
    <row r="925" spans="1:7" ht="14.25" customHeight="1">
      <c r="A925" s="371">
        <v>44921</v>
      </c>
      <c r="B925" s="372">
        <v>209.8</v>
      </c>
      <c r="C925" s="372">
        <v>209.8</v>
      </c>
      <c r="D925" s="372">
        <v>209.8</v>
      </c>
      <c r="E925" s="372">
        <v>209.8</v>
      </c>
      <c r="F925" s="372">
        <v>10390</v>
      </c>
      <c r="G925" s="373">
        <v>0</v>
      </c>
    </row>
    <row r="926" spans="1:7" ht="14.25" customHeight="1">
      <c r="A926" s="371">
        <v>44922</v>
      </c>
      <c r="B926" s="372">
        <v>209.8</v>
      </c>
      <c r="C926" s="372">
        <v>209.8</v>
      </c>
      <c r="D926" s="372">
        <v>209.8</v>
      </c>
      <c r="E926" s="372">
        <v>209.8</v>
      </c>
      <c r="F926" s="372">
        <v>4770</v>
      </c>
      <c r="G926" s="373">
        <v>0</v>
      </c>
    </row>
    <row r="927" spans="1:7" ht="14.25" customHeight="1">
      <c r="A927" s="371">
        <v>44923</v>
      </c>
      <c r="B927" s="372">
        <v>209.8</v>
      </c>
      <c r="C927" s="372">
        <v>209.8</v>
      </c>
      <c r="D927" s="372">
        <v>209.8</v>
      </c>
      <c r="E927" s="372">
        <v>209.8</v>
      </c>
      <c r="F927" s="372">
        <v>5530</v>
      </c>
      <c r="G927" s="373">
        <v>0</v>
      </c>
    </row>
    <row r="928" spans="1:7" ht="14.25" customHeight="1">
      <c r="A928" s="371">
        <v>44924</v>
      </c>
      <c r="B928" s="372">
        <v>209.8</v>
      </c>
      <c r="C928" s="372">
        <v>209.8</v>
      </c>
      <c r="D928" s="372">
        <v>209.8</v>
      </c>
      <c r="E928" s="372">
        <v>209.8</v>
      </c>
      <c r="F928" s="372">
        <v>9520</v>
      </c>
      <c r="G928" s="373">
        <v>0</v>
      </c>
    </row>
    <row r="929" spans="1:7" ht="14.25" customHeight="1">
      <c r="A929" s="371">
        <v>44927</v>
      </c>
      <c r="B929" s="372">
        <v>209.8</v>
      </c>
      <c r="C929" s="372">
        <v>209.8</v>
      </c>
      <c r="D929" s="372">
        <v>209.8</v>
      </c>
      <c r="E929" s="372">
        <v>209.8</v>
      </c>
      <c r="F929" s="372">
        <v>6370</v>
      </c>
      <c r="G929" s="373">
        <v>0</v>
      </c>
    </row>
    <row r="930" spans="1:7" ht="14.25" customHeight="1">
      <c r="A930" s="371">
        <v>44928</v>
      </c>
      <c r="B930" s="372">
        <v>209.8</v>
      </c>
      <c r="C930" s="372">
        <v>209.8</v>
      </c>
      <c r="D930" s="372">
        <v>209.8</v>
      </c>
      <c r="E930" s="372">
        <v>209.8</v>
      </c>
      <c r="F930" s="372">
        <v>45630</v>
      </c>
      <c r="G930" s="373">
        <v>0</v>
      </c>
    </row>
    <row r="931" spans="1:7" ht="14.25" customHeight="1">
      <c r="A931" s="371">
        <v>44929</v>
      </c>
      <c r="B931" s="372">
        <v>209.8</v>
      </c>
      <c r="C931" s="372">
        <v>209.8</v>
      </c>
      <c r="D931" s="372">
        <v>209.8</v>
      </c>
      <c r="E931" s="372">
        <v>209.8</v>
      </c>
      <c r="F931" s="372">
        <v>37790</v>
      </c>
      <c r="G931" s="373">
        <v>0</v>
      </c>
    </row>
    <row r="932" spans="1:7" ht="14.25" customHeight="1">
      <c r="A932" s="371">
        <v>44930</v>
      </c>
      <c r="B932" s="372">
        <v>209.8</v>
      </c>
      <c r="C932" s="372">
        <v>209.8</v>
      </c>
      <c r="D932" s="372">
        <v>209.8</v>
      </c>
      <c r="E932" s="372">
        <v>209.8</v>
      </c>
      <c r="F932" s="372">
        <v>58730</v>
      </c>
      <c r="G932" s="373">
        <v>0</v>
      </c>
    </row>
    <row r="933" spans="1:7" ht="14.25" customHeight="1">
      <c r="A933" s="371">
        <v>44931</v>
      </c>
      <c r="B933" s="372">
        <v>209.8</v>
      </c>
      <c r="C933" s="372">
        <v>209.8</v>
      </c>
      <c r="D933" s="372">
        <v>209.8</v>
      </c>
      <c r="E933" s="372">
        <v>209.8</v>
      </c>
      <c r="F933" s="372">
        <v>3330</v>
      </c>
      <c r="G933" s="373">
        <v>0</v>
      </c>
    </row>
    <row r="934" spans="1:7" ht="14.25" customHeight="1">
      <c r="A934" s="371">
        <v>44934</v>
      </c>
      <c r="B934" s="372">
        <v>209.8</v>
      </c>
      <c r="C934" s="372">
        <v>209.8</v>
      </c>
      <c r="D934" s="372">
        <v>209.8</v>
      </c>
      <c r="E934" s="372">
        <v>209.8</v>
      </c>
      <c r="F934" s="372">
        <v>3810</v>
      </c>
      <c r="G934" s="373">
        <v>0</v>
      </c>
    </row>
    <row r="935" spans="1:7" ht="14.25" customHeight="1">
      <c r="A935" s="371">
        <v>44935</v>
      </c>
      <c r="B935" s="372">
        <v>209.8</v>
      </c>
      <c r="C935" s="372">
        <v>209.8</v>
      </c>
      <c r="D935" s="372">
        <v>209.8</v>
      </c>
      <c r="E935" s="372">
        <v>209.8</v>
      </c>
      <c r="F935" s="372">
        <v>2760</v>
      </c>
      <c r="G935" s="373">
        <v>0</v>
      </c>
    </row>
    <row r="936" spans="1:7" ht="14.25" customHeight="1">
      <c r="A936" s="371">
        <v>44936</v>
      </c>
      <c r="B936" s="372">
        <v>209.8</v>
      </c>
      <c r="C936" s="372">
        <v>209.8</v>
      </c>
      <c r="D936" s="372">
        <v>209.8</v>
      </c>
      <c r="E936" s="372">
        <v>209.8</v>
      </c>
      <c r="F936" s="372">
        <v>6460</v>
      </c>
      <c r="G936" s="373">
        <v>0</v>
      </c>
    </row>
    <row r="937" spans="1:7" ht="14.25" customHeight="1">
      <c r="A937" s="371">
        <v>44937</v>
      </c>
      <c r="B937" s="372">
        <v>209.8</v>
      </c>
      <c r="C937" s="372">
        <v>209.8</v>
      </c>
      <c r="D937" s="372">
        <v>209.8</v>
      </c>
      <c r="E937" s="372">
        <v>209.8</v>
      </c>
      <c r="F937" s="372">
        <v>4510</v>
      </c>
      <c r="G937" s="373">
        <v>0</v>
      </c>
    </row>
    <row r="938" spans="1:7" ht="14.25" customHeight="1">
      <c r="A938" s="371">
        <v>44938</v>
      </c>
      <c r="B938" s="372">
        <v>209.8</v>
      </c>
      <c r="C938" s="372">
        <v>209.8</v>
      </c>
      <c r="D938" s="372">
        <v>209.8</v>
      </c>
      <c r="E938" s="372">
        <v>209.8</v>
      </c>
      <c r="F938" s="372">
        <v>4630</v>
      </c>
      <c r="G938" s="373">
        <v>0</v>
      </c>
    </row>
    <row r="939" spans="1:7" ht="14.25" customHeight="1">
      <c r="A939" s="371">
        <v>44941</v>
      </c>
      <c r="B939" s="372">
        <v>209.8</v>
      </c>
      <c r="C939" s="372">
        <v>209.8</v>
      </c>
      <c r="D939" s="372">
        <v>209.8</v>
      </c>
      <c r="E939" s="372">
        <v>209.8</v>
      </c>
      <c r="F939" s="372">
        <v>12780</v>
      </c>
      <c r="G939" s="373">
        <v>0</v>
      </c>
    </row>
    <row r="940" spans="1:7" ht="14.25" customHeight="1">
      <c r="A940" s="371">
        <v>44942</v>
      </c>
      <c r="B940" s="372">
        <v>209.8</v>
      </c>
      <c r="C940" s="372">
        <v>209.8</v>
      </c>
      <c r="D940" s="372">
        <v>209.8</v>
      </c>
      <c r="E940" s="372">
        <v>209.8</v>
      </c>
      <c r="F940" s="372">
        <v>17320</v>
      </c>
      <c r="G940" s="373">
        <v>0</v>
      </c>
    </row>
    <row r="941" spans="1:7" ht="14.25" customHeight="1">
      <c r="A941" s="371">
        <v>44943</v>
      </c>
      <c r="B941" s="372">
        <v>209.8</v>
      </c>
      <c r="C941" s="372">
        <v>209.8</v>
      </c>
      <c r="D941" s="372">
        <v>209.8</v>
      </c>
      <c r="E941" s="372">
        <v>209.8</v>
      </c>
      <c r="F941" s="372">
        <v>16440</v>
      </c>
      <c r="G941" s="373">
        <v>0</v>
      </c>
    </row>
    <row r="942" spans="1:7" ht="14.25" customHeight="1">
      <c r="A942" s="371">
        <v>44944</v>
      </c>
      <c r="B942" s="372">
        <v>209.8</v>
      </c>
      <c r="C942" s="372">
        <v>209.8</v>
      </c>
      <c r="D942" s="372">
        <v>209.8</v>
      </c>
      <c r="E942" s="372">
        <v>209.8</v>
      </c>
      <c r="F942" s="372">
        <v>18760</v>
      </c>
      <c r="G942" s="373">
        <v>0</v>
      </c>
    </row>
    <row r="943" spans="1:7" ht="14.25" customHeight="1">
      <c r="A943" s="371">
        <v>44945</v>
      </c>
      <c r="B943" s="372">
        <v>209.8</v>
      </c>
      <c r="C943" s="372">
        <v>209.8</v>
      </c>
      <c r="D943" s="372">
        <v>209.8</v>
      </c>
      <c r="E943" s="372">
        <v>209.8</v>
      </c>
      <c r="F943" s="372">
        <v>6600</v>
      </c>
      <c r="G943" s="373">
        <v>0</v>
      </c>
    </row>
    <row r="944" spans="1:7" ht="14.25" customHeight="1">
      <c r="A944" s="371">
        <v>44948</v>
      </c>
      <c r="B944" s="372">
        <v>209.8</v>
      </c>
      <c r="C944" s="372">
        <v>209.8</v>
      </c>
      <c r="D944" s="372">
        <v>209.8</v>
      </c>
      <c r="E944" s="372">
        <v>209.8</v>
      </c>
      <c r="F944" s="372">
        <v>4360</v>
      </c>
      <c r="G944" s="373">
        <v>0</v>
      </c>
    </row>
    <row r="945" spans="1:7" ht="14.25" customHeight="1">
      <c r="A945" s="371">
        <v>44949</v>
      </c>
      <c r="B945" s="372">
        <v>209.8</v>
      </c>
      <c r="C945" s="372">
        <v>209.8</v>
      </c>
      <c r="D945" s="372">
        <v>209.8</v>
      </c>
      <c r="E945" s="372">
        <v>209.8</v>
      </c>
      <c r="F945" s="372">
        <v>5920</v>
      </c>
      <c r="G945" s="373">
        <v>0</v>
      </c>
    </row>
    <row r="946" spans="1:7" ht="14.25" customHeight="1">
      <c r="A946" s="371">
        <v>44950</v>
      </c>
      <c r="B946" s="372">
        <v>209.8</v>
      </c>
      <c r="C946" s="372">
        <v>209.8</v>
      </c>
      <c r="D946" s="372">
        <v>209.8</v>
      </c>
      <c r="E946" s="372">
        <v>209.8</v>
      </c>
      <c r="F946" s="372">
        <v>17670</v>
      </c>
      <c r="G946" s="373">
        <v>0</v>
      </c>
    </row>
    <row r="947" spans="1:7" ht="14.25" customHeight="1">
      <c r="A947" s="371">
        <v>44951</v>
      </c>
      <c r="B947" s="372">
        <v>209.8</v>
      </c>
      <c r="C947" s="372">
        <v>209.8</v>
      </c>
      <c r="D947" s="372">
        <v>209.8</v>
      </c>
      <c r="E947" s="372">
        <v>209.8</v>
      </c>
      <c r="F947" s="372">
        <v>9910</v>
      </c>
      <c r="G947" s="373">
        <v>0</v>
      </c>
    </row>
    <row r="948" spans="1:7" ht="14.25" customHeight="1">
      <c r="A948" s="371">
        <v>44952</v>
      </c>
      <c r="B948" s="372">
        <v>209.8</v>
      </c>
      <c r="C948" s="372">
        <v>209.8</v>
      </c>
      <c r="D948" s="372">
        <v>209.8</v>
      </c>
      <c r="E948" s="372">
        <v>209.8</v>
      </c>
      <c r="F948" s="372">
        <v>20810</v>
      </c>
      <c r="G948" s="373">
        <v>0</v>
      </c>
    </row>
    <row r="949" spans="1:7" ht="14.25" customHeight="1">
      <c r="A949" s="371">
        <v>44955</v>
      </c>
      <c r="B949" s="372">
        <v>209.8</v>
      </c>
      <c r="C949" s="372">
        <v>209.8</v>
      </c>
      <c r="D949" s="372">
        <v>209.8</v>
      </c>
      <c r="E949" s="372">
        <v>209.8</v>
      </c>
      <c r="F949" s="372">
        <v>8550</v>
      </c>
      <c r="G949" s="373">
        <v>0</v>
      </c>
    </row>
    <row r="950" spans="1:7" ht="14.25" customHeight="1">
      <c r="A950" s="371">
        <v>44956</v>
      </c>
      <c r="B950" s="372">
        <v>209.8</v>
      </c>
      <c r="C950" s="372">
        <v>209.8</v>
      </c>
      <c r="D950" s="372">
        <v>209.8</v>
      </c>
      <c r="E950" s="372">
        <v>209.8</v>
      </c>
      <c r="F950" s="372">
        <v>16560</v>
      </c>
      <c r="G950" s="373">
        <v>0</v>
      </c>
    </row>
    <row r="951" spans="1:7" ht="14.25" customHeight="1">
      <c r="A951" s="371">
        <v>44957</v>
      </c>
      <c r="B951" s="372">
        <v>209.8</v>
      </c>
      <c r="C951" s="372">
        <v>209.8</v>
      </c>
      <c r="D951" s="372">
        <v>209.8</v>
      </c>
      <c r="E951" s="372">
        <v>209.8</v>
      </c>
      <c r="F951" s="372">
        <v>9960</v>
      </c>
      <c r="G951" s="373">
        <v>0</v>
      </c>
    </row>
    <row r="952" spans="1:7" ht="14.25" customHeight="1">
      <c r="A952" s="371">
        <v>44958</v>
      </c>
      <c r="B952" s="372">
        <v>209.8</v>
      </c>
      <c r="C952" s="372">
        <v>209.8</v>
      </c>
      <c r="D952" s="372">
        <v>209.8</v>
      </c>
      <c r="E952" s="372">
        <v>209.8</v>
      </c>
      <c r="F952" s="372">
        <v>18020</v>
      </c>
      <c r="G952" s="373">
        <v>0</v>
      </c>
    </row>
    <row r="953" spans="1:7" ht="14.25" customHeight="1">
      <c r="A953" s="371">
        <v>44959</v>
      </c>
      <c r="B953" s="372">
        <v>209.8</v>
      </c>
      <c r="C953" s="372">
        <v>209.8</v>
      </c>
      <c r="D953" s="372">
        <v>209.8</v>
      </c>
      <c r="E953" s="372">
        <v>209.8</v>
      </c>
      <c r="F953" s="372">
        <v>31930</v>
      </c>
      <c r="G953" s="373">
        <v>0</v>
      </c>
    </row>
    <row r="954" spans="1:7" ht="14.25" customHeight="1">
      <c r="A954" s="371">
        <v>44962</v>
      </c>
      <c r="B954" s="372">
        <v>209.8</v>
      </c>
      <c r="C954" s="372">
        <v>209.8</v>
      </c>
      <c r="D954" s="372">
        <v>209.8</v>
      </c>
      <c r="E954" s="372">
        <v>209.8</v>
      </c>
      <c r="F954" s="372">
        <v>39270</v>
      </c>
      <c r="G954" s="373">
        <v>0</v>
      </c>
    </row>
    <row r="955" spans="1:7" ht="14.25" customHeight="1">
      <c r="A955" s="371">
        <v>44963</v>
      </c>
      <c r="B955" s="372">
        <v>209.8</v>
      </c>
      <c r="C955" s="372">
        <v>209.8</v>
      </c>
      <c r="D955" s="372">
        <v>209.8</v>
      </c>
      <c r="E955" s="372">
        <v>209.8</v>
      </c>
      <c r="F955" s="372">
        <v>11590</v>
      </c>
      <c r="G955" s="373">
        <v>0</v>
      </c>
    </row>
    <row r="956" spans="1:7" ht="14.25" customHeight="1">
      <c r="A956" s="371">
        <v>44964</v>
      </c>
      <c r="B956" s="372">
        <v>209.8</v>
      </c>
      <c r="C956" s="372">
        <v>209.8</v>
      </c>
      <c r="D956" s="372">
        <v>209.8</v>
      </c>
      <c r="E956" s="372">
        <v>209.8</v>
      </c>
      <c r="F956" s="372">
        <v>14210</v>
      </c>
      <c r="G956" s="373">
        <v>0</v>
      </c>
    </row>
    <row r="957" spans="1:7" ht="14.25" customHeight="1">
      <c r="A957" s="371">
        <v>44965</v>
      </c>
      <c r="B957" s="372">
        <v>209.8</v>
      </c>
      <c r="C957" s="372">
        <v>209.8</v>
      </c>
      <c r="D957" s="372">
        <v>209.8</v>
      </c>
      <c r="E957" s="372">
        <v>209.8</v>
      </c>
      <c r="F957" s="372">
        <v>25640</v>
      </c>
      <c r="G957" s="373">
        <v>0</v>
      </c>
    </row>
    <row r="958" spans="1:7" ht="14.25" customHeight="1">
      <c r="A958" s="371">
        <v>44966</v>
      </c>
      <c r="B958" s="372">
        <v>209.8</v>
      </c>
      <c r="C958" s="372">
        <v>209.8</v>
      </c>
      <c r="D958" s="372">
        <v>209.8</v>
      </c>
      <c r="E958" s="372">
        <v>209.8</v>
      </c>
      <c r="F958" s="372">
        <v>20720</v>
      </c>
      <c r="G958" s="373">
        <v>0</v>
      </c>
    </row>
    <row r="959" spans="1:7" ht="14.25" customHeight="1">
      <c r="A959" s="371">
        <v>44969</v>
      </c>
      <c r="B959" s="372">
        <v>209.8</v>
      </c>
      <c r="C959" s="372">
        <v>209.8</v>
      </c>
      <c r="D959" s="372">
        <v>209.8</v>
      </c>
      <c r="E959" s="372">
        <v>209.8</v>
      </c>
      <c r="F959" s="372">
        <v>17270</v>
      </c>
      <c r="G959" s="373">
        <v>0</v>
      </c>
    </row>
    <row r="960" spans="1:7" ht="14.25" customHeight="1">
      <c r="A960" s="371">
        <v>44970</v>
      </c>
      <c r="B960" s="372">
        <v>209.8</v>
      </c>
      <c r="C960" s="372">
        <v>209.8</v>
      </c>
      <c r="D960" s="372">
        <v>209.8</v>
      </c>
      <c r="E960" s="372">
        <v>209.8</v>
      </c>
      <c r="F960" s="372">
        <v>5040</v>
      </c>
      <c r="G960" s="373">
        <v>0</v>
      </c>
    </row>
    <row r="961" spans="1:7" ht="14.25" customHeight="1">
      <c r="A961" s="371">
        <v>44971</v>
      </c>
      <c r="B961" s="372">
        <v>209.8</v>
      </c>
      <c r="C961" s="372">
        <v>209.8</v>
      </c>
      <c r="D961" s="372">
        <v>209.8</v>
      </c>
      <c r="E961" s="372">
        <v>209.8</v>
      </c>
      <c r="F961" s="372">
        <v>5440</v>
      </c>
      <c r="G961" s="373">
        <v>0</v>
      </c>
    </row>
    <row r="962" spans="1:7" ht="14.25" customHeight="1">
      <c r="A962" s="371">
        <v>44972</v>
      </c>
      <c r="B962" s="372">
        <v>209.8</v>
      </c>
      <c r="C962" s="372">
        <v>209.8</v>
      </c>
      <c r="D962" s="372">
        <v>209.8</v>
      </c>
      <c r="E962" s="372">
        <v>209.8</v>
      </c>
      <c r="F962" s="372">
        <v>5200</v>
      </c>
      <c r="G962" s="373">
        <v>0</v>
      </c>
    </row>
    <row r="963" spans="1:7" ht="14.25" customHeight="1">
      <c r="A963" s="371">
        <v>44973</v>
      </c>
      <c r="B963" s="372">
        <v>209.8</v>
      </c>
      <c r="C963" s="372">
        <v>209.8</v>
      </c>
      <c r="D963" s="372">
        <v>209.8</v>
      </c>
      <c r="E963" s="372">
        <v>209.8</v>
      </c>
      <c r="F963" s="372">
        <v>3630</v>
      </c>
      <c r="G963" s="373">
        <v>0</v>
      </c>
    </row>
    <row r="964" spans="1:7" ht="14.25" customHeight="1">
      <c r="A964" s="371">
        <v>44976</v>
      </c>
      <c r="B964" s="372">
        <v>209.8</v>
      </c>
      <c r="C964" s="372">
        <v>209.8</v>
      </c>
      <c r="D964" s="372">
        <v>209.8</v>
      </c>
      <c r="E964" s="372">
        <v>209.8</v>
      </c>
      <c r="F964" s="372">
        <v>2990</v>
      </c>
      <c r="G964" s="373">
        <v>0</v>
      </c>
    </row>
    <row r="965" spans="1:7" ht="14.25" customHeight="1">
      <c r="A965" s="371">
        <v>44977</v>
      </c>
      <c r="B965" s="372">
        <v>209.8</v>
      </c>
      <c r="C965" s="372">
        <v>209.8</v>
      </c>
      <c r="D965" s="372">
        <v>209.8</v>
      </c>
      <c r="E965" s="372">
        <v>209.8</v>
      </c>
      <c r="F965" s="372">
        <v>17260</v>
      </c>
      <c r="G965" s="373">
        <v>0</v>
      </c>
    </row>
    <row r="966" spans="1:7" ht="14.25" customHeight="1">
      <c r="A966" s="371">
        <v>44979</v>
      </c>
      <c r="B966" s="372">
        <v>209.8</v>
      </c>
      <c r="C966" s="372">
        <v>209.8</v>
      </c>
      <c r="D966" s="372">
        <v>209.8</v>
      </c>
      <c r="E966" s="372">
        <v>209.8</v>
      </c>
      <c r="F966" s="372">
        <v>15390</v>
      </c>
      <c r="G966" s="373">
        <v>0</v>
      </c>
    </row>
    <row r="967" spans="1:7" ht="14.25" customHeight="1">
      <c r="A967" s="371">
        <v>44980</v>
      </c>
      <c r="B967" s="372">
        <v>209.8</v>
      </c>
      <c r="C967" s="372">
        <v>209.8</v>
      </c>
      <c r="D967" s="372">
        <v>209.8</v>
      </c>
      <c r="E967" s="372">
        <v>209.8</v>
      </c>
      <c r="F967" s="372">
        <v>5370</v>
      </c>
      <c r="G967" s="373">
        <v>0</v>
      </c>
    </row>
    <row r="968" spans="1:7" ht="14.25" customHeight="1">
      <c r="A968" s="371">
        <v>44983</v>
      </c>
      <c r="B968" s="372">
        <v>209.8</v>
      </c>
      <c r="C968" s="372">
        <v>209.8</v>
      </c>
      <c r="D968" s="372">
        <v>209.8</v>
      </c>
      <c r="E968" s="372">
        <v>209.8</v>
      </c>
      <c r="F968" s="372">
        <v>7540</v>
      </c>
      <c r="G968" s="373">
        <v>0</v>
      </c>
    </row>
    <row r="969" spans="1:7" ht="14.25" customHeight="1">
      <c r="A969" s="371">
        <v>44984</v>
      </c>
      <c r="B969" s="372">
        <v>209.8</v>
      </c>
      <c r="C969" s="372">
        <v>209.8</v>
      </c>
      <c r="D969" s="372">
        <v>209.8</v>
      </c>
      <c r="E969" s="372">
        <v>209.8</v>
      </c>
      <c r="F969" s="372">
        <v>5840</v>
      </c>
      <c r="G969" s="373">
        <v>0</v>
      </c>
    </row>
    <row r="970" spans="1:7" ht="14.25" customHeight="1">
      <c r="A970" s="371">
        <v>44985</v>
      </c>
      <c r="B970" s="372">
        <v>209.8</v>
      </c>
      <c r="C970" s="372">
        <v>209.8</v>
      </c>
      <c r="D970" s="372">
        <v>209.8</v>
      </c>
      <c r="E970" s="372">
        <v>209.8</v>
      </c>
      <c r="F970" s="372">
        <v>5530</v>
      </c>
      <c r="G970" s="373">
        <v>0</v>
      </c>
    </row>
    <row r="971" spans="1:7" ht="14.25" customHeight="1">
      <c r="A971" s="371">
        <v>44986</v>
      </c>
      <c r="B971" s="372">
        <v>209.8</v>
      </c>
      <c r="C971" s="372">
        <v>209.8</v>
      </c>
      <c r="D971" s="372">
        <v>209.8</v>
      </c>
      <c r="E971" s="372">
        <v>209.8</v>
      </c>
      <c r="F971" s="372">
        <v>6170</v>
      </c>
      <c r="G971" s="373">
        <v>0</v>
      </c>
    </row>
    <row r="972" spans="1:7" ht="14.25" customHeight="1">
      <c r="A972" s="371">
        <v>44987</v>
      </c>
      <c r="B972" s="372">
        <v>209.8</v>
      </c>
      <c r="C972" s="372">
        <v>209.8</v>
      </c>
      <c r="D972" s="372">
        <v>209.8</v>
      </c>
      <c r="E972" s="372">
        <v>209.8</v>
      </c>
      <c r="F972" s="372">
        <v>3630</v>
      </c>
      <c r="G972" s="373">
        <v>0</v>
      </c>
    </row>
    <row r="973" spans="1:7" ht="14.25" customHeight="1">
      <c r="A973" s="371">
        <v>44990</v>
      </c>
      <c r="B973" s="372">
        <v>209.8</v>
      </c>
      <c r="C973" s="372">
        <v>209.8</v>
      </c>
      <c r="D973" s="372">
        <v>209.8</v>
      </c>
      <c r="E973" s="372">
        <v>209.8</v>
      </c>
      <c r="F973" s="372">
        <v>8109.9999999999991</v>
      </c>
      <c r="G973" s="373">
        <v>0</v>
      </c>
    </row>
    <row r="974" spans="1:7" ht="14.25" customHeight="1">
      <c r="A974" s="371">
        <v>44991</v>
      </c>
      <c r="B974" s="372">
        <v>209.8</v>
      </c>
      <c r="C974" s="372">
        <v>209.8</v>
      </c>
      <c r="D974" s="372">
        <v>209.8</v>
      </c>
      <c r="E974" s="372">
        <v>209.8</v>
      </c>
      <c r="F974" s="372">
        <v>14570</v>
      </c>
      <c r="G974" s="373">
        <v>0</v>
      </c>
    </row>
    <row r="975" spans="1:7" ht="14.25" customHeight="1">
      <c r="A975" s="371">
        <v>44992</v>
      </c>
      <c r="B975" s="372">
        <v>209.8</v>
      </c>
      <c r="C975" s="372">
        <v>209.8</v>
      </c>
      <c r="D975" s="372">
        <v>209.8</v>
      </c>
      <c r="E975" s="372">
        <v>209.8</v>
      </c>
      <c r="F975" s="372">
        <v>8710</v>
      </c>
      <c r="G975" s="373">
        <v>0</v>
      </c>
    </row>
    <row r="976" spans="1:7" ht="14.25" customHeight="1">
      <c r="A976" s="371">
        <v>44994</v>
      </c>
      <c r="B976" s="372">
        <v>209.8</v>
      </c>
      <c r="C976" s="372">
        <v>209.8</v>
      </c>
      <c r="D976" s="372">
        <v>209.8</v>
      </c>
      <c r="E976" s="372">
        <v>209.8</v>
      </c>
      <c r="F976" s="372">
        <v>5230</v>
      </c>
      <c r="G976" s="373">
        <v>0</v>
      </c>
    </row>
    <row r="977" spans="1:7" ht="14.25" customHeight="1">
      <c r="A977" s="371">
        <v>44997</v>
      </c>
      <c r="B977" s="372">
        <v>209.8</v>
      </c>
      <c r="C977" s="372">
        <v>209.8</v>
      </c>
      <c r="D977" s="372">
        <v>209.8</v>
      </c>
      <c r="E977" s="372">
        <v>209.8</v>
      </c>
      <c r="F977" s="372">
        <v>3210</v>
      </c>
      <c r="G977" s="373">
        <v>0</v>
      </c>
    </row>
    <row r="978" spans="1:7" ht="14.25" customHeight="1">
      <c r="A978" s="371">
        <v>44998</v>
      </c>
      <c r="B978" s="372">
        <v>209.8</v>
      </c>
      <c r="C978" s="372">
        <v>209.8</v>
      </c>
      <c r="D978" s="372">
        <v>209.8</v>
      </c>
      <c r="E978" s="372">
        <v>209.8</v>
      </c>
      <c r="F978" s="372">
        <v>5970</v>
      </c>
      <c r="G978" s="373">
        <v>0</v>
      </c>
    </row>
    <row r="979" spans="1:7" ht="14.25" customHeight="1">
      <c r="A979" s="371">
        <v>44999</v>
      </c>
      <c r="B979" s="372">
        <v>209.8</v>
      </c>
      <c r="C979" s="372">
        <v>209.8</v>
      </c>
      <c r="D979" s="372">
        <v>209.8</v>
      </c>
      <c r="E979" s="372">
        <v>209.8</v>
      </c>
      <c r="F979" s="372">
        <v>4990</v>
      </c>
      <c r="G979" s="373">
        <v>0</v>
      </c>
    </row>
    <row r="980" spans="1:7" ht="14.25" customHeight="1">
      <c r="A980" s="371">
        <v>45000</v>
      </c>
      <c r="B980" s="372">
        <v>209.8</v>
      </c>
      <c r="C980" s="372">
        <v>209.8</v>
      </c>
      <c r="D980" s="372">
        <v>209.8</v>
      </c>
      <c r="E980" s="372">
        <v>209.8</v>
      </c>
      <c r="F980" s="372">
        <v>5980</v>
      </c>
      <c r="G980" s="373">
        <v>0</v>
      </c>
    </row>
    <row r="981" spans="1:7" ht="14.25" customHeight="1">
      <c r="A981" s="371">
        <v>45001</v>
      </c>
      <c r="B981" s="372">
        <v>209.8</v>
      </c>
      <c r="C981" s="372">
        <v>209.8</v>
      </c>
      <c r="D981" s="372">
        <v>209.8</v>
      </c>
      <c r="E981" s="372">
        <v>209.8</v>
      </c>
      <c r="F981" s="372">
        <v>2060</v>
      </c>
      <c r="G981" s="373">
        <v>0</v>
      </c>
    </row>
    <row r="982" spans="1:7" ht="14.25" customHeight="1">
      <c r="A982" s="371">
        <v>45004</v>
      </c>
      <c r="B982" s="372">
        <v>209.8</v>
      </c>
      <c r="C982" s="372">
        <v>209.8</v>
      </c>
      <c r="D982" s="372">
        <v>209.8</v>
      </c>
      <c r="E982" s="372">
        <v>209.8</v>
      </c>
      <c r="F982" s="372">
        <v>2380</v>
      </c>
      <c r="G982" s="373">
        <v>0</v>
      </c>
    </row>
    <row r="983" spans="1:7" ht="14.25" customHeight="1">
      <c r="A983" s="371">
        <v>45005</v>
      </c>
      <c r="B983" s="372">
        <v>209.8</v>
      </c>
      <c r="C983" s="372">
        <v>209.8</v>
      </c>
      <c r="D983" s="372">
        <v>209.8</v>
      </c>
      <c r="E983" s="372">
        <v>209.8</v>
      </c>
      <c r="F983" s="372">
        <v>7930</v>
      </c>
      <c r="G983" s="373">
        <v>0</v>
      </c>
    </row>
    <row r="984" spans="1:7" ht="14.25" customHeight="1">
      <c r="A984" s="371">
        <v>45006</v>
      </c>
      <c r="B984" s="372">
        <v>209.8</v>
      </c>
      <c r="C984" s="372">
        <v>209.8</v>
      </c>
      <c r="D984" s="372">
        <v>209.8</v>
      </c>
      <c r="E984" s="372">
        <v>209.8</v>
      </c>
      <c r="F984" s="372">
        <v>10440</v>
      </c>
      <c r="G984" s="373">
        <v>0</v>
      </c>
    </row>
    <row r="985" spans="1:7" ht="14.25" customHeight="1">
      <c r="A985" s="371">
        <v>45007</v>
      </c>
      <c r="B985" s="372">
        <v>209.8</v>
      </c>
      <c r="C985" s="372">
        <v>209.8</v>
      </c>
      <c r="D985" s="372">
        <v>209.8</v>
      </c>
      <c r="E985" s="372">
        <v>209.8</v>
      </c>
      <c r="F985" s="372">
        <v>7580</v>
      </c>
      <c r="G985" s="373">
        <v>0</v>
      </c>
    </row>
    <row r="986" spans="1:7" ht="14.25" customHeight="1">
      <c r="A986" s="371">
        <v>45008</v>
      </c>
      <c r="B986" s="372">
        <v>209.8</v>
      </c>
      <c r="C986" s="372">
        <v>209.8</v>
      </c>
      <c r="D986" s="372">
        <v>209.8</v>
      </c>
      <c r="E986" s="372">
        <v>209.8</v>
      </c>
      <c r="F986" s="372">
        <v>3300</v>
      </c>
      <c r="G986" s="373">
        <v>0</v>
      </c>
    </row>
    <row r="987" spans="1:7" ht="14.25" customHeight="1">
      <c r="A987" s="371">
        <v>45012</v>
      </c>
      <c r="B987" s="372">
        <v>209.8</v>
      </c>
      <c r="C987" s="372">
        <v>209.8</v>
      </c>
      <c r="D987" s="372">
        <v>209.8</v>
      </c>
      <c r="E987" s="372">
        <v>209.8</v>
      </c>
      <c r="F987" s="372">
        <v>2890</v>
      </c>
      <c r="G987" s="373">
        <v>0</v>
      </c>
    </row>
    <row r="988" spans="1:7" ht="14.25" customHeight="1">
      <c r="A988" s="371">
        <v>45013</v>
      </c>
      <c r="B988" s="372">
        <v>209.8</v>
      </c>
      <c r="C988" s="372">
        <v>209.8</v>
      </c>
      <c r="D988" s="372">
        <v>209.8</v>
      </c>
      <c r="E988" s="372">
        <v>209.8</v>
      </c>
      <c r="F988" s="372">
        <v>2220</v>
      </c>
      <c r="G988" s="373">
        <v>0</v>
      </c>
    </row>
    <row r="989" spans="1:7" ht="14.25" customHeight="1">
      <c r="A989" s="371">
        <v>45014</v>
      </c>
      <c r="B989" s="372">
        <v>209.8</v>
      </c>
      <c r="C989" s="372">
        <v>209.8</v>
      </c>
      <c r="D989" s="372">
        <v>209.8</v>
      </c>
      <c r="E989" s="372">
        <v>209.8</v>
      </c>
      <c r="F989" s="372">
        <v>4040</v>
      </c>
      <c r="G989" s="373">
        <v>0</v>
      </c>
    </row>
    <row r="990" spans="1:7" ht="14.25" customHeight="1">
      <c r="A990" s="371">
        <v>45015</v>
      </c>
      <c r="B990" s="372">
        <v>209.8</v>
      </c>
      <c r="C990" s="372">
        <v>209.8</v>
      </c>
      <c r="D990" s="372">
        <v>209.8</v>
      </c>
      <c r="E990" s="372">
        <v>209.8</v>
      </c>
      <c r="F990" s="372">
        <v>2940</v>
      </c>
      <c r="G990" s="373">
        <v>0</v>
      </c>
    </row>
    <row r="991" spans="1:7" ht="14.25" customHeight="1">
      <c r="A991" s="371">
        <v>45018</v>
      </c>
      <c r="B991" s="372">
        <v>209.8</v>
      </c>
      <c r="C991" s="372">
        <v>209.8</v>
      </c>
      <c r="D991" s="372">
        <v>209.8</v>
      </c>
      <c r="E991" s="372">
        <v>209.8</v>
      </c>
      <c r="F991" s="372">
        <v>9640</v>
      </c>
      <c r="G991" s="373">
        <v>0</v>
      </c>
    </row>
    <row r="992" spans="1:7" ht="14.25" customHeight="1">
      <c r="A992" s="371">
        <v>45019</v>
      </c>
      <c r="B992" s="372">
        <v>209.8</v>
      </c>
      <c r="C992" s="372">
        <v>209.8</v>
      </c>
      <c r="D992" s="372">
        <v>209.8</v>
      </c>
      <c r="E992" s="372">
        <v>209.8</v>
      </c>
      <c r="F992" s="372">
        <v>12930</v>
      </c>
      <c r="G992" s="373">
        <v>0</v>
      </c>
    </row>
    <row r="993" spans="1:7" ht="14.25" customHeight="1">
      <c r="A993" s="371">
        <v>45020</v>
      </c>
      <c r="B993" s="372">
        <v>209.8</v>
      </c>
      <c r="C993" s="372">
        <v>209.8</v>
      </c>
      <c r="D993" s="372">
        <v>209.8</v>
      </c>
      <c r="E993" s="372">
        <v>209.8</v>
      </c>
      <c r="F993" s="372">
        <v>7270</v>
      </c>
      <c r="G993" s="373">
        <v>0</v>
      </c>
    </row>
    <row r="994" spans="1:7" ht="14.25" customHeight="1">
      <c r="A994" s="371">
        <v>45021</v>
      </c>
      <c r="B994" s="372">
        <v>209.8</v>
      </c>
      <c r="C994" s="372">
        <v>209.8</v>
      </c>
      <c r="D994" s="372">
        <v>209.8</v>
      </c>
      <c r="E994" s="372">
        <v>209.8</v>
      </c>
      <c r="F994" s="372">
        <v>5630</v>
      </c>
      <c r="G994" s="373">
        <v>0</v>
      </c>
    </row>
    <row r="995" spans="1:7" ht="14.25" customHeight="1">
      <c r="A995" s="371">
        <v>45022</v>
      </c>
      <c r="B995" s="372">
        <v>209.8</v>
      </c>
      <c r="C995" s="372">
        <v>209.8</v>
      </c>
      <c r="D995" s="372">
        <v>209.8</v>
      </c>
      <c r="E995" s="372">
        <v>209.8</v>
      </c>
      <c r="F995" s="372">
        <v>3190</v>
      </c>
      <c r="G995" s="373">
        <v>0</v>
      </c>
    </row>
    <row r="996" spans="1:7" ht="14.25" customHeight="1">
      <c r="A996" s="371">
        <v>45025</v>
      </c>
      <c r="B996" s="372">
        <v>209.8</v>
      </c>
      <c r="C996" s="372">
        <v>209.8</v>
      </c>
      <c r="D996" s="372">
        <v>209.8</v>
      </c>
      <c r="E996" s="372">
        <v>209.8</v>
      </c>
      <c r="F996" s="372">
        <v>3640</v>
      </c>
      <c r="G996" s="373">
        <v>0</v>
      </c>
    </row>
    <row r="997" spans="1:7" ht="14.25" customHeight="1">
      <c r="A997" s="371">
        <v>45026</v>
      </c>
      <c r="B997" s="372">
        <v>209.8</v>
      </c>
      <c r="C997" s="372">
        <v>209.8</v>
      </c>
      <c r="D997" s="372">
        <v>209.8</v>
      </c>
      <c r="E997" s="372">
        <v>209.8</v>
      </c>
      <c r="F997" s="372">
        <v>4260</v>
      </c>
      <c r="G997" s="373">
        <v>0</v>
      </c>
    </row>
    <row r="998" spans="1:7" ht="14.25" customHeight="1">
      <c r="A998" s="371">
        <v>45027</v>
      </c>
      <c r="B998" s="372">
        <v>209.8</v>
      </c>
      <c r="C998" s="372">
        <v>209.8</v>
      </c>
      <c r="D998" s="372">
        <v>209.8</v>
      </c>
      <c r="E998" s="372">
        <v>209.8</v>
      </c>
      <c r="F998" s="372">
        <v>5250</v>
      </c>
      <c r="G998" s="373">
        <v>0</v>
      </c>
    </row>
    <row r="999" spans="1:7" ht="14.25" customHeight="1">
      <c r="A999" s="371">
        <v>45028</v>
      </c>
      <c r="B999" s="372">
        <v>209.8</v>
      </c>
      <c r="C999" s="372">
        <v>209.8</v>
      </c>
      <c r="D999" s="372">
        <v>209.8</v>
      </c>
      <c r="E999" s="372">
        <v>209.8</v>
      </c>
      <c r="F999" s="372">
        <v>4480</v>
      </c>
      <c r="G999" s="373">
        <v>0</v>
      </c>
    </row>
    <row r="1000" spans="1:7" ht="14.25" customHeight="1">
      <c r="A1000" s="371">
        <v>45029</v>
      </c>
      <c r="B1000" s="372">
        <v>209.8</v>
      </c>
      <c r="C1000" s="372">
        <v>209.8</v>
      </c>
      <c r="D1000" s="372">
        <v>209.8</v>
      </c>
      <c r="E1000" s="372">
        <v>209.8</v>
      </c>
      <c r="F1000" s="372">
        <v>2160</v>
      </c>
      <c r="G1000" s="373">
        <v>0</v>
      </c>
    </row>
    <row r="1001" spans="1:7" ht="14.25" customHeight="1">
      <c r="A1001" s="371">
        <v>45032</v>
      </c>
      <c r="B1001" s="372">
        <v>209.8</v>
      </c>
      <c r="C1001" s="372">
        <v>209.8</v>
      </c>
      <c r="D1001" s="372">
        <v>209.8</v>
      </c>
      <c r="E1001" s="372">
        <v>209.8</v>
      </c>
      <c r="F1001" s="372">
        <v>7080</v>
      </c>
      <c r="G1001" s="373">
        <v>0</v>
      </c>
    </row>
    <row r="1002" spans="1:7" ht="14.25" customHeight="1">
      <c r="A1002" s="371">
        <v>45033</v>
      </c>
      <c r="B1002" s="372">
        <v>209.8</v>
      </c>
      <c r="C1002" s="372">
        <v>209.8</v>
      </c>
      <c r="D1002" s="372">
        <v>209.8</v>
      </c>
      <c r="E1002" s="372">
        <v>209.8</v>
      </c>
      <c r="F1002" s="372">
        <v>10940</v>
      </c>
      <c r="G1002" s="373">
        <v>0</v>
      </c>
    </row>
    <row r="1003" spans="1:7" ht="14.25" customHeight="1">
      <c r="A1003" s="371">
        <v>45034</v>
      </c>
      <c r="B1003" s="372">
        <v>209.8</v>
      </c>
      <c r="C1003" s="372">
        <v>209.8</v>
      </c>
      <c r="D1003" s="372">
        <v>209.8</v>
      </c>
      <c r="E1003" s="372">
        <v>209.8</v>
      </c>
      <c r="F1003" s="372">
        <v>110190</v>
      </c>
      <c r="G1003" s="373">
        <v>0</v>
      </c>
    </row>
    <row r="1004" spans="1:7" ht="14.25" customHeight="1">
      <c r="A1004" s="371">
        <v>45040</v>
      </c>
      <c r="B1004" s="372">
        <v>209.8</v>
      </c>
      <c r="C1004" s="372">
        <v>209.8</v>
      </c>
      <c r="D1004" s="372">
        <v>209.8</v>
      </c>
      <c r="E1004" s="372">
        <v>209.8</v>
      </c>
      <c r="F1004" s="372">
        <v>10600</v>
      </c>
      <c r="G1004" s="373">
        <v>0</v>
      </c>
    </row>
    <row r="1005" spans="1:7" ht="14.25" customHeight="1">
      <c r="A1005" s="371">
        <v>45041</v>
      </c>
      <c r="B1005" s="372">
        <v>209.8</v>
      </c>
      <c r="C1005" s="372">
        <v>209.8</v>
      </c>
      <c r="D1005" s="372">
        <v>209.8</v>
      </c>
      <c r="E1005" s="372">
        <v>209.8</v>
      </c>
      <c r="F1005" s="372">
        <v>41980</v>
      </c>
      <c r="G1005" s="373">
        <v>0</v>
      </c>
    </row>
    <row r="1006" spans="1:7" ht="14.25" customHeight="1">
      <c r="A1006" s="371">
        <v>45042</v>
      </c>
      <c r="B1006" s="372">
        <v>209.8</v>
      </c>
      <c r="C1006" s="372">
        <v>209.8</v>
      </c>
      <c r="D1006" s="372">
        <v>209.8</v>
      </c>
      <c r="E1006" s="372">
        <v>209.8</v>
      </c>
      <c r="F1006" s="372">
        <v>13260</v>
      </c>
      <c r="G1006" s="373">
        <v>0</v>
      </c>
    </row>
    <row r="1007" spans="1:7" ht="14.25" customHeight="1">
      <c r="A1007" s="371">
        <v>45043</v>
      </c>
      <c r="B1007" s="372">
        <v>209.8</v>
      </c>
      <c r="C1007" s="372">
        <v>209.8</v>
      </c>
      <c r="D1007" s="372">
        <v>209.8</v>
      </c>
      <c r="E1007" s="372">
        <v>209.8</v>
      </c>
      <c r="F1007" s="372">
        <v>19360</v>
      </c>
      <c r="G1007" s="373">
        <v>0</v>
      </c>
    </row>
    <row r="1008" spans="1:7" ht="14.25" customHeight="1">
      <c r="A1008" s="371">
        <v>45046</v>
      </c>
      <c r="B1008" s="372">
        <v>209.8</v>
      </c>
      <c r="C1008" s="372">
        <v>209.8</v>
      </c>
      <c r="D1008" s="372">
        <v>209.8</v>
      </c>
      <c r="E1008" s="372">
        <v>209.8</v>
      </c>
      <c r="F1008" s="372">
        <v>126080</v>
      </c>
      <c r="G1008" s="373">
        <v>0</v>
      </c>
    </row>
    <row r="1009" spans="1:7" ht="14.25" customHeight="1">
      <c r="A1009" s="371">
        <v>45048</v>
      </c>
      <c r="B1009" s="372">
        <v>209.8</v>
      </c>
      <c r="C1009" s="372">
        <v>209.8</v>
      </c>
      <c r="D1009" s="372">
        <v>209.8</v>
      </c>
      <c r="E1009" s="372">
        <v>209.8</v>
      </c>
      <c r="F1009" s="372">
        <v>13150</v>
      </c>
      <c r="G1009" s="373">
        <v>0</v>
      </c>
    </row>
    <row r="1010" spans="1:7" ht="14.25" customHeight="1">
      <c r="A1010" s="371">
        <v>45049</v>
      </c>
      <c r="B1010" s="372">
        <v>209.8</v>
      </c>
      <c r="C1010" s="372">
        <v>209.8</v>
      </c>
      <c r="D1010" s="372">
        <v>209.8</v>
      </c>
      <c r="E1010" s="372">
        <v>209.8</v>
      </c>
      <c r="F1010" s="372">
        <v>12260</v>
      </c>
      <c r="G1010" s="373">
        <v>0</v>
      </c>
    </row>
    <row r="1011" spans="1:7" ht="14.25" customHeight="1">
      <c r="A1011" s="371">
        <v>45053</v>
      </c>
      <c r="B1011" s="372">
        <v>209.8</v>
      </c>
      <c r="C1011" s="372">
        <v>209.8</v>
      </c>
      <c r="D1011" s="372">
        <v>209.8</v>
      </c>
      <c r="E1011" s="372">
        <v>209.8</v>
      </c>
      <c r="F1011" s="372">
        <v>15410</v>
      </c>
      <c r="G1011" s="373">
        <v>0</v>
      </c>
    </row>
    <row r="1012" spans="1:7" ht="14.25" customHeight="1">
      <c r="A1012" s="371">
        <v>45054</v>
      </c>
      <c r="B1012" s="372">
        <v>209.8</v>
      </c>
      <c r="C1012" s="372">
        <v>209.8</v>
      </c>
      <c r="D1012" s="372">
        <v>209.8</v>
      </c>
      <c r="E1012" s="372">
        <v>209.8</v>
      </c>
      <c r="F1012" s="372">
        <v>10300</v>
      </c>
      <c r="G1012" s="373">
        <v>0</v>
      </c>
    </row>
    <row r="1013" spans="1:7" ht="14.25" customHeight="1">
      <c r="A1013" s="371">
        <v>45055</v>
      </c>
      <c r="B1013" s="372">
        <v>209.8</v>
      </c>
      <c r="C1013" s="372">
        <v>209.8</v>
      </c>
      <c r="D1013" s="372">
        <v>209.8</v>
      </c>
      <c r="E1013" s="372">
        <v>209.8</v>
      </c>
      <c r="F1013" s="372">
        <v>16540</v>
      </c>
      <c r="G1013" s="373">
        <v>0</v>
      </c>
    </row>
    <row r="1014" spans="1:7" ht="14.25" customHeight="1">
      <c r="A1014" s="371">
        <v>45056</v>
      </c>
      <c r="B1014" s="372">
        <v>209.8</v>
      </c>
      <c r="C1014" s="372">
        <v>209.8</v>
      </c>
      <c r="D1014" s="372">
        <v>209.8</v>
      </c>
      <c r="E1014" s="372">
        <v>209.8</v>
      </c>
      <c r="F1014" s="372">
        <v>11100</v>
      </c>
      <c r="G1014" s="373">
        <v>0</v>
      </c>
    </row>
    <row r="1015" spans="1:7" ht="14.25" customHeight="1">
      <c r="A1015" s="371">
        <v>45057</v>
      </c>
      <c r="B1015" s="372">
        <v>209.8</v>
      </c>
      <c r="C1015" s="372">
        <v>209.8</v>
      </c>
      <c r="D1015" s="372">
        <v>209.8</v>
      </c>
      <c r="E1015" s="372">
        <v>209.8</v>
      </c>
      <c r="F1015" s="372">
        <v>12260</v>
      </c>
      <c r="G1015" s="373">
        <v>0</v>
      </c>
    </row>
    <row r="1016" spans="1:7" ht="14.25" customHeight="1">
      <c r="A1016" s="371">
        <v>45060</v>
      </c>
      <c r="B1016" s="372">
        <v>209.8</v>
      </c>
      <c r="C1016" s="372">
        <v>209.8</v>
      </c>
      <c r="D1016" s="372">
        <v>209.8</v>
      </c>
      <c r="E1016" s="372">
        <v>209.8</v>
      </c>
      <c r="F1016" s="372">
        <v>11360</v>
      </c>
      <c r="G1016" s="373">
        <v>0</v>
      </c>
    </row>
    <row r="1017" spans="1:7" ht="14.25" customHeight="1">
      <c r="A1017" s="371">
        <v>45061</v>
      </c>
      <c r="B1017" s="372">
        <v>209.8</v>
      </c>
      <c r="C1017" s="372">
        <v>209.8</v>
      </c>
      <c r="D1017" s="372">
        <v>209.8</v>
      </c>
      <c r="E1017" s="372">
        <v>209.8</v>
      </c>
      <c r="F1017" s="372">
        <v>42330</v>
      </c>
      <c r="G1017" s="373">
        <v>0</v>
      </c>
    </row>
    <row r="1018" spans="1:7" ht="14.25" customHeight="1">
      <c r="A1018" s="371">
        <v>45062</v>
      </c>
      <c r="B1018" s="372">
        <v>209.8</v>
      </c>
      <c r="C1018" s="372">
        <v>209.8</v>
      </c>
      <c r="D1018" s="372">
        <v>209.8</v>
      </c>
      <c r="E1018" s="372">
        <v>209.8</v>
      </c>
      <c r="F1018" s="372">
        <v>7530</v>
      </c>
      <c r="G1018" s="373">
        <v>0</v>
      </c>
    </row>
    <row r="1019" spans="1:7" ht="14.25" customHeight="1">
      <c r="A1019" s="371">
        <v>45063</v>
      </c>
      <c r="B1019" s="372">
        <v>209.8</v>
      </c>
      <c r="C1019" s="372">
        <v>209.8</v>
      </c>
      <c r="D1019" s="372">
        <v>209.8</v>
      </c>
      <c r="E1019" s="372">
        <v>209.8</v>
      </c>
      <c r="F1019" s="372">
        <v>22740</v>
      </c>
      <c r="G1019" s="373">
        <v>0</v>
      </c>
    </row>
    <row r="1020" spans="1:7" ht="14.25" customHeight="1">
      <c r="A1020" s="371">
        <v>45064</v>
      </c>
      <c r="B1020" s="372">
        <v>209.8</v>
      </c>
      <c r="C1020" s="372">
        <v>209.8</v>
      </c>
      <c r="D1020" s="372">
        <v>209.8</v>
      </c>
      <c r="E1020" s="372">
        <v>209.8</v>
      </c>
      <c r="F1020" s="372">
        <v>6950</v>
      </c>
      <c r="G1020" s="373">
        <v>0</v>
      </c>
    </row>
    <row r="1021" spans="1:7" ht="14.25" customHeight="1">
      <c r="A1021" s="371">
        <v>45067</v>
      </c>
      <c r="B1021" s="372">
        <v>209.8</v>
      </c>
      <c r="C1021" s="372">
        <v>209.8</v>
      </c>
      <c r="D1021" s="372">
        <v>209.8</v>
      </c>
      <c r="E1021" s="372">
        <v>209.8</v>
      </c>
      <c r="F1021" s="372">
        <v>27910</v>
      </c>
      <c r="G1021" s="373">
        <v>0</v>
      </c>
    </row>
    <row r="1022" spans="1:7" ht="14.25" customHeight="1">
      <c r="A1022" s="371">
        <v>45068</v>
      </c>
      <c r="B1022" s="372">
        <v>209.8</v>
      </c>
      <c r="C1022" s="372">
        <v>209.8</v>
      </c>
      <c r="D1022" s="372">
        <v>209.8</v>
      </c>
      <c r="E1022" s="372">
        <v>209.8</v>
      </c>
      <c r="F1022" s="372">
        <v>16900</v>
      </c>
      <c r="G1022" s="373">
        <v>0</v>
      </c>
    </row>
    <row r="1023" spans="1:7" ht="14.25" customHeight="1">
      <c r="A1023" s="371">
        <v>45069</v>
      </c>
      <c r="B1023" s="372">
        <v>209.8</v>
      </c>
      <c r="C1023" s="372">
        <v>209.8</v>
      </c>
      <c r="D1023" s="372">
        <v>209.8</v>
      </c>
      <c r="E1023" s="372">
        <v>209.8</v>
      </c>
      <c r="F1023" s="372">
        <v>15720</v>
      </c>
      <c r="G1023" s="373">
        <v>0</v>
      </c>
    </row>
    <row r="1024" spans="1:7" ht="14.25" customHeight="1">
      <c r="A1024" s="371">
        <v>45070</v>
      </c>
      <c r="B1024" s="372">
        <v>209.8</v>
      </c>
      <c r="C1024" s="372">
        <v>209.8</v>
      </c>
      <c r="D1024" s="372">
        <v>209.8</v>
      </c>
      <c r="E1024" s="372">
        <v>209.8</v>
      </c>
      <c r="F1024" s="372">
        <v>9550</v>
      </c>
      <c r="G1024" s="373">
        <v>0</v>
      </c>
    </row>
    <row r="1025" spans="1:7" ht="14.25" customHeight="1">
      <c r="A1025" s="371">
        <v>45071</v>
      </c>
      <c r="B1025" s="372">
        <v>209.8</v>
      </c>
      <c r="C1025" s="372">
        <v>209.8</v>
      </c>
      <c r="D1025" s="372">
        <v>209.8</v>
      </c>
      <c r="E1025" s="372">
        <v>209.8</v>
      </c>
      <c r="F1025" s="372">
        <v>12960</v>
      </c>
      <c r="G1025" s="373">
        <v>0</v>
      </c>
    </row>
    <row r="1026" spans="1:7" ht="14.25" customHeight="1">
      <c r="A1026" s="371">
        <v>45074</v>
      </c>
      <c r="B1026" s="372">
        <v>209.8</v>
      </c>
      <c r="C1026" s="372">
        <v>209.8</v>
      </c>
      <c r="D1026" s="372">
        <v>209.8</v>
      </c>
      <c r="E1026" s="372">
        <v>209.8</v>
      </c>
      <c r="F1026" s="372">
        <v>15750</v>
      </c>
      <c r="G1026" s="373">
        <v>0</v>
      </c>
    </row>
    <row r="1027" spans="1:7" ht="14.25" customHeight="1">
      <c r="A1027" s="371">
        <v>45075</v>
      </c>
      <c r="B1027" s="372">
        <v>209.8</v>
      </c>
      <c r="C1027" s="372">
        <v>209.8</v>
      </c>
      <c r="D1027" s="372">
        <v>209.8</v>
      </c>
      <c r="E1027" s="372">
        <v>209.8</v>
      </c>
      <c r="F1027" s="372">
        <v>13410</v>
      </c>
      <c r="G1027" s="373">
        <v>0</v>
      </c>
    </row>
    <row r="1028" spans="1:7" ht="14.25" customHeight="1">
      <c r="A1028" s="371">
        <v>45076</v>
      </c>
      <c r="B1028" s="372">
        <v>209.8</v>
      </c>
      <c r="C1028" s="372">
        <v>209.8</v>
      </c>
      <c r="D1028" s="372">
        <v>209.8</v>
      </c>
      <c r="E1028" s="372">
        <v>209.8</v>
      </c>
      <c r="F1028" s="372">
        <v>13840</v>
      </c>
      <c r="G1028" s="373">
        <v>0</v>
      </c>
    </row>
    <row r="1029" spans="1:7" ht="14.25" customHeight="1">
      <c r="A1029" s="371">
        <v>45077</v>
      </c>
      <c r="B1029" s="372">
        <v>209.8</v>
      </c>
      <c r="C1029" s="372">
        <v>209.8</v>
      </c>
      <c r="D1029" s="372">
        <v>209.8</v>
      </c>
      <c r="E1029" s="372">
        <v>209.8</v>
      </c>
      <c r="F1029" s="372">
        <v>7510</v>
      </c>
      <c r="G1029" s="373">
        <v>0</v>
      </c>
    </row>
    <row r="1030" spans="1:7" ht="14.25" customHeight="1">
      <c r="A1030" s="371">
        <v>45078</v>
      </c>
      <c r="B1030" s="372">
        <v>209.8</v>
      </c>
      <c r="C1030" s="372">
        <v>209.8</v>
      </c>
      <c r="D1030" s="372">
        <v>209.8</v>
      </c>
      <c r="E1030" s="372">
        <v>209.8</v>
      </c>
      <c r="F1030" s="372">
        <v>12050</v>
      </c>
      <c r="G1030" s="373">
        <v>0</v>
      </c>
    </row>
    <row r="1031" spans="1:7" ht="14.25" customHeight="1">
      <c r="A1031" s="371">
        <v>45081</v>
      </c>
      <c r="B1031" s="372">
        <v>209.8</v>
      </c>
      <c r="C1031" s="372">
        <v>209.8</v>
      </c>
      <c r="D1031" s="372">
        <v>209.8</v>
      </c>
      <c r="E1031" s="372">
        <v>209.8</v>
      </c>
      <c r="F1031" s="372">
        <v>22150</v>
      </c>
      <c r="G1031" s="373">
        <v>0</v>
      </c>
    </row>
    <row r="1032" spans="1:7" ht="14.25" customHeight="1">
      <c r="A1032" s="371">
        <v>45082</v>
      </c>
      <c r="B1032" s="372">
        <v>209.8</v>
      </c>
      <c r="C1032" s="372">
        <v>209.8</v>
      </c>
      <c r="D1032" s="372">
        <v>209.8</v>
      </c>
      <c r="E1032" s="372">
        <v>209.8</v>
      </c>
      <c r="F1032" s="372">
        <v>11890</v>
      </c>
      <c r="G1032" s="373">
        <v>0</v>
      </c>
    </row>
    <row r="1033" spans="1:7" ht="14.25" customHeight="1">
      <c r="A1033" s="371">
        <v>45083</v>
      </c>
      <c r="B1033" s="372">
        <v>209.8</v>
      </c>
      <c r="C1033" s="372">
        <v>209.8</v>
      </c>
      <c r="D1033" s="372">
        <v>209.8</v>
      </c>
      <c r="E1033" s="372">
        <v>209.8</v>
      </c>
      <c r="F1033" s="372">
        <v>10710</v>
      </c>
      <c r="G1033" s="373">
        <v>0</v>
      </c>
    </row>
    <row r="1034" spans="1:7" ht="14.25" customHeight="1">
      <c r="A1034" s="371">
        <v>45084</v>
      </c>
      <c r="B1034" s="372">
        <v>209.8</v>
      </c>
      <c r="C1034" s="372">
        <v>209.8</v>
      </c>
      <c r="D1034" s="372">
        <v>209.8</v>
      </c>
      <c r="E1034" s="372">
        <v>209.8</v>
      </c>
      <c r="F1034" s="372">
        <v>13730</v>
      </c>
      <c r="G1034" s="373">
        <v>0</v>
      </c>
    </row>
    <row r="1035" spans="1:7" ht="14.25" customHeight="1">
      <c r="A1035" s="371">
        <v>45085</v>
      </c>
      <c r="B1035" s="372">
        <v>209.8</v>
      </c>
      <c r="C1035" s="372">
        <v>209.8</v>
      </c>
      <c r="D1035" s="372">
        <v>209.8</v>
      </c>
      <c r="E1035" s="372">
        <v>209.8</v>
      </c>
      <c r="F1035" s="372">
        <v>9560</v>
      </c>
      <c r="G1035" s="373">
        <v>0</v>
      </c>
    </row>
    <row r="1036" spans="1:7" ht="14.25" customHeight="1">
      <c r="A1036" s="371">
        <v>45088</v>
      </c>
      <c r="B1036" s="372">
        <v>209.8</v>
      </c>
      <c r="C1036" s="372">
        <v>209.8</v>
      </c>
      <c r="D1036" s="372">
        <v>209.8</v>
      </c>
      <c r="E1036" s="372">
        <v>209.8</v>
      </c>
      <c r="F1036" s="372">
        <v>10620</v>
      </c>
      <c r="G1036" s="373">
        <v>0</v>
      </c>
    </row>
    <row r="1037" spans="1:7" ht="14.25" customHeight="1">
      <c r="A1037" s="371">
        <v>45089</v>
      </c>
      <c r="B1037" s="372">
        <v>209.8</v>
      </c>
      <c r="C1037" s="372">
        <v>209.8</v>
      </c>
      <c r="D1037" s="372">
        <v>209.8</v>
      </c>
      <c r="E1037" s="372">
        <v>209.8</v>
      </c>
      <c r="F1037" s="372">
        <v>31980</v>
      </c>
      <c r="G1037" s="373">
        <v>0</v>
      </c>
    </row>
    <row r="1038" spans="1:7" ht="14.25" customHeight="1">
      <c r="A1038" s="371">
        <v>45090</v>
      </c>
      <c r="B1038" s="372">
        <v>209.8</v>
      </c>
      <c r="C1038" s="372">
        <v>209.8</v>
      </c>
      <c r="D1038" s="372">
        <v>209.8</v>
      </c>
      <c r="E1038" s="372">
        <v>209.8</v>
      </c>
      <c r="F1038" s="372">
        <v>11000</v>
      </c>
      <c r="G1038" s="373">
        <v>0</v>
      </c>
    </row>
    <row r="1039" spans="1:7" ht="14.25" customHeight="1">
      <c r="A1039" s="371">
        <v>45091</v>
      </c>
      <c r="B1039" s="372">
        <v>209.8</v>
      </c>
      <c r="C1039" s="372">
        <v>209.8</v>
      </c>
      <c r="D1039" s="372">
        <v>209.8</v>
      </c>
      <c r="E1039" s="372">
        <v>209.8</v>
      </c>
      <c r="F1039" s="372">
        <v>21700</v>
      </c>
      <c r="G1039" s="373">
        <v>0</v>
      </c>
    </row>
    <row r="1040" spans="1:7" ht="14.25" customHeight="1">
      <c r="A1040" s="371">
        <v>45092</v>
      </c>
      <c r="B1040" s="372">
        <v>209.8</v>
      </c>
      <c r="C1040" s="372">
        <v>209.8</v>
      </c>
      <c r="D1040" s="372">
        <v>209.8</v>
      </c>
      <c r="E1040" s="372">
        <v>209.8</v>
      </c>
      <c r="F1040" s="372">
        <v>13940</v>
      </c>
      <c r="G1040" s="373">
        <v>0</v>
      </c>
    </row>
    <row r="1041" spans="1:7" ht="14.25" customHeight="1">
      <c r="A1041" s="371">
        <v>45095</v>
      </c>
      <c r="B1041" s="372">
        <v>209.8</v>
      </c>
      <c r="C1041" s="372">
        <v>209.8</v>
      </c>
      <c r="D1041" s="372">
        <v>209.8</v>
      </c>
      <c r="E1041" s="372">
        <v>209.8</v>
      </c>
      <c r="F1041" s="372">
        <v>24040</v>
      </c>
      <c r="G1041" s="373">
        <v>0</v>
      </c>
    </row>
    <row r="1042" spans="1:7" ht="14.25" customHeight="1">
      <c r="A1042" s="371">
        <v>45096</v>
      </c>
      <c r="B1042" s="372">
        <v>209.8</v>
      </c>
      <c r="C1042" s="372">
        <v>209.8</v>
      </c>
      <c r="D1042" s="372">
        <v>209.8</v>
      </c>
      <c r="E1042" s="372">
        <v>209.8</v>
      </c>
      <c r="F1042" s="372">
        <v>16830</v>
      </c>
      <c r="G1042" s="373">
        <v>0</v>
      </c>
    </row>
    <row r="1043" spans="1:7" ht="14.25" customHeight="1">
      <c r="A1043" s="371">
        <v>45097</v>
      </c>
      <c r="B1043" s="372">
        <v>209.8</v>
      </c>
      <c r="C1043" s="372">
        <v>209.8</v>
      </c>
      <c r="D1043" s="372">
        <v>209.8</v>
      </c>
      <c r="E1043" s="372">
        <v>209.8</v>
      </c>
      <c r="F1043" s="372">
        <v>18070</v>
      </c>
      <c r="G1043" s="373">
        <v>0</v>
      </c>
    </row>
    <row r="1044" spans="1:7" ht="14.25" customHeight="1">
      <c r="A1044" s="371">
        <v>45098</v>
      </c>
      <c r="B1044" s="372">
        <v>209.8</v>
      </c>
      <c r="C1044" s="372">
        <v>209.8</v>
      </c>
      <c r="D1044" s="372">
        <v>209.8</v>
      </c>
      <c r="E1044" s="372">
        <v>209.8</v>
      </c>
      <c r="F1044" s="372">
        <v>20670</v>
      </c>
      <c r="G1044" s="373">
        <v>0</v>
      </c>
    </row>
    <row r="1045" spans="1:7" ht="14.25" customHeight="1">
      <c r="A1045" s="371">
        <v>45099</v>
      </c>
      <c r="B1045" s="372">
        <v>209.8</v>
      </c>
      <c r="C1045" s="372">
        <v>209.8</v>
      </c>
      <c r="D1045" s="372">
        <v>209.8</v>
      </c>
      <c r="E1045" s="372">
        <v>209.8</v>
      </c>
      <c r="F1045" s="372">
        <v>60530</v>
      </c>
      <c r="G1045" s="373">
        <v>0</v>
      </c>
    </row>
    <row r="1046" spans="1:7" ht="14.25" customHeight="1">
      <c r="A1046" s="371">
        <v>45102</v>
      </c>
      <c r="B1046" s="372">
        <v>209.8</v>
      </c>
      <c r="C1046" s="372">
        <v>209.8</v>
      </c>
      <c r="D1046" s="372">
        <v>209.8</v>
      </c>
      <c r="E1046" s="372">
        <v>209.8</v>
      </c>
      <c r="F1046" s="372">
        <v>89240</v>
      </c>
      <c r="G1046" s="373">
        <v>0</v>
      </c>
    </row>
    <row r="1047" spans="1:7" ht="14.25" customHeight="1">
      <c r="A1047" s="371">
        <v>45103</v>
      </c>
      <c r="B1047" s="372">
        <v>209.8</v>
      </c>
      <c r="C1047" s="372">
        <v>209.8</v>
      </c>
      <c r="D1047" s="372">
        <v>209.8</v>
      </c>
      <c r="E1047" s="372">
        <v>209.8</v>
      </c>
      <c r="F1047" s="372">
        <v>128759.99999999999</v>
      </c>
      <c r="G1047" s="373">
        <v>0</v>
      </c>
    </row>
    <row r="1048" spans="1:7" ht="14.25" customHeight="1">
      <c r="A1048" s="371">
        <v>45109</v>
      </c>
      <c r="B1048" s="372">
        <v>209.8</v>
      </c>
      <c r="C1048" s="372">
        <v>209.8</v>
      </c>
      <c r="D1048" s="372">
        <v>209.8</v>
      </c>
      <c r="E1048" s="372">
        <v>209.8</v>
      </c>
      <c r="F1048" s="372">
        <v>10470</v>
      </c>
      <c r="G1048" s="373">
        <v>0</v>
      </c>
    </row>
    <row r="1049" spans="1:7" ht="14.25" customHeight="1">
      <c r="A1049" s="371">
        <v>45110</v>
      </c>
      <c r="B1049" s="372">
        <v>209.8</v>
      </c>
      <c r="C1049" s="372">
        <v>209.8</v>
      </c>
      <c r="D1049" s="372">
        <v>209.8</v>
      </c>
      <c r="E1049" s="372">
        <v>209.8</v>
      </c>
      <c r="F1049" s="372">
        <v>14370</v>
      </c>
      <c r="G1049" s="373">
        <v>0</v>
      </c>
    </row>
    <row r="1050" spans="1:7" ht="14.25" customHeight="1">
      <c r="A1050" s="371">
        <v>45111</v>
      </c>
      <c r="B1050" s="372">
        <v>209.8</v>
      </c>
      <c r="C1050" s="372">
        <v>209.8</v>
      </c>
      <c r="D1050" s="372">
        <v>209.8</v>
      </c>
      <c r="E1050" s="372">
        <v>209.8</v>
      </c>
      <c r="F1050" s="372">
        <v>8780</v>
      </c>
      <c r="G1050" s="373">
        <v>0</v>
      </c>
    </row>
    <row r="1051" spans="1:7" ht="14.25" customHeight="1">
      <c r="A1051" s="371">
        <v>45112</v>
      </c>
      <c r="B1051" s="372">
        <v>209.8</v>
      </c>
      <c r="C1051" s="372">
        <v>209.8</v>
      </c>
      <c r="D1051" s="372">
        <v>209.8</v>
      </c>
      <c r="E1051" s="372">
        <v>209.8</v>
      </c>
      <c r="F1051" s="372">
        <v>13120</v>
      </c>
      <c r="G1051" s="373">
        <v>0</v>
      </c>
    </row>
    <row r="1052" spans="1:7" ht="14.25" customHeight="1">
      <c r="A1052" s="371">
        <v>45113</v>
      </c>
      <c r="B1052" s="372">
        <v>209.8</v>
      </c>
      <c r="C1052" s="372">
        <v>209.8</v>
      </c>
      <c r="D1052" s="372">
        <v>209.8</v>
      </c>
      <c r="E1052" s="372">
        <v>209.8</v>
      </c>
      <c r="F1052" s="372">
        <v>15320</v>
      </c>
      <c r="G1052" s="373">
        <v>0</v>
      </c>
    </row>
    <row r="1053" spans="1:7" ht="14.25" customHeight="1">
      <c r="A1053" s="371">
        <v>45116</v>
      </c>
      <c r="B1053" s="372">
        <v>209.8</v>
      </c>
      <c r="C1053" s="372">
        <v>209.8</v>
      </c>
      <c r="D1053" s="372">
        <v>209.8</v>
      </c>
      <c r="E1053" s="372">
        <v>209.8</v>
      </c>
      <c r="F1053" s="372">
        <v>12230</v>
      </c>
      <c r="G1053" s="373">
        <v>0</v>
      </c>
    </row>
    <row r="1054" spans="1:7" ht="14.25" customHeight="1">
      <c r="A1054" s="371">
        <v>45117</v>
      </c>
      <c r="B1054" s="372">
        <v>209.8</v>
      </c>
      <c r="C1054" s="372">
        <v>209.8</v>
      </c>
      <c r="D1054" s="372">
        <v>209.8</v>
      </c>
      <c r="E1054" s="372">
        <v>209.8</v>
      </c>
      <c r="F1054" s="372">
        <v>48940</v>
      </c>
      <c r="G1054" s="373">
        <v>0</v>
      </c>
    </row>
    <row r="1055" spans="1:7" ht="14.25" customHeight="1">
      <c r="A1055" s="371">
        <v>45118</v>
      </c>
      <c r="B1055" s="372">
        <v>209.8</v>
      </c>
      <c r="C1055" s="372">
        <v>209.8</v>
      </c>
      <c r="D1055" s="372">
        <v>209.8</v>
      </c>
      <c r="E1055" s="372">
        <v>209.8</v>
      </c>
      <c r="F1055" s="372">
        <v>23650</v>
      </c>
      <c r="G1055" s="373">
        <v>0</v>
      </c>
    </row>
    <row r="1056" spans="1:7" ht="14.25" customHeight="1">
      <c r="A1056" s="371">
        <v>45119</v>
      </c>
      <c r="B1056" s="372">
        <v>209.8</v>
      </c>
      <c r="C1056" s="372">
        <v>209.8</v>
      </c>
      <c r="D1056" s="372">
        <v>209.8</v>
      </c>
      <c r="E1056" s="372">
        <v>209.8</v>
      </c>
      <c r="F1056" s="372">
        <v>171570</v>
      </c>
      <c r="G1056" s="373">
        <v>0</v>
      </c>
    </row>
    <row r="1057" spans="1:7" ht="14.25" customHeight="1">
      <c r="A1057" s="371">
        <v>45120</v>
      </c>
      <c r="B1057" s="372">
        <v>210.4</v>
      </c>
      <c r="C1057" s="372">
        <v>209.8</v>
      </c>
      <c r="D1057" s="372">
        <v>211.9</v>
      </c>
      <c r="E1057" s="372">
        <v>209.8</v>
      </c>
      <c r="F1057" s="372">
        <v>1370000</v>
      </c>
      <c r="G1057" s="373">
        <v>2.8999999999999998E-3</v>
      </c>
    </row>
    <row r="1058" spans="1:7" ht="14.25" customHeight="1">
      <c r="A1058" s="371">
        <v>45123</v>
      </c>
      <c r="B1058" s="372">
        <v>212.1</v>
      </c>
      <c r="C1058" s="372">
        <v>210.4</v>
      </c>
      <c r="D1058" s="372">
        <v>213.2</v>
      </c>
      <c r="E1058" s="372">
        <v>209.9</v>
      </c>
      <c r="F1058" s="372">
        <v>525050</v>
      </c>
      <c r="G1058" s="373">
        <v>8.0999999999999996E-3</v>
      </c>
    </row>
    <row r="1059" spans="1:7" ht="14.25" customHeight="1">
      <c r="A1059" s="371">
        <v>45124</v>
      </c>
      <c r="B1059" s="372">
        <v>213.1</v>
      </c>
      <c r="C1059" s="372">
        <v>212.1</v>
      </c>
      <c r="D1059" s="372">
        <v>214</v>
      </c>
      <c r="E1059" s="372">
        <v>211</v>
      </c>
      <c r="F1059" s="372">
        <v>569780</v>
      </c>
      <c r="G1059" s="373">
        <v>4.7000000000000002E-3</v>
      </c>
    </row>
    <row r="1060" spans="1:7" ht="14.25" customHeight="1">
      <c r="A1060" s="371">
        <v>45125</v>
      </c>
      <c r="B1060" s="372">
        <v>213.3</v>
      </c>
      <c r="C1060" s="372">
        <v>213.1</v>
      </c>
      <c r="D1060" s="372">
        <v>214.1</v>
      </c>
      <c r="E1060" s="372">
        <v>212.6</v>
      </c>
      <c r="F1060" s="372">
        <v>423370</v>
      </c>
      <c r="G1060" s="373">
        <v>8.9999999999999998E-4</v>
      </c>
    </row>
    <row r="1061" spans="1:7" ht="14.25" customHeight="1">
      <c r="A1061" s="371">
        <v>45126</v>
      </c>
      <c r="B1061" s="372">
        <v>212.6</v>
      </c>
      <c r="C1061" s="372">
        <v>213.3</v>
      </c>
      <c r="D1061" s="372">
        <v>213.3</v>
      </c>
      <c r="E1061" s="372">
        <v>211.5</v>
      </c>
      <c r="F1061" s="372">
        <v>290390</v>
      </c>
      <c r="G1061" s="373">
        <v>-3.3E-3</v>
      </c>
    </row>
    <row r="1062" spans="1:7" ht="14.25" customHeight="1">
      <c r="A1062" s="371">
        <v>45127</v>
      </c>
      <c r="B1062" s="372">
        <v>211.1</v>
      </c>
      <c r="C1062" s="372">
        <v>211.9</v>
      </c>
      <c r="D1062" s="372">
        <v>212.2</v>
      </c>
      <c r="E1062" s="372">
        <v>210.8</v>
      </c>
      <c r="F1062" s="372">
        <v>441510</v>
      </c>
      <c r="G1062" s="373">
        <v>-7.1000000000000004E-3</v>
      </c>
    </row>
    <row r="1063" spans="1:7" ht="14.25" customHeight="1">
      <c r="A1063" s="371">
        <v>45130</v>
      </c>
      <c r="B1063" s="372">
        <v>211</v>
      </c>
      <c r="C1063" s="372">
        <v>212</v>
      </c>
      <c r="D1063" s="372">
        <v>212</v>
      </c>
      <c r="E1063" s="372">
        <v>210.8</v>
      </c>
      <c r="F1063" s="372">
        <v>280850</v>
      </c>
      <c r="G1063" s="373">
        <v>-5.0000000000000001E-4</v>
      </c>
    </row>
    <row r="1064" spans="1:7" ht="14.25" customHeight="1">
      <c r="A1064" s="371">
        <v>45131</v>
      </c>
      <c r="B1064" s="372">
        <v>209.9</v>
      </c>
      <c r="C1064" s="372">
        <v>211</v>
      </c>
      <c r="D1064" s="372">
        <v>211</v>
      </c>
      <c r="E1064" s="372">
        <v>209.8</v>
      </c>
      <c r="F1064" s="372">
        <v>543810</v>
      </c>
      <c r="G1064" s="373">
        <v>-5.1999999999999998E-3</v>
      </c>
    </row>
    <row r="1065" spans="1:7" ht="14.25" customHeight="1">
      <c r="A1065" s="371">
        <v>45132</v>
      </c>
      <c r="B1065" s="372">
        <v>210.6</v>
      </c>
      <c r="C1065" s="372">
        <v>209.9</v>
      </c>
      <c r="D1065" s="372">
        <v>210.8</v>
      </c>
      <c r="E1065" s="372">
        <v>209.8</v>
      </c>
      <c r="F1065" s="372">
        <v>330010</v>
      </c>
      <c r="G1065" s="373">
        <v>3.3E-3</v>
      </c>
    </row>
    <row r="1066" spans="1:7" ht="14.25" customHeight="1">
      <c r="A1066" s="371">
        <v>45133</v>
      </c>
      <c r="B1066" s="372">
        <v>210</v>
      </c>
      <c r="C1066" s="372">
        <v>210.2</v>
      </c>
      <c r="D1066" s="372">
        <v>210.6</v>
      </c>
      <c r="E1066" s="372">
        <v>209.9</v>
      </c>
      <c r="F1066" s="372">
        <v>154820</v>
      </c>
      <c r="G1066" s="373">
        <v>-2.8E-3</v>
      </c>
    </row>
    <row r="1067" spans="1:7" ht="14.25" customHeight="1">
      <c r="A1067" s="371">
        <v>45134</v>
      </c>
      <c r="B1067" s="372">
        <v>210</v>
      </c>
      <c r="C1067" s="372">
        <v>210</v>
      </c>
      <c r="D1067" s="372">
        <v>210.5</v>
      </c>
      <c r="E1067" s="372">
        <v>209.8</v>
      </c>
      <c r="F1067" s="372">
        <v>227610</v>
      </c>
      <c r="G1067" s="373">
        <v>0</v>
      </c>
    </row>
    <row r="1068" spans="1:7" ht="14.25" customHeight="1">
      <c r="A1068" s="371">
        <v>45137</v>
      </c>
      <c r="B1068" s="372">
        <v>209.8</v>
      </c>
      <c r="C1068" s="372">
        <v>210</v>
      </c>
      <c r="D1068" s="372">
        <v>210.7</v>
      </c>
      <c r="E1068" s="372">
        <v>209.8</v>
      </c>
      <c r="F1068" s="372">
        <v>174170</v>
      </c>
      <c r="G1068" s="373">
        <v>-1E-3</v>
      </c>
    </row>
    <row r="1069" spans="1:7" ht="14.25" customHeight="1">
      <c r="A1069" s="371">
        <v>45138</v>
      </c>
      <c r="B1069" s="372">
        <v>209.8</v>
      </c>
      <c r="C1069" s="372">
        <v>209.8</v>
      </c>
      <c r="D1069" s="372">
        <v>210</v>
      </c>
      <c r="E1069" s="372">
        <v>209.8</v>
      </c>
      <c r="F1069" s="372">
        <v>189910</v>
      </c>
      <c r="G1069" s="373">
        <v>0</v>
      </c>
    </row>
    <row r="1070" spans="1:7" ht="14.25" customHeight="1">
      <c r="A1070" s="371">
        <v>45139</v>
      </c>
      <c r="B1070" s="372">
        <v>209.8</v>
      </c>
      <c r="C1070" s="372">
        <v>209.8</v>
      </c>
      <c r="D1070" s="372">
        <v>210</v>
      </c>
      <c r="E1070" s="372">
        <v>209.8</v>
      </c>
      <c r="F1070" s="372">
        <v>128889.99999999999</v>
      </c>
      <c r="G1070" s="373">
        <v>0</v>
      </c>
    </row>
    <row r="1071" spans="1:7" ht="14.25" customHeight="1">
      <c r="A1071" s="371">
        <v>45140</v>
      </c>
      <c r="B1071" s="372">
        <v>210.4</v>
      </c>
      <c r="C1071" s="372">
        <v>209.8</v>
      </c>
      <c r="D1071" s="372">
        <v>210.8</v>
      </c>
      <c r="E1071" s="372">
        <v>209.8</v>
      </c>
      <c r="F1071" s="372">
        <v>195300</v>
      </c>
      <c r="G1071" s="373">
        <v>2.8999999999999998E-3</v>
      </c>
    </row>
    <row r="1072" spans="1:7" ht="14.25" customHeight="1">
      <c r="A1072" s="371">
        <v>45141</v>
      </c>
      <c r="B1072" s="372">
        <v>209.9</v>
      </c>
      <c r="C1072" s="372">
        <v>210</v>
      </c>
      <c r="D1072" s="372">
        <v>210</v>
      </c>
      <c r="E1072" s="372">
        <v>209.8</v>
      </c>
      <c r="F1072" s="372">
        <v>102740</v>
      </c>
      <c r="G1072" s="373">
        <v>-2.3999999999999998E-3</v>
      </c>
    </row>
    <row r="1073" spans="1:7" ht="14.25" customHeight="1">
      <c r="A1073" s="371">
        <v>45144</v>
      </c>
      <c r="B1073" s="372">
        <v>209.8</v>
      </c>
      <c r="C1073" s="372">
        <v>209.8</v>
      </c>
      <c r="D1073" s="372">
        <v>209.8</v>
      </c>
      <c r="E1073" s="372">
        <v>209.8</v>
      </c>
      <c r="F1073" s="372">
        <v>72190</v>
      </c>
      <c r="G1073" s="373">
        <v>-5.0000000000000001E-4</v>
      </c>
    </row>
    <row r="1074" spans="1:7" ht="14.25" customHeight="1">
      <c r="A1074" s="371">
        <v>45145</v>
      </c>
      <c r="B1074" s="372">
        <v>210</v>
      </c>
      <c r="C1074" s="372">
        <v>209.8</v>
      </c>
      <c r="D1074" s="372">
        <v>210.2</v>
      </c>
      <c r="E1074" s="372">
        <v>209.8</v>
      </c>
      <c r="F1074" s="372">
        <v>412850</v>
      </c>
      <c r="G1074" s="373">
        <v>1E-3</v>
      </c>
    </row>
    <row r="1075" spans="1:7" ht="14.25" customHeight="1">
      <c r="A1075" s="371">
        <v>45146</v>
      </c>
      <c r="B1075" s="372">
        <v>211</v>
      </c>
      <c r="C1075" s="372">
        <v>209.9</v>
      </c>
      <c r="D1075" s="372">
        <v>211.5</v>
      </c>
      <c r="E1075" s="372">
        <v>209.9</v>
      </c>
      <c r="F1075" s="372">
        <v>235930</v>
      </c>
      <c r="G1075" s="373">
        <v>4.7999999999999996E-3</v>
      </c>
    </row>
    <row r="1076" spans="1:7" ht="14.25" customHeight="1">
      <c r="A1076" s="371">
        <v>45147</v>
      </c>
      <c r="B1076" s="372">
        <v>211.6</v>
      </c>
      <c r="C1076" s="372">
        <v>210</v>
      </c>
      <c r="D1076" s="372">
        <v>211.8</v>
      </c>
      <c r="E1076" s="372">
        <v>210</v>
      </c>
      <c r="F1076" s="372">
        <v>451720</v>
      </c>
      <c r="G1076" s="373">
        <v>2.8E-3</v>
      </c>
    </row>
    <row r="1077" spans="1:7" ht="14.25" customHeight="1">
      <c r="A1077" s="371">
        <v>45148</v>
      </c>
      <c r="B1077" s="372">
        <v>211.6</v>
      </c>
      <c r="C1077" s="372">
        <v>211.5</v>
      </c>
      <c r="D1077" s="372">
        <v>211.9</v>
      </c>
      <c r="E1077" s="372">
        <v>211</v>
      </c>
      <c r="F1077" s="372">
        <v>135700</v>
      </c>
      <c r="G1077" s="373">
        <v>0</v>
      </c>
    </row>
    <row r="1078" spans="1:7" ht="14.25" customHeight="1">
      <c r="A1078" s="371">
        <v>45151</v>
      </c>
      <c r="B1078" s="372">
        <v>210.5</v>
      </c>
      <c r="C1078" s="372">
        <v>211.6</v>
      </c>
      <c r="D1078" s="372">
        <v>211.6</v>
      </c>
      <c r="E1078" s="372">
        <v>210.2</v>
      </c>
      <c r="F1078" s="372">
        <v>122000</v>
      </c>
      <c r="G1078" s="373">
        <v>-5.1999999999999998E-3</v>
      </c>
    </row>
    <row r="1079" spans="1:7" ht="14.25" customHeight="1">
      <c r="A1079" s="371">
        <v>45152</v>
      </c>
      <c r="B1079" s="372">
        <v>210.3</v>
      </c>
      <c r="C1079" s="372">
        <v>210.5</v>
      </c>
      <c r="D1079" s="372">
        <v>210.5</v>
      </c>
      <c r="E1079" s="372">
        <v>209.8</v>
      </c>
      <c r="F1079" s="372">
        <v>497920</v>
      </c>
      <c r="G1079" s="373">
        <v>-1E-3</v>
      </c>
    </row>
    <row r="1080" spans="1:7" ht="14.25" customHeight="1">
      <c r="A1080" s="371">
        <v>45154</v>
      </c>
      <c r="B1080" s="372">
        <v>209.8</v>
      </c>
      <c r="C1080" s="372">
        <v>210</v>
      </c>
      <c r="D1080" s="372">
        <v>210.5</v>
      </c>
      <c r="E1080" s="372">
        <v>209.8</v>
      </c>
      <c r="F1080" s="372">
        <v>1140000</v>
      </c>
      <c r="G1080" s="373">
        <v>-2.3999999999999998E-3</v>
      </c>
    </row>
    <row r="1081" spans="1:7" ht="14.25" customHeight="1">
      <c r="A1081" s="371">
        <v>45155</v>
      </c>
      <c r="B1081" s="372">
        <v>210</v>
      </c>
      <c r="C1081" s="372">
        <v>209.8</v>
      </c>
      <c r="D1081" s="372">
        <v>210.4</v>
      </c>
      <c r="E1081" s="372">
        <v>209.8</v>
      </c>
      <c r="F1081" s="372">
        <v>167660</v>
      </c>
      <c r="G1081" s="373">
        <v>1E-3</v>
      </c>
    </row>
    <row r="1082" spans="1:7" ht="14.25" customHeight="1">
      <c r="A1082" s="371">
        <v>45158</v>
      </c>
      <c r="B1082" s="372">
        <v>210</v>
      </c>
      <c r="C1082" s="372">
        <v>209.8</v>
      </c>
      <c r="D1082" s="372">
        <v>211</v>
      </c>
      <c r="E1082" s="372">
        <v>209.8</v>
      </c>
      <c r="F1082" s="372">
        <v>78570</v>
      </c>
      <c r="G1082" s="373">
        <v>0</v>
      </c>
    </row>
    <row r="1083" spans="1:7" ht="14.25" customHeight="1">
      <c r="A1083" s="371">
        <v>45159</v>
      </c>
      <c r="B1083" s="372">
        <v>209.9</v>
      </c>
      <c r="C1083" s="372">
        <v>210</v>
      </c>
      <c r="D1083" s="372">
        <v>210</v>
      </c>
      <c r="E1083" s="372">
        <v>209.8</v>
      </c>
      <c r="F1083" s="372">
        <v>157860</v>
      </c>
      <c r="G1083" s="373">
        <v>-5.0000000000000001E-4</v>
      </c>
    </row>
    <row r="1084" spans="1:7" ht="14.25" customHeight="1">
      <c r="A1084" s="371">
        <v>45160</v>
      </c>
      <c r="B1084" s="372">
        <v>210</v>
      </c>
      <c r="C1084" s="372">
        <v>209.9</v>
      </c>
      <c r="D1084" s="372">
        <v>210</v>
      </c>
      <c r="E1084" s="372">
        <v>209.8</v>
      </c>
      <c r="F1084" s="372">
        <v>160860</v>
      </c>
      <c r="G1084" s="373">
        <v>5.0000000000000001E-4</v>
      </c>
    </row>
    <row r="1085" spans="1:7" ht="14.25" customHeight="1">
      <c r="A1085" s="371">
        <v>45161</v>
      </c>
      <c r="B1085" s="372">
        <v>210.6</v>
      </c>
      <c r="C1085" s="372">
        <v>210</v>
      </c>
      <c r="D1085" s="372">
        <v>211</v>
      </c>
      <c r="E1085" s="372">
        <v>209.8</v>
      </c>
      <c r="F1085" s="372">
        <v>148290</v>
      </c>
      <c r="G1085" s="373">
        <v>2.8999999999999998E-3</v>
      </c>
    </row>
    <row r="1086" spans="1:7" ht="14.25" customHeight="1">
      <c r="A1086" s="371">
        <v>45162</v>
      </c>
      <c r="B1086" s="372">
        <v>211.2</v>
      </c>
      <c r="C1086" s="372">
        <v>209.8</v>
      </c>
      <c r="D1086" s="372">
        <v>211.7</v>
      </c>
      <c r="E1086" s="372">
        <v>209.8</v>
      </c>
      <c r="F1086" s="372">
        <v>169610</v>
      </c>
      <c r="G1086" s="373">
        <v>2.8E-3</v>
      </c>
    </row>
    <row r="1087" spans="1:7" ht="14.25" customHeight="1">
      <c r="A1087" s="371">
        <v>45165</v>
      </c>
      <c r="B1087" s="372">
        <v>211.2</v>
      </c>
      <c r="C1087" s="372">
        <v>211.2</v>
      </c>
      <c r="D1087" s="372">
        <v>212.2</v>
      </c>
      <c r="E1087" s="372">
        <v>210.1</v>
      </c>
      <c r="F1087" s="372">
        <v>226090</v>
      </c>
      <c r="G1087" s="373">
        <v>0</v>
      </c>
    </row>
    <row r="1088" spans="1:7" ht="14.25" customHeight="1">
      <c r="A1088" s="371">
        <v>45166</v>
      </c>
      <c r="B1088" s="372">
        <v>211.5</v>
      </c>
      <c r="C1088" s="372">
        <v>211.5</v>
      </c>
      <c r="D1088" s="372">
        <v>212.2</v>
      </c>
      <c r="E1088" s="372">
        <v>210.4</v>
      </c>
      <c r="F1088" s="372">
        <v>320270</v>
      </c>
      <c r="G1088" s="373">
        <v>1.4E-3</v>
      </c>
    </row>
    <row r="1089" spans="1:7" ht="14.25" customHeight="1">
      <c r="A1089" s="371">
        <v>45167</v>
      </c>
      <c r="B1089" s="372">
        <v>211.3</v>
      </c>
      <c r="C1089" s="372">
        <v>210.5</v>
      </c>
      <c r="D1089" s="372">
        <v>211.6</v>
      </c>
      <c r="E1089" s="372">
        <v>210.5</v>
      </c>
      <c r="F1089" s="372">
        <v>109940</v>
      </c>
      <c r="G1089" s="373">
        <v>-8.9999999999999998E-4</v>
      </c>
    </row>
    <row r="1090" spans="1:7" ht="14.25" customHeight="1">
      <c r="A1090" s="371">
        <v>45168</v>
      </c>
      <c r="B1090" s="372">
        <v>211</v>
      </c>
      <c r="C1090" s="372">
        <v>211.3</v>
      </c>
      <c r="D1090" s="372">
        <v>211.3</v>
      </c>
      <c r="E1090" s="372">
        <v>210.7</v>
      </c>
      <c r="F1090" s="372">
        <v>64000</v>
      </c>
      <c r="G1090" s="373">
        <v>-1.4E-3</v>
      </c>
    </row>
    <row r="1091" spans="1:7" ht="14.25" customHeight="1">
      <c r="A1091" s="371">
        <v>45169</v>
      </c>
      <c r="B1091" s="372">
        <v>211.1</v>
      </c>
      <c r="C1091" s="372">
        <v>211</v>
      </c>
      <c r="D1091" s="372">
        <v>211.6</v>
      </c>
      <c r="E1091" s="372">
        <v>210.3</v>
      </c>
      <c r="F1091" s="372">
        <v>121150</v>
      </c>
      <c r="G1091" s="373">
        <v>5.0000000000000001E-4</v>
      </c>
    </row>
    <row r="1092" spans="1:7" ht="14.25" customHeight="1">
      <c r="A1092" s="371">
        <v>45172</v>
      </c>
      <c r="B1092" s="372">
        <v>211.1</v>
      </c>
      <c r="C1092" s="372">
        <v>210.6</v>
      </c>
      <c r="D1092" s="372">
        <v>211.7</v>
      </c>
      <c r="E1092" s="372">
        <v>210.6</v>
      </c>
      <c r="F1092" s="372">
        <v>95760</v>
      </c>
      <c r="G1092" s="373">
        <v>0</v>
      </c>
    </row>
    <row r="1093" spans="1:7" ht="14.25" customHeight="1">
      <c r="A1093" s="371">
        <v>45173</v>
      </c>
      <c r="B1093" s="372">
        <v>210.7</v>
      </c>
      <c r="C1093" s="372">
        <v>211.5</v>
      </c>
      <c r="D1093" s="372">
        <v>211.5</v>
      </c>
      <c r="E1093" s="372">
        <v>210.5</v>
      </c>
      <c r="F1093" s="372">
        <v>161050</v>
      </c>
      <c r="G1093" s="373">
        <v>-1.9E-3</v>
      </c>
    </row>
    <row r="1094" spans="1:7" ht="14.25" customHeight="1">
      <c r="A1094" s="371">
        <v>45174</v>
      </c>
      <c r="B1094" s="372">
        <v>211</v>
      </c>
      <c r="C1094" s="372">
        <v>210.5</v>
      </c>
      <c r="D1094" s="372">
        <v>211.1</v>
      </c>
      <c r="E1094" s="372">
        <v>210.5</v>
      </c>
      <c r="F1094" s="372">
        <v>154830</v>
      </c>
      <c r="G1094" s="373">
        <v>1.4E-3</v>
      </c>
    </row>
    <row r="1095" spans="1:7" ht="14.25" customHeight="1">
      <c r="A1095" s="371">
        <v>45176</v>
      </c>
      <c r="B1095" s="372">
        <v>210.7</v>
      </c>
      <c r="C1095" s="372">
        <v>211</v>
      </c>
      <c r="D1095" s="372">
        <v>211.1</v>
      </c>
      <c r="E1095" s="372">
        <v>210.6</v>
      </c>
      <c r="F1095" s="372">
        <v>167500</v>
      </c>
      <c r="G1095" s="373">
        <v>-1.4E-3</v>
      </c>
    </row>
    <row r="1096" spans="1:7" ht="14.25" customHeight="1">
      <c r="A1096" s="371">
        <v>45179</v>
      </c>
      <c r="B1096" s="372">
        <v>210.5</v>
      </c>
      <c r="C1096" s="372">
        <v>210.7</v>
      </c>
      <c r="D1096" s="372">
        <v>211.2</v>
      </c>
      <c r="E1096" s="372">
        <v>210.5</v>
      </c>
      <c r="F1096" s="372">
        <v>96850</v>
      </c>
      <c r="G1096" s="373">
        <v>-8.9999999999999998E-4</v>
      </c>
    </row>
    <row r="1097" spans="1:7" ht="14.25" customHeight="1">
      <c r="A1097" s="371">
        <v>45180</v>
      </c>
      <c r="B1097" s="372">
        <v>210.1</v>
      </c>
      <c r="C1097" s="372">
        <v>210.3</v>
      </c>
      <c r="D1097" s="372">
        <v>210.9</v>
      </c>
      <c r="E1097" s="372">
        <v>209.9</v>
      </c>
      <c r="F1097" s="372">
        <v>293770</v>
      </c>
      <c r="G1097" s="373">
        <v>-1.9E-3</v>
      </c>
    </row>
    <row r="1098" spans="1:7" ht="14.25" customHeight="1">
      <c r="A1098" s="371">
        <v>45181</v>
      </c>
      <c r="B1098" s="372">
        <v>210</v>
      </c>
      <c r="C1098" s="372">
        <v>209.9</v>
      </c>
      <c r="D1098" s="372">
        <v>210.6</v>
      </c>
      <c r="E1098" s="372">
        <v>209.8</v>
      </c>
      <c r="F1098" s="372">
        <v>444300</v>
      </c>
      <c r="G1098" s="373">
        <v>-5.0000000000000001E-4</v>
      </c>
    </row>
    <row r="1099" spans="1:7" ht="14.25" customHeight="1">
      <c r="A1099" s="371">
        <v>45182</v>
      </c>
      <c r="B1099" s="372">
        <v>210.2</v>
      </c>
      <c r="C1099" s="372">
        <v>210</v>
      </c>
      <c r="D1099" s="372">
        <v>211.3</v>
      </c>
      <c r="E1099" s="372">
        <v>209.8</v>
      </c>
      <c r="F1099" s="372">
        <v>467280</v>
      </c>
      <c r="G1099" s="373">
        <v>1E-3</v>
      </c>
    </row>
    <row r="1100" spans="1:7" ht="14.25" customHeight="1">
      <c r="A1100" s="371">
        <v>45183</v>
      </c>
      <c r="B1100" s="372">
        <v>209.8</v>
      </c>
      <c r="C1100" s="372">
        <v>210.3</v>
      </c>
      <c r="D1100" s="372">
        <v>210.3</v>
      </c>
      <c r="E1100" s="372">
        <v>209.8</v>
      </c>
      <c r="F1100" s="372">
        <v>471160</v>
      </c>
      <c r="G1100" s="373">
        <v>-1.9E-3</v>
      </c>
    </row>
    <row r="1101" spans="1:7" ht="14.25" customHeight="1">
      <c r="A1101" s="371">
        <v>45186</v>
      </c>
      <c r="B1101" s="372">
        <v>210.5</v>
      </c>
      <c r="C1101" s="372">
        <v>209.9</v>
      </c>
      <c r="D1101" s="372">
        <v>210.8</v>
      </c>
      <c r="E1101" s="372">
        <v>209.8</v>
      </c>
      <c r="F1101" s="372">
        <v>174530</v>
      </c>
      <c r="G1101" s="373">
        <v>3.3E-3</v>
      </c>
    </row>
    <row r="1102" spans="1:7" ht="14.25" customHeight="1">
      <c r="A1102" s="371">
        <v>45187</v>
      </c>
      <c r="B1102" s="372">
        <v>210.1</v>
      </c>
      <c r="C1102" s="372">
        <v>210.2</v>
      </c>
      <c r="D1102" s="372">
        <v>210.5</v>
      </c>
      <c r="E1102" s="372">
        <v>209.9</v>
      </c>
      <c r="F1102" s="372">
        <v>120930</v>
      </c>
      <c r="G1102" s="373">
        <v>-1.9E-3</v>
      </c>
    </row>
    <row r="1103" spans="1:7" ht="14.25" customHeight="1">
      <c r="A1103" s="371">
        <v>45188</v>
      </c>
      <c r="B1103" s="372">
        <v>210</v>
      </c>
      <c r="C1103" s="372">
        <v>209.8</v>
      </c>
      <c r="D1103" s="372">
        <v>210.2</v>
      </c>
      <c r="E1103" s="372">
        <v>209.8</v>
      </c>
      <c r="F1103" s="372">
        <v>154090</v>
      </c>
      <c r="G1103" s="373">
        <v>-5.0000000000000001E-4</v>
      </c>
    </row>
    <row r="1104" spans="1:7" ht="14.25" customHeight="1">
      <c r="A1104" s="371">
        <v>45189</v>
      </c>
      <c r="B1104" s="372">
        <v>210</v>
      </c>
      <c r="C1104" s="372">
        <v>210.7</v>
      </c>
      <c r="D1104" s="372">
        <v>210.7</v>
      </c>
      <c r="E1104" s="372">
        <v>209.9</v>
      </c>
      <c r="F1104" s="372">
        <v>111400</v>
      </c>
      <c r="G1104" s="373">
        <v>0</v>
      </c>
    </row>
    <row r="1105" spans="1:7" ht="14.25" customHeight="1">
      <c r="A1105" s="371">
        <v>45190</v>
      </c>
      <c r="B1105" s="372">
        <v>210</v>
      </c>
      <c r="C1105" s="372">
        <v>210</v>
      </c>
      <c r="D1105" s="372">
        <v>210.2</v>
      </c>
      <c r="E1105" s="372">
        <v>209.8</v>
      </c>
      <c r="F1105" s="372">
        <v>820240</v>
      </c>
      <c r="G1105" s="373">
        <v>0</v>
      </c>
    </row>
    <row r="1106" spans="1:7" ht="14.25" customHeight="1">
      <c r="A1106" s="371">
        <v>45193</v>
      </c>
      <c r="B1106" s="372">
        <v>209.9</v>
      </c>
      <c r="C1106" s="372">
        <v>210</v>
      </c>
      <c r="D1106" s="372">
        <v>210.3</v>
      </c>
      <c r="E1106" s="372">
        <v>209.8</v>
      </c>
      <c r="F1106" s="372">
        <v>305120</v>
      </c>
      <c r="G1106" s="373">
        <v>-5.0000000000000001E-4</v>
      </c>
    </row>
    <row r="1107" spans="1:7" ht="14.25" customHeight="1">
      <c r="A1107" s="371">
        <v>45194</v>
      </c>
      <c r="B1107" s="372">
        <v>209.9</v>
      </c>
      <c r="C1107" s="372">
        <v>209.9</v>
      </c>
      <c r="D1107" s="372">
        <v>210</v>
      </c>
      <c r="E1107" s="372">
        <v>209.8</v>
      </c>
      <c r="F1107" s="372">
        <v>291840</v>
      </c>
      <c r="G1107" s="373">
        <v>0</v>
      </c>
    </row>
    <row r="1108" spans="1:7" ht="14.25" customHeight="1">
      <c r="A1108" s="371">
        <v>45195</v>
      </c>
      <c r="B1108" s="372">
        <v>209.8</v>
      </c>
      <c r="C1108" s="372">
        <v>209.9</v>
      </c>
      <c r="D1108" s="372">
        <v>210</v>
      </c>
      <c r="E1108" s="372">
        <v>209.8</v>
      </c>
      <c r="F1108" s="372">
        <v>135990</v>
      </c>
      <c r="G1108" s="373">
        <v>-5.0000000000000001E-4</v>
      </c>
    </row>
    <row r="1109" spans="1:7" ht="14.25" customHeight="1">
      <c r="A1109" s="371">
        <v>45196</v>
      </c>
      <c r="B1109" s="372">
        <v>209.8</v>
      </c>
      <c r="C1109" s="372">
        <v>209.8</v>
      </c>
      <c r="D1109" s="372">
        <v>210.1</v>
      </c>
      <c r="E1109" s="372">
        <v>209.8</v>
      </c>
      <c r="F1109" s="372">
        <v>95350</v>
      </c>
      <c r="G1109" s="373">
        <v>0</v>
      </c>
    </row>
    <row r="1110" spans="1:7" ht="14.25" customHeight="1">
      <c r="A1110" s="371">
        <v>45200</v>
      </c>
      <c r="B1110" s="372">
        <v>209.8</v>
      </c>
      <c r="C1110" s="372">
        <v>209.8</v>
      </c>
      <c r="D1110" s="372">
        <v>209.9</v>
      </c>
      <c r="E1110" s="372">
        <v>209.8</v>
      </c>
      <c r="F1110" s="372">
        <v>271290</v>
      </c>
      <c r="G1110" s="373">
        <v>0</v>
      </c>
    </row>
    <row r="1111" spans="1:7" ht="14.25" customHeight="1">
      <c r="A1111" s="371">
        <v>45201</v>
      </c>
      <c r="B1111" s="372">
        <v>209.8</v>
      </c>
      <c r="C1111" s="372">
        <v>209.8</v>
      </c>
      <c r="D1111" s="372">
        <v>209.8</v>
      </c>
      <c r="E1111" s="372">
        <v>209.8</v>
      </c>
      <c r="F1111" s="372">
        <v>61510</v>
      </c>
      <c r="G1111" s="373">
        <v>0</v>
      </c>
    </row>
    <row r="1112" spans="1:7" ht="14.25" customHeight="1">
      <c r="A1112" s="371">
        <v>45202</v>
      </c>
      <c r="B1112" s="372">
        <v>209.8</v>
      </c>
      <c r="C1112" s="372">
        <v>209.8</v>
      </c>
      <c r="D1112" s="372">
        <v>209.9</v>
      </c>
      <c r="E1112" s="372">
        <v>209.8</v>
      </c>
      <c r="F1112" s="372">
        <v>134050</v>
      </c>
      <c r="G1112" s="373">
        <v>0</v>
      </c>
    </row>
    <row r="1113" spans="1:7" ht="14.25" customHeight="1">
      <c r="A1113" s="371">
        <v>45203</v>
      </c>
      <c r="B1113" s="372">
        <v>209.8</v>
      </c>
      <c r="C1113" s="372">
        <v>209.8</v>
      </c>
      <c r="D1113" s="372">
        <v>210</v>
      </c>
      <c r="E1113" s="372">
        <v>209.8</v>
      </c>
      <c r="F1113" s="372">
        <v>149150</v>
      </c>
      <c r="G1113" s="373">
        <v>0</v>
      </c>
    </row>
    <row r="1114" spans="1:7" ht="14.25" customHeight="1">
      <c r="A1114" s="371">
        <v>45204</v>
      </c>
      <c r="B1114" s="372">
        <v>210</v>
      </c>
      <c r="C1114" s="372">
        <v>209.8</v>
      </c>
      <c r="D1114" s="372">
        <v>210.1</v>
      </c>
      <c r="E1114" s="372">
        <v>209.8</v>
      </c>
      <c r="F1114" s="372">
        <v>204860</v>
      </c>
      <c r="G1114" s="373">
        <v>1E-3</v>
      </c>
    </row>
    <row r="1115" spans="1:7" ht="14.25" customHeight="1">
      <c r="A1115" s="371">
        <v>45207</v>
      </c>
      <c r="B1115" s="372">
        <v>209.8</v>
      </c>
      <c r="C1115" s="372">
        <v>210</v>
      </c>
      <c r="D1115" s="372">
        <v>210</v>
      </c>
      <c r="E1115" s="372">
        <v>209.8</v>
      </c>
      <c r="F1115" s="372">
        <v>116810</v>
      </c>
      <c r="G1115" s="373">
        <v>-1E-3</v>
      </c>
    </row>
    <row r="1116" spans="1:7" ht="14.25" customHeight="1">
      <c r="A1116" s="371">
        <v>45208</v>
      </c>
      <c r="B1116" s="372">
        <v>209.9</v>
      </c>
      <c r="C1116" s="372">
        <v>209.8</v>
      </c>
      <c r="D1116" s="372">
        <v>210</v>
      </c>
      <c r="E1116" s="372">
        <v>209.8</v>
      </c>
      <c r="F1116" s="372">
        <v>622730</v>
      </c>
      <c r="G1116" s="373">
        <v>5.0000000000000001E-4</v>
      </c>
    </row>
    <row r="1117" spans="1:7" ht="14.25" customHeight="1">
      <c r="A1117" s="371">
        <v>45209</v>
      </c>
      <c r="B1117" s="372">
        <v>210</v>
      </c>
      <c r="C1117" s="372">
        <v>209.8</v>
      </c>
      <c r="D1117" s="372">
        <v>210.1</v>
      </c>
      <c r="E1117" s="372">
        <v>209.8</v>
      </c>
      <c r="F1117" s="372">
        <v>301660</v>
      </c>
      <c r="G1117" s="373">
        <v>5.0000000000000001E-4</v>
      </c>
    </row>
    <row r="1118" spans="1:7" ht="14.25" customHeight="1">
      <c r="A1118" s="371">
        <v>45210</v>
      </c>
      <c r="B1118" s="372">
        <v>209.8</v>
      </c>
      <c r="C1118" s="372">
        <v>209.8</v>
      </c>
      <c r="D1118" s="372">
        <v>210.1</v>
      </c>
      <c r="E1118" s="372">
        <v>209.8</v>
      </c>
      <c r="F1118" s="372">
        <v>69490</v>
      </c>
      <c r="G1118" s="373">
        <v>-1E-3</v>
      </c>
    </row>
    <row r="1119" spans="1:7" ht="14.25" customHeight="1">
      <c r="A1119" s="371">
        <v>45211</v>
      </c>
      <c r="B1119" s="372">
        <v>210</v>
      </c>
      <c r="C1119" s="372">
        <v>210</v>
      </c>
      <c r="D1119" s="372">
        <v>210.2</v>
      </c>
      <c r="E1119" s="372">
        <v>209.8</v>
      </c>
      <c r="F1119" s="372">
        <v>122840</v>
      </c>
      <c r="G1119" s="373">
        <v>1E-3</v>
      </c>
    </row>
    <row r="1120" spans="1:7" ht="14.25" customHeight="1">
      <c r="A1120" s="371">
        <v>45214</v>
      </c>
      <c r="B1120" s="372">
        <v>209.9</v>
      </c>
      <c r="C1120" s="372">
        <v>210</v>
      </c>
      <c r="D1120" s="372">
        <v>210.3</v>
      </c>
      <c r="E1120" s="372">
        <v>209.8</v>
      </c>
      <c r="F1120" s="372">
        <v>107060</v>
      </c>
      <c r="G1120" s="373">
        <v>-5.0000000000000001E-4</v>
      </c>
    </row>
    <row r="1121" spans="1:7" ht="14.25" customHeight="1">
      <c r="A1121" s="371">
        <v>45215</v>
      </c>
      <c r="B1121" s="372">
        <v>210</v>
      </c>
      <c r="C1121" s="372">
        <v>210</v>
      </c>
      <c r="D1121" s="372">
        <v>210.1</v>
      </c>
      <c r="E1121" s="372">
        <v>209.9</v>
      </c>
      <c r="F1121" s="372">
        <v>702880</v>
      </c>
      <c r="G1121" s="373">
        <v>5.0000000000000001E-4</v>
      </c>
    </row>
    <row r="1122" spans="1:7" ht="14.25" customHeight="1">
      <c r="A1122" s="371">
        <v>45216</v>
      </c>
      <c r="B1122" s="372">
        <v>210</v>
      </c>
      <c r="C1122" s="372">
        <v>210</v>
      </c>
      <c r="D1122" s="372">
        <v>210.1</v>
      </c>
      <c r="E1122" s="372">
        <v>209.9</v>
      </c>
      <c r="F1122" s="372">
        <v>74410</v>
      </c>
      <c r="G1122" s="373">
        <v>0</v>
      </c>
    </row>
    <row r="1123" spans="1:7" ht="14.25" customHeight="1">
      <c r="A1123" s="371">
        <v>45217</v>
      </c>
      <c r="B1123" s="372">
        <v>210.3</v>
      </c>
      <c r="C1123" s="372">
        <v>210</v>
      </c>
      <c r="D1123" s="372">
        <v>210.6</v>
      </c>
      <c r="E1123" s="372">
        <v>209.9</v>
      </c>
      <c r="F1123" s="372">
        <v>602250</v>
      </c>
      <c r="G1123" s="373">
        <v>1.4E-3</v>
      </c>
    </row>
    <row r="1124" spans="1:7" ht="14.25" customHeight="1">
      <c r="A1124" s="371">
        <v>45218</v>
      </c>
      <c r="B1124" s="372">
        <v>212</v>
      </c>
      <c r="C1124" s="372">
        <v>210.3</v>
      </c>
      <c r="D1124" s="372">
        <v>212.3</v>
      </c>
      <c r="E1124" s="372">
        <v>210.3</v>
      </c>
      <c r="F1124" s="372">
        <v>498250</v>
      </c>
      <c r="G1124" s="373">
        <v>8.0999999999999996E-3</v>
      </c>
    </row>
    <row r="1125" spans="1:7" ht="14.25" customHeight="1">
      <c r="A1125" s="371">
        <v>45221</v>
      </c>
      <c r="B1125" s="372">
        <v>209.9</v>
      </c>
      <c r="C1125" s="372">
        <v>212</v>
      </c>
      <c r="D1125" s="372">
        <v>212</v>
      </c>
      <c r="E1125" s="372">
        <v>209.8</v>
      </c>
      <c r="F1125" s="372">
        <v>134680</v>
      </c>
      <c r="G1125" s="373">
        <v>-9.9000000000000008E-3</v>
      </c>
    </row>
    <row r="1126" spans="1:7" ht="14.25" customHeight="1">
      <c r="A1126" s="371">
        <v>45222</v>
      </c>
      <c r="B1126" s="372">
        <v>210.3</v>
      </c>
      <c r="C1126" s="372">
        <v>211</v>
      </c>
      <c r="D1126" s="372">
        <v>213</v>
      </c>
      <c r="E1126" s="372">
        <v>209.8</v>
      </c>
      <c r="F1126" s="372">
        <v>269910</v>
      </c>
      <c r="G1126" s="373">
        <v>1.9E-3</v>
      </c>
    </row>
    <row r="1127" spans="1:7" ht="14.25" customHeight="1">
      <c r="A1127" s="371">
        <v>45224</v>
      </c>
      <c r="B1127" s="372">
        <v>210.3</v>
      </c>
      <c r="C1127" s="372">
        <v>211.2</v>
      </c>
      <c r="D1127" s="372">
        <v>211.2</v>
      </c>
      <c r="E1127" s="372">
        <v>209.8</v>
      </c>
      <c r="F1127" s="372">
        <v>1760000</v>
      </c>
      <c r="G1127" s="373">
        <v>0</v>
      </c>
    </row>
    <row r="1128" spans="1:7" ht="14.25" customHeight="1">
      <c r="A1128" s="371">
        <v>45225</v>
      </c>
      <c r="B1128" s="372">
        <v>210.9</v>
      </c>
      <c r="C1128" s="372">
        <v>210.3</v>
      </c>
      <c r="D1128" s="372">
        <v>211.5</v>
      </c>
      <c r="E1128" s="372">
        <v>210.3</v>
      </c>
      <c r="F1128" s="372">
        <v>231870</v>
      </c>
      <c r="G1128" s="373">
        <v>2.8999999999999998E-3</v>
      </c>
    </row>
    <row r="1129" spans="1:7" ht="14.25" customHeight="1">
      <c r="A1129" s="371">
        <v>45228</v>
      </c>
      <c r="B1129" s="372">
        <v>211</v>
      </c>
      <c r="C1129" s="372">
        <v>211</v>
      </c>
      <c r="D1129" s="372">
        <v>211.1</v>
      </c>
      <c r="E1129" s="372">
        <v>210.4</v>
      </c>
      <c r="F1129" s="372">
        <v>174610</v>
      </c>
      <c r="G1129" s="373">
        <v>5.0000000000000001E-4</v>
      </c>
    </row>
    <row r="1130" spans="1:7" ht="14.25" customHeight="1">
      <c r="A1130" s="371">
        <v>45229</v>
      </c>
      <c r="B1130" s="372">
        <v>211.2</v>
      </c>
      <c r="C1130" s="372">
        <v>211.1</v>
      </c>
      <c r="D1130" s="372">
        <v>211.5</v>
      </c>
      <c r="E1130" s="372">
        <v>210.9</v>
      </c>
      <c r="F1130" s="372">
        <v>231090</v>
      </c>
      <c r="G1130" s="373">
        <v>8.9999999999999998E-4</v>
      </c>
    </row>
    <row r="1131" spans="1:7" ht="14.25" customHeight="1">
      <c r="A1131" s="371">
        <v>45230</v>
      </c>
      <c r="B1131" s="372">
        <v>211.1</v>
      </c>
      <c r="C1131" s="372">
        <v>211.1</v>
      </c>
      <c r="D1131" s="372">
        <v>211.5</v>
      </c>
      <c r="E1131" s="372">
        <v>210.9</v>
      </c>
      <c r="F1131" s="372">
        <v>233090</v>
      </c>
      <c r="G1131" s="373">
        <v>-5.0000000000000001E-4</v>
      </c>
    </row>
    <row r="1132" spans="1:7" ht="14.25" customHeight="1">
      <c r="A1132" s="371">
        <v>45231</v>
      </c>
      <c r="B1132" s="372">
        <v>211.1</v>
      </c>
      <c r="C1132" s="372">
        <v>210.9</v>
      </c>
      <c r="D1132" s="372">
        <v>211.4</v>
      </c>
      <c r="E1132" s="372">
        <v>210.9</v>
      </c>
      <c r="F1132" s="372">
        <v>148880</v>
      </c>
      <c r="G1132" s="373">
        <v>0</v>
      </c>
    </row>
    <row r="1133" spans="1:7" ht="14.25" customHeight="1">
      <c r="A1133" s="371">
        <v>45232</v>
      </c>
      <c r="B1133" s="372">
        <v>211.2</v>
      </c>
      <c r="C1133" s="372">
        <v>211.2</v>
      </c>
      <c r="D1133" s="372">
        <v>211.6</v>
      </c>
      <c r="E1133" s="372">
        <v>211.1</v>
      </c>
      <c r="F1133" s="372">
        <v>130240.00000000001</v>
      </c>
      <c r="G1133" s="373">
        <v>5.0000000000000001E-4</v>
      </c>
    </row>
    <row r="1134" spans="1:7" ht="14.25" customHeight="1">
      <c r="A1134" s="371">
        <v>45235</v>
      </c>
      <c r="B1134" s="372">
        <v>211.1</v>
      </c>
      <c r="C1134" s="372">
        <v>211.3</v>
      </c>
      <c r="D1134" s="372">
        <v>211.9</v>
      </c>
      <c r="E1134" s="372">
        <v>209.8</v>
      </c>
      <c r="F1134" s="372">
        <v>472410</v>
      </c>
      <c r="G1134" s="373">
        <v>-5.0000000000000001E-4</v>
      </c>
    </row>
    <row r="1135" spans="1:7" ht="14.25" customHeight="1">
      <c r="A1135" s="371">
        <v>45236</v>
      </c>
      <c r="B1135" s="372">
        <v>210.9</v>
      </c>
      <c r="C1135" s="372">
        <v>211</v>
      </c>
      <c r="D1135" s="372">
        <v>211.1</v>
      </c>
      <c r="E1135" s="372">
        <v>210.8</v>
      </c>
      <c r="F1135" s="372">
        <v>201330</v>
      </c>
      <c r="G1135" s="373">
        <v>-8.9999999999999998E-4</v>
      </c>
    </row>
    <row r="1136" spans="1:7" ht="14.25" customHeight="1">
      <c r="A1136" s="371">
        <v>45237</v>
      </c>
      <c r="B1136" s="372">
        <v>210.3</v>
      </c>
      <c r="C1136" s="372">
        <v>210.9</v>
      </c>
      <c r="D1136" s="372">
        <v>211.1</v>
      </c>
      <c r="E1136" s="372">
        <v>210.3</v>
      </c>
      <c r="F1136" s="372">
        <v>425890</v>
      </c>
      <c r="G1136" s="373">
        <v>-2.8E-3</v>
      </c>
    </row>
    <row r="1137" spans="1:7" ht="14.25" customHeight="1">
      <c r="A1137" s="371">
        <v>45238</v>
      </c>
      <c r="B1137" s="372">
        <v>210.3</v>
      </c>
      <c r="C1137" s="372">
        <v>210.5</v>
      </c>
      <c r="D1137" s="372">
        <v>210.5</v>
      </c>
      <c r="E1137" s="372">
        <v>210.2</v>
      </c>
      <c r="F1137" s="372">
        <v>208270</v>
      </c>
      <c r="G1137" s="373">
        <v>0</v>
      </c>
    </row>
    <row r="1138" spans="1:7" ht="14.25" customHeight="1">
      <c r="A1138" s="371">
        <v>45239</v>
      </c>
      <c r="B1138" s="372">
        <v>210</v>
      </c>
      <c r="C1138" s="372">
        <v>210.3</v>
      </c>
      <c r="D1138" s="372">
        <v>210.5</v>
      </c>
      <c r="E1138" s="372">
        <v>209.9</v>
      </c>
      <c r="F1138" s="372">
        <v>389160</v>
      </c>
      <c r="G1138" s="373">
        <v>-1.4E-3</v>
      </c>
    </row>
    <row r="1139" spans="1:7" ht="14.25" customHeight="1">
      <c r="A1139" s="371">
        <v>45242</v>
      </c>
      <c r="B1139" s="372">
        <v>210.2</v>
      </c>
      <c r="C1139" s="372">
        <v>210.1</v>
      </c>
      <c r="D1139" s="372">
        <v>210.6</v>
      </c>
      <c r="E1139" s="372">
        <v>209.9</v>
      </c>
      <c r="F1139" s="372">
        <v>322430</v>
      </c>
      <c r="G1139" s="373">
        <v>1E-3</v>
      </c>
    </row>
    <row r="1140" spans="1:7" ht="14.25" customHeight="1">
      <c r="A1140" s="371">
        <v>45243</v>
      </c>
      <c r="B1140" s="372">
        <v>209.9</v>
      </c>
      <c r="C1140" s="372">
        <v>210.2</v>
      </c>
      <c r="D1140" s="372">
        <v>210.3</v>
      </c>
      <c r="E1140" s="372">
        <v>209.8</v>
      </c>
      <c r="F1140" s="372">
        <v>504770</v>
      </c>
      <c r="G1140" s="373">
        <v>-1.4E-3</v>
      </c>
    </row>
    <row r="1141" spans="1:7" ht="14.25" customHeight="1">
      <c r="A1141" s="371">
        <v>45244</v>
      </c>
      <c r="B1141" s="372">
        <v>210.8</v>
      </c>
      <c r="C1141" s="372">
        <v>209.9</v>
      </c>
      <c r="D1141" s="372">
        <v>211</v>
      </c>
      <c r="E1141" s="372">
        <v>209.9</v>
      </c>
      <c r="F1141" s="372">
        <v>182440</v>
      </c>
      <c r="G1141" s="373">
        <v>4.3E-3</v>
      </c>
    </row>
    <row r="1142" spans="1:7" ht="14.25" customHeight="1">
      <c r="A1142" s="371">
        <v>45245</v>
      </c>
      <c r="B1142" s="372">
        <v>211.9</v>
      </c>
      <c r="C1142" s="372">
        <v>212.1</v>
      </c>
      <c r="D1142" s="372">
        <v>212.3</v>
      </c>
      <c r="E1142" s="372">
        <v>210.8</v>
      </c>
      <c r="F1142" s="372">
        <v>376530</v>
      </c>
      <c r="G1142" s="373">
        <v>5.1999999999999998E-3</v>
      </c>
    </row>
    <row r="1143" spans="1:7" ht="14.25" customHeight="1">
      <c r="A1143" s="371">
        <v>45249</v>
      </c>
      <c r="B1143" s="372">
        <v>209.8</v>
      </c>
      <c r="C1143" s="372">
        <v>209.8</v>
      </c>
      <c r="D1143" s="372">
        <v>209.8</v>
      </c>
      <c r="E1143" s="372">
        <v>209.8</v>
      </c>
      <c r="F1143" s="372">
        <v>8880</v>
      </c>
      <c r="G1143" s="373">
        <v>-9.9000000000000008E-3</v>
      </c>
    </row>
    <row r="1144" spans="1:7" ht="14.25" customHeight="1">
      <c r="A1144" s="371">
        <v>45250</v>
      </c>
      <c r="B1144" s="372">
        <v>209.8</v>
      </c>
      <c r="C1144" s="372">
        <v>209.8</v>
      </c>
      <c r="D1144" s="372">
        <v>209.8</v>
      </c>
      <c r="E1144" s="372">
        <v>209.8</v>
      </c>
      <c r="F1144" s="372">
        <v>5990</v>
      </c>
      <c r="G1144" s="373">
        <v>0</v>
      </c>
    </row>
    <row r="1145" spans="1:7" ht="14.25" customHeight="1">
      <c r="A1145" s="371">
        <v>45251</v>
      </c>
      <c r="B1145" s="372">
        <v>209.8</v>
      </c>
      <c r="C1145" s="372">
        <v>209.8</v>
      </c>
      <c r="D1145" s="372">
        <v>209.8</v>
      </c>
      <c r="E1145" s="372">
        <v>209.8</v>
      </c>
      <c r="F1145" s="372">
        <v>10080</v>
      </c>
      <c r="G1145" s="373">
        <v>0</v>
      </c>
    </row>
    <row r="1146" spans="1:7" ht="14.25" customHeight="1">
      <c r="A1146" s="371">
        <v>45252</v>
      </c>
      <c r="B1146" s="372">
        <v>209.8</v>
      </c>
      <c r="C1146" s="372">
        <v>209.8</v>
      </c>
      <c r="D1146" s="372">
        <v>209.8</v>
      </c>
      <c r="E1146" s="372">
        <v>209.8</v>
      </c>
      <c r="F1146" s="372">
        <v>3980</v>
      </c>
      <c r="G1146" s="373">
        <v>0</v>
      </c>
    </row>
    <row r="1147" spans="1:7" ht="14.25" customHeight="1">
      <c r="A1147" s="371">
        <v>45253</v>
      </c>
      <c r="B1147" s="372">
        <v>209.8</v>
      </c>
      <c r="C1147" s="372">
        <v>209.8</v>
      </c>
      <c r="D1147" s="372">
        <v>209.8</v>
      </c>
      <c r="E1147" s="372">
        <v>209.8</v>
      </c>
      <c r="F1147" s="372">
        <v>3180</v>
      </c>
      <c r="G1147" s="373">
        <v>0</v>
      </c>
    </row>
    <row r="1148" spans="1:7" ht="14.25" customHeight="1">
      <c r="A1148" s="371">
        <v>45256</v>
      </c>
      <c r="B1148" s="372">
        <v>209.8</v>
      </c>
      <c r="C1148" s="372">
        <v>209.8</v>
      </c>
      <c r="D1148" s="372">
        <v>209.8</v>
      </c>
      <c r="E1148" s="372">
        <v>209.8</v>
      </c>
      <c r="F1148" s="372">
        <v>1490</v>
      </c>
      <c r="G1148" s="373">
        <v>0</v>
      </c>
    </row>
    <row r="1149" spans="1:7" ht="14.25" customHeight="1">
      <c r="A1149" s="371">
        <v>45257</v>
      </c>
      <c r="B1149" s="372">
        <v>209.8</v>
      </c>
      <c r="C1149" s="372">
        <v>209.8</v>
      </c>
      <c r="D1149" s="372">
        <v>209.8</v>
      </c>
      <c r="E1149" s="372">
        <v>209.8</v>
      </c>
      <c r="F1149" s="372">
        <v>4470</v>
      </c>
      <c r="G1149" s="373">
        <v>0</v>
      </c>
    </row>
    <row r="1150" spans="1:7" ht="14.25" customHeight="1">
      <c r="A1150" s="371">
        <v>45258</v>
      </c>
      <c r="B1150" s="372">
        <v>209.8</v>
      </c>
      <c r="C1150" s="372">
        <v>209.8</v>
      </c>
      <c r="D1150" s="372">
        <v>209.8</v>
      </c>
      <c r="E1150" s="372">
        <v>209.8</v>
      </c>
      <c r="F1150" s="372">
        <v>2390</v>
      </c>
      <c r="G1150" s="373">
        <v>0</v>
      </c>
    </row>
    <row r="1151" spans="1:7" ht="14.25" customHeight="1">
      <c r="A1151" s="371">
        <v>45259</v>
      </c>
      <c r="B1151" s="372">
        <v>209.8</v>
      </c>
      <c r="C1151" s="372">
        <v>209.8</v>
      </c>
      <c r="D1151" s="372">
        <v>209.8</v>
      </c>
      <c r="E1151" s="372">
        <v>209.8</v>
      </c>
      <c r="F1151" s="372">
        <v>19600</v>
      </c>
      <c r="G1151" s="373">
        <v>0</v>
      </c>
    </row>
    <row r="1152" spans="1:7" ht="14.25" customHeight="1">
      <c r="A1152" s="371">
        <v>45260</v>
      </c>
      <c r="B1152" s="372">
        <v>209.8</v>
      </c>
      <c r="C1152" s="372">
        <v>209.8</v>
      </c>
      <c r="D1152" s="372">
        <v>209.8</v>
      </c>
      <c r="E1152" s="372">
        <v>209.8</v>
      </c>
      <c r="F1152" s="372">
        <v>1920</v>
      </c>
      <c r="G1152" s="373">
        <v>0</v>
      </c>
    </row>
    <row r="1153" spans="1:7" ht="14.25" customHeight="1">
      <c r="A1153" s="371">
        <v>45263</v>
      </c>
      <c r="B1153" s="372">
        <v>209.8</v>
      </c>
      <c r="C1153" s="372">
        <v>209.8</v>
      </c>
      <c r="D1153" s="372">
        <v>209.8</v>
      </c>
      <c r="E1153" s="372">
        <v>209.8</v>
      </c>
      <c r="F1153" s="372">
        <v>5290</v>
      </c>
      <c r="G1153" s="373">
        <v>0</v>
      </c>
    </row>
    <row r="1154" spans="1:7" ht="14.25" customHeight="1">
      <c r="A1154" s="371">
        <v>45264</v>
      </c>
      <c r="B1154" s="372">
        <v>209.8</v>
      </c>
      <c r="C1154" s="372">
        <v>209.8</v>
      </c>
      <c r="D1154" s="372">
        <v>209.8</v>
      </c>
      <c r="E1154" s="372">
        <v>209.8</v>
      </c>
      <c r="F1154" s="372">
        <v>76700</v>
      </c>
      <c r="G1154" s="373">
        <v>0</v>
      </c>
    </row>
    <row r="1155" spans="1:7" ht="14.25" customHeight="1">
      <c r="A1155" s="371">
        <v>45265</v>
      </c>
      <c r="B1155" s="372">
        <v>209.8</v>
      </c>
      <c r="C1155" s="372">
        <v>209.8</v>
      </c>
      <c r="D1155" s="372">
        <v>209.8</v>
      </c>
      <c r="E1155" s="372">
        <v>209.8</v>
      </c>
      <c r="F1155" s="372">
        <v>122110</v>
      </c>
      <c r="G1155" s="373">
        <v>0</v>
      </c>
    </row>
    <row r="1156" spans="1:7" ht="14.25" customHeight="1">
      <c r="A1156" s="371">
        <v>45266</v>
      </c>
      <c r="B1156" s="372">
        <v>209.8</v>
      </c>
      <c r="C1156" s="372">
        <v>209.8</v>
      </c>
      <c r="D1156" s="372">
        <v>209.8</v>
      </c>
      <c r="E1156" s="372">
        <v>209.8</v>
      </c>
      <c r="F1156" s="372">
        <v>125340</v>
      </c>
      <c r="G1156" s="373">
        <v>0</v>
      </c>
    </row>
    <row r="1157" spans="1:7" ht="14.25" customHeight="1">
      <c r="A1157" s="371">
        <v>45267</v>
      </c>
      <c r="B1157" s="372">
        <v>209.8</v>
      </c>
      <c r="C1157" s="372">
        <v>209.8</v>
      </c>
      <c r="D1157" s="372">
        <v>209.8</v>
      </c>
      <c r="E1157" s="372">
        <v>209.8</v>
      </c>
      <c r="F1157" s="372">
        <v>222820</v>
      </c>
      <c r="G1157" s="373">
        <v>0</v>
      </c>
    </row>
    <row r="1158" spans="1:7" ht="14.25" customHeight="1">
      <c r="A1158" s="371">
        <v>45270</v>
      </c>
      <c r="B1158" s="372">
        <v>209.8</v>
      </c>
      <c r="C1158" s="372">
        <v>209.8</v>
      </c>
      <c r="D1158" s="372">
        <v>209.8</v>
      </c>
      <c r="E1158" s="372">
        <v>209.8</v>
      </c>
      <c r="F1158" s="372">
        <v>128970</v>
      </c>
      <c r="G1158" s="373">
        <v>0</v>
      </c>
    </row>
    <row r="1159" spans="1:7" ht="14.25" customHeight="1">
      <c r="A1159" s="371">
        <v>45271</v>
      </c>
      <c r="B1159" s="372">
        <v>209.8</v>
      </c>
      <c r="C1159" s="372">
        <v>209.8</v>
      </c>
      <c r="D1159" s="372">
        <v>209.8</v>
      </c>
      <c r="E1159" s="372">
        <v>209.8</v>
      </c>
      <c r="F1159" s="372">
        <v>61420</v>
      </c>
      <c r="G1159" s="373">
        <v>0</v>
      </c>
    </row>
    <row r="1160" spans="1:7" ht="14.25" customHeight="1">
      <c r="A1160" s="371">
        <v>45272</v>
      </c>
      <c r="B1160" s="372">
        <v>209.8</v>
      </c>
      <c r="C1160" s="372">
        <v>209.8</v>
      </c>
      <c r="D1160" s="372">
        <v>209.8</v>
      </c>
      <c r="E1160" s="372">
        <v>209.8</v>
      </c>
      <c r="F1160" s="372">
        <v>66140</v>
      </c>
      <c r="G1160" s="373">
        <v>0</v>
      </c>
    </row>
    <row r="1161" spans="1:7" ht="14.25" customHeight="1">
      <c r="A1161" s="371">
        <v>45273</v>
      </c>
      <c r="B1161" s="372">
        <v>209.8</v>
      </c>
      <c r="C1161" s="372">
        <v>209.8</v>
      </c>
      <c r="D1161" s="372">
        <v>209.8</v>
      </c>
      <c r="E1161" s="372">
        <v>209.8</v>
      </c>
      <c r="F1161" s="372">
        <v>68120</v>
      </c>
      <c r="G1161" s="373">
        <v>0</v>
      </c>
    </row>
    <row r="1162" spans="1:7" ht="14.25" customHeight="1">
      <c r="A1162" s="371">
        <v>45274</v>
      </c>
      <c r="B1162" s="372">
        <v>209.8</v>
      </c>
      <c r="C1162" s="372">
        <v>209.8</v>
      </c>
      <c r="D1162" s="372">
        <v>209.8</v>
      </c>
      <c r="E1162" s="372">
        <v>209.8</v>
      </c>
      <c r="F1162" s="372">
        <v>90080</v>
      </c>
      <c r="G1162" s="373">
        <v>0</v>
      </c>
    </row>
    <row r="1163" spans="1:7" ht="14.25" customHeight="1">
      <c r="A1163" s="371">
        <v>45277</v>
      </c>
      <c r="B1163" s="372">
        <v>209.8</v>
      </c>
      <c r="C1163" s="372">
        <v>209.8</v>
      </c>
      <c r="D1163" s="372">
        <v>209.8</v>
      </c>
      <c r="E1163" s="372">
        <v>209.8</v>
      </c>
      <c r="F1163" s="372">
        <v>65470</v>
      </c>
      <c r="G1163" s="373">
        <v>0</v>
      </c>
    </row>
    <row r="1164" spans="1:7" ht="14.25" customHeight="1">
      <c r="A1164" s="371">
        <v>45278</v>
      </c>
      <c r="B1164" s="372">
        <v>209.8</v>
      </c>
      <c r="C1164" s="372">
        <v>209.8</v>
      </c>
      <c r="D1164" s="372">
        <v>209.9</v>
      </c>
      <c r="E1164" s="372">
        <v>209.8</v>
      </c>
      <c r="F1164" s="372">
        <v>466150</v>
      </c>
      <c r="G1164" s="373">
        <v>0</v>
      </c>
    </row>
    <row r="1165" spans="1:7" ht="14.25" customHeight="1">
      <c r="A1165" s="371">
        <v>45279</v>
      </c>
      <c r="B1165" s="372">
        <v>209.8</v>
      </c>
      <c r="C1165" s="372">
        <v>209.8</v>
      </c>
      <c r="D1165" s="372">
        <v>210</v>
      </c>
      <c r="E1165" s="372">
        <v>209.8</v>
      </c>
      <c r="F1165" s="372">
        <v>340800</v>
      </c>
      <c r="G1165" s="373">
        <v>0</v>
      </c>
    </row>
    <row r="1166" spans="1:7" ht="14.25" customHeight="1">
      <c r="A1166" s="371">
        <v>45280</v>
      </c>
      <c r="B1166" s="372">
        <v>209.8</v>
      </c>
      <c r="C1166" s="372">
        <v>209.8</v>
      </c>
      <c r="D1166" s="372">
        <v>209.9</v>
      </c>
      <c r="E1166" s="372">
        <v>209.8</v>
      </c>
      <c r="F1166" s="372">
        <v>688970</v>
      </c>
      <c r="G1166" s="373">
        <v>0</v>
      </c>
    </row>
    <row r="1167" spans="1:7" ht="14.25" customHeight="1">
      <c r="A1167" s="371">
        <v>45281</v>
      </c>
      <c r="B1167" s="372">
        <v>209.8</v>
      </c>
      <c r="C1167" s="372">
        <v>209.8</v>
      </c>
      <c r="D1167" s="372">
        <v>210.2</v>
      </c>
      <c r="E1167" s="372">
        <v>209.8</v>
      </c>
      <c r="F1167" s="372">
        <v>280560</v>
      </c>
      <c r="G1167" s="373">
        <v>0</v>
      </c>
    </row>
    <row r="1168" spans="1:7" ht="14.25" customHeight="1">
      <c r="A1168" s="371">
        <v>45284</v>
      </c>
      <c r="B1168" s="372">
        <v>209.8</v>
      </c>
      <c r="C1168" s="372">
        <v>209.8</v>
      </c>
      <c r="D1168" s="372">
        <v>210.2</v>
      </c>
      <c r="E1168" s="372">
        <v>209.8</v>
      </c>
      <c r="F1168" s="372">
        <v>272530</v>
      </c>
      <c r="G1168" s="373">
        <v>0</v>
      </c>
    </row>
    <row r="1169" spans="1:7" ht="14.25" customHeight="1">
      <c r="A1169" s="371">
        <v>45286</v>
      </c>
      <c r="B1169" s="372">
        <v>210</v>
      </c>
      <c r="C1169" s="372">
        <v>209.8</v>
      </c>
      <c r="D1169" s="372">
        <v>210.1</v>
      </c>
      <c r="E1169" s="372">
        <v>209.8</v>
      </c>
      <c r="F1169" s="372">
        <v>300830</v>
      </c>
      <c r="G1169" s="373">
        <v>1E-3</v>
      </c>
    </row>
    <row r="1170" spans="1:7" ht="14.25" customHeight="1">
      <c r="A1170" s="371">
        <v>45287</v>
      </c>
      <c r="B1170" s="372">
        <v>210.8</v>
      </c>
      <c r="C1170" s="372">
        <v>210</v>
      </c>
      <c r="D1170" s="372">
        <v>211.4</v>
      </c>
      <c r="E1170" s="372">
        <v>210</v>
      </c>
      <c r="F1170" s="372">
        <v>340420</v>
      </c>
      <c r="G1170" s="373">
        <v>3.8E-3</v>
      </c>
    </row>
    <row r="1171" spans="1:7" ht="14.25" customHeight="1">
      <c r="A1171" s="371">
        <v>45288</v>
      </c>
      <c r="B1171" s="372">
        <v>210.3</v>
      </c>
      <c r="C1171" s="372">
        <v>210.8</v>
      </c>
      <c r="D1171" s="372">
        <v>211.2</v>
      </c>
      <c r="E1171" s="372">
        <v>209.9</v>
      </c>
      <c r="F1171" s="372">
        <v>337630</v>
      </c>
      <c r="G1171" s="373">
        <v>-2.3999999999999998E-3</v>
      </c>
    </row>
  </sheetData>
  <pageMargins left="0.7" right="0.7" top="0.75" bottom="0.75" header="0" footer="0"/>
  <pageSetup orientation="landscape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0A35BF-945E-47C6-B5E0-D76DCF35DEC8}">
  <sheetPr>
    <tabColor theme="5" tint="0.59999389629810485"/>
  </sheetPr>
  <dimension ref="A1:D1171"/>
  <sheetViews>
    <sheetView workbookViewId="0">
      <selection activeCell="C45" sqref="C45"/>
    </sheetView>
  </sheetViews>
  <sheetFormatPr defaultColWidth="14.42578125" defaultRowHeight="15" customHeight="1"/>
  <cols>
    <col min="1" max="1" width="10.5703125" style="337" customWidth="1"/>
    <col min="2" max="2" width="12.28515625" style="337" customWidth="1"/>
    <col min="3" max="3" width="11.7109375" style="337" customWidth="1"/>
    <col min="4" max="4" width="9.5703125" style="337" customWidth="1"/>
    <col min="5" max="26" width="8.7109375" style="337" customWidth="1"/>
    <col min="27" max="16384" width="14.42578125" style="337"/>
  </cols>
  <sheetData>
    <row r="1" spans="1:4" ht="14.25" customHeight="1">
      <c r="A1" s="374" t="s">
        <v>33</v>
      </c>
      <c r="B1" s="374" t="s">
        <v>4742</v>
      </c>
      <c r="C1" s="374" t="s">
        <v>4743</v>
      </c>
      <c r="D1" s="374" t="s">
        <v>37</v>
      </c>
    </row>
    <row r="2" spans="1:4" ht="14.25" customHeight="1">
      <c r="A2" s="375">
        <v>43466</v>
      </c>
      <c r="B2" s="375" t="s">
        <v>4744</v>
      </c>
      <c r="C2" s="374">
        <v>225.81</v>
      </c>
      <c r="D2" s="374">
        <v>184480</v>
      </c>
    </row>
    <row r="3" spans="1:4" ht="14.25" customHeight="1">
      <c r="A3" s="375">
        <v>43467</v>
      </c>
      <c r="B3" s="375" t="s">
        <v>4744</v>
      </c>
      <c r="C3" s="374">
        <v>225.46</v>
      </c>
      <c r="D3" s="374">
        <v>505260</v>
      </c>
    </row>
    <row r="4" spans="1:4" ht="14.25" customHeight="1">
      <c r="A4" s="375">
        <v>43468</v>
      </c>
      <c r="B4" s="375" t="s">
        <v>4744</v>
      </c>
      <c r="C4" s="374">
        <v>226.79</v>
      </c>
      <c r="D4" s="374">
        <v>501700</v>
      </c>
    </row>
    <row r="5" spans="1:4" ht="14.25" customHeight="1">
      <c r="A5" s="375">
        <v>43471</v>
      </c>
      <c r="B5" s="375" t="s">
        <v>4744</v>
      </c>
      <c r="C5" s="374">
        <v>229.55</v>
      </c>
      <c r="D5" s="374">
        <v>387350</v>
      </c>
    </row>
    <row r="6" spans="1:4" ht="14.25" customHeight="1">
      <c r="A6" s="375">
        <v>43472</v>
      </c>
      <c r="B6" s="375" t="s">
        <v>4744</v>
      </c>
      <c r="C6" s="374">
        <v>228.57</v>
      </c>
      <c r="D6" s="374">
        <v>505770</v>
      </c>
    </row>
    <row r="7" spans="1:4" ht="14.25" customHeight="1">
      <c r="A7" s="375">
        <v>43473</v>
      </c>
      <c r="B7" s="375" t="s">
        <v>4744</v>
      </c>
      <c r="C7" s="374">
        <v>230.44</v>
      </c>
      <c r="D7" s="374">
        <v>380790</v>
      </c>
    </row>
    <row r="8" spans="1:4" ht="14.25" customHeight="1">
      <c r="A8" s="375">
        <v>43474</v>
      </c>
      <c r="B8" s="375" t="s">
        <v>4744</v>
      </c>
      <c r="C8" s="374">
        <v>233.02</v>
      </c>
      <c r="D8" s="374">
        <v>758280</v>
      </c>
    </row>
    <row r="9" spans="1:4" ht="14.25" customHeight="1">
      <c r="A9" s="375">
        <v>43475</v>
      </c>
      <c r="B9" s="375" t="s">
        <v>4744</v>
      </c>
      <c r="C9" s="374">
        <v>233.82</v>
      </c>
      <c r="D9" s="374">
        <v>447200</v>
      </c>
    </row>
    <row r="10" spans="1:4" ht="14.25" customHeight="1">
      <c r="A10" s="375">
        <v>43478</v>
      </c>
      <c r="B10" s="375" t="s">
        <v>4744</v>
      </c>
      <c r="C10" s="374">
        <v>234.27</v>
      </c>
      <c r="D10" s="374">
        <v>310690</v>
      </c>
    </row>
    <row r="11" spans="1:4" ht="14.25" customHeight="1">
      <c r="A11" s="375">
        <v>43479</v>
      </c>
      <c r="B11" s="375" t="s">
        <v>4744</v>
      </c>
      <c r="C11" s="374">
        <v>233.02</v>
      </c>
      <c r="D11" s="374">
        <v>492760</v>
      </c>
    </row>
    <row r="12" spans="1:4" ht="14.25" customHeight="1">
      <c r="A12" s="375">
        <v>43480</v>
      </c>
      <c r="B12" s="375" t="s">
        <v>4744</v>
      </c>
      <c r="C12" s="374">
        <v>235.07</v>
      </c>
      <c r="D12" s="374">
        <v>599130</v>
      </c>
    </row>
    <row r="13" spans="1:4" ht="14.25" customHeight="1">
      <c r="A13" s="375">
        <v>43481</v>
      </c>
      <c r="B13" s="375" t="s">
        <v>4744</v>
      </c>
      <c r="C13" s="374">
        <v>236.14</v>
      </c>
      <c r="D13" s="374">
        <v>622230</v>
      </c>
    </row>
    <row r="14" spans="1:4" ht="14.25" customHeight="1">
      <c r="A14" s="375">
        <v>43482</v>
      </c>
      <c r="B14" s="375" t="s">
        <v>4744</v>
      </c>
      <c r="C14" s="374">
        <v>234.98</v>
      </c>
      <c r="D14" s="374">
        <v>399000</v>
      </c>
    </row>
    <row r="15" spans="1:4" ht="14.25" customHeight="1">
      <c r="A15" s="375">
        <v>43485</v>
      </c>
      <c r="B15" s="375" t="s">
        <v>4744</v>
      </c>
      <c r="C15" s="374">
        <v>233.56</v>
      </c>
      <c r="D15" s="374">
        <v>200980</v>
      </c>
    </row>
    <row r="16" spans="1:4" ht="14.25" customHeight="1">
      <c r="A16" s="375">
        <v>43486</v>
      </c>
      <c r="B16" s="375" t="s">
        <v>4744</v>
      </c>
      <c r="C16" s="374">
        <v>234.8</v>
      </c>
      <c r="D16" s="374">
        <v>1030000</v>
      </c>
    </row>
    <row r="17" spans="1:4" ht="14.25" customHeight="1">
      <c r="A17" s="375">
        <v>43487</v>
      </c>
      <c r="B17" s="375" t="s">
        <v>4744</v>
      </c>
      <c r="C17" s="374">
        <v>238.36</v>
      </c>
      <c r="D17" s="374">
        <v>1240000</v>
      </c>
    </row>
    <row r="18" spans="1:4" ht="14.25" customHeight="1">
      <c r="A18" s="375">
        <v>43488</v>
      </c>
      <c r="B18" s="375" t="s">
        <v>4744</v>
      </c>
      <c r="C18" s="374">
        <v>237.74</v>
      </c>
      <c r="D18" s="374">
        <v>452710</v>
      </c>
    </row>
    <row r="19" spans="1:4" ht="14.25" customHeight="1">
      <c r="A19" s="375">
        <v>43489</v>
      </c>
      <c r="B19" s="375" t="s">
        <v>4744</v>
      </c>
      <c r="C19" s="374">
        <v>235.87</v>
      </c>
      <c r="D19" s="374">
        <v>595320</v>
      </c>
    </row>
    <row r="20" spans="1:4" ht="14.25" customHeight="1">
      <c r="A20" s="375">
        <v>43492</v>
      </c>
      <c r="B20" s="375" t="s">
        <v>4744</v>
      </c>
      <c r="C20" s="374">
        <v>239.7</v>
      </c>
      <c r="D20" s="374">
        <v>455360</v>
      </c>
    </row>
    <row r="21" spans="1:4" ht="14.25" customHeight="1">
      <c r="A21" s="375">
        <v>43493</v>
      </c>
      <c r="B21" s="375" t="s">
        <v>4744</v>
      </c>
      <c r="C21" s="374">
        <v>241.83</v>
      </c>
      <c r="D21" s="374">
        <v>1180000</v>
      </c>
    </row>
    <row r="22" spans="1:4" ht="14.25" customHeight="1">
      <c r="A22" s="375">
        <v>43494</v>
      </c>
      <c r="B22" s="375" t="s">
        <v>4744</v>
      </c>
      <c r="C22" s="374">
        <v>242.63</v>
      </c>
      <c r="D22" s="374">
        <v>634480</v>
      </c>
    </row>
    <row r="23" spans="1:4" ht="14.25" customHeight="1">
      <c r="A23" s="375">
        <v>43495</v>
      </c>
      <c r="B23" s="375" t="s">
        <v>4744</v>
      </c>
      <c r="C23" s="374">
        <v>237.47</v>
      </c>
      <c r="D23" s="374">
        <v>513690.00000000006</v>
      </c>
    </row>
    <row r="24" spans="1:4" ht="14.25" customHeight="1">
      <c r="A24" s="375">
        <v>43496</v>
      </c>
      <c r="B24" s="375" t="s">
        <v>4744</v>
      </c>
      <c r="C24" s="374">
        <v>234.36</v>
      </c>
      <c r="D24" s="374">
        <v>503590</v>
      </c>
    </row>
    <row r="25" spans="1:4" ht="14.25" customHeight="1">
      <c r="A25" s="375">
        <v>43499</v>
      </c>
      <c r="B25" s="375" t="s">
        <v>4744</v>
      </c>
      <c r="C25" s="374">
        <v>237.38</v>
      </c>
      <c r="D25" s="374">
        <v>314320</v>
      </c>
    </row>
    <row r="26" spans="1:4" ht="14.25" customHeight="1">
      <c r="A26" s="375">
        <v>43500</v>
      </c>
      <c r="B26" s="375" t="s">
        <v>4744</v>
      </c>
      <c r="C26" s="374">
        <v>237.83</v>
      </c>
      <c r="D26" s="374">
        <v>336300</v>
      </c>
    </row>
    <row r="27" spans="1:4" ht="14.25" customHeight="1">
      <c r="A27" s="375">
        <v>43501</v>
      </c>
      <c r="B27" s="375" t="s">
        <v>4744</v>
      </c>
      <c r="C27" s="374">
        <v>237.21</v>
      </c>
      <c r="D27" s="374">
        <v>270610</v>
      </c>
    </row>
    <row r="28" spans="1:4" ht="14.25" customHeight="1">
      <c r="A28" s="375">
        <v>43502</v>
      </c>
      <c r="B28" s="375" t="s">
        <v>4744</v>
      </c>
      <c r="C28" s="374">
        <v>234.98</v>
      </c>
      <c r="D28" s="374">
        <v>637830</v>
      </c>
    </row>
    <row r="29" spans="1:4" ht="14.25" customHeight="1">
      <c r="A29" s="375">
        <v>43503</v>
      </c>
      <c r="B29" s="375" t="s">
        <v>4744</v>
      </c>
      <c r="C29" s="374">
        <v>237.65</v>
      </c>
      <c r="D29" s="374">
        <v>416500</v>
      </c>
    </row>
    <row r="30" spans="1:4" ht="14.25" customHeight="1">
      <c r="A30" s="375">
        <v>43506</v>
      </c>
      <c r="B30" s="375" t="s">
        <v>4744</v>
      </c>
      <c r="C30" s="374">
        <v>237.56</v>
      </c>
      <c r="D30" s="374">
        <v>283740</v>
      </c>
    </row>
    <row r="31" spans="1:4" ht="14.25" customHeight="1">
      <c r="A31" s="375">
        <v>43507</v>
      </c>
      <c r="B31" s="375" t="s">
        <v>4744</v>
      </c>
      <c r="C31" s="374">
        <v>236.49</v>
      </c>
      <c r="D31" s="374">
        <v>330210</v>
      </c>
    </row>
    <row r="32" spans="1:4" ht="14.25" customHeight="1">
      <c r="A32" s="375">
        <v>43508</v>
      </c>
      <c r="B32" s="375" t="s">
        <v>4744</v>
      </c>
      <c r="C32" s="374">
        <v>236.49</v>
      </c>
      <c r="D32" s="374">
        <v>409060</v>
      </c>
    </row>
    <row r="33" spans="1:4" ht="14.25" customHeight="1">
      <c r="A33" s="375">
        <v>43509</v>
      </c>
      <c r="B33" s="375" t="s">
        <v>4744</v>
      </c>
      <c r="C33" s="374">
        <v>235.6</v>
      </c>
      <c r="D33" s="374">
        <v>249450</v>
      </c>
    </row>
    <row r="34" spans="1:4" ht="14.25" customHeight="1">
      <c r="A34" s="375">
        <v>43510</v>
      </c>
      <c r="B34" s="375" t="s">
        <v>4744</v>
      </c>
      <c r="C34" s="374">
        <v>234.98</v>
      </c>
      <c r="D34" s="374">
        <v>493530</v>
      </c>
    </row>
    <row r="35" spans="1:4" ht="14.25" customHeight="1">
      <c r="A35" s="375">
        <v>43513</v>
      </c>
      <c r="B35" s="375" t="s">
        <v>4744</v>
      </c>
      <c r="C35" s="374">
        <v>234.98</v>
      </c>
      <c r="D35" s="374">
        <v>337480</v>
      </c>
    </row>
    <row r="36" spans="1:4" ht="14.25" customHeight="1">
      <c r="A36" s="375">
        <v>43514</v>
      </c>
      <c r="B36" s="375" t="s">
        <v>4744</v>
      </c>
      <c r="C36" s="374">
        <v>236.76</v>
      </c>
      <c r="D36" s="374">
        <v>703270</v>
      </c>
    </row>
    <row r="37" spans="1:4" ht="14.25" customHeight="1">
      <c r="A37" s="375">
        <v>43515</v>
      </c>
      <c r="B37" s="375" t="s">
        <v>4744</v>
      </c>
      <c r="C37" s="374">
        <v>238.9</v>
      </c>
      <c r="D37" s="374">
        <v>907220</v>
      </c>
    </row>
    <row r="38" spans="1:4" ht="14.25" customHeight="1">
      <c r="A38" s="375">
        <v>43516</v>
      </c>
      <c r="B38" s="375" t="s">
        <v>4744</v>
      </c>
      <c r="C38" s="374">
        <v>240.23</v>
      </c>
      <c r="D38" s="374">
        <v>1820000</v>
      </c>
    </row>
    <row r="39" spans="1:4" ht="14.25" customHeight="1">
      <c r="A39" s="375">
        <v>43520</v>
      </c>
      <c r="B39" s="375" t="s">
        <v>4744</v>
      </c>
      <c r="C39" s="374">
        <v>241.12</v>
      </c>
      <c r="D39" s="374">
        <v>461040</v>
      </c>
    </row>
    <row r="40" spans="1:4" ht="14.25" customHeight="1">
      <c r="A40" s="375">
        <v>43521</v>
      </c>
      <c r="B40" s="375" t="s">
        <v>4744</v>
      </c>
      <c r="C40" s="374">
        <v>243.97</v>
      </c>
      <c r="D40" s="374">
        <v>1850000</v>
      </c>
    </row>
    <row r="41" spans="1:4" ht="14.25" customHeight="1">
      <c r="A41" s="375">
        <v>43522</v>
      </c>
      <c r="B41" s="375" t="s">
        <v>4744</v>
      </c>
      <c r="C41" s="374">
        <v>245.75</v>
      </c>
      <c r="D41" s="374">
        <v>1630000</v>
      </c>
    </row>
    <row r="42" spans="1:4" ht="14.25" customHeight="1">
      <c r="A42" s="375">
        <v>43523</v>
      </c>
      <c r="B42" s="375" t="s">
        <v>4744</v>
      </c>
      <c r="C42" s="374">
        <v>243.7</v>
      </c>
      <c r="D42" s="374">
        <v>644500</v>
      </c>
    </row>
    <row r="43" spans="1:4" ht="14.25" customHeight="1">
      <c r="A43" s="375">
        <v>43527</v>
      </c>
      <c r="B43" s="375" t="s">
        <v>4744</v>
      </c>
      <c r="C43" s="374">
        <v>242.63</v>
      </c>
      <c r="D43" s="374">
        <v>378070</v>
      </c>
    </row>
    <row r="44" spans="1:4" ht="14.25" customHeight="1">
      <c r="A44" s="375">
        <v>43528</v>
      </c>
      <c r="B44" s="375" t="s">
        <v>4744</v>
      </c>
      <c r="C44" s="374">
        <v>240.41</v>
      </c>
      <c r="D44" s="374">
        <v>1330000</v>
      </c>
    </row>
    <row r="45" spans="1:4" ht="14.25" customHeight="1">
      <c r="A45" s="375">
        <v>43529</v>
      </c>
      <c r="B45" s="375" t="s">
        <v>4744</v>
      </c>
      <c r="C45" s="374">
        <v>238.63</v>
      </c>
      <c r="D45" s="374">
        <v>771240</v>
      </c>
    </row>
    <row r="46" spans="1:4" ht="14.25" customHeight="1">
      <c r="A46" s="375">
        <v>43530</v>
      </c>
      <c r="B46" s="375" t="s">
        <v>4744</v>
      </c>
      <c r="C46" s="374">
        <v>237.38</v>
      </c>
      <c r="D46" s="374">
        <v>607850</v>
      </c>
    </row>
    <row r="47" spans="1:4" ht="14.25" customHeight="1">
      <c r="A47" s="375">
        <v>43531</v>
      </c>
      <c r="B47" s="375" t="s">
        <v>4744</v>
      </c>
      <c r="C47" s="374">
        <v>238.27</v>
      </c>
      <c r="D47" s="374">
        <v>261769.99999999997</v>
      </c>
    </row>
    <row r="48" spans="1:4" ht="14.25" customHeight="1">
      <c r="A48" s="375">
        <v>43534</v>
      </c>
      <c r="B48" s="375" t="s">
        <v>4744</v>
      </c>
      <c r="C48" s="374">
        <v>239.96</v>
      </c>
      <c r="D48" s="374">
        <v>220130</v>
      </c>
    </row>
    <row r="49" spans="1:4" ht="14.25" customHeight="1">
      <c r="A49" s="375">
        <v>43535</v>
      </c>
      <c r="B49" s="375" t="s">
        <v>4744</v>
      </c>
      <c r="C49" s="374">
        <v>238.54</v>
      </c>
      <c r="D49" s="374">
        <v>235540</v>
      </c>
    </row>
    <row r="50" spans="1:4" ht="14.25" customHeight="1">
      <c r="A50" s="375">
        <v>43536</v>
      </c>
      <c r="B50" s="375" t="s">
        <v>4744</v>
      </c>
      <c r="C50" s="374">
        <v>238.99</v>
      </c>
      <c r="D50" s="374">
        <v>483910</v>
      </c>
    </row>
    <row r="51" spans="1:4" ht="14.25" customHeight="1">
      <c r="A51" s="375">
        <v>43537</v>
      </c>
      <c r="B51" s="375" t="s">
        <v>4744</v>
      </c>
      <c r="C51" s="374">
        <v>237.12</v>
      </c>
      <c r="D51" s="374">
        <v>372400</v>
      </c>
    </row>
    <row r="52" spans="1:4" ht="14.25" customHeight="1">
      <c r="A52" s="375">
        <v>43538</v>
      </c>
      <c r="B52" s="375" t="s">
        <v>4744</v>
      </c>
      <c r="C52" s="374">
        <v>238.18</v>
      </c>
      <c r="D52" s="374">
        <v>773230</v>
      </c>
    </row>
    <row r="53" spans="1:4" ht="14.25" customHeight="1">
      <c r="A53" s="375">
        <v>43542</v>
      </c>
      <c r="B53" s="375" t="s">
        <v>4744</v>
      </c>
      <c r="C53" s="374">
        <v>237.92</v>
      </c>
      <c r="D53" s="374">
        <v>827780</v>
      </c>
    </row>
    <row r="54" spans="1:4" ht="14.25" customHeight="1">
      <c r="A54" s="375">
        <v>43543</v>
      </c>
      <c r="B54" s="375" t="s">
        <v>4744</v>
      </c>
      <c r="C54" s="374">
        <v>242.19</v>
      </c>
      <c r="D54" s="374">
        <v>593620</v>
      </c>
    </row>
    <row r="55" spans="1:4" ht="14.25" customHeight="1">
      <c r="A55" s="375">
        <v>43544</v>
      </c>
      <c r="B55" s="375" t="s">
        <v>4744</v>
      </c>
      <c r="C55" s="374">
        <v>242.28</v>
      </c>
      <c r="D55" s="374">
        <v>639610</v>
      </c>
    </row>
    <row r="56" spans="1:4" ht="14.25" customHeight="1">
      <c r="A56" s="375">
        <v>43545</v>
      </c>
      <c r="B56" s="375" t="s">
        <v>4744</v>
      </c>
      <c r="C56" s="374">
        <v>240.23</v>
      </c>
      <c r="D56" s="374">
        <v>238430</v>
      </c>
    </row>
    <row r="57" spans="1:4" ht="14.25" customHeight="1">
      <c r="A57" s="375">
        <v>43548</v>
      </c>
      <c r="B57" s="375" t="s">
        <v>4744</v>
      </c>
      <c r="C57" s="374">
        <v>239.79</v>
      </c>
      <c r="D57" s="374">
        <v>243590</v>
      </c>
    </row>
    <row r="58" spans="1:4" ht="14.25" customHeight="1">
      <c r="A58" s="375">
        <v>43549</v>
      </c>
      <c r="B58" s="375" t="s">
        <v>4744</v>
      </c>
      <c r="C58" s="374">
        <v>239.88</v>
      </c>
      <c r="D58" s="374">
        <v>177260</v>
      </c>
    </row>
    <row r="59" spans="1:4" ht="14.25" customHeight="1">
      <c r="A59" s="375">
        <v>43551</v>
      </c>
      <c r="B59" s="375" t="s">
        <v>4744</v>
      </c>
      <c r="C59" s="374">
        <v>238.27</v>
      </c>
      <c r="D59" s="374">
        <v>603500</v>
      </c>
    </row>
    <row r="60" spans="1:4" ht="14.25" customHeight="1">
      <c r="A60" s="375">
        <v>43552</v>
      </c>
      <c r="B60" s="375" t="s">
        <v>4744</v>
      </c>
      <c r="C60" s="374">
        <v>238.63</v>
      </c>
      <c r="D60" s="374">
        <v>167350</v>
      </c>
    </row>
    <row r="61" spans="1:4" ht="14.25" customHeight="1">
      <c r="A61" s="375">
        <v>43555</v>
      </c>
      <c r="B61" s="375" t="s">
        <v>4744</v>
      </c>
      <c r="C61" s="374">
        <v>237.56</v>
      </c>
      <c r="D61" s="374">
        <v>187170</v>
      </c>
    </row>
    <row r="62" spans="1:4" ht="14.25" customHeight="1">
      <c r="A62" s="375">
        <v>43556</v>
      </c>
      <c r="B62" s="375" t="s">
        <v>4744</v>
      </c>
      <c r="C62" s="374">
        <v>237.74</v>
      </c>
      <c r="D62" s="374">
        <v>204700</v>
      </c>
    </row>
    <row r="63" spans="1:4" ht="14.25" customHeight="1">
      <c r="A63" s="375">
        <v>43557</v>
      </c>
      <c r="B63" s="375" t="s">
        <v>4744</v>
      </c>
      <c r="C63" s="374">
        <v>238.54</v>
      </c>
      <c r="D63" s="374">
        <v>195610</v>
      </c>
    </row>
    <row r="64" spans="1:4" ht="14.25" customHeight="1">
      <c r="A64" s="375">
        <v>43558</v>
      </c>
      <c r="B64" s="375" t="s">
        <v>4744</v>
      </c>
      <c r="C64" s="374">
        <v>237.65</v>
      </c>
      <c r="D64" s="374">
        <v>259079.99999999997</v>
      </c>
    </row>
    <row r="65" spans="1:4" ht="14.25" customHeight="1">
      <c r="A65" s="375">
        <v>43559</v>
      </c>
      <c r="B65" s="375" t="s">
        <v>4744</v>
      </c>
      <c r="C65" s="374">
        <v>238.1</v>
      </c>
      <c r="D65" s="374">
        <v>131100</v>
      </c>
    </row>
    <row r="66" spans="1:4" ht="14.25" customHeight="1">
      <c r="A66" s="375">
        <v>43562</v>
      </c>
      <c r="B66" s="375" t="s">
        <v>4744</v>
      </c>
      <c r="C66" s="374">
        <v>236.76</v>
      </c>
      <c r="D66" s="374">
        <v>136330</v>
      </c>
    </row>
    <row r="67" spans="1:4" ht="14.25" customHeight="1">
      <c r="A67" s="375">
        <v>43563</v>
      </c>
      <c r="B67" s="375" t="s">
        <v>4744</v>
      </c>
      <c r="C67" s="374">
        <v>232.13</v>
      </c>
      <c r="D67" s="374">
        <v>459010</v>
      </c>
    </row>
    <row r="68" spans="1:4" ht="14.25" customHeight="1">
      <c r="A68" s="375">
        <v>43564</v>
      </c>
      <c r="B68" s="375" t="s">
        <v>4744</v>
      </c>
      <c r="C68" s="374">
        <v>233.91</v>
      </c>
      <c r="D68" s="374">
        <v>218250</v>
      </c>
    </row>
    <row r="69" spans="1:4" ht="14.25" customHeight="1">
      <c r="A69" s="375">
        <v>43565</v>
      </c>
      <c r="B69" s="375" t="s">
        <v>4744</v>
      </c>
      <c r="C69" s="374">
        <v>231.69</v>
      </c>
      <c r="D69" s="374">
        <v>235390</v>
      </c>
    </row>
    <row r="70" spans="1:4" ht="14.25" customHeight="1">
      <c r="A70" s="375">
        <v>43566</v>
      </c>
      <c r="B70" s="375" t="s">
        <v>4744</v>
      </c>
      <c r="C70" s="374">
        <v>233.56</v>
      </c>
      <c r="D70" s="374">
        <v>169160</v>
      </c>
    </row>
    <row r="71" spans="1:4" ht="14.25" customHeight="1">
      <c r="A71" s="375">
        <v>43570</v>
      </c>
      <c r="B71" s="375" t="s">
        <v>4744</v>
      </c>
      <c r="C71" s="374">
        <v>231.69</v>
      </c>
      <c r="D71" s="374">
        <v>327730</v>
      </c>
    </row>
    <row r="72" spans="1:4" ht="14.25" customHeight="1">
      <c r="A72" s="375">
        <v>43571</v>
      </c>
      <c r="B72" s="375" t="s">
        <v>4744</v>
      </c>
      <c r="C72" s="374">
        <v>228.39</v>
      </c>
      <c r="D72" s="374">
        <v>311520</v>
      </c>
    </row>
    <row r="73" spans="1:4" ht="14.25" customHeight="1">
      <c r="A73" s="375">
        <v>43572</v>
      </c>
      <c r="B73" s="375" t="s">
        <v>4744</v>
      </c>
      <c r="C73" s="374">
        <v>229.82</v>
      </c>
      <c r="D73" s="374">
        <v>213200</v>
      </c>
    </row>
    <row r="74" spans="1:4" ht="14.25" customHeight="1">
      <c r="A74" s="375">
        <v>43573</v>
      </c>
      <c r="B74" s="375" t="s">
        <v>4744</v>
      </c>
      <c r="C74" s="374">
        <v>230.53</v>
      </c>
      <c r="D74" s="374">
        <v>188320</v>
      </c>
    </row>
    <row r="75" spans="1:4" ht="14.25" customHeight="1">
      <c r="A75" s="375">
        <v>43576</v>
      </c>
      <c r="B75" s="375" t="s">
        <v>4744</v>
      </c>
      <c r="C75" s="374">
        <v>231.6</v>
      </c>
      <c r="D75" s="374">
        <v>144670</v>
      </c>
    </row>
    <row r="76" spans="1:4" ht="14.25" customHeight="1">
      <c r="A76" s="375">
        <v>43578</v>
      </c>
      <c r="B76" s="375" t="s">
        <v>4744</v>
      </c>
      <c r="C76" s="374">
        <v>228.93</v>
      </c>
      <c r="D76" s="374">
        <v>122360</v>
      </c>
    </row>
    <row r="77" spans="1:4" ht="14.25" customHeight="1">
      <c r="A77" s="375">
        <v>43579</v>
      </c>
      <c r="B77" s="375" t="s">
        <v>4744</v>
      </c>
      <c r="C77" s="374">
        <v>229.02</v>
      </c>
      <c r="D77" s="374">
        <v>159330</v>
      </c>
    </row>
    <row r="78" spans="1:4" ht="14.25" customHeight="1">
      <c r="A78" s="375">
        <v>43580</v>
      </c>
      <c r="B78" s="375" t="s">
        <v>4744</v>
      </c>
      <c r="C78" s="374">
        <v>230.89</v>
      </c>
      <c r="D78" s="374">
        <v>113160</v>
      </c>
    </row>
    <row r="79" spans="1:4" ht="14.25" customHeight="1">
      <c r="A79" s="375">
        <v>43583</v>
      </c>
      <c r="B79" s="375" t="s">
        <v>4744</v>
      </c>
      <c r="C79" s="374">
        <v>230.17</v>
      </c>
      <c r="D79" s="374">
        <v>112870</v>
      </c>
    </row>
    <row r="80" spans="1:4" ht="14.25" customHeight="1">
      <c r="A80" s="375">
        <v>43584</v>
      </c>
      <c r="B80" s="375" t="s">
        <v>4744</v>
      </c>
      <c r="C80" s="374">
        <v>229.28</v>
      </c>
      <c r="D80" s="374">
        <v>227730</v>
      </c>
    </row>
    <row r="81" spans="1:4" ht="14.25" customHeight="1">
      <c r="A81" s="375">
        <v>43585</v>
      </c>
      <c r="B81" s="375" t="s">
        <v>4744</v>
      </c>
      <c r="C81" s="374">
        <v>231.33</v>
      </c>
      <c r="D81" s="374">
        <v>277750</v>
      </c>
    </row>
    <row r="82" spans="1:4" ht="14.25" customHeight="1">
      <c r="A82" s="375">
        <v>43587</v>
      </c>
      <c r="B82" s="375" t="s">
        <v>4744</v>
      </c>
      <c r="C82" s="374">
        <v>231.42</v>
      </c>
      <c r="D82" s="374">
        <v>286960</v>
      </c>
    </row>
    <row r="83" spans="1:4" ht="14.25" customHeight="1">
      <c r="A83" s="375">
        <v>43590</v>
      </c>
      <c r="B83" s="375" t="s">
        <v>4744</v>
      </c>
      <c r="C83" s="374">
        <v>232.76</v>
      </c>
      <c r="D83" s="374">
        <v>161600</v>
      </c>
    </row>
    <row r="84" spans="1:4" ht="14.25" customHeight="1">
      <c r="A84" s="375">
        <v>43591</v>
      </c>
      <c r="B84" s="375" t="s">
        <v>4744</v>
      </c>
      <c r="C84" s="374">
        <v>233.02</v>
      </c>
      <c r="D84" s="374">
        <v>143740</v>
      </c>
    </row>
    <row r="85" spans="1:4" ht="14.25" customHeight="1">
      <c r="A85" s="375">
        <v>43592</v>
      </c>
      <c r="B85" s="375" t="s">
        <v>4744</v>
      </c>
      <c r="C85" s="374">
        <v>230.89</v>
      </c>
      <c r="D85" s="374">
        <v>205070</v>
      </c>
    </row>
    <row r="86" spans="1:4" ht="14.25" customHeight="1">
      <c r="A86" s="375">
        <v>43593</v>
      </c>
      <c r="B86" s="375" t="s">
        <v>4744</v>
      </c>
      <c r="C86" s="374">
        <v>230.17</v>
      </c>
      <c r="D86" s="374">
        <v>120340</v>
      </c>
    </row>
    <row r="87" spans="1:4" ht="14.25" customHeight="1">
      <c r="A87" s="375">
        <v>43594</v>
      </c>
      <c r="B87" s="375" t="s">
        <v>4744</v>
      </c>
      <c r="C87" s="374">
        <v>229.28</v>
      </c>
      <c r="D87" s="374">
        <v>142270</v>
      </c>
    </row>
    <row r="88" spans="1:4" ht="14.25" customHeight="1">
      <c r="A88" s="375">
        <v>43597</v>
      </c>
      <c r="B88" s="375" t="s">
        <v>4744</v>
      </c>
      <c r="C88" s="374">
        <v>229.28</v>
      </c>
      <c r="D88" s="374">
        <v>85520</v>
      </c>
    </row>
    <row r="89" spans="1:4" ht="14.25" customHeight="1">
      <c r="A89" s="375">
        <v>43598</v>
      </c>
      <c r="B89" s="375" t="s">
        <v>4744</v>
      </c>
      <c r="C89" s="374">
        <v>226.97</v>
      </c>
      <c r="D89" s="374">
        <v>308070</v>
      </c>
    </row>
    <row r="90" spans="1:4" ht="14.25" customHeight="1">
      <c r="A90" s="375">
        <v>43599</v>
      </c>
      <c r="B90" s="375" t="s">
        <v>4744</v>
      </c>
      <c r="C90" s="374">
        <v>226.26</v>
      </c>
      <c r="D90" s="374">
        <v>219950</v>
      </c>
    </row>
    <row r="91" spans="1:4" ht="14.25" customHeight="1">
      <c r="A91" s="375">
        <v>43600</v>
      </c>
      <c r="B91" s="375" t="s">
        <v>4744</v>
      </c>
      <c r="C91" s="374">
        <v>221.1</v>
      </c>
      <c r="D91" s="374">
        <v>500940</v>
      </c>
    </row>
    <row r="92" spans="1:4" ht="14.25" customHeight="1">
      <c r="A92" s="375">
        <v>43601</v>
      </c>
      <c r="B92" s="375" t="s">
        <v>4744</v>
      </c>
      <c r="C92" s="374">
        <v>221.36</v>
      </c>
      <c r="D92" s="374">
        <v>199230</v>
      </c>
    </row>
    <row r="93" spans="1:4" ht="14.25" customHeight="1">
      <c r="A93" s="375">
        <v>43604</v>
      </c>
      <c r="B93" s="375" t="s">
        <v>4744</v>
      </c>
      <c r="C93" s="374">
        <v>224.65</v>
      </c>
      <c r="D93" s="374">
        <v>181660</v>
      </c>
    </row>
    <row r="94" spans="1:4" ht="14.25" customHeight="1">
      <c r="A94" s="375">
        <v>43605</v>
      </c>
      <c r="B94" s="375" t="s">
        <v>4744</v>
      </c>
      <c r="C94" s="374">
        <v>222.07</v>
      </c>
      <c r="D94" s="374">
        <v>169420</v>
      </c>
    </row>
    <row r="95" spans="1:4" ht="14.25" customHeight="1">
      <c r="A95" s="375">
        <v>43606</v>
      </c>
      <c r="B95" s="375" t="s">
        <v>4744</v>
      </c>
      <c r="C95" s="374">
        <v>221.54</v>
      </c>
      <c r="D95" s="374">
        <v>131009.99999999999</v>
      </c>
    </row>
    <row r="96" spans="1:4" ht="14.25" customHeight="1">
      <c r="A96" s="375">
        <v>43607</v>
      </c>
      <c r="B96" s="375" t="s">
        <v>4744</v>
      </c>
      <c r="C96" s="374">
        <v>221.45</v>
      </c>
      <c r="D96" s="374">
        <v>272900</v>
      </c>
    </row>
    <row r="97" spans="1:4" ht="14.25" customHeight="1">
      <c r="A97" s="375">
        <v>43608</v>
      </c>
      <c r="B97" s="375" t="s">
        <v>4744</v>
      </c>
      <c r="C97" s="374">
        <v>221.01</v>
      </c>
      <c r="D97" s="374">
        <v>133390</v>
      </c>
    </row>
    <row r="98" spans="1:4" ht="14.25" customHeight="1">
      <c r="A98" s="375">
        <v>43611</v>
      </c>
      <c r="B98" s="375" t="s">
        <v>4744</v>
      </c>
      <c r="C98" s="374">
        <v>220.38</v>
      </c>
      <c r="D98" s="374">
        <v>127780</v>
      </c>
    </row>
    <row r="99" spans="1:4" ht="14.25" customHeight="1">
      <c r="A99" s="375">
        <v>43612</v>
      </c>
      <c r="B99" s="375" t="s">
        <v>4744</v>
      </c>
      <c r="C99" s="374">
        <v>218.78</v>
      </c>
      <c r="D99" s="374">
        <v>924770</v>
      </c>
    </row>
    <row r="100" spans="1:4" ht="14.25" customHeight="1">
      <c r="A100" s="375">
        <v>43613</v>
      </c>
      <c r="B100" s="375" t="s">
        <v>4744</v>
      </c>
      <c r="C100" s="374">
        <v>224.21</v>
      </c>
      <c r="D100" s="374">
        <v>560340</v>
      </c>
    </row>
    <row r="101" spans="1:4" ht="14.25" customHeight="1">
      <c r="A101" s="375">
        <v>43614</v>
      </c>
      <c r="B101" s="375" t="s">
        <v>4744</v>
      </c>
      <c r="C101" s="374">
        <v>227.15</v>
      </c>
      <c r="D101" s="374">
        <v>179530</v>
      </c>
    </row>
    <row r="102" spans="1:4" ht="14.25" customHeight="1">
      <c r="A102" s="375">
        <v>43615</v>
      </c>
      <c r="B102" s="375" t="s">
        <v>4744</v>
      </c>
      <c r="C102" s="374">
        <v>226.79</v>
      </c>
      <c r="D102" s="374">
        <v>173700</v>
      </c>
    </row>
    <row r="103" spans="1:4" ht="14.25" customHeight="1">
      <c r="A103" s="375">
        <v>43625</v>
      </c>
      <c r="B103" s="375" t="s">
        <v>4744</v>
      </c>
      <c r="C103" s="374">
        <v>225.99</v>
      </c>
      <c r="D103" s="374">
        <v>143070</v>
      </c>
    </row>
    <row r="104" spans="1:4" ht="14.25" customHeight="1">
      <c r="A104" s="375">
        <v>43626</v>
      </c>
      <c r="B104" s="375" t="s">
        <v>4744</v>
      </c>
      <c r="C104" s="374">
        <v>228.04</v>
      </c>
      <c r="D104" s="374">
        <v>173900</v>
      </c>
    </row>
    <row r="105" spans="1:4" ht="14.25" customHeight="1">
      <c r="A105" s="375">
        <v>43627</v>
      </c>
      <c r="B105" s="375" t="s">
        <v>4744</v>
      </c>
      <c r="C105" s="374">
        <v>229.37</v>
      </c>
      <c r="D105" s="374">
        <v>618840</v>
      </c>
    </row>
    <row r="106" spans="1:4" ht="14.25" customHeight="1">
      <c r="A106" s="375">
        <v>43628</v>
      </c>
      <c r="B106" s="375" t="s">
        <v>4744</v>
      </c>
      <c r="C106" s="374">
        <v>229.1</v>
      </c>
      <c r="D106" s="374">
        <v>202030</v>
      </c>
    </row>
    <row r="107" spans="1:4" ht="14.25" customHeight="1">
      <c r="A107" s="375">
        <v>43629</v>
      </c>
      <c r="B107" s="375" t="s">
        <v>4744</v>
      </c>
      <c r="C107" s="374">
        <v>229.55</v>
      </c>
      <c r="D107" s="374">
        <v>289430</v>
      </c>
    </row>
    <row r="108" spans="1:4" ht="14.25" customHeight="1">
      <c r="A108" s="375">
        <v>43632</v>
      </c>
      <c r="B108" s="375" t="s">
        <v>4744</v>
      </c>
      <c r="C108" s="374">
        <v>227.15</v>
      </c>
      <c r="D108" s="374">
        <v>145030</v>
      </c>
    </row>
    <row r="109" spans="1:4" ht="14.25" customHeight="1">
      <c r="A109" s="375">
        <v>43633</v>
      </c>
      <c r="B109" s="375" t="s">
        <v>4744</v>
      </c>
      <c r="C109" s="374">
        <v>226.17</v>
      </c>
      <c r="D109" s="374">
        <v>493040</v>
      </c>
    </row>
    <row r="110" spans="1:4" ht="14.25" customHeight="1">
      <c r="A110" s="375">
        <v>43634</v>
      </c>
      <c r="B110" s="375" t="s">
        <v>4744</v>
      </c>
      <c r="C110" s="374">
        <v>229.19</v>
      </c>
      <c r="D110" s="374">
        <v>289750</v>
      </c>
    </row>
    <row r="111" spans="1:4" ht="14.25" customHeight="1">
      <c r="A111" s="375">
        <v>43635</v>
      </c>
      <c r="B111" s="375" t="s">
        <v>4744</v>
      </c>
      <c r="C111" s="374">
        <v>231.6</v>
      </c>
      <c r="D111" s="374">
        <v>297670</v>
      </c>
    </row>
    <row r="112" spans="1:4" ht="14.25" customHeight="1">
      <c r="A112" s="375">
        <v>43636</v>
      </c>
      <c r="B112" s="375" t="s">
        <v>4744</v>
      </c>
      <c r="C112" s="374">
        <v>232.04</v>
      </c>
      <c r="D112" s="374">
        <v>218680</v>
      </c>
    </row>
    <row r="113" spans="1:4" ht="14.25" customHeight="1">
      <c r="A113" s="375">
        <v>43639</v>
      </c>
      <c r="B113" s="375" t="s">
        <v>4744</v>
      </c>
      <c r="C113" s="374">
        <v>231.95</v>
      </c>
      <c r="D113" s="374">
        <v>316370</v>
      </c>
    </row>
    <row r="114" spans="1:4" ht="14.25" customHeight="1">
      <c r="A114" s="375">
        <v>43640</v>
      </c>
      <c r="B114" s="375" t="s">
        <v>4744</v>
      </c>
      <c r="C114" s="374">
        <v>232.49</v>
      </c>
      <c r="D114" s="374">
        <v>218600</v>
      </c>
    </row>
    <row r="115" spans="1:4" ht="14.25" customHeight="1">
      <c r="A115" s="375">
        <v>43641</v>
      </c>
      <c r="B115" s="375" t="s">
        <v>4744</v>
      </c>
      <c r="C115" s="374">
        <v>232.04</v>
      </c>
      <c r="D115" s="374">
        <v>426210</v>
      </c>
    </row>
    <row r="116" spans="1:4" ht="14.25" customHeight="1">
      <c r="A116" s="375">
        <v>43642</v>
      </c>
      <c r="B116" s="375" t="s">
        <v>4744</v>
      </c>
      <c r="C116" s="374">
        <v>234.45</v>
      </c>
      <c r="D116" s="374">
        <v>450330</v>
      </c>
    </row>
    <row r="117" spans="1:4" ht="14.25" customHeight="1">
      <c r="A117" s="375">
        <v>43643</v>
      </c>
      <c r="B117" s="375" t="s">
        <v>4744</v>
      </c>
      <c r="C117" s="374">
        <v>234.54</v>
      </c>
      <c r="D117" s="374">
        <v>1120000</v>
      </c>
    </row>
    <row r="118" spans="1:4" ht="14.25" customHeight="1">
      <c r="A118" s="375">
        <v>43646</v>
      </c>
      <c r="B118" s="375" t="s">
        <v>4744</v>
      </c>
      <c r="C118" s="374">
        <v>235.25</v>
      </c>
      <c r="D118" s="374">
        <v>693730</v>
      </c>
    </row>
    <row r="119" spans="1:4" ht="14.25" customHeight="1">
      <c r="A119" s="375">
        <v>43648</v>
      </c>
      <c r="B119" s="375" t="s">
        <v>4744</v>
      </c>
      <c r="C119" s="374">
        <v>230.62</v>
      </c>
      <c r="D119" s="374">
        <v>412490</v>
      </c>
    </row>
    <row r="120" spans="1:4" ht="14.25" customHeight="1">
      <c r="A120" s="375">
        <v>43649</v>
      </c>
      <c r="B120" s="375" t="s">
        <v>4744</v>
      </c>
      <c r="C120" s="374">
        <v>231.6</v>
      </c>
      <c r="D120" s="374">
        <v>339650</v>
      </c>
    </row>
    <row r="121" spans="1:4" ht="14.25" customHeight="1">
      <c r="A121" s="375">
        <v>43650</v>
      </c>
      <c r="B121" s="375" t="s">
        <v>4744</v>
      </c>
      <c r="C121" s="374">
        <v>231.33</v>
      </c>
      <c r="D121" s="374">
        <v>145940</v>
      </c>
    </row>
    <row r="122" spans="1:4" ht="14.25" customHeight="1">
      <c r="A122" s="375">
        <v>43653</v>
      </c>
      <c r="B122" s="375" t="s">
        <v>4744</v>
      </c>
      <c r="C122" s="374">
        <v>230.35</v>
      </c>
      <c r="D122" s="374">
        <v>110350</v>
      </c>
    </row>
    <row r="123" spans="1:4" ht="14.25" customHeight="1">
      <c r="A123" s="375">
        <v>43654</v>
      </c>
      <c r="B123" s="375" t="s">
        <v>4744</v>
      </c>
      <c r="C123" s="374">
        <v>229.82</v>
      </c>
      <c r="D123" s="374">
        <v>359370</v>
      </c>
    </row>
    <row r="124" spans="1:4" ht="14.25" customHeight="1">
      <c r="A124" s="375">
        <v>43655</v>
      </c>
      <c r="B124" s="375" t="s">
        <v>4744</v>
      </c>
      <c r="C124" s="374">
        <v>229.73</v>
      </c>
      <c r="D124" s="374">
        <v>199880</v>
      </c>
    </row>
    <row r="125" spans="1:4" ht="14.25" customHeight="1">
      <c r="A125" s="375">
        <v>43656</v>
      </c>
      <c r="B125" s="375" t="s">
        <v>4744</v>
      </c>
      <c r="C125" s="374">
        <v>229.73</v>
      </c>
      <c r="D125" s="374">
        <v>151580</v>
      </c>
    </row>
    <row r="126" spans="1:4" ht="14.25" customHeight="1">
      <c r="A126" s="375">
        <v>43657</v>
      </c>
      <c r="B126" s="375" t="s">
        <v>4744</v>
      </c>
      <c r="C126" s="374">
        <v>229.82</v>
      </c>
      <c r="D126" s="374">
        <v>185710</v>
      </c>
    </row>
    <row r="127" spans="1:4" ht="14.25" customHeight="1">
      <c r="A127" s="375">
        <v>43660</v>
      </c>
      <c r="B127" s="375" t="s">
        <v>4744</v>
      </c>
      <c r="C127" s="374">
        <v>228.39</v>
      </c>
      <c r="D127" s="374">
        <v>212520</v>
      </c>
    </row>
    <row r="128" spans="1:4" ht="14.25" customHeight="1">
      <c r="A128" s="375">
        <v>43661</v>
      </c>
      <c r="B128" s="375" t="s">
        <v>4744</v>
      </c>
      <c r="C128" s="374">
        <v>225.37</v>
      </c>
      <c r="D128" s="374">
        <v>383380</v>
      </c>
    </row>
    <row r="129" spans="1:4" ht="14.25" customHeight="1">
      <c r="A129" s="375">
        <v>43662</v>
      </c>
      <c r="B129" s="375" t="s">
        <v>4744</v>
      </c>
      <c r="C129" s="374">
        <v>227.32</v>
      </c>
      <c r="D129" s="374">
        <v>209020</v>
      </c>
    </row>
    <row r="130" spans="1:4" ht="14.25" customHeight="1">
      <c r="A130" s="375">
        <v>43663</v>
      </c>
      <c r="B130" s="375" t="s">
        <v>4744</v>
      </c>
      <c r="C130" s="374">
        <v>226.88</v>
      </c>
      <c r="D130" s="374">
        <v>144270</v>
      </c>
    </row>
    <row r="131" spans="1:4" ht="14.25" customHeight="1">
      <c r="A131" s="375">
        <v>43664</v>
      </c>
      <c r="B131" s="375" t="s">
        <v>4744</v>
      </c>
      <c r="C131" s="374">
        <v>226.79</v>
      </c>
      <c r="D131" s="374">
        <v>177540</v>
      </c>
    </row>
    <row r="132" spans="1:4" ht="14.25" customHeight="1">
      <c r="A132" s="375">
        <v>43667</v>
      </c>
      <c r="B132" s="375" t="s">
        <v>4744</v>
      </c>
      <c r="C132" s="374">
        <v>225.63</v>
      </c>
      <c r="D132" s="374">
        <v>197840</v>
      </c>
    </row>
    <row r="133" spans="1:4" ht="14.25" customHeight="1">
      <c r="A133" s="375">
        <v>43668</v>
      </c>
      <c r="B133" s="375" t="s">
        <v>4744</v>
      </c>
      <c r="C133" s="374">
        <v>220.38</v>
      </c>
      <c r="D133" s="374">
        <v>564450</v>
      </c>
    </row>
    <row r="134" spans="1:4" ht="14.25" customHeight="1">
      <c r="A134" s="375">
        <v>43669</v>
      </c>
      <c r="B134" s="375" t="s">
        <v>4744</v>
      </c>
      <c r="C134" s="374">
        <v>223.14</v>
      </c>
      <c r="D134" s="374">
        <v>322890</v>
      </c>
    </row>
    <row r="135" spans="1:4" ht="14.25" customHeight="1">
      <c r="A135" s="375">
        <v>43670</v>
      </c>
      <c r="B135" s="375" t="s">
        <v>4744</v>
      </c>
      <c r="C135" s="374">
        <v>222.52</v>
      </c>
      <c r="D135" s="374">
        <v>656030</v>
      </c>
    </row>
    <row r="136" spans="1:4" ht="14.25" customHeight="1">
      <c r="A136" s="375">
        <v>43671</v>
      </c>
      <c r="B136" s="375" t="s">
        <v>4744</v>
      </c>
      <c r="C136" s="374">
        <v>222.52</v>
      </c>
      <c r="D136" s="374">
        <v>585740</v>
      </c>
    </row>
    <row r="137" spans="1:4" ht="14.25" customHeight="1">
      <c r="A137" s="375">
        <v>43674</v>
      </c>
      <c r="B137" s="375" t="s">
        <v>4744</v>
      </c>
      <c r="C137" s="374">
        <v>224.03</v>
      </c>
      <c r="D137" s="374">
        <v>250870</v>
      </c>
    </row>
    <row r="138" spans="1:4" ht="14.25" customHeight="1">
      <c r="A138" s="375">
        <v>43675</v>
      </c>
      <c r="B138" s="375" t="s">
        <v>4744</v>
      </c>
      <c r="C138" s="374">
        <v>223.76</v>
      </c>
      <c r="D138" s="374">
        <v>581200</v>
      </c>
    </row>
    <row r="139" spans="1:4" ht="14.25" customHeight="1">
      <c r="A139" s="375">
        <v>43676</v>
      </c>
      <c r="B139" s="375" t="s">
        <v>4744</v>
      </c>
      <c r="C139" s="374">
        <v>223.68</v>
      </c>
      <c r="D139" s="374">
        <v>419480</v>
      </c>
    </row>
    <row r="140" spans="1:4" ht="14.25" customHeight="1">
      <c r="A140" s="375">
        <v>43677</v>
      </c>
      <c r="B140" s="375" t="s">
        <v>4744</v>
      </c>
      <c r="C140" s="374">
        <v>223.32</v>
      </c>
      <c r="D140" s="374">
        <v>400610</v>
      </c>
    </row>
    <row r="141" spans="1:4" ht="14.25" customHeight="1">
      <c r="A141" s="375">
        <v>43678</v>
      </c>
      <c r="B141" s="375" t="s">
        <v>4744</v>
      </c>
      <c r="C141" s="374">
        <v>224.21</v>
      </c>
      <c r="D141" s="374">
        <v>460140</v>
      </c>
    </row>
    <row r="142" spans="1:4" ht="14.25" customHeight="1">
      <c r="A142" s="375">
        <v>43681</v>
      </c>
      <c r="B142" s="375" t="s">
        <v>4744</v>
      </c>
      <c r="C142" s="374">
        <v>224.12</v>
      </c>
      <c r="D142" s="374">
        <v>212210</v>
      </c>
    </row>
    <row r="143" spans="1:4" ht="14.25" customHeight="1">
      <c r="A143" s="375">
        <v>43682</v>
      </c>
      <c r="B143" s="375" t="s">
        <v>4744</v>
      </c>
      <c r="C143" s="374">
        <v>225.01</v>
      </c>
      <c r="D143" s="374">
        <v>1220000</v>
      </c>
    </row>
    <row r="144" spans="1:4" ht="14.25" customHeight="1">
      <c r="A144" s="375">
        <v>43683</v>
      </c>
      <c r="B144" s="375" t="s">
        <v>4744</v>
      </c>
      <c r="C144" s="374">
        <v>223.94</v>
      </c>
      <c r="D144" s="374">
        <v>450250</v>
      </c>
    </row>
    <row r="145" spans="1:4" ht="14.25" customHeight="1">
      <c r="A145" s="375">
        <v>43684</v>
      </c>
      <c r="B145" s="375" t="s">
        <v>4744</v>
      </c>
      <c r="C145" s="374">
        <v>225.19</v>
      </c>
      <c r="D145" s="374">
        <v>275790</v>
      </c>
    </row>
    <row r="146" spans="1:4" ht="14.25" customHeight="1">
      <c r="A146" s="375">
        <v>43685</v>
      </c>
      <c r="B146" s="375" t="s">
        <v>4744</v>
      </c>
      <c r="C146" s="374">
        <v>223.5</v>
      </c>
      <c r="D146" s="374">
        <v>310640</v>
      </c>
    </row>
    <row r="147" spans="1:4" ht="14.25" customHeight="1">
      <c r="A147" s="375">
        <v>43695</v>
      </c>
      <c r="B147" s="375" t="s">
        <v>4744</v>
      </c>
      <c r="C147" s="374">
        <v>223.5</v>
      </c>
      <c r="D147" s="374">
        <v>177590</v>
      </c>
    </row>
    <row r="148" spans="1:4" ht="14.25" customHeight="1">
      <c r="A148" s="375">
        <v>43696</v>
      </c>
      <c r="B148" s="375" t="s">
        <v>4744</v>
      </c>
      <c r="C148" s="374">
        <v>223.23</v>
      </c>
      <c r="D148" s="374">
        <v>340180</v>
      </c>
    </row>
    <row r="149" spans="1:4" ht="14.25" customHeight="1">
      <c r="A149" s="375">
        <v>43697</v>
      </c>
      <c r="B149" s="375" t="s">
        <v>4744</v>
      </c>
      <c r="C149" s="374">
        <v>223.5</v>
      </c>
      <c r="D149" s="374">
        <v>176820</v>
      </c>
    </row>
    <row r="150" spans="1:4" ht="14.25" customHeight="1">
      <c r="A150" s="375">
        <v>43698</v>
      </c>
      <c r="B150" s="375" t="s">
        <v>4744</v>
      </c>
      <c r="C150" s="374">
        <v>223.59</v>
      </c>
      <c r="D150" s="374">
        <v>199770</v>
      </c>
    </row>
    <row r="151" spans="1:4" ht="14.25" customHeight="1">
      <c r="A151" s="375">
        <v>43699</v>
      </c>
      <c r="B151" s="375" t="s">
        <v>4744</v>
      </c>
      <c r="C151" s="374">
        <v>223.94</v>
      </c>
      <c r="D151" s="374">
        <v>217810</v>
      </c>
    </row>
    <row r="152" spans="1:4" ht="14.25" customHeight="1">
      <c r="A152" s="375">
        <v>43702</v>
      </c>
      <c r="B152" s="375" t="s">
        <v>4744</v>
      </c>
      <c r="C152" s="374">
        <v>223.76</v>
      </c>
      <c r="D152" s="374">
        <v>96450</v>
      </c>
    </row>
    <row r="153" spans="1:4" ht="14.25" customHeight="1">
      <c r="A153" s="375">
        <v>43703</v>
      </c>
      <c r="B153" s="375" t="s">
        <v>4744</v>
      </c>
      <c r="C153" s="374">
        <v>223.68</v>
      </c>
      <c r="D153" s="374">
        <v>285010</v>
      </c>
    </row>
    <row r="154" spans="1:4" ht="14.25" customHeight="1">
      <c r="A154" s="375">
        <v>43704</v>
      </c>
      <c r="B154" s="375" t="s">
        <v>4744</v>
      </c>
      <c r="C154" s="374">
        <v>225.72</v>
      </c>
      <c r="D154" s="374">
        <v>628460</v>
      </c>
    </row>
    <row r="155" spans="1:4" ht="14.25" customHeight="1">
      <c r="A155" s="375">
        <v>43705</v>
      </c>
      <c r="B155" s="375" t="s">
        <v>4744</v>
      </c>
      <c r="C155" s="374">
        <v>225.28</v>
      </c>
      <c r="D155" s="374">
        <v>105210</v>
      </c>
    </row>
    <row r="156" spans="1:4" ht="14.25" customHeight="1">
      <c r="A156" s="375">
        <v>43706</v>
      </c>
      <c r="B156" s="375" t="s">
        <v>4744</v>
      </c>
      <c r="C156" s="374">
        <v>224.21</v>
      </c>
      <c r="D156" s="374">
        <v>189080</v>
      </c>
    </row>
    <row r="157" spans="1:4" ht="14.25" customHeight="1">
      <c r="A157" s="375">
        <v>43709</v>
      </c>
      <c r="B157" s="375" t="s">
        <v>4744</v>
      </c>
      <c r="C157" s="374">
        <v>223.23</v>
      </c>
      <c r="D157" s="374">
        <v>119220</v>
      </c>
    </row>
    <row r="158" spans="1:4" ht="14.25" customHeight="1">
      <c r="A158" s="375">
        <v>43710</v>
      </c>
      <c r="B158" s="375" t="s">
        <v>4744</v>
      </c>
      <c r="C158" s="374">
        <v>223.23</v>
      </c>
      <c r="D158" s="374">
        <v>287080</v>
      </c>
    </row>
    <row r="159" spans="1:4" ht="14.25" customHeight="1">
      <c r="A159" s="375">
        <v>43711</v>
      </c>
      <c r="B159" s="375" t="s">
        <v>4744</v>
      </c>
      <c r="C159" s="374">
        <v>222.61</v>
      </c>
      <c r="D159" s="374">
        <v>201060</v>
      </c>
    </row>
    <row r="160" spans="1:4" ht="14.25" customHeight="1">
      <c r="A160" s="375">
        <v>43712</v>
      </c>
      <c r="B160" s="375" t="s">
        <v>4744</v>
      </c>
      <c r="C160" s="374">
        <v>218.87</v>
      </c>
      <c r="D160" s="374">
        <v>437060</v>
      </c>
    </row>
    <row r="161" spans="1:4" ht="14.25" customHeight="1">
      <c r="A161" s="375">
        <v>43713</v>
      </c>
      <c r="B161" s="375" t="s">
        <v>4744</v>
      </c>
      <c r="C161" s="374">
        <v>219.4</v>
      </c>
      <c r="D161" s="374">
        <v>183460</v>
      </c>
    </row>
    <row r="162" spans="1:4" ht="14.25" customHeight="1">
      <c r="A162" s="375">
        <v>43716</v>
      </c>
      <c r="B162" s="375" t="s">
        <v>4744</v>
      </c>
      <c r="C162" s="374">
        <v>219.14</v>
      </c>
      <c r="D162" s="374">
        <v>201510</v>
      </c>
    </row>
    <row r="163" spans="1:4" ht="14.25" customHeight="1">
      <c r="A163" s="375">
        <v>43717</v>
      </c>
      <c r="B163" s="375" t="s">
        <v>4744</v>
      </c>
      <c r="C163" s="374">
        <v>219.49</v>
      </c>
      <c r="D163" s="374">
        <v>155490</v>
      </c>
    </row>
    <row r="164" spans="1:4" ht="14.25" customHeight="1">
      <c r="A164" s="375">
        <v>43719</v>
      </c>
      <c r="B164" s="375" t="s">
        <v>4744</v>
      </c>
      <c r="C164" s="374">
        <v>217.27</v>
      </c>
      <c r="D164" s="374">
        <v>443850</v>
      </c>
    </row>
    <row r="165" spans="1:4" ht="14.25" customHeight="1">
      <c r="A165" s="375">
        <v>43720</v>
      </c>
      <c r="B165" s="375" t="s">
        <v>4744</v>
      </c>
      <c r="C165" s="374">
        <v>217.09</v>
      </c>
      <c r="D165" s="374">
        <v>358980</v>
      </c>
    </row>
    <row r="166" spans="1:4" ht="14.25" customHeight="1">
      <c r="A166" s="375">
        <v>43723</v>
      </c>
      <c r="B166" s="375" t="s">
        <v>4744</v>
      </c>
      <c r="C166" s="374">
        <v>216.11</v>
      </c>
      <c r="D166" s="374">
        <v>141120</v>
      </c>
    </row>
    <row r="167" spans="1:4" ht="14.25" customHeight="1">
      <c r="A167" s="375">
        <v>43724</v>
      </c>
      <c r="B167" s="375" t="s">
        <v>4744</v>
      </c>
      <c r="C167" s="374">
        <v>215.31</v>
      </c>
      <c r="D167" s="374">
        <v>215100</v>
      </c>
    </row>
    <row r="168" spans="1:4" ht="14.25" customHeight="1">
      <c r="A168" s="375">
        <v>43725</v>
      </c>
      <c r="B168" s="375" t="s">
        <v>4744</v>
      </c>
      <c r="C168" s="374">
        <v>210.41</v>
      </c>
      <c r="D168" s="374">
        <v>582530</v>
      </c>
    </row>
    <row r="169" spans="1:4" ht="14.25" customHeight="1">
      <c r="A169" s="375">
        <v>43726</v>
      </c>
      <c r="B169" s="375" t="s">
        <v>4744</v>
      </c>
      <c r="C169" s="374">
        <v>203.65</v>
      </c>
      <c r="D169" s="374">
        <v>742910</v>
      </c>
    </row>
    <row r="170" spans="1:4" ht="14.25" customHeight="1">
      <c r="A170" s="375">
        <v>43727</v>
      </c>
      <c r="B170" s="375" t="s">
        <v>4744</v>
      </c>
      <c r="C170" s="374">
        <v>201.96</v>
      </c>
      <c r="D170" s="374">
        <v>708500</v>
      </c>
    </row>
    <row r="171" spans="1:4" ht="14.25" customHeight="1">
      <c r="A171" s="375">
        <v>43730</v>
      </c>
      <c r="B171" s="375" t="s">
        <v>4744</v>
      </c>
      <c r="C171" s="374">
        <v>211.48</v>
      </c>
      <c r="D171" s="374">
        <v>414300</v>
      </c>
    </row>
    <row r="172" spans="1:4" ht="14.25" customHeight="1">
      <c r="A172" s="375">
        <v>43731</v>
      </c>
      <c r="B172" s="375" t="s">
        <v>4744</v>
      </c>
      <c r="C172" s="374">
        <v>210.59</v>
      </c>
      <c r="D172" s="374">
        <v>433430</v>
      </c>
    </row>
    <row r="173" spans="1:4" ht="14.25" customHeight="1">
      <c r="A173" s="375">
        <v>43732</v>
      </c>
      <c r="B173" s="375" t="s">
        <v>4744</v>
      </c>
      <c r="C173" s="374">
        <v>208.99</v>
      </c>
      <c r="D173" s="374">
        <v>499560</v>
      </c>
    </row>
    <row r="174" spans="1:4" ht="14.25" customHeight="1">
      <c r="A174" s="375">
        <v>43733</v>
      </c>
      <c r="B174" s="375" t="s">
        <v>4744</v>
      </c>
      <c r="C174" s="374">
        <v>208.99</v>
      </c>
      <c r="D174" s="374">
        <v>258670.00000000003</v>
      </c>
    </row>
    <row r="175" spans="1:4" ht="14.25" customHeight="1">
      <c r="A175" s="375">
        <v>43734</v>
      </c>
      <c r="B175" s="375" t="s">
        <v>4744</v>
      </c>
      <c r="C175" s="374">
        <v>209.35</v>
      </c>
      <c r="D175" s="374">
        <v>224090</v>
      </c>
    </row>
    <row r="176" spans="1:4" ht="14.25" customHeight="1">
      <c r="A176" s="375">
        <v>43737</v>
      </c>
      <c r="B176" s="375" t="s">
        <v>4744</v>
      </c>
      <c r="C176" s="374">
        <v>210.86</v>
      </c>
      <c r="D176" s="374">
        <v>91120</v>
      </c>
    </row>
    <row r="177" spans="1:4" ht="14.25" customHeight="1">
      <c r="A177" s="375">
        <v>43738</v>
      </c>
      <c r="B177" s="375" t="s">
        <v>4744</v>
      </c>
      <c r="C177" s="374">
        <v>210.15</v>
      </c>
      <c r="D177" s="374">
        <v>297180</v>
      </c>
    </row>
    <row r="178" spans="1:4" ht="14.25" customHeight="1">
      <c r="A178" s="375">
        <v>43739</v>
      </c>
      <c r="B178" s="375" t="s">
        <v>4744</v>
      </c>
      <c r="C178" s="374">
        <v>209.52</v>
      </c>
      <c r="D178" s="374">
        <v>76110</v>
      </c>
    </row>
    <row r="179" spans="1:4" ht="14.25" customHeight="1">
      <c r="A179" s="375">
        <v>43740</v>
      </c>
      <c r="B179" s="375" t="s">
        <v>4744</v>
      </c>
      <c r="C179" s="374">
        <v>208.63</v>
      </c>
      <c r="D179" s="374">
        <v>322520</v>
      </c>
    </row>
    <row r="180" spans="1:4" ht="14.25" customHeight="1">
      <c r="A180" s="375">
        <v>43741</v>
      </c>
      <c r="B180" s="375" t="s">
        <v>4744</v>
      </c>
      <c r="C180" s="374">
        <v>208.9</v>
      </c>
      <c r="D180" s="374">
        <v>111710</v>
      </c>
    </row>
    <row r="181" spans="1:4" ht="14.25" customHeight="1">
      <c r="A181" s="375">
        <v>43744</v>
      </c>
      <c r="B181" s="375" t="s">
        <v>4744</v>
      </c>
      <c r="C181" s="374">
        <v>209.88</v>
      </c>
      <c r="D181" s="374">
        <v>144140</v>
      </c>
    </row>
    <row r="182" spans="1:4" ht="14.25" customHeight="1">
      <c r="A182" s="375">
        <v>43745</v>
      </c>
      <c r="B182" s="375" t="s">
        <v>4744</v>
      </c>
      <c r="C182" s="374">
        <v>211.93</v>
      </c>
      <c r="D182" s="374">
        <v>197720</v>
      </c>
    </row>
    <row r="183" spans="1:4" ht="14.25" customHeight="1">
      <c r="A183" s="375">
        <v>43747</v>
      </c>
      <c r="B183" s="375" t="s">
        <v>4744</v>
      </c>
      <c r="C183" s="374">
        <v>214.15</v>
      </c>
      <c r="D183" s="374">
        <v>967960</v>
      </c>
    </row>
    <row r="184" spans="1:4" ht="14.25" customHeight="1">
      <c r="A184" s="375">
        <v>43748</v>
      </c>
      <c r="B184" s="375" t="s">
        <v>4744</v>
      </c>
      <c r="C184" s="374">
        <v>211.57</v>
      </c>
      <c r="D184" s="374">
        <v>314540</v>
      </c>
    </row>
    <row r="185" spans="1:4" ht="14.25" customHeight="1">
      <c r="A185" s="375">
        <v>43751</v>
      </c>
      <c r="B185" s="375" t="s">
        <v>4744</v>
      </c>
      <c r="C185" s="374">
        <v>215.22</v>
      </c>
      <c r="D185" s="374">
        <v>401450</v>
      </c>
    </row>
    <row r="186" spans="1:4" ht="14.25" customHeight="1">
      <c r="A186" s="375">
        <v>43752</v>
      </c>
      <c r="B186" s="375" t="s">
        <v>4744</v>
      </c>
      <c r="C186" s="374">
        <v>212.99</v>
      </c>
      <c r="D186" s="374">
        <v>542110</v>
      </c>
    </row>
    <row r="187" spans="1:4" ht="14.25" customHeight="1">
      <c r="A187" s="375">
        <v>43753</v>
      </c>
      <c r="B187" s="375" t="s">
        <v>4744</v>
      </c>
      <c r="C187" s="374">
        <v>213.88</v>
      </c>
      <c r="D187" s="374">
        <v>633480</v>
      </c>
    </row>
    <row r="188" spans="1:4" ht="14.25" customHeight="1">
      <c r="A188" s="375">
        <v>43754</v>
      </c>
      <c r="B188" s="375" t="s">
        <v>4744</v>
      </c>
      <c r="C188" s="374">
        <v>212.28</v>
      </c>
      <c r="D188" s="374">
        <v>342840</v>
      </c>
    </row>
    <row r="189" spans="1:4" ht="14.25" customHeight="1">
      <c r="A189" s="375">
        <v>43755</v>
      </c>
      <c r="B189" s="375" t="s">
        <v>4744</v>
      </c>
      <c r="C189" s="374">
        <v>212.02</v>
      </c>
      <c r="D189" s="374">
        <v>479090</v>
      </c>
    </row>
    <row r="190" spans="1:4" ht="14.25" customHeight="1">
      <c r="A190" s="375">
        <v>43758</v>
      </c>
      <c r="B190" s="375" t="s">
        <v>4744</v>
      </c>
      <c r="C190" s="374">
        <v>214.33</v>
      </c>
      <c r="D190" s="374">
        <v>152150</v>
      </c>
    </row>
    <row r="191" spans="1:4" ht="14.25" customHeight="1">
      <c r="A191" s="375">
        <v>43759</v>
      </c>
      <c r="B191" s="375" t="s">
        <v>4744</v>
      </c>
      <c r="C191" s="374">
        <v>210.86</v>
      </c>
      <c r="D191" s="374">
        <v>385960</v>
      </c>
    </row>
    <row r="192" spans="1:4" ht="14.25" customHeight="1">
      <c r="A192" s="375">
        <v>43760</v>
      </c>
      <c r="B192" s="375" t="s">
        <v>4744</v>
      </c>
      <c r="C192" s="374">
        <v>212.02</v>
      </c>
      <c r="D192" s="374">
        <v>254360</v>
      </c>
    </row>
    <row r="193" spans="1:4" ht="14.25" customHeight="1">
      <c r="A193" s="375">
        <v>43761</v>
      </c>
      <c r="B193" s="375" t="s">
        <v>4744</v>
      </c>
      <c r="C193" s="374">
        <v>212.1</v>
      </c>
      <c r="D193" s="374">
        <v>241980</v>
      </c>
    </row>
    <row r="194" spans="1:4" ht="14.25" customHeight="1">
      <c r="A194" s="375">
        <v>43762</v>
      </c>
      <c r="B194" s="375" t="s">
        <v>4744</v>
      </c>
      <c r="C194" s="374">
        <v>213.8</v>
      </c>
      <c r="D194" s="374">
        <v>228270</v>
      </c>
    </row>
    <row r="195" spans="1:4" ht="14.25" customHeight="1">
      <c r="A195" s="375">
        <v>43765</v>
      </c>
      <c r="B195" s="375" t="s">
        <v>4744</v>
      </c>
      <c r="C195" s="374">
        <v>212.82</v>
      </c>
      <c r="D195" s="374">
        <v>297730</v>
      </c>
    </row>
    <row r="196" spans="1:4" ht="14.25" customHeight="1">
      <c r="A196" s="375">
        <v>43766</v>
      </c>
      <c r="B196" s="375" t="s">
        <v>4744</v>
      </c>
      <c r="C196" s="374">
        <v>212.19</v>
      </c>
      <c r="D196" s="374">
        <v>320740</v>
      </c>
    </row>
    <row r="197" spans="1:4" ht="14.25" customHeight="1">
      <c r="A197" s="375">
        <v>43767</v>
      </c>
      <c r="B197" s="375" t="s">
        <v>4744</v>
      </c>
      <c r="C197" s="374">
        <v>210.59</v>
      </c>
      <c r="D197" s="374">
        <v>263630</v>
      </c>
    </row>
    <row r="198" spans="1:4" ht="14.25" customHeight="1">
      <c r="A198" s="375">
        <v>43768</v>
      </c>
      <c r="B198" s="375" t="s">
        <v>4744</v>
      </c>
      <c r="C198" s="374">
        <v>211.39</v>
      </c>
      <c r="D198" s="374">
        <v>171890</v>
      </c>
    </row>
    <row r="199" spans="1:4" ht="14.25" customHeight="1">
      <c r="A199" s="375">
        <v>43769</v>
      </c>
      <c r="B199" s="375" t="s">
        <v>4744</v>
      </c>
      <c r="C199" s="374">
        <v>209.26</v>
      </c>
      <c r="D199" s="374">
        <v>185740</v>
      </c>
    </row>
    <row r="200" spans="1:4" ht="14.25" customHeight="1">
      <c r="A200" s="375">
        <v>43772</v>
      </c>
      <c r="B200" s="375" t="s">
        <v>4744</v>
      </c>
      <c r="C200" s="374">
        <v>211.48</v>
      </c>
      <c r="D200" s="374">
        <v>156640</v>
      </c>
    </row>
    <row r="201" spans="1:4" ht="14.25" customHeight="1">
      <c r="A201" s="375">
        <v>43773</v>
      </c>
      <c r="B201" s="375" t="s">
        <v>4744</v>
      </c>
      <c r="C201" s="374">
        <v>210.32</v>
      </c>
      <c r="D201" s="374">
        <v>163110</v>
      </c>
    </row>
    <row r="202" spans="1:4" ht="14.25" customHeight="1">
      <c r="A202" s="375">
        <v>43774</v>
      </c>
      <c r="B202" s="375" t="s">
        <v>4744</v>
      </c>
      <c r="C202" s="374">
        <v>209.97</v>
      </c>
      <c r="D202" s="374">
        <v>365450</v>
      </c>
    </row>
    <row r="203" spans="1:4" ht="14.25" customHeight="1">
      <c r="A203" s="375">
        <v>43775</v>
      </c>
      <c r="B203" s="375" t="s">
        <v>4744</v>
      </c>
      <c r="C203" s="374">
        <v>210.95</v>
      </c>
      <c r="D203" s="374">
        <v>386940</v>
      </c>
    </row>
    <row r="204" spans="1:4" ht="14.25" customHeight="1">
      <c r="A204" s="375">
        <v>43776</v>
      </c>
      <c r="B204" s="375" t="s">
        <v>4744</v>
      </c>
      <c r="C204" s="374">
        <v>211.84</v>
      </c>
      <c r="D204" s="374">
        <v>333170</v>
      </c>
    </row>
    <row r="205" spans="1:4" ht="14.25" customHeight="1">
      <c r="A205" s="375">
        <v>43780</v>
      </c>
      <c r="B205" s="375" t="s">
        <v>4744</v>
      </c>
      <c r="C205" s="374">
        <v>211.48</v>
      </c>
      <c r="D205" s="374">
        <v>290870</v>
      </c>
    </row>
    <row r="206" spans="1:4" ht="14.25" customHeight="1">
      <c r="A206" s="375">
        <v>43781</v>
      </c>
      <c r="B206" s="375" t="s">
        <v>4744</v>
      </c>
      <c r="C206" s="374">
        <v>214.33</v>
      </c>
      <c r="D206" s="374">
        <v>178670</v>
      </c>
    </row>
    <row r="207" spans="1:4" ht="14.25" customHeight="1">
      <c r="A207" s="375">
        <v>43782</v>
      </c>
      <c r="B207" s="375" t="s">
        <v>4744</v>
      </c>
      <c r="C207" s="374">
        <v>215.93</v>
      </c>
      <c r="D207" s="374">
        <v>270100</v>
      </c>
    </row>
    <row r="208" spans="1:4" ht="14.25" customHeight="1">
      <c r="A208" s="375">
        <v>43783</v>
      </c>
      <c r="B208" s="375" t="s">
        <v>4744</v>
      </c>
      <c r="C208" s="374">
        <v>211.21</v>
      </c>
      <c r="D208" s="374">
        <v>554450</v>
      </c>
    </row>
    <row r="209" spans="1:4" ht="14.25" customHeight="1">
      <c r="A209" s="375">
        <v>43786</v>
      </c>
      <c r="B209" s="375" t="s">
        <v>4744</v>
      </c>
      <c r="C209" s="374">
        <v>212.19</v>
      </c>
      <c r="D209" s="374">
        <v>105600</v>
      </c>
    </row>
    <row r="210" spans="1:4" ht="14.25" customHeight="1">
      <c r="A210" s="375">
        <v>43787</v>
      </c>
      <c r="B210" s="375" t="s">
        <v>4744</v>
      </c>
      <c r="C210" s="374">
        <v>212.37</v>
      </c>
      <c r="D210" s="374">
        <v>320290</v>
      </c>
    </row>
    <row r="211" spans="1:4" ht="14.25" customHeight="1">
      <c r="A211" s="375">
        <v>43789</v>
      </c>
      <c r="B211" s="375" t="s">
        <v>4744</v>
      </c>
      <c r="C211" s="374">
        <v>204.19</v>
      </c>
      <c r="D211" s="374">
        <v>1020000</v>
      </c>
    </row>
    <row r="212" spans="1:4" ht="14.25" customHeight="1">
      <c r="A212" s="375">
        <v>43790</v>
      </c>
      <c r="B212" s="375" t="s">
        <v>4744</v>
      </c>
      <c r="C212" s="374">
        <v>207.52</v>
      </c>
      <c r="D212" s="374">
        <v>383320</v>
      </c>
    </row>
    <row r="213" spans="1:4" ht="14.25" customHeight="1">
      <c r="A213" s="375">
        <v>43793</v>
      </c>
      <c r="B213" s="375" t="s">
        <v>4744</v>
      </c>
      <c r="C213" s="374">
        <v>204.67</v>
      </c>
      <c r="D213" s="374">
        <v>240280</v>
      </c>
    </row>
    <row r="214" spans="1:4" ht="14.25" customHeight="1">
      <c r="A214" s="375">
        <v>43794</v>
      </c>
      <c r="B214" s="375" t="s">
        <v>4744</v>
      </c>
      <c r="C214" s="374">
        <v>203.52</v>
      </c>
      <c r="D214" s="374">
        <v>285590</v>
      </c>
    </row>
    <row r="215" spans="1:4" ht="14.25" customHeight="1">
      <c r="A215" s="375">
        <v>43795</v>
      </c>
      <c r="B215" s="375" t="s">
        <v>4744</v>
      </c>
      <c r="C215" s="374">
        <v>202.29</v>
      </c>
      <c r="D215" s="374">
        <v>409900</v>
      </c>
    </row>
    <row r="216" spans="1:4" ht="14.25" customHeight="1">
      <c r="A216" s="375">
        <v>43796</v>
      </c>
      <c r="B216" s="375" t="s">
        <v>4744</v>
      </c>
      <c r="C216" s="374">
        <v>201.71</v>
      </c>
      <c r="D216" s="374">
        <v>951700</v>
      </c>
    </row>
    <row r="217" spans="1:4" ht="14.25" customHeight="1">
      <c r="A217" s="375">
        <v>43797</v>
      </c>
      <c r="B217" s="375" t="s">
        <v>4744</v>
      </c>
      <c r="C217" s="374">
        <v>198.38</v>
      </c>
      <c r="D217" s="374">
        <v>514770</v>
      </c>
    </row>
    <row r="218" spans="1:4" ht="14.25" customHeight="1">
      <c r="A218" s="375">
        <v>43800</v>
      </c>
      <c r="B218" s="375" t="s">
        <v>4744</v>
      </c>
      <c r="C218" s="374">
        <v>198.1</v>
      </c>
      <c r="D218" s="374">
        <v>187250</v>
      </c>
    </row>
    <row r="219" spans="1:4" ht="14.25" customHeight="1">
      <c r="A219" s="375">
        <v>43801</v>
      </c>
      <c r="B219" s="375" t="s">
        <v>4744</v>
      </c>
      <c r="C219" s="374">
        <v>195.14</v>
      </c>
      <c r="D219" s="374">
        <v>478380</v>
      </c>
    </row>
    <row r="220" spans="1:4" ht="14.25" customHeight="1">
      <c r="A220" s="375">
        <v>43802</v>
      </c>
      <c r="B220" s="375" t="s">
        <v>4744</v>
      </c>
      <c r="C220" s="374">
        <v>190.86</v>
      </c>
      <c r="D220" s="374">
        <v>411640</v>
      </c>
    </row>
    <row r="221" spans="1:4" ht="14.25" customHeight="1">
      <c r="A221" s="375">
        <v>43803</v>
      </c>
      <c r="B221" s="375" t="s">
        <v>4744</v>
      </c>
      <c r="C221" s="374">
        <v>191.81</v>
      </c>
      <c r="D221" s="374">
        <v>232200</v>
      </c>
    </row>
    <row r="222" spans="1:4" ht="14.25" customHeight="1">
      <c r="A222" s="375">
        <v>43804</v>
      </c>
      <c r="B222" s="375" t="s">
        <v>4744</v>
      </c>
      <c r="C222" s="374">
        <v>190.29</v>
      </c>
      <c r="D222" s="374">
        <v>279350</v>
      </c>
    </row>
    <row r="223" spans="1:4" ht="14.25" customHeight="1">
      <c r="A223" s="375">
        <v>43807</v>
      </c>
      <c r="B223" s="375" t="s">
        <v>4744</v>
      </c>
      <c r="C223" s="374">
        <v>189.14</v>
      </c>
      <c r="D223" s="374">
        <v>235920</v>
      </c>
    </row>
    <row r="224" spans="1:4" ht="14.25" customHeight="1">
      <c r="A224" s="375">
        <v>43808</v>
      </c>
      <c r="B224" s="375" t="s">
        <v>4744</v>
      </c>
      <c r="C224" s="374">
        <v>182</v>
      </c>
      <c r="D224" s="374">
        <v>484610</v>
      </c>
    </row>
    <row r="225" spans="1:4" ht="14.25" customHeight="1">
      <c r="A225" s="375">
        <v>43809</v>
      </c>
      <c r="B225" s="375" t="s">
        <v>4744</v>
      </c>
      <c r="C225" s="374">
        <v>178.38</v>
      </c>
      <c r="D225" s="374">
        <v>694760</v>
      </c>
    </row>
    <row r="226" spans="1:4" ht="14.25" customHeight="1">
      <c r="A226" s="375">
        <v>43810</v>
      </c>
      <c r="B226" s="375" t="s">
        <v>4744</v>
      </c>
      <c r="C226" s="374">
        <v>181.05</v>
      </c>
      <c r="D226" s="374">
        <v>351430</v>
      </c>
    </row>
    <row r="227" spans="1:4" ht="14.25" customHeight="1">
      <c r="A227" s="375">
        <v>43811</v>
      </c>
      <c r="B227" s="375" t="s">
        <v>4744</v>
      </c>
      <c r="C227" s="374">
        <v>180.95</v>
      </c>
      <c r="D227" s="374">
        <v>516590.00000000006</v>
      </c>
    </row>
    <row r="228" spans="1:4" ht="14.25" customHeight="1">
      <c r="A228" s="375">
        <v>43814</v>
      </c>
      <c r="B228" s="375" t="s">
        <v>4744</v>
      </c>
      <c r="C228" s="374">
        <v>181.33</v>
      </c>
      <c r="D228" s="374">
        <v>93860</v>
      </c>
    </row>
    <row r="229" spans="1:4" ht="14.25" customHeight="1">
      <c r="A229" s="375">
        <v>43816</v>
      </c>
      <c r="B229" s="375" t="s">
        <v>4744</v>
      </c>
      <c r="C229" s="374">
        <v>177.9</v>
      </c>
      <c r="D229" s="374">
        <v>398850</v>
      </c>
    </row>
    <row r="230" spans="1:4" ht="14.25" customHeight="1">
      <c r="A230" s="375">
        <v>43817</v>
      </c>
      <c r="B230" s="375" t="s">
        <v>4744</v>
      </c>
      <c r="C230" s="374">
        <v>173.71</v>
      </c>
      <c r="D230" s="374">
        <v>540190</v>
      </c>
    </row>
    <row r="231" spans="1:4" ht="14.25" customHeight="1">
      <c r="A231" s="375">
        <v>43818</v>
      </c>
      <c r="B231" s="375" t="s">
        <v>4744</v>
      </c>
      <c r="C231" s="374">
        <v>174.29</v>
      </c>
      <c r="D231" s="374">
        <v>247820</v>
      </c>
    </row>
    <row r="232" spans="1:4" ht="14.25" customHeight="1">
      <c r="A232" s="375">
        <v>43821</v>
      </c>
      <c r="B232" s="375" t="s">
        <v>4744</v>
      </c>
      <c r="C232" s="374">
        <v>173.43</v>
      </c>
      <c r="D232" s="374">
        <v>182530</v>
      </c>
    </row>
    <row r="233" spans="1:4" ht="14.25" customHeight="1">
      <c r="A233" s="375">
        <v>43822</v>
      </c>
      <c r="B233" s="375" t="s">
        <v>4744</v>
      </c>
      <c r="C233" s="374">
        <v>173.33</v>
      </c>
      <c r="D233" s="374">
        <v>670920</v>
      </c>
    </row>
    <row r="234" spans="1:4" ht="14.25" customHeight="1">
      <c r="A234" s="375">
        <v>43823</v>
      </c>
      <c r="B234" s="375" t="s">
        <v>4744</v>
      </c>
      <c r="C234" s="374">
        <v>177.05</v>
      </c>
      <c r="D234" s="374">
        <v>535900</v>
      </c>
    </row>
    <row r="235" spans="1:4" ht="14.25" customHeight="1">
      <c r="A235" s="375">
        <v>43825</v>
      </c>
      <c r="B235" s="375" t="s">
        <v>4744</v>
      </c>
      <c r="C235" s="374">
        <v>179.33</v>
      </c>
      <c r="D235" s="374">
        <v>313280</v>
      </c>
    </row>
    <row r="236" spans="1:4" ht="14.25" customHeight="1">
      <c r="A236" s="375">
        <v>43828</v>
      </c>
      <c r="B236" s="375" t="s">
        <v>4744</v>
      </c>
      <c r="C236" s="374">
        <v>179.9</v>
      </c>
      <c r="D236" s="374">
        <v>173190</v>
      </c>
    </row>
    <row r="237" spans="1:4" ht="14.25" customHeight="1">
      <c r="A237" s="375">
        <v>43829</v>
      </c>
      <c r="B237" s="375" t="s">
        <v>4744</v>
      </c>
      <c r="C237" s="374">
        <v>180.95</v>
      </c>
      <c r="D237" s="374">
        <v>428820</v>
      </c>
    </row>
    <row r="238" spans="1:4" ht="14.25" customHeight="1">
      <c r="A238" s="375">
        <v>43831</v>
      </c>
      <c r="B238" s="375" t="s">
        <v>4744</v>
      </c>
      <c r="C238" s="374">
        <v>179.71</v>
      </c>
      <c r="D238" s="374">
        <v>152670</v>
      </c>
    </row>
    <row r="239" spans="1:4" ht="14.25" customHeight="1">
      <c r="A239" s="375">
        <v>43832</v>
      </c>
      <c r="B239" s="375" t="s">
        <v>4744</v>
      </c>
      <c r="C239" s="374">
        <v>180</v>
      </c>
      <c r="D239" s="374">
        <v>610890</v>
      </c>
    </row>
    <row r="240" spans="1:4" ht="14.25" customHeight="1">
      <c r="A240" s="375">
        <v>43835</v>
      </c>
      <c r="B240" s="375" t="s">
        <v>4744</v>
      </c>
      <c r="C240" s="374">
        <v>176.95</v>
      </c>
      <c r="D240" s="374">
        <v>120310</v>
      </c>
    </row>
    <row r="241" spans="1:4" ht="14.25" customHeight="1">
      <c r="A241" s="375">
        <v>43836</v>
      </c>
      <c r="B241" s="375" t="s">
        <v>4744</v>
      </c>
      <c r="C241" s="374">
        <v>174.19</v>
      </c>
      <c r="D241" s="374">
        <v>515480</v>
      </c>
    </row>
    <row r="242" spans="1:4" ht="14.25" customHeight="1">
      <c r="A242" s="375">
        <v>43837</v>
      </c>
      <c r="B242" s="375" t="s">
        <v>4744</v>
      </c>
      <c r="C242" s="374">
        <v>172</v>
      </c>
      <c r="D242" s="374">
        <v>248630</v>
      </c>
    </row>
    <row r="243" spans="1:4" ht="14.25" customHeight="1">
      <c r="A243" s="375">
        <v>43838</v>
      </c>
      <c r="B243" s="375" t="s">
        <v>4744</v>
      </c>
      <c r="C243" s="374">
        <v>166.76</v>
      </c>
      <c r="D243" s="374">
        <v>489740</v>
      </c>
    </row>
    <row r="244" spans="1:4" ht="14.25" customHeight="1">
      <c r="A244" s="375">
        <v>43839</v>
      </c>
      <c r="B244" s="375" t="s">
        <v>4744</v>
      </c>
      <c r="C244" s="374">
        <v>162.47999999999999</v>
      </c>
      <c r="D244" s="374">
        <v>448200</v>
      </c>
    </row>
    <row r="245" spans="1:4" ht="14.25" customHeight="1">
      <c r="A245" s="375">
        <v>43842</v>
      </c>
      <c r="B245" s="375" t="s">
        <v>4744</v>
      </c>
      <c r="C245" s="374">
        <v>163.71</v>
      </c>
      <c r="D245" s="374">
        <v>151630</v>
      </c>
    </row>
    <row r="246" spans="1:4" ht="14.25" customHeight="1">
      <c r="A246" s="375">
        <v>43843</v>
      </c>
      <c r="B246" s="375" t="s">
        <v>4744</v>
      </c>
      <c r="C246" s="374">
        <v>160.29</v>
      </c>
      <c r="D246" s="374">
        <v>181430</v>
      </c>
    </row>
    <row r="247" spans="1:4" ht="14.25" customHeight="1">
      <c r="A247" s="375">
        <v>43844</v>
      </c>
      <c r="B247" s="375" t="s">
        <v>4744</v>
      </c>
      <c r="C247" s="374">
        <v>154.94999999999999</v>
      </c>
      <c r="D247" s="374">
        <v>508520</v>
      </c>
    </row>
    <row r="248" spans="1:4" ht="14.25" customHeight="1">
      <c r="A248" s="375">
        <v>43845</v>
      </c>
      <c r="B248" s="375" t="s">
        <v>4744</v>
      </c>
      <c r="C248" s="374">
        <v>158.1</v>
      </c>
      <c r="D248" s="374">
        <v>983210</v>
      </c>
    </row>
    <row r="249" spans="1:4" ht="14.25" customHeight="1">
      <c r="A249" s="375">
        <v>43846</v>
      </c>
      <c r="B249" s="375" t="s">
        <v>4744</v>
      </c>
      <c r="C249" s="374">
        <v>169.9</v>
      </c>
      <c r="D249" s="374">
        <v>1280000</v>
      </c>
    </row>
    <row r="250" spans="1:4" ht="14.25" customHeight="1">
      <c r="A250" s="375">
        <v>43849</v>
      </c>
      <c r="B250" s="375" t="s">
        <v>4744</v>
      </c>
      <c r="C250" s="374">
        <v>183.62</v>
      </c>
      <c r="D250" s="374">
        <v>1060000</v>
      </c>
    </row>
    <row r="251" spans="1:4" ht="14.25" customHeight="1">
      <c r="A251" s="375">
        <v>43850</v>
      </c>
      <c r="B251" s="375" t="s">
        <v>4744</v>
      </c>
      <c r="C251" s="374">
        <v>185.9</v>
      </c>
      <c r="D251" s="374">
        <v>1250000</v>
      </c>
    </row>
    <row r="252" spans="1:4" ht="14.25" customHeight="1">
      <c r="A252" s="375">
        <v>43851</v>
      </c>
      <c r="B252" s="375" t="s">
        <v>4744</v>
      </c>
      <c r="C252" s="374">
        <v>185.81</v>
      </c>
      <c r="D252" s="374">
        <v>1460000</v>
      </c>
    </row>
    <row r="253" spans="1:4" ht="14.25" customHeight="1">
      <c r="A253" s="375">
        <v>43852</v>
      </c>
      <c r="B253" s="375" t="s">
        <v>4744</v>
      </c>
      <c r="C253" s="374">
        <v>189.33</v>
      </c>
      <c r="D253" s="374">
        <v>820710</v>
      </c>
    </row>
    <row r="254" spans="1:4" ht="14.25" customHeight="1">
      <c r="A254" s="375">
        <v>43853</v>
      </c>
      <c r="B254" s="375" t="s">
        <v>4744</v>
      </c>
      <c r="C254" s="374">
        <v>189.43</v>
      </c>
      <c r="D254" s="374">
        <v>1020000</v>
      </c>
    </row>
    <row r="255" spans="1:4" ht="14.25" customHeight="1">
      <c r="A255" s="375">
        <v>43856</v>
      </c>
      <c r="B255" s="375" t="s">
        <v>4744</v>
      </c>
      <c r="C255" s="374">
        <v>188.67</v>
      </c>
      <c r="D255" s="374">
        <v>626440</v>
      </c>
    </row>
    <row r="256" spans="1:4" ht="14.25" customHeight="1">
      <c r="A256" s="375">
        <v>43857</v>
      </c>
      <c r="B256" s="375" t="s">
        <v>4744</v>
      </c>
      <c r="C256" s="374">
        <v>188.57</v>
      </c>
      <c r="D256" s="374">
        <v>824700</v>
      </c>
    </row>
    <row r="257" spans="1:4" ht="14.25" customHeight="1">
      <c r="A257" s="375">
        <v>43858</v>
      </c>
      <c r="B257" s="375" t="s">
        <v>4744</v>
      </c>
      <c r="C257" s="374">
        <v>188.57</v>
      </c>
      <c r="D257" s="374">
        <v>619540</v>
      </c>
    </row>
    <row r="258" spans="1:4" ht="14.25" customHeight="1">
      <c r="A258" s="375">
        <v>43859</v>
      </c>
      <c r="B258" s="375" t="s">
        <v>4744</v>
      </c>
      <c r="C258" s="374">
        <v>188</v>
      </c>
      <c r="D258" s="374">
        <v>400100</v>
      </c>
    </row>
    <row r="259" spans="1:4" ht="14.25" customHeight="1">
      <c r="A259" s="375">
        <v>43860</v>
      </c>
      <c r="B259" s="375" t="s">
        <v>4744</v>
      </c>
      <c r="C259" s="374">
        <v>188.76</v>
      </c>
      <c r="D259" s="374">
        <v>507440</v>
      </c>
    </row>
    <row r="260" spans="1:4" ht="14.25" customHeight="1">
      <c r="A260" s="375">
        <v>43863</v>
      </c>
      <c r="B260" s="375" t="s">
        <v>4744</v>
      </c>
      <c r="C260" s="374">
        <v>187.62</v>
      </c>
      <c r="D260" s="374">
        <v>399920</v>
      </c>
    </row>
    <row r="261" spans="1:4" ht="14.25" customHeight="1">
      <c r="A261" s="375">
        <v>43864</v>
      </c>
      <c r="B261" s="375" t="s">
        <v>4744</v>
      </c>
      <c r="C261" s="374">
        <v>187.71</v>
      </c>
      <c r="D261" s="374">
        <v>564790</v>
      </c>
    </row>
    <row r="262" spans="1:4" ht="14.25" customHeight="1">
      <c r="A262" s="375">
        <v>43865</v>
      </c>
      <c r="B262" s="375" t="s">
        <v>4744</v>
      </c>
      <c r="C262" s="374">
        <v>187.62</v>
      </c>
      <c r="D262" s="374">
        <v>559730</v>
      </c>
    </row>
    <row r="263" spans="1:4" ht="14.25" customHeight="1">
      <c r="A263" s="375">
        <v>43866</v>
      </c>
      <c r="B263" s="375" t="s">
        <v>4744</v>
      </c>
      <c r="C263" s="374">
        <v>190.19</v>
      </c>
      <c r="D263" s="374">
        <v>315830</v>
      </c>
    </row>
    <row r="264" spans="1:4" ht="14.25" customHeight="1">
      <c r="A264" s="375">
        <v>43867</v>
      </c>
      <c r="B264" s="375" t="s">
        <v>4744</v>
      </c>
      <c r="C264" s="374">
        <v>187.71</v>
      </c>
      <c r="D264" s="374">
        <v>182700</v>
      </c>
    </row>
    <row r="265" spans="1:4" ht="14.25" customHeight="1">
      <c r="A265" s="375">
        <v>43870</v>
      </c>
      <c r="B265" s="375" t="s">
        <v>4744</v>
      </c>
      <c r="C265" s="374">
        <v>186.76</v>
      </c>
      <c r="D265" s="374">
        <v>372540</v>
      </c>
    </row>
    <row r="266" spans="1:4" ht="14.25" customHeight="1">
      <c r="A266" s="375">
        <v>43871</v>
      </c>
      <c r="B266" s="375" t="s">
        <v>4744</v>
      </c>
      <c r="C266" s="374">
        <v>187.71</v>
      </c>
      <c r="D266" s="374">
        <v>210650</v>
      </c>
    </row>
    <row r="267" spans="1:4" ht="14.25" customHeight="1">
      <c r="A267" s="375">
        <v>43872</v>
      </c>
      <c r="B267" s="375" t="s">
        <v>4744</v>
      </c>
      <c r="C267" s="374">
        <v>188.48</v>
      </c>
      <c r="D267" s="374">
        <v>290310</v>
      </c>
    </row>
    <row r="268" spans="1:4" ht="14.25" customHeight="1">
      <c r="A268" s="375">
        <v>43873</v>
      </c>
      <c r="B268" s="375" t="s">
        <v>4744</v>
      </c>
      <c r="C268" s="374">
        <v>188.19</v>
      </c>
      <c r="D268" s="374">
        <v>312050</v>
      </c>
    </row>
    <row r="269" spans="1:4" ht="14.25" customHeight="1">
      <c r="A269" s="375">
        <v>43874</v>
      </c>
      <c r="B269" s="375" t="s">
        <v>4744</v>
      </c>
      <c r="C269" s="374">
        <v>189.62</v>
      </c>
      <c r="D269" s="374">
        <v>296610</v>
      </c>
    </row>
    <row r="270" spans="1:4" ht="14.25" customHeight="1">
      <c r="A270" s="375">
        <v>43877</v>
      </c>
      <c r="B270" s="375" t="s">
        <v>4744</v>
      </c>
      <c r="C270" s="374">
        <v>194.19</v>
      </c>
      <c r="D270" s="374">
        <v>424450</v>
      </c>
    </row>
    <row r="271" spans="1:4" ht="14.25" customHeight="1">
      <c r="A271" s="375">
        <v>43878</v>
      </c>
      <c r="B271" s="375" t="s">
        <v>4744</v>
      </c>
      <c r="C271" s="374">
        <v>196.29</v>
      </c>
      <c r="D271" s="374">
        <v>478400</v>
      </c>
    </row>
    <row r="272" spans="1:4" ht="14.25" customHeight="1">
      <c r="A272" s="375">
        <v>43879</v>
      </c>
      <c r="B272" s="375" t="s">
        <v>4744</v>
      </c>
      <c r="C272" s="374">
        <v>196.86</v>
      </c>
      <c r="D272" s="374">
        <v>654600</v>
      </c>
    </row>
    <row r="273" spans="1:4" ht="14.25" customHeight="1">
      <c r="A273" s="375">
        <v>43880</v>
      </c>
      <c r="B273" s="375" t="s">
        <v>4744</v>
      </c>
      <c r="C273" s="374">
        <v>195.71</v>
      </c>
      <c r="D273" s="374">
        <v>391130</v>
      </c>
    </row>
    <row r="274" spans="1:4" ht="14.25" customHeight="1">
      <c r="A274" s="375">
        <v>43881</v>
      </c>
      <c r="B274" s="375" t="s">
        <v>4744</v>
      </c>
      <c r="C274" s="374">
        <v>198</v>
      </c>
      <c r="D274" s="374">
        <v>681360</v>
      </c>
    </row>
    <row r="275" spans="1:4" ht="14.25" customHeight="1">
      <c r="A275" s="375">
        <v>43884</v>
      </c>
      <c r="B275" s="375" t="s">
        <v>4744</v>
      </c>
      <c r="C275" s="374">
        <v>195.81</v>
      </c>
      <c r="D275" s="374">
        <v>247440</v>
      </c>
    </row>
    <row r="276" spans="1:4" ht="14.25" customHeight="1">
      <c r="A276" s="375">
        <v>43885</v>
      </c>
      <c r="B276" s="375" t="s">
        <v>4744</v>
      </c>
      <c r="C276" s="374">
        <v>193.81</v>
      </c>
      <c r="D276" s="374">
        <v>390640</v>
      </c>
    </row>
    <row r="277" spans="1:4" ht="14.25" customHeight="1">
      <c r="A277" s="375">
        <v>43886</v>
      </c>
      <c r="B277" s="375" t="s">
        <v>4744</v>
      </c>
      <c r="C277" s="374">
        <v>190.57</v>
      </c>
      <c r="D277" s="374">
        <v>719150</v>
      </c>
    </row>
    <row r="278" spans="1:4" ht="14.25" customHeight="1">
      <c r="A278" s="375">
        <v>43887</v>
      </c>
      <c r="B278" s="375" t="s">
        <v>4744</v>
      </c>
      <c r="C278" s="374">
        <v>187.71</v>
      </c>
      <c r="D278" s="374">
        <v>597030</v>
      </c>
    </row>
    <row r="279" spans="1:4" ht="14.25" customHeight="1">
      <c r="A279" s="375">
        <v>43888</v>
      </c>
      <c r="B279" s="375" t="s">
        <v>4744</v>
      </c>
      <c r="C279" s="374">
        <v>184.19</v>
      </c>
      <c r="D279" s="374">
        <v>481030</v>
      </c>
    </row>
    <row r="280" spans="1:4" ht="14.25" customHeight="1">
      <c r="A280" s="375">
        <v>43891</v>
      </c>
      <c r="B280" s="375" t="s">
        <v>4744</v>
      </c>
      <c r="C280" s="374">
        <v>184.19</v>
      </c>
      <c r="D280" s="374">
        <v>610070</v>
      </c>
    </row>
    <row r="281" spans="1:4" ht="14.25" customHeight="1">
      <c r="A281" s="375">
        <v>43892</v>
      </c>
      <c r="B281" s="375" t="s">
        <v>4744</v>
      </c>
      <c r="C281" s="374">
        <v>182.1</v>
      </c>
      <c r="D281" s="374">
        <v>423230</v>
      </c>
    </row>
    <row r="282" spans="1:4" ht="14.25" customHeight="1">
      <c r="A282" s="375">
        <v>43893</v>
      </c>
      <c r="B282" s="375" t="s">
        <v>4744</v>
      </c>
      <c r="C282" s="374">
        <v>181.9</v>
      </c>
      <c r="D282" s="374">
        <v>917270</v>
      </c>
    </row>
    <row r="283" spans="1:4" ht="14.25" customHeight="1">
      <c r="A283" s="375">
        <v>43894</v>
      </c>
      <c r="B283" s="375" t="s">
        <v>4744</v>
      </c>
      <c r="C283" s="374">
        <v>177.43</v>
      </c>
      <c r="D283" s="374">
        <v>471000</v>
      </c>
    </row>
    <row r="284" spans="1:4" ht="14.25" customHeight="1">
      <c r="A284" s="375">
        <v>43895</v>
      </c>
      <c r="B284" s="375" t="s">
        <v>4744</v>
      </c>
      <c r="C284" s="374">
        <v>176.38</v>
      </c>
      <c r="D284" s="374">
        <v>384320</v>
      </c>
    </row>
    <row r="285" spans="1:4" ht="14.25" customHeight="1">
      <c r="A285" s="375">
        <v>43898</v>
      </c>
      <c r="B285" s="375" t="s">
        <v>4744</v>
      </c>
      <c r="C285" s="374">
        <v>177.52</v>
      </c>
      <c r="D285" s="374">
        <v>527640</v>
      </c>
    </row>
    <row r="286" spans="1:4" ht="14.25" customHeight="1">
      <c r="A286" s="375">
        <v>43899</v>
      </c>
      <c r="B286" s="375" t="s">
        <v>4744</v>
      </c>
      <c r="C286" s="374">
        <v>165.05</v>
      </c>
      <c r="D286" s="374">
        <v>926610</v>
      </c>
    </row>
    <row r="287" spans="1:4" ht="14.25" customHeight="1">
      <c r="A287" s="375">
        <v>43900</v>
      </c>
      <c r="B287" s="375" t="s">
        <v>4744</v>
      </c>
      <c r="C287" s="374">
        <v>169.81</v>
      </c>
      <c r="D287" s="374">
        <v>900300</v>
      </c>
    </row>
    <row r="288" spans="1:4" ht="14.25" customHeight="1">
      <c r="A288" s="375">
        <v>43901</v>
      </c>
      <c r="B288" s="375" t="s">
        <v>4744</v>
      </c>
      <c r="C288" s="374">
        <v>172.86</v>
      </c>
      <c r="D288" s="374">
        <v>758190</v>
      </c>
    </row>
    <row r="289" spans="1:4" ht="14.25" customHeight="1">
      <c r="A289" s="375">
        <v>43902</v>
      </c>
      <c r="B289" s="375" t="s">
        <v>4744</v>
      </c>
      <c r="C289" s="374">
        <v>171.24</v>
      </c>
      <c r="D289" s="374">
        <v>582700</v>
      </c>
    </row>
    <row r="290" spans="1:4" ht="14.25" customHeight="1">
      <c r="A290" s="375">
        <v>43905</v>
      </c>
      <c r="B290" s="375" t="s">
        <v>4744</v>
      </c>
      <c r="C290" s="374">
        <v>168.95</v>
      </c>
      <c r="D290" s="374">
        <v>522480</v>
      </c>
    </row>
    <row r="291" spans="1:4" ht="14.25" customHeight="1">
      <c r="A291" s="375">
        <v>43906</v>
      </c>
      <c r="B291" s="375" t="s">
        <v>4744</v>
      </c>
      <c r="C291" s="374">
        <v>156.38</v>
      </c>
      <c r="D291" s="374">
        <v>1550000</v>
      </c>
    </row>
    <row r="292" spans="1:4" ht="14.25" customHeight="1">
      <c r="A292" s="375">
        <v>43908</v>
      </c>
      <c r="B292" s="375" t="s">
        <v>4744</v>
      </c>
      <c r="C292" s="374">
        <v>151.9</v>
      </c>
      <c r="D292" s="374">
        <v>1210000</v>
      </c>
    </row>
    <row r="293" spans="1:4" ht="14.25" customHeight="1">
      <c r="A293" s="375">
        <v>43909</v>
      </c>
      <c r="B293" s="375" t="s">
        <v>4744</v>
      </c>
      <c r="C293" s="374">
        <v>162.29</v>
      </c>
      <c r="D293" s="374">
        <v>69480</v>
      </c>
    </row>
    <row r="294" spans="1:4" ht="14.25" customHeight="1">
      <c r="A294" s="375">
        <v>43912</v>
      </c>
      <c r="B294" s="375" t="s">
        <v>4744</v>
      </c>
      <c r="C294" s="374">
        <v>164.29</v>
      </c>
      <c r="D294" s="374">
        <v>275520</v>
      </c>
    </row>
    <row r="295" spans="1:4" ht="14.25" customHeight="1">
      <c r="A295" s="375">
        <v>43913</v>
      </c>
      <c r="B295" s="375" t="s">
        <v>4744</v>
      </c>
      <c r="C295" s="374">
        <v>164.29</v>
      </c>
      <c r="D295" s="374">
        <v>311150</v>
      </c>
    </row>
    <row r="296" spans="1:4" ht="14.25" customHeight="1">
      <c r="A296" s="375">
        <v>43914</v>
      </c>
      <c r="B296" s="375" t="s">
        <v>4744</v>
      </c>
      <c r="C296" s="374">
        <v>164.29</v>
      </c>
      <c r="D296" s="374">
        <v>145950</v>
      </c>
    </row>
    <row r="297" spans="1:4" ht="14.25" customHeight="1">
      <c r="A297" s="375">
        <v>43915</v>
      </c>
      <c r="B297" s="375" t="s">
        <v>4744</v>
      </c>
      <c r="C297" s="374">
        <v>164.29</v>
      </c>
      <c r="D297" s="374">
        <v>286830</v>
      </c>
    </row>
    <row r="298" spans="1:4" ht="14.25" customHeight="1">
      <c r="A298" s="375">
        <v>43919</v>
      </c>
      <c r="B298" s="375" t="s">
        <v>4744</v>
      </c>
      <c r="C298" s="374">
        <v>172.5</v>
      </c>
      <c r="D298" s="374">
        <v>273170</v>
      </c>
    </row>
    <row r="299" spans="1:4" ht="14.25" customHeight="1">
      <c r="A299" s="375">
        <v>43982</v>
      </c>
      <c r="B299" s="375" t="s">
        <v>4744</v>
      </c>
      <c r="C299" s="374">
        <v>180.57</v>
      </c>
      <c r="D299" s="374">
        <v>1130000</v>
      </c>
    </row>
    <row r="300" spans="1:4" ht="14.25" customHeight="1">
      <c r="A300" s="375">
        <v>43983</v>
      </c>
      <c r="B300" s="375" t="s">
        <v>4744</v>
      </c>
      <c r="C300" s="374">
        <v>167.33</v>
      </c>
      <c r="D300" s="374">
        <v>1520000</v>
      </c>
    </row>
    <row r="301" spans="1:4" ht="14.25" customHeight="1">
      <c r="A301" s="375">
        <v>43984</v>
      </c>
      <c r="B301" s="375" t="s">
        <v>4744</v>
      </c>
      <c r="C301" s="374">
        <v>164.29</v>
      </c>
      <c r="D301" s="374">
        <v>994540</v>
      </c>
    </row>
    <row r="302" spans="1:4" ht="14.25" customHeight="1">
      <c r="A302" s="375">
        <v>43985</v>
      </c>
      <c r="B302" s="375" t="s">
        <v>4744</v>
      </c>
      <c r="C302" s="374">
        <v>164.29</v>
      </c>
      <c r="D302" s="374">
        <v>191400</v>
      </c>
    </row>
    <row r="303" spans="1:4" ht="14.25" customHeight="1">
      <c r="A303" s="375">
        <v>43986</v>
      </c>
      <c r="B303" s="375" t="s">
        <v>4744</v>
      </c>
      <c r="C303" s="374">
        <v>164.29</v>
      </c>
      <c r="D303" s="374">
        <v>94910</v>
      </c>
    </row>
    <row r="304" spans="1:4" ht="14.25" customHeight="1">
      <c r="A304" s="375">
        <v>43989</v>
      </c>
      <c r="B304" s="375" t="s">
        <v>4744</v>
      </c>
      <c r="C304" s="374">
        <v>164.29</v>
      </c>
      <c r="D304" s="374">
        <v>590520</v>
      </c>
    </row>
    <row r="305" spans="1:4" ht="14.25" customHeight="1">
      <c r="A305" s="375">
        <v>43990</v>
      </c>
      <c r="B305" s="375" t="s">
        <v>4744</v>
      </c>
      <c r="C305" s="374">
        <v>164.29</v>
      </c>
      <c r="D305" s="374">
        <v>173420</v>
      </c>
    </row>
    <row r="306" spans="1:4" ht="14.25" customHeight="1">
      <c r="A306" s="375">
        <v>43991</v>
      </c>
      <c r="B306" s="375" t="s">
        <v>4744</v>
      </c>
      <c r="C306" s="374">
        <v>164.29</v>
      </c>
      <c r="D306" s="374">
        <v>232800</v>
      </c>
    </row>
    <row r="307" spans="1:4" ht="14.25" customHeight="1">
      <c r="A307" s="375">
        <v>43992</v>
      </c>
      <c r="B307" s="375" t="s">
        <v>4744</v>
      </c>
      <c r="C307" s="374">
        <v>164.29</v>
      </c>
      <c r="D307" s="374">
        <v>139680</v>
      </c>
    </row>
    <row r="308" spans="1:4" ht="14.25" customHeight="1">
      <c r="A308" s="375">
        <v>43993</v>
      </c>
      <c r="B308" s="375" t="s">
        <v>4744</v>
      </c>
      <c r="C308" s="374">
        <v>164.29</v>
      </c>
      <c r="D308" s="374">
        <v>116110</v>
      </c>
    </row>
    <row r="309" spans="1:4" ht="14.25" customHeight="1">
      <c r="A309" s="375">
        <v>43996</v>
      </c>
      <c r="B309" s="375" t="s">
        <v>4744</v>
      </c>
      <c r="C309" s="374">
        <v>164.29</v>
      </c>
      <c r="D309" s="374">
        <v>128740.00000000001</v>
      </c>
    </row>
    <row r="310" spans="1:4" ht="14.25" customHeight="1">
      <c r="A310" s="375">
        <v>43997</v>
      </c>
      <c r="B310" s="375" t="s">
        <v>4744</v>
      </c>
      <c r="C310" s="374">
        <v>164.29</v>
      </c>
      <c r="D310" s="374">
        <v>48940</v>
      </c>
    </row>
    <row r="311" spans="1:4" ht="14.25" customHeight="1">
      <c r="A311" s="375">
        <v>43998</v>
      </c>
      <c r="B311" s="375" t="s">
        <v>4744</v>
      </c>
      <c r="C311" s="374">
        <v>164.29</v>
      </c>
      <c r="D311" s="374">
        <v>43150</v>
      </c>
    </row>
    <row r="312" spans="1:4" ht="14.25" customHeight="1">
      <c r="A312" s="375">
        <v>43999</v>
      </c>
      <c r="B312" s="375" t="s">
        <v>4744</v>
      </c>
      <c r="C312" s="374">
        <v>164.29</v>
      </c>
      <c r="D312" s="374">
        <v>47530</v>
      </c>
    </row>
    <row r="313" spans="1:4" ht="14.25" customHeight="1">
      <c r="A313" s="375">
        <v>44000</v>
      </c>
      <c r="B313" s="375" t="s">
        <v>4744</v>
      </c>
      <c r="C313" s="374">
        <v>164.29</v>
      </c>
      <c r="D313" s="374">
        <v>62960</v>
      </c>
    </row>
    <row r="314" spans="1:4" ht="14.25" customHeight="1">
      <c r="A314" s="375">
        <v>44003</v>
      </c>
      <c r="B314" s="375" t="s">
        <v>4744</v>
      </c>
      <c r="C314" s="374">
        <v>164.29</v>
      </c>
      <c r="D314" s="374">
        <v>77310</v>
      </c>
    </row>
    <row r="315" spans="1:4" ht="14.25" customHeight="1">
      <c r="A315" s="375">
        <v>44004</v>
      </c>
      <c r="B315" s="375" t="s">
        <v>4744</v>
      </c>
      <c r="C315" s="374">
        <v>164.29</v>
      </c>
      <c r="D315" s="374">
        <v>70760</v>
      </c>
    </row>
    <row r="316" spans="1:4" ht="14.25" customHeight="1">
      <c r="A316" s="375">
        <v>44005</v>
      </c>
      <c r="B316" s="375" t="s">
        <v>4744</v>
      </c>
      <c r="C316" s="374">
        <v>164.29</v>
      </c>
      <c r="D316" s="374">
        <v>64510.000000000007</v>
      </c>
    </row>
    <row r="317" spans="1:4" ht="14.25" customHeight="1">
      <c r="A317" s="375">
        <v>44006</v>
      </c>
      <c r="B317" s="375" t="s">
        <v>4744</v>
      </c>
      <c r="C317" s="374">
        <v>164.29</v>
      </c>
      <c r="D317" s="374">
        <v>63600</v>
      </c>
    </row>
    <row r="318" spans="1:4" ht="14.25" customHeight="1">
      <c r="A318" s="375">
        <v>44007</v>
      </c>
      <c r="B318" s="375" t="s">
        <v>4744</v>
      </c>
      <c r="C318" s="374">
        <v>164.29</v>
      </c>
      <c r="D318" s="374">
        <v>86030</v>
      </c>
    </row>
    <row r="319" spans="1:4" ht="14.25" customHeight="1">
      <c r="A319" s="375">
        <v>44010</v>
      </c>
      <c r="B319" s="375" t="s">
        <v>4744</v>
      </c>
      <c r="C319" s="374">
        <v>164.29</v>
      </c>
      <c r="D319" s="374">
        <v>175020</v>
      </c>
    </row>
    <row r="320" spans="1:4" ht="14.25" customHeight="1">
      <c r="A320" s="375">
        <v>44011</v>
      </c>
      <c r="B320" s="375" t="s">
        <v>4744</v>
      </c>
      <c r="C320" s="374">
        <v>164.29</v>
      </c>
      <c r="D320" s="374">
        <v>205780</v>
      </c>
    </row>
    <row r="321" spans="1:4" ht="14.25" customHeight="1">
      <c r="A321" s="375">
        <v>44012</v>
      </c>
      <c r="B321" s="375" t="s">
        <v>4744</v>
      </c>
      <c r="C321" s="374">
        <v>164.29</v>
      </c>
      <c r="D321" s="374">
        <v>282190</v>
      </c>
    </row>
    <row r="322" spans="1:4" ht="14.25" customHeight="1">
      <c r="A322" s="375">
        <v>44014</v>
      </c>
      <c r="B322" s="375" t="s">
        <v>4744</v>
      </c>
      <c r="C322" s="374">
        <v>164.29</v>
      </c>
      <c r="D322" s="374">
        <v>54040</v>
      </c>
    </row>
    <row r="323" spans="1:4" ht="14.25" customHeight="1">
      <c r="A323" s="375">
        <v>44017</v>
      </c>
      <c r="B323" s="375" t="s">
        <v>4744</v>
      </c>
      <c r="C323" s="374">
        <v>164.29</v>
      </c>
      <c r="D323" s="374">
        <v>24300</v>
      </c>
    </row>
    <row r="324" spans="1:4" ht="14.25" customHeight="1">
      <c r="A324" s="375">
        <v>44018</v>
      </c>
      <c r="B324" s="375" t="s">
        <v>4744</v>
      </c>
      <c r="C324" s="374">
        <v>164.29</v>
      </c>
      <c r="D324" s="374">
        <v>502050</v>
      </c>
    </row>
    <row r="325" spans="1:4" ht="14.25" customHeight="1">
      <c r="A325" s="375">
        <v>44019</v>
      </c>
      <c r="B325" s="375" t="s">
        <v>4744</v>
      </c>
      <c r="C325" s="374">
        <v>164.29</v>
      </c>
      <c r="D325" s="374">
        <v>89620</v>
      </c>
    </row>
    <row r="326" spans="1:4" ht="14.25" customHeight="1">
      <c r="A326" s="375">
        <v>44020</v>
      </c>
      <c r="B326" s="375" t="s">
        <v>4744</v>
      </c>
      <c r="C326" s="374">
        <v>164.29</v>
      </c>
      <c r="D326" s="374">
        <v>177050</v>
      </c>
    </row>
    <row r="327" spans="1:4" ht="14.25" customHeight="1">
      <c r="A327" s="375">
        <v>44021</v>
      </c>
      <c r="B327" s="375" t="s">
        <v>4744</v>
      </c>
      <c r="C327" s="374">
        <v>166.57</v>
      </c>
      <c r="D327" s="374">
        <v>4010000</v>
      </c>
    </row>
    <row r="328" spans="1:4" ht="14.25" customHeight="1">
      <c r="A328" s="375">
        <v>44024</v>
      </c>
      <c r="B328" s="375" t="s">
        <v>4744</v>
      </c>
      <c r="C328" s="374">
        <v>172.1</v>
      </c>
      <c r="D328" s="374">
        <v>667460</v>
      </c>
    </row>
    <row r="329" spans="1:4" ht="14.25" customHeight="1">
      <c r="A329" s="375">
        <v>44025</v>
      </c>
      <c r="B329" s="375" t="s">
        <v>4744</v>
      </c>
      <c r="C329" s="374">
        <v>172.29</v>
      </c>
      <c r="D329" s="374">
        <v>1180000</v>
      </c>
    </row>
    <row r="330" spans="1:4" ht="14.25" customHeight="1">
      <c r="A330" s="375">
        <v>44026</v>
      </c>
      <c r="B330" s="375" t="s">
        <v>4744</v>
      </c>
      <c r="C330" s="374">
        <v>173.52</v>
      </c>
      <c r="D330" s="374">
        <v>822040</v>
      </c>
    </row>
    <row r="331" spans="1:4" ht="14.25" customHeight="1">
      <c r="A331" s="375">
        <v>44027</v>
      </c>
      <c r="B331" s="375" t="s">
        <v>4744</v>
      </c>
      <c r="C331" s="374">
        <v>169.81</v>
      </c>
      <c r="D331" s="374">
        <v>503550</v>
      </c>
    </row>
    <row r="332" spans="1:4" ht="14.25" customHeight="1">
      <c r="A332" s="375">
        <v>44028</v>
      </c>
      <c r="B332" s="375" t="s">
        <v>4744</v>
      </c>
      <c r="C332" s="374">
        <v>168.19</v>
      </c>
      <c r="D332" s="374">
        <v>362930</v>
      </c>
    </row>
    <row r="333" spans="1:4" ht="14.25" customHeight="1">
      <c r="A333" s="375">
        <v>44031</v>
      </c>
      <c r="B333" s="375" t="s">
        <v>4744</v>
      </c>
      <c r="C333" s="374">
        <v>166.29</v>
      </c>
      <c r="D333" s="374">
        <v>558620</v>
      </c>
    </row>
    <row r="334" spans="1:4" ht="14.25" customHeight="1">
      <c r="A334" s="375">
        <v>44032</v>
      </c>
      <c r="B334" s="375" t="s">
        <v>4744</v>
      </c>
      <c r="C334" s="374">
        <v>166.95</v>
      </c>
      <c r="D334" s="374">
        <v>586500</v>
      </c>
    </row>
    <row r="335" spans="1:4" ht="14.25" customHeight="1">
      <c r="A335" s="375">
        <v>44033</v>
      </c>
      <c r="B335" s="375" t="s">
        <v>4744</v>
      </c>
      <c r="C335" s="374">
        <v>166.95</v>
      </c>
      <c r="D335" s="374">
        <v>672830</v>
      </c>
    </row>
    <row r="336" spans="1:4" ht="14.25" customHeight="1">
      <c r="A336" s="375">
        <v>44034</v>
      </c>
      <c r="B336" s="375" t="s">
        <v>4744</v>
      </c>
      <c r="C336" s="374">
        <v>166.67</v>
      </c>
      <c r="D336" s="374">
        <v>328250</v>
      </c>
    </row>
    <row r="337" spans="1:4" ht="14.25" customHeight="1">
      <c r="A337" s="375">
        <v>44035</v>
      </c>
      <c r="B337" s="375" t="s">
        <v>4744</v>
      </c>
      <c r="C337" s="374">
        <v>166.38</v>
      </c>
      <c r="D337" s="374">
        <v>577800</v>
      </c>
    </row>
    <row r="338" spans="1:4" ht="14.25" customHeight="1">
      <c r="A338" s="375">
        <v>44038</v>
      </c>
      <c r="B338" s="375" t="s">
        <v>4744</v>
      </c>
      <c r="C338" s="374">
        <v>172.19</v>
      </c>
      <c r="D338" s="374">
        <v>1070000</v>
      </c>
    </row>
    <row r="339" spans="1:4" ht="14.25" customHeight="1">
      <c r="A339" s="375">
        <v>44039</v>
      </c>
      <c r="B339" s="375" t="s">
        <v>4744</v>
      </c>
      <c r="C339" s="374">
        <v>171.81</v>
      </c>
      <c r="D339" s="374">
        <v>826910</v>
      </c>
    </row>
    <row r="340" spans="1:4" ht="14.25" customHeight="1">
      <c r="A340" s="375">
        <v>44040</v>
      </c>
      <c r="B340" s="375" t="s">
        <v>4744</v>
      </c>
      <c r="C340" s="374">
        <v>170.38</v>
      </c>
      <c r="D340" s="374">
        <v>372460</v>
      </c>
    </row>
    <row r="341" spans="1:4" ht="14.25" customHeight="1">
      <c r="A341" s="375">
        <v>44041</v>
      </c>
      <c r="B341" s="375" t="s">
        <v>4744</v>
      </c>
      <c r="C341" s="374">
        <v>170.67</v>
      </c>
      <c r="D341" s="374">
        <v>335620</v>
      </c>
    </row>
    <row r="342" spans="1:4" ht="14.25" customHeight="1">
      <c r="A342" s="375">
        <v>44042</v>
      </c>
      <c r="B342" s="375" t="s">
        <v>4744</v>
      </c>
      <c r="C342" s="374">
        <v>172.38</v>
      </c>
      <c r="D342" s="374">
        <v>784980</v>
      </c>
    </row>
    <row r="343" spans="1:4" ht="14.25" customHeight="1">
      <c r="A343" s="375">
        <v>44046</v>
      </c>
      <c r="B343" s="375" t="s">
        <v>4744</v>
      </c>
      <c r="C343" s="374">
        <v>178.1</v>
      </c>
      <c r="D343" s="374">
        <v>1730000</v>
      </c>
    </row>
    <row r="344" spans="1:4" ht="14.25" customHeight="1">
      <c r="A344" s="375">
        <v>44047</v>
      </c>
      <c r="B344" s="375" t="s">
        <v>4744</v>
      </c>
      <c r="C344" s="374">
        <v>177.62</v>
      </c>
      <c r="D344" s="374">
        <v>1130000</v>
      </c>
    </row>
    <row r="345" spans="1:4" ht="14.25" customHeight="1">
      <c r="A345" s="375">
        <v>44048</v>
      </c>
      <c r="B345" s="375" t="s">
        <v>4744</v>
      </c>
      <c r="C345" s="374">
        <v>175.9</v>
      </c>
      <c r="D345" s="374">
        <v>654020</v>
      </c>
    </row>
    <row r="346" spans="1:4" ht="14.25" customHeight="1">
      <c r="A346" s="375">
        <v>44049</v>
      </c>
      <c r="B346" s="375" t="s">
        <v>4744</v>
      </c>
      <c r="C346" s="374">
        <v>179.52</v>
      </c>
      <c r="D346" s="374">
        <v>653850</v>
      </c>
    </row>
    <row r="347" spans="1:4" ht="14.25" customHeight="1">
      <c r="A347" s="375">
        <v>44052</v>
      </c>
      <c r="B347" s="375" t="s">
        <v>4744</v>
      </c>
      <c r="C347" s="374">
        <v>190</v>
      </c>
      <c r="D347" s="374">
        <v>2350000</v>
      </c>
    </row>
    <row r="348" spans="1:4" ht="14.25" customHeight="1">
      <c r="A348" s="375">
        <v>44053</v>
      </c>
      <c r="B348" s="375" t="s">
        <v>4744</v>
      </c>
      <c r="C348" s="374">
        <v>190.48</v>
      </c>
      <c r="D348" s="374">
        <v>1790000</v>
      </c>
    </row>
    <row r="349" spans="1:4" ht="14.25" customHeight="1">
      <c r="A349" s="375">
        <v>44055</v>
      </c>
      <c r="B349" s="375" t="s">
        <v>4744</v>
      </c>
      <c r="C349" s="374">
        <v>195.52</v>
      </c>
      <c r="D349" s="374">
        <v>1990000</v>
      </c>
    </row>
    <row r="350" spans="1:4" ht="14.25" customHeight="1">
      <c r="A350" s="375">
        <v>44056</v>
      </c>
      <c r="B350" s="375" t="s">
        <v>4744</v>
      </c>
      <c r="C350" s="374">
        <v>192.95</v>
      </c>
      <c r="D350" s="374">
        <v>1820000</v>
      </c>
    </row>
    <row r="351" spans="1:4" ht="14.25" customHeight="1">
      <c r="A351" s="375">
        <v>44059</v>
      </c>
      <c r="B351" s="375" t="s">
        <v>4744</v>
      </c>
      <c r="C351" s="374">
        <v>193.9</v>
      </c>
      <c r="D351" s="374">
        <v>1480000</v>
      </c>
    </row>
    <row r="352" spans="1:4" ht="14.25" customHeight="1">
      <c r="A352" s="375">
        <v>44060</v>
      </c>
      <c r="B352" s="375" t="s">
        <v>4744</v>
      </c>
      <c r="C352" s="374">
        <v>195.14</v>
      </c>
      <c r="D352" s="374">
        <v>1240000</v>
      </c>
    </row>
    <row r="353" spans="1:4" ht="14.25" customHeight="1">
      <c r="A353" s="375">
        <v>44061</v>
      </c>
      <c r="B353" s="375" t="s">
        <v>4744</v>
      </c>
      <c r="C353" s="374">
        <v>190.29</v>
      </c>
      <c r="D353" s="374">
        <v>1230000</v>
      </c>
    </row>
    <row r="354" spans="1:4" ht="14.25" customHeight="1">
      <c r="A354" s="375">
        <v>44062</v>
      </c>
      <c r="B354" s="375" t="s">
        <v>4744</v>
      </c>
      <c r="C354" s="374">
        <v>193.43</v>
      </c>
      <c r="D354" s="374">
        <v>834370</v>
      </c>
    </row>
    <row r="355" spans="1:4" ht="14.25" customHeight="1">
      <c r="A355" s="375">
        <v>44063</v>
      </c>
      <c r="B355" s="375" t="s">
        <v>4744</v>
      </c>
      <c r="C355" s="374">
        <v>195.62</v>
      </c>
      <c r="D355" s="374">
        <v>1040000</v>
      </c>
    </row>
    <row r="356" spans="1:4" ht="14.25" customHeight="1">
      <c r="A356" s="375">
        <v>44066</v>
      </c>
      <c r="B356" s="375" t="s">
        <v>4744</v>
      </c>
      <c r="C356" s="374">
        <v>199.33</v>
      </c>
      <c r="D356" s="374">
        <v>1110000</v>
      </c>
    </row>
    <row r="357" spans="1:4" ht="14.25" customHeight="1">
      <c r="A357" s="375">
        <v>44067</v>
      </c>
      <c r="B357" s="375" t="s">
        <v>4744</v>
      </c>
      <c r="C357" s="374">
        <v>200.29</v>
      </c>
      <c r="D357" s="374">
        <v>879460</v>
      </c>
    </row>
    <row r="358" spans="1:4" ht="14.25" customHeight="1">
      <c r="A358" s="375">
        <v>44068</v>
      </c>
      <c r="B358" s="375" t="s">
        <v>4744</v>
      </c>
      <c r="C358" s="374">
        <v>202.67</v>
      </c>
      <c r="D358" s="374">
        <v>937050</v>
      </c>
    </row>
    <row r="359" spans="1:4" ht="14.25" customHeight="1">
      <c r="A359" s="375">
        <v>44069</v>
      </c>
      <c r="B359" s="375" t="s">
        <v>4744</v>
      </c>
      <c r="C359" s="374">
        <v>207.05</v>
      </c>
      <c r="D359" s="374">
        <v>958760</v>
      </c>
    </row>
    <row r="360" spans="1:4" ht="14.25" customHeight="1">
      <c r="A360" s="375">
        <v>44070</v>
      </c>
      <c r="B360" s="375" t="s">
        <v>4744</v>
      </c>
      <c r="C360" s="374">
        <v>206.1</v>
      </c>
      <c r="D360" s="374">
        <v>905760</v>
      </c>
    </row>
    <row r="361" spans="1:4" ht="14.25" customHeight="1">
      <c r="A361" s="375">
        <v>44074</v>
      </c>
      <c r="B361" s="375" t="s">
        <v>4744</v>
      </c>
      <c r="C361" s="374">
        <v>208.48</v>
      </c>
      <c r="D361" s="374">
        <v>1630000</v>
      </c>
    </row>
    <row r="362" spans="1:4" ht="14.25" customHeight="1">
      <c r="A362" s="375">
        <v>44075</v>
      </c>
      <c r="B362" s="375" t="s">
        <v>4744</v>
      </c>
      <c r="C362" s="374">
        <v>206.29</v>
      </c>
      <c r="D362" s="374">
        <v>683170</v>
      </c>
    </row>
    <row r="363" spans="1:4" ht="14.25" customHeight="1">
      <c r="A363" s="375">
        <v>44076</v>
      </c>
      <c r="B363" s="375" t="s">
        <v>4744</v>
      </c>
      <c r="C363" s="374">
        <v>204.29</v>
      </c>
      <c r="D363" s="374">
        <v>1710000</v>
      </c>
    </row>
    <row r="364" spans="1:4" ht="14.25" customHeight="1">
      <c r="A364" s="375">
        <v>44077</v>
      </c>
      <c r="B364" s="375" t="s">
        <v>4744</v>
      </c>
      <c r="C364" s="374">
        <v>203.14</v>
      </c>
      <c r="D364" s="374">
        <v>915650</v>
      </c>
    </row>
    <row r="365" spans="1:4" ht="14.25" customHeight="1">
      <c r="A365" s="375">
        <v>44080</v>
      </c>
      <c r="B365" s="375" t="s">
        <v>4744</v>
      </c>
      <c r="C365" s="374">
        <v>202.95</v>
      </c>
      <c r="D365" s="374">
        <v>658780</v>
      </c>
    </row>
    <row r="366" spans="1:4" ht="14.25" customHeight="1">
      <c r="A366" s="375">
        <v>44081</v>
      </c>
      <c r="B366" s="375" t="s">
        <v>4744</v>
      </c>
      <c r="C366" s="374">
        <v>202.76</v>
      </c>
      <c r="D366" s="374">
        <v>606420</v>
      </c>
    </row>
    <row r="367" spans="1:4" ht="14.25" customHeight="1">
      <c r="A367" s="375">
        <v>44082</v>
      </c>
      <c r="B367" s="375" t="s">
        <v>4744</v>
      </c>
      <c r="C367" s="374">
        <v>203.33</v>
      </c>
      <c r="D367" s="374">
        <v>739870</v>
      </c>
    </row>
    <row r="368" spans="1:4" ht="14.25" customHeight="1">
      <c r="A368" s="375">
        <v>44083</v>
      </c>
      <c r="B368" s="375" t="s">
        <v>4744</v>
      </c>
      <c r="C368" s="374">
        <v>201.24</v>
      </c>
      <c r="D368" s="374">
        <v>1430000</v>
      </c>
    </row>
    <row r="369" spans="1:4" ht="14.25" customHeight="1">
      <c r="A369" s="375">
        <v>44084</v>
      </c>
      <c r="B369" s="375" t="s">
        <v>4744</v>
      </c>
      <c r="C369" s="374">
        <v>202.67</v>
      </c>
      <c r="D369" s="374">
        <v>702650</v>
      </c>
    </row>
    <row r="370" spans="1:4" ht="14.25" customHeight="1">
      <c r="A370" s="375">
        <v>44087</v>
      </c>
      <c r="B370" s="375" t="s">
        <v>4744</v>
      </c>
      <c r="C370" s="374">
        <v>205.62</v>
      </c>
      <c r="D370" s="374">
        <v>724340</v>
      </c>
    </row>
    <row r="371" spans="1:4" ht="14.25" customHeight="1">
      <c r="A371" s="375">
        <v>44088</v>
      </c>
      <c r="B371" s="375" t="s">
        <v>4744</v>
      </c>
      <c r="C371" s="374">
        <v>205.62</v>
      </c>
      <c r="D371" s="374">
        <v>893490</v>
      </c>
    </row>
    <row r="372" spans="1:4" ht="14.25" customHeight="1">
      <c r="A372" s="375">
        <v>44089</v>
      </c>
      <c r="B372" s="375" t="s">
        <v>4744</v>
      </c>
      <c r="C372" s="374">
        <v>206.67</v>
      </c>
      <c r="D372" s="374">
        <v>493250</v>
      </c>
    </row>
    <row r="373" spans="1:4" ht="14.25" customHeight="1">
      <c r="A373" s="375">
        <v>44090</v>
      </c>
      <c r="B373" s="375" t="s">
        <v>4744</v>
      </c>
      <c r="C373" s="374">
        <v>205.9</v>
      </c>
      <c r="D373" s="374">
        <v>581200</v>
      </c>
    </row>
    <row r="374" spans="1:4" ht="14.25" customHeight="1">
      <c r="A374" s="375">
        <v>44091</v>
      </c>
      <c r="B374" s="375" t="s">
        <v>4744</v>
      </c>
      <c r="C374" s="374">
        <v>205.05</v>
      </c>
      <c r="D374" s="374">
        <v>754590</v>
      </c>
    </row>
    <row r="375" spans="1:4" ht="14.25" customHeight="1">
      <c r="A375" s="375">
        <v>44094</v>
      </c>
      <c r="B375" s="375" t="s">
        <v>4744</v>
      </c>
      <c r="C375" s="374">
        <v>203.33</v>
      </c>
      <c r="D375" s="374">
        <v>609140</v>
      </c>
    </row>
    <row r="376" spans="1:4" ht="14.25" customHeight="1">
      <c r="A376" s="375">
        <v>44095</v>
      </c>
      <c r="B376" s="375" t="s">
        <v>4744</v>
      </c>
      <c r="C376" s="374">
        <v>200</v>
      </c>
      <c r="D376" s="374">
        <v>732050</v>
      </c>
    </row>
    <row r="377" spans="1:4" ht="14.25" customHeight="1">
      <c r="A377" s="375">
        <v>44096</v>
      </c>
      <c r="B377" s="375" t="s">
        <v>4744</v>
      </c>
      <c r="C377" s="374">
        <v>195.81</v>
      </c>
      <c r="D377" s="374">
        <v>966060</v>
      </c>
    </row>
    <row r="378" spans="1:4" ht="14.25" customHeight="1">
      <c r="A378" s="375">
        <v>44097</v>
      </c>
      <c r="B378" s="375" t="s">
        <v>4744</v>
      </c>
      <c r="C378" s="374">
        <v>195.71</v>
      </c>
      <c r="D378" s="374">
        <v>745530</v>
      </c>
    </row>
    <row r="379" spans="1:4" ht="14.25" customHeight="1">
      <c r="A379" s="375">
        <v>44098</v>
      </c>
      <c r="B379" s="375" t="s">
        <v>4744</v>
      </c>
      <c r="C379" s="374">
        <v>196.29</v>
      </c>
      <c r="D379" s="374">
        <v>640580</v>
      </c>
    </row>
    <row r="380" spans="1:4" ht="14.25" customHeight="1">
      <c r="A380" s="375">
        <v>44101</v>
      </c>
      <c r="B380" s="375" t="s">
        <v>4744</v>
      </c>
      <c r="C380" s="374">
        <v>196.19</v>
      </c>
      <c r="D380" s="374">
        <v>438340</v>
      </c>
    </row>
    <row r="381" spans="1:4" ht="14.25" customHeight="1">
      <c r="A381" s="375">
        <v>44102</v>
      </c>
      <c r="B381" s="375" t="s">
        <v>4744</v>
      </c>
      <c r="C381" s="374">
        <v>196.1</v>
      </c>
      <c r="D381" s="374">
        <v>660290</v>
      </c>
    </row>
    <row r="382" spans="1:4" ht="14.25" customHeight="1">
      <c r="A382" s="375">
        <v>44103</v>
      </c>
      <c r="B382" s="375" t="s">
        <v>4744</v>
      </c>
      <c r="C382" s="374">
        <v>196.29</v>
      </c>
      <c r="D382" s="374">
        <v>739460</v>
      </c>
    </row>
    <row r="383" spans="1:4" ht="14.25" customHeight="1">
      <c r="A383" s="375">
        <v>44104</v>
      </c>
      <c r="B383" s="375" t="s">
        <v>4744</v>
      </c>
      <c r="C383" s="374">
        <v>194.29</v>
      </c>
      <c r="D383" s="374">
        <v>586820</v>
      </c>
    </row>
    <row r="384" spans="1:4" ht="14.25" customHeight="1">
      <c r="A384" s="375">
        <v>44105</v>
      </c>
      <c r="B384" s="375" t="s">
        <v>4744</v>
      </c>
      <c r="C384" s="374">
        <v>194.1</v>
      </c>
      <c r="D384" s="374">
        <v>618490</v>
      </c>
    </row>
    <row r="385" spans="1:4" ht="14.25" customHeight="1">
      <c r="A385" s="375">
        <v>44108</v>
      </c>
      <c r="B385" s="375" t="s">
        <v>4744</v>
      </c>
      <c r="C385" s="374">
        <v>192.86</v>
      </c>
      <c r="D385" s="374">
        <v>489970</v>
      </c>
    </row>
    <row r="386" spans="1:4" ht="14.25" customHeight="1">
      <c r="A386" s="375">
        <v>44109</v>
      </c>
      <c r="B386" s="375" t="s">
        <v>4744</v>
      </c>
      <c r="C386" s="374">
        <v>191.71</v>
      </c>
      <c r="D386" s="374">
        <v>633230</v>
      </c>
    </row>
    <row r="387" spans="1:4" ht="14.25" customHeight="1">
      <c r="A387" s="375">
        <v>44110</v>
      </c>
      <c r="B387" s="375" t="s">
        <v>4744</v>
      </c>
      <c r="C387" s="374">
        <v>191.81</v>
      </c>
      <c r="D387" s="374">
        <v>499450</v>
      </c>
    </row>
    <row r="388" spans="1:4" ht="14.25" customHeight="1">
      <c r="A388" s="375">
        <v>44111</v>
      </c>
      <c r="B388" s="375" t="s">
        <v>4744</v>
      </c>
      <c r="C388" s="374">
        <v>192.86</v>
      </c>
      <c r="D388" s="374">
        <v>727370</v>
      </c>
    </row>
    <row r="389" spans="1:4" ht="14.25" customHeight="1">
      <c r="A389" s="375">
        <v>44112</v>
      </c>
      <c r="B389" s="375" t="s">
        <v>4744</v>
      </c>
      <c r="C389" s="374">
        <v>192.86</v>
      </c>
      <c r="D389" s="374">
        <v>399360</v>
      </c>
    </row>
    <row r="390" spans="1:4" ht="14.25" customHeight="1">
      <c r="A390" s="375">
        <v>44115</v>
      </c>
      <c r="B390" s="375" t="s">
        <v>4744</v>
      </c>
      <c r="C390" s="374">
        <v>193.9</v>
      </c>
      <c r="D390" s="374">
        <v>454640</v>
      </c>
    </row>
    <row r="391" spans="1:4" ht="14.25" customHeight="1">
      <c r="A391" s="375">
        <v>44116</v>
      </c>
      <c r="B391" s="375" t="s">
        <v>4744</v>
      </c>
      <c r="C391" s="374">
        <v>195.71</v>
      </c>
      <c r="D391" s="374">
        <v>436990</v>
      </c>
    </row>
    <row r="392" spans="1:4" ht="14.25" customHeight="1">
      <c r="A392" s="375">
        <v>44117</v>
      </c>
      <c r="B392" s="375" t="s">
        <v>4744</v>
      </c>
      <c r="C392" s="374">
        <v>196.29</v>
      </c>
      <c r="D392" s="374">
        <v>503870</v>
      </c>
    </row>
    <row r="393" spans="1:4" ht="14.25" customHeight="1">
      <c r="A393" s="375">
        <v>44118</v>
      </c>
      <c r="B393" s="375" t="s">
        <v>4744</v>
      </c>
      <c r="C393" s="374">
        <v>196.19</v>
      </c>
      <c r="D393" s="374">
        <v>322870</v>
      </c>
    </row>
    <row r="394" spans="1:4" ht="14.25" customHeight="1">
      <c r="A394" s="375">
        <v>44119</v>
      </c>
      <c r="B394" s="375" t="s">
        <v>4744</v>
      </c>
      <c r="C394" s="374">
        <v>195.14</v>
      </c>
      <c r="D394" s="374">
        <v>425720</v>
      </c>
    </row>
    <row r="395" spans="1:4" ht="14.25" customHeight="1">
      <c r="A395" s="375">
        <v>44122</v>
      </c>
      <c r="B395" s="375" t="s">
        <v>4744</v>
      </c>
      <c r="C395" s="374">
        <v>194</v>
      </c>
      <c r="D395" s="374">
        <v>266220</v>
      </c>
    </row>
    <row r="396" spans="1:4" ht="14.25" customHeight="1">
      <c r="A396" s="375">
        <v>44123</v>
      </c>
      <c r="B396" s="375" t="s">
        <v>4744</v>
      </c>
      <c r="C396" s="374">
        <v>194.38</v>
      </c>
      <c r="D396" s="374">
        <v>418150</v>
      </c>
    </row>
    <row r="397" spans="1:4" ht="14.25" customHeight="1">
      <c r="A397" s="375">
        <v>44124</v>
      </c>
      <c r="B397" s="375" t="s">
        <v>4744</v>
      </c>
      <c r="C397" s="374">
        <v>194.19</v>
      </c>
      <c r="D397" s="374">
        <v>340810</v>
      </c>
    </row>
    <row r="398" spans="1:4" ht="14.25" customHeight="1">
      <c r="A398" s="375">
        <v>44125</v>
      </c>
      <c r="B398" s="375" t="s">
        <v>4744</v>
      </c>
      <c r="C398" s="374">
        <v>194.19</v>
      </c>
      <c r="D398" s="374">
        <v>452490</v>
      </c>
    </row>
    <row r="399" spans="1:4" ht="14.25" customHeight="1">
      <c r="A399" s="375">
        <v>44126</v>
      </c>
      <c r="B399" s="375" t="s">
        <v>4744</v>
      </c>
      <c r="C399" s="374">
        <v>195.33</v>
      </c>
      <c r="D399" s="374">
        <v>533420</v>
      </c>
    </row>
    <row r="400" spans="1:4" ht="14.25" customHeight="1">
      <c r="A400" s="375">
        <v>44129</v>
      </c>
      <c r="B400" s="375" t="s">
        <v>4744</v>
      </c>
      <c r="C400" s="374">
        <v>193.52</v>
      </c>
      <c r="D400" s="374">
        <v>653690</v>
      </c>
    </row>
    <row r="401" spans="1:4" ht="14.25" customHeight="1">
      <c r="A401" s="375">
        <v>44131</v>
      </c>
      <c r="B401" s="375" t="s">
        <v>4744</v>
      </c>
      <c r="C401" s="374">
        <v>192.1</v>
      </c>
      <c r="D401" s="374">
        <v>1260000</v>
      </c>
    </row>
    <row r="402" spans="1:4" ht="14.25" customHeight="1">
      <c r="A402" s="375">
        <v>44132</v>
      </c>
      <c r="B402" s="375" t="s">
        <v>4744</v>
      </c>
      <c r="C402" s="374">
        <v>190</v>
      </c>
      <c r="D402" s="374">
        <v>959900</v>
      </c>
    </row>
    <row r="403" spans="1:4" ht="14.25" customHeight="1">
      <c r="A403" s="375">
        <v>44133</v>
      </c>
      <c r="B403" s="375" t="s">
        <v>4744</v>
      </c>
      <c r="C403" s="374">
        <v>188.95</v>
      </c>
      <c r="D403" s="374">
        <v>565760</v>
      </c>
    </row>
    <row r="404" spans="1:4" ht="14.25" customHeight="1">
      <c r="A404" s="375">
        <v>44136</v>
      </c>
      <c r="B404" s="375" t="s">
        <v>4744</v>
      </c>
      <c r="C404" s="374">
        <v>188.67</v>
      </c>
      <c r="D404" s="374">
        <v>414370</v>
      </c>
    </row>
    <row r="405" spans="1:4" ht="14.25" customHeight="1">
      <c r="A405" s="375">
        <v>44137</v>
      </c>
      <c r="B405" s="375" t="s">
        <v>4744</v>
      </c>
      <c r="C405" s="374">
        <v>190.1</v>
      </c>
      <c r="D405" s="374">
        <v>417150</v>
      </c>
    </row>
    <row r="406" spans="1:4" ht="14.25" customHeight="1">
      <c r="A406" s="375">
        <v>44138</v>
      </c>
      <c r="B406" s="375" t="s">
        <v>4744</v>
      </c>
      <c r="C406" s="374">
        <v>192.1</v>
      </c>
      <c r="D406" s="374">
        <v>281670</v>
      </c>
    </row>
    <row r="407" spans="1:4" ht="14.25" customHeight="1">
      <c r="A407" s="375">
        <v>44139</v>
      </c>
      <c r="B407" s="375" t="s">
        <v>4744</v>
      </c>
      <c r="C407" s="374">
        <v>191.05</v>
      </c>
      <c r="D407" s="374">
        <v>264340</v>
      </c>
    </row>
    <row r="408" spans="1:4" ht="14.25" customHeight="1">
      <c r="A408" s="375">
        <v>44140</v>
      </c>
      <c r="B408" s="375" t="s">
        <v>4744</v>
      </c>
      <c r="C408" s="374">
        <v>193.14</v>
      </c>
      <c r="D408" s="374">
        <v>589520</v>
      </c>
    </row>
    <row r="409" spans="1:4" ht="14.25" customHeight="1">
      <c r="A409" s="375">
        <v>44143</v>
      </c>
      <c r="B409" s="375" t="s">
        <v>4744</v>
      </c>
      <c r="C409" s="374">
        <v>192.29</v>
      </c>
      <c r="D409" s="374">
        <v>337190</v>
      </c>
    </row>
    <row r="410" spans="1:4" ht="14.25" customHeight="1">
      <c r="A410" s="375">
        <v>44144</v>
      </c>
      <c r="B410" s="375" t="s">
        <v>4744</v>
      </c>
      <c r="C410" s="374">
        <v>192.76</v>
      </c>
      <c r="D410" s="374">
        <v>240280</v>
      </c>
    </row>
    <row r="411" spans="1:4" ht="14.25" customHeight="1">
      <c r="A411" s="375">
        <v>44145</v>
      </c>
      <c r="B411" s="375" t="s">
        <v>4744</v>
      </c>
      <c r="C411" s="374">
        <v>192.67</v>
      </c>
      <c r="D411" s="374">
        <v>494820</v>
      </c>
    </row>
    <row r="412" spans="1:4" ht="14.25" customHeight="1">
      <c r="A412" s="375">
        <v>44146</v>
      </c>
      <c r="B412" s="375" t="s">
        <v>4744</v>
      </c>
      <c r="C412" s="374">
        <v>191.9</v>
      </c>
      <c r="D412" s="374">
        <v>398410</v>
      </c>
    </row>
    <row r="413" spans="1:4" ht="14.25" customHeight="1">
      <c r="A413" s="375">
        <v>44147</v>
      </c>
      <c r="B413" s="375" t="s">
        <v>4744</v>
      </c>
      <c r="C413" s="374">
        <v>192.95</v>
      </c>
      <c r="D413" s="374">
        <v>309370</v>
      </c>
    </row>
    <row r="414" spans="1:4" ht="14.25" customHeight="1">
      <c r="A414" s="375">
        <v>44150</v>
      </c>
      <c r="B414" s="375" t="s">
        <v>4744</v>
      </c>
      <c r="C414" s="374">
        <v>194.48</v>
      </c>
      <c r="D414" s="374">
        <v>1090000</v>
      </c>
    </row>
    <row r="415" spans="1:4" ht="14.25" customHeight="1">
      <c r="A415" s="375">
        <v>44151</v>
      </c>
      <c r="B415" s="375" t="s">
        <v>4744</v>
      </c>
      <c r="C415" s="374">
        <v>199.62</v>
      </c>
      <c r="D415" s="374">
        <v>1550000</v>
      </c>
    </row>
    <row r="416" spans="1:4" ht="14.25" customHeight="1">
      <c r="A416" s="375">
        <v>44152</v>
      </c>
      <c r="B416" s="375" t="s">
        <v>4744</v>
      </c>
      <c r="C416" s="374">
        <v>197.81</v>
      </c>
      <c r="D416" s="374">
        <v>716350</v>
      </c>
    </row>
    <row r="417" spans="1:4" ht="14.25" customHeight="1">
      <c r="A417" s="375">
        <v>44153</v>
      </c>
      <c r="B417" s="375" t="s">
        <v>4744</v>
      </c>
      <c r="C417" s="374">
        <v>197.81</v>
      </c>
      <c r="D417" s="374">
        <v>728650</v>
      </c>
    </row>
    <row r="418" spans="1:4" ht="14.25" customHeight="1">
      <c r="A418" s="375">
        <v>44154</v>
      </c>
      <c r="B418" s="375" t="s">
        <v>4744</v>
      </c>
      <c r="C418" s="374">
        <v>198.1</v>
      </c>
      <c r="D418" s="374">
        <v>1230000</v>
      </c>
    </row>
    <row r="419" spans="1:4" ht="14.25" customHeight="1">
      <c r="A419" s="375">
        <v>44157</v>
      </c>
      <c r="B419" s="375" t="s">
        <v>4744</v>
      </c>
      <c r="C419" s="374">
        <v>198.1</v>
      </c>
      <c r="D419" s="374">
        <v>1230000</v>
      </c>
    </row>
    <row r="420" spans="1:4" ht="14.25" customHeight="1">
      <c r="A420" s="375">
        <v>44158</v>
      </c>
      <c r="B420" s="375" t="s">
        <v>4744</v>
      </c>
      <c r="C420" s="374">
        <v>191.9</v>
      </c>
      <c r="D420" s="374">
        <v>1420000</v>
      </c>
    </row>
    <row r="421" spans="1:4" ht="14.25" customHeight="1">
      <c r="A421" s="375">
        <v>44159</v>
      </c>
      <c r="B421" s="375" t="s">
        <v>4744</v>
      </c>
      <c r="C421" s="374">
        <v>191.9</v>
      </c>
      <c r="D421" s="374">
        <v>301390</v>
      </c>
    </row>
    <row r="422" spans="1:4" ht="14.25" customHeight="1">
      <c r="A422" s="375">
        <v>44160</v>
      </c>
      <c r="B422" s="375" t="s">
        <v>4744</v>
      </c>
      <c r="C422" s="374">
        <v>192</v>
      </c>
      <c r="D422" s="374">
        <v>320530</v>
      </c>
    </row>
    <row r="423" spans="1:4" ht="14.25" customHeight="1">
      <c r="A423" s="375">
        <v>44161</v>
      </c>
      <c r="B423" s="375" t="s">
        <v>4744</v>
      </c>
      <c r="C423" s="374">
        <v>190</v>
      </c>
      <c r="D423" s="374">
        <v>474890</v>
      </c>
    </row>
    <row r="424" spans="1:4" ht="14.25" customHeight="1">
      <c r="A424" s="375">
        <v>44164</v>
      </c>
      <c r="B424" s="375" t="s">
        <v>4744</v>
      </c>
      <c r="C424" s="374">
        <v>188.9</v>
      </c>
      <c r="D424" s="374">
        <v>328620</v>
      </c>
    </row>
    <row r="425" spans="1:4" ht="14.25" customHeight="1">
      <c r="A425" s="375">
        <v>44165</v>
      </c>
      <c r="B425" s="375" t="s">
        <v>4744</v>
      </c>
      <c r="C425" s="374">
        <v>183.9</v>
      </c>
      <c r="D425" s="374">
        <v>771280</v>
      </c>
    </row>
    <row r="426" spans="1:4" ht="14.25" customHeight="1">
      <c r="A426" s="375">
        <v>44166</v>
      </c>
      <c r="B426" s="375" t="s">
        <v>4744</v>
      </c>
      <c r="C426" s="374">
        <v>184.7</v>
      </c>
      <c r="D426" s="374">
        <v>482470</v>
      </c>
    </row>
    <row r="427" spans="1:4" ht="14.25" customHeight="1">
      <c r="A427" s="375">
        <v>44167</v>
      </c>
      <c r="B427" s="375" t="s">
        <v>4744</v>
      </c>
      <c r="C427" s="374">
        <v>185.4</v>
      </c>
      <c r="D427" s="374">
        <v>543660</v>
      </c>
    </row>
    <row r="428" spans="1:4" ht="14.25" customHeight="1">
      <c r="A428" s="375">
        <v>44168</v>
      </c>
      <c r="B428" s="375" t="s">
        <v>4744</v>
      </c>
      <c r="C428" s="374">
        <v>187.1</v>
      </c>
      <c r="D428" s="374">
        <v>680620</v>
      </c>
    </row>
    <row r="429" spans="1:4" ht="14.25" customHeight="1">
      <c r="A429" s="375">
        <v>44171</v>
      </c>
      <c r="B429" s="375" t="s">
        <v>4744</v>
      </c>
      <c r="C429" s="374">
        <v>192.3</v>
      </c>
      <c r="D429" s="374">
        <v>373880</v>
      </c>
    </row>
    <row r="430" spans="1:4" ht="14.25" customHeight="1">
      <c r="A430" s="375">
        <v>44172</v>
      </c>
      <c r="B430" s="375" t="s">
        <v>4744</v>
      </c>
      <c r="C430" s="374">
        <v>197.5</v>
      </c>
      <c r="D430" s="374">
        <v>938290</v>
      </c>
    </row>
    <row r="431" spans="1:4" ht="14.25" customHeight="1">
      <c r="A431" s="375">
        <v>44173</v>
      </c>
      <c r="B431" s="375" t="s">
        <v>4744</v>
      </c>
      <c r="C431" s="374">
        <v>196.7</v>
      </c>
      <c r="D431" s="374">
        <v>487090</v>
      </c>
    </row>
    <row r="432" spans="1:4" ht="14.25" customHeight="1">
      <c r="A432" s="375">
        <v>44174</v>
      </c>
      <c r="B432" s="375" t="s">
        <v>4744</v>
      </c>
      <c r="C432" s="374">
        <v>196</v>
      </c>
      <c r="D432" s="374">
        <v>518650</v>
      </c>
    </row>
    <row r="433" spans="1:4" ht="14.25" customHeight="1">
      <c r="A433" s="375">
        <v>44175</v>
      </c>
      <c r="B433" s="375" t="s">
        <v>4744</v>
      </c>
      <c r="C433" s="374">
        <v>196.9</v>
      </c>
      <c r="D433" s="374">
        <v>359300</v>
      </c>
    </row>
    <row r="434" spans="1:4" ht="14.25" customHeight="1">
      <c r="A434" s="375">
        <v>44178</v>
      </c>
      <c r="B434" s="375" t="s">
        <v>4744</v>
      </c>
      <c r="C434" s="374">
        <v>197</v>
      </c>
      <c r="D434" s="374">
        <v>407510</v>
      </c>
    </row>
    <row r="435" spans="1:4" ht="14.25" customHeight="1">
      <c r="A435" s="375">
        <v>44179</v>
      </c>
      <c r="B435" s="375" t="s">
        <v>4744</v>
      </c>
      <c r="C435" s="374">
        <v>201.1</v>
      </c>
      <c r="D435" s="374">
        <v>868340</v>
      </c>
    </row>
    <row r="436" spans="1:4" ht="14.25" customHeight="1">
      <c r="A436" s="375">
        <v>44180</v>
      </c>
      <c r="B436" s="375" t="s">
        <v>4744</v>
      </c>
      <c r="C436" s="374">
        <v>199.9</v>
      </c>
      <c r="D436" s="374">
        <v>500630</v>
      </c>
    </row>
    <row r="437" spans="1:4" ht="14.25" customHeight="1">
      <c r="A437" s="375">
        <v>44182</v>
      </c>
      <c r="B437" s="375" t="s">
        <v>4744</v>
      </c>
      <c r="C437" s="374">
        <v>200.5</v>
      </c>
      <c r="D437" s="374">
        <v>512110</v>
      </c>
    </row>
    <row r="438" spans="1:4" ht="14.25" customHeight="1">
      <c r="A438" s="375">
        <v>44185</v>
      </c>
      <c r="B438" s="375" t="s">
        <v>4744</v>
      </c>
      <c r="C438" s="374">
        <v>198.2</v>
      </c>
      <c r="D438" s="374">
        <v>511450</v>
      </c>
    </row>
    <row r="439" spans="1:4" ht="14.25" customHeight="1">
      <c r="A439" s="375">
        <v>44186</v>
      </c>
      <c r="B439" s="375" t="s">
        <v>4744</v>
      </c>
      <c r="C439" s="374">
        <v>203.2</v>
      </c>
      <c r="D439" s="374">
        <v>1050000</v>
      </c>
    </row>
    <row r="440" spans="1:4" ht="14.25" customHeight="1">
      <c r="A440" s="375">
        <v>44187</v>
      </c>
      <c r="B440" s="375" t="s">
        <v>4744</v>
      </c>
      <c r="C440" s="374">
        <v>202.9</v>
      </c>
      <c r="D440" s="374">
        <v>563070</v>
      </c>
    </row>
    <row r="441" spans="1:4" ht="14.25" customHeight="1">
      <c r="A441" s="375">
        <v>44188</v>
      </c>
      <c r="B441" s="375" t="s">
        <v>4744</v>
      </c>
      <c r="C441" s="374">
        <v>205.1</v>
      </c>
      <c r="D441" s="374">
        <v>1130000</v>
      </c>
    </row>
    <row r="442" spans="1:4" ht="14.25" customHeight="1">
      <c r="A442" s="375">
        <v>44189</v>
      </c>
      <c r="B442" s="375" t="s">
        <v>4744</v>
      </c>
      <c r="C442" s="374">
        <v>207.6</v>
      </c>
      <c r="D442" s="374">
        <v>891210</v>
      </c>
    </row>
    <row r="443" spans="1:4" ht="14.25" customHeight="1">
      <c r="A443" s="375">
        <v>44192</v>
      </c>
      <c r="B443" s="375" t="s">
        <v>4744</v>
      </c>
      <c r="C443" s="374">
        <v>213.4</v>
      </c>
      <c r="D443" s="374">
        <v>1460000</v>
      </c>
    </row>
    <row r="444" spans="1:4" ht="14.25" customHeight="1">
      <c r="A444" s="375">
        <v>44193</v>
      </c>
      <c r="B444" s="375" t="s">
        <v>4744</v>
      </c>
      <c r="C444" s="374">
        <v>216.9</v>
      </c>
      <c r="D444" s="374">
        <v>1960000</v>
      </c>
    </row>
    <row r="445" spans="1:4" ht="14.25" customHeight="1">
      <c r="A445" s="375">
        <v>44194</v>
      </c>
      <c r="B445" s="375" t="s">
        <v>4744</v>
      </c>
      <c r="C445" s="374">
        <v>218.1</v>
      </c>
      <c r="D445" s="374">
        <v>1010000</v>
      </c>
    </row>
    <row r="446" spans="1:4" ht="14.25" customHeight="1">
      <c r="A446" s="375">
        <v>44195</v>
      </c>
      <c r="B446" s="375" t="s">
        <v>4744</v>
      </c>
      <c r="C446" s="374">
        <v>219.5</v>
      </c>
      <c r="D446" s="374">
        <v>1820000</v>
      </c>
    </row>
    <row r="447" spans="1:4" ht="14.25" customHeight="1">
      <c r="A447" s="375">
        <v>44199</v>
      </c>
      <c r="B447" s="375" t="s">
        <v>4744</v>
      </c>
      <c r="C447" s="374">
        <v>237.8</v>
      </c>
      <c r="D447" s="374">
        <v>1680000</v>
      </c>
    </row>
    <row r="448" spans="1:4" ht="14.25" customHeight="1">
      <c r="A448" s="375">
        <v>44200</v>
      </c>
      <c r="B448" s="375" t="s">
        <v>4744</v>
      </c>
      <c r="C448" s="374">
        <v>231.6</v>
      </c>
      <c r="D448" s="374">
        <v>2009999.9999999998</v>
      </c>
    </row>
    <row r="449" spans="1:4" ht="14.25" customHeight="1">
      <c r="A449" s="375">
        <v>44201</v>
      </c>
      <c r="B449" s="375" t="s">
        <v>4744</v>
      </c>
      <c r="C449" s="374">
        <v>223.4</v>
      </c>
      <c r="D449" s="374">
        <v>1260000</v>
      </c>
    </row>
    <row r="450" spans="1:4" ht="14.25" customHeight="1">
      <c r="A450" s="375">
        <v>44202</v>
      </c>
      <c r="B450" s="375" t="s">
        <v>4744</v>
      </c>
      <c r="C450" s="374">
        <v>224.4</v>
      </c>
      <c r="D450" s="374">
        <v>1080000</v>
      </c>
    </row>
    <row r="451" spans="1:4" ht="14.25" customHeight="1">
      <c r="A451" s="375">
        <v>44203</v>
      </c>
      <c r="B451" s="375" t="s">
        <v>4744</v>
      </c>
      <c r="C451" s="374">
        <v>223</v>
      </c>
      <c r="D451" s="374">
        <v>768000</v>
      </c>
    </row>
    <row r="452" spans="1:4" ht="14.25" customHeight="1">
      <c r="A452" s="375">
        <v>44206</v>
      </c>
      <c r="B452" s="375" t="s">
        <v>4744</v>
      </c>
      <c r="C452" s="374">
        <v>220.5</v>
      </c>
      <c r="D452" s="374">
        <v>419530</v>
      </c>
    </row>
    <row r="453" spans="1:4" ht="14.25" customHeight="1">
      <c r="A453" s="375">
        <v>44207</v>
      </c>
      <c r="B453" s="375" t="s">
        <v>4744</v>
      </c>
      <c r="C453" s="374">
        <v>228.5</v>
      </c>
      <c r="D453" s="374">
        <v>1690000</v>
      </c>
    </row>
    <row r="454" spans="1:4" ht="14.25" customHeight="1">
      <c r="A454" s="375">
        <v>44208</v>
      </c>
      <c r="B454" s="375" t="s">
        <v>4744</v>
      </c>
      <c r="C454" s="374">
        <v>234.4</v>
      </c>
      <c r="D454" s="374">
        <v>1240000</v>
      </c>
    </row>
    <row r="455" spans="1:4" ht="14.25" customHeight="1">
      <c r="A455" s="375">
        <v>44209</v>
      </c>
      <c r="B455" s="375" t="s">
        <v>4744</v>
      </c>
      <c r="C455" s="374">
        <v>234.8</v>
      </c>
      <c r="D455" s="374">
        <v>1600000</v>
      </c>
    </row>
    <row r="456" spans="1:4" ht="14.25" customHeight="1">
      <c r="A456" s="375">
        <v>44210</v>
      </c>
      <c r="B456" s="375" t="s">
        <v>4744</v>
      </c>
      <c r="C456" s="374">
        <v>238.3</v>
      </c>
      <c r="D456" s="374">
        <v>1420000</v>
      </c>
    </row>
    <row r="457" spans="1:4" ht="14.25" customHeight="1">
      <c r="A457" s="375">
        <v>44213</v>
      </c>
      <c r="B457" s="375" t="s">
        <v>4744</v>
      </c>
      <c r="C457" s="374">
        <v>230.2</v>
      </c>
      <c r="D457" s="374">
        <v>1220000</v>
      </c>
    </row>
    <row r="458" spans="1:4" ht="14.25" customHeight="1">
      <c r="A458" s="375">
        <v>44214</v>
      </c>
      <c r="B458" s="375" t="s">
        <v>4744</v>
      </c>
      <c r="C458" s="374">
        <v>229.7</v>
      </c>
      <c r="D458" s="374">
        <v>1020000</v>
      </c>
    </row>
    <row r="459" spans="1:4" ht="14.25" customHeight="1">
      <c r="A459" s="375">
        <v>44215</v>
      </c>
      <c r="B459" s="375" t="s">
        <v>4744</v>
      </c>
      <c r="C459" s="374">
        <v>227.8</v>
      </c>
      <c r="D459" s="374">
        <v>557770</v>
      </c>
    </row>
    <row r="460" spans="1:4" ht="14.25" customHeight="1">
      <c r="A460" s="375">
        <v>44216</v>
      </c>
      <c r="B460" s="375" t="s">
        <v>4744</v>
      </c>
      <c r="C460" s="374">
        <v>226</v>
      </c>
      <c r="D460" s="374">
        <v>1400000</v>
      </c>
    </row>
    <row r="461" spans="1:4" ht="14.25" customHeight="1">
      <c r="A461" s="375">
        <v>44217</v>
      </c>
      <c r="B461" s="375" t="s">
        <v>4744</v>
      </c>
      <c r="C461" s="374">
        <v>229.7</v>
      </c>
      <c r="D461" s="374">
        <v>918870</v>
      </c>
    </row>
    <row r="462" spans="1:4" ht="14.25" customHeight="1">
      <c r="A462" s="375">
        <v>44220</v>
      </c>
      <c r="B462" s="375" t="s">
        <v>4744</v>
      </c>
      <c r="C462" s="374">
        <v>230.3</v>
      </c>
      <c r="D462" s="374">
        <v>947210</v>
      </c>
    </row>
    <row r="463" spans="1:4" ht="14.25" customHeight="1">
      <c r="A463" s="375">
        <v>44221</v>
      </c>
      <c r="B463" s="375" t="s">
        <v>4744</v>
      </c>
      <c r="C463" s="374">
        <v>239.8</v>
      </c>
      <c r="D463" s="374">
        <v>4320000</v>
      </c>
    </row>
    <row r="464" spans="1:4" ht="14.25" customHeight="1">
      <c r="A464" s="375">
        <v>44222</v>
      </c>
      <c r="B464" s="375" t="s">
        <v>4744</v>
      </c>
      <c r="C464" s="374">
        <v>237</v>
      </c>
      <c r="D464" s="374">
        <v>889180</v>
      </c>
    </row>
    <row r="465" spans="1:4" ht="14.25" customHeight="1">
      <c r="A465" s="375">
        <v>44223</v>
      </c>
      <c r="B465" s="375" t="s">
        <v>4744</v>
      </c>
      <c r="C465" s="374">
        <v>234.5</v>
      </c>
      <c r="D465" s="374">
        <v>1420000</v>
      </c>
    </row>
    <row r="466" spans="1:4" ht="14.25" customHeight="1">
      <c r="A466" s="375">
        <v>44224</v>
      </c>
      <c r="B466" s="375" t="s">
        <v>4744</v>
      </c>
      <c r="C466" s="374">
        <v>236.2</v>
      </c>
      <c r="D466" s="374">
        <v>619470</v>
      </c>
    </row>
    <row r="467" spans="1:4" ht="14.25" customHeight="1">
      <c r="A467" s="375">
        <v>44227</v>
      </c>
      <c r="B467" s="375" t="s">
        <v>4744</v>
      </c>
      <c r="C467" s="374">
        <v>231.1</v>
      </c>
      <c r="D467" s="374">
        <v>449070</v>
      </c>
    </row>
    <row r="468" spans="1:4" ht="14.25" customHeight="1">
      <c r="A468" s="375">
        <v>44228</v>
      </c>
      <c r="B468" s="375" t="s">
        <v>4744</v>
      </c>
      <c r="C468" s="374">
        <v>227.5</v>
      </c>
      <c r="D468" s="374">
        <v>631260</v>
      </c>
    </row>
    <row r="469" spans="1:4" ht="14.25" customHeight="1">
      <c r="A469" s="375">
        <v>44229</v>
      </c>
      <c r="B469" s="375" t="s">
        <v>4744</v>
      </c>
      <c r="C469" s="374">
        <v>224.9</v>
      </c>
      <c r="D469" s="374">
        <v>580860</v>
      </c>
    </row>
    <row r="470" spans="1:4" ht="14.25" customHeight="1">
      <c r="A470" s="375">
        <v>44230</v>
      </c>
      <c r="B470" s="375" t="s">
        <v>4744</v>
      </c>
      <c r="C470" s="374">
        <v>225.5</v>
      </c>
      <c r="D470" s="374">
        <v>582690</v>
      </c>
    </row>
    <row r="471" spans="1:4" ht="14.25" customHeight="1">
      <c r="A471" s="375">
        <v>44231</v>
      </c>
      <c r="B471" s="375" t="s">
        <v>4744</v>
      </c>
      <c r="C471" s="374">
        <v>229.6</v>
      </c>
      <c r="D471" s="374">
        <v>983950</v>
      </c>
    </row>
    <row r="472" spans="1:4" ht="14.25" customHeight="1">
      <c r="A472" s="375">
        <v>44234</v>
      </c>
      <c r="B472" s="375" t="s">
        <v>4744</v>
      </c>
      <c r="C472" s="374">
        <v>224.8</v>
      </c>
      <c r="D472" s="374">
        <v>471150</v>
      </c>
    </row>
    <row r="473" spans="1:4" ht="14.25" customHeight="1">
      <c r="A473" s="375">
        <v>44235</v>
      </c>
      <c r="B473" s="375" t="s">
        <v>4744</v>
      </c>
      <c r="C473" s="374">
        <v>226.9</v>
      </c>
      <c r="D473" s="374">
        <v>1240000</v>
      </c>
    </row>
    <row r="474" spans="1:4" ht="14.25" customHeight="1">
      <c r="A474" s="375">
        <v>44236</v>
      </c>
      <c r="B474" s="375" t="s">
        <v>4744</v>
      </c>
      <c r="C474" s="374">
        <v>226.5</v>
      </c>
      <c r="D474" s="374">
        <v>597630</v>
      </c>
    </row>
    <row r="475" spans="1:4" ht="14.25" customHeight="1">
      <c r="A475" s="375">
        <v>44237</v>
      </c>
      <c r="B475" s="375" t="s">
        <v>4744</v>
      </c>
      <c r="C475" s="374">
        <v>227.6</v>
      </c>
      <c r="D475" s="374">
        <v>836000</v>
      </c>
    </row>
    <row r="476" spans="1:4" ht="14.25" customHeight="1">
      <c r="A476" s="375">
        <v>44238</v>
      </c>
      <c r="B476" s="375" t="s">
        <v>4744</v>
      </c>
      <c r="C476" s="374">
        <v>225.9</v>
      </c>
      <c r="D476" s="374">
        <v>1200000</v>
      </c>
    </row>
    <row r="477" spans="1:4" ht="14.25" customHeight="1">
      <c r="A477" s="375">
        <v>44241</v>
      </c>
      <c r="B477" s="375" t="s">
        <v>4744</v>
      </c>
      <c r="C477" s="374">
        <v>226.2</v>
      </c>
      <c r="D477" s="374">
        <v>332670</v>
      </c>
    </row>
    <row r="478" spans="1:4" ht="14.25" customHeight="1">
      <c r="A478" s="375">
        <v>44242</v>
      </c>
      <c r="B478" s="375" t="s">
        <v>4744</v>
      </c>
      <c r="C478" s="374">
        <v>226.6</v>
      </c>
      <c r="D478" s="374">
        <v>1400000</v>
      </c>
    </row>
    <row r="479" spans="1:4" ht="14.25" customHeight="1">
      <c r="A479" s="375">
        <v>44243</v>
      </c>
      <c r="B479" s="375" t="s">
        <v>4744</v>
      </c>
      <c r="C479" s="374">
        <v>223.9</v>
      </c>
      <c r="D479" s="374">
        <v>775380</v>
      </c>
    </row>
    <row r="480" spans="1:4" ht="14.25" customHeight="1">
      <c r="A480" s="375">
        <v>44244</v>
      </c>
      <c r="B480" s="375" t="s">
        <v>4744</v>
      </c>
      <c r="C480" s="374">
        <v>224.2</v>
      </c>
      <c r="D480" s="374">
        <v>821520</v>
      </c>
    </row>
    <row r="481" spans="1:4" ht="14.25" customHeight="1">
      <c r="A481" s="375">
        <v>44245</v>
      </c>
      <c r="B481" s="375" t="s">
        <v>4744</v>
      </c>
      <c r="C481" s="374">
        <v>223.5</v>
      </c>
      <c r="D481" s="374">
        <v>1160000</v>
      </c>
    </row>
    <row r="482" spans="1:4" ht="14.25" customHeight="1">
      <c r="A482" s="375">
        <v>44249</v>
      </c>
      <c r="B482" s="375" t="s">
        <v>4744</v>
      </c>
      <c r="C482" s="374">
        <v>217.7</v>
      </c>
      <c r="D482" s="374">
        <v>583600</v>
      </c>
    </row>
    <row r="483" spans="1:4" ht="14.25" customHeight="1">
      <c r="A483" s="375">
        <v>44250</v>
      </c>
      <c r="B483" s="375" t="s">
        <v>4744</v>
      </c>
      <c r="C483" s="374">
        <v>212.2</v>
      </c>
      <c r="D483" s="374">
        <v>819630</v>
      </c>
    </row>
    <row r="484" spans="1:4" ht="14.25" customHeight="1">
      <c r="A484" s="375">
        <v>44251</v>
      </c>
      <c r="B484" s="375" t="s">
        <v>4744</v>
      </c>
      <c r="C484" s="374">
        <v>214.1</v>
      </c>
      <c r="D484" s="374">
        <v>411850</v>
      </c>
    </row>
    <row r="485" spans="1:4" ht="14.25" customHeight="1">
      <c r="A485" s="375">
        <v>44252</v>
      </c>
      <c r="B485" s="375" t="s">
        <v>4744</v>
      </c>
      <c r="C485" s="374">
        <v>214.8</v>
      </c>
      <c r="D485" s="374">
        <v>743300</v>
      </c>
    </row>
    <row r="486" spans="1:4" ht="14.25" customHeight="1">
      <c r="A486" s="375">
        <v>44255</v>
      </c>
      <c r="B486" s="375" t="s">
        <v>4744</v>
      </c>
      <c r="C486" s="374">
        <v>216.4</v>
      </c>
      <c r="D486" s="374">
        <v>204200</v>
      </c>
    </row>
    <row r="487" spans="1:4" ht="14.25" customHeight="1">
      <c r="A487" s="375">
        <v>44256</v>
      </c>
      <c r="B487" s="375" t="s">
        <v>4744</v>
      </c>
      <c r="C487" s="374">
        <v>216.3</v>
      </c>
      <c r="D487" s="374">
        <v>605840</v>
      </c>
    </row>
    <row r="488" spans="1:4" ht="14.25" customHeight="1">
      <c r="A488" s="375">
        <v>44257</v>
      </c>
      <c r="B488" s="375" t="s">
        <v>4744</v>
      </c>
      <c r="C488" s="374">
        <v>217.6</v>
      </c>
      <c r="D488" s="374">
        <v>776750</v>
      </c>
    </row>
    <row r="489" spans="1:4" ht="14.25" customHeight="1">
      <c r="A489" s="375">
        <v>44258</v>
      </c>
      <c r="B489" s="375" t="s">
        <v>4744</v>
      </c>
      <c r="C489" s="374">
        <v>217.5</v>
      </c>
      <c r="D489" s="374">
        <v>601960</v>
      </c>
    </row>
    <row r="490" spans="1:4" ht="14.25" customHeight="1">
      <c r="A490" s="375">
        <v>44259</v>
      </c>
      <c r="B490" s="375" t="s">
        <v>4744</v>
      </c>
      <c r="C490" s="374">
        <v>218.4</v>
      </c>
      <c r="D490" s="374">
        <v>267930</v>
      </c>
    </row>
    <row r="491" spans="1:4" ht="14.25" customHeight="1">
      <c r="A491" s="375">
        <v>44262</v>
      </c>
      <c r="B491" s="375" t="s">
        <v>4744</v>
      </c>
      <c r="C491" s="374">
        <v>219.1</v>
      </c>
      <c r="D491" s="374">
        <v>320980</v>
      </c>
    </row>
    <row r="492" spans="1:4" ht="14.25" customHeight="1">
      <c r="A492" s="375">
        <v>44263</v>
      </c>
      <c r="B492" s="375" t="s">
        <v>4744</v>
      </c>
      <c r="C492" s="374">
        <v>219.4</v>
      </c>
      <c r="D492" s="374">
        <v>609930</v>
      </c>
    </row>
    <row r="493" spans="1:4" ht="14.25" customHeight="1">
      <c r="A493" s="375">
        <v>44264</v>
      </c>
      <c r="B493" s="375" t="s">
        <v>4744</v>
      </c>
      <c r="C493" s="374">
        <v>218.4</v>
      </c>
      <c r="D493" s="374">
        <v>942760</v>
      </c>
    </row>
    <row r="494" spans="1:4" ht="14.25" customHeight="1">
      <c r="A494" s="375">
        <v>44265</v>
      </c>
      <c r="B494" s="375" t="s">
        <v>4744</v>
      </c>
      <c r="C494" s="374">
        <v>216.9</v>
      </c>
      <c r="D494" s="374">
        <v>480750</v>
      </c>
    </row>
    <row r="495" spans="1:4" ht="14.25" customHeight="1">
      <c r="A495" s="375">
        <v>44266</v>
      </c>
      <c r="B495" s="375" t="s">
        <v>4744</v>
      </c>
      <c r="C495" s="374">
        <v>216</v>
      </c>
      <c r="D495" s="374">
        <v>333990</v>
      </c>
    </row>
    <row r="496" spans="1:4" ht="14.25" customHeight="1">
      <c r="A496" s="375">
        <v>44269</v>
      </c>
      <c r="B496" s="375" t="s">
        <v>4744</v>
      </c>
      <c r="C496" s="374">
        <v>214.4</v>
      </c>
      <c r="D496" s="374">
        <v>550440</v>
      </c>
    </row>
    <row r="497" spans="1:4" ht="14.25" customHeight="1">
      <c r="A497" s="375">
        <v>44270</v>
      </c>
      <c r="B497" s="375" t="s">
        <v>4744</v>
      </c>
      <c r="C497" s="374">
        <v>213.6</v>
      </c>
      <c r="D497" s="374">
        <v>789460</v>
      </c>
    </row>
    <row r="498" spans="1:4" ht="14.25" customHeight="1">
      <c r="A498" s="375">
        <v>44271</v>
      </c>
      <c r="B498" s="375" t="s">
        <v>4744</v>
      </c>
      <c r="C498" s="374">
        <v>214.2</v>
      </c>
      <c r="D498" s="374">
        <v>337210</v>
      </c>
    </row>
    <row r="499" spans="1:4" ht="14.25" customHeight="1">
      <c r="A499" s="375">
        <v>44273</v>
      </c>
      <c r="B499" s="375" t="s">
        <v>4744</v>
      </c>
      <c r="C499" s="374">
        <v>213.4</v>
      </c>
      <c r="D499" s="374">
        <v>681870</v>
      </c>
    </row>
    <row r="500" spans="1:4" ht="14.25" customHeight="1">
      <c r="A500" s="375">
        <v>44276</v>
      </c>
      <c r="B500" s="375" t="s">
        <v>4744</v>
      </c>
      <c r="C500" s="374">
        <v>208.8</v>
      </c>
      <c r="D500" s="374">
        <v>458220</v>
      </c>
    </row>
    <row r="501" spans="1:4" ht="14.25" customHeight="1">
      <c r="A501" s="375">
        <v>44277</v>
      </c>
      <c r="B501" s="375" t="s">
        <v>4744</v>
      </c>
      <c r="C501" s="374">
        <v>207.9</v>
      </c>
      <c r="D501" s="374">
        <v>687920</v>
      </c>
    </row>
    <row r="502" spans="1:4" ht="14.25" customHeight="1">
      <c r="A502" s="375">
        <v>44278</v>
      </c>
      <c r="B502" s="375" t="s">
        <v>4744</v>
      </c>
      <c r="C502" s="374">
        <v>207</v>
      </c>
      <c r="D502" s="374">
        <v>408580</v>
      </c>
    </row>
    <row r="503" spans="1:4" ht="14.25" customHeight="1">
      <c r="A503" s="375">
        <v>44279</v>
      </c>
      <c r="B503" s="375" t="s">
        <v>4744</v>
      </c>
      <c r="C503" s="374">
        <v>203.6</v>
      </c>
      <c r="D503" s="374">
        <v>461550</v>
      </c>
    </row>
    <row r="504" spans="1:4" ht="14.25" customHeight="1">
      <c r="A504" s="375">
        <v>44280</v>
      </c>
      <c r="B504" s="375" t="s">
        <v>4744</v>
      </c>
      <c r="C504" s="374">
        <v>200.4</v>
      </c>
      <c r="D504" s="374">
        <v>1230000</v>
      </c>
    </row>
    <row r="505" spans="1:4" ht="14.25" customHeight="1">
      <c r="A505" s="375">
        <v>44283</v>
      </c>
      <c r="B505" s="375" t="s">
        <v>4744</v>
      </c>
      <c r="C505" s="374">
        <v>200.1</v>
      </c>
      <c r="D505" s="374">
        <v>361690</v>
      </c>
    </row>
    <row r="506" spans="1:4" ht="14.25" customHeight="1">
      <c r="A506" s="375">
        <v>44284</v>
      </c>
      <c r="B506" s="375" t="s">
        <v>4744</v>
      </c>
      <c r="C506" s="374">
        <v>199</v>
      </c>
      <c r="D506" s="374">
        <v>1140000</v>
      </c>
    </row>
    <row r="507" spans="1:4" ht="14.25" customHeight="1">
      <c r="A507" s="375">
        <v>44286</v>
      </c>
      <c r="B507" s="375" t="s">
        <v>4744</v>
      </c>
      <c r="C507" s="374">
        <v>196.6</v>
      </c>
      <c r="D507" s="374">
        <v>1100000</v>
      </c>
    </row>
    <row r="508" spans="1:4" ht="14.25" customHeight="1">
      <c r="A508" s="375">
        <v>44287</v>
      </c>
      <c r="B508" s="375" t="s">
        <v>4744</v>
      </c>
      <c r="C508" s="374">
        <v>196.4</v>
      </c>
      <c r="D508" s="374">
        <v>601830</v>
      </c>
    </row>
    <row r="509" spans="1:4" ht="14.25" customHeight="1">
      <c r="A509" s="375">
        <v>44290</v>
      </c>
      <c r="B509" s="375" t="s">
        <v>4744</v>
      </c>
      <c r="C509" s="374">
        <v>192.9</v>
      </c>
      <c r="D509" s="374">
        <v>445950</v>
      </c>
    </row>
    <row r="510" spans="1:4" ht="14.25" customHeight="1">
      <c r="A510" s="375">
        <v>44291</v>
      </c>
      <c r="B510" s="375" t="s">
        <v>4744</v>
      </c>
      <c r="C510" s="374">
        <v>193</v>
      </c>
      <c r="D510" s="374">
        <v>320240</v>
      </c>
    </row>
    <row r="511" spans="1:4" ht="14.25" customHeight="1">
      <c r="A511" s="375">
        <v>44292</v>
      </c>
      <c r="B511" s="375" t="s">
        <v>4744</v>
      </c>
      <c r="C511" s="374">
        <v>198.3</v>
      </c>
      <c r="D511" s="374">
        <v>224810</v>
      </c>
    </row>
    <row r="512" spans="1:4" ht="14.25" customHeight="1">
      <c r="A512" s="375">
        <v>44293</v>
      </c>
      <c r="B512" s="375" t="s">
        <v>4744</v>
      </c>
      <c r="C512" s="374">
        <v>200.1</v>
      </c>
      <c r="D512" s="374">
        <v>304830</v>
      </c>
    </row>
    <row r="513" spans="1:4" ht="14.25" customHeight="1">
      <c r="A513" s="375">
        <v>44294</v>
      </c>
      <c r="B513" s="375" t="s">
        <v>4744</v>
      </c>
      <c r="C513" s="374">
        <v>200.4</v>
      </c>
      <c r="D513" s="374">
        <v>229110</v>
      </c>
    </row>
    <row r="514" spans="1:4" ht="14.25" customHeight="1">
      <c r="A514" s="375">
        <v>44297</v>
      </c>
      <c r="B514" s="375" t="s">
        <v>4744</v>
      </c>
      <c r="C514" s="374">
        <v>197.2</v>
      </c>
      <c r="D514" s="374">
        <v>254670</v>
      </c>
    </row>
    <row r="515" spans="1:4" ht="14.25" customHeight="1">
      <c r="A515" s="375">
        <v>44298</v>
      </c>
      <c r="B515" s="375" t="s">
        <v>4744</v>
      </c>
      <c r="C515" s="374">
        <v>199.8</v>
      </c>
      <c r="D515" s="374">
        <v>221790</v>
      </c>
    </row>
    <row r="516" spans="1:4" ht="14.25" customHeight="1">
      <c r="A516" s="375">
        <v>44299</v>
      </c>
      <c r="B516" s="375" t="s">
        <v>4744</v>
      </c>
      <c r="C516" s="374">
        <v>201.5</v>
      </c>
      <c r="D516" s="374">
        <v>379430</v>
      </c>
    </row>
    <row r="517" spans="1:4" ht="14.25" customHeight="1">
      <c r="A517" s="375">
        <v>44301</v>
      </c>
      <c r="B517" s="375" t="s">
        <v>4744</v>
      </c>
      <c r="C517" s="374">
        <v>202.8</v>
      </c>
      <c r="D517" s="374">
        <v>170840</v>
      </c>
    </row>
    <row r="518" spans="1:4" ht="14.25" customHeight="1">
      <c r="A518" s="375">
        <v>44304</v>
      </c>
      <c r="B518" s="375" t="s">
        <v>4744</v>
      </c>
      <c r="C518" s="374">
        <v>202.9</v>
      </c>
      <c r="D518" s="374">
        <v>126560</v>
      </c>
    </row>
    <row r="519" spans="1:4" ht="14.25" customHeight="1">
      <c r="A519" s="375">
        <v>44305</v>
      </c>
      <c r="B519" s="375" t="s">
        <v>4744</v>
      </c>
      <c r="C519" s="374">
        <v>205.1</v>
      </c>
      <c r="D519" s="374">
        <v>183070</v>
      </c>
    </row>
    <row r="520" spans="1:4" ht="14.25" customHeight="1">
      <c r="A520" s="375">
        <v>44306</v>
      </c>
      <c r="B520" s="375" t="s">
        <v>4744</v>
      </c>
      <c r="C520" s="374">
        <v>209.3</v>
      </c>
      <c r="D520" s="374">
        <v>784360</v>
      </c>
    </row>
    <row r="521" spans="1:4" ht="14.25" customHeight="1">
      <c r="A521" s="375">
        <v>44307</v>
      </c>
      <c r="B521" s="375" t="s">
        <v>4744</v>
      </c>
      <c r="C521" s="374">
        <v>209.4</v>
      </c>
      <c r="D521" s="374">
        <v>167940</v>
      </c>
    </row>
    <row r="522" spans="1:4" ht="14.25" customHeight="1">
      <c r="A522" s="375">
        <v>44308</v>
      </c>
      <c r="B522" s="375" t="s">
        <v>4744</v>
      </c>
      <c r="C522" s="374">
        <v>211.9</v>
      </c>
      <c r="D522" s="374">
        <v>680280</v>
      </c>
    </row>
    <row r="523" spans="1:4" ht="14.25" customHeight="1">
      <c r="A523" s="375">
        <v>44311</v>
      </c>
      <c r="B523" s="375" t="s">
        <v>4744</v>
      </c>
      <c r="C523" s="374">
        <v>215</v>
      </c>
      <c r="D523" s="374">
        <v>573210</v>
      </c>
    </row>
    <row r="524" spans="1:4" ht="14.25" customHeight="1">
      <c r="A524" s="375">
        <v>44312</v>
      </c>
      <c r="B524" s="375" t="s">
        <v>4744</v>
      </c>
      <c r="C524" s="374">
        <v>212.3</v>
      </c>
      <c r="D524" s="374">
        <v>526140</v>
      </c>
    </row>
    <row r="525" spans="1:4" ht="14.25" customHeight="1">
      <c r="A525" s="375">
        <v>44313</v>
      </c>
      <c r="B525" s="375" t="s">
        <v>4744</v>
      </c>
      <c r="C525" s="374">
        <v>211.5</v>
      </c>
      <c r="D525" s="374">
        <v>566520</v>
      </c>
    </row>
    <row r="526" spans="1:4" ht="14.25" customHeight="1">
      <c r="A526" s="375">
        <v>44314</v>
      </c>
      <c r="B526" s="375" t="s">
        <v>4744</v>
      </c>
      <c r="C526" s="374">
        <v>211.2</v>
      </c>
      <c r="D526" s="374">
        <v>607040</v>
      </c>
    </row>
    <row r="527" spans="1:4" ht="14.25" customHeight="1">
      <c r="A527" s="375">
        <v>44315</v>
      </c>
      <c r="B527" s="375" t="s">
        <v>4744</v>
      </c>
      <c r="C527" s="374">
        <v>211.8</v>
      </c>
      <c r="D527" s="374">
        <v>388050</v>
      </c>
    </row>
    <row r="528" spans="1:4" ht="14.25" customHeight="1">
      <c r="A528" s="375">
        <v>44318</v>
      </c>
      <c r="B528" s="375" t="s">
        <v>4744</v>
      </c>
      <c r="C528" s="374">
        <v>210.2</v>
      </c>
      <c r="D528" s="374">
        <v>295320</v>
      </c>
    </row>
    <row r="529" spans="1:4" ht="14.25" customHeight="1">
      <c r="A529" s="375">
        <v>44319</v>
      </c>
      <c r="B529" s="375" t="s">
        <v>4744</v>
      </c>
      <c r="C529" s="374">
        <v>210.1</v>
      </c>
      <c r="D529" s="374">
        <v>262120</v>
      </c>
    </row>
    <row r="530" spans="1:4" ht="14.25" customHeight="1">
      <c r="A530" s="375">
        <v>44320</v>
      </c>
      <c r="B530" s="375" t="s">
        <v>4744</v>
      </c>
      <c r="C530" s="374">
        <v>208.9</v>
      </c>
      <c r="D530" s="374">
        <v>257579.99999999997</v>
      </c>
    </row>
    <row r="531" spans="1:4" ht="14.25" customHeight="1">
      <c r="A531" s="375">
        <v>44321</v>
      </c>
      <c r="B531" s="375" t="s">
        <v>4744</v>
      </c>
      <c r="C531" s="374">
        <v>208.7</v>
      </c>
      <c r="D531" s="374">
        <v>456260</v>
      </c>
    </row>
    <row r="532" spans="1:4" ht="14.25" customHeight="1">
      <c r="A532" s="375">
        <v>44322</v>
      </c>
      <c r="B532" s="375" t="s">
        <v>4744</v>
      </c>
      <c r="C532" s="374">
        <v>209.2</v>
      </c>
      <c r="D532" s="374">
        <v>1190000</v>
      </c>
    </row>
    <row r="533" spans="1:4" ht="14.25" customHeight="1">
      <c r="A533" s="375">
        <v>44325</v>
      </c>
      <c r="B533" s="375" t="s">
        <v>4744</v>
      </c>
      <c r="C533" s="374">
        <v>208.7</v>
      </c>
      <c r="D533" s="374">
        <v>2180000</v>
      </c>
    </row>
    <row r="534" spans="1:4" ht="14.25" customHeight="1">
      <c r="A534" s="375">
        <v>44327</v>
      </c>
      <c r="B534" s="375" t="s">
        <v>4744</v>
      </c>
      <c r="C534" s="374">
        <v>209</v>
      </c>
      <c r="D534" s="374">
        <v>1980000</v>
      </c>
    </row>
    <row r="535" spans="1:4" ht="14.25" customHeight="1">
      <c r="A535" s="375">
        <v>44328</v>
      </c>
      <c r="B535" s="375" t="s">
        <v>4744</v>
      </c>
      <c r="C535" s="374">
        <v>210</v>
      </c>
      <c r="D535" s="374">
        <v>809120</v>
      </c>
    </row>
    <row r="536" spans="1:4" ht="14.25" customHeight="1">
      <c r="A536" s="375">
        <v>44332</v>
      </c>
      <c r="B536" s="375" t="s">
        <v>4744</v>
      </c>
      <c r="C536" s="374">
        <v>214.7</v>
      </c>
      <c r="D536" s="374">
        <v>650530</v>
      </c>
    </row>
    <row r="537" spans="1:4" ht="14.25" customHeight="1">
      <c r="A537" s="375">
        <v>44333</v>
      </c>
      <c r="B537" s="375" t="s">
        <v>4744</v>
      </c>
      <c r="C537" s="374">
        <v>215.7</v>
      </c>
      <c r="D537" s="374">
        <v>870390</v>
      </c>
    </row>
    <row r="538" spans="1:4" ht="14.25" customHeight="1">
      <c r="A538" s="375">
        <v>44334</v>
      </c>
      <c r="B538" s="375" t="s">
        <v>4744</v>
      </c>
      <c r="C538" s="374">
        <v>213.4</v>
      </c>
      <c r="D538" s="374">
        <v>629850</v>
      </c>
    </row>
    <row r="539" spans="1:4" ht="14.25" customHeight="1">
      <c r="A539" s="375">
        <v>44335</v>
      </c>
      <c r="B539" s="375" t="s">
        <v>4744</v>
      </c>
      <c r="C539" s="374">
        <v>212.9</v>
      </c>
      <c r="D539" s="374">
        <v>691340</v>
      </c>
    </row>
    <row r="540" spans="1:4" ht="14.25" customHeight="1">
      <c r="A540" s="375">
        <v>44336</v>
      </c>
      <c r="B540" s="375" t="s">
        <v>4744</v>
      </c>
      <c r="C540" s="374">
        <v>211.9</v>
      </c>
      <c r="D540" s="374">
        <v>954780</v>
      </c>
    </row>
    <row r="541" spans="1:4" ht="14.25" customHeight="1">
      <c r="A541" s="375">
        <v>44339</v>
      </c>
      <c r="B541" s="375" t="s">
        <v>4744</v>
      </c>
      <c r="C541" s="374">
        <v>210.3</v>
      </c>
      <c r="D541" s="374">
        <v>309380</v>
      </c>
    </row>
    <row r="542" spans="1:4" ht="14.25" customHeight="1">
      <c r="A542" s="375">
        <v>44340</v>
      </c>
      <c r="B542" s="375" t="s">
        <v>4744</v>
      </c>
      <c r="C542" s="374">
        <v>210.8</v>
      </c>
      <c r="D542" s="374">
        <v>758230</v>
      </c>
    </row>
    <row r="543" spans="1:4" ht="14.25" customHeight="1">
      <c r="A543" s="375">
        <v>44341</v>
      </c>
      <c r="B543" s="375" t="s">
        <v>4744</v>
      </c>
      <c r="C543" s="374">
        <v>210.6</v>
      </c>
      <c r="D543" s="374">
        <v>578150</v>
      </c>
    </row>
    <row r="544" spans="1:4" ht="14.25" customHeight="1">
      <c r="A544" s="375">
        <v>44343</v>
      </c>
      <c r="B544" s="375" t="s">
        <v>4744</v>
      </c>
      <c r="C544" s="374">
        <v>211.9</v>
      </c>
      <c r="D544" s="374">
        <v>1210000</v>
      </c>
    </row>
    <row r="545" spans="1:4" ht="14.25" customHeight="1">
      <c r="A545" s="375">
        <v>44346</v>
      </c>
      <c r="B545" s="375" t="s">
        <v>4744</v>
      </c>
      <c r="C545" s="374">
        <v>215.5</v>
      </c>
      <c r="D545" s="374">
        <v>838820</v>
      </c>
    </row>
    <row r="546" spans="1:4" ht="14.25" customHeight="1">
      <c r="A546" s="375">
        <v>44347</v>
      </c>
      <c r="B546" s="375" t="s">
        <v>4744</v>
      </c>
      <c r="C546" s="374">
        <v>213</v>
      </c>
      <c r="D546" s="374">
        <v>823310</v>
      </c>
    </row>
    <row r="547" spans="1:4" ht="14.25" customHeight="1">
      <c r="A547" s="375">
        <v>44348</v>
      </c>
      <c r="B547" s="375" t="s">
        <v>4744</v>
      </c>
      <c r="C547" s="374">
        <v>213.7</v>
      </c>
      <c r="D547" s="374">
        <v>630070</v>
      </c>
    </row>
    <row r="548" spans="1:4" ht="14.25" customHeight="1">
      <c r="A548" s="375">
        <v>44349</v>
      </c>
      <c r="B548" s="375" t="s">
        <v>4744</v>
      </c>
      <c r="C548" s="374">
        <v>212.3</v>
      </c>
      <c r="D548" s="374">
        <v>519140</v>
      </c>
    </row>
    <row r="549" spans="1:4" ht="14.25" customHeight="1">
      <c r="A549" s="375">
        <v>44350</v>
      </c>
      <c r="B549" s="375" t="s">
        <v>4744</v>
      </c>
      <c r="C549" s="374">
        <v>212.3</v>
      </c>
      <c r="D549" s="374">
        <v>647020</v>
      </c>
    </row>
    <row r="550" spans="1:4" ht="14.25" customHeight="1">
      <c r="A550" s="375">
        <v>44353</v>
      </c>
      <c r="B550" s="375" t="s">
        <v>4744</v>
      </c>
      <c r="C550" s="374">
        <v>213.4</v>
      </c>
      <c r="D550" s="374">
        <v>584330</v>
      </c>
    </row>
    <row r="551" spans="1:4" ht="14.25" customHeight="1">
      <c r="A551" s="375">
        <v>44354</v>
      </c>
      <c r="B551" s="375" t="s">
        <v>4744</v>
      </c>
      <c r="C551" s="374">
        <v>214.6</v>
      </c>
      <c r="D551" s="374">
        <v>646300</v>
      </c>
    </row>
    <row r="552" spans="1:4" ht="14.25" customHeight="1">
      <c r="A552" s="375">
        <v>44355</v>
      </c>
      <c r="B552" s="375" t="s">
        <v>4744</v>
      </c>
      <c r="C552" s="374">
        <v>214.1</v>
      </c>
      <c r="D552" s="374">
        <v>441430</v>
      </c>
    </row>
    <row r="553" spans="1:4" ht="14.25" customHeight="1">
      <c r="A553" s="375">
        <v>44356</v>
      </c>
      <c r="B553" s="375" t="s">
        <v>4744</v>
      </c>
      <c r="C553" s="374">
        <v>214.5</v>
      </c>
      <c r="D553" s="374">
        <v>643560</v>
      </c>
    </row>
    <row r="554" spans="1:4" ht="14.25" customHeight="1">
      <c r="A554" s="375">
        <v>44357</v>
      </c>
      <c r="B554" s="375" t="s">
        <v>4744</v>
      </c>
      <c r="C554" s="374">
        <v>214.3</v>
      </c>
      <c r="D554" s="374">
        <v>793040</v>
      </c>
    </row>
    <row r="555" spans="1:4" ht="14.25" customHeight="1">
      <c r="A555" s="375">
        <v>44360</v>
      </c>
      <c r="B555" s="375" t="s">
        <v>4744</v>
      </c>
      <c r="C555" s="374">
        <v>214.5</v>
      </c>
      <c r="D555" s="374">
        <v>390680</v>
      </c>
    </row>
    <row r="556" spans="1:4" ht="14.25" customHeight="1">
      <c r="A556" s="375">
        <v>44361</v>
      </c>
      <c r="B556" s="375" t="s">
        <v>4744</v>
      </c>
      <c r="C556" s="374">
        <v>213.6</v>
      </c>
      <c r="D556" s="374">
        <v>488060</v>
      </c>
    </row>
    <row r="557" spans="1:4" ht="14.25" customHeight="1">
      <c r="A557" s="375">
        <v>44362</v>
      </c>
      <c r="B557" s="375" t="s">
        <v>4744</v>
      </c>
      <c r="C557" s="374">
        <v>212.6</v>
      </c>
      <c r="D557" s="374">
        <v>469980</v>
      </c>
    </row>
    <row r="558" spans="1:4" ht="14.25" customHeight="1">
      <c r="A558" s="375">
        <v>44363</v>
      </c>
      <c r="B558" s="375" t="s">
        <v>4744</v>
      </c>
      <c r="C558" s="374">
        <v>213.5</v>
      </c>
      <c r="D558" s="374">
        <v>241490</v>
      </c>
    </row>
    <row r="559" spans="1:4" ht="14.25" customHeight="1">
      <c r="A559" s="375">
        <v>44364</v>
      </c>
      <c r="B559" s="375" t="s">
        <v>4744</v>
      </c>
      <c r="C559" s="374">
        <v>213.8</v>
      </c>
      <c r="D559" s="374">
        <v>420300</v>
      </c>
    </row>
    <row r="560" spans="1:4" ht="14.25" customHeight="1">
      <c r="A560" s="375">
        <v>44367</v>
      </c>
      <c r="B560" s="375" t="s">
        <v>4744</v>
      </c>
      <c r="C560" s="374">
        <v>213.8</v>
      </c>
      <c r="D560" s="374">
        <v>286560</v>
      </c>
    </row>
    <row r="561" spans="1:4" ht="14.25" customHeight="1">
      <c r="A561" s="375">
        <v>44368</v>
      </c>
      <c r="B561" s="375" t="s">
        <v>4744</v>
      </c>
      <c r="C561" s="374">
        <v>214</v>
      </c>
      <c r="D561" s="374">
        <v>422110</v>
      </c>
    </row>
    <row r="562" spans="1:4" ht="14.25" customHeight="1">
      <c r="A562" s="375">
        <v>44369</v>
      </c>
      <c r="B562" s="375" t="s">
        <v>4744</v>
      </c>
      <c r="C562" s="374">
        <v>213.7</v>
      </c>
      <c r="D562" s="374">
        <v>798050</v>
      </c>
    </row>
    <row r="563" spans="1:4" ht="14.25" customHeight="1">
      <c r="A563" s="375">
        <v>44370</v>
      </c>
      <c r="B563" s="375" t="s">
        <v>4744</v>
      </c>
      <c r="C563" s="374">
        <v>213.1</v>
      </c>
      <c r="D563" s="374">
        <v>761220</v>
      </c>
    </row>
    <row r="564" spans="1:4" ht="14.25" customHeight="1">
      <c r="A564" s="375">
        <v>44371</v>
      </c>
      <c r="B564" s="375" t="s">
        <v>4744</v>
      </c>
      <c r="C564" s="374">
        <v>213.1</v>
      </c>
      <c r="D564" s="374">
        <v>558550</v>
      </c>
    </row>
    <row r="565" spans="1:4" ht="14.25" customHeight="1">
      <c r="A565" s="375">
        <v>44374</v>
      </c>
      <c r="B565" s="375" t="s">
        <v>4744</v>
      </c>
      <c r="C565" s="374">
        <v>213.1</v>
      </c>
      <c r="D565" s="374">
        <v>541720</v>
      </c>
    </row>
    <row r="566" spans="1:4" ht="14.25" customHeight="1">
      <c r="A566" s="375">
        <v>44375</v>
      </c>
      <c r="B566" s="375" t="s">
        <v>4744</v>
      </c>
      <c r="C566" s="374">
        <v>213.8</v>
      </c>
      <c r="D566" s="374">
        <v>365670</v>
      </c>
    </row>
    <row r="567" spans="1:4" ht="14.25" customHeight="1">
      <c r="A567" s="375">
        <v>44376</v>
      </c>
      <c r="B567" s="375" t="s">
        <v>4744</v>
      </c>
      <c r="C567" s="374">
        <v>213.8</v>
      </c>
      <c r="D567" s="374">
        <v>477350</v>
      </c>
    </row>
    <row r="568" spans="1:4" ht="14.25" customHeight="1">
      <c r="A568" s="375">
        <v>44377</v>
      </c>
      <c r="B568" s="375" t="s">
        <v>4744</v>
      </c>
      <c r="C568" s="374">
        <v>215.5</v>
      </c>
      <c r="D568" s="374">
        <v>4070000.0000000005</v>
      </c>
    </row>
    <row r="569" spans="1:4" ht="14.25" customHeight="1">
      <c r="A569" s="375">
        <v>44381</v>
      </c>
      <c r="B569" s="375" t="s">
        <v>4744</v>
      </c>
      <c r="C569" s="374">
        <v>215.5</v>
      </c>
      <c r="D569" s="374">
        <v>4070000.0000000005</v>
      </c>
    </row>
    <row r="570" spans="1:4" ht="14.25" customHeight="1">
      <c r="A570" s="375">
        <v>44382</v>
      </c>
      <c r="B570" s="375" t="s">
        <v>4744</v>
      </c>
      <c r="C570" s="374">
        <v>219.4</v>
      </c>
      <c r="D570" s="374">
        <v>946890</v>
      </c>
    </row>
    <row r="571" spans="1:4" ht="14.25" customHeight="1">
      <c r="A571" s="375">
        <v>44383</v>
      </c>
      <c r="B571" s="375" t="s">
        <v>4744</v>
      </c>
      <c r="C571" s="374">
        <v>217.9</v>
      </c>
      <c r="D571" s="374">
        <v>576430</v>
      </c>
    </row>
    <row r="572" spans="1:4" ht="14.25" customHeight="1">
      <c r="A572" s="375">
        <v>44384</v>
      </c>
      <c r="B572" s="375" t="s">
        <v>4744</v>
      </c>
      <c r="C572" s="374">
        <v>214.8</v>
      </c>
      <c r="D572" s="374">
        <v>953400</v>
      </c>
    </row>
    <row r="573" spans="1:4" ht="14.25" customHeight="1">
      <c r="A573" s="375">
        <v>44385</v>
      </c>
      <c r="B573" s="375" t="s">
        <v>4744</v>
      </c>
      <c r="C573" s="374">
        <v>217.5</v>
      </c>
      <c r="D573" s="374">
        <v>560590</v>
      </c>
    </row>
    <row r="574" spans="1:4" ht="14.25" customHeight="1">
      <c r="A574" s="375">
        <v>44389</v>
      </c>
      <c r="B574" s="375" t="s">
        <v>4744</v>
      </c>
      <c r="C574" s="374">
        <v>216.3</v>
      </c>
      <c r="D574" s="374">
        <v>334590</v>
      </c>
    </row>
    <row r="575" spans="1:4" ht="14.25" customHeight="1">
      <c r="A575" s="375">
        <v>44390</v>
      </c>
      <c r="B575" s="375" t="s">
        <v>4744</v>
      </c>
      <c r="C575" s="374">
        <v>216.1</v>
      </c>
      <c r="D575" s="374">
        <v>624660</v>
      </c>
    </row>
    <row r="576" spans="1:4" ht="14.25" customHeight="1">
      <c r="A576" s="375">
        <v>44391</v>
      </c>
      <c r="B576" s="375" t="s">
        <v>4744</v>
      </c>
      <c r="C576" s="374">
        <v>217.1</v>
      </c>
      <c r="D576" s="374">
        <v>463480</v>
      </c>
    </row>
    <row r="577" spans="1:4" ht="14.25" customHeight="1">
      <c r="A577" s="375">
        <v>44392</v>
      </c>
      <c r="B577" s="375" t="s">
        <v>4744</v>
      </c>
      <c r="C577" s="374">
        <v>217.6</v>
      </c>
      <c r="D577" s="374">
        <v>516549.99999999994</v>
      </c>
    </row>
    <row r="578" spans="1:4" ht="14.25" customHeight="1">
      <c r="A578" s="375">
        <v>44395</v>
      </c>
      <c r="B578" s="375" t="s">
        <v>4744</v>
      </c>
      <c r="C578" s="374">
        <v>223.7</v>
      </c>
      <c r="D578" s="374">
        <v>926410</v>
      </c>
    </row>
    <row r="579" spans="1:4" ht="14.25" customHeight="1">
      <c r="A579" s="375">
        <v>44396</v>
      </c>
      <c r="B579" s="375" t="s">
        <v>4744</v>
      </c>
      <c r="C579" s="374">
        <v>224</v>
      </c>
      <c r="D579" s="374">
        <v>766470</v>
      </c>
    </row>
    <row r="580" spans="1:4" ht="14.25" customHeight="1">
      <c r="A580" s="375">
        <v>44402</v>
      </c>
      <c r="B580" s="375" t="s">
        <v>4744</v>
      </c>
      <c r="C580" s="374">
        <v>224</v>
      </c>
      <c r="D580" s="374">
        <v>338410</v>
      </c>
    </row>
    <row r="581" spans="1:4" ht="14.25" customHeight="1">
      <c r="A581" s="375">
        <v>44403</v>
      </c>
      <c r="B581" s="375" t="s">
        <v>4744</v>
      </c>
      <c r="C581" s="374">
        <v>223.4</v>
      </c>
      <c r="D581" s="374">
        <v>557390</v>
      </c>
    </row>
    <row r="582" spans="1:4" ht="14.25" customHeight="1">
      <c r="A582" s="375">
        <v>44404</v>
      </c>
      <c r="B582" s="375" t="s">
        <v>4744</v>
      </c>
      <c r="C582" s="374">
        <v>222.7</v>
      </c>
      <c r="D582" s="374">
        <v>396090</v>
      </c>
    </row>
    <row r="583" spans="1:4" ht="14.25" customHeight="1">
      <c r="A583" s="375">
        <v>44405</v>
      </c>
      <c r="B583" s="375" t="s">
        <v>4744</v>
      </c>
      <c r="C583" s="374">
        <v>222.8</v>
      </c>
      <c r="D583" s="374">
        <v>358250</v>
      </c>
    </row>
    <row r="584" spans="1:4" ht="14.25" customHeight="1">
      <c r="A584" s="375">
        <v>44406</v>
      </c>
      <c r="B584" s="375" t="s">
        <v>4744</v>
      </c>
      <c r="C584" s="374">
        <v>222</v>
      </c>
      <c r="D584" s="374">
        <v>393660</v>
      </c>
    </row>
    <row r="585" spans="1:4" ht="14.25" customHeight="1">
      <c r="A585" s="375">
        <v>44410</v>
      </c>
      <c r="B585" s="375" t="s">
        <v>4744</v>
      </c>
      <c r="C585" s="374">
        <v>221.1</v>
      </c>
      <c r="D585" s="374">
        <v>681680</v>
      </c>
    </row>
    <row r="586" spans="1:4" ht="14.25" customHeight="1">
      <c r="A586" s="375">
        <v>44411</v>
      </c>
      <c r="B586" s="375" t="s">
        <v>4744</v>
      </c>
      <c r="C586" s="374">
        <v>222.9</v>
      </c>
      <c r="D586" s="374">
        <v>838680</v>
      </c>
    </row>
    <row r="587" spans="1:4" ht="14.25" customHeight="1">
      <c r="A587" s="375">
        <v>44413</v>
      </c>
      <c r="B587" s="375" t="s">
        <v>4744</v>
      </c>
      <c r="C587" s="374">
        <v>226.8</v>
      </c>
      <c r="D587" s="374">
        <v>892280</v>
      </c>
    </row>
    <row r="588" spans="1:4" ht="14.25" customHeight="1">
      <c r="A588" s="375">
        <v>44417</v>
      </c>
      <c r="B588" s="375" t="s">
        <v>4744</v>
      </c>
      <c r="C588" s="374">
        <v>231.9</v>
      </c>
      <c r="D588" s="374">
        <v>1210000</v>
      </c>
    </row>
    <row r="589" spans="1:4" ht="14.25" customHeight="1">
      <c r="A589" s="375">
        <v>44418</v>
      </c>
      <c r="B589" s="375" t="s">
        <v>4744</v>
      </c>
      <c r="C589" s="374">
        <v>230.7</v>
      </c>
      <c r="D589" s="374">
        <v>1050000</v>
      </c>
    </row>
    <row r="590" spans="1:4" ht="14.25" customHeight="1">
      <c r="A590" s="375">
        <v>44419</v>
      </c>
      <c r="B590" s="375" t="s">
        <v>4744</v>
      </c>
      <c r="C590" s="374">
        <v>231.3</v>
      </c>
      <c r="D590" s="374">
        <v>753260</v>
      </c>
    </row>
    <row r="591" spans="1:4" ht="14.25" customHeight="1">
      <c r="A591" s="375">
        <v>44420</v>
      </c>
      <c r="B591" s="375" t="s">
        <v>4744</v>
      </c>
      <c r="C591" s="374">
        <v>231</v>
      </c>
      <c r="D591" s="374">
        <v>800950</v>
      </c>
    </row>
    <row r="592" spans="1:4" ht="14.25" customHeight="1">
      <c r="A592" s="375">
        <v>44424</v>
      </c>
      <c r="B592" s="375" t="s">
        <v>4744</v>
      </c>
      <c r="C592" s="374">
        <v>232.4</v>
      </c>
      <c r="D592" s="374">
        <v>744830</v>
      </c>
    </row>
    <row r="593" spans="1:4" ht="14.25" customHeight="1">
      <c r="A593" s="375">
        <v>44425</v>
      </c>
      <c r="B593" s="375" t="s">
        <v>4744</v>
      </c>
      <c r="C593" s="374">
        <v>230.7</v>
      </c>
      <c r="D593" s="374">
        <v>689370</v>
      </c>
    </row>
    <row r="594" spans="1:4" ht="14.25" customHeight="1">
      <c r="A594" s="375">
        <v>44426</v>
      </c>
      <c r="B594" s="375" t="s">
        <v>4744</v>
      </c>
      <c r="C594" s="374">
        <v>229.8</v>
      </c>
      <c r="D594" s="374">
        <v>628870</v>
      </c>
    </row>
    <row r="595" spans="1:4" ht="14.25" customHeight="1">
      <c r="A595" s="375">
        <v>44427</v>
      </c>
      <c r="B595" s="375" t="s">
        <v>4744</v>
      </c>
      <c r="C595" s="374">
        <v>227</v>
      </c>
      <c r="D595" s="374">
        <v>810220</v>
      </c>
    </row>
    <row r="596" spans="1:4" ht="14.25" customHeight="1">
      <c r="A596" s="375">
        <v>44430</v>
      </c>
      <c r="B596" s="375" t="s">
        <v>4744</v>
      </c>
      <c r="C596" s="374">
        <v>229.2</v>
      </c>
      <c r="D596" s="374">
        <v>492400</v>
      </c>
    </row>
    <row r="597" spans="1:4" ht="14.25" customHeight="1">
      <c r="A597" s="375">
        <v>44431</v>
      </c>
      <c r="B597" s="375" t="s">
        <v>4744</v>
      </c>
      <c r="C597" s="374">
        <v>229.3</v>
      </c>
      <c r="D597" s="374">
        <v>425850</v>
      </c>
    </row>
    <row r="598" spans="1:4" ht="14.25" customHeight="1">
      <c r="A598" s="375">
        <v>44432</v>
      </c>
      <c r="B598" s="375" t="s">
        <v>4744</v>
      </c>
      <c r="C598" s="374">
        <v>230</v>
      </c>
      <c r="D598" s="374">
        <v>601000</v>
      </c>
    </row>
    <row r="599" spans="1:4" ht="14.25" customHeight="1">
      <c r="A599" s="375">
        <v>44433</v>
      </c>
      <c r="B599" s="375" t="s">
        <v>4744</v>
      </c>
      <c r="C599" s="374">
        <v>229.3</v>
      </c>
      <c r="D599" s="374">
        <v>545930</v>
      </c>
    </row>
    <row r="600" spans="1:4" ht="14.25" customHeight="1">
      <c r="A600" s="375">
        <v>44434</v>
      </c>
      <c r="B600" s="375" t="s">
        <v>4744</v>
      </c>
      <c r="C600" s="374">
        <v>229.3</v>
      </c>
      <c r="D600" s="374">
        <v>640150</v>
      </c>
    </row>
    <row r="601" spans="1:4" ht="14.25" customHeight="1">
      <c r="A601" s="375">
        <v>44437</v>
      </c>
      <c r="B601" s="375" t="s">
        <v>4744</v>
      </c>
      <c r="C601" s="374">
        <v>228.7</v>
      </c>
      <c r="D601" s="374">
        <v>300020</v>
      </c>
    </row>
    <row r="602" spans="1:4" ht="14.25" customHeight="1">
      <c r="A602" s="375">
        <v>44439</v>
      </c>
      <c r="B602" s="375" t="s">
        <v>4744</v>
      </c>
      <c r="C602" s="374">
        <v>226.6</v>
      </c>
      <c r="D602" s="374">
        <v>1530000</v>
      </c>
    </row>
    <row r="603" spans="1:4" ht="14.25" customHeight="1">
      <c r="A603" s="375">
        <v>44440</v>
      </c>
      <c r="B603" s="375" t="s">
        <v>4744</v>
      </c>
      <c r="C603" s="374">
        <v>229.1</v>
      </c>
      <c r="D603" s="374">
        <v>870150</v>
      </c>
    </row>
    <row r="604" spans="1:4" ht="14.25" customHeight="1">
      <c r="A604" s="375">
        <v>44441</v>
      </c>
      <c r="B604" s="375" t="s">
        <v>4744</v>
      </c>
      <c r="C604" s="374">
        <v>229.4</v>
      </c>
      <c r="D604" s="374">
        <v>629070</v>
      </c>
    </row>
    <row r="605" spans="1:4" ht="14.25" customHeight="1">
      <c r="A605" s="375">
        <v>44444</v>
      </c>
      <c r="B605" s="375" t="s">
        <v>4744</v>
      </c>
      <c r="C605" s="374">
        <v>231.6</v>
      </c>
      <c r="D605" s="374">
        <v>875980</v>
      </c>
    </row>
    <row r="606" spans="1:4" ht="14.25" customHeight="1">
      <c r="A606" s="375">
        <v>44445</v>
      </c>
      <c r="B606" s="375" t="s">
        <v>4744</v>
      </c>
      <c r="C606" s="374">
        <v>233.3</v>
      </c>
      <c r="D606" s="374">
        <v>1890000</v>
      </c>
    </row>
    <row r="607" spans="1:4" ht="14.25" customHeight="1">
      <c r="A607" s="375">
        <v>44446</v>
      </c>
      <c r="B607" s="375" t="s">
        <v>4744</v>
      </c>
      <c r="C607" s="374">
        <v>235.5</v>
      </c>
      <c r="D607" s="374">
        <v>1990000</v>
      </c>
    </row>
    <row r="608" spans="1:4" ht="14.25" customHeight="1">
      <c r="A608" s="375">
        <v>44447</v>
      </c>
      <c r="B608" s="375" t="s">
        <v>4744</v>
      </c>
      <c r="C608" s="374">
        <v>243</v>
      </c>
      <c r="D608" s="374">
        <v>4110000.0000000005</v>
      </c>
    </row>
    <row r="609" spans="1:4" ht="14.25" customHeight="1">
      <c r="A609" s="375">
        <v>44448</v>
      </c>
      <c r="B609" s="375" t="s">
        <v>4744</v>
      </c>
      <c r="C609" s="374">
        <v>248.1</v>
      </c>
      <c r="D609" s="374">
        <v>3280000</v>
      </c>
    </row>
    <row r="610" spans="1:4" ht="14.25" customHeight="1">
      <c r="A610" s="375">
        <v>44451</v>
      </c>
      <c r="B610" s="375" t="s">
        <v>4744</v>
      </c>
      <c r="C610" s="374">
        <v>244.3</v>
      </c>
      <c r="D610" s="374">
        <v>2120000</v>
      </c>
    </row>
    <row r="611" spans="1:4" ht="14.25" customHeight="1">
      <c r="A611" s="375">
        <v>44452</v>
      </c>
      <c r="B611" s="375" t="s">
        <v>4744</v>
      </c>
      <c r="C611" s="374">
        <v>243.3</v>
      </c>
      <c r="D611" s="374">
        <v>1200000</v>
      </c>
    </row>
    <row r="612" spans="1:4" ht="14.25" customHeight="1">
      <c r="A612" s="375">
        <v>44453</v>
      </c>
      <c r="B612" s="375" t="s">
        <v>4744</v>
      </c>
      <c r="C612" s="374">
        <v>241.9</v>
      </c>
      <c r="D612" s="374">
        <v>1360000</v>
      </c>
    </row>
    <row r="613" spans="1:4" ht="14.25" customHeight="1">
      <c r="A613" s="375">
        <v>44454</v>
      </c>
      <c r="B613" s="375" t="s">
        <v>4744</v>
      </c>
      <c r="C613" s="374">
        <v>242.3</v>
      </c>
      <c r="D613" s="374">
        <v>1470000</v>
      </c>
    </row>
    <row r="614" spans="1:4" ht="14.25" customHeight="1">
      <c r="A614" s="375">
        <v>44455</v>
      </c>
      <c r="B614" s="375" t="s">
        <v>4744</v>
      </c>
      <c r="C614" s="374">
        <v>244.4</v>
      </c>
      <c r="D614" s="374">
        <v>1520000</v>
      </c>
    </row>
    <row r="615" spans="1:4" ht="14.25" customHeight="1">
      <c r="A615" s="375">
        <v>44458</v>
      </c>
      <c r="B615" s="375" t="s">
        <v>4744</v>
      </c>
      <c r="C615" s="374">
        <v>243.4</v>
      </c>
      <c r="D615" s="374">
        <v>673660</v>
      </c>
    </row>
    <row r="616" spans="1:4" ht="14.25" customHeight="1">
      <c r="A616" s="375">
        <v>44459</v>
      </c>
      <c r="B616" s="375" t="s">
        <v>4744</v>
      </c>
      <c r="C616" s="374">
        <v>241.9</v>
      </c>
      <c r="D616" s="374">
        <v>1070000</v>
      </c>
    </row>
    <row r="617" spans="1:4" ht="14.25" customHeight="1">
      <c r="A617" s="375">
        <v>44460</v>
      </c>
      <c r="B617" s="375" t="s">
        <v>4744</v>
      </c>
      <c r="C617" s="374">
        <v>243.8</v>
      </c>
      <c r="D617" s="374">
        <v>964180</v>
      </c>
    </row>
    <row r="618" spans="1:4" ht="14.25" customHeight="1">
      <c r="A618" s="375">
        <v>44461</v>
      </c>
      <c r="B618" s="375" t="s">
        <v>4744</v>
      </c>
      <c r="C618" s="374">
        <v>244.9</v>
      </c>
      <c r="D618" s="374">
        <v>928110</v>
      </c>
    </row>
    <row r="619" spans="1:4" ht="14.25" customHeight="1">
      <c r="A619" s="375">
        <v>44462</v>
      </c>
      <c r="B619" s="375" t="s">
        <v>4744</v>
      </c>
      <c r="C619" s="374">
        <v>244.5</v>
      </c>
      <c r="D619" s="374">
        <v>1060000</v>
      </c>
    </row>
    <row r="620" spans="1:4" ht="14.25" customHeight="1">
      <c r="A620" s="375">
        <v>44465</v>
      </c>
      <c r="B620" s="375" t="s">
        <v>4744</v>
      </c>
      <c r="C620" s="374">
        <v>243</v>
      </c>
      <c r="D620" s="374">
        <v>1110000</v>
      </c>
    </row>
    <row r="621" spans="1:4" ht="14.25" customHeight="1">
      <c r="A621" s="375">
        <v>44466</v>
      </c>
      <c r="B621" s="375" t="s">
        <v>4744</v>
      </c>
      <c r="C621" s="374">
        <v>243.9</v>
      </c>
      <c r="D621" s="374">
        <v>987250</v>
      </c>
    </row>
    <row r="622" spans="1:4" ht="14.25" customHeight="1">
      <c r="A622" s="375">
        <v>44467</v>
      </c>
      <c r="B622" s="375" t="s">
        <v>4744</v>
      </c>
      <c r="C622" s="374">
        <v>243.8</v>
      </c>
      <c r="D622" s="374">
        <v>746510</v>
      </c>
    </row>
    <row r="623" spans="1:4" ht="14.25" customHeight="1">
      <c r="A623" s="375">
        <v>44468</v>
      </c>
      <c r="B623" s="375" t="s">
        <v>4744</v>
      </c>
      <c r="C623" s="374">
        <v>243.5</v>
      </c>
      <c r="D623" s="374">
        <v>832360</v>
      </c>
    </row>
    <row r="624" spans="1:4" ht="14.25" customHeight="1">
      <c r="A624" s="375">
        <v>44469</v>
      </c>
      <c r="B624" s="375" t="s">
        <v>4744</v>
      </c>
      <c r="C624" s="374">
        <v>242.2</v>
      </c>
      <c r="D624" s="374">
        <v>1110000</v>
      </c>
    </row>
    <row r="625" spans="1:4" ht="14.25" customHeight="1">
      <c r="A625" s="375">
        <v>44472</v>
      </c>
      <c r="B625" s="375" t="s">
        <v>4744</v>
      </c>
      <c r="C625" s="374">
        <v>240.2</v>
      </c>
      <c r="D625" s="374">
        <v>912290</v>
      </c>
    </row>
    <row r="626" spans="1:4" ht="14.25" customHeight="1">
      <c r="A626" s="375">
        <v>44473</v>
      </c>
      <c r="B626" s="375" t="s">
        <v>4744</v>
      </c>
      <c r="C626" s="374">
        <v>239.2</v>
      </c>
      <c r="D626" s="374">
        <v>1120000</v>
      </c>
    </row>
    <row r="627" spans="1:4" ht="14.25" customHeight="1">
      <c r="A627" s="375">
        <v>44474</v>
      </c>
      <c r="B627" s="375" t="s">
        <v>4744</v>
      </c>
      <c r="C627" s="374">
        <v>238.1</v>
      </c>
      <c r="D627" s="374">
        <v>1030000</v>
      </c>
    </row>
    <row r="628" spans="1:4" ht="14.25" customHeight="1">
      <c r="A628" s="375">
        <v>44475</v>
      </c>
      <c r="B628" s="375" t="s">
        <v>4744</v>
      </c>
      <c r="C628" s="374">
        <v>240.7</v>
      </c>
      <c r="D628" s="374">
        <v>1170000</v>
      </c>
    </row>
    <row r="629" spans="1:4" ht="14.25" customHeight="1">
      <c r="A629" s="375">
        <v>44476</v>
      </c>
      <c r="B629" s="375" t="s">
        <v>4744</v>
      </c>
      <c r="C629" s="374">
        <v>239.7</v>
      </c>
      <c r="D629" s="374">
        <v>743760</v>
      </c>
    </row>
    <row r="630" spans="1:4" ht="14.25" customHeight="1">
      <c r="A630" s="375">
        <v>44479</v>
      </c>
      <c r="B630" s="375" t="s">
        <v>4744</v>
      </c>
      <c r="C630" s="374">
        <v>239.1</v>
      </c>
      <c r="D630" s="374">
        <v>475570</v>
      </c>
    </row>
    <row r="631" spans="1:4" ht="14.25" customHeight="1">
      <c r="A631" s="375">
        <v>44480</v>
      </c>
      <c r="B631" s="375" t="s">
        <v>4744</v>
      </c>
      <c r="C631" s="374">
        <v>240.6</v>
      </c>
      <c r="D631" s="374">
        <v>1150000</v>
      </c>
    </row>
    <row r="632" spans="1:4" ht="14.25" customHeight="1">
      <c r="A632" s="375">
        <v>44481</v>
      </c>
      <c r="B632" s="375" t="s">
        <v>4744</v>
      </c>
      <c r="C632" s="374">
        <v>240.7</v>
      </c>
      <c r="D632" s="374">
        <v>831780</v>
      </c>
    </row>
    <row r="633" spans="1:4" ht="14.25" customHeight="1">
      <c r="A633" s="375">
        <v>44482</v>
      </c>
      <c r="B633" s="375" t="s">
        <v>4744</v>
      </c>
      <c r="C633" s="374">
        <v>237.7</v>
      </c>
      <c r="D633" s="374">
        <v>869200</v>
      </c>
    </row>
    <row r="634" spans="1:4" ht="14.25" customHeight="1">
      <c r="A634" s="375">
        <v>44483</v>
      </c>
      <c r="B634" s="375" t="s">
        <v>4744</v>
      </c>
      <c r="C634" s="374">
        <v>235.3</v>
      </c>
      <c r="D634" s="374">
        <v>1080000</v>
      </c>
    </row>
    <row r="635" spans="1:4" ht="14.25" customHeight="1">
      <c r="A635" s="375">
        <v>44486</v>
      </c>
      <c r="B635" s="375" t="s">
        <v>4744</v>
      </c>
      <c r="C635" s="374">
        <v>235.4</v>
      </c>
      <c r="D635" s="374">
        <v>662490</v>
      </c>
    </row>
    <row r="636" spans="1:4" ht="14.25" customHeight="1">
      <c r="A636" s="375">
        <v>44487</v>
      </c>
      <c r="B636" s="375" t="s">
        <v>4744</v>
      </c>
      <c r="C636" s="374">
        <v>230.9</v>
      </c>
      <c r="D636" s="374">
        <v>739470</v>
      </c>
    </row>
    <row r="637" spans="1:4" ht="14.25" customHeight="1">
      <c r="A637" s="375">
        <v>44488</v>
      </c>
      <c r="B637" s="375" t="s">
        <v>4744</v>
      </c>
      <c r="C637" s="374">
        <v>231.2</v>
      </c>
      <c r="D637" s="374">
        <v>646910</v>
      </c>
    </row>
    <row r="638" spans="1:4" ht="14.25" customHeight="1">
      <c r="A638" s="375">
        <v>44490</v>
      </c>
      <c r="B638" s="375" t="s">
        <v>4744</v>
      </c>
      <c r="C638" s="374">
        <v>233.8</v>
      </c>
      <c r="D638" s="374">
        <v>790630</v>
      </c>
    </row>
    <row r="639" spans="1:4" ht="14.25" customHeight="1">
      <c r="A639" s="375">
        <v>44493</v>
      </c>
      <c r="B639" s="375" t="s">
        <v>4744</v>
      </c>
      <c r="C639" s="374">
        <v>226.2</v>
      </c>
      <c r="D639" s="374">
        <v>1920000</v>
      </c>
    </row>
    <row r="640" spans="1:4" ht="14.25" customHeight="1">
      <c r="A640" s="375">
        <v>44494</v>
      </c>
      <c r="B640" s="375" t="s">
        <v>4744</v>
      </c>
      <c r="C640" s="374">
        <v>222.2</v>
      </c>
      <c r="D640" s="374">
        <v>1980000</v>
      </c>
    </row>
    <row r="641" spans="1:4" ht="14.25" customHeight="1">
      <c r="A641" s="375">
        <v>44495</v>
      </c>
      <c r="B641" s="375" t="s">
        <v>4744</v>
      </c>
      <c r="C641" s="374">
        <v>221.1</v>
      </c>
      <c r="D641" s="374">
        <v>1040000</v>
      </c>
    </row>
    <row r="642" spans="1:4" ht="14.25" customHeight="1">
      <c r="A642" s="375">
        <v>44496</v>
      </c>
      <c r="B642" s="375" t="s">
        <v>4744</v>
      </c>
      <c r="C642" s="374">
        <v>220.2</v>
      </c>
      <c r="D642" s="374">
        <v>811070</v>
      </c>
    </row>
    <row r="643" spans="1:4" ht="14.25" customHeight="1">
      <c r="A643" s="375">
        <v>44497</v>
      </c>
      <c r="B643" s="375" t="s">
        <v>4744</v>
      </c>
      <c r="C643" s="374">
        <v>217.7</v>
      </c>
      <c r="D643" s="374">
        <v>1060000</v>
      </c>
    </row>
    <row r="644" spans="1:4" ht="14.25" customHeight="1">
      <c r="A644" s="375">
        <v>44500</v>
      </c>
      <c r="B644" s="375" t="s">
        <v>4744</v>
      </c>
      <c r="C644" s="374">
        <v>219.2</v>
      </c>
      <c r="D644" s="374">
        <v>738650</v>
      </c>
    </row>
    <row r="645" spans="1:4" ht="14.25" customHeight="1">
      <c r="A645" s="375">
        <v>44501</v>
      </c>
      <c r="B645" s="375" t="s">
        <v>4744</v>
      </c>
      <c r="C645" s="374">
        <v>218.8</v>
      </c>
      <c r="D645" s="374">
        <v>624530</v>
      </c>
    </row>
    <row r="646" spans="1:4" ht="14.25" customHeight="1">
      <c r="A646" s="375">
        <v>44502</v>
      </c>
      <c r="B646" s="375" t="s">
        <v>4744</v>
      </c>
      <c r="C646" s="374">
        <v>216.6</v>
      </c>
      <c r="D646" s="374">
        <v>829110</v>
      </c>
    </row>
    <row r="647" spans="1:4" ht="14.25" customHeight="1">
      <c r="A647" s="375">
        <v>44503</v>
      </c>
      <c r="B647" s="375" t="s">
        <v>4744</v>
      </c>
      <c r="C647" s="374">
        <v>213.1</v>
      </c>
      <c r="D647" s="374">
        <v>643860</v>
      </c>
    </row>
    <row r="648" spans="1:4" ht="14.25" customHeight="1">
      <c r="A648" s="375">
        <v>44504</v>
      </c>
      <c r="B648" s="375" t="s">
        <v>4744</v>
      </c>
      <c r="C648" s="374">
        <v>210.2</v>
      </c>
      <c r="D648" s="374">
        <v>687230</v>
      </c>
    </row>
    <row r="649" spans="1:4" ht="14.25" customHeight="1">
      <c r="A649" s="375">
        <v>44507</v>
      </c>
      <c r="B649" s="375" t="s">
        <v>4744</v>
      </c>
      <c r="C649" s="374">
        <v>209.5</v>
      </c>
      <c r="D649" s="374">
        <v>482500</v>
      </c>
    </row>
    <row r="650" spans="1:4" ht="14.25" customHeight="1">
      <c r="A650" s="375">
        <v>44508</v>
      </c>
      <c r="B650" s="375" t="s">
        <v>4744</v>
      </c>
      <c r="C650" s="374">
        <v>209.5</v>
      </c>
      <c r="D650" s="374">
        <v>489010</v>
      </c>
    </row>
    <row r="651" spans="1:4" ht="14.25" customHeight="1">
      <c r="A651" s="375">
        <v>44509</v>
      </c>
      <c r="B651" s="375" t="s">
        <v>4744</v>
      </c>
      <c r="C651" s="374">
        <v>212.7</v>
      </c>
      <c r="D651" s="374">
        <v>1760000</v>
      </c>
    </row>
    <row r="652" spans="1:4" ht="14.25" customHeight="1">
      <c r="A652" s="375">
        <v>44510</v>
      </c>
      <c r="B652" s="375" t="s">
        <v>4744</v>
      </c>
      <c r="C652" s="374">
        <v>216.3</v>
      </c>
      <c r="D652" s="374">
        <v>723100</v>
      </c>
    </row>
    <row r="653" spans="1:4" ht="14.25" customHeight="1">
      <c r="A653" s="375">
        <v>44511</v>
      </c>
      <c r="B653" s="375" t="s">
        <v>4744</v>
      </c>
      <c r="C653" s="374">
        <v>216.2</v>
      </c>
      <c r="D653" s="374">
        <v>609010</v>
      </c>
    </row>
    <row r="654" spans="1:4" ht="14.25" customHeight="1">
      <c r="A654" s="375">
        <v>44514</v>
      </c>
      <c r="B654" s="375" t="s">
        <v>4744</v>
      </c>
      <c r="C654" s="374">
        <v>216.3</v>
      </c>
      <c r="D654" s="374">
        <v>635630</v>
      </c>
    </row>
    <row r="655" spans="1:4" ht="14.25" customHeight="1">
      <c r="A655" s="375">
        <v>44515</v>
      </c>
      <c r="B655" s="375" t="s">
        <v>4744</v>
      </c>
      <c r="C655" s="374">
        <v>222.5</v>
      </c>
      <c r="D655" s="374">
        <v>1510000</v>
      </c>
    </row>
    <row r="656" spans="1:4" ht="14.25" customHeight="1">
      <c r="A656" s="375">
        <v>44516</v>
      </c>
      <c r="B656" s="375" t="s">
        <v>4744</v>
      </c>
      <c r="C656" s="374">
        <v>228.2</v>
      </c>
      <c r="D656" s="374">
        <v>2520000</v>
      </c>
    </row>
    <row r="657" spans="1:4" ht="14.25" customHeight="1">
      <c r="A657" s="375">
        <v>44517</v>
      </c>
      <c r="B657" s="375" t="s">
        <v>4744</v>
      </c>
      <c r="C657" s="374">
        <v>226.2</v>
      </c>
      <c r="D657" s="374">
        <v>1140000</v>
      </c>
    </row>
    <row r="658" spans="1:4" ht="14.25" customHeight="1">
      <c r="A658" s="375">
        <v>44518</v>
      </c>
      <c r="B658" s="375" t="s">
        <v>4744</v>
      </c>
      <c r="C658" s="374">
        <v>224.9</v>
      </c>
      <c r="D658" s="374">
        <v>549850</v>
      </c>
    </row>
    <row r="659" spans="1:4" ht="14.25" customHeight="1">
      <c r="A659" s="375">
        <v>44521</v>
      </c>
      <c r="B659" s="375" t="s">
        <v>4744</v>
      </c>
      <c r="C659" s="374">
        <v>225.3</v>
      </c>
      <c r="D659" s="374">
        <v>737090</v>
      </c>
    </row>
    <row r="660" spans="1:4" ht="14.25" customHeight="1">
      <c r="A660" s="375">
        <v>44523</v>
      </c>
      <c r="B660" s="375" t="s">
        <v>4744</v>
      </c>
      <c r="C660" s="374">
        <v>223.3</v>
      </c>
      <c r="D660" s="374">
        <v>684520</v>
      </c>
    </row>
    <row r="661" spans="1:4" ht="14.25" customHeight="1">
      <c r="A661" s="375">
        <v>44524</v>
      </c>
      <c r="B661" s="375" t="s">
        <v>4744</v>
      </c>
      <c r="C661" s="374">
        <v>219.6</v>
      </c>
      <c r="D661" s="374">
        <v>683490</v>
      </c>
    </row>
    <row r="662" spans="1:4" ht="14.25" customHeight="1">
      <c r="A662" s="375">
        <v>44525</v>
      </c>
      <c r="B662" s="375" t="s">
        <v>4744</v>
      </c>
      <c r="C662" s="374">
        <v>218.3</v>
      </c>
      <c r="D662" s="374">
        <v>179700</v>
      </c>
    </row>
    <row r="663" spans="1:4" ht="14.25" customHeight="1">
      <c r="A663" s="375">
        <v>44528</v>
      </c>
      <c r="B663" s="375" t="s">
        <v>4744</v>
      </c>
      <c r="C663" s="374">
        <v>217.2</v>
      </c>
      <c r="D663" s="374">
        <v>253380</v>
      </c>
    </row>
    <row r="664" spans="1:4" ht="14.25" customHeight="1">
      <c r="A664" s="375">
        <v>44529</v>
      </c>
      <c r="B664" s="375" t="s">
        <v>4744</v>
      </c>
      <c r="C664" s="374">
        <v>217.2</v>
      </c>
      <c r="D664" s="374">
        <v>288020</v>
      </c>
    </row>
    <row r="665" spans="1:4" ht="14.25" customHeight="1">
      <c r="A665" s="375">
        <v>44530</v>
      </c>
      <c r="B665" s="375" t="s">
        <v>4744</v>
      </c>
      <c r="C665" s="374">
        <v>211.8</v>
      </c>
      <c r="D665" s="374">
        <v>1810000</v>
      </c>
    </row>
    <row r="666" spans="1:4" ht="14.25" customHeight="1">
      <c r="A666" s="375">
        <v>44531</v>
      </c>
      <c r="B666" s="375" t="s">
        <v>4744</v>
      </c>
      <c r="C666" s="374">
        <v>217.9</v>
      </c>
      <c r="D666" s="374">
        <v>489920</v>
      </c>
    </row>
    <row r="667" spans="1:4" ht="14.25" customHeight="1">
      <c r="A667" s="375">
        <v>44532</v>
      </c>
      <c r="B667" s="375" t="s">
        <v>4744</v>
      </c>
      <c r="C667" s="374">
        <v>221.7</v>
      </c>
      <c r="D667" s="374">
        <v>788330</v>
      </c>
    </row>
    <row r="668" spans="1:4" ht="14.25" customHeight="1">
      <c r="A668" s="375">
        <v>44535</v>
      </c>
      <c r="B668" s="375" t="s">
        <v>4744</v>
      </c>
      <c r="C668" s="374">
        <v>221.9</v>
      </c>
      <c r="D668" s="374">
        <v>357980</v>
      </c>
    </row>
    <row r="669" spans="1:4" ht="14.25" customHeight="1">
      <c r="A669" s="375">
        <v>44536</v>
      </c>
      <c r="B669" s="375" t="s">
        <v>4744</v>
      </c>
      <c r="C669" s="374">
        <v>220.1</v>
      </c>
      <c r="D669" s="374">
        <v>268440</v>
      </c>
    </row>
    <row r="670" spans="1:4" ht="14.25" customHeight="1">
      <c r="A670" s="375">
        <v>44537</v>
      </c>
      <c r="B670" s="375" t="s">
        <v>4744</v>
      </c>
      <c r="C670" s="374">
        <v>220.9</v>
      </c>
      <c r="D670" s="374">
        <v>376260</v>
      </c>
    </row>
    <row r="671" spans="1:4" ht="14.25" customHeight="1">
      <c r="A671" s="375">
        <v>44538</v>
      </c>
      <c r="B671" s="375" t="s">
        <v>4744</v>
      </c>
      <c r="C671" s="374">
        <v>219</v>
      </c>
      <c r="D671" s="374">
        <v>326640</v>
      </c>
    </row>
    <row r="672" spans="1:4" ht="14.25" customHeight="1">
      <c r="A672" s="375">
        <v>44539</v>
      </c>
      <c r="B672" s="375" t="s">
        <v>4744</v>
      </c>
      <c r="C672" s="374">
        <v>219.8</v>
      </c>
      <c r="D672" s="374">
        <v>427950</v>
      </c>
    </row>
    <row r="673" spans="1:4" ht="14.25" customHeight="1">
      <c r="A673" s="375">
        <v>44542</v>
      </c>
      <c r="B673" s="375" t="s">
        <v>4744</v>
      </c>
      <c r="C673" s="374">
        <v>218.7</v>
      </c>
      <c r="D673" s="374">
        <v>266150</v>
      </c>
    </row>
    <row r="674" spans="1:4" ht="14.25" customHeight="1">
      <c r="A674" s="375">
        <v>44543</v>
      </c>
      <c r="B674" s="375" t="s">
        <v>4744</v>
      </c>
      <c r="C674" s="374">
        <v>218.9</v>
      </c>
      <c r="D674" s="374">
        <v>225920</v>
      </c>
    </row>
    <row r="675" spans="1:4" ht="14.25" customHeight="1">
      <c r="A675" s="375">
        <v>44544</v>
      </c>
      <c r="B675" s="375" t="s">
        <v>4744</v>
      </c>
      <c r="C675" s="374">
        <v>216.2</v>
      </c>
      <c r="D675" s="374">
        <v>336430</v>
      </c>
    </row>
    <row r="676" spans="1:4" ht="14.25" customHeight="1">
      <c r="A676" s="375">
        <v>44545</v>
      </c>
      <c r="B676" s="375" t="s">
        <v>4744</v>
      </c>
      <c r="C676" s="374">
        <v>217.4</v>
      </c>
      <c r="D676" s="374">
        <v>100770</v>
      </c>
    </row>
    <row r="677" spans="1:4" ht="14.25" customHeight="1">
      <c r="A677" s="375">
        <v>44549</v>
      </c>
      <c r="B677" s="375" t="s">
        <v>4744</v>
      </c>
      <c r="C677" s="374">
        <v>214.1</v>
      </c>
      <c r="D677" s="374">
        <v>344870</v>
      </c>
    </row>
    <row r="678" spans="1:4" ht="14.25" customHeight="1">
      <c r="A678" s="375">
        <v>44550</v>
      </c>
      <c r="B678" s="375" t="s">
        <v>4744</v>
      </c>
      <c r="C678" s="374">
        <v>214.3</v>
      </c>
      <c r="D678" s="374">
        <v>194300</v>
      </c>
    </row>
    <row r="679" spans="1:4" ht="14.25" customHeight="1">
      <c r="A679" s="375">
        <v>44551</v>
      </c>
      <c r="B679" s="375" t="s">
        <v>4744</v>
      </c>
      <c r="C679" s="374">
        <v>214</v>
      </c>
      <c r="D679" s="374">
        <v>325980</v>
      </c>
    </row>
    <row r="680" spans="1:4" ht="14.25" customHeight="1">
      <c r="A680" s="375">
        <v>44552</v>
      </c>
      <c r="B680" s="375" t="s">
        <v>4744</v>
      </c>
      <c r="C680" s="374">
        <v>214</v>
      </c>
      <c r="D680" s="374">
        <v>292240</v>
      </c>
    </row>
    <row r="681" spans="1:4" ht="14.25" customHeight="1">
      <c r="A681" s="375">
        <v>44553</v>
      </c>
      <c r="B681" s="375" t="s">
        <v>4744</v>
      </c>
      <c r="C681" s="374">
        <v>214.3</v>
      </c>
      <c r="D681" s="374">
        <v>352400</v>
      </c>
    </row>
    <row r="682" spans="1:4" ht="14.25" customHeight="1">
      <c r="A682" s="375">
        <v>44556</v>
      </c>
      <c r="B682" s="375" t="s">
        <v>4744</v>
      </c>
      <c r="C682" s="374">
        <v>212.6</v>
      </c>
      <c r="D682" s="374">
        <v>325530</v>
      </c>
    </row>
    <row r="683" spans="1:4" ht="14.25" customHeight="1">
      <c r="A683" s="375">
        <v>44557</v>
      </c>
      <c r="B683" s="375" t="s">
        <v>4744</v>
      </c>
      <c r="C683" s="374">
        <v>216.3</v>
      </c>
      <c r="D683" s="374">
        <v>586850</v>
      </c>
    </row>
    <row r="684" spans="1:4" ht="14.25" customHeight="1">
      <c r="A684" s="375">
        <v>44558</v>
      </c>
      <c r="B684" s="375" t="s">
        <v>4744</v>
      </c>
      <c r="C684" s="374">
        <v>216.2</v>
      </c>
      <c r="D684" s="374">
        <v>192470</v>
      </c>
    </row>
    <row r="685" spans="1:4" ht="14.25" customHeight="1">
      <c r="A685" s="375">
        <v>44559</v>
      </c>
      <c r="B685" s="375" t="s">
        <v>4744</v>
      </c>
      <c r="C685" s="374">
        <v>214.2</v>
      </c>
      <c r="D685" s="374">
        <v>224350</v>
      </c>
    </row>
    <row r="686" spans="1:4" ht="14.25" customHeight="1">
      <c r="A686" s="375">
        <v>44560</v>
      </c>
      <c r="B686" s="375" t="s">
        <v>4744</v>
      </c>
      <c r="C686" s="374">
        <v>214.3</v>
      </c>
      <c r="D686" s="374">
        <v>197330</v>
      </c>
    </row>
    <row r="687" spans="1:4" ht="14.25" customHeight="1">
      <c r="A687" s="375">
        <v>44563</v>
      </c>
      <c r="B687" s="375" t="s">
        <v>4744</v>
      </c>
      <c r="C687" s="374">
        <v>213.6</v>
      </c>
      <c r="D687" s="374">
        <v>254410</v>
      </c>
    </row>
    <row r="688" spans="1:4" ht="14.25" customHeight="1">
      <c r="A688" s="375">
        <v>44564</v>
      </c>
      <c r="B688" s="375" t="s">
        <v>4744</v>
      </c>
      <c r="C688" s="374">
        <v>214.7</v>
      </c>
      <c r="D688" s="374">
        <v>370750</v>
      </c>
    </row>
    <row r="689" spans="1:4" ht="14.25" customHeight="1">
      <c r="A689" s="375">
        <v>44565</v>
      </c>
      <c r="B689" s="375" t="s">
        <v>4744</v>
      </c>
      <c r="C689" s="374">
        <v>215.1</v>
      </c>
      <c r="D689" s="374">
        <v>233000</v>
      </c>
    </row>
    <row r="690" spans="1:4" ht="14.25" customHeight="1">
      <c r="A690" s="375">
        <v>44566</v>
      </c>
      <c r="B690" s="375" t="s">
        <v>4744</v>
      </c>
      <c r="C690" s="374">
        <v>214.8</v>
      </c>
      <c r="D690" s="374">
        <v>307200</v>
      </c>
    </row>
    <row r="691" spans="1:4" ht="14.25" customHeight="1">
      <c r="A691" s="375">
        <v>44567</v>
      </c>
      <c r="B691" s="375" t="s">
        <v>4744</v>
      </c>
      <c r="C691" s="374">
        <v>215.8</v>
      </c>
      <c r="D691" s="374">
        <v>255610</v>
      </c>
    </row>
    <row r="692" spans="1:4" ht="14.25" customHeight="1">
      <c r="A692" s="375">
        <v>44571</v>
      </c>
      <c r="B692" s="375" t="s">
        <v>4744</v>
      </c>
      <c r="C692" s="374">
        <v>217.2</v>
      </c>
      <c r="D692" s="374">
        <v>391630</v>
      </c>
    </row>
    <row r="693" spans="1:4" ht="14.25" customHeight="1">
      <c r="A693" s="375">
        <v>44572</v>
      </c>
      <c r="B693" s="375" t="s">
        <v>4744</v>
      </c>
      <c r="C693" s="374">
        <v>222.6</v>
      </c>
      <c r="D693" s="374">
        <v>800640</v>
      </c>
    </row>
    <row r="694" spans="1:4" ht="14.25" customHeight="1">
      <c r="A694" s="375">
        <v>44573</v>
      </c>
      <c r="B694" s="375" t="s">
        <v>4744</v>
      </c>
      <c r="C694" s="374">
        <v>221.1</v>
      </c>
      <c r="D694" s="374">
        <v>267700</v>
      </c>
    </row>
    <row r="695" spans="1:4" ht="14.25" customHeight="1">
      <c r="A695" s="375">
        <v>44574</v>
      </c>
      <c r="B695" s="375" t="s">
        <v>4744</v>
      </c>
      <c r="C695" s="374">
        <v>222.4</v>
      </c>
      <c r="D695" s="374">
        <v>353720</v>
      </c>
    </row>
    <row r="696" spans="1:4" ht="14.25" customHeight="1">
      <c r="A696" s="375">
        <v>44577</v>
      </c>
      <c r="B696" s="375" t="s">
        <v>4744</v>
      </c>
      <c r="C696" s="374">
        <v>220.8</v>
      </c>
      <c r="D696" s="374">
        <v>285310</v>
      </c>
    </row>
    <row r="697" spans="1:4" ht="14.25" customHeight="1">
      <c r="A697" s="375">
        <v>44578</v>
      </c>
      <c r="B697" s="375" t="s">
        <v>4744</v>
      </c>
      <c r="C697" s="374">
        <v>220.9</v>
      </c>
      <c r="D697" s="374">
        <v>211210</v>
      </c>
    </row>
    <row r="698" spans="1:4" ht="14.25" customHeight="1">
      <c r="A698" s="375">
        <v>44579</v>
      </c>
      <c r="B698" s="375" t="s">
        <v>4744</v>
      </c>
      <c r="C698" s="374">
        <v>220.5</v>
      </c>
      <c r="D698" s="374">
        <v>277870</v>
      </c>
    </row>
    <row r="699" spans="1:4" ht="14.25" customHeight="1">
      <c r="A699" s="375">
        <v>44580</v>
      </c>
      <c r="B699" s="375" t="s">
        <v>4744</v>
      </c>
      <c r="C699" s="374">
        <v>221.2</v>
      </c>
      <c r="D699" s="374">
        <v>132010</v>
      </c>
    </row>
    <row r="700" spans="1:4" ht="14.25" customHeight="1">
      <c r="A700" s="375">
        <v>44581</v>
      </c>
      <c r="B700" s="375" t="s">
        <v>4744</v>
      </c>
      <c r="C700" s="374">
        <v>222.5</v>
      </c>
      <c r="D700" s="374">
        <v>377920</v>
      </c>
    </row>
    <row r="701" spans="1:4" ht="14.25" customHeight="1">
      <c r="A701" s="375">
        <v>44584</v>
      </c>
      <c r="B701" s="375" t="s">
        <v>4744</v>
      </c>
      <c r="C701" s="374">
        <v>220.2</v>
      </c>
      <c r="D701" s="374">
        <v>226560</v>
      </c>
    </row>
    <row r="702" spans="1:4" ht="14.25" customHeight="1">
      <c r="A702" s="375">
        <v>44585</v>
      </c>
      <c r="B702" s="375" t="s">
        <v>4744</v>
      </c>
      <c r="C702" s="374">
        <v>219.8</v>
      </c>
      <c r="D702" s="374">
        <v>209080</v>
      </c>
    </row>
    <row r="703" spans="1:4" ht="14.25" customHeight="1">
      <c r="A703" s="375">
        <v>44586</v>
      </c>
      <c r="B703" s="375" t="s">
        <v>4744</v>
      </c>
      <c r="C703" s="374">
        <v>220.1</v>
      </c>
      <c r="D703" s="374">
        <v>392970</v>
      </c>
    </row>
    <row r="704" spans="1:4" ht="14.25" customHeight="1">
      <c r="A704" s="375">
        <v>44587</v>
      </c>
      <c r="B704" s="375" t="s">
        <v>4744</v>
      </c>
      <c r="C704" s="374">
        <v>221.3</v>
      </c>
      <c r="D704" s="374">
        <v>155960</v>
      </c>
    </row>
    <row r="705" spans="1:4" ht="14.25" customHeight="1">
      <c r="A705" s="375">
        <v>44588</v>
      </c>
      <c r="B705" s="375" t="s">
        <v>4744</v>
      </c>
      <c r="C705" s="374">
        <v>220.8</v>
      </c>
      <c r="D705" s="374">
        <v>163820</v>
      </c>
    </row>
    <row r="706" spans="1:4" ht="14.25" customHeight="1">
      <c r="A706" s="375">
        <v>44591</v>
      </c>
      <c r="B706" s="375" t="s">
        <v>4744</v>
      </c>
      <c r="C706" s="374">
        <v>221.2</v>
      </c>
      <c r="D706" s="374">
        <v>127340</v>
      </c>
    </row>
    <row r="707" spans="1:4" ht="14.25" customHeight="1">
      <c r="A707" s="375">
        <v>44592</v>
      </c>
      <c r="B707" s="375" t="s">
        <v>4744</v>
      </c>
      <c r="C707" s="374">
        <v>220.2</v>
      </c>
      <c r="D707" s="374">
        <v>194040</v>
      </c>
    </row>
    <row r="708" spans="1:4" ht="14.25" customHeight="1">
      <c r="A708" s="375">
        <v>44593</v>
      </c>
      <c r="B708" s="375" t="s">
        <v>4744</v>
      </c>
      <c r="C708" s="374">
        <v>224.7</v>
      </c>
      <c r="D708" s="374">
        <v>672270</v>
      </c>
    </row>
    <row r="709" spans="1:4" ht="14.25" customHeight="1">
      <c r="A709" s="375">
        <v>44594</v>
      </c>
      <c r="B709" s="375" t="s">
        <v>4744</v>
      </c>
      <c r="C709" s="374">
        <v>227.3</v>
      </c>
      <c r="D709" s="374">
        <v>905380</v>
      </c>
    </row>
    <row r="710" spans="1:4" ht="14.25" customHeight="1">
      <c r="A710" s="375">
        <v>44595</v>
      </c>
      <c r="B710" s="375" t="s">
        <v>4744</v>
      </c>
      <c r="C710" s="374">
        <v>227.2</v>
      </c>
      <c r="D710" s="374">
        <v>553310</v>
      </c>
    </row>
    <row r="711" spans="1:4" ht="14.25" customHeight="1">
      <c r="A711" s="375">
        <v>44598</v>
      </c>
      <c r="B711" s="375" t="s">
        <v>4744</v>
      </c>
      <c r="C711" s="374">
        <v>232.2</v>
      </c>
      <c r="D711" s="374">
        <v>1090000</v>
      </c>
    </row>
    <row r="712" spans="1:4" ht="14.25" customHeight="1">
      <c r="A712" s="375">
        <v>44599</v>
      </c>
      <c r="B712" s="375" t="s">
        <v>4744</v>
      </c>
      <c r="C712" s="374">
        <v>231.1</v>
      </c>
      <c r="D712" s="374">
        <v>948440</v>
      </c>
    </row>
    <row r="713" spans="1:4" ht="14.25" customHeight="1">
      <c r="A713" s="375">
        <v>44600</v>
      </c>
      <c r="B713" s="375" t="s">
        <v>4744</v>
      </c>
      <c r="C713" s="374">
        <v>230.9</v>
      </c>
      <c r="D713" s="374">
        <v>723790</v>
      </c>
    </row>
    <row r="714" spans="1:4" ht="14.25" customHeight="1">
      <c r="A714" s="375">
        <v>44601</v>
      </c>
      <c r="B714" s="375" t="s">
        <v>4744</v>
      </c>
      <c r="C714" s="374">
        <v>228.2</v>
      </c>
      <c r="D714" s="374">
        <v>401900</v>
      </c>
    </row>
    <row r="715" spans="1:4" ht="14.25" customHeight="1">
      <c r="A715" s="375">
        <v>44602</v>
      </c>
      <c r="B715" s="375" t="s">
        <v>4744</v>
      </c>
      <c r="C715" s="374">
        <v>230.4</v>
      </c>
      <c r="D715" s="374">
        <v>598340</v>
      </c>
    </row>
    <row r="716" spans="1:4" ht="14.25" customHeight="1">
      <c r="A716" s="375">
        <v>44605</v>
      </c>
      <c r="B716" s="375" t="s">
        <v>4744</v>
      </c>
      <c r="C716" s="374">
        <v>231.1</v>
      </c>
      <c r="D716" s="374">
        <v>466340</v>
      </c>
    </row>
    <row r="717" spans="1:4" ht="14.25" customHeight="1">
      <c r="A717" s="375">
        <v>44606</v>
      </c>
      <c r="B717" s="375" t="s">
        <v>4744</v>
      </c>
      <c r="C717" s="374">
        <v>231.2</v>
      </c>
      <c r="D717" s="374">
        <v>621710</v>
      </c>
    </row>
    <row r="718" spans="1:4" ht="14.25" customHeight="1">
      <c r="A718" s="375">
        <v>44607</v>
      </c>
      <c r="B718" s="375" t="s">
        <v>4744</v>
      </c>
      <c r="C718" s="374">
        <v>231.6</v>
      </c>
      <c r="D718" s="374">
        <v>420710</v>
      </c>
    </row>
    <row r="719" spans="1:4" ht="14.25" customHeight="1">
      <c r="A719" s="375">
        <v>44608</v>
      </c>
      <c r="B719" s="375" t="s">
        <v>4744</v>
      </c>
      <c r="C719" s="374">
        <v>230.1</v>
      </c>
      <c r="D719" s="374">
        <v>418930</v>
      </c>
    </row>
    <row r="720" spans="1:4" ht="14.25" customHeight="1">
      <c r="A720" s="375">
        <v>44609</v>
      </c>
      <c r="B720" s="375" t="s">
        <v>4744</v>
      </c>
      <c r="C720" s="374">
        <v>227.1</v>
      </c>
      <c r="D720" s="374">
        <v>531010</v>
      </c>
    </row>
    <row r="721" spans="1:4" ht="14.25" customHeight="1">
      <c r="A721" s="375">
        <v>44612</v>
      </c>
      <c r="B721" s="375" t="s">
        <v>4744</v>
      </c>
      <c r="C721" s="374">
        <v>224.8</v>
      </c>
      <c r="D721" s="374">
        <v>270430</v>
      </c>
    </row>
    <row r="722" spans="1:4" ht="14.25" customHeight="1">
      <c r="A722" s="375">
        <v>44614</v>
      </c>
      <c r="B722" s="375" t="s">
        <v>4744</v>
      </c>
      <c r="C722" s="374">
        <v>223.7</v>
      </c>
      <c r="D722" s="374">
        <v>332810</v>
      </c>
    </row>
    <row r="723" spans="1:4" ht="14.25" customHeight="1">
      <c r="A723" s="375">
        <v>44615</v>
      </c>
      <c r="B723" s="375" t="s">
        <v>4744</v>
      </c>
      <c r="C723" s="374">
        <v>226.2</v>
      </c>
      <c r="D723" s="374">
        <v>265930</v>
      </c>
    </row>
    <row r="724" spans="1:4" ht="14.25" customHeight="1">
      <c r="A724" s="375">
        <v>44616</v>
      </c>
      <c r="B724" s="375" t="s">
        <v>4744</v>
      </c>
      <c r="C724" s="374">
        <v>223.1</v>
      </c>
      <c r="D724" s="374">
        <v>452500</v>
      </c>
    </row>
    <row r="725" spans="1:4" ht="14.25" customHeight="1">
      <c r="A725" s="375">
        <v>44619</v>
      </c>
      <c r="B725" s="375" t="s">
        <v>4744</v>
      </c>
      <c r="C725" s="374">
        <v>219.7</v>
      </c>
      <c r="D725" s="374">
        <v>456240</v>
      </c>
    </row>
    <row r="726" spans="1:4" ht="14.25" customHeight="1">
      <c r="A726" s="375">
        <v>44620</v>
      </c>
      <c r="B726" s="375" t="s">
        <v>4744</v>
      </c>
      <c r="C726" s="374">
        <v>219.1</v>
      </c>
      <c r="D726" s="374">
        <v>456530</v>
      </c>
    </row>
    <row r="727" spans="1:4" ht="14.25" customHeight="1">
      <c r="A727" s="375">
        <v>44621</v>
      </c>
      <c r="B727" s="375" t="s">
        <v>4744</v>
      </c>
      <c r="C727" s="374">
        <v>219.5</v>
      </c>
      <c r="D727" s="374">
        <v>223890</v>
      </c>
    </row>
    <row r="728" spans="1:4" ht="14.25" customHeight="1">
      <c r="A728" s="375">
        <v>44622</v>
      </c>
      <c r="B728" s="375" t="s">
        <v>4744</v>
      </c>
      <c r="C728" s="374">
        <v>219.3</v>
      </c>
      <c r="D728" s="374">
        <v>139980</v>
      </c>
    </row>
    <row r="729" spans="1:4" ht="14.25" customHeight="1">
      <c r="A729" s="375">
        <v>44623</v>
      </c>
      <c r="B729" s="375" t="s">
        <v>4744</v>
      </c>
      <c r="C729" s="374">
        <v>218.1</v>
      </c>
      <c r="D729" s="374">
        <v>205800</v>
      </c>
    </row>
    <row r="730" spans="1:4" ht="14.25" customHeight="1">
      <c r="A730" s="375">
        <v>44626</v>
      </c>
      <c r="B730" s="375" t="s">
        <v>4744</v>
      </c>
      <c r="C730" s="374">
        <v>216.9</v>
      </c>
      <c r="D730" s="374">
        <v>155060</v>
      </c>
    </row>
    <row r="731" spans="1:4" ht="14.25" customHeight="1">
      <c r="A731" s="375">
        <v>44627</v>
      </c>
      <c r="B731" s="375" t="s">
        <v>4744</v>
      </c>
      <c r="C731" s="374">
        <v>212.3</v>
      </c>
      <c r="D731" s="374">
        <v>498200</v>
      </c>
    </row>
    <row r="732" spans="1:4" ht="14.25" customHeight="1">
      <c r="A732" s="375">
        <v>44628</v>
      </c>
      <c r="B732" s="375" t="s">
        <v>4744</v>
      </c>
      <c r="C732" s="374">
        <v>210.9</v>
      </c>
      <c r="D732" s="374">
        <v>981740</v>
      </c>
    </row>
    <row r="733" spans="1:4" ht="14.25" customHeight="1">
      <c r="A733" s="375">
        <v>44629</v>
      </c>
      <c r="B733" s="375" t="s">
        <v>4744</v>
      </c>
      <c r="C733" s="374">
        <v>214</v>
      </c>
      <c r="D733" s="374">
        <v>379680</v>
      </c>
    </row>
    <row r="734" spans="1:4" ht="14.25" customHeight="1">
      <c r="A734" s="375">
        <v>44630</v>
      </c>
      <c r="B734" s="375" t="s">
        <v>4744</v>
      </c>
      <c r="C734" s="374">
        <v>214.9</v>
      </c>
      <c r="D734" s="374">
        <v>330440</v>
      </c>
    </row>
    <row r="735" spans="1:4" ht="14.25" customHeight="1">
      <c r="A735" s="375">
        <v>44633</v>
      </c>
      <c r="B735" s="375" t="s">
        <v>4744</v>
      </c>
      <c r="C735" s="374">
        <v>217.4</v>
      </c>
      <c r="D735" s="374">
        <v>167030</v>
      </c>
    </row>
    <row r="736" spans="1:4" ht="14.25" customHeight="1">
      <c r="A736" s="375">
        <v>44634</v>
      </c>
      <c r="B736" s="375" t="s">
        <v>4744</v>
      </c>
      <c r="C736" s="374">
        <v>217.4</v>
      </c>
      <c r="D736" s="374">
        <v>266050</v>
      </c>
    </row>
    <row r="737" spans="1:4" ht="14.25" customHeight="1">
      <c r="A737" s="375">
        <v>44635</v>
      </c>
      <c r="B737" s="375" t="s">
        <v>4744</v>
      </c>
      <c r="C737" s="374">
        <v>217</v>
      </c>
      <c r="D737" s="374">
        <v>327580</v>
      </c>
    </row>
    <row r="738" spans="1:4" ht="14.25" customHeight="1">
      <c r="A738" s="375">
        <v>44636</v>
      </c>
      <c r="B738" s="375" t="s">
        <v>4744</v>
      </c>
      <c r="C738" s="374">
        <v>217.9</v>
      </c>
      <c r="D738" s="374">
        <v>128100</v>
      </c>
    </row>
    <row r="739" spans="1:4" ht="14.25" customHeight="1">
      <c r="A739" s="375">
        <v>44640</v>
      </c>
      <c r="B739" s="375" t="s">
        <v>4744</v>
      </c>
      <c r="C739" s="374">
        <v>216.5</v>
      </c>
      <c r="D739" s="374">
        <v>123570</v>
      </c>
    </row>
    <row r="740" spans="1:4" ht="14.25" customHeight="1">
      <c r="A740" s="375">
        <v>44641</v>
      </c>
      <c r="B740" s="375" t="s">
        <v>4744</v>
      </c>
      <c r="C740" s="374">
        <v>216.9</v>
      </c>
      <c r="D740" s="374">
        <v>317340</v>
      </c>
    </row>
    <row r="741" spans="1:4" ht="14.25" customHeight="1">
      <c r="A741" s="375">
        <v>44642</v>
      </c>
      <c r="B741" s="375" t="s">
        <v>4744</v>
      </c>
      <c r="C741" s="374">
        <v>220</v>
      </c>
      <c r="D741" s="374">
        <v>765480</v>
      </c>
    </row>
    <row r="742" spans="1:4" ht="14.25" customHeight="1">
      <c r="A742" s="375">
        <v>44643</v>
      </c>
      <c r="B742" s="375" t="s">
        <v>4744</v>
      </c>
      <c r="C742" s="374">
        <v>220</v>
      </c>
      <c r="D742" s="374">
        <v>457150</v>
      </c>
    </row>
    <row r="743" spans="1:4" ht="14.25" customHeight="1">
      <c r="A743" s="375">
        <v>44644</v>
      </c>
      <c r="B743" s="375" t="s">
        <v>4744</v>
      </c>
      <c r="C743" s="374">
        <v>219.7</v>
      </c>
      <c r="D743" s="374">
        <v>218900</v>
      </c>
    </row>
    <row r="744" spans="1:4" ht="14.25" customHeight="1">
      <c r="A744" s="375">
        <v>44647</v>
      </c>
      <c r="B744" s="375" t="s">
        <v>4744</v>
      </c>
      <c r="C744" s="374">
        <v>220.9</v>
      </c>
      <c r="D744" s="374">
        <v>682720</v>
      </c>
    </row>
    <row r="745" spans="1:4" ht="14.25" customHeight="1">
      <c r="A745" s="375">
        <v>44648</v>
      </c>
      <c r="B745" s="375" t="s">
        <v>4744</v>
      </c>
      <c r="C745" s="374">
        <v>220.5</v>
      </c>
      <c r="D745" s="374">
        <v>484560</v>
      </c>
    </row>
    <row r="746" spans="1:4" ht="14.25" customHeight="1">
      <c r="A746" s="375">
        <v>44649</v>
      </c>
      <c r="B746" s="375" t="s">
        <v>4744</v>
      </c>
      <c r="C746" s="374">
        <v>218.7</v>
      </c>
      <c r="D746" s="374">
        <v>333100</v>
      </c>
    </row>
    <row r="747" spans="1:4" ht="14.25" customHeight="1">
      <c r="A747" s="375">
        <v>44650</v>
      </c>
      <c r="B747" s="375" t="s">
        <v>4744</v>
      </c>
      <c r="C747" s="374">
        <v>218.1</v>
      </c>
      <c r="D747" s="374">
        <v>190760</v>
      </c>
    </row>
    <row r="748" spans="1:4" ht="14.25" customHeight="1">
      <c r="A748" s="375">
        <v>44651</v>
      </c>
      <c r="B748" s="375" t="s">
        <v>4744</v>
      </c>
      <c r="C748" s="374">
        <v>219.3</v>
      </c>
      <c r="D748" s="374">
        <v>251090</v>
      </c>
    </row>
    <row r="749" spans="1:4" ht="14.25" customHeight="1">
      <c r="A749" s="375">
        <v>44654</v>
      </c>
      <c r="B749" s="375" t="s">
        <v>4744</v>
      </c>
      <c r="C749" s="374">
        <v>219.8</v>
      </c>
      <c r="D749" s="374">
        <v>76800</v>
      </c>
    </row>
    <row r="750" spans="1:4" ht="14.25" customHeight="1">
      <c r="A750" s="375">
        <v>44655</v>
      </c>
      <c r="B750" s="375" t="s">
        <v>4744</v>
      </c>
      <c r="C750" s="374">
        <v>218.6</v>
      </c>
      <c r="D750" s="374">
        <v>85320</v>
      </c>
    </row>
    <row r="751" spans="1:4" ht="14.25" customHeight="1">
      <c r="A751" s="375">
        <v>44656</v>
      </c>
      <c r="B751" s="375" t="s">
        <v>4744</v>
      </c>
      <c r="C751" s="374">
        <v>219.4</v>
      </c>
      <c r="D751" s="374">
        <v>265980</v>
      </c>
    </row>
    <row r="752" spans="1:4" ht="14.25" customHeight="1">
      <c r="A752" s="375">
        <v>44657</v>
      </c>
      <c r="B752" s="375" t="s">
        <v>4744</v>
      </c>
      <c r="C752" s="374">
        <v>218.4</v>
      </c>
      <c r="D752" s="374">
        <v>112550</v>
      </c>
    </row>
    <row r="753" spans="1:4" ht="14.25" customHeight="1">
      <c r="A753" s="375">
        <v>44658</v>
      </c>
      <c r="B753" s="375" t="s">
        <v>4744</v>
      </c>
      <c r="C753" s="374">
        <v>221.4</v>
      </c>
      <c r="D753" s="374">
        <v>343780</v>
      </c>
    </row>
    <row r="754" spans="1:4" ht="14.25" customHeight="1">
      <c r="A754" s="375">
        <v>44661</v>
      </c>
      <c r="B754" s="375" t="s">
        <v>4744</v>
      </c>
      <c r="C754" s="374">
        <v>224</v>
      </c>
      <c r="D754" s="374">
        <v>606760</v>
      </c>
    </row>
    <row r="755" spans="1:4" ht="14.25" customHeight="1">
      <c r="A755" s="375">
        <v>44662</v>
      </c>
      <c r="B755" s="375" t="s">
        <v>4744</v>
      </c>
      <c r="C755" s="374">
        <v>223.8</v>
      </c>
      <c r="D755" s="374">
        <v>275090</v>
      </c>
    </row>
    <row r="756" spans="1:4" ht="14.25" customHeight="1">
      <c r="A756" s="375">
        <v>44663</v>
      </c>
      <c r="B756" s="375" t="s">
        <v>4744</v>
      </c>
      <c r="C756" s="374">
        <v>222.3</v>
      </c>
      <c r="D756" s="374">
        <v>406370</v>
      </c>
    </row>
    <row r="757" spans="1:4" ht="14.25" customHeight="1">
      <c r="A757" s="375">
        <v>44664</v>
      </c>
      <c r="B757" s="375" t="s">
        <v>4744</v>
      </c>
      <c r="C757" s="374">
        <v>224.8</v>
      </c>
      <c r="D757" s="374">
        <v>634560</v>
      </c>
    </row>
    <row r="758" spans="1:4" ht="14.25" customHeight="1">
      <c r="A758" s="375">
        <v>44668</v>
      </c>
      <c r="B758" s="375" t="s">
        <v>4744</v>
      </c>
      <c r="C758" s="374">
        <v>224.1</v>
      </c>
      <c r="D758" s="374">
        <v>330060</v>
      </c>
    </row>
    <row r="759" spans="1:4" ht="14.25" customHeight="1">
      <c r="A759" s="375">
        <v>44669</v>
      </c>
      <c r="B759" s="375" t="s">
        <v>4744</v>
      </c>
      <c r="C759" s="374">
        <v>222.7</v>
      </c>
      <c r="D759" s="374">
        <v>501270</v>
      </c>
    </row>
    <row r="760" spans="1:4" ht="14.25" customHeight="1">
      <c r="A760" s="375">
        <v>44670</v>
      </c>
      <c r="B760" s="375" t="s">
        <v>4744</v>
      </c>
      <c r="C760" s="374">
        <v>224.7</v>
      </c>
      <c r="D760" s="374">
        <v>498870</v>
      </c>
    </row>
    <row r="761" spans="1:4" ht="14.25" customHeight="1">
      <c r="A761" s="375">
        <v>44671</v>
      </c>
      <c r="B761" s="375" t="s">
        <v>4744</v>
      </c>
      <c r="C761" s="374">
        <v>224.8</v>
      </c>
      <c r="D761" s="374">
        <v>458420</v>
      </c>
    </row>
    <row r="762" spans="1:4" ht="14.25" customHeight="1">
      <c r="A762" s="375">
        <v>44672</v>
      </c>
      <c r="B762" s="375" t="s">
        <v>4744</v>
      </c>
      <c r="C762" s="374">
        <v>225.2</v>
      </c>
      <c r="D762" s="374">
        <v>344620</v>
      </c>
    </row>
    <row r="763" spans="1:4" ht="14.25" customHeight="1">
      <c r="A763" s="375">
        <v>44675</v>
      </c>
      <c r="B763" s="375" t="s">
        <v>4744</v>
      </c>
      <c r="C763" s="374">
        <v>225.2</v>
      </c>
      <c r="D763" s="374">
        <v>666870</v>
      </c>
    </row>
    <row r="764" spans="1:4" ht="14.25" customHeight="1">
      <c r="A764" s="375">
        <v>44676</v>
      </c>
      <c r="B764" s="375" t="s">
        <v>4744</v>
      </c>
      <c r="C764" s="374">
        <v>225.5</v>
      </c>
      <c r="D764" s="374">
        <v>676260</v>
      </c>
    </row>
    <row r="765" spans="1:4" ht="14.25" customHeight="1">
      <c r="A765" s="375">
        <v>44677</v>
      </c>
      <c r="B765" s="375" t="s">
        <v>4744</v>
      </c>
      <c r="C765" s="374">
        <v>225.9</v>
      </c>
      <c r="D765" s="374">
        <v>402710</v>
      </c>
    </row>
    <row r="766" spans="1:4" ht="14.25" customHeight="1">
      <c r="A766" s="375">
        <v>44678</v>
      </c>
      <c r="B766" s="375" t="s">
        <v>4744</v>
      </c>
      <c r="C766" s="374">
        <v>225.7</v>
      </c>
      <c r="D766" s="374">
        <v>532060</v>
      </c>
    </row>
    <row r="767" spans="1:4" ht="14.25" customHeight="1">
      <c r="A767" s="375">
        <v>44679</v>
      </c>
      <c r="B767" s="375" t="s">
        <v>4744</v>
      </c>
      <c r="C767" s="374">
        <v>225.5</v>
      </c>
      <c r="D767" s="374">
        <v>421250</v>
      </c>
    </row>
    <row r="768" spans="1:4" ht="14.25" customHeight="1">
      <c r="A768" s="375">
        <v>44686</v>
      </c>
      <c r="B768" s="375" t="s">
        <v>4744</v>
      </c>
      <c r="C768" s="374">
        <v>224.2</v>
      </c>
      <c r="D768" s="374">
        <v>143600</v>
      </c>
    </row>
    <row r="769" spans="1:4" ht="14.25" customHeight="1">
      <c r="A769" s="375">
        <v>44689</v>
      </c>
      <c r="B769" s="375" t="s">
        <v>4744</v>
      </c>
      <c r="C769" s="374">
        <v>223.2</v>
      </c>
      <c r="D769" s="374">
        <v>164870</v>
      </c>
    </row>
    <row r="770" spans="1:4" ht="14.25" customHeight="1">
      <c r="A770" s="375">
        <v>44690</v>
      </c>
      <c r="B770" s="375" t="s">
        <v>4744</v>
      </c>
      <c r="C770" s="374">
        <v>224.1</v>
      </c>
      <c r="D770" s="374">
        <v>376770</v>
      </c>
    </row>
    <row r="771" spans="1:4" ht="14.25" customHeight="1">
      <c r="A771" s="375">
        <v>44691</v>
      </c>
      <c r="B771" s="375" t="s">
        <v>4744</v>
      </c>
      <c r="C771" s="374">
        <v>224.1</v>
      </c>
      <c r="D771" s="374">
        <v>275930</v>
      </c>
    </row>
    <row r="772" spans="1:4" ht="14.25" customHeight="1">
      <c r="A772" s="375">
        <v>44692</v>
      </c>
      <c r="B772" s="375" t="s">
        <v>4744</v>
      </c>
      <c r="C772" s="374">
        <v>222.1</v>
      </c>
      <c r="D772" s="374">
        <v>268640</v>
      </c>
    </row>
    <row r="773" spans="1:4" ht="14.25" customHeight="1">
      <c r="A773" s="375">
        <v>44693</v>
      </c>
      <c r="B773" s="375" t="s">
        <v>4744</v>
      </c>
      <c r="C773" s="374">
        <v>223.2</v>
      </c>
      <c r="D773" s="374">
        <v>253260</v>
      </c>
    </row>
    <row r="774" spans="1:4" ht="14.25" customHeight="1">
      <c r="A774" s="375">
        <v>44697</v>
      </c>
      <c r="B774" s="375" t="s">
        <v>4744</v>
      </c>
      <c r="C774" s="374">
        <v>221.4</v>
      </c>
      <c r="D774" s="374">
        <v>427580</v>
      </c>
    </row>
    <row r="775" spans="1:4" ht="14.25" customHeight="1">
      <c r="A775" s="375">
        <v>44698</v>
      </c>
      <c r="B775" s="375" t="s">
        <v>4744</v>
      </c>
      <c r="C775" s="374">
        <v>220.5</v>
      </c>
      <c r="D775" s="374">
        <v>524950</v>
      </c>
    </row>
    <row r="776" spans="1:4" ht="14.25" customHeight="1">
      <c r="A776" s="375">
        <v>44699</v>
      </c>
      <c r="B776" s="375" t="s">
        <v>4744</v>
      </c>
      <c r="C776" s="374">
        <v>217.5</v>
      </c>
      <c r="D776" s="374">
        <v>370920</v>
      </c>
    </row>
    <row r="777" spans="1:4" ht="14.25" customHeight="1">
      <c r="A777" s="375">
        <v>44700</v>
      </c>
      <c r="B777" s="375" t="s">
        <v>4744</v>
      </c>
      <c r="C777" s="374">
        <v>215.1</v>
      </c>
      <c r="D777" s="374">
        <v>394270</v>
      </c>
    </row>
    <row r="778" spans="1:4" ht="14.25" customHeight="1">
      <c r="A778" s="375">
        <v>44703</v>
      </c>
      <c r="B778" s="375" t="s">
        <v>4744</v>
      </c>
      <c r="C778" s="374">
        <v>213.8</v>
      </c>
      <c r="D778" s="374">
        <v>253290</v>
      </c>
    </row>
    <row r="779" spans="1:4" ht="14.25" customHeight="1">
      <c r="A779" s="375">
        <v>44704</v>
      </c>
      <c r="B779" s="375" t="s">
        <v>4744</v>
      </c>
      <c r="C779" s="374">
        <v>212.4</v>
      </c>
      <c r="D779" s="374">
        <v>721560</v>
      </c>
    </row>
    <row r="780" spans="1:4" ht="14.25" customHeight="1">
      <c r="A780" s="375">
        <v>44705</v>
      </c>
      <c r="B780" s="375" t="s">
        <v>4744</v>
      </c>
      <c r="C780" s="374">
        <v>211.1</v>
      </c>
      <c r="D780" s="374">
        <v>556290</v>
      </c>
    </row>
    <row r="781" spans="1:4" ht="14.25" customHeight="1">
      <c r="A781" s="375">
        <v>44706</v>
      </c>
      <c r="B781" s="375" t="s">
        <v>4744</v>
      </c>
      <c r="C781" s="374">
        <v>211.5</v>
      </c>
      <c r="D781" s="374">
        <v>589060</v>
      </c>
    </row>
    <row r="782" spans="1:4" ht="14.25" customHeight="1">
      <c r="A782" s="375">
        <v>44707</v>
      </c>
      <c r="B782" s="375" t="s">
        <v>4744</v>
      </c>
      <c r="C782" s="374">
        <v>211.7</v>
      </c>
      <c r="D782" s="374">
        <v>414180</v>
      </c>
    </row>
    <row r="783" spans="1:4" ht="14.25" customHeight="1">
      <c r="A783" s="375">
        <v>44710</v>
      </c>
      <c r="B783" s="375" t="s">
        <v>4744</v>
      </c>
      <c r="C783" s="374">
        <v>216.5</v>
      </c>
      <c r="D783" s="374">
        <v>375770</v>
      </c>
    </row>
    <row r="784" spans="1:4" ht="14.25" customHeight="1">
      <c r="A784" s="375">
        <v>44711</v>
      </c>
      <c r="B784" s="375" t="s">
        <v>4744</v>
      </c>
      <c r="C784" s="374">
        <v>215.8</v>
      </c>
      <c r="D784" s="374">
        <v>359550</v>
      </c>
    </row>
    <row r="785" spans="1:4" ht="14.25" customHeight="1">
      <c r="A785" s="375">
        <v>44712</v>
      </c>
      <c r="B785" s="375" t="s">
        <v>4744</v>
      </c>
      <c r="C785" s="374">
        <v>216.1</v>
      </c>
      <c r="D785" s="374">
        <v>598230</v>
      </c>
    </row>
    <row r="786" spans="1:4" ht="14.25" customHeight="1">
      <c r="A786" s="375">
        <v>44713</v>
      </c>
      <c r="B786" s="375" t="s">
        <v>4744</v>
      </c>
      <c r="C786" s="374">
        <v>217.3</v>
      </c>
      <c r="D786" s="374">
        <v>568190</v>
      </c>
    </row>
    <row r="787" spans="1:4" ht="14.25" customHeight="1">
      <c r="A787" s="375">
        <v>44714</v>
      </c>
      <c r="B787" s="375" t="s">
        <v>4744</v>
      </c>
      <c r="C787" s="374">
        <v>218.4</v>
      </c>
      <c r="D787" s="374">
        <v>124160</v>
      </c>
    </row>
    <row r="788" spans="1:4" ht="14.25" customHeight="1">
      <c r="A788" s="375">
        <v>44717</v>
      </c>
      <c r="B788" s="375" t="s">
        <v>4744</v>
      </c>
      <c r="C788" s="374">
        <v>221.2</v>
      </c>
      <c r="D788" s="374">
        <v>512299.99999999994</v>
      </c>
    </row>
    <row r="789" spans="1:4" ht="14.25" customHeight="1">
      <c r="A789" s="375">
        <v>44718</v>
      </c>
      <c r="B789" s="375" t="s">
        <v>4744</v>
      </c>
      <c r="C789" s="374">
        <v>218.3</v>
      </c>
      <c r="D789" s="374">
        <v>180580</v>
      </c>
    </row>
    <row r="790" spans="1:4" ht="14.25" customHeight="1">
      <c r="A790" s="375">
        <v>44719</v>
      </c>
      <c r="B790" s="375" t="s">
        <v>4744</v>
      </c>
      <c r="C790" s="374">
        <v>218.6</v>
      </c>
      <c r="D790" s="374">
        <v>148960</v>
      </c>
    </row>
    <row r="791" spans="1:4" ht="14.25" customHeight="1">
      <c r="A791" s="375">
        <v>44720</v>
      </c>
      <c r="B791" s="375" t="s">
        <v>4744</v>
      </c>
      <c r="C791" s="374">
        <v>217.9</v>
      </c>
      <c r="D791" s="374">
        <v>104820</v>
      </c>
    </row>
    <row r="792" spans="1:4" ht="14.25" customHeight="1">
      <c r="A792" s="375">
        <v>44721</v>
      </c>
      <c r="B792" s="375" t="s">
        <v>4744</v>
      </c>
      <c r="C792" s="374">
        <v>218.1</v>
      </c>
      <c r="D792" s="374">
        <v>244400</v>
      </c>
    </row>
    <row r="793" spans="1:4" ht="14.25" customHeight="1">
      <c r="A793" s="375">
        <v>44724</v>
      </c>
      <c r="B793" s="375" t="s">
        <v>4744</v>
      </c>
      <c r="C793" s="374">
        <v>215.7</v>
      </c>
      <c r="D793" s="374">
        <v>286080</v>
      </c>
    </row>
    <row r="794" spans="1:4" ht="14.25" customHeight="1">
      <c r="A794" s="375">
        <v>44725</v>
      </c>
      <c r="B794" s="375" t="s">
        <v>4744</v>
      </c>
      <c r="C794" s="374">
        <v>215.4</v>
      </c>
      <c r="D794" s="374">
        <v>128330.00000000001</v>
      </c>
    </row>
    <row r="795" spans="1:4" ht="14.25" customHeight="1">
      <c r="A795" s="375">
        <v>44726</v>
      </c>
      <c r="B795" s="375" t="s">
        <v>4744</v>
      </c>
      <c r="C795" s="374">
        <v>214.2</v>
      </c>
      <c r="D795" s="374">
        <v>273330</v>
      </c>
    </row>
    <row r="796" spans="1:4" ht="14.25" customHeight="1">
      <c r="A796" s="375">
        <v>44727</v>
      </c>
      <c r="B796" s="375" t="s">
        <v>4744</v>
      </c>
      <c r="C796" s="374">
        <v>213.3</v>
      </c>
      <c r="D796" s="374">
        <v>517280</v>
      </c>
    </row>
    <row r="797" spans="1:4" ht="14.25" customHeight="1">
      <c r="A797" s="375">
        <v>44728</v>
      </c>
      <c r="B797" s="375" t="s">
        <v>4744</v>
      </c>
      <c r="C797" s="374">
        <v>215.7</v>
      </c>
      <c r="D797" s="374">
        <v>467840</v>
      </c>
    </row>
    <row r="798" spans="1:4" ht="14.25" customHeight="1">
      <c r="A798" s="375">
        <v>44731</v>
      </c>
      <c r="B798" s="375" t="s">
        <v>4744</v>
      </c>
      <c r="C798" s="374">
        <v>214.9</v>
      </c>
      <c r="D798" s="374">
        <v>139570</v>
      </c>
    </row>
    <row r="799" spans="1:4" ht="14.25" customHeight="1">
      <c r="A799" s="375">
        <v>44732</v>
      </c>
      <c r="B799" s="375" t="s">
        <v>4744</v>
      </c>
      <c r="C799" s="374">
        <v>214.7</v>
      </c>
      <c r="D799" s="374">
        <v>297770</v>
      </c>
    </row>
    <row r="800" spans="1:4" ht="14.25" customHeight="1">
      <c r="A800" s="375">
        <v>44733</v>
      </c>
      <c r="B800" s="375" t="s">
        <v>4744</v>
      </c>
      <c r="C800" s="374">
        <v>215.3</v>
      </c>
      <c r="D800" s="374">
        <v>245930</v>
      </c>
    </row>
    <row r="801" spans="1:4" ht="14.25" customHeight="1">
      <c r="A801" s="375">
        <v>44734</v>
      </c>
      <c r="B801" s="375" t="s">
        <v>4744</v>
      </c>
      <c r="C801" s="374">
        <v>215</v>
      </c>
      <c r="D801" s="374">
        <v>682030</v>
      </c>
    </row>
    <row r="802" spans="1:4" ht="14.25" customHeight="1">
      <c r="A802" s="375">
        <v>44735</v>
      </c>
      <c r="B802" s="375" t="s">
        <v>4744</v>
      </c>
      <c r="C802" s="374">
        <v>215</v>
      </c>
      <c r="D802" s="374">
        <v>215980</v>
      </c>
    </row>
    <row r="803" spans="1:4" ht="14.25" customHeight="1">
      <c r="A803" s="375">
        <v>44738</v>
      </c>
      <c r="B803" s="375" t="s">
        <v>4744</v>
      </c>
      <c r="C803" s="374">
        <v>215.8</v>
      </c>
      <c r="D803" s="374">
        <v>336350</v>
      </c>
    </row>
    <row r="804" spans="1:4" ht="14.25" customHeight="1">
      <c r="A804" s="375">
        <v>44739</v>
      </c>
      <c r="B804" s="375" t="s">
        <v>4744</v>
      </c>
      <c r="C804" s="374">
        <v>215.8</v>
      </c>
      <c r="D804" s="374">
        <v>407440</v>
      </c>
    </row>
    <row r="805" spans="1:4" ht="14.25" customHeight="1">
      <c r="A805" s="375">
        <v>44740</v>
      </c>
      <c r="B805" s="375" t="s">
        <v>4744</v>
      </c>
      <c r="C805" s="374">
        <v>217.2</v>
      </c>
      <c r="D805" s="374">
        <v>430790</v>
      </c>
    </row>
    <row r="806" spans="1:4" ht="14.25" customHeight="1">
      <c r="A806" s="375">
        <v>44741</v>
      </c>
      <c r="B806" s="375" t="s">
        <v>4744</v>
      </c>
      <c r="C806" s="374">
        <v>218</v>
      </c>
      <c r="D806" s="374">
        <v>354070</v>
      </c>
    </row>
    <row r="807" spans="1:4" ht="14.25" customHeight="1">
      <c r="A807" s="375">
        <v>44742</v>
      </c>
      <c r="B807" s="375" t="s">
        <v>4744</v>
      </c>
      <c r="C807" s="374">
        <v>216.7</v>
      </c>
      <c r="D807" s="374">
        <v>1150000</v>
      </c>
    </row>
    <row r="808" spans="1:4" ht="14.25" customHeight="1">
      <c r="A808" s="375">
        <v>44745</v>
      </c>
      <c r="B808" s="375" t="s">
        <v>4744</v>
      </c>
      <c r="C808" s="374">
        <v>215.1</v>
      </c>
      <c r="D808" s="374">
        <v>188000</v>
      </c>
    </row>
    <row r="809" spans="1:4" ht="14.25" customHeight="1">
      <c r="A809" s="375">
        <v>44746</v>
      </c>
      <c r="B809" s="375" t="s">
        <v>4744</v>
      </c>
      <c r="C809" s="374">
        <v>215.6</v>
      </c>
      <c r="D809" s="374">
        <v>349880</v>
      </c>
    </row>
    <row r="810" spans="1:4" ht="14.25" customHeight="1">
      <c r="A810" s="375">
        <v>44747</v>
      </c>
      <c r="B810" s="375" t="s">
        <v>4744</v>
      </c>
      <c r="C810" s="374">
        <v>214.8</v>
      </c>
      <c r="D810" s="374">
        <v>328970</v>
      </c>
    </row>
    <row r="811" spans="1:4" ht="14.25" customHeight="1">
      <c r="A811" s="375">
        <v>44748</v>
      </c>
      <c r="B811" s="375" t="s">
        <v>4744</v>
      </c>
      <c r="C811" s="374">
        <v>215.1</v>
      </c>
      <c r="D811" s="374">
        <v>155900</v>
      </c>
    </row>
    <row r="812" spans="1:4" ht="14.25" customHeight="1">
      <c r="A812" s="375">
        <v>44749</v>
      </c>
      <c r="B812" s="375" t="s">
        <v>4744</v>
      </c>
      <c r="C812" s="374">
        <v>215.1</v>
      </c>
      <c r="D812" s="374">
        <v>182700</v>
      </c>
    </row>
    <row r="813" spans="1:4" ht="14.25" customHeight="1">
      <c r="A813" s="375">
        <v>44754</v>
      </c>
      <c r="B813" s="375" t="s">
        <v>4744</v>
      </c>
      <c r="C813" s="374">
        <v>215.4</v>
      </c>
      <c r="D813" s="374">
        <v>120550</v>
      </c>
    </row>
    <row r="814" spans="1:4" ht="14.25" customHeight="1">
      <c r="A814" s="375">
        <v>44755</v>
      </c>
      <c r="B814" s="375" t="s">
        <v>4744</v>
      </c>
      <c r="C814" s="374">
        <v>214.9</v>
      </c>
      <c r="D814" s="374">
        <v>143790</v>
      </c>
    </row>
    <row r="815" spans="1:4" ht="14.25" customHeight="1">
      <c r="A815" s="375">
        <v>44756</v>
      </c>
      <c r="B815" s="375" t="s">
        <v>4744</v>
      </c>
      <c r="C815" s="374">
        <v>214.7</v>
      </c>
      <c r="D815" s="374">
        <v>134960</v>
      </c>
    </row>
    <row r="816" spans="1:4" ht="14.25" customHeight="1">
      <c r="A816" s="375">
        <v>44759</v>
      </c>
      <c r="B816" s="375" t="s">
        <v>4744</v>
      </c>
      <c r="C816" s="374">
        <v>215.1</v>
      </c>
      <c r="D816" s="374">
        <v>152150</v>
      </c>
    </row>
    <row r="817" spans="1:4" ht="14.25" customHeight="1">
      <c r="A817" s="375">
        <v>44760</v>
      </c>
      <c r="B817" s="375" t="s">
        <v>4744</v>
      </c>
      <c r="C817" s="374">
        <v>213.2</v>
      </c>
      <c r="D817" s="374">
        <v>286550</v>
      </c>
    </row>
    <row r="818" spans="1:4" ht="14.25" customHeight="1">
      <c r="A818" s="375">
        <v>44761</v>
      </c>
      <c r="B818" s="375" t="s">
        <v>4744</v>
      </c>
      <c r="C818" s="374">
        <v>212.8</v>
      </c>
      <c r="D818" s="374">
        <v>323600</v>
      </c>
    </row>
    <row r="819" spans="1:4" ht="14.25" customHeight="1">
      <c r="A819" s="375">
        <v>44762</v>
      </c>
      <c r="B819" s="375" t="s">
        <v>4744</v>
      </c>
      <c r="C819" s="374">
        <v>212.9</v>
      </c>
      <c r="D819" s="374">
        <v>270550</v>
      </c>
    </row>
    <row r="820" spans="1:4" ht="14.25" customHeight="1">
      <c r="A820" s="375">
        <v>44763</v>
      </c>
      <c r="B820" s="375" t="s">
        <v>4744</v>
      </c>
      <c r="C820" s="374">
        <v>212.2</v>
      </c>
      <c r="D820" s="374">
        <v>316010</v>
      </c>
    </row>
    <row r="821" spans="1:4" ht="14.25" customHeight="1">
      <c r="A821" s="375">
        <v>44766</v>
      </c>
      <c r="B821" s="375" t="s">
        <v>4744</v>
      </c>
      <c r="C821" s="374">
        <v>210.1</v>
      </c>
      <c r="D821" s="374">
        <v>205820</v>
      </c>
    </row>
    <row r="822" spans="1:4" ht="14.25" customHeight="1">
      <c r="A822" s="375">
        <v>44767</v>
      </c>
      <c r="B822" s="375" t="s">
        <v>4744</v>
      </c>
      <c r="C822" s="374">
        <v>210</v>
      </c>
      <c r="D822" s="374">
        <v>378220</v>
      </c>
    </row>
    <row r="823" spans="1:4" ht="14.25" customHeight="1">
      <c r="A823" s="375">
        <v>44768</v>
      </c>
      <c r="B823" s="375" t="s">
        <v>4744</v>
      </c>
      <c r="C823" s="374">
        <v>210.5</v>
      </c>
      <c r="D823" s="374">
        <v>398890</v>
      </c>
    </row>
    <row r="824" spans="1:4" ht="14.25" customHeight="1">
      <c r="A824" s="375">
        <v>44769</v>
      </c>
      <c r="B824" s="375" t="s">
        <v>4744</v>
      </c>
      <c r="C824" s="374">
        <v>209.9</v>
      </c>
      <c r="D824" s="374">
        <v>249230</v>
      </c>
    </row>
    <row r="825" spans="1:4" ht="14.25" customHeight="1">
      <c r="A825" s="375">
        <v>44770</v>
      </c>
      <c r="B825" s="375" t="s">
        <v>4744</v>
      </c>
      <c r="C825" s="374">
        <v>208.9</v>
      </c>
      <c r="D825" s="374">
        <v>509230</v>
      </c>
    </row>
    <row r="826" spans="1:4" ht="14.25" customHeight="1">
      <c r="A826" s="375">
        <v>44773</v>
      </c>
      <c r="B826" s="375" t="s">
        <v>4744</v>
      </c>
      <c r="C826" s="374">
        <v>211.5</v>
      </c>
      <c r="D826" s="374">
        <v>115940</v>
      </c>
    </row>
    <row r="827" spans="1:4" ht="14.25" customHeight="1">
      <c r="A827" s="375">
        <v>44774</v>
      </c>
      <c r="B827" s="375" t="s">
        <v>4744</v>
      </c>
      <c r="C827" s="374">
        <v>210.7</v>
      </c>
      <c r="D827" s="374">
        <v>370620</v>
      </c>
    </row>
    <row r="828" spans="1:4" ht="14.25" customHeight="1">
      <c r="A828" s="375">
        <v>44775</v>
      </c>
      <c r="B828" s="375" t="s">
        <v>4744</v>
      </c>
      <c r="C828" s="374">
        <v>212.1</v>
      </c>
      <c r="D828" s="374">
        <v>326650</v>
      </c>
    </row>
    <row r="829" spans="1:4" ht="14.25" customHeight="1">
      <c r="A829" s="375">
        <v>44776</v>
      </c>
      <c r="B829" s="375" t="s">
        <v>4744</v>
      </c>
      <c r="C829" s="374">
        <v>213.4</v>
      </c>
      <c r="D829" s="374">
        <v>351740</v>
      </c>
    </row>
    <row r="830" spans="1:4" ht="14.25" customHeight="1">
      <c r="A830" s="375">
        <v>44777</v>
      </c>
      <c r="B830" s="375" t="s">
        <v>4744</v>
      </c>
      <c r="C830" s="374">
        <v>216.1</v>
      </c>
      <c r="D830" s="374">
        <v>590950</v>
      </c>
    </row>
    <row r="831" spans="1:4" ht="14.25" customHeight="1">
      <c r="A831" s="375">
        <v>44780</v>
      </c>
      <c r="B831" s="375" t="s">
        <v>4744</v>
      </c>
      <c r="C831" s="374">
        <v>215.1</v>
      </c>
      <c r="D831" s="374">
        <v>277420</v>
      </c>
    </row>
    <row r="832" spans="1:4" ht="14.25" customHeight="1">
      <c r="A832" s="375">
        <v>44781</v>
      </c>
      <c r="B832" s="375" t="s">
        <v>4744</v>
      </c>
      <c r="C832" s="374">
        <v>213.5</v>
      </c>
      <c r="D832" s="374">
        <v>178160</v>
      </c>
    </row>
    <row r="833" spans="1:4" ht="14.25" customHeight="1">
      <c r="A833" s="375">
        <v>44783</v>
      </c>
      <c r="B833" s="375" t="s">
        <v>4744</v>
      </c>
      <c r="C833" s="374">
        <v>213.1</v>
      </c>
      <c r="D833" s="374">
        <v>129410</v>
      </c>
    </row>
    <row r="834" spans="1:4" ht="14.25" customHeight="1">
      <c r="A834" s="375">
        <v>44784</v>
      </c>
      <c r="B834" s="375" t="s">
        <v>4744</v>
      </c>
      <c r="C834" s="374">
        <v>211.6</v>
      </c>
      <c r="D834" s="374">
        <v>74760</v>
      </c>
    </row>
    <row r="835" spans="1:4" ht="14.25" customHeight="1">
      <c r="A835" s="375">
        <v>44787</v>
      </c>
      <c r="B835" s="375" t="s">
        <v>4744</v>
      </c>
      <c r="C835" s="374">
        <v>213.1</v>
      </c>
      <c r="D835" s="374">
        <v>103060</v>
      </c>
    </row>
    <row r="836" spans="1:4" ht="14.25" customHeight="1">
      <c r="A836" s="375">
        <v>44789</v>
      </c>
      <c r="B836" s="375" t="s">
        <v>4744</v>
      </c>
      <c r="C836" s="374">
        <v>212.8</v>
      </c>
      <c r="D836" s="374">
        <v>153860</v>
      </c>
    </row>
    <row r="837" spans="1:4" ht="14.25" customHeight="1">
      <c r="A837" s="375">
        <v>44790</v>
      </c>
      <c r="B837" s="375" t="s">
        <v>4744</v>
      </c>
      <c r="C837" s="374">
        <v>212.6</v>
      </c>
      <c r="D837" s="374">
        <v>352020</v>
      </c>
    </row>
    <row r="838" spans="1:4" ht="14.25" customHeight="1">
      <c r="A838" s="375">
        <v>44794</v>
      </c>
      <c r="B838" s="375" t="s">
        <v>4744</v>
      </c>
      <c r="C838" s="374">
        <v>213</v>
      </c>
      <c r="D838" s="374">
        <v>242240</v>
      </c>
    </row>
    <row r="839" spans="1:4" ht="14.25" customHeight="1">
      <c r="A839" s="375">
        <v>44795</v>
      </c>
      <c r="B839" s="375" t="s">
        <v>4744</v>
      </c>
      <c r="C839" s="374">
        <v>212.6</v>
      </c>
      <c r="D839" s="374">
        <v>446690</v>
      </c>
    </row>
    <row r="840" spans="1:4" ht="14.25" customHeight="1">
      <c r="A840" s="375">
        <v>44796</v>
      </c>
      <c r="B840" s="375" t="s">
        <v>4744</v>
      </c>
      <c r="C840" s="374">
        <v>212</v>
      </c>
      <c r="D840" s="374">
        <v>749900</v>
      </c>
    </row>
    <row r="841" spans="1:4" ht="14.25" customHeight="1">
      <c r="A841" s="375">
        <v>44797</v>
      </c>
      <c r="B841" s="375" t="s">
        <v>4744</v>
      </c>
      <c r="C841" s="374">
        <v>211.8</v>
      </c>
      <c r="D841" s="374">
        <v>240870</v>
      </c>
    </row>
    <row r="842" spans="1:4" ht="14.25" customHeight="1">
      <c r="A842" s="375">
        <v>44798</v>
      </c>
      <c r="B842" s="375" t="s">
        <v>4744</v>
      </c>
      <c r="C842" s="374">
        <v>212</v>
      </c>
      <c r="D842" s="374">
        <v>451230</v>
      </c>
    </row>
    <row r="843" spans="1:4" ht="14.25" customHeight="1">
      <c r="A843" s="375">
        <v>44801</v>
      </c>
      <c r="B843" s="375" t="s">
        <v>4744</v>
      </c>
      <c r="C843" s="374">
        <v>213.2</v>
      </c>
      <c r="D843" s="374">
        <v>475660</v>
      </c>
    </row>
    <row r="844" spans="1:4" ht="14.25" customHeight="1">
      <c r="A844" s="375">
        <v>44802</v>
      </c>
      <c r="B844" s="375" t="s">
        <v>4744</v>
      </c>
      <c r="C844" s="374">
        <v>212.1</v>
      </c>
      <c r="D844" s="374">
        <v>764640</v>
      </c>
    </row>
    <row r="845" spans="1:4" ht="14.25" customHeight="1">
      <c r="A845" s="375">
        <v>44803</v>
      </c>
      <c r="B845" s="375" t="s">
        <v>4744</v>
      </c>
      <c r="C845" s="374">
        <v>211.9</v>
      </c>
      <c r="D845" s="374">
        <v>679860</v>
      </c>
    </row>
    <row r="846" spans="1:4" ht="14.25" customHeight="1">
      <c r="A846" s="375">
        <v>44804</v>
      </c>
      <c r="B846" s="375" t="s">
        <v>4744</v>
      </c>
      <c r="C846" s="374">
        <v>211.1</v>
      </c>
      <c r="D846" s="374">
        <v>892160</v>
      </c>
    </row>
    <row r="847" spans="1:4" ht="14.25" customHeight="1">
      <c r="A847" s="375">
        <v>44805</v>
      </c>
      <c r="B847" s="375" t="s">
        <v>4744</v>
      </c>
      <c r="C847" s="374">
        <v>211.8</v>
      </c>
      <c r="D847" s="374">
        <v>1020000</v>
      </c>
    </row>
    <row r="848" spans="1:4" ht="14.25" customHeight="1">
      <c r="A848" s="375">
        <v>44808</v>
      </c>
      <c r="B848" s="375" t="s">
        <v>4744</v>
      </c>
      <c r="C848" s="374">
        <v>212.6</v>
      </c>
      <c r="D848" s="374">
        <v>276440</v>
      </c>
    </row>
    <row r="849" spans="1:4" ht="14.25" customHeight="1">
      <c r="A849" s="375">
        <v>44809</v>
      </c>
      <c r="B849" s="375" t="s">
        <v>4744</v>
      </c>
      <c r="C849" s="374">
        <v>212.4</v>
      </c>
      <c r="D849" s="374">
        <v>312770</v>
      </c>
    </row>
    <row r="850" spans="1:4" ht="14.25" customHeight="1">
      <c r="A850" s="375">
        <v>44810</v>
      </c>
      <c r="B850" s="375" t="s">
        <v>4744</v>
      </c>
      <c r="C850" s="374">
        <v>212.4</v>
      </c>
      <c r="D850" s="374">
        <v>208230</v>
      </c>
    </row>
    <row r="851" spans="1:4" ht="14.25" customHeight="1">
      <c r="A851" s="375">
        <v>44811</v>
      </c>
      <c r="B851" s="375" t="s">
        <v>4744</v>
      </c>
      <c r="C851" s="374">
        <v>211.9</v>
      </c>
      <c r="D851" s="374">
        <v>1370000</v>
      </c>
    </row>
    <row r="852" spans="1:4" ht="14.25" customHeight="1">
      <c r="A852" s="375">
        <v>44812</v>
      </c>
      <c r="B852" s="375" t="s">
        <v>4744</v>
      </c>
      <c r="C852" s="374">
        <v>212.1</v>
      </c>
      <c r="D852" s="374">
        <v>392740</v>
      </c>
    </row>
    <row r="853" spans="1:4" ht="14.25" customHeight="1">
      <c r="A853" s="375">
        <v>44815</v>
      </c>
      <c r="B853" s="375" t="s">
        <v>4744</v>
      </c>
      <c r="C853" s="374">
        <v>212.7</v>
      </c>
      <c r="D853" s="374">
        <v>549550</v>
      </c>
    </row>
    <row r="854" spans="1:4" ht="14.25" customHeight="1">
      <c r="A854" s="375">
        <v>44816</v>
      </c>
      <c r="B854" s="375" t="s">
        <v>4744</v>
      </c>
      <c r="C854" s="374">
        <v>212</v>
      </c>
      <c r="D854" s="374">
        <v>496610</v>
      </c>
    </row>
    <row r="855" spans="1:4" ht="14.25" customHeight="1">
      <c r="A855" s="375">
        <v>44817</v>
      </c>
      <c r="B855" s="375" t="s">
        <v>4744</v>
      </c>
      <c r="C855" s="374">
        <v>210.4</v>
      </c>
      <c r="D855" s="374">
        <v>897960</v>
      </c>
    </row>
    <row r="856" spans="1:4" ht="14.25" customHeight="1">
      <c r="A856" s="375">
        <v>44818</v>
      </c>
      <c r="B856" s="375" t="s">
        <v>4744</v>
      </c>
      <c r="C856" s="374">
        <v>210.4</v>
      </c>
      <c r="D856" s="374">
        <v>290140</v>
      </c>
    </row>
    <row r="857" spans="1:4" ht="14.25" customHeight="1">
      <c r="A857" s="375">
        <v>44819</v>
      </c>
      <c r="B857" s="375" t="s">
        <v>4744</v>
      </c>
      <c r="C857" s="374">
        <v>210</v>
      </c>
      <c r="D857" s="374">
        <v>309120</v>
      </c>
    </row>
    <row r="858" spans="1:4" ht="14.25" customHeight="1">
      <c r="A858" s="375">
        <v>44822</v>
      </c>
      <c r="B858" s="375" t="s">
        <v>4744</v>
      </c>
      <c r="C858" s="374">
        <v>209.8</v>
      </c>
      <c r="D858" s="374">
        <v>759620</v>
      </c>
    </row>
    <row r="859" spans="1:4" ht="14.25" customHeight="1">
      <c r="A859" s="375">
        <v>44823</v>
      </c>
      <c r="B859" s="375" t="s">
        <v>4744</v>
      </c>
      <c r="C859" s="374">
        <v>209.8</v>
      </c>
      <c r="D859" s="374">
        <v>321350</v>
      </c>
    </row>
    <row r="860" spans="1:4" ht="14.25" customHeight="1">
      <c r="A860" s="375">
        <v>44824</v>
      </c>
      <c r="B860" s="375" t="s">
        <v>4744</v>
      </c>
      <c r="C860" s="374">
        <v>209.9</v>
      </c>
      <c r="D860" s="374">
        <v>953650</v>
      </c>
    </row>
    <row r="861" spans="1:4" ht="14.25" customHeight="1">
      <c r="A861" s="375">
        <v>44825</v>
      </c>
      <c r="B861" s="375" t="s">
        <v>4744</v>
      </c>
      <c r="C861" s="374">
        <v>209.8</v>
      </c>
      <c r="D861" s="374">
        <v>264460</v>
      </c>
    </row>
    <row r="862" spans="1:4" ht="14.25" customHeight="1">
      <c r="A862" s="375">
        <v>44826</v>
      </c>
      <c r="B862" s="375" t="s">
        <v>4744</v>
      </c>
      <c r="C862" s="374">
        <v>209.8</v>
      </c>
      <c r="D862" s="374">
        <v>170850</v>
      </c>
    </row>
    <row r="863" spans="1:4" ht="14.25" customHeight="1">
      <c r="A863" s="375">
        <v>44829</v>
      </c>
      <c r="B863" s="375" t="s">
        <v>4744</v>
      </c>
      <c r="C863" s="374">
        <v>209.8</v>
      </c>
      <c r="D863" s="374">
        <v>124040</v>
      </c>
    </row>
    <row r="864" spans="1:4" ht="14.25" customHeight="1">
      <c r="A864" s="375">
        <v>44830</v>
      </c>
      <c r="B864" s="375" t="s">
        <v>4744</v>
      </c>
      <c r="C864" s="374">
        <v>209.8</v>
      </c>
      <c r="D864" s="374">
        <v>100300</v>
      </c>
    </row>
    <row r="865" spans="1:4" ht="14.25" customHeight="1">
      <c r="A865" s="375">
        <v>44831</v>
      </c>
      <c r="B865" s="375" t="s">
        <v>4744</v>
      </c>
      <c r="C865" s="374">
        <v>209.8</v>
      </c>
      <c r="D865" s="374">
        <v>146380</v>
      </c>
    </row>
    <row r="866" spans="1:4" ht="14.25" customHeight="1">
      <c r="A866" s="375">
        <v>44832</v>
      </c>
      <c r="B866" s="375" t="s">
        <v>4744</v>
      </c>
      <c r="C866" s="374">
        <v>209.8</v>
      </c>
      <c r="D866" s="374">
        <v>127860</v>
      </c>
    </row>
    <row r="867" spans="1:4" ht="14.25" customHeight="1">
      <c r="A867" s="375">
        <v>44833</v>
      </c>
      <c r="B867" s="375" t="s">
        <v>4744</v>
      </c>
      <c r="C867" s="374">
        <v>209.8</v>
      </c>
      <c r="D867" s="374">
        <v>185150</v>
      </c>
    </row>
    <row r="868" spans="1:4" ht="14.25" customHeight="1">
      <c r="A868" s="375">
        <v>44836</v>
      </c>
      <c r="B868" s="375" t="s">
        <v>4744</v>
      </c>
      <c r="C868" s="374">
        <v>209.8</v>
      </c>
      <c r="D868" s="374">
        <v>346460</v>
      </c>
    </row>
    <row r="869" spans="1:4" ht="14.25" customHeight="1">
      <c r="A869" s="375">
        <v>44837</v>
      </c>
      <c r="B869" s="375" t="s">
        <v>4744</v>
      </c>
      <c r="C869" s="374">
        <v>209.8</v>
      </c>
      <c r="D869" s="374">
        <v>101770</v>
      </c>
    </row>
    <row r="870" spans="1:4" ht="14.25" customHeight="1">
      <c r="A870" s="375">
        <v>44838</v>
      </c>
      <c r="B870" s="375" t="s">
        <v>4744</v>
      </c>
      <c r="C870" s="374">
        <v>209.8</v>
      </c>
      <c r="D870" s="374">
        <v>190910</v>
      </c>
    </row>
    <row r="871" spans="1:4" ht="14.25" customHeight="1">
      <c r="A871" s="375">
        <v>44840</v>
      </c>
      <c r="B871" s="375" t="s">
        <v>4744</v>
      </c>
      <c r="C871" s="374">
        <v>209.8</v>
      </c>
      <c r="D871" s="374">
        <v>26790</v>
      </c>
    </row>
    <row r="872" spans="1:4" ht="14.25" customHeight="1">
      <c r="A872" s="375">
        <v>44844</v>
      </c>
      <c r="B872" s="375" t="s">
        <v>4744</v>
      </c>
      <c r="C872" s="374">
        <v>209.8</v>
      </c>
      <c r="D872" s="374">
        <v>515650</v>
      </c>
    </row>
    <row r="873" spans="1:4" ht="14.25" customHeight="1">
      <c r="A873" s="375">
        <v>44845</v>
      </c>
      <c r="B873" s="375" t="s">
        <v>4744</v>
      </c>
      <c r="C873" s="374">
        <v>209.8</v>
      </c>
      <c r="D873" s="374">
        <v>72260</v>
      </c>
    </row>
    <row r="874" spans="1:4" ht="14.25" customHeight="1">
      <c r="A874" s="375">
        <v>44846</v>
      </c>
      <c r="B874" s="375" t="s">
        <v>4744</v>
      </c>
      <c r="C874" s="374">
        <v>209.8</v>
      </c>
      <c r="D874" s="374">
        <v>52360</v>
      </c>
    </row>
    <row r="875" spans="1:4" ht="14.25" customHeight="1">
      <c r="A875" s="375">
        <v>44847</v>
      </c>
      <c r="B875" s="375" t="s">
        <v>4744</v>
      </c>
      <c r="C875" s="374">
        <v>209.8</v>
      </c>
      <c r="D875" s="374">
        <v>52850</v>
      </c>
    </row>
    <row r="876" spans="1:4" ht="14.25" customHeight="1">
      <c r="A876" s="375">
        <v>44850</v>
      </c>
      <c r="B876" s="375" t="s">
        <v>4744</v>
      </c>
      <c r="C876" s="374">
        <v>209.8</v>
      </c>
      <c r="D876" s="374">
        <v>95150</v>
      </c>
    </row>
    <row r="877" spans="1:4" ht="14.25" customHeight="1">
      <c r="A877" s="375">
        <v>44851</v>
      </c>
      <c r="B877" s="375" t="s">
        <v>4744</v>
      </c>
      <c r="C877" s="374">
        <v>209.8</v>
      </c>
      <c r="D877" s="374">
        <v>30190</v>
      </c>
    </row>
    <row r="878" spans="1:4" ht="14.25" customHeight="1">
      <c r="A878" s="375">
        <v>44852</v>
      </c>
      <c r="B878" s="375" t="s">
        <v>4744</v>
      </c>
      <c r="C878" s="374">
        <v>209.8</v>
      </c>
      <c r="D878" s="374">
        <v>42110</v>
      </c>
    </row>
    <row r="879" spans="1:4" ht="14.25" customHeight="1">
      <c r="A879" s="375">
        <v>44853</v>
      </c>
      <c r="B879" s="375" t="s">
        <v>4744</v>
      </c>
      <c r="C879" s="374">
        <v>209.8</v>
      </c>
      <c r="D879" s="374">
        <v>21740</v>
      </c>
    </row>
    <row r="880" spans="1:4" ht="14.25" customHeight="1">
      <c r="A880" s="375">
        <v>44854</v>
      </c>
      <c r="B880" s="375" t="s">
        <v>4744</v>
      </c>
      <c r="C880" s="374">
        <v>209.8</v>
      </c>
      <c r="D880" s="374">
        <v>58870</v>
      </c>
    </row>
    <row r="881" spans="1:4" ht="14.25" customHeight="1">
      <c r="A881" s="375">
        <v>44857</v>
      </c>
      <c r="B881" s="375" t="s">
        <v>4744</v>
      </c>
      <c r="C881" s="374">
        <v>209.8</v>
      </c>
      <c r="D881" s="374">
        <v>1380000</v>
      </c>
    </row>
    <row r="882" spans="1:4" ht="14.25" customHeight="1">
      <c r="A882" s="375">
        <v>44858</v>
      </c>
      <c r="B882" s="375" t="s">
        <v>4744</v>
      </c>
      <c r="C882" s="374">
        <v>209.8</v>
      </c>
      <c r="D882" s="374">
        <v>127480</v>
      </c>
    </row>
    <row r="883" spans="1:4" ht="14.25" customHeight="1">
      <c r="A883" s="375">
        <v>44859</v>
      </c>
      <c r="B883" s="375" t="s">
        <v>4744</v>
      </c>
      <c r="C883" s="374">
        <v>209.8</v>
      </c>
      <c r="D883" s="374">
        <v>84800</v>
      </c>
    </row>
    <row r="884" spans="1:4" ht="14.25" customHeight="1">
      <c r="A884" s="375">
        <v>44860</v>
      </c>
      <c r="B884" s="375" t="s">
        <v>4744</v>
      </c>
      <c r="C884" s="374">
        <v>209.8</v>
      </c>
      <c r="D884" s="374">
        <v>175800</v>
      </c>
    </row>
    <row r="885" spans="1:4" ht="14.25" customHeight="1">
      <c r="A885" s="375">
        <v>44861</v>
      </c>
      <c r="B885" s="375" t="s">
        <v>4744</v>
      </c>
      <c r="C885" s="374">
        <v>209.8</v>
      </c>
      <c r="D885" s="374">
        <v>110380</v>
      </c>
    </row>
    <row r="886" spans="1:4" ht="14.25" customHeight="1">
      <c r="A886" s="375">
        <v>44864</v>
      </c>
      <c r="B886" s="375" t="s">
        <v>4744</v>
      </c>
      <c r="C886" s="374">
        <v>209.8</v>
      </c>
      <c r="D886" s="374">
        <v>347770</v>
      </c>
    </row>
    <row r="887" spans="1:4" ht="14.25" customHeight="1">
      <c r="A887" s="375">
        <v>44865</v>
      </c>
      <c r="B887" s="375" t="s">
        <v>4744</v>
      </c>
      <c r="C887" s="374">
        <v>209.8</v>
      </c>
      <c r="D887" s="374">
        <v>207540</v>
      </c>
    </row>
    <row r="888" spans="1:4" ht="14.25" customHeight="1">
      <c r="A888" s="375">
        <v>44866</v>
      </c>
      <c r="B888" s="375" t="s">
        <v>4744</v>
      </c>
      <c r="C888" s="374">
        <v>209.8</v>
      </c>
      <c r="D888" s="374">
        <v>140370</v>
      </c>
    </row>
    <row r="889" spans="1:4" ht="14.25" customHeight="1">
      <c r="A889" s="375">
        <v>44867</v>
      </c>
      <c r="B889" s="375" t="s">
        <v>4744</v>
      </c>
      <c r="C889" s="374">
        <v>210.8</v>
      </c>
      <c r="D889" s="374">
        <v>694780</v>
      </c>
    </row>
    <row r="890" spans="1:4" ht="14.25" customHeight="1">
      <c r="A890" s="375">
        <v>44868</v>
      </c>
      <c r="B890" s="375" t="s">
        <v>4744</v>
      </c>
      <c r="C890" s="374">
        <v>211.5</v>
      </c>
      <c r="D890" s="374">
        <v>270510</v>
      </c>
    </row>
    <row r="891" spans="1:4" ht="14.25" customHeight="1">
      <c r="A891" s="375">
        <v>44871</v>
      </c>
      <c r="B891" s="375" t="s">
        <v>4744</v>
      </c>
      <c r="C891" s="374">
        <v>209.8</v>
      </c>
      <c r="D891" s="374">
        <v>735940</v>
      </c>
    </row>
    <row r="892" spans="1:4" ht="14.25" customHeight="1">
      <c r="A892" s="375">
        <v>44872</v>
      </c>
      <c r="B892" s="375" t="s">
        <v>4744</v>
      </c>
      <c r="C892" s="374">
        <v>209.8</v>
      </c>
      <c r="D892" s="374">
        <v>427200</v>
      </c>
    </row>
    <row r="893" spans="1:4" ht="14.25" customHeight="1">
      <c r="A893" s="375">
        <v>44873</v>
      </c>
      <c r="B893" s="375" t="s">
        <v>4744</v>
      </c>
      <c r="C893" s="374">
        <v>210.2</v>
      </c>
      <c r="D893" s="374">
        <v>693780</v>
      </c>
    </row>
    <row r="894" spans="1:4" ht="14.25" customHeight="1">
      <c r="A894" s="375">
        <v>44874</v>
      </c>
      <c r="B894" s="375" t="s">
        <v>4744</v>
      </c>
      <c r="C894" s="374">
        <v>209.8</v>
      </c>
      <c r="D894" s="374">
        <v>543870</v>
      </c>
    </row>
    <row r="895" spans="1:4" ht="14.25" customHeight="1">
      <c r="A895" s="375">
        <v>44875</v>
      </c>
      <c r="B895" s="375" t="s">
        <v>4744</v>
      </c>
      <c r="C895" s="374">
        <v>209.9</v>
      </c>
      <c r="D895" s="374">
        <v>462100</v>
      </c>
    </row>
    <row r="896" spans="1:4" ht="14.25" customHeight="1">
      <c r="A896" s="375">
        <v>44878</v>
      </c>
      <c r="B896" s="375" t="s">
        <v>4744</v>
      </c>
      <c r="C896" s="374">
        <v>209.8</v>
      </c>
      <c r="D896" s="374">
        <v>117190</v>
      </c>
    </row>
    <row r="897" spans="1:4" ht="14.25" customHeight="1">
      <c r="A897" s="375">
        <v>44879</v>
      </c>
      <c r="B897" s="375" t="s">
        <v>4744</v>
      </c>
      <c r="C897" s="374">
        <v>210.1</v>
      </c>
      <c r="D897" s="374">
        <v>785320</v>
      </c>
    </row>
    <row r="898" spans="1:4" ht="14.25" customHeight="1">
      <c r="A898" s="375">
        <v>44880</v>
      </c>
      <c r="B898" s="375" t="s">
        <v>4744</v>
      </c>
      <c r="C898" s="374">
        <v>211</v>
      </c>
      <c r="D898" s="374">
        <v>593420</v>
      </c>
    </row>
    <row r="899" spans="1:4" ht="14.25" customHeight="1">
      <c r="A899" s="375">
        <v>44881</v>
      </c>
      <c r="B899" s="375" t="s">
        <v>4744</v>
      </c>
      <c r="C899" s="374">
        <v>210</v>
      </c>
      <c r="D899" s="374">
        <v>383070</v>
      </c>
    </row>
    <row r="900" spans="1:4" ht="14.25" customHeight="1">
      <c r="A900" s="375">
        <v>44882</v>
      </c>
      <c r="B900" s="375" t="s">
        <v>4744</v>
      </c>
      <c r="C900" s="374">
        <v>210.8</v>
      </c>
      <c r="D900" s="374">
        <v>423390</v>
      </c>
    </row>
    <row r="901" spans="1:4" ht="14.25" customHeight="1">
      <c r="A901" s="375">
        <v>44885</v>
      </c>
      <c r="B901" s="375" t="s">
        <v>4744</v>
      </c>
      <c r="C901" s="374">
        <v>209.9</v>
      </c>
      <c r="D901" s="374">
        <v>302950</v>
      </c>
    </row>
    <row r="902" spans="1:4" ht="14.25" customHeight="1">
      <c r="A902" s="375">
        <v>44886</v>
      </c>
      <c r="B902" s="375" t="s">
        <v>4744</v>
      </c>
      <c r="C902" s="374">
        <v>209.8</v>
      </c>
      <c r="D902" s="374">
        <v>684820</v>
      </c>
    </row>
    <row r="903" spans="1:4" ht="14.25" customHeight="1">
      <c r="A903" s="375">
        <v>44887</v>
      </c>
      <c r="B903" s="375" t="s">
        <v>4744</v>
      </c>
      <c r="C903" s="374">
        <v>210.2</v>
      </c>
      <c r="D903" s="374">
        <v>301340</v>
      </c>
    </row>
    <row r="904" spans="1:4" ht="14.25" customHeight="1">
      <c r="A904" s="375">
        <v>44888</v>
      </c>
      <c r="B904" s="375" t="s">
        <v>4744</v>
      </c>
      <c r="C904" s="374">
        <v>211</v>
      </c>
      <c r="D904" s="374">
        <v>483480</v>
      </c>
    </row>
    <row r="905" spans="1:4" ht="14.25" customHeight="1">
      <c r="A905" s="375">
        <v>44889</v>
      </c>
      <c r="B905" s="375" t="s">
        <v>4744</v>
      </c>
      <c r="C905" s="374">
        <v>210.3</v>
      </c>
      <c r="D905" s="374">
        <v>377530</v>
      </c>
    </row>
    <row r="906" spans="1:4" ht="14.25" customHeight="1">
      <c r="A906" s="375">
        <v>44892</v>
      </c>
      <c r="B906" s="375" t="s">
        <v>4744</v>
      </c>
      <c r="C906" s="374">
        <v>212.6</v>
      </c>
      <c r="D906" s="374">
        <v>848360</v>
      </c>
    </row>
    <row r="907" spans="1:4" ht="14.25" customHeight="1">
      <c r="A907" s="375">
        <v>44894</v>
      </c>
      <c r="B907" s="375" t="s">
        <v>4744</v>
      </c>
      <c r="C907" s="374">
        <v>209.8</v>
      </c>
      <c r="D907" s="374">
        <v>11520</v>
      </c>
    </row>
    <row r="908" spans="1:4" ht="14.25" customHeight="1">
      <c r="A908" s="375">
        <v>44895</v>
      </c>
      <c r="B908" s="375" t="s">
        <v>4744</v>
      </c>
      <c r="C908" s="374">
        <v>209.8</v>
      </c>
      <c r="D908" s="374">
        <v>29180</v>
      </c>
    </row>
    <row r="909" spans="1:4" ht="14.25" customHeight="1">
      <c r="A909" s="375">
        <v>44896</v>
      </c>
      <c r="B909" s="375" t="s">
        <v>4744</v>
      </c>
      <c r="C909" s="374">
        <v>209.8</v>
      </c>
      <c r="D909" s="374">
        <v>379170</v>
      </c>
    </row>
    <row r="910" spans="1:4" ht="14.25" customHeight="1">
      <c r="A910" s="375">
        <v>44899</v>
      </c>
      <c r="B910" s="375" t="s">
        <v>4744</v>
      </c>
      <c r="C910" s="374">
        <v>209.8</v>
      </c>
      <c r="D910" s="374">
        <v>36190</v>
      </c>
    </row>
    <row r="911" spans="1:4" ht="14.25" customHeight="1">
      <c r="A911" s="375">
        <v>44900</v>
      </c>
      <c r="B911" s="375" t="s">
        <v>4744</v>
      </c>
      <c r="C911" s="374">
        <v>209.8</v>
      </c>
      <c r="D911" s="374">
        <v>13250</v>
      </c>
    </row>
    <row r="912" spans="1:4" ht="14.25" customHeight="1">
      <c r="A912" s="375">
        <v>44901</v>
      </c>
      <c r="B912" s="375" t="s">
        <v>4744</v>
      </c>
      <c r="C912" s="374">
        <v>209.8</v>
      </c>
      <c r="D912" s="374">
        <v>3980</v>
      </c>
    </row>
    <row r="913" spans="1:4" ht="14.25" customHeight="1">
      <c r="A913" s="375">
        <v>44902</v>
      </c>
      <c r="B913" s="375" t="s">
        <v>4744</v>
      </c>
      <c r="C913" s="374">
        <v>209.8</v>
      </c>
      <c r="D913" s="374">
        <v>12400</v>
      </c>
    </row>
    <row r="914" spans="1:4" ht="14.25" customHeight="1">
      <c r="A914" s="375">
        <v>44903</v>
      </c>
      <c r="B914" s="375" t="s">
        <v>4744</v>
      </c>
      <c r="C914" s="374">
        <v>209.8</v>
      </c>
      <c r="D914" s="374">
        <v>9720</v>
      </c>
    </row>
    <row r="915" spans="1:4" ht="14.25" customHeight="1">
      <c r="A915" s="375">
        <v>44906</v>
      </c>
      <c r="B915" s="375" t="s">
        <v>4744</v>
      </c>
      <c r="C915" s="374">
        <v>209.8</v>
      </c>
      <c r="D915" s="374">
        <v>8730</v>
      </c>
    </row>
    <row r="916" spans="1:4" ht="14.25" customHeight="1">
      <c r="A916" s="375">
        <v>44907</v>
      </c>
      <c r="B916" s="375" t="s">
        <v>4744</v>
      </c>
      <c r="C916" s="374">
        <v>209.8</v>
      </c>
      <c r="D916" s="374">
        <v>8290</v>
      </c>
    </row>
    <row r="917" spans="1:4" ht="14.25" customHeight="1">
      <c r="A917" s="375">
        <v>44908</v>
      </c>
      <c r="B917" s="375" t="s">
        <v>4744</v>
      </c>
      <c r="C917" s="374">
        <v>209.8</v>
      </c>
      <c r="D917" s="374">
        <v>7660</v>
      </c>
    </row>
    <row r="918" spans="1:4" ht="14.25" customHeight="1">
      <c r="A918" s="375">
        <v>44909</v>
      </c>
      <c r="B918" s="375" t="s">
        <v>4744</v>
      </c>
      <c r="C918" s="374">
        <v>209.8</v>
      </c>
      <c r="D918" s="374">
        <v>6480</v>
      </c>
    </row>
    <row r="919" spans="1:4" ht="14.25" customHeight="1">
      <c r="A919" s="375">
        <v>44910</v>
      </c>
      <c r="B919" s="375" t="s">
        <v>4744</v>
      </c>
      <c r="C919" s="374">
        <v>209.8</v>
      </c>
      <c r="D919" s="374">
        <v>6520</v>
      </c>
    </row>
    <row r="920" spans="1:4" ht="14.25" customHeight="1">
      <c r="A920" s="375">
        <v>44913</v>
      </c>
      <c r="B920" s="375" t="s">
        <v>4744</v>
      </c>
      <c r="C920" s="374">
        <v>209.8</v>
      </c>
      <c r="D920" s="374">
        <v>5660</v>
      </c>
    </row>
    <row r="921" spans="1:4" ht="14.25" customHeight="1">
      <c r="A921" s="375">
        <v>44914</v>
      </c>
      <c r="B921" s="375" t="s">
        <v>4744</v>
      </c>
      <c r="C921" s="374">
        <v>209.8</v>
      </c>
      <c r="D921" s="374">
        <v>6710</v>
      </c>
    </row>
    <row r="922" spans="1:4" ht="14.25" customHeight="1">
      <c r="A922" s="375">
        <v>44915</v>
      </c>
      <c r="B922" s="375" t="s">
        <v>4744</v>
      </c>
      <c r="C922" s="374">
        <v>209.8</v>
      </c>
      <c r="D922" s="374">
        <v>6120</v>
      </c>
    </row>
    <row r="923" spans="1:4" ht="14.25" customHeight="1">
      <c r="A923" s="375">
        <v>44916</v>
      </c>
      <c r="B923" s="375" t="s">
        <v>4744</v>
      </c>
      <c r="C923" s="374">
        <v>209.8</v>
      </c>
      <c r="D923" s="374">
        <v>5180</v>
      </c>
    </row>
    <row r="924" spans="1:4" ht="14.25" customHeight="1">
      <c r="A924" s="375">
        <v>44917</v>
      </c>
      <c r="B924" s="375" t="s">
        <v>4744</v>
      </c>
      <c r="C924" s="374">
        <v>209.8</v>
      </c>
      <c r="D924" s="374">
        <v>10380</v>
      </c>
    </row>
    <row r="925" spans="1:4" ht="14.25" customHeight="1">
      <c r="A925" s="375">
        <v>44921</v>
      </c>
      <c r="B925" s="375" t="s">
        <v>4744</v>
      </c>
      <c r="C925" s="374">
        <v>209.8</v>
      </c>
      <c r="D925" s="374">
        <v>10390</v>
      </c>
    </row>
    <row r="926" spans="1:4" ht="14.25" customHeight="1">
      <c r="A926" s="375">
        <v>44922</v>
      </c>
      <c r="B926" s="375" t="s">
        <v>4744</v>
      </c>
      <c r="C926" s="374">
        <v>209.8</v>
      </c>
      <c r="D926" s="374">
        <v>4770</v>
      </c>
    </row>
    <row r="927" spans="1:4" ht="14.25" customHeight="1">
      <c r="A927" s="375">
        <v>44923</v>
      </c>
      <c r="B927" s="375" t="s">
        <v>4744</v>
      </c>
      <c r="C927" s="374">
        <v>209.8</v>
      </c>
      <c r="D927" s="374">
        <v>5530</v>
      </c>
    </row>
    <row r="928" spans="1:4" ht="14.25" customHeight="1">
      <c r="A928" s="375">
        <v>44924</v>
      </c>
      <c r="B928" s="375" t="s">
        <v>4744</v>
      </c>
      <c r="C928" s="374">
        <v>209.8</v>
      </c>
      <c r="D928" s="374">
        <v>9520</v>
      </c>
    </row>
    <row r="929" spans="1:4" ht="14.25" customHeight="1">
      <c r="A929" s="375">
        <v>44927</v>
      </c>
      <c r="B929" s="375" t="s">
        <v>4744</v>
      </c>
      <c r="C929" s="374">
        <v>209.8</v>
      </c>
      <c r="D929" s="374">
        <v>6370</v>
      </c>
    </row>
    <row r="930" spans="1:4" ht="14.25" customHeight="1">
      <c r="A930" s="375">
        <v>44928</v>
      </c>
      <c r="B930" s="375" t="s">
        <v>4744</v>
      </c>
      <c r="C930" s="374">
        <v>209.8</v>
      </c>
      <c r="D930" s="374">
        <v>45630</v>
      </c>
    </row>
    <row r="931" spans="1:4" ht="14.25" customHeight="1">
      <c r="A931" s="375">
        <v>44929</v>
      </c>
      <c r="B931" s="375" t="s">
        <v>4744</v>
      </c>
      <c r="C931" s="374">
        <v>209.8</v>
      </c>
      <c r="D931" s="374">
        <v>37790</v>
      </c>
    </row>
    <row r="932" spans="1:4" ht="14.25" customHeight="1">
      <c r="A932" s="375">
        <v>44930</v>
      </c>
      <c r="B932" s="375" t="s">
        <v>4744</v>
      </c>
      <c r="C932" s="374">
        <v>209.8</v>
      </c>
      <c r="D932" s="374">
        <v>58730</v>
      </c>
    </row>
    <row r="933" spans="1:4" ht="14.25" customHeight="1">
      <c r="A933" s="375">
        <v>44931</v>
      </c>
      <c r="B933" s="375" t="s">
        <v>4744</v>
      </c>
      <c r="C933" s="374">
        <v>209.8</v>
      </c>
      <c r="D933" s="374">
        <v>3330</v>
      </c>
    </row>
    <row r="934" spans="1:4" ht="14.25" customHeight="1">
      <c r="A934" s="375">
        <v>44934</v>
      </c>
      <c r="B934" s="375" t="s">
        <v>4744</v>
      </c>
      <c r="C934" s="374">
        <v>209.8</v>
      </c>
      <c r="D934" s="374">
        <v>3810</v>
      </c>
    </row>
    <row r="935" spans="1:4" ht="14.25" customHeight="1">
      <c r="A935" s="375">
        <v>44935</v>
      </c>
      <c r="B935" s="375" t="s">
        <v>4744</v>
      </c>
      <c r="C935" s="374">
        <v>209.8</v>
      </c>
      <c r="D935" s="374">
        <v>2760</v>
      </c>
    </row>
    <row r="936" spans="1:4" ht="14.25" customHeight="1">
      <c r="A936" s="375">
        <v>44936</v>
      </c>
      <c r="B936" s="375" t="s">
        <v>4744</v>
      </c>
      <c r="C936" s="374">
        <v>209.8</v>
      </c>
      <c r="D936" s="374">
        <v>6460</v>
      </c>
    </row>
    <row r="937" spans="1:4" ht="14.25" customHeight="1">
      <c r="A937" s="375">
        <v>44937</v>
      </c>
      <c r="B937" s="375" t="s">
        <v>4744</v>
      </c>
      <c r="C937" s="374">
        <v>209.8</v>
      </c>
      <c r="D937" s="374">
        <v>4510</v>
      </c>
    </row>
    <row r="938" spans="1:4" ht="14.25" customHeight="1">
      <c r="A938" s="375">
        <v>44938</v>
      </c>
      <c r="B938" s="375" t="s">
        <v>4744</v>
      </c>
      <c r="C938" s="374">
        <v>209.8</v>
      </c>
      <c r="D938" s="374">
        <v>4630</v>
      </c>
    </row>
    <row r="939" spans="1:4" ht="14.25" customHeight="1">
      <c r="A939" s="375">
        <v>44941</v>
      </c>
      <c r="B939" s="375" t="s">
        <v>4744</v>
      </c>
      <c r="C939" s="374">
        <v>209.8</v>
      </c>
      <c r="D939" s="374">
        <v>12780</v>
      </c>
    </row>
    <row r="940" spans="1:4" ht="14.25" customHeight="1">
      <c r="A940" s="375">
        <v>44942</v>
      </c>
      <c r="B940" s="375" t="s">
        <v>4744</v>
      </c>
      <c r="C940" s="374">
        <v>209.8</v>
      </c>
      <c r="D940" s="374">
        <v>17320</v>
      </c>
    </row>
    <row r="941" spans="1:4" ht="14.25" customHeight="1">
      <c r="A941" s="375">
        <v>44943</v>
      </c>
      <c r="B941" s="375" t="s">
        <v>4744</v>
      </c>
      <c r="C941" s="374">
        <v>209.8</v>
      </c>
      <c r="D941" s="374">
        <v>16440</v>
      </c>
    </row>
    <row r="942" spans="1:4" ht="14.25" customHeight="1">
      <c r="A942" s="375">
        <v>44944</v>
      </c>
      <c r="B942" s="375" t="s">
        <v>4744</v>
      </c>
      <c r="C942" s="374">
        <v>209.8</v>
      </c>
      <c r="D942" s="374">
        <v>18760</v>
      </c>
    </row>
    <row r="943" spans="1:4" ht="14.25" customHeight="1">
      <c r="A943" s="375">
        <v>44945</v>
      </c>
      <c r="B943" s="375" t="s">
        <v>4744</v>
      </c>
      <c r="C943" s="374">
        <v>209.8</v>
      </c>
      <c r="D943" s="374">
        <v>6600</v>
      </c>
    </row>
    <row r="944" spans="1:4" ht="14.25" customHeight="1">
      <c r="A944" s="375">
        <v>44948</v>
      </c>
      <c r="B944" s="375" t="s">
        <v>4744</v>
      </c>
      <c r="C944" s="374">
        <v>209.8</v>
      </c>
      <c r="D944" s="374">
        <v>4360</v>
      </c>
    </row>
    <row r="945" spans="1:4" ht="14.25" customHeight="1">
      <c r="A945" s="375">
        <v>44949</v>
      </c>
      <c r="B945" s="375" t="s">
        <v>4744</v>
      </c>
      <c r="C945" s="374">
        <v>209.8</v>
      </c>
      <c r="D945" s="374">
        <v>5920</v>
      </c>
    </row>
    <row r="946" spans="1:4" ht="14.25" customHeight="1">
      <c r="A946" s="375">
        <v>44950</v>
      </c>
      <c r="B946" s="375" t="s">
        <v>4744</v>
      </c>
      <c r="C946" s="374">
        <v>209.8</v>
      </c>
      <c r="D946" s="374">
        <v>17670</v>
      </c>
    </row>
    <row r="947" spans="1:4" ht="14.25" customHeight="1">
      <c r="A947" s="375">
        <v>44951</v>
      </c>
      <c r="B947" s="375" t="s">
        <v>4744</v>
      </c>
      <c r="C947" s="374">
        <v>209.8</v>
      </c>
      <c r="D947" s="374">
        <v>9910</v>
      </c>
    </row>
    <row r="948" spans="1:4" ht="14.25" customHeight="1">
      <c r="A948" s="375">
        <v>44952</v>
      </c>
      <c r="B948" s="375" t="s">
        <v>4744</v>
      </c>
      <c r="C948" s="374">
        <v>209.8</v>
      </c>
      <c r="D948" s="374">
        <v>20810</v>
      </c>
    </row>
    <row r="949" spans="1:4" ht="14.25" customHeight="1">
      <c r="A949" s="375">
        <v>44955</v>
      </c>
      <c r="B949" s="375" t="s">
        <v>4744</v>
      </c>
      <c r="C949" s="374">
        <v>209.8</v>
      </c>
      <c r="D949" s="374">
        <v>8550</v>
      </c>
    </row>
    <row r="950" spans="1:4" ht="14.25" customHeight="1">
      <c r="A950" s="375">
        <v>44956</v>
      </c>
      <c r="B950" s="375" t="s">
        <v>4744</v>
      </c>
      <c r="C950" s="374">
        <v>209.8</v>
      </c>
      <c r="D950" s="374">
        <v>16560</v>
      </c>
    </row>
    <row r="951" spans="1:4" ht="14.25" customHeight="1">
      <c r="A951" s="375">
        <v>44957</v>
      </c>
      <c r="B951" s="375" t="s">
        <v>4744</v>
      </c>
      <c r="C951" s="374">
        <v>209.8</v>
      </c>
      <c r="D951" s="374">
        <v>9960</v>
      </c>
    </row>
    <row r="952" spans="1:4" ht="14.25" customHeight="1">
      <c r="A952" s="375">
        <v>44958</v>
      </c>
      <c r="B952" s="375" t="s">
        <v>4744</v>
      </c>
      <c r="C952" s="374">
        <v>209.8</v>
      </c>
      <c r="D952" s="374">
        <v>18020</v>
      </c>
    </row>
    <row r="953" spans="1:4" ht="14.25" customHeight="1">
      <c r="A953" s="375">
        <v>44959</v>
      </c>
      <c r="B953" s="375" t="s">
        <v>4744</v>
      </c>
      <c r="C953" s="374">
        <v>209.8</v>
      </c>
      <c r="D953" s="374">
        <v>31930</v>
      </c>
    </row>
    <row r="954" spans="1:4" ht="14.25" customHeight="1">
      <c r="A954" s="375">
        <v>44962</v>
      </c>
      <c r="B954" s="375" t="s">
        <v>4744</v>
      </c>
      <c r="C954" s="374">
        <v>209.8</v>
      </c>
      <c r="D954" s="374">
        <v>39270</v>
      </c>
    </row>
    <row r="955" spans="1:4" ht="14.25" customHeight="1">
      <c r="A955" s="375">
        <v>44963</v>
      </c>
      <c r="B955" s="375" t="s">
        <v>4744</v>
      </c>
      <c r="C955" s="374">
        <v>209.8</v>
      </c>
      <c r="D955" s="374">
        <v>11590</v>
      </c>
    </row>
    <row r="956" spans="1:4" ht="14.25" customHeight="1">
      <c r="A956" s="375">
        <v>44964</v>
      </c>
      <c r="B956" s="375" t="s">
        <v>4744</v>
      </c>
      <c r="C956" s="374">
        <v>209.8</v>
      </c>
      <c r="D956" s="374">
        <v>14210</v>
      </c>
    </row>
    <row r="957" spans="1:4" ht="14.25" customHeight="1">
      <c r="A957" s="375">
        <v>44965</v>
      </c>
      <c r="B957" s="375" t="s">
        <v>4744</v>
      </c>
      <c r="C957" s="374">
        <v>209.8</v>
      </c>
      <c r="D957" s="374">
        <v>25640</v>
      </c>
    </row>
    <row r="958" spans="1:4" ht="14.25" customHeight="1">
      <c r="A958" s="375">
        <v>44966</v>
      </c>
      <c r="B958" s="375" t="s">
        <v>4744</v>
      </c>
      <c r="C958" s="374">
        <v>209.8</v>
      </c>
      <c r="D958" s="374">
        <v>20720</v>
      </c>
    </row>
    <row r="959" spans="1:4" ht="14.25" customHeight="1">
      <c r="A959" s="375">
        <v>44969</v>
      </c>
      <c r="B959" s="375" t="s">
        <v>4744</v>
      </c>
      <c r="C959" s="374">
        <v>209.8</v>
      </c>
      <c r="D959" s="374">
        <v>17270</v>
      </c>
    </row>
    <row r="960" spans="1:4" ht="14.25" customHeight="1">
      <c r="A960" s="375">
        <v>44970</v>
      </c>
      <c r="B960" s="375" t="s">
        <v>4744</v>
      </c>
      <c r="C960" s="374">
        <v>209.8</v>
      </c>
      <c r="D960" s="374">
        <v>5040</v>
      </c>
    </row>
    <row r="961" spans="1:4" ht="14.25" customHeight="1">
      <c r="A961" s="375">
        <v>44971</v>
      </c>
      <c r="B961" s="375" t="s">
        <v>4744</v>
      </c>
      <c r="C961" s="374">
        <v>209.8</v>
      </c>
      <c r="D961" s="374">
        <v>5440</v>
      </c>
    </row>
    <row r="962" spans="1:4" ht="14.25" customHeight="1">
      <c r="A962" s="375">
        <v>44972</v>
      </c>
      <c r="B962" s="375" t="s">
        <v>4744</v>
      </c>
      <c r="C962" s="374">
        <v>209.8</v>
      </c>
      <c r="D962" s="374">
        <v>5200</v>
      </c>
    </row>
    <row r="963" spans="1:4" ht="14.25" customHeight="1">
      <c r="A963" s="375">
        <v>44973</v>
      </c>
      <c r="B963" s="375" t="s">
        <v>4744</v>
      </c>
      <c r="C963" s="374">
        <v>209.8</v>
      </c>
      <c r="D963" s="374">
        <v>3630</v>
      </c>
    </row>
    <row r="964" spans="1:4" ht="14.25" customHeight="1">
      <c r="A964" s="375">
        <v>44976</v>
      </c>
      <c r="B964" s="375" t="s">
        <v>4744</v>
      </c>
      <c r="C964" s="374">
        <v>209.8</v>
      </c>
      <c r="D964" s="374">
        <v>2990</v>
      </c>
    </row>
    <row r="965" spans="1:4" ht="14.25" customHeight="1">
      <c r="A965" s="375">
        <v>44977</v>
      </c>
      <c r="B965" s="375" t="s">
        <v>4744</v>
      </c>
      <c r="C965" s="374">
        <v>209.8</v>
      </c>
      <c r="D965" s="374">
        <v>17260</v>
      </c>
    </row>
    <row r="966" spans="1:4" ht="14.25" customHeight="1">
      <c r="A966" s="375">
        <v>44979</v>
      </c>
      <c r="B966" s="375" t="s">
        <v>4744</v>
      </c>
      <c r="C966" s="374">
        <v>209.8</v>
      </c>
      <c r="D966" s="374">
        <v>15390</v>
      </c>
    </row>
    <row r="967" spans="1:4" ht="14.25" customHeight="1">
      <c r="A967" s="375">
        <v>44980</v>
      </c>
      <c r="B967" s="375" t="s">
        <v>4744</v>
      </c>
      <c r="C967" s="374">
        <v>209.8</v>
      </c>
      <c r="D967" s="374">
        <v>5370</v>
      </c>
    </row>
    <row r="968" spans="1:4" ht="14.25" customHeight="1">
      <c r="A968" s="375">
        <v>44983</v>
      </c>
      <c r="B968" s="375" t="s">
        <v>4744</v>
      </c>
      <c r="C968" s="374">
        <v>209.8</v>
      </c>
      <c r="D968" s="374">
        <v>7540</v>
      </c>
    </row>
    <row r="969" spans="1:4" ht="14.25" customHeight="1">
      <c r="A969" s="375">
        <v>44984</v>
      </c>
      <c r="B969" s="375" t="s">
        <v>4744</v>
      </c>
      <c r="C969" s="374">
        <v>209.8</v>
      </c>
      <c r="D969" s="374">
        <v>5840</v>
      </c>
    </row>
    <row r="970" spans="1:4" ht="14.25" customHeight="1">
      <c r="A970" s="375">
        <v>44985</v>
      </c>
      <c r="B970" s="375" t="s">
        <v>4744</v>
      </c>
      <c r="C970" s="374">
        <v>209.8</v>
      </c>
      <c r="D970" s="374">
        <v>5530</v>
      </c>
    </row>
    <row r="971" spans="1:4" ht="14.25" customHeight="1">
      <c r="A971" s="375">
        <v>44986</v>
      </c>
      <c r="B971" s="375" t="s">
        <v>4744</v>
      </c>
      <c r="C971" s="374">
        <v>209.8</v>
      </c>
      <c r="D971" s="374">
        <v>6170</v>
      </c>
    </row>
    <row r="972" spans="1:4" ht="14.25" customHeight="1">
      <c r="A972" s="375">
        <v>44987</v>
      </c>
      <c r="B972" s="375" t="s">
        <v>4744</v>
      </c>
      <c r="C972" s="374">
        <v>209.8</v>
      </c>
      <c r="D972" s="374">
        <v>3630</v>
      </c>
    </row>
    <row r="973" spans="1:4" ht="14.25" customHeight="1">
      <c r="A973" s="375">
        <v>44990</v>
      </c>
      <c r="B973" s="375" t="s">
        <v>4744</v>
      </c>
      <c r="C973" s="374">
        <v>209.8</v>
      </c>
      <c r="D973" s="374">
        <v>8109.9999999999991</v>
      </c>
    </row>
    <row r="974" spans="1:4" ht="14.25" customHeight="1">
      <c r="A974" s="375">
        <v>44991</v>
      </c>
      <c r="B974" s="375" t="s">
        <v>4744</v>
      </c>
      <c r="C974" s="374">
        <v>209.8</v>
      </c>
      <c r="D974" s="374">
        <v>14570</v>
      </c>
    </row>
    <row r="975" spans="1:4" ht="14.25" customHeight="1">
      <c r="A975" s="375">
        <v>44992</v>
      </c>
      <c r="B975" s="375" t="s">
        <v>4744</v>
      </c>
      <c r="C975" s="374">
        <v>209.8</v>
      </c>
      <c r="D975" s="374">
        <v>8710</v>
      </c>
    </row>
    <row r="976" spans="1:4" ht="14.25" customHeight="1">
      <c r="A976" s="375">
        <v>44994</v>
      </c>
      <c r="B976" s="375" t="s">
        <v>4744</v>
      </c>
      <c r="C976" s="374">
        <v>209.8</v>
      </c>
      <c r="D976" s="374">
        <v>5230</v>
      </c>
    </row>
    <row r="977" spans="1:4" ht="14.25" customHeight="1">
      <c r="A977" s="375">
        <v>44997</v>
      </c>
      <c r="B977" s="375" t="s">
        <v>4744</v>
      </c>
      <c r="C977" s="374">
        <v>209.8</v>
      </c>
      <c r="D977" s="374">
        <v>3210</v>
      </c>
    </row>
    <row r="978" spans="1:4" ht="14.25" customHeight="1">
      <c r="A978" s="375">
        <v>44998</v>
      </c>
      <c r="B978" s="375" t="s">
        <v>4744</v>
      </c>
      <c r="C978" s="374">
        <v>209.8</v>
      </c>
      <c r="D978" s="374">
        <v>5970</v>
      </c>
    </row>
    <row r="979" spans="1:4" ht="14.25" customHeight="1">
      <c r="A979" s="375">
        <v>44999</v>
      </c>
      <c r="B979" s="375" t="s">
        <v>4744</v>
      </c>
      <c r="C979" s="374">
        <v>209.8</v>
      </c>
      <c r="D979" s="374">
        <v>4990</v>
      </c>
    </row>
    <row r="980" spans="1:4" ht="14.25" customHeight="1">
      <c r="A980" s="375">
        <v>45000</v>
      </c>
      <c r="B980" s="375" t="s">
        <v>4744</v>
      </c>
      <c r="C980" s="374">
        <v>209.8</v>
      </c>
      <c r="D980" s="374">
        <v>5980</v>
      </c>
    </row>
    <row r="981" spans="1:4" ht="14.25" customHeight="1">
      <c r="A981" s="375">
        <v>45001</v>
      </c>
      <c r="B981" s="375" t="s">
        <v>4744</v>
      </c>
      <c r="C981" s="374">
        <v>209.8</v>
      </c>
      <c r="D981" s="374">
        <v>2060</v>
      </c>
    </row>
    <row r="982" spans="1:4" ht="14.25" customHeight="1">
      <c r="A982" s="375">
        <v>45004</v>
      </c>
      <c r="B982" s="375" t="s">
        <v>4744</v>
      </c>
      <c r="C982" s="374">
        <v>209.8</v>
      </c>
      <c r="D982" s="374">
        <v>2380</v>
      </c>
    </row>
    <row r="983" spans="1:4" ht="14.25" customHeight="1">
      <c r="A983" s="375">
        <v>45005</v>
      </c>
      <c r="B983" s="375" t="s">
        <v>4744</v>
      </c>
      <c r="C983" s="374">
        <v>209.8</v>
      </c>
      <c r="D983" s="374">
        <v>7930</v>
      </c>
    </row>
    <row r="984" spans="1:4" ht="14.25" customHeight="1">
      <c r="A984" s="375">
        <v>45006</v>
      </c>
      <c r="B984" s="375" t="s">
        <v>4744</v>
      </c>
      <c r="C984" s="374">
        <v>209.8</v>
      </c>
      <c r="D984" s="374">
        <v>10440</v>
      </c>
    </row>
    <row r="985" spans="1:4" ht="14.25" customHeight="1">
      <c r="A985" s="375">
        <v>45007</v>
      </c>
      <c r="B985" s="375" t="s">
        <v>4744</v>
      </c>
      <c r="C985" s="374">
        <v>209.8</v>
      </c>
      <c r="D985" s="374">
        <v>7580</v>
      </c>
    </row>
    <row r="986" spans="1:4" ht="14.25" customHeight="1">
      <c r="A986" s="375">
        <v>45008</v>
      </c>
      <c r="B986" s="375" t="s">
        <v>4744</v>
      </c>
      <c r="C986" s="374">
        <v>209.8</v>
      </c>
      <c r="D986" s="374">
        <v>3300</v>
      </c>
    </row>
    <row r="987" spans="1:4" ht="14.25" customHeight="1">
      <c r="A987" s="375">
        <v>45012</v>
      </c>
      <c r="B987" s="375" t="s">
        <v>4744</v>
      </c>
      <c r="C987" s="374">
        <v>209.8</v>
      </c>
      <c r="D987" s="374">
        <v>2890</v>
      </c>
    </row>
    <row r="988" spans="1:4" ht="14.25" customHeight="1">
      <c r="A988" s="375">
        <v>45013</v>
      </c>
      <c r="B988" s="375" t="s">
        <v>4744</v>
      </c>
      <c r="C988" s="374">
        <v>209.8</v>
      </c>
      <c r="D988" s="374">
        <v>2220</v>
      </c>
    </row>
    <row r="989" spans="1:4" ht="14.25" customHeight="1">
      <c r="A989" s="375">
        <v>45014</v>
      </c>
      <c r="B989" s="375" t="s">
        <v>4744</v>
      </c>
      <c r="C989" s="374">
        <v>209.8</v>
      </c>
      <c r="D989" s="374">
        <v>4040</v>
      </c>
    </row>
    <row r="990" spans="1:4" ht="14.25" customHeight="1">
      <c r="A990" s="375">
        <v>45015</v>
      </c>
      <c r="B990" s="375" t="s">
        <v>4744</v>
      </c>
      <c r="C990" s="374">
        <v>209.8</v>
      </c>
      <c r="D990" s="374">
        <v>2940</v>
      </c>
    </row>
    <row r="991" spans="1:4" ht="14.25" customHeight="1">
      <c r="A991" s="375">
        <v>45018</v>
      </c>
      <c r="B991" s="375" t="s">
        <v>4744</v>
      </c>
      <c r="C991" s="374">
        <v>209.8</v>
      </c>
      <c r="D991" s="374">
        <v>9640</v>
      </c>
    </row>
    <row r="992" spans="1:4" ht="14.25" customHeight="1">
      <c r="A992" s="375">
        <v>45019</v>
      </c>
      <c r="B992" s="375" t="s">
        <v>4744</v>
      </c>
      <c r="C992" s="374">
        <v>209.8</v>
      </c>
      <c r="D992" s="374">
        <v>12930</v>
      </c>
    </row>
    <row r="993" spans="1:4" ht="14.25" customHeight="1">
      <c r="A993" s="375">
        <v>45020</v>
      </c>
      <c r="B993" s="375" t="s">
        <v>4744</v>
      </c>
      <c r="C993" s="374">
        <v>209.8</v>
      </c>
      <c r="D993" s="374">
        <v>7270</v>
      </c>
    </row>
    <row r="994" spans="1:4" ht="14.25" customHeight="1">
      <c r="A994" s="375">
        <v>45021</v>
      </c>
      <c r="B994" s="375" t="s">
        <v>4744</v>
      </c>
      <c r="C994" s="374">
        <v>209.8</v>
      </c>
      <c r="D994" s="374">
        <v>5630</v>
      </c>
    </row>
    <row r="995" spans="1:4" ht="14.25" customHeight="1">
      <c r="A995" s="375">
        <v>45022</v>
      </c>
      <c r="B995" s="375" t="s">
        <v>4744</v>
      </c>
      <c r="C995" s="374">
        <v>209.8</v>
      </c>
      <c r="D995" s="374">
        <v>3190</v>
      </c>
    </row>
    <row r="996" spans="1:4" ht="14.25" customHeight="1">
      <c r="A996" s="375">
        <v>45025</v>
      </c>
      <c r="B996" s="375" t="s">
        <v>4744</v>
      </c>
      <c r="C996" s="374">
        <v>209.8</v>
      </c>
      <c r="D996" s="374">
        <v>3640</v>
      </c>
    </row>
    <row r="997" spans="1:4" ht="14.25" customHeight="1">
      <c r="A997" s="375">
        <v>45026</v>
      </c>
      <c r="B997" s="375" t="s">
        <v>4744</v>
      </c>
      <c r="C997" s="374">
        <v>209.8</v>
      </c>
      <c r="D997" s="374">
        <v>4260</v>
      </c>
    </row>
    <row r="998" spans="1:4" ht="14.25" customHeight="1">
      <c r="A998" s="375">
        <v>45027</v>
      </c>
      <c r="B998" s="375" t="s">
        <v>4744</v>
      </c>
      <c r="C998" s="374">
        <v>209.8</v>
      </c>
      <c r="D998" s="374">
        <v>5250</v>
      </c>
    </row>
    <row r="999" spans="1:4" ht="14.25" customHeight="1">
      <c r="A999" s="375">
        <v>45028</v>
      </c>
      <c r="B999" s="375" t="s">
        <v>4744</v>
      </c>
      <c r="C999" s="374">
        <v>209.8</v>
      </c>
      <c r="D999" s="374">
        <v>4480</v>
      </c>
    </row>
    <row r="1000" spans="1:4" ht="14.25" customHeight="1">
      <c r="A1000" s="375">
        <v>45029</v>
      </c>
      <c r="B1000" s="375" t="s">
        <v>4744</v>
      </c>
      <c r="C1000" s="374">
        <v>209.8</v>
      </c>
      <c r="D1000" s="374">
        <v>2160</v>
      </c>
    </row>
    <row r="1001" spans="1:4" ht="14.25" customHeight="1">
      <c r="A1001" s="375">
        <v>45032</v>
      </c>
      <c r="B1001" s="375" t="s">
        <v>4744</v>
      </c>
      <c r="C1001" s="374">
        <v>209.8</v>
      </c>
      <c r="D1001" s="374">
        <v>7080</v>
      </c>
    </row>
    <row r="1002" spans="1:4" ht="14.25" customHeight="1">
      <c r="A1002" s="375">
        <v>45033</v>
      </c>
      <c r="B1002" s="375" t="s">
        <v>4744</v>
      </c>
      <c r="C1002" s="374">
        <v>209.8</v>
      </c>
      <c r="D1002" s="374">
        <v>10940</v>
      </c>
    </row>
    <row r="1003" spans="1:4" ht="14.25" customHeight="1">
      <c r="A1003" s="375">
        <v>45034</v>
      </c>
      <c r="B1003" s="375" t="s">
        <v>4744</v>
      </c>
      <c r="C1003" s="374">
        <v>209.8</v>
      </c>
      <c r="D1003" s="374">
        <v>110190</v>
      </c>
    </row>
    <row r="1004" spans="1:4" ht="14.25" customHeight="1">
      <c r="A1004" s="375">
        <v>45040</v>
      </c>
      <c r="B1004" s="375" t="s">
        <v>4744</v>
      </c>
      <c r="C1004" s="374">
        <v>209.8</v>
      </c>
      <c r="D1004" s="374">
        <v>10600</v>
      </c>
    </row>
    <row r="1005" spans="1:4" ht="14.25" customHeight="1">
      <c r="A1005" s="375">
        <v>45041</v>
      </c>
      <c r="B1005" s="375" t="s">
        <v>4744</v>
      </c>
      <c r="C1005" s="374">
        <v>209.8</v>
      </c>
      <c r="D1005" s="374">
        <v>41980</v>
      </c>
    </row>
    <row r="1006" spans="1:4" ht="14.25" customHeight="1">
      <c r="A1006" s="375">
        <v>45042</v>
      </c>
      <c r="B1006" s="375" t="s">
        <v>4744</v>
      </c>
      <c r="C1006" s="374">
        <v>209.8</v>
      </c>
      <c r="D1006" s="374">
        <v>13260</v>
      </c>
    </row>
    <row r="1007" spans="1:4" ht="14.25" customHeight="1">
      <c r="A1007" s="375">
        <v>45043</v>
      </c>
      <c r="B1007" s="375" t="s">
        <v>4744</v>
      </c>
      <c r="C1007" s="374">
        <v>209.8</v>
      </c>
      <c r="D1007" s="374">
        <v>19360</v>
      </c>
    </row>
    <row r="1008" spans="1:4" ht="14.25" customHeight="1">
      <c r="A1008" s="375">
        <v>45046</v>
      </c>
      <c r="B1008" s="375" t="s">
        <v>4744</v>
      </c>
      <c r="C1008" s="374">
        <v>209.8</v>
      </c>
      <c r="D1008" s="374">
        <v>126080</v>
      </c>
    </row>
    <row r="1009" spans="1:4" ht="14.25" customHeight="1">
      <c r="A1009" s="375">
        <v>45048</v>
      </c>
      <c r="B1009" s="375" t="s">
        <v>4744</v>
      </c>
      <c r="C1009" s="374">
        <v>209.8</v>
      </c>
      <c r="D1009" s="374">
        <v>13150</v>
      </c>
    </row>
    <row r="1010" spans="1:4" ht="14.25" customHeight="1">
      <c r="A1010" s="375">
        <v>45049</v>
      </c>
      <c r="B1010" s="375" t="s">
        <v>4744</v>
      </c>
      <c r="C1010" s="374">
        <v>209.8</v>
      </c>
      <c r="D1010" s="374">
        <v>12260</v>
      </c>
    </row>
    <row r="1011" spans="1:4" ht="14.25" customHeight="1">
      <c r="A1011" s="375">
        <v>45053</v>
      </c>
      <c r="B1011" s="375" t="s">
        <v>4744</v>
      </c>
      <c r="C1011" s="374">
        <v>209.8</v>
      </c>
      <c r="D1011" s="374">
        <v>15410</v>
      </c>
    </row>
    <row r="1012" spans="1:4" ht="14.25" customHeight="1">
      <c r="A1012" s="375">
        <v>45054</v>
      </c>
      <c r="B1012" s="375" t="s">
        <v>4744</v>
      </c>
      <c r="C1012" s="374">
        <v>209.8</v>
      </c>
      <c r="D1012" s="374">
        <v>10300</v>
      </c>
    </row>
    <row r="1013" spans="1:4" ht="14.25" customHeight="1">
      <c r="A1013" s="375">
        <v>45055</v>
      </c>
      <c r="B1013" s="375" t="s">
        <v>4744</v>
      </c>
      <c r="C1013" s="374">
        <v>209.8</v>
      </c>
      <c r="D1013" s="374">
        <v>16540</v>
      </c>
    </row>
    <row r="1014" spans="1:4" ht="14.25" customHeight="1">
      <c r="A1014" s="375">
        <v>45056</v>
      </c>
      <c r="B1014" s="375" t="s">
        <v>4744</v>
      </c>
      <c r="C1014" s="374">
        <v>209.8</v>
      </c>
      <c r="D1014" s="374">
        <v>11100</v>
      </c>
    </row>
    <row r="1015" spans="1:4" ht="14.25" customHeight="1">
      <c r="A1015" s="375">
        <v>45057</v>
      </c>
      <c r="B1015" s="375" t="s">
        <v>4744</v>
      </c>
      <c r="C1015" s="374">
        <v>209.8</v>
      </c>
      <c r="D1015" s="374">
        <v>12260</v>
      </c>
    </row>
    <row r="1016" spans="1:4" ht="14.25" customHeight="1">
      <c r="A1016" s="375">
        <v>45060</v>
      </c>
      <c r="B1016" s="375" t="s">
        <v>4744</v>
      </c>
      <c r="C1016" s="374">
        <v>209.8</v>
      </c>
      <c r="D1016" s="374">
        <v>11360</v>
      </c>
    </row>
    <row r="1017" spans="1:4" ht="14.25" customHeight="1">
      <c r="A1017" s="375">
        <v>45061</v>
      </c>
      <c r="B1017" s="375" t="s">
        <v>4744</v>
      </c>
      <c r="C1017" s="374">
        <v>209.8</v>
      </c>
      <c r="D1017" s="374">
        <v>42330</v>
      </c>
    </row>
    <row r="1018" spans="1:4" ht="14.25" customHeight="1">
      <c r="A1018" s="375">
        <v>45062</v>
      </c>
      <c r="B1018" s="375" t="s">
        <v>4744</v>
      </c>
      <c r="C1018" s="374">
        <v>209.8</v>
      </c>
      <c r="D1018" s="374">
        <v>7530</v>
      </c>
    </row>
    <row r="1019" spans="1:4" ht="14.25" customHeight="1">
      <c r="A1019" s="375">
        <v>45063</v>
      </c>
      <c r="B1019" s="375" t="s">
        <v>4744</v>
      </c>
      <c r="C1019" s="374">
        <v>209.8</v>
      </c>
      <c r="D1019" s="374">
        <v>22740</v>
      </c>
    </row>
    <row r="1020" spans="1:4" ht="14.25" customHeight="1">
      <c r="A1020" s="375">
        <v>45064</v>
      </c>
      <c r="B1020" s="375" t="s">
        <v>4744</v>
      </c>
      <c r="C1020" s="374">
        <v>209.8</v>
      </c>
      <c r="D1020" s="374">
        <v>6950</v>
      </c>
    </row>
    <row r="1021" spans="1:4" ht="14.25" customHeight="1">
      <c r="A1021" s="375">
        <v>45067</v>
      </c>
      <c r="B1021" s="375" t="s">
        <v>4744</v>
      </c>
      <c r="C1021" s="374">
        <v>209.8</v>
      </c>
      <c r="D1021" s="374">
        <v>27910</v>
      </c>
    </row>
    <row r="1022" spans="1:4" ht="14.25" customHeight="1">
      <c r="A1022" s="375">
        <v>45068</v>
      </c>
      <c r="B1022" s="375" t="s">
        <v>4744</v>
      </c>
      <c r="C1022" s="374">
        <v>209.8</v>
      </c>
      <c r="D1022" s="374">
        <v>16900</v>
      </c>
    </row>
    <row r="1023" spans="1:4" ht="14.25" customHeight="1">
      <c r="A1023" s="375">
        <v>45069</v>
      </c>
      <c r="B1023" s="375" t="s">
        <v>4744</v>
      </c>
      <c r="C1023" s="374">
        <v>209.8</v>
      </c>
      <c r="D1023" s="374">
        <v>15720</v>
      </c>
    </row>
    <row r="1024" spans="1:4" ht="14.25" customHeight="1">
      <c r="A1024" s="375">
        <v>45070</v>
      </c>
      <c r="B1024" s="375" t="s">
        <v>4744</v>
      </c>
      <c r="C1024" s="374">
        <v>209.8</v>
      </c>
      <c r="D1024" s="374">
        <v>9550</v>
      </c>
    </row>
    <row r="1025" spans="1:4" ht="14.25" customHeight="1">
      <c r="A1025" s="375">
        <v>45071</v>
      </c>
      <c r="B1025" s="375" t="s">
        <v>4744</v>
      </c>
      <c r="C1025" s="374">
        <v>209.8</v>
      </c>
      <c r="D1025" s="374">
        <v>12960</v>
      </c>
    </row>
    <row r="1026" spans="1:4" ht="14.25" customHeight="1">
      <c r="A1026" s="375">
        <v>45074</v>
      </c>
      <c r="B1026" s="375" t="s">
        <v>4744</v>
      </c>
      <c r="C1026" s="374">
        <v>209.8</v>
      </c>
      <c r="D1026" s="374">
        <v>15750</v>
      </c>
    </row>
    <row r="1027" spans="1:4" ht="14.25" customHeight="1">
      <c r="A1027" s="375">
        <v>45075</v>
      </c>
      <c r="B1027" s="375" t="s">
        <v>4744</v>
      </c>
      <c r="C1027" s="374">
        <v>209.8</v>
      </c>
      <c r="D1027" s="374">
        <v>13410</v>
      </c>
    </row>
    <row r="1028" spans="1:4" ht="14.25" customHeight="1">
      <c r="A1028" s="375">
        <v>45076</v>
      </c>
      <c r="B1028" s="375" t="s">
        <v>4744</v>
      </c>
      <c r="C1028" s="374">
        <v>209.8</v>
      </c>
      <c r="D1028" s="374">
        <v>13840</v>
      </c>
    </row>
    <row r="1029" spans="1:4" ht="14.25" customHeight="1">
      <c r="A1029" s="375">
        <v>45077</v>
      </c>
      <c r="B1029" s="375" t="s">
        <v>4744</v>
      </c>
      <c r="C1029" s="374">
        <v>209.8</v>
      </c>
      <c r="D1029" s="374">
        <v>7510</v>
      </c>
    </row>
    <row r="1030" spans="1:4" ht="14.25" customHeight="1">
      <c r="A1030" s="375">
        <v>45078</v>
      </c>
      <c r="B1030" s="375" t="s">
        <v>4744</v>
      </c>
      <c r="C1030" s="374">
        <v>209.8</v>
      </c>
      <c r="D1030" s="374">
        <v>12050</v>
      </c>
    </row>
    <row r="1031" spans="1:4" ht="14.25" customHeight="1">
      <c r="A1031" s="375">
        <v>45081</v>
      </c>
      <c r="B1031" s="375" t="s">
        <v>4744</v>
      </c>
      <c r="C1031" s="374">
        <v>209.8</v>
      </c>
      <c r="D1031" s="374">
        <v>22150</v>
      </c>
    </row>
    <row r="1032" spans="1:4" ht="14.25" customHeight="1">
      <c r="A1032" s="375">
        <v>45082</v>
      </c>
      <c r="B1032" s="375" t="s">
        <v>4744</v>
      </c>
      <c r="C1032" s="374">
        <v>209.8</v>
      </c>
      <c r="D1032" s="374">
        <v>11890</v>
      </c>
    </row>
    <row r="1033" spans="1:4" ht="14.25" customHeight="1">
      <c r="A1033" s="375">
        <v>45083</v>
      </c>
      <c r="B1033" s="375" t="s">
        <v>4744</v>
      </c>
      <c r="C1033" s="374">
        <v>209.8</v>
      </c>
      <c r="D1033" s="374">
        <v>10710</v>
      </c>
    </row>
    <row r="1034" spans="1:4" ht="14.25" customHeight="1">
      <c r="A1034" s="375">
        <v>45084</v>
      </c>
      <c r="B1034" s="375" t="s">
        <v>4744</v>
      </c>
      <c r="C1034" s="374">
        <v>209.8</v>
      </c>
      <c r="D1034" s="374">
        <v>13730</v>
      </c>
    </row>
    <row r="1035" spans="1:4" ht="14.25" customHeight="1">
      <c r="A1035" s="375">
        <v>45085</v>
      </c>
      <c r="B1035" s="375" t="s">
        <v>4744</v>
      </c>
      <c r="C1035" s="374">
        <v>209.8</v>
      </c>
      <c r="D1035" s="374">
        <v>9560</v>
      </c>
    </row>
    <row r="1036" spans="1:4" ht="14.25" customHeight="1">
      <c r="A1036" s="375">
        <v>45088</v>
      </c>
      <c r="B1036" s="375" t="s">
        <v>4744</v>
      </c>
      <c r="C1036" s="374">
        <v>209.8</v>
      </c>
      <c r="D1036" s="374">
        <v>10620</v>
      </c>
    </row>
    <row r="1037" spans="1:4" ht="14.25" customHeight="1">
      <c r="A1037" s="375">
        <v>45089</v>
      </c>
      <c r="B1037" s="375" t="s">
        <v>4744</v>
      </c>
      <c r="C1037" s="374">
        <v>209.8</v>
      </c>
      <c r="D1037" s="374">
        <v>31980</v>
      </c>
    </row>
    <row r="1038" spans="1:4" ht="14.25" customHeight="1">
      <c r="A1038" s="375">
        <v>45090</v>
      </c>
      <c r="B1038" s="375" t="s">
        <v>4744</v>
      </c>
      <c r="C1038" s="374">
        <v>209.8</v>
      </c>
      <c r="D1038" s="374">
        <v>11000</v>
      </c>
    </row>
    <row r="1039" spans="1:4" ht="14.25" customHeight="1">
      <c r="A1039" s="375">
        <v>45091</v>
      </c>
      <c r="B1039" s="375" t="s">
        <v>4744</v>
      </c>
      <c r="C1039" s="374">
        <v>209.8</v>
      </c>
      <c r="D1039" s="374">
        <v>21700</v>
      </c>
    </row>
    <row r="1040" spans="1:4" ht="14.25" customHeight="1">
      <c r="A1040" s="375">
        <v>45092</v>
      </c>
      <c r="B1040" s="375" t="s">
        <v>4744</v>
      </c>
      <c r="C1040" s="374">
        <v>209.8</v>
      </c>
      <c r="D1040" s="374">
        <v>13940</v>
      </c>
    </row>
    <row r="1041" spans="1:4" ht="14.25" customHeight="1">
      <c r="A1041" s="375">
        <v>45095</v>
      </c>
      <c r="B1041" s="375" t="s">
        <v>4744</v>
      </c>
      <c r="C1041" s="374">
        <v>209.8</v>
      </c>
      <c r="D1041" s="374">
        <v>24040</v>
      </c>
    </row>
    <row r="1042" spans="1:4" ht="14.25" customHeight="1">
      <c r="A1042" s="375">
        <v>45096</v>
      </c>
      <c r="B1042" s="375" t="s">
        <v>4744</v>
      </c>
      <c r="C1042" s="374">
        <v>209.8</v>
      </c>
      <c r="D1042" s="374">
        <v>16830</v>
      </c>
    </row>
    <row r="1043" spans="1:4" ht="14.25" customHeight="1">
      <c r="A1043" s="375">
        <v>45097</v>
      </c>
      <c r="B1043" s="375" t="s">
        <v>4744</v>
      </c>
      <c r="C1043" s="374">
        <v>209.8</v>
      </c>
      <c r="D1043" s="374">
        <v>18070</v>
      </c>
    </row>
    <row r="1044" spans="1:4" ht="14.25" customHeight="1">
      <c r="A1044" s="375">
        <v>45098</v>
      </c>
      <c r="B1044" s="375" t="s">
        <v>4744</v>
      </c>
      <c r="C1044" s="374">
        <v>209.8</v>
      </c>
      <c r="D1044" s="374">
        <v>20670</v>
      </c>
    </row>
    <row r="1045" spans="1:4" ht="14.25" customHeight="1">
      <c r="A1045" s="375">
        <v>45099</v>
      </c>
      <c r="B1045" s="375" t="s">
        <v>4744</v>
      </c>
      <c r="C1045" s="374">
        <v>209.8</v>
      </c>
      <c r="D1045" s="374">
        <v>60530</v>
      </c>
    </row>
    <row r="1046" spans="1:4" ht="14.25" customHeight="1">
      <c r="A1046" s="375">
        <v>45102</v>
      </c>
      <c r="B1046" s="375" t="s">
        <v>4744</v>
      </c>
      <c r="C1046" s="374">
        <v>209.8</v>
      </c>
      <c r="D1046" s="374">
        <v>89240</v>
      </c>
    </row>
    <row r="1047" spans="1:4" ht="14.25" customHeight="1">
      <c r="A1047" s="375">
        <v>45103</v>
      </c>
      <c r="B1047" s="375" t="s">
        <v>4744</v>
      </c>
      <c r="C1047" s="374">
        <v>209.8</v>
      </c>
      <c r="D1047" s="374">
        <v>128759.99999999999</v>
      </c>
    </row>
    <row r="1048" spans="1:4" ht="14.25" customHeight="1">
      <c r="A1048" s="375">
        <v>45109</v>
      </c>
      <c r="B1048" s="375" t="s">
        <v>4744</v>
      </c>
      <c r="C1048" s="374">
        <v>209.8</v>
      </c>
      <c r="D1048" s="374">
        <v>10470</v>
      </c>
    </row>
    <row r="1049" spans="1:4" ht="14.25" customHeight="1">
      <c r="A1049" s="375">
        <v>45110</v>
      </c>
      <c r="B1049" s="375" t="s">
        <v>4744</v>
      </c>
      <c r="C1049" s="374">
        <v>209.8</v>
      </c>
      <c r="D1049" s="374">
        <v>14370</v>
      </c>
    </row>
    <row r="1050" spans="1:4" ht="14.25" customHeight="1">
      <c r="A1050" s="375">
        <v>45111</v>
      </c>
      <c r="B1050" s="375" t="s">
        <v>4744</v>
      </c>
      <c r="C1050" s="374">
        <v>209.8</v>
      </c>
      <c r="D1050" s="374">
        <v>8780</v>
      </c>
    </row>
    <row r="1051" spans="1:4" ht="14.25" customHeight="1">
      <c r="A1051" s="375">
        <v>45112</v>
      </c>
      <c r="B1051" s="375" t="s">
        <v>4744</v>
      </c>
      <c r="C1051" s="374">
        <v>209.8</v>
      </c>
      <c r="D1051" s="374">
        <v>13120</v>
      </c>
    </row>
    <row r="1052" spans="1:4" ht="14.25" customHeight="1">
      <c r="A1052" s="375">
        <v>45113</v>
      </c>
      <c r="B1052" s="375" t="s">
        <v>4744</v>
      </c>
      <c r="C1052" s="374">
        <v>209.8</v>
      </c>
      <c r="D1052" s="374">
        <v>15320</v>
      </c>
    </row>
    <row r="1053" spans="1:4" ht="14.25" customHeight="1">
      <c r="A1053" s="375">
        <v>45116</v>
      </c>
      <c r="B1053" s="375" t="s">
        <v>4744</v>
      </c>
      <c r="C1053" s="374">
        <v>209.8</v>
      </c>
      <c r="D1053" s="374">
        <v>12230</v>
      </c>
    </row>
    <row r="1054" spans="1:4" ht="14.25" customHeight="1">
      <c r="A1054" s="375">
        <v>45117</v>
      </c>
      <c r="B1054" s="375" t="s">
        <v>4744</v>
      </c>
      <c r="C1054" s="374">
        <v>209.8</v>
      </c>
      <c r="D1054" s="374">
        <v>48940</v>
      </c>
    </row>
    <row r="1055" spans="1:4" ht="14.25" customHeight="1">
      <c r="A1055" s="375">
        <v>45118</v>
      </c>
      <c r="B1055" s="375" t="s">
        <v>4744</v>
      </c>
      <c r="C1055" s="374">
        <v>209.8</v>
      </c>
      <c r="D1055" s="374">
        <v>23650</v>
      </c>
    </row>
    <row r="1056" spans="1:4" ht="14.25" customHeight="1">
      <c r="A1056" s="375">
        <v>45119</v>
      </c>
      <c r="B1056" s="375" t="s">
        <v>4744</v>
      </c>
      <c r="C1056" s="374">
        <v>209.8</v>
      </c>
      <c r="D1056" s="374">
        <v>171570</v>
      </c>
    </row>
    <row r="1057" spans="1:4" ht="14.25" customHeight="1">
      <c r="A1057" s="375">
        <v>45120</v>
      </c>
      <c r="B1057" s="375" t="s">
        <v>4744</v>
      </c>
      <c r="C1057" s="374">
        <v>210.4</v>
      </c>
      <c r="D1057" s="374">
        <v>1370000</v>
      </c>
    </row>
    <row r="1058" spans="1:4" ht="14.25" customHeight="1">
      <c r="A1058" s="375">
        <v>45123</v>
      </c>
      <c r="B1058" s="375" t="s">
        <v>4744</v>
      </c>
      <c r="C1058" s="374">
        <v>212.1</v>
      </c>
      <c r="D1058" s="374">
        <v>525050</v>
      </c>
    </row>
    <row r="1059" spans="1:4" ht="14.25" customHeight="1">
      <c r="A1059" s="375">
        <v>45124</v>
      </c>
      <c r="B1059" s="375" t="s">
        <v>4744</v>
      </c>
      <c r="C1059" s="374">
        <v>213.1</v>
      </c>
      <c r="D1059" s="374">
        <v>569780</v>
      </c>
    </row>
    <row r="1060" spans="1:4" ht="14.25" customHeight="1">
      <c r="A1060" s="375">
        <v>45125</v>
      </c>
      <c r="B1060" s="375" t="s">
        <v>4744</v>
      </c>
      <c r="C1060" s="374">
        <v>213.3</v>
      </c>
      <c r="D1060" s="374">
        <v>423370</v>
      </c>
    </row>
    <row r="1061" spans="1:4" ht="14.25" customHeight="1">
      <c r="A1061" s="375">
        <v>45126</v>
      </c>
      <c r="B1061" s="375" t="s">
        <v>4744</v>
      </c>
      <c r="C1061" s="374">
        <v>212.6</v>
      </c>
      <c r="D1061" s="374">
        <v>290390</v>
      </c>
    </row>
    <row r="1062" spans="1:4" ht="14.25" customHeight="1">
      <c r="A1062" s="375">
        <v>45127</v>
      </c>
      <c r="B1062" s="375" t="s">
        <v>4744</v>
      </c>
      <c r="C1062" s="374">
        <v>211.1</v>
      </c>
      <c r="D1062" s="374">
        <v>441510</v>
      </c>
    </row>
    <row r="1063" spans="1:4" ht="14.25" customHeight="1">
      <c r="A1063" s="375">
        <v>45130</v>
      </c>
      <c r="B1063" s="375" t="s">
        <v>4744</v>
      </c>
      <c r="C1063" s="374">
        <v>211</v>
      </c>
      <c r="D1063" s="374">
        <v>280850</v>
      </c>
    </row>
    <row r="1064" spans="1:4" ht="14.25" customHeight="1">
      <c r="A1064" s="375">
        <v>45131</v>
      </c>
      <c r="B1064" s="375" t="s">
        <v>4744</v>
      </c>
      <c r="C1064" s="374">
        <v>209.9</v>
      </c>
      <c r="D1064" s="374">
        <v>543810</v>
      </c>
    </row>
    <row r="1065" spans="1:4" ht="14.25" customHeight="1">
      <c r="A1065" s="375">
        <v>45132</v>
      </c>
      <c r="B1065" s="375" t="s">
        <v>4744</v>
      </c>
      <c r="C1065" s="374">
        <v>210.6</v>
      </c>
      <c r="D1065" s="374">
        <v>330010</v>
      </c>
    </row>
    <row r="1066" spans="1:4" ht="14.25" customHeight="1">
      <c r="A1066" s="375">
        <v>45133</v>
      </c>
      <c r="B1066" s="375" t="s">
        <v>4744</v>
      </c>
      <c r="C1066" s="374">
        <v>210</v>
      </c>
      <c r="D1066" s="374">
        <v>154820</v>
      </c>
    </row>
    <row r="1067" spans="1:4" ht="14.25" customHeight="1">
      <c r="A1067" s="375">
        <v>45134</v>
      </c>
      <c r="B1067" s="375" t="s">
        <v>4744</v>
      </c>
      <c r="C1067" s="374">
        <v>210</v>
      </c>
      <c r="D1067" s="374">
        <v>227610</v>
      </c>
    </row>
    <row r="1068" spans="1:4" ht="14.25" customHeight="1">
      <c r="A1068" s="375">
        <v>45137</v>
      </c>
      <c r="B1068" s="375" t="s">
        <v>4744</v>
      </c>
      <c r="C1068" s="374">
        <v>209.8</v>
      </c>
      <c r="D1068" s="374">
        <v>174170</v>
      </c>
    </row>
    <row r="1069" spans="1:4" ht="14.25" customHeight="1">
      <c r="A1069" s="375">
        <v>45138</v>
      </c>
      <c r="B1069" s="375" t="s">
        <v>4744</v>
      </c>
      <c r="C1069" s="374">
        <v>209.8</v>
      </c>
      <c r="D1069" s="374">
        <v>189910</v>
      </c>
    </row>
    <row r="1070" spans="1:4" ht="14.25" customHeight="1">
      <c r="A1070" s="375">
        <v>45139</v>
      </c>
      <c r="B1070" s="375" t="s">
        <v>4744</v>
      </c>
      <c r="C1070" s="374">
        <v>209.8</v>
      </c>
      <c r="D1070" s="374">
        <v>128889.99999999999</v>
      </c>
    </row>
    <row r="1071" spans="1:4" ht="14.25" customHeight="1">
      <c r="A1071" s="375">
        <v>45140</v>
      </c>
      <c r="B1071" s="375" t="s">
        <v>4744</v>
      </c>
      <c r="C1071" s="374">
        <v>210.4</v>
      </c>
      <c r="D1071" s="374">
        <v>195300</v>
      </c>
    </row>
    <row r="1072" spans="1:4" ht="14.25" customHeight="1">
      <c r="A1072" s="375">
        <v>45141</v>
      </c>
      <c r="B1072" s="375" t="s">
        <v>4744</v>
      </c>
      <c r="C1072" s="374">
        <v>209.9</v>
      </c>
      <c r="D1072" s="374">
        <v>102740</v>
      </c>
    </row>
    <row r="1073" spans="1:4" ht="14.25" customHeight="1">
      <c r="A1073" s="375">
        <v>45144</v>
      </c>
      <c r="B1073" s="375" t="s">
        <v>4744</v>
      </c>
      <c r="C1073" s="374">
        <v>209.8</v>
      </c>
      <c r="D1073" s="374">
        <v>72190</v>
      </c>
    </row>
    <row r="1074" spans="1:4" ht="14.25" customHeight="1">
      <c r="A1074" s="375">
        <v>45145</v>
      </c>
      <c r="B1074" s="375" t="s">
        <v>4744</v>
      </c>
      <c r="C1074" s="374">
        <v>210</v>
      </c>
      <c r="D1074" s="374">
        <v>412850</v>
      </c>
    </row>
    <row r="1075" spans="1:4" ht="14.25" customHeight="1">
      <c r="A1075" s="375">
        <v>45146</v>
      </c>
      <c r="B1075" s="375" t="s">
        <v>4744</v>
      </c>
      <c r="C1075" s="374">
        <v>211</v>
      </c>
      <c r="D1075" s="374">
        <v>235930</v>
      </c>
    </row>
    <row r="1076" spans="1:4" ht="14.25" customHeight="1">
      <c r="A1076" s="375">
        <v>45147</v>
      </c>
      <c r="B1076" s="375" t="s">
        <v>4744</v>
      </c>
      <c r="C1076" s="374">
        <v>211.6</v>
      </c>
      <c r="D1076" s="374">
        <v>451720</v>
      </c>
    </row>
    <row r="1077" spans="1:4" ht="14.25" customHeight="1">
      <c r="A1077" s="375">
        <v>45148</v>
      </c>
      <c r="B1077" s="375" t="s">
        <v>4744</v>
      </c>
      <c r="C1077" s="374">
        <v>211.6</v>
      </c>
      <c r="D1077" s="374">
        <v>135700</v>
      </c>
    </row>
    <row r="1078" spans="1:4" ht="14.25" customHeight="1">
      <c r="A1078" s="375">
        <v>45151</v>
      </c>
      <c r="B1078" s="375" t="s">
        <v>4744</v>
      </c>
      <c r="C1078" s="374">
        <v>210.5</v>
      </c>
      <c r="D1078" s="374">
        <v>122000</v>
      </c>
    </row>
    <row r="1079" spans="1:4" ht="14.25" customHeight="1">
      <c r="A1079" s="375">
        <v>45152</v>
      </c>
      <c r="B1079" s="375" t="s">
        <v>4744</v>
      </c>
      <c r="C1079" s="374">
        <v>210.3</v>
      </c>
      <c r="D1079" s="374">
        <v>497920</v>
      </c>
    </row>
    <row r="1080" spans="1:4" ht="14.25" customHeight="1">
      <c r="A1080" s="375">
        <v>45154</v>
      </c>
      <c r="B1080" s="375" t="s">
        <v>4744</v>
      </c>
      <c r="C1080" s="374">
        <v>209.8</v>
      </c>
      <c r="D1080" s="374">
        <v>1140000</v>
      </c>
    </row>
    <row r="1081" spans="1:4" ht="14.25" customHeight="1">
      <c r="A1081" s="375">
        <v>45155</v>
      </c>
      <c r="B1081" s="375" t="s">
        <v>4744</v>
      </c>
      <c r="C1081" s="374">
        <v>210</v>
      </c>
      <c r="D1081" s="374">
        <v>167660</v>
      </c>
    </row>
    <row r="1082" spans="1:4" ht="14.25" customHeight="1">
      <c r="A1082" s="375">
        <v>45158</v>
      </c>
      <c r="B1082" s="375" t="s">
        <v>4744</v>
      </c>
      <c r="C1082" s="374">
        <v>210</v>
      </c>
      <c r="D1082" s="374">
        <v>78570</v>
      </c>
    </row>
    <row r="1083" spans="1:4" ht="14.25" customHeight="1">
      <c r="A1083" s="375">
        <v>45159</v>
      </c>
      <c r="B1083" s="375" t="s">
        <v>4744</v>
      </c>
      <c r="C1083" s="374">
        <v>209.9</v>
      </c>
      <c r="D1083" s="374">
        <v>157860</v>
      </c>
    </row>
    <row r="1084" spans="1:4" ht="14.25" customHeight="1">
      <c r="A1084" s="375">
        <v>45160</v>
      </c>
      <c r="B1084" s="375" t="s">
        <v>4744</v>
      </c>
      <c r="C1084" s="374">
        <v>210</v>
      </c>
      <c r="D1084" s="374">
        <v>160860</v>
      </c>
    </row>
    <row r="1085" spans="1:4" ht="14.25" customHeight="1">
      <c r="A1085" s="375">
        <v>45161</v>
      </c>
      <c r="B1085" s="375" t="s">
        <v>4744</v>
      </c>
      <c r="C1085" s="374">
        <v>210.6</v>
      </c>
      <c r="D1085" s="374">
        <v>148290</v>
      </c>
    </row>
    <row r="1086" spans="1:4" ht="14.25" customHeight="1">
      <c r="A1086" s="375">
        <v>45162</v>
      </c>
      <c r="B1086" s="375" t="s">
        <v>4744</v>
      </c>
      <c r="C1086" s="374">
        <v>211.2</v>
      </c>
      <c r="D1086" s="374">
        <v>169610</v>
      </c>
    </row>
    <row r="1087" spans="1:4" ht="14.25" customHeight="1">
      <c r="A1087" s="375">
        <v>45165</v>
      </c>
      <c r="B1087" s="375" t="s">
        <v>4744</v>
      </c>
      <c r="C1087" s="374">
        <v>211.2</v>
      </c>
      <c r="D1087" s="374">
        <v>226090</v>
      </c>
    </row>
    <row r="1088" spans="1:4" ht="14.25" customHeight="1">
      <c r="A1088" s="375">
        <v>45166</v>
      </c>
      <c r="B1088" s="375" t="s">
        <v>4744</v>
      </c>
      <c r="C1088" s="374">
        <v>211.5</v>
      </c>
      <c r="D1088" s="374">
        <v>320270</v>
      </c>
    </row>
    <row r="1089" spans="1:4" ht="14.25" customHeight="1">
      <c r="A1089" s="375">
        <v>45167</v>
      </c>
      <c r="B1089" s="375" t="s">
        <v>4744</v>
      </c>
      <c r="C1089" s="374">
        <v>211.3</v>
      </c>
      <c r="D1089" s="374">
        <v>109940</v>
      </c>
    </row>
    <row r="1090" spans="1:4" ht="14.25" customHeight="1">
      <c r="A1090" s="375">
        <v>45168</v>
      </c>
      <c r="B1090" s="375" t="s">
        <v>4744</v>
      </c>
      <c r="C1090" s="374">
        <v>211</v>
      </c>
      <c r="D1090" s="374">
        <v>64000</v>
      </c>
    </row>
    <row r="1091" spans="1:4" ht="14.25" customHeight="1">
      <c r="A1091" s="375">
        <v>45169</v>
      </c>
      <c r="B1091" s="375" t="s">
        <v>4744</v>
      </c>
      <c r="C1091" s="374">
        <v>211.1</v>
      </c>
      <c r="D1091" s="374">
        <v>121150</v>
      </c>
    </row>
    <row r="1092" spans="1:4" ht="14.25" customHeight="1">
      <c r="A1092" s="375">
        <v>45172</v>
      </c>
      <c r="B1092" s="375" t="s">
        <v>4744</v>
      </c>
      <c r="C1092" s="374">
        <v>211.1</v>
      </c>
      <c r="D1092" s="374">
        <v>95760</v>
      </c>
    </row>
    <row r="1093" spans="1:4" ht="14.25" customHeight="1">
      <c r="A1093" s="375">
        <v>45173</v>
      </c>
      <c r="B1093" s="375" t="s">
        <v>4744</v>
      </c>
      <c r="C1093" s="374">
        <v>210.7</v>
      </c>
      <c r="D1093" s="374">
        <v>161050</v>
      </c>
    </row>
    <row r="1094" spans="1:4" ht="14.25" customHeight="1">
      <c r="A1094" s="375">
        <v>45174</v>
      </c>
      <c r="B1094" s="375" t="s">
        <v>4744</v>
      </c>
      <c r="C1094" s="374">
        <v>211</v>
      </c>
      <c r="D1094" s="374">
        <v>154830</v>
      </c>
    </row>
    <row r="1095" spans="1:4" ht="14.25" customHeight="1">
      <c r="A1095" s="375">
        <v>45176</v>
      </c>
      <c r="B1095" s="375" t="s">
        <v>4744</v>
      </c>
      <c r="C1095" s="374">
        <v>210.7</v>
      </c>
      <c r="D1095" s="374">
        <v>167500</v>
      </c>
    </row>
    <row r="1096" spans="1:4" ht="14.25" customHeight="1">
      <c r="A1096" s="375">
        <v>45179</v>
      </c>
      <c r="B1096" s="375" t="s">
        <v>4744</v>
      </c>
      <c r="C1096" s="374">
        <v>210.5</v>
      </c>
      <c r="D1096" s="374">
        <v>96850</v>
      </c>
    </row>
    <row r="1097" spans="1:4" ht="14.25" customHeight="1">
      <c r="A1097" s="375">
        <v>45180</v>
      </c>
      <c r="B1097" s="375" t="s">
        <v>4744</v>
      </c>
      <c r="C1097" s="374">
        <v>210.1</v>
      </c>
      <c r="D1097" s="374">
        <v>293770</v>
      </c>
    </row>
    <row r="1098" spans="1:4" ht="14.25" customHeight="1">
      <c r="A1098" s="375">
        <v>45181</v>
      </c>
      <c r="B1098" s="375" t="s">
        <v>4744</v>
      </c>
      <c r="C1098" s="374">
        <v>210</v>
      </c>
      <c r="D1098" s="374">
        <v>444300</v>
      </c>
    </row>
    <row r="1099" spans="1:4" ht="14.25" customHeight="1">
      <c r="A1099" s="375">
        <v>45182</v>
      </c>
      <c r="B1099" s="375" t="s">
        <v>4744</v>
      </c>
      <c r="C1099" s="374">
        <v>210.2</v>
      </c>
      <c r="D1099" s="374">
        <v>467280</v>
      </c>
    </row>
    <row r="1100" spans="1:4" ht="14.25" customHeight="1">
      <c r="A1100" s="375">
        <v>45183</v>
      </c>
      <c r="B1100" s="375" t="s">
        <v>4744</v>
      </c>
      <c r="C1100" s="374">
        <v>209.8</v>
      </c>
      <c r="D1100" s="374">
        <v>471160</v>
      </c>
    </row>
    <row r="1101" spans="1:4" ht="14.25" customHeight="1">
      <c r="A1101" s="375">
        <v>45186</v>
      </c>
      <c r="B1101" s="375" t="s">
        <v>4744</v>
      </c>
      <c r="C1101" s="374">
        <v>210.5</v>
      </c>
      <c r="D1101" s="374">
        <v>174530</v>
      </c>
    </row>
    <row r="1102" spans="1:4" ht="14.25" customHeight="1">
      <c r="A1102" s="375">
        <v>45187</v>
      </c>
      <c r="B1102" s="375" t="s">
        <v>4744</v>
      </c>
      <c r="C1102" s="374">
        <v>210.1</v>
      </c>
      <c r="D1102" s="374">
        <v>120930</v>
      </c>
    </row>
    <row r="1103" spans="1:4" ht="14.25" customHeight="1">
      <c r="A1103" s="375">
        <v>45188</v>
      </c>
      <c r="B1103" s="375" t="s">
        <v>4744</v>
      </c>
      <c r="C1103" s="374">
        <v>210</v>
      </c>
      <c r="D1103" s="374">
        <v>154090</v>
      </c>
    </row>
    <row r="1104" spans="1:4" ht="14.25" customHeight="1">
      <c r="A1104" s="375">
        <v>45189</v>
      </c>
      <c r="B1104" s="375" t="s">
        <v>4744</v>
      </c>
      <c r="C1104" s="374">
        <v>210</v>
      </c>
      <c r="D1104" s="374">
        <v>111400</v>
      </c>
    </row>
    <row r="1105" spans="1:4" ht="14.25" customHeight="1">
      <c r="A1105" s="375">
        <v>45190</v>
      </c>
      <c r="B1105" s="375" t="s">
        <v>4744</v>
      </c>
      <c r="C1105" s="374">
        <v>210</v>
      </c>
      <c r="D1105" s="374">
        <v>820240</v>
      </c>
    </row>
    <row r="1106" spans="1:4" ht="14.25" customHeight="1">
      <c r="A1106" s="375">
        <v>45193</v>
      </c>
      <c r="B1106" s="375" t="s">
        <v>4744</v>
      </c>
      <c r="C1106" s="374">
        <v>209.9</v>
      </c>
      <c r="D1106" s="374">
        <v>305120</v>
      </c>
    </row>
    <row r="1107" spans="1:4" ht="14.25" customHeight="1">
      <c r="A1107" s="375">
        <v>45194</v>
      </c>
      <c r="B1107" s="375" t="s">
        <v>4744</v>
      </c>
      <c r="C1107" s="374">
        <v>209.9</v>
      </c>
      <c r="D1107" s="374">
        <v>291840</v>
      </c>
    </row>
    <row r="1108" spans="1:4" ht="14.25" customHeight="1">
      <c r="A1108" s="375">
        <v>45195</v>
      </c>
      <c r="B1108" s="375" t="s">
        <v>4744</v>
      </c>
      <c r="C1108" s="374">
        <v>209.8</v>
      </c>
      <c r="D1108" s="374">
        <v>135990</v>
      </c>
    </row>
    <row r="1109" spans="1:4" ht="14.25" customHeight="1">
      <c r="A1109" s="375">
        <v>45196</v>
      </c>
      <c r="B1109" s="375" t="s">
        <v>4744</v>
      </c>
      <c r="C1109" s="374">
        <v>209.8</v>
      </c>
      <c r="D1109" s="374">
        <v>95350</v>
      </c>
    </row>
    <row r="1110" spans="1:4" ht="14.25" customHeight="1">
      <c r="A1110" s="375">
        <v>45200</v>
      </c>
      <c r="B1110" s="375" t="s">
        <v>4744</v>
      </c>
      <c r="C1110" s="374">
        <v>209.8</v>
      </c>
      <c r="D1110" s="374">
        <v>271290</v>
      </c>
    </row>
    <row r="1111" spans="1:4" ht="14.25" customHeight="1">
      <c r="A1111" s="375">
        <v>45201</v>
      </c>
      <c r="B1111" s="375" t="s">
        <v>4744</v>
      </c>
      <c r="C1111" s="374">
        <v>209.8</v>
      </c>
      <c r="D1111" s="374">
        <v>61510</v>
      </c>
    </row>
    <row r="1112" spans="1:4" ht="14.25" customHeight="1">
      <c r="A1112" s="375">
        <v>45202</v>
      </c>
      <c r="B1112" s="375" t="s">
        <v>4744</v>
      </c>
      <c r="C1112" s="374">
        <v>209.8</v>
      </c>
      <c r="D1112" s="374">
        <v>134050</v>
      </c>
    </row>
    <row r="1113" spans="1:4" ht="14.25" customHeight="1">
      <c r="A1113" s="375">
        <v>45203</v>
      </c>
      <c r="B1113" s="375" t="s">
        <v>4744</v>
      </c>
      <c r="C1113" s="374">
        <v>209.8</v>
      </c>
      <c r="D1113" s="374">
        <v>149150</v>
      </c>
    </row>
    <row r="1114" spans="1:4" ht="14.25" customHeight="1">
      <c r="A1114" s="375">
        <v>45204</v>
      </c>
      <c r="B1114" s="375" t="s">
        <v>4744</v>
      </c>
      <c r="C1114" s="374">
        <v>210</v>
      </c>
      <c r="D1114" s="374">
        <v>204860</v>
      </c>
    </row>
    <row r="1115" spans="1:4" ht="14.25" customHeight="1">
      <c r="A1115" s="375">
        <v>45207</v>
      </c>
      <c r="B1115" s="375" t="s">
        <v>4744</v>
      </c>
      <c r="C1115" s="374">
        <v>209.8</v>
      </c>
      <c r="D1115" s="374">
        <v>116810</v>
      </c>
    </row>
    <row r="1116" spans="1:4" ht="14.25" customHeight="1">
      <c r="A1116" s="375">
        <v>45208</v>
      </c>
      <c r="B1116" s="375" t="s">
        <v>4744</v>
      </c>
      <c r="C1116" s="374">
        <v>209.9</v>
      </c>
      <c r="D1116" s="374">
        <v>622730</v>
      </c>
    </row>
    <row r="1117" spans="1:4" ht="14.25" customHeight="1">
      <c r="A1117" s="375">
        <v>45209</v>
      </c>
      <c r="B1117" s="375" t="s">
        <v>4744</v>
      </c>
      <c r="C1117" s="374">
        <v>210</v>
      </c>
      <c r="D1117" s="374">
        <v>301660</v>
      </c>
    </row>
    <row r="1118" spans="1:4" ht="14.25" customHeight="1">
      <c r="A1118" s="375">
        <v>45210</v>
      </c>
      <c r="B1118" s="375" t="s">
        <v>4744</v>
      </c>
      <c r="C1118" s="374">
        <v>209.8</v>
      </c>
      <c r="D1118" s="374">
        <v>69490</v>
      </c>
    </row>
    <row r="1119" spans="1:4" ht="14.25" customHeight="1">
      <c r="A1119" s="375">
        <v>45211</v>
      </c>
      <c r="B1119" s="375" t="s">
        <v>4744</v>
      </c>
      <c r="C1119" s="374">
        <v>210</v>
      </c>
      <c r="D1119" s="374">
        <v>122840</v>
      </c>
    </row>
    <row r="1120" spans="1:4" ht="14.25" customHeight="1">
      <c r="A1120" s="375">
        <v>45214</v>
      </c>
      <c r="B1120" s="375" t="s">
        <v>4744</v>
      </c>
      <c r="C1120" s="374">
        <v>209.9</v>
      </c>
      <c r="D1120" s="374">
        <v>107060</v>
      </c>
    </row>
    <row r="1121" spans="1:4" ht="14.25" customHeight="1">
      <c r="A1121" s="375">
        <v>45215</v>
      </c>
      <c r="B1121" s="375" t="s">
        <v>4744</v>
      </c>
      <c r="C1121" s="374">
        <v>210</v>
      </c>
      <c r="D1121" s="374">
        <v>702880</v>
      </c>
    </row>
    <row r="1122" spans="1:4" ht="14.25" customHeight="1">
      <c r="A1122" s="375">
        <v>45216</v>
      </c>
      <c r="B1122" s="375" t="s">
        <v>4744</v>
      </c>
      <c r="C1122" s="374">
        <v>210</v>
      </c>
      <c r="D1122" s="374">
        <v>74410</v>
      </c>
    </row>
    <row r="1123" spans="1:4" ht="14.25" customHeight="1">
      <c r="A1123" s="375">
        <v>45217</v>
      </c>
      <c r="B1123" s="375" t="s">
        <v>4744</v>
      </c>
      <c r="C1123" s="374">
        <v>210.3</v>
      </c>
      <c r="D1123" s="374">
        <v>602250</v>
      </c>
    </row>
    <row r="1124" spans="1:4" ht="14.25" customHeight="1">
      <c r="A1124" s="375">
        <v>45218</v>
      </c>
      <c r="B1124" s="375" t="s">
        <v>4744</v>
      </c>
      <c r="C1124" s="374">
        <v>212</v>
      </c>
      <c r="D1124" s="374">
        <v>498250</v>
      </c>
    </row>
    <row r="1125" spans="1:4" ht="14.25" customHeight="1">
      <c r="A1125" s="375">
        <v>45221</v>
      </c>
      <c r="B1125" s="375" t="s">
        <v>4744</v>
      </c>
      <c r="C1125" s="374">
        <v>209.9</v>
      </c>
      <c r="D1125" s="374">
        <v>134680</v>
      </c>
    </row>
    <row r="1126" spans="1:4" ht="14.25" customHeight="1">
      <c r="A1126" s="375">
        <v>45222</v>
      </c>
      <c r="B1126" s="375" t="s">
        <v>4744</v>
      </c>
      <c r="C1126" s="374">
        <v>210.3</v>
      </c>
      <c r="D1126" s="374">
        <v>269910</v>
      </c>
    </row>
    <row r="1127" spans="1:4" ht="14.25" customHeight="1">
      <c r="A1127" s="375">
        <v>45224</v>
      </c>
      <c r="B1127" s="375" t="s">
        <v>4744</v>
      </c>
      <c r="C1127" s="374">
        <v>210.3</v>
      </c>
      <c r="D1127" s="374">
        <v>1760000</v>
      </c>
    </row>
    <row r="1128" spans="1:4" ht="14.25" customHeight="1">
      <c r="A1128" s="375">
        <v>45225</v>
      </c>
      <c r="B1128" s="375" t="s">
        <v>4744</v>
      </c>
      <c r="C1128" s="374">
        <v>210.9</v>
      </c>
      <c r="D1128" s="374">
        <v>231870</v>
      </c>
    </row>
    <row r="1129" spans="1:4" ht="14.25" customHeight="1">
      <c r="A1129" s="375">
        <v>45228</v>
      </c>
      <c r="B1129" s="375" t="s">
        <v>4744</v>
      </c>
      <c r="C1129" s="374">
        <v>211</v>
      </c>
      <c r="D1129" s="374">
        <v>174610</v>
      </c>
    </row>
    <row r="1130" spans="1:4" ht="14.25" customHeight="1">
      <c r="A1130" s="375">
        <v>45229</v>
      </c>
      <c r="B1130" s="375" t="s">
        <v>4744</v>
      </c>
      <c r="C1130" s="374">
        <v>211.2</v>
      </c>
      <c r="D1130" s="374">
        <v>231090</v>
      </c>
    </row>
    <row r="1131" spans="1:4" ht="14.25" customHeight="1">
      <c r="A1131" s="375">
        <v>45230</v>
      </c>
      <c r="B1131" s="375" t="s">
        <v>4744</v>
      </c>
      <c r="C1131" s="374">
        <v>211.1</v>
      </c>
      <c r="D1131" s="374">
        <v>233090</v>
      </c>
    </row>
    <row r="1132" spans="1:4" ht="14.25" customHeight="1">
      <c r="A1132" s="375">
        <v>45231</v>
      </c>
      <c r="B1132" s="375" t="s">
        <v>4744</v>
      </c>
      <c r="C1132" s="374">
        <v>211.1</v>
      </c>
      <c r="D1132" s="374">
        <v>148880</v>
      </c>
    </row>
    <row r="1133" spans="1:4" ht="14.25" customHeight="1">
      <c r="A1133" s="375">
        <v>45232</v>
      </c>
      <c r="B1133" s="375" t="s">
        <v>4744</v>
      </c>
      <c r="C1133" s="374">
        <v>211.2</v>
      </c>
      <c r="D1133" s="374">
        <v>130240.00000000001</v>
      </c>
    </row>
    <row r="1134" spans="1:4" ht="14.25" customHeight="1">
      <c r="A1134" s="375">
        <v>45235</v>
      </c>
      <c r="B1134" s="375" t="s">
        <v>4744</v>
      </c>
      <c r="C1134" s="374">
        <v>211.1</v>
      </c>
      <c r="D1134" s="374">
        <v>472410</v>
      </c>
    </row>
    <row r="1135" spans="1:4" ht="14.25" customHeight="1">
      <c r="A1135" s="375">
        <v>45236</v>
      </c>
      <c r="B1135" s="375" t="s">
        <v>4744</v>
      </c>
      <c r="C1135" s="374">
        <v>210.9</v>
      </c>
      <c r="D1135" s="374">
        <v>201330</v>
      </c>
    </row>
    <row r="1136" spans="1:4" ht="14.25" customHeight="1">
      <c r="A1136" s="375">
        <v>45237</v>
      </c>
      <c r="B1136" s="375" t="s">
        <v>4744</v>
      </c>
      <c r="C1136" s="374">
        <v>210.3</v>
      </c>
      <c r="D1136" s="374">
        <v>425890</v>
      </c>
    </row>
    <row r="1137" spans="1:4" ht="14.25" customHeight="1">
      <c r="A1137" s="375">
        <v>45238</v>
      </c>
      <c r="B1137" s="375" t="s">
        <v>4744</v>
      </c>
      <c r="C1137" s="374">
        <v>210.3</v>
      </c>
      <c r="D1137" s="374">
        <v>208270</v>
      </c>
    </row>
    <row r="1138" spans="1:4" ht="14.25" customHeight="1">
      <c r="A1138" s="375">
        <v>45239</v>
      </c>
      <c r="B1138" s="375" t="s">
        <v>4744</v>
      </c>
      <c r="C1138" s="374">
        <v>210</v>
      </c>
      <c r="D1138" s="374">
        <v>389160</v>
      </c>
    </row>
    <row r="1139" spans="1:4" ht="14.25" customHeight="1">
      <c r="A1139" s="375">
        <v>45242</v>
      </c>
      <c r="B1139" s="375" t="s">
        <v>4744</v>
      </c>
      <c r="C1139" s="374">
        <v>210.2</v>
      </c>
      <c r="D1139" s="374">
        <v>322430</v>
      </c>
    </row>
    <row r="1140" spans="1:4" ht="14.25" customHeight="1">
      <c r="A1140" s="375">
        <v>45243</v>
      </c>
      <c r="B1140" s="375" t="s">
        <v>4744</v>
      </c>
      <c r="C1140" s="374">
        <v>209.9</v>
      </c>
      <c r="D1140" s="374">
        <v>504770</v>
      </c>
    </row>
    <row r="1141" spans="1:4" ht="14.25" customHeight="1">
      <c r="A1141" s="375">
        <v>45244</v>
      </c>
      <c r="B1141" s="375" t="s">
        <v>4744</v>
      </c>
      <c r="C1141" s="374">
        <v>210.8</v>
      </c>
      <c r="D1141" s="374">
        <v>182440</v>
      </c>
    </row>
    <row r="1142" spans="1:4" ht="14.25" customHeight="1">
      <c r="A1142" s="375">
        <v>45245</v>
      </c>
      <c r="B1142" s="375" t="s">
        <v>4744</v>
      </c>
      <c r="C1142" s="374">
        <v>211.9</v>
      </c>
      <c r="D1142" s="374">
        <v>376530</v>
      </c>
    </row>
    <row r="1143" spans="1:4" ht="14.25" customHeight="1">
      <c r="A1143" s="375">
        <v>45249</v>
      </c>
      <c r="B1143" s="375" t="s">
        <v>4744</v>
      </c>
      <c r="C1143" s="374">
        <v>209.8</v>
      </c>
      <c r="D1143" s="374">
        <v>8880</v>
      </c>
    </row>
    <row r="1144" spans="1:4" ht="14.25" customHeight="1">
      <c r="A1144" s="375">
        <v>45250</v>
      </c>
      <c r="B1144" s="375" t="s">
        <v>4744</v>
      </c>
      <c r="C1144" s="374">
        <v>209.8</v>
      </c>
      <c r="D1144" s="374">
        <v>5990</v>
      </c>
    </row>
    <row r="1145" spans="1:4" ht="14.25" customHeight="1">
      <c r="A1145" s="375">
        <v>45251</v>
      </c>
      <c r="B1145" s="375" t="s">
        <v>4744</v>
      </c>
      <c r="C1145" s="374">
        <v>209.8</v>
      </c>
      <c r="D1145" s="374">
        <v>10080</v>
      </c>
    </row>
    <row r="1146" spans="1:4" ht="14.25" customHeight="1">
      <c r="A1146" s="375">
        <v>45252</v>
      </c>
      <c r="B1146" s="375" t="s">
        <v>4744</v>
      </c>
      <c r="C1146" s="374">
        <v>209.8</v>
      </c>
      <c r="D1146" s="374">
        <v>3980</v>
      </c>
    </row>
    <row r="1147" spans="1:4" ht="14.25" customHeight="1">
      <c r="A1147" s="375">
        <v>45253</v>
      </c>
      <c r="B1147" s="375" t="s">
        <v>4744</v>
      </c>
      <c r="C1147" s="374">
        <v>209.8</v>
      </c>
      <c r="D1147" s="374">
        <v>3180</v>
      </c>
    </row>
    <row r="1148" spans="1:4" ht="14.25" customHeight="1">
      <c r="A1148" s="375">
        <v>45256</v>
      </c>
      <c r="B1148" s="375" t="s">
        <v>4744</v>
      </c>
      <c r="C1148" s="374">
        <v>209.8</v>
      </c>
      <c r="D1148" s="374">
        <v>1490</v>
      </c>
    </row>
    <row r="1149" spans="1:4" ht="14.25" customHeight="1">
      <c r="A1149" s="375">
        <v>45257</v>
      </c>
      <c r="B1149" s="375" t="s">
        <v>4744</v>
      </c>
      <c r="C1149" s="374">
        <v>209.8</v>
      </c>
      <c r="D1149" s="374">
        <v>4470</v>
      </c>
    </row>
    <row r="1150" spans="1:4" ht="14.25" customHeight="1">
      <c r="A1150" s="375">
        <v>45258</v>
      </c>
      <c r="B1150" s="375" t="s">
        <v>4744</v>
      </c>
      <c r="C1150" s="374">
        <v>209.8</v>
      </c>
      <c r="D1150" s="374">
        <v>2390</v>
      </c>
    </row>
    <row r="1151" spans="1:4" ht="14.25" customHeight="1">
      <c r="A1151" s="375">
        <v>45259</v>
      </c>
      <c r="B1151" s="375" t="s">
        <v>4744</v>
      </c>
      <c r="C1151" s="374">
        <v>209.8</v>
      </c>
      <c r="D1151" s="374">
        <v>19600</v>
      </c>
    </row>
    <row r="1152" spans="1:4" ht="14.25" customHeight="1">
      <c r="A1152" s="375">
        <v>45260</v>
      </c>
      <c r="B1152" s="375" t="s">
        <v>4744</v>
      </c>
      <c r="C1152" s="374">
        <v>209.8</v>
      </c>
      <c r="D1152" s="374">
        <v>1920</v>
      </c>
    </row>
    <row r="1153" spans="1:4" ht="14.25" customHeight="1">
      <c r="A1153" s="375">
        <v>45263</v>
      </c>
      <c r="B1153" s="375" t="s">
        <v>4744</v>
      </c>
      <c r="C1153" s="374">
        <v>209.8</v>
      </c>
      <c r="D1153" s="374">
        <v>5290</v>
      </c>
    </row>
    <row r="1154" spans="1:4" ht="14.25" customHeight="1">
      <c r="A1154" s="375">
        <v>45264</v>
      </c>
      <c r="B1154" s="375" t="s">
        <v>4744</v>
      </c>
      <c r="C1154" s="374">
        <v>209.8</v>
      </c>
      <c r="D1154" s="374">
        <v>76700</v>
      </c>
    </row>
    <row r="1155" spans="1:4" ht="14.25" customHeight="1">
      <c r="A1155" s="375">
        <v>45265</v>
      </c>
      <c r="B1155" s="375" t="s">
        <v>4744</v>
      </c>
      <c r="C1155" s="374">
        <v>209.8</v>
      </c>
      <c r="D1155" s="374">
        <v>122110</v>
      </c>
    </row>
    <row r="1156" spans="1:4" ht="14.25" customHeight="1">
      <c r="A1156" s="375">
        <v>45266</v>
      </c>
      <c r="B1156" s="375" t="s">
        <v>4744</v>
      </c>
      <c r="C1156" s="374">
        <v>209.8</v>
      </c>
      <c r="D1156" s="374">
        <v>125340</v>
      </c>
    </row>
    <row r="1157" spans="1:4" ht="14.25" customHeight="1">
      <c r="A1157" s="375">
        <v>45267</v>
      </c>
      <c r="B1157" s="375" t="s">
        <v>4744</v>
      </c>
      <c r="C1157" s="374">
        <v>209.8</v>
      </c>
      <c r="D1157" s="374">
        <v>222820</v>
      </c>
    </row>
    <row r="1158" spans="1:4" ht="14.25" customHeight="1">
      <c r="A1158" s="375">
        <v>45270</v>
      </c>
      <c r="B1158" s="375" t="s">
        <v>4744</v>
      </c>
      <c r="C1158" s="374">
        <v>209.8</v>
      </c>
      <c r="D1158" s="374">
        <v>128970</v>
      </c>
    </row>
    <row r="1159" spans="1:4" ht="14.25" customHeight="1">
      <c r="A1159" s="375">
        <v>45271</v>
      </c>
      <c r="B1159" s="375" t="s">
        <v>4744</v>
      </c>
      <c r="C1159" s="374">
        <v>209.8</v>
      </c>
      <c r="D1159" s="374">
        <v>61420</v>
      </c>
    </row>
    <row r="1160" spans="1:4" ht="14.25" customHeight="1">
      <c r="A1160" s="375">
        <v>45272</v>
      </c>
      <c r="B1160" s="375" t="s">
        <v>4744</v>
      </c>
      <c r="C1160" s="374">
        <v>209.8</v>
      </c>
      <c r="D1160" s="374">
        <v>66140</v>
      </c>
    </row>
    <row r="1161" spans="1:4" ht="14.25" customHeight="1">
      <c r="A1161" s="375">
        <v>45273</v>
      </c>
      <c r="B1161" s="375" t="s">
        <v>4744</v>
      </c>
      <c r="C1161" s="374">
        <v>209.8</v>
      </c>
      <c r="D1161" s="374">
        <v>68120</v>
      </c>
    </row>
    <row r="1162" spans="1:4" ht="14.25" customHeight="1">
      <c r="A1162" s="375">
        <v>45274</v>
      </c>
      <c r="B1162" s="375" t="s">
        <v>4744</v>
      </c>
      <c r="C1162" s="374">
        <v>209.8</v>
      </c>
      <c r="D1162" s="374">
        <v>90080</v>
      </c>
    </row>
    <row r="1163" spans="1:4" ht="14.25" customHeight="1">
      <c r="A1163" s="375">
        <v>45277</v>
      </c>
      <c r="B1163" s="375" t="s">
        <v>4744</v>
      </c>
      <c r="C1163" s="374">
        <v>209.8</v>
      </c>
      <c r="D1163" s="374">
        <v>65470</v>
      </c>
    </row>
    <row r="1164" spans="1:4" ht="14.25" customHeight="1">
      <c r="A1164" s="375">
        <v>45278</v>
      </c>
      <c r="B1164" s="375" t="s">
        <v>4744</v>
      </c>
      <c r="C1164" s="374">
        <v>209.8</v>
      </c>
      <c r="D1164" s="374">
        <v>466150</v>
      </c>
    </row>
    <row r="1165" spans="1:4" ht="14.25" customHeight="1">
      <c r="A1165" s="375">
        <v>45279</v>
      </c>
      <c r="B1165" s="375" t="s">
        <v>4744</v>
      </c>
      <c r="C1165" s="374">
        <v>209.8</v>
      </c>
      <c r="D1165" s="374">
        <v>340800</v>
      </c>
    </row>
    <row r="1166" spans="1:4" ht="14.25" customHeight="1">
      <c r="A1166" s="375">
        <v>45280</v>
      </c>
      <c r="B1166" s="375" t="s">
        <v>4744</v>
      </c>
      <c r="C1166" s="374">
        <v>209.8</v>
      </c>
      <c r="D1166" s="374">
        <v>688970</v>
      </c>
    </row>
    <row r="1167" spans="1:4" ht="14.25" customHeight="1">
      <c r="A1167" s="375">
        <v>45281</v>
      </c>
      <c r="B1167" s="375" t="s">
        <v>4744</v>
      </c>
      <c r="C1167" s="374">
        <v>209.8</v>
      </c>
      <c r="D1167" s="374">
        <v>280560</v>
      </c>
    </row>
    <row r="1168" spans="1:4" ht="14.25" customHeight="1">
      <c r="A1168" s="375">
        <v>45284</v>
      </c>
      <c r="B1168" s="375" t="s">
        <v>4744</v>
      </c>
      <c r="C1168" s="374">
        <v>209.8</v>
      </c>
      <c r="D1168" s="374">
        <v>272530</v>
      </c>
    </row>
    <row r="1169" spans="1:4" ht="14.25" customHeight="1">
      <c r="A1169" s="375">
        <v>45286</v>
      </c>
      <c r="B1169" s="375" t="s">
        <v>4744</v>
      </c>
      <c r="C1169" s="374">
        <v>210</v>
      </c>
      <c r="D1169" s="374">
        <v>300830</v>
      </c>
    </row>
    <row r="1170" spans="1:4" ht="14.25" customHeight="1">
      <c r="A1170" s="375">
        <v>45287</v>
      </c>
      <c r="B1170" s="375" t="s">
        <v>4744</v>
      </c>
      <c r="C1170" s="374">
        <v>210.8</v>
      </c>
      <c r="D1170" s="374">
        <v>340420</v>
      </c>
    </row>
    <row r="1171" spans="1:4" ht="14.25" customHeight="1">
      <c r="A1171" s="375">
        <v>45288</v>
      </c>
      <c r="B1171" s="375" t="s">
        <v>4744</v>
      </c>
      <c r="C1171" s="374">
        <v>210.3</v>
      </c>
      <c r="D1171" s="374">
        <v>337630</v>
      </c>
    </row>
  </sheetData>
  <pageMargins left="0.7" right="0.7" top="0.75" bottom="0.75" header="0" footer="0"/>
  <pageSetup orientation="landscape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B3D26D-672E-44AF-9E5C-36B42BB32717}">
  <sheetPr>
    <tabColor theme="5" tint="0.59999389629810485"/>
  </sheetPr>
  <dimension ref="A1:N1171"/>
  <sheetViews>
    <sheetView workbookViewId="0">
      <selection activeCell="C45" sqref="C45"/>
    </sheetView>
  </sheetViews>
  <sheetFormatPr defaultColWidth="14.42578125" defaultRowHeight="15" customHeight="1"/>
  <cols>
    <col min="1" max="1" width="10.5703125" style="337" customWidth="1"/>
    <col min="2" max="2" width="11.7109375" style="337" customWidth="1"/>
    <col min="3" max="3" width="9" style="337" customWidth="1"/>
    <col min="4" max="5" width="8.7109375" style="337" customWidth="1"/>
    <col min="6" max="6" width="18.5703125" style="337" customWidth="1"/>
    <col min="7" max="7" width="10.42578125" style="337" customWidth="1"/>
    <col min="8" max="8" width="18.28515625" style="337" customWidth="1"/>
    <col min="9" max="13" width="8.7109375" style="337" customWidth="1"/>
    <col min="14" max="14" width="16.5703125" style="337" customWidth="1"/>
    <col min="15" max="26" width="8.7109375" style="337" customWidth="1"/>
    <col min="27" max="16384" width="14.42578125" style="337"/>
  </cols>
  <sheetData>
    <row r="1" spans="1:14" ht="14.25" customHeight="1">
      <c r="A1" s="376" t="s">
        <v>33</v>
      </c>
      <c r="B1" s="376" t="s">
        <v>4742</v>
      </c>
      <c r="C1" s="376" t="s">
        <v>1011</v>
      </c>
    </row>
    <row r="2" spans="1:14" ht="14.25" customHeight="1">
      <c r="A2" s="371">
        <v>43466</v>
      </c>
      <c r="B2" s="371" t="s">
        <v>4744</v>
      </c>
      <c r="C2" s="373">
        <v>-2E-3</v>
      </c>
    </row>
    <row r="3" spans="1:14" ht="14.25" customHeight="1">
      <c r="A3" s="371">
        <v>43467</v>
      </c>
      <c r="B3" s="371" t="s">
        <v>4744</v>
      </c>
      <c r="C3" s="373">
        <v>-1.6000000000000001E-3</v>
      </c>
      <c r="F3" s="377" t="s">
        <v>987</v>
      </c>
      <c r="G3" s="378">
        <f>MAX($C$2:$C$1171)</f>
        <v>8.3400000000000002E-2</v>
      </c>
      <c r="H3" s="377" t="e">
        <f t="shared" ref="H3:H5" ca="1" si="0">_xludf.FORMULATEXT(G3)</f>
        <v>#NAME?</v>
      </c>
      <c r="K3" s="377" t="s">
        <v>990</v>
      </c>
      <c r="L3" s="377">
        <f>SKEW($C$2:$C$1171)</f>
        <v>0.79478171709199719</v>
      </c>
      <c r="M3" s="377" t="e">
        <f t="shared" ref="M3:M4" ca="1" si="1">_xludf.FORMULATEXT(L3)</f>
        <v>#NAME?</v>
      </c>
      <c r="N3" s="377"/>
    </row>
    <row r="4" spans="1:14" ht="14.25" customHeight="1">
      <c r="A4" s="371">
        <v>43468</v>
      </c>
      <c r="B4" s="371" t="s">
        <v>4744</v>
      </c>
      <c r="C4" s="373">
        <v>5.8999999999999999E-3</v>
      </c>
      <c r="F4" s="377" t="s">
        <v>988</v>
      </c>
      <c r="G4" s="378">
        <f>MIN($C$2:$C$1171)</f>
        <v>-7.4399999999999994E-2</v>
      </c>
      <c r="H4" s="377" t="e">
        <f t="shared" ca="1" si="0"/>
        <v>#NAME?</v>
      </c>
      <c r="K4" s="377" t="s">
        <v>991</v>
      </c>
      <c r="L4" s="377">
        <f>KURT($C$2:$C$1171)</f>
        <v>15.096402495090398</v>
      </c>
      <c r="M4" s="377" t="e">
        <f t="shared" ca="1" si="1"/>
        <v>#NAME?</v>
      </c>
      <c r="N4" s="377"/>
    </row>
    <row r="5" spans="1:14" ht="14.25" customHeight="1">
      <c r="A5" s="371">
        <v>43471</v>
      </c>
      <c r="B5" s="371" t="s">
        <v>4744</v>
      </c>
      <c r="C5" s="373">
        <v>1.2200000000000001E-2</v>
      </c>
      <c r="F5" s="377" t="s">
        <v>989</v>
      </c>
      <c r="G5" s="378">
        <f>G3-G4</f>
        <v>0.1578</v>
      </c>
      <c r="H5" s="377" t="e">
        <f t="shared" ca="1" si="0"/>
        <v>#NAME?</v>
      </c>
    </row>
    <row r="6" spans="1:14" ht="14.25" customHeight="1">
      <c r="A6" s="371">
        <v>43472</v>
      </c>
      <c r="B6" s="371" t="s">
        <v>4744</v>
      </c>
      <c r="C6" s="373">
        <v>-4.3E-3</v>
      </c>
    </row>
    <row r="7" spans="1:14" ht="14.25" customHeight="1">
      <c r="A7" s="371">
        <v>43473</v>
      </c>
      <c r="B7" s="371" t="s">
        <v>4744</v>
      </c>
      <c r="C7" s="373">
        <v>8.2000000000000007E-3</v>
      </c>
      <c r="F7" s="377" t="s">
        <v>992</v>
      </c>
      <c r="G7" s="377">
        <v>20</v>
      </c>
      <c r="H7" s="377"/>
    </row>
    <row r="8" spans="1:14" ht="14.25" customHeight="1">
      <c r="A8" s="371">
        <v>43474</v>
      </c>
      <c r="B8" s="371" t="s">
        <v>4744</v>
      </c>
      <c r="C8" s="373">
        <v>1.12E-2</v>
      </c>
      <c r="F8" s="377" t="s">
        <v>993</v>
      </c>
      <c r="G8" s="378">
        <f>G5/G7</f>
        <v>7.8899999999999994E-3</v>
      </c>
      <c r="H8" s="377" t="e">
        <f ca="1">_xludf.FORMULATEXT(G8)</f>
        <v>#NAME?</v>
      </c>
      <c r="K8" s="358"/>
    </row>
    <row r="9" spans="1:14" ht="14.25" customHeight="1" thickBot="1">
      <c r="A9" s="371">
        <v>43475</v>
      </c>
      <c r="B9" s="371" t="s">
        <v>4744</v>
      </c>
      <c r="C9" s="373">
        <v>3.3999999999999998E-3</v>
      </c>
    </row>
    <row r="10" spans="1:14" ht="14.25" customHeight="1">
      <c r="A10" s="371">
        <v>43478</v>
      </c>
      <c r="B10" s="371" t="s">
        <v>4744</v>
      </c>
      <c r="C10" s="373">
        <v>1.9E-3</v>
      </c>
      <c r="F10" s="354"/>
      <c r="G10" s="379" t="s">
        <v>994</v>
      </c>
      <c r="H10" s="380" t="s">
        <v>995</v>
      </c>
    </row>
    <row r="11" spans="1:14" ht="14.25" customHeight="1">
      <c r="A11" s="371">
        <v>43479</v>
      </c>
      <c r="B11" s="371" t="s">
        <v>4744</v>
      </c>
      <c r="C11" s="373">
        <v>-5.3E-3</v>
      </c>
      <c r="F11" s="357">
        <v>1</v>
      </c>
      <c r="G11" s="373">
        <f>G4</f>
        <v>-7.4399999999999994E-2</v>
      </c>
      <c r="H11" s="381">
        <f t="array" ref="H11:H31">FREQUENCY(C2:C1171,G11:G31)</f>
        <v>1</v>
      </c>
    </row>
    <row r="12" spans="1:14" ht="14.25" customHeight="1">
      <c r="A12" s="371">
        <v>43480</v>
      </c>
      <c r="B12" s="371" t="s">
        <v>4744</v>
      </c>
      <c r="C12" s="373">
        <v>8.8000000000000005E-3</v>
      </c>
      <c r="F12" s="357">
        <v>2</v>
      </c>
      <c r="G12" s="373">
        <f t="shared" ref="G12:G31" si="2">G11+$G$8</f>
        <v>-6.651E-2</v>
      </c>
      <c r="H12" s="381">
        <v>2</v>
      </c>
    </row>
    <row r="13" spans="1:14" ht="14.25" customHeight="1">
      <c r="A13" s="371">
        <v>43481</v>
      </c>
      <c r="B13" s="371" t="s">
        <v>4744</v>
      </c>
      <c r="C13" s="373">
        <v>4.4999999999999997E-3</v>
      </c>
      <c r="F13" s="357">
        <v>3</v>
      </c>
      <c r="G13" s="373">
        <f t="shared" si="2"/>
        <v>-5.8619999999999998E-2</v>
      </c>
      <c r="H13" s="381">
        <v>0</v>
      </c>
    </row>
    <row r="14" spans="1:14" ht="14.25" customHeight="1">
      <c r="A14" s="371">
        <v>43482</v>
      </c>
      <c r="B14" s="371" t="s">
        <v>4744</v>
      </c>
      <c r="C14" s="373">
        <v>-4.8999999999999998E-3</v>
      </c>
      <c r="F14" s="357">
        <v>4</v>
      </c>
      <c r="G14" s="373">
        <f t="shared" si="2"/>
        <v>-5.0729999999999997E-2</v>
      </c>
      <c r="H14" s="381">
        <v>0</v>
      </c>
    </row>
    <row r="15" spans="1:14" ht="14.25" customHeight="1">
      <c r="A15" s="371">
        <v>43485</v>
      </c>
      <c r="B15" s="371" t="s">
        <v>4744</v>
      </c>
      <c r="C15" s="373">
        <v>-6.1000000000000004E-3</v>
      </c>
      <c r="F15" s="357">
        <v>5</v>
      </c>
      <c r="G15" s="373">
        <f t="shared" si="2"/>
        <v>-4.2839999999999996E-2</v>
      </c>
      <c r="H15" s="381">
        <v>0</v>
      </c>
    </row>
    <row r="16" spans="1:14" ht="14.25" customHeight="1">
      <c r="A16" s="371">
        <v>43486</v>
      </c>
      <c r="B16" s="371" t="s">
        <v>4744</v>
      </c>
      <c r="C16" s="373">
        <v>5.3E-3</v>
      </c>
      <c r="F16" s="357">
        <v>6</v>
      </c>
      <c r="G16" s="373">
        <f t="shared" si="2"/>
        <v>-3.4949999999999995E-2</v>
      </c>
      <c r="H16" s="381">
        <v>3</v>
      </c>
    </row>
    <row r="17" spans="1:8" ht="14.25" customHeight="1">
      <c r="A17" s="371">
        <v>43487</v>
      </c>
      <c r="B17" s="371" t="s">
        <v>4744</v>
      </c>
      <c r="C17" s="373">
        <v>1.52E-2</v>
      </c>
      <c r="F17" s="357">
        <v>7</v>
      </c>
      <c r="G17" s="373">
        <f t="shared" si="2"/>
        <v>-2.7059999999999994E-2</v>
      </c>
      <c r="H17" s="381">
        <v>7</v>
      </c>
    </row>
    <row r="18" spans="1:8" ht="14.25" customHeight="1">
      <c r="A18" s="371">
        <v>43488</v>
      </c>
      <c r="B18" s="371" t="s">
        <v>4744</v>
      </c>
      <c r="C18" s="373">
        <v>-2.5999999999999999E-3</v>
      </c>
      <c r="F18" s="357">
        <v>8</v>
      </c>
      <c r="G18" s="373">
        <f t="shared" si="2"/>
        <v>-1.9169999999999993E-2</v>
      </c>
      <c r="H18" s="381">
        <v>25</v>
      </c>
    </row>
    <row r="19" spans="1:8" ht="14.25" customHeight="1">
      <c r="A19" s="371">
        <v>43489</v>
      </c>
      <c r="B19" s="371" t="s">
        <v>4744</v>
      </c>
      <c r="C19" s="373">
        <v>-7.9000000000000008E-3</v>
      </c>
      <c r="F19" s="357">
        <v>9</v>
      </c>
      <c r="G19" s="373">
        <f t="shared" si="2"/>
        <v>-1.1279999999999993E-2</v>
      </c>
      <c r="H19" s="381">
        <v>56</v>
      </c>
    </row>
    <row r="20" spans="1:8" ht="14.25" customHeight="1">
      <c r="A20" s="371">
        <v>43492</v>
      </c>
      <c r="B20" s="371" t="s">
        <v>4744</v>
      </c>
      <c r="C20" s="373">
        <v>1.6199999999999999E-2</v>
      </c>
      <c r="F20" s="357">
        <v>10</v>
      </c>
      <c r="G20" s="373">
        <f t="shared" si="2"/>
        <v>-3.3899999999999937E-3</v>
      </c>
      <c r="H20" s="381">
        <v>201</v>
      </c>
    </row>
    <row r="21" spans="1:8" ht="14.25" customHeight="1">
      <c r="A21" s="371">
        <v>43493</v>
      </c>
      <c r="B21" s="371" t="s">
        <v>4744</v>
      </c>
      <c r="C21" s="373">
        <v>8.8999999999999999E-3</v>
      </c>
      <c r="F21" s="357">
        <v>11</v>
      </c>
      <c r="G21" s="373">
        <f t="shared" si="2"/>
        <v>4.5000000000000057E-3</v>
      </c>
      <c r="H21" s="381">
        <v>655</v>
      </c>
    </row>
    <row r="22" spans="1:8" ht="14.25" customHeight="1">
      <c r="A22" s="371">
        <v>43494</v>
      </c>
      <c r="B22" s="371" t="s">
        <v>4744</v>
      </c>
      <c r="C22" s="373">
        <v>3.3E-3</v>
      </c>
      <c r="F22" s="357">
        <v>12</v>
      </c>
      <c r="G22" s="373">
        <f t="shared" si="2"/>
        <v>1.2390000000000005E-2</v>
      </c>
      <c r="H22" s="381">
        <v>137</v>
      </c>
    </row>
    <row r="23" spans="1:8" ht="14.25" customHeight="1">
      <c r="A23" s="371">
        <v>43495</v>
      </c>
      <c r="B23" s="371" t="s">
        <v>4744</v>
      </c>
      <c r="C23" s="373">
        <v>-2.1299999999999999E-2</v>
      </c>
      <c r="F23" s="357">
        <v>13</v>
      </c>
      <c r="G23" s="373">
        <f t="shared" si="2"/>
        <v>2.0280000000000006E-2</v>
      </c>
      <c r="H23" s="381">
        <v>41</v>
      </c>
    </row>
    <row r="24" spans="1:8" ht="14.25" customHeight="1">
      <c r="A24" s="371">
        <v>43496</v>
      </c>
      <c r="B24" s="371" t="s">
        <v>4744</v>
      </c>
      <c r="C24" s="373">
        <v>-1.3100000000000001E-2</v>
      </c>
      <c r="F24" s="357">
        <v>14</v>
      </c>
      <c r="G24" s="373">
        <f t="shared" si="2"/>
        <v>2.8170000000000008E-2</v>
      </c>
      <c r="H24" s="381">
        <v>25</v>
      </c>
    </row>
    <row r="25" spans="1:8" ht="14.25" customHeight="1">
      <c r="A25" s="371">
        <v>43499</v>
      </c>
      <c r="B25" s="371" t="s">
        <v>4744</v>
      </c>
      <c r="C25" s="373">
        <v>1.29E-2</v>
      </c>
      <c r="F25" s="357">
        <v>15</v>
      </c>
      <c r="G25" s="373">
        <f t="shared" si="2"/>
        <v>3.6060000000000009E-2</v>
      </c>
      <c r="H25" s="381">
        <v>7</v>
      </c>
    </row>
    <row r="26" spans="1:8" ht="14.25" customHeight="1">
      <c r="A26" s="371">
        <v>43500</v>
      </c>
      <c r="B26" s="371" t="s">
        <v>4744</v>
      </c>
      <c r="C26" s="373">
        <v>1.9E-3</v>
      </c>
      <c r="F26" s="357">
        <v>16</v>
      </c>
      <c r="G26" s="373">
        <f t="shared" si="2"/>
        <v>4.395000000000001E-2</v>
      </c>
      <c r="H26" s="381">
        <v>2</v>
      </c>
    </row>
    <row r="27" spans="1:8" ht="14.25" customHeight="1">
      <c r="A27" s="371">
        <v>43501</v>
      </c>
      <c r="B27" s="371" t="s">
        <v>4744</v>
      </c>
      <c r="C27" s="373">
        <v>-2.5999999999999999E-3</v>
      </c>
      <c r="F27" s="357">
        <v>17</v>
      </c>
      <c r="G27" s="373">
        <f t="shared" si="2"/>
        <v>5.1840000000000011E-2</v>
      </c>
      <c r="H27" s="381">
        <v>3</v>
      </c>
    </row>
    <row r="28" spans="1:8" ht="14.25" customHeight="1">
      <c r="A28" s="371">
        <v>43502</v>
      </c>
      <c r="B28" s="371" t="s">
        <v>4744</v>
      </c>
      <c r="C28" s="373">
        <v>-9.4000000000000004E-3</v>
      </c>
      <c r="F28" s="357">
        <v>18</v>
      </c>
      <c r="G28" s="373">
        <f t="shared" si="2"/>
        <v>5.9730000000000012E-2</v>
      </c>
      <c r="H28" s="381">
        <v>1</v>
      </c>
    </row>
    <row r="29" spans="1:8" ht="14.25" customHeight="1">
      <c r="A29" s="371">
        <v>43503</v>
      </c>
      <c r="B29" s="371" t="s">
        <v>4744</v>
      </c>
      <c r="C29" s="373">
        <v>1.14E-2</v>
      </c>
      <c r="F29" s="357">
        <v>19</v>
      </c>
      <c r="G29" s="373">
        <f t="shared" si="2"/>
        <v>6.7620000000000013E-2</v>
      </c>
      <c r="H29" s="381">
        <v>0</v>
      </c>
    </row>
    <row r="30" spans="1:8" ht="14.25" customHeight="1">
      <c r="A30" s="371">
        <v>43506</v>
      </c>
      <c r="B30" s="371" t="s">
        <v>4744</v>
      </c>
      <c r="C30" s="373">
        <v>-4.0000000000000002E-4</v>
      </c>
      <c r="F30" s="357">
        <v>20</v>
      </c>
      <c r="G30" s="373">
        <f t="shared" si="2"/>
        <v>7.5510000000000008E-2</v>
      </c>
      <c r="H30" s="381">
        <v>2</v>
      </c>
    </row>
    <row r="31" spans="1:8" ht="14.25" customHeight="1" thickBot="1">
      <c r="A31" s="371">
        <v>43507</v>
      </c>
      <c r="B31" s="371" t="s">
        <v>4744</v>
      </c>
      <c r="C31" s="373">
        <v>-4.4999999999999997E-3</v>
      </c>
      <c r="F31" s="362">
        <v>21</v>
      </c>
      <c r="G31" s="383">
        <f t="shared" si="2"/>
        <v>8.3400000000000002E-2</v>
      </c>
      <c r="H31" s="382">
        <v>2</v>
      </c>
    </row>
    <row r="32" spans="1:8" ht="14.25" customHeight="1">
      <c r="A32" s="371">
        <v>43508</v>
      </c>
      <c r="B32" s="371" t="s">
        <v>4744</v>
      </c>
      <c r="C32" s="373">
        <v>0</v>
      </c>
      <c r="G32" s="373"/>
    </row>
    <row r="33" spans="1:7" ht="14.25" customHeight="1">
      <c r="A33" s="371">
        <v>43509</v>
      </c>
      <c r="B33" s="371" t="s">
        <v>4744</v>
      </c>
      <c r="C33" s="373">
        <v>-3.8E-3</v>
      </c>
      <c r="G33" s="373"/>
    </row>
    <row r="34" spans="1:7" ht="14.25" customHeight="1">
      <c r="A34" s="371">
        <v>43510</v>
      </c>
      <c r="B34" s="371" t="s">
        <v>4744</v>
      </c>
      <c r="C34" s="373">
        <v>-2.5999999999999999E-3</v>
      </c>
      <c r="F34" s="384"/>
      <c r="G34" s="385"/>
    </row>
    <row r="35" spans="1:7" ht="14.25" customHeight="1">
      <c r="A35" s="371">
        <v>43513</v>
      </c>
      <c r="B35" s="371" t="s">
        <v>4744</v>
      </c>
      <c r="C35" s="373">
        <v>0</v>
      </c>
      <c r="G35" s="358"/>
    </row>
    <row r="36" spans="1:7" ht="14.25" customHeight="1">
      <c r="A36" s="371">
        <v>43514</v>
      </c>
      <c r="B36" s="371" t="s">
        <v>4744</v>
      </c>
      <c r="C36" s="373">
        <v>7.6E-3</v>
      </c>
      <c r="G36" s="358"/>
    </row>
    <row r="37" spans="1:7" ht="14.25" customHeight="1">
      <c r="A37" s="371">
        <v>43515</v>
      </c>
      <c r="B37" s="371" t="s">
        <v>4744</v>
      </c>
      <c r="C37" s="373">
        <v>8.9999999999999993E-3</v>
      </c>
      <c r="G37" s="358"/>
    </row>
    <row r="38" spans="1:7" ht="14.25" customHeight="1">
      <c r="A38" s="371">
        <v>43516</v>
      </c>
      <c r="B38" s="371" t="s">
        <v>4744</v>
      </c>
      <c r="C38" s="373">
        <v>5.5999999999999999E-3</v>
      </c>
    </row>
    <row r="39" spans="1:7" ht="14.25" customHeight="1">
      <c r="A39" s="371">
        <v>43520</v>
      </c>
      <c r="B39" s="371" t="s">
        <v>4744</v>
      </c>
      <c r="C39" s="373">
        <v>3.7000000000000002E-3</v>
      </c>
      <c r="G39" s="358"/>
    </row>
    <row r="40" spans="1:7" ht="14.25" customHeight="1">
      <c r="A40" s="371">
        <v>43521</v>
      </c>
      <c r="B40" s="371" t="s">
        <v>4744</v>
      </c>
      <c r="C40" s="373">
        <v>1.18E-2</v>
      </c>
    </row>
    <row r="41" spans="1:7" ht="14.25" customHeight="1">
      <c r="A41" s="371">
        <v>43522</v>
      </c>
      <c r="B41" s="371" t="s">
        <v>4744</v>
      </c>
      <c r="C41" s="373">
        <v>7.3000000000000001E-3</v>
      </c>
    </row>
    <row r="42" spans="1:7" ht="14.25" customHeight="1">
      <c r="A42" s="371">
        <v>43523</v>
      </c>
      <c r="B42" s="371" t="s">
        <v>4744</v>
      </c>
      <c r="C42" s="373">
        <v>-8.3000000000000001E-3</v>
      </c>
      <c r="G42" s="373"/>
    </row>
    <row r="43" spans="1:7" ht="14.25" customHeight="1">
      <c r="A43" s="371">
        <v>43527</v>
      </c>
      <c r="B43" s="371" t="s">
        <v>4744</v>
      </c>
      <c r="C43" s="373">
        <v>-4.4000000000000003E-3</v>
      </c>
      <c r="G43" s="373"/>
    </row>
    <row r="44" spans="1:7" ht="14.25" customHeight="1">
      <c r="A44" s="371">
        <v>43528</v>
      </c>
      <c r="B44" s="371" t="s">
        <v>4744</v>
      </c>
      <c r="C44" s="373">
        <v>-9.1999999999999998E-3</v>
      </c>
      <c r="G44" s="373"/>
    </row>
    <row r="45" spans="1:7" ht="14.25" customHeight="1">
      <c r="A45" s="371">
        <v>43529</v>
      </c>
      <c r="B45" s="371" t="s">
        <v>4744</v>
      </c>
      <c r="C45" s="373">
        <v>-7.4000000000000003E-3</v>
      </c>
      <c r="G45" s="373"/>
    </row>
    <row r="46" spans="1:7" ht="14.25" customHeight="1">
      <c r="A46" s="371">
        <v>43530</v>
      </c>
      <c r="B46" s="371" t="s">
        <v>4744</v>
      </c>
      <c r="C46" s="373">
        <v>-5.1999999999999998E-3</v>
      </c>
      <c r="G46" s="373"/>
    </row>
    <row r="47" spans="1:7" ht="14.25" customHeight="1">
      <c r="A47" s="371">
        <v>43531</v>
      </c>
      <c r="B47" s="371" t="s">
        <v>4744</v>
      </c>
      <c r="C47" s="373">
        <v>3.7000000000000002E-3</v>
      </c>
      <c r="G47" s="373"/>
    </row>
    <row r="48" spans="1:7" ht="14.25" customHeight="1">
      <c r="A48" s="371">
        <v>43534</v>
      </c>
      <c r="B48" s="371" t="s">
        <v>4744</v>
      </c>
      <c r="C48" s="373">
        <v>7.1000000000000004E-3</v>
      </c>
      <c r="G48" s="373"/>
    </row>
    <row r="49" spans="1:7" ht="14.25" customHeight="1">
      <c r="A49" s="371">
        <v>43535</v>
      </c>
      <c r="B49" s="371" t="s">
        <v>4744</v>
      </c>
      <c r="C49" s="373">
        <v>-5.8999999999999999E-3</v>
      </c>
      <c r="G49" s="373"/>
    </row>
    <row r="50" spans="1:7" ht="14.25" customHeight="1">
      <c r="A50" s="371">
        <v>43536</v>
      </c>
      <c r="B50" s="371" t="s">
        <v>4744</v>
      </c>
      <c r="C50" s="373">
        <v>1.9E-3</v>
      </c>
      <c r="G50" s="373"/>
    </row>
    <row r="51" spans="1:7" ht="14.25" customHeight="1">
      <c r="A51" s="371">
        <v>43537</v>
      </c>
      <c r="B51" s="371" t="s">
        <v>4744</v>
      </c>
      <c r="C51" s="373">
        <v>-7.7999999999999996E-3</v>
      </c>
      <c r="G51" s="373"/>
    </row>
    <row r="52" spans="1:7" ht="14.25" customHeight="1">
      <c r="A52" s="371">
        <v>43538</v>
      </c>
      <c r="B52" s="371" t="s">
        <v>4744</v>
      </c>
      <c r="C52" s="373">
        <v>4.4999999999999997E-3</v>
      </c>
      <c r="G52" s="373"/>
    </row>
    <row r="53" spans="1:7" ht="14.25" customHeight="1">
      <c r="A53" s="371">
        <v>43542</v>
      </c>
      <c r="B53" s="371" t="s">
        <v>4744</v>
      </c>
      <c r="C53" s="373">
        <v>-1.1000000000000001E-3</v>
      </c>
      <c r="G53" s="373"/>
    </row>
    <row r="54" spans="1:7" ht="14.25" customHeight="1">
      <c r="A54" s="371">
        <v>43543</v>
      </c>
      <c r="B54" s="371" t="s">
        <v>4744</v>
      </c>
      <c r="C54" s="373">
        <v>1.7999999999999999E-2</v>
      </c>
      <c r="G54" s="373"/>
    </row>
    <row r="55" spans="1:7" ht="14.25" customHeight="1">
      <c r="A55" s="371">
        <v>43544</v>
      </c>
      <c r="B55" s="371" t="s">
        <v>4744</v>
      </c>
      <c r="C55" s="373">
        <v>4.0000000000000002E-4</v>
      </c>
      <c r="G55" s="373"/>
    </row>
    <row r="56" spans="1:7" ht="14.25" customHeight="1">
      <c r="A56" s="371">
        <v>43545</v>
      </c>
      <c r="B56" s="371" t="s">
        <v>4744</v>
      </c>
      <c r="C56" s="373">
        <v>-8.3999999999999995E-3</v>
      </c>
      <c r="G56" s="373"/>
    </row>
    <row r="57" spans="1:7" ht="14.25" customHeight="1">
      <c r="A57" s="371">
        <v>43548</v>
      </c>
      <c r="B57" s="371" t="s">
        <v>4744</v>
      </c>
      <c r="C57" s="373">
        <v>-1.9E-3</v>
      </c>
      <c r="G57" s="373"/>
    </row>
    <row r="58" spans="1:7" ht="14.25" customHeight="1">
      <c r="A58" s="371">
        <v>43549</v>
      </c>
      <c r="B58" s="371" t="s">
        <v>4744</v>
      </c>
      <c r="C58" s="373">
        <v>4.0000000000000002E-4</v>
      </c>
      <c r="G58" s="373"/>
    </row>
    <row r="59" spans="1:7" ht="14.25" customHeight="1">
      <c r="A59" s="371">
        <v>43551</v>
      </c>
      <c r="B59" s="371" t="s">
        <v>4744</v>
      </c>
      <c r="C59" s="373">
        <v>-6.7000000000000002E-3</v>
      </c>
      <c r="G59" s="373"/>
    </row>
    <row r="60" spans="1:7" ht="14.25" customHeight="1">
      <c r="A60" s="371">
        <v>43552</v>
      </c>
      <c r="B60" s="371" t="s">
        <v>4744</v>
      </c>
      <c r="C60" s="373">
        <v>1.5E-3</v>
      </c>
      <c r="G60" s="373"/>
    </row>
    <row r="61" spans="1:7" ht="14.25" customHeight="1">
      <c r="A61" s="371">
        <v>43555</v>
      </c>
      <c r="B61" s="371" t="s">
        <v>4744</v>
      </c>
      <c r="C61" s="373">
        <v>-4.4999999999999997E-3</v>
      </c>
    </row>
    <row r="62" spans="1:7" ht="14.25" customHeight="1">
      <c r="A62" s="371">
        <v>43556</v>
      </c>
      <c r="B62" s="371" t="s">
        <v>4744</v>
      </c>
      <c r="C62" s="373">
        <v>6.9999999999999999E-4</v>
      </c>
    </row>
    <row r="63" spans="1:7" ht="14.25" customHeight="1">
      <c r="A63" s="371">
        <v>43557</v>
      </c>
      <c r="B63" s="371" t="s">
        <v>4744</v>
      </c>
      <c r="C63" s="373">
        <v>3.3999999999999998E-3</v>
      </c>
    </row>
    <row r="64" spans="1:7" ht="14.25" customHeight="1">
      <c r="A64" s="371">
        <v>43558</v>
      </c>
      <c r="B64" s="371" t="s">
        <v>4744</v>
      </c>
      <c r="C64" s="373">
        <v>-3.7000000000000002E-3</v>
      </c>
    </row>
    <row r="65" spans="1:3" ht="14.25" customHeight="1">
      <c r="A65" s="371">
        <v>43559</v>
      </c>
      <c r="B65" s="371" t="s">
        <v>4744</v>
      </c>
      <c r="C65" s="373">
        <v>1.9E-3</v>
      </c>
    </row>
    <row r="66" spans="1:3" ht="14.25" customHeight="1">
      <c r="A66" s="371">
        <v>43562</v>
      </c>
      <c r="B66" s="371" t="s">
        <v>4744</v>
      </c>
      <c r="C66" s="373">
        <v>-5.5999999999999999E-3</v>
      </c>
    </row>
    <row r="67" spans="1:3" ht="14.25" customHeight="1">
      <c r="A67" s="371">
        <v>43563</v>
      </c>
      <c r="B67" s="371" t="s">
        <v>4744</v>
      </c>
      <c r="C67" s="373">
        <v>-1.95E-2</v>
      </c>
    </row>
    <row r="68" spans="1:3" ht="14.25" customHeight="1">
      <c r="A68" s="371">
        <v>43564</v>
      </c>
      <c r="B68" s="371" t="s">
        <v>4744</v>
      </c>
      <c r="C68" s="373">
        <v>7.7000000000000002E-3</v>
      </c>
    </row>
    <row r="69" spans="1:3" ht="14.25" customHeight="1">
      <c r="A69" s="371">
        <v>43565</v>
      </c>
      <c r="B69" s="371" t="s">
        <v>4744</v>
      </c>
      <c r="C69" s="373">
        <v>-9.4999999999999998E-3</v>
      </c>
    </row>
    <row r="70" spans="1:3" ht="14.25" customHeight="1">
      <c r="A70" s="371">
        <v>43566</v>
      </c>
      <c r="B70" s="371" t="s">
        <v>4744</v>
      </c>
      <c r="C70" s="373">
        <v>8.0999999999999996E-3</v>
      </c>
    </row>
    <row r="71" spans="1:3" ht="14.25" customHeight="1">
      <c r="A71" s="371">
        <v>43570</v>
      </c>
      <c r="B71" s="371" t="s">
        <v>4744</v>
      </c>
      <c r="C71" s="373">
        <v>-8.0000000000000002E-3</v>
      </c>
    </row>
    <row r="72" spans="1:3" ht="14.25" customHeight="1">
      <c r="A72" s="371">
        <v>43571</v>
      </c>
      <c r="B72" s="371" t="s">
        <v>4744</v>
      </c>
      <c r="C72" s="373">
        <v>-1.4200000000000001E-2</v>
      </c>
    </row>
    <row r="73" spans="1:3" ht="14.25" customHeight="1">
      <c r="A73" s="371">
        <v>43572</v>
      </c>
      <c r="B73" s="371" t="s">
        <v>4744</v>
      </c>
      <c r="C73" s="373">
        <v>6.1999999999999998E-3</v>
      </c>
    </row>
    <row r="74" spans="1:3" ht="14.25" customHeight="1">
      <c r="A74" s="371">
        <v>43573</v>
      </c>
      <c r="B74" s="371" t="s">
        <v>4744</v>
      </c>
      <c r="C74" s="373">
        <v>3.0999999999999999E-3</v>
      </c>
    </row>
    <row r="75" spans="1:3" ht="14.25" customHeight="1">
      <c r="A75" s="371">
        <v>43576</v>
      </c>
      <c r="B75" s="371" t="s">
        <v>4744</v>
      </c>
      <c r="C75" s="373">
        <v>4.5999999999999999E-3</v>
      </c>
    </row>
    <row r="76" spans="1:3" ht="14.25" customHeight="1">
      <c r="A76" s="371">
        <v>43578</v>
      </c>
      <c r="B76" s="371" t="s">
        <v>4744</v>
      </c>
      <c r="C76" s="373">
        <v>-1.15E-2</v>
      </c>
    </row>
    <row r="77" spans="1:3" ht="14.25" customHeight="1">
      <c r="A77" s="371">
        <v>43579</v>
      </c>
      <c r="B77" s="371" t="s">
        <v>4744</v>
      </c>
      <c r="C77" s="373">
        <v>4.0000000000000002E-4</v>
      </c>
    </row>
    <row r="78" spans="1:3" ht="14.25" customHeight="1">
      <c r="A78" s="371">
        <v>43580</v>
      </c>
      <c r="B78" s="371" t="s">
        <v>4744</v>
      </c>
      <c r="C78" s="373">
        <v>8.2000000000000007E-3</v>
      </c>
    </row>
    <row r="79" spans="1:3" ht="14.25" customHeight="1">
      <c r="A79" s="371">
        <v>43583</v>
      </c>
      <c r="B79" s="371" t="s">
        <v>4744</v>
      </c>
      <c r="C79" s="373">
        <v>-3.0999999999999999E-3</v>
      </c>
    </row>
    <row r="80" spans="1:3" ht="14.25" customHeight="1">
      <c r="A80" s="371">
        <v>43584</v>
      </c>
      <c r="B80" s="371" t="s">
        <v>4744</v>
      </c>
      <c r="C80" s="373">
        <v>-3.8999999999999998E-3</v>
      </c>
    </row>
    <row r="81" spans="1:3" ht="14.25" customHeight="1">
      <c r="A81" s="371">
        <v>43585</v>
      </c>
      <c r="B81" s="371" t="s">
        <v>4744</v>
      </c>
      <c r="C81" s="373">
        <v>8.8999999999999999E-3</v>
      </c>
    </row>
    <row r="82" spans="1:3" ht="14.25" customHeight="1">
      <c r="A82" s="371">
        <v>43587</v>
      </c>
      <c r="B82" s="371" t="s">
        <v>4744</v>
      </c>
      <c r="C82" s="373">
        <v>4.0000000000000002E-4</v>
      </c>
    </row>
    <row r="83" spans="1:3" ht="14.25" customHeight="1">
      <c r="A83" s="371">
        <v>43590</v>
      </c>
      <c r="B83" s="371" t="s">
        <v>4744</v>
      </c>
      <c r="C83" s="373">
        <v>5.7999999999999996E-3</v>
      </c>
    </row>
    <row r="84" spans="1:3" ht="14.25" customHeight="1">
      <c r="A84" s="371">
        <v>43591</v>
      </c>
      <c r="B84" s="371" t="s">
        <v>4744</v>
      </c>
      <c r="C84" s="373">
        <v>1.1000000000000001E-3</v>
      </c>
    </row>
    <row r="85" spans="1:3" ht="14.25" customHeight="1">
      <c r="A85" s="371">
        <v>43592</v>
      </c>
      <c r="B85" s="371" t="s">
        <v>4744</v>
      </c>
      <c r="C85" s="373">
        <v>-9.1999999999999998E-3</v>
      </c>
    </row>
    <row r="86" spans="1:3" ht="14.25" customHeight="1">
      <c r="A86" s="371">
        <v>43593</v>
      </c>
      <c r="B86" s="371" t="s">
        <v>4744</v>
      </c>
      <c r="C86" s="373">
        <v>-3.0999999999999999E-3</v>
      </c>
    </row>
    <row r="87" spans="1:3" ht="14.25" customHeight="1">
      <c r="A87" s="371">
        <v>43594</v>
      </c>
      <c r="B87" s="371" t="s">
        <v>4744</v>
      </c>
      <c r="C87" s="373">
        <v>-3.8999999999999998E-3</v>
      </c>
    </row>
    <row r="88" spans="1:3" ht="14.25" customHeight="1">
      <c r="A88" s="371">
        <v>43597</v>
      </c>
      <c r="B88" s="371" t="s">
        <v>4744</v>
      </c>
      <c r="C88" s="373">
        <v>0</v>
      </c>
    </row>
    <row r="89" spans="1:3" ht="14.25" customHeight="1">
      <c r="A89" s="371">
        <v>43598</v>
      </c>
      <c r="B89" s="371" t="s">
        <v>4744</v>
      </c>
      <c r="C89" s="373">
        <v>-1.01E-2</v>
      </c>
    </row>
    <row r="90" spans="1:3" ht="14.25" customHeight="1">
      <c r="A90" s="371">
        <v>43599</v>
      </c>
      <c r="B90" s="371" t="s">
        <v>4744</v>
      </c>
      <c r="C90" s="373">
        <v>-3.0999999999999999E-3</v>
      </c>
    </row>
    <row r="91" spans="1:3" ht="14.25" customHeight="1">
      <c r="A91" s="371">
        <v>43600</v>
      </c>
      <c r="B91" s="371" t="s">
        <v>4744</v>
      </c>
      <c r="C91" s="373">
        <v>-2.2800000000000001E-2</v>
      </c>
    </row>
    <row r="92" spans="1:3" ht="14.25" customHeight="1">
      <c r="A92" s="371">
        <v>43601</v>
      </c>
      <c r="B92" s="371" t="s">
        <v>4744</v>
      </c>
      <c r="C92" s="373">
        <v>1.1999999999999999E-3</v>
      </c>
    </row>
    <row r="93" spans="1:3" ht="14.25" customHeight="1">
      <c r="A93" s="371">
        <v>43604</v>
      </c>
      <c r="B93" s="371" t="s">
        <v>4744</v>
      </c>
      <c r="C93" s="373">
        <v>1.49E-2</v>
      </c>
    </row>
    <row r="94" spans="1:3" ht="14.25" customHeight="1">
      <c r="A94" s="371">
        <v>43605</v>
      </c>
      <c r="B94" s="371" t="s">
        <v>4744</v>
      </c>
      <c r="C94" s="373">
        <v>-1.15E-2</v>
      </c>
    </row>
    <row r="95" spans="1:3" ht="14.25" customHeight="1">
      <c r="A95" s="371">
        <v>43606</v>
      </c>
      <c r="B95" s="371" t="s">
        <v>4744</v>
      </c>
      <c r="C95" s="373">
        <v>-2.3999999999999998E-3</v>
      </c>
    </row>
    <row r="96" spans="1:3" ht="14.25" customHeight="1">
      <c r="A96" s="371">
        <v>43607</v>
      </c>
      <c r="B96" s="371" t="s">
        <v>4744</v>
      </c>
      <c r="C96" s="373">
        <v>-4.0000000000000002E-4</v>
      </c>
    </row>
    <row r="97" spans="1:3" ht="14.25" customHeight="1">
      <c r="A97" s="371">
        <v>43608</v>
      </c>
      <c r="B97" s="371" t="s">
        <v>4744</v>
      </c>
      <c r="C97" s="373">
        <v>-2E-3</v>
      </c>
    </row>
    <row r="98" spans="1:3" ht="14.25" customHeight="1">
      <c r="A98" s="371">
        <v>43611</v>
      </c>
      <c r="B98" s="371" t="s">
        <v>4744</v>
      </c>
      <c r="C98" s="373">
        <v>-2.8E-3</v>
      </c>
    </row>
    <row r="99" spans="1:3" ht="14.25" customHeight="1">
      <c r="A99" s="371">
        <v>43612</v>
      </c>
      <c r="B99" s="371" t="s">
        <v>4744</v>
      </c>
      <c r="C99" s="373">
        <v>-7.3000000000000001E-3</v>
      </c>
    </row>
    <row r="100" spans="1:3" ht="14.25" customHeight="1">
      <c r="A100" s="371">
        <v>43613</v>
      </c>
      <c r="B100" s="371" t="s">
        <v>4744</v>
      </c>
      <c r="C100" s="373">
        <v>2.4799999999999999E-2</v>
      </c>
    </row>
    <row r="101" spans="1:3" ht="14.25" customHeight="1">
      <c r="A101" s="371">
        <v>43614</v>
      </c>
      <c r="B101" s="371" t="s">
        <v>4744</v>
      </c>
      <c r="C101" s="373">
        <v>1.3100000000000001E-2</v>
      </c>
    </row>
    <row r="102" spans="1:3" ht="14.25" customHeight="1">
      <c r="A102" s="371">
        <v>43615</v>
      </c>
      <c r="B102" s="371" t="s">
        <v>4744</v>
      </c>
      <c r="C102" s="373">
        <v>-1.6000000000000001E-3</v>
      </c>
    </row>
    <row r="103" spans="1:3" ht="14.25" customHeight="1">
      <c r="A103" s="371">
        <v>43625</v>
      </c>
      <c r="B103" s="371" t="s">
        <v>4744</v>
      </c>
      <c r="C103" s="373">
        <v>-3.5000000000000001E-3</v>
      </c>
    </row>
    <row r="104" spans="1:3" ht="14.25" customHeight="1">
      <c r="A104" s="371">
        <v>43626</v>
      </c>
      <c r="B104" s="371" t="s">
        <v>4744</v>
      </c>
      <c r="C104" s="373">
        <v>9.1000000000000004E-3</v>
      </c>
    </row>
    <row r="105" spans="1:3" ht="14.25" customHeight="1">
      <c r="A105" s="371">
        <v>43627</v>
      </c>
      <c r="B105" s="371" t="s">
        <v>4744</v>
      </c>
      <c r="C105" s="373">
        <v>5.8999999999999999E-3</v>
      </c>
    </row>
    <row r="106" spans="1:3" ht="14.25" customHeight="1">
      <c r="A106" s="371">
        <v>43628</v>
      </c>
      <c r="B106" s="371" t="s">
        <v>4744</v>
      </c>
      <c r="C106" s="373">
        <v>-1.1999999999999999E-3</v>
      </c>
    </row>
    <row r="107" spans="1:3" ht="14.25" customHeight="1">
      <c r="A107" s="371">
        <v>43629</v>
      </c>
      <c r="B107" s="371" t="s">
        <v>4744</v>
      </c>
      <c r="C107" s="373">
        <v>1.9E-3</v>
      </c>
    </row>
    <row r="108" spans="1:3" ht="14.25" customHeight="1">
      <c r="A108" s="371">
        <v>43632</v>
      </c>
      <c r="B108" s="371" t="s">
        <v>4744</v>
      </c>
      <c r="C108" s="373">
        <v>-1.0500000000000001E-2</v>
      </c>
    </row>
    <row r="109" spans="1:3" ht="14.25" customHeight="1">
      <c r="A109" s="371">
        <v>43633</v>
      </c>
      <c r="B109" s="371" t="s">
        <v>4744</v>
      </c>
      <c r="C109" s="373">
        <v>-4.3E-3</v>
      </c>
    </row>
    <row r="110" spans="1:3" ht="14.25" customHeight="1">
      <c r="A110" s="371">
        <v>43634</v>
      </c>
      <c r="B110" s="371" t="s">
        <v>4744</v>
      </c>
      <c r="C110" s="373">
        <v>1.34E-2</v>
      </c>
    </row>
    <row r="111" spans="1:3" ht="14.25" customHeight="1">
      <c r="A111" s="371">
        <v>43635</v>
      </c>
      <c r="B111" s="371" t="s">
        <v>4744</v>
      </c>
      <c r="C111" s="373">
        <v>1.0500000000000001E-2</v>
      </c>
    </row>
    <row r="112" spans="1:3" ht="14.25" customHeight="1">
      <c r="A112" s="371">
        <v>43636</v>
      </c>
      <c r="B112" s="371" t="s">
        <v>4744</v>
      </c>
      <c r="C112" s="373">
        <v>1.9E-3</v>
      </c>
    </row>
    <row r="113" spans="1:3" ht="14.25" customHeight="1">
      <c r="A113" s="371">
        <v>43639</v>
      </c>
      <c r="B113" s="371" t="s">
        <v>4744</v>
      </c>
      <c r="C113" s="373">
        <v>-4.0000000000000002E-4</v>
      </c>
    </row>
    <row r="114" spans="1:3" ht="14.25" customHeight="1">
      <c r="A114" s="371">
        <v>43640</v>
      </c>
      <c r="B114" s="371" t="s">
        <v>4744</v>
      </c>
      <c r="C114" s="373">
        <v>2.3E-3</v>
      </c>
    </row>
    <row r="115" spans="1:3" ht="14.25" customHeight="1">
      <c r="A115" s="371">
        <v>43641</v>
      </c>
      <c r="B115" s="371" t="s">
        <v>4744</v>
      </c>
      <c r="C115" s="373">
        <v>-1.9E-3</v>
      </c>
    </row>
    <row r="116" spans="1:3" ht="14.25" customHeight="1">
      <c r="A116" s="371">
        <v>43642</v>
      </c>
      <c r="B116" s="371" t="s">
        <v>4744</v>
      </c>
      <c r="C116" s="373">
        <v>1.04E-2</v>
      </c>
    </row>
    <row r="117" spans="1:3" ht="14.25" customHeight="1">
      <c r="A117" s="371">
        <v>43643</v>
      </c>
      <c r="B117" s="371" t="s">
        <v>4744</v>
      </c>
      <c r="C117" s="373">
        <v>4.0000000000000002E-4</v>
      </c>
    </row>
    <row r="118" spans="1:3" ht="14.25" customHeight="1">
      <c r="A118" s="371">
        <v>43646</v>
      </c>
      <c r="B118" s="371" t="s">
        <v>4744</v>
      </c>
      <c r="C118" s="373">
        <v>3.0000000000000001E-3</v>
      </c>
    </row>
    <row r="119" spans="1:3" ht="14.25" customHeight="1">
      <c r="A119" s="371">
        <v>43648</v>
      </c>
      <c r="B119" s="371" t="s">
        <v>4744</v>
      </c>
      <c r="C119" s="373">
        <v>-1.9699999999999999E-2</v>
      </c>
    </row>
    <row r="120" spans="1:3" ht="14.25" customHeight="1">
      <c r="A120" s="371">
        <v>43649</v>
      </c>
      <c r="B120" s="371" t="s">
        <v>4744</v>
      </c>
      <c r="C120" s="373">
        <v>4.1999999999999997E-3</v>
      </c>
    </row>
    <row r="121" spans="1:3" ht="14.25" customHeight="1">
      <c r="A121" s="371">
        <v>43650</v>
      </c>
      <c r="B121" s="371" t="s">
        <v>4744</v>
      </c>
      <c r="C121" s="373">
        <v>-1.1999999999999999E-3</v>
      </c>
    </row>
    <row r="122" spans="1:3" ht="14.25" customHeight="1">
      <c r="A122" s="371">
        <v>43653</v>
      </c>
      <c r="B122" s="371" t="s">
        <v>4744</v>
      </c>
      <c r="C122" s="373">
        <v>-4.1999999999999997E-3</v>
      </c>
    </row>
    <row r="123" spans="1:3" ht="14.25" customHeight="1">
      <c r="A123" s="371">
        <v>43654</v>
      </c>
      <c r="B123" s="371" t="s">
        <v>4744</v>
      </c>
      <c r="C123" s="373">
        <v>-2.3E-3</v>
      </c>
    </row>
    <row r="124" spans="1:3" ht="14.25" customHeight="1">
      <c r="A124" s="371">
        <v>43655</v>
      </c>
      <c r="B124" s="371" t="s">
        <v>4744</v>
      </c>
      <c r="C124" s="373">
        <v>-4.0000000000000002E-4</v>
      </c>
    </row>
    <row r="125" spans="1:3" ht="14.25" customHeight="1">
      <c r="A125" s="371">
        <v>43656</v>
      </c>
      <c r="B125" s="371" t="s">
        <v>4744</v>
      </c>
      <c r="C125" s="373">
        <v>0</v>
      </c>
    </row>
    <row r="126" spans="1:3" ht="14.25" customHeight="1">
      <c r="A126" s="371">
        <v>43657</v>
      </c>
      <c r="B126" s="371" t="s">
        <v>4744</v>
      </c>
      <c r="C126" s="373">
        <v>4.0000000000000002E-4</v>
      </c>
    </row>
    <row r="127" spans="1:3" ht="14.25" customHeight="1">
      <c r="A127" s="371">
        <v>43660</v>
      </c>
      <c r="B127" s="371" t="s">
        <v>4744</v>
      </c>
      <c r="C127" s="373">
        <v>-6.1999999999999998E-3</v>
      </c>
    </row>
    <row r="128" spans="1:3" ht="14.25" customHeight="1">
      <c r="A128" s="371">
        <v>43661</v>
      </c>
      <c r="B128" s="371" t="s">
        <v>4744</v>
      </c>
      <c r="C128" s="373">
        <v>-1.32E-2</v>
      </c>
    </row>
    <row r="129" spans="1:3" ht="14.25" customHeight="1">
      <c r="A129" s="371">
        <v>43662</v>
      </c>
      <c r="B129" s="371" t="s">
        <v>4744</v>
      </c>
      <c r="C129" s="373">
        <v>8.6999999999999994E-3</v>
      </c>
    </row>
    <row r="130" spans="1:3" ht="14.25" customHeight="1">
      <c r="A130" s="371">
        <v>43663</v>
      </c>
      <c r="B130" s="371" t="s">
        <v>4744</v>
      </c>
      <c r="C130" s="373">
        <v>-2E-3</v>
      </c>
    </row>
    <row r="131" spans="1:3" ht="14.25" customHeight="1">
      <c r="A131" s="371">
        <v>43664</v>
      </c>
      <c r="B131" s="371" t="s">
        <v>4744</v>
      </c>
      <c r="C131" s="373">
        <v>-4.0000000000000002E-4</v>
      </c>
    </row>
    <row r="132" spans="1:3" ht="14.25" customHeight="1">
      <c r="A132" s="371">
        <v>43667</v>
      </c>
      <c r="B132" s="371" t="s">
        <v>4744</v>
      </c>
      <c r="C132" s="373">
        <v>-5.1000000000000004E-3</v>
      </c>
    </row>
    <row r="133" spans="1:3" ht="14.25" customHeight="1">
      <c r="A133" s="371">
        <v>43668</v>
      </c>
      <c r="B133" s="371" t="s">
        <v>4744</v>
      </c>
      <c r="C133" s="373">
        <v>-2.3300000000000001E-2</v>
      </c>
    </row>
    <row r="134" spans="1:3" ht="14.25" customHeight="1">
      <c r="A134" s="371">
        <v>43669</v>
      </c>
      <c r="B134" s="371" t="s">
        <v>4744</v>
      </c>
      <c r="C134" s="373">
        <v>1.2500000000000001E-2</v>
      </c>
    </row>
    <row r="135" spans="1:3" ht="14.25" customHeight="1">
      <c r="A135" s="371">
        <v>43670</v>
      </c>
      <c r="B135" s="371" t="s">
        <v>4744</v>
      </c>
      <c r="C135" s="373">
        <v>-2.8E-3</v>
      </c>
    </row>
    <row r="136" spans="1:3" ht="14.25" customHeight="1">
      <c r="A136" s="371">
        <v>43671</v>
      </c>
      <c r="B136" s="371" t="s">
        <v>4744</v>
      </c>
      <c r="C136" s="373">
        <v>0</v>
      </c>
    </row>
    <row r="137" spans="1:3" ht="14.25" customHeight="1">
      <c r="A137" s="371">
        <v>43674</v>
      </c>
      <c r="B137" s="371" t="s">
        <v>4744</v>
      </c>
      <c r="C137" s="373">
        <v>6.7999999999999996E-3</v>
      </c>
    </row>
    <row r="138" spans="1:3" ht="14.25" customHeight="1">
      <c r="A138" s="371">
        <v>43675</v>
      </c>
      <c r="B138" s="371" t="s">
        <v>4744</v>
      </c>
      <c r="C138" s="373">
        <v>-1.1999999999999999E-3</v>
      </c>
    </row>
    <row r="139" spans="1:3" ht="14.25" customHeight="1">
      <c r="A139" s="371">
        <v>43676</v>
      </c>
      <c r="B139" s="371" t="s">
        <v>4744</v>
      </c>
      <c r="C139" s="373">
        <v>-4.0000000000000002E-4</v>
      </c>
    </row>
    <row r="140" spans="1:3" ht="14.25" customHeight="1">
      <c r="A140" s="371">
        <v>43677</v>
      </c>
      <c r="B140" s="371" t="s">
        <v>4744</v>
      </c>
      <c r="C140" s="373">
        <v>-1.6000000000000001E-3</v>
      </c>
    </row>
    <row r="141" spans="1:3" ht="14.25" customHeight="1">
      <c r="A141" s="371">
        <v>43678</v>
      </c>
      <c r="B141" s="371" t="s">
        <v>4744</v>
      </c>
      <c r="C141" s="373">
        <v>4.0000000000000001E-3</v>
      </c>
    </row>
    <row r="142" spans="1:3" ht="14.25" customHeight="1">
      <c r="A142" s="371">
        <v>43681</v>
      </c>
      <c r="B142" s="371" t="s">
        <v>4744</v>
      </c>
      <c r="C142" s="373">
        <v>-4.0000000000000002E-4</v>
      </c>
    </row>
    <row r="143" spans="1:3" ht="14.25" customHeight="1">
      <c r="A143" s="371">
        <v>43682</v>
      </c>
      <c r="B143" s="371" t="s">
        <v>4744</v>
      </c>
      <c r="C143" s="373">
        <v>4.0000000000000001E-3</v>
      </c>
    </row>
    <row r="144" spans="1:3" ht="14.25" customHeight="1">
      <c r="A144" s="371">
        <v>43683</v>
      </c>
      <c r="B144" s="371" t="s">
        <v>4744</v>
      </c>
      <c r="C144" s="373">
        <v>-4.7000000000000002E-3</v>
      </c>
    </row>
    <row r="145" spans="1:3" ht="14.25" customHeight="1">
      <c r="A145" s="371">
        <v>43684</v>
      </c>
      <c r="B145" s="371" t="s">
        <v>4744</v>
      </c>
      <c r="C145" s="373">
        <v>5.5999999999999999E-3</v>
      </c>
    </row>
    <row r="146" spans="1:3" ht="14.25" customHeight="1">
      <c r="A146" s="371">
        <v>43685</v>
      </c>
      <c r="B146" s="371" t="s">
        <v>4744</v>
      </c>
      <c r="C146" s="373">
        <v>-7.4999999999999997E-3</v>
      </c>
    </row>
    <row r="147" spans="1:3" ht="14.25" customHeight="1">
      <c r="A147" s="371">
        <v>43695</v>
      </c>
      <c r="B147" s="371" t="s">
        <v>4744</v>
      </c>
      <c r="C147" s="373">
        <v>0</v>
      </c>
    </row>
    <row r="148" spans="1:3" ht="14.25" customHeight="1">
      <c r="A148" s="371">
        <v>43696</v>
      </c>
      <c r="B148" s="371" t="s">
        <v>4744</v>
      </c>
      <c r="C148" s="373">
        <v>-1.1999999999999999E-3</v>
      </c>
    </row>
    <row r="149" spans="1:3" ht="14.25" customHeight="1">
      <c r="A149" s="371">
        <v>43697</v>
      </c>
      <c r="B149" s="371" t="s">
        <v>4744</v>
      </c>
      <c r="C149" s="373">
        <v>1.1999999999999999E-3</v>
      </c>
    </row>
    <row r="150" spans="1:3" ht="14.25" customHeight="1">
      <c r="A150" s="371">
        <v>43698</v>
      </c>
      <c r="B150" s="371" t="s">
        <v>4744</v>
      </c>
      <c r="C150" s="373">
        <v>4.0000000000000002E-4</v>
      </c>
    </row>
    <row r="151" spans="1:3" ht="14.25" customHeight="1">
      <c r="A151" s="371">
        <v>43699</v>
      </c>
      <c r="B151" s="371" t="s">
        <v>4744</v>
      </c>
      <c r="C151" s="373">
        <v>1.6000000000000001E-3</v>
      </c>
    </row>
    <row r="152" spans="1:3" ht="14.25" customHeight="1">
      <c r="A152" s="371">
        <v>43702</v>
      </c>
      <c r="B152" s="371" t="s">
        <v>4744</v>
      </c>
      <c r="C152" s="373">
        <v>-8.0000000000000004E-4</v>
      </c>
    </row>
    <row r="153" spans="1:3" ht="14.25" customHeight="1">
      <c r="A153" s="371">
        <v>43703</v>
      </c>
      <c r="B153" s="371" t="s">
        <v>4744</v>
      </c>
      <c r="C153" s="373">
        <v>-4.0000000000000002E-4</v>
      </c>
    </row>
    <row r="154" spans="1:3" ht="14.25" customHeight="1">
      <c r="A154" s="371">
        <v>43704</v>
      </c>
      <c r="B154" s="371" t="s">
        <v>4744</v>
      </c>
      <c r="C154" s="373">
        <v>9.1999999999999998E-3</v>
      </c>
    </row>
    <row r="155" spans="1:3" ht="14.25" customHeight="1">
      <c r="A155" s="371">
        <v>43705</v>
      </c>
      <c r="B155" s="371" t="s">
        <v>4744</v>
      </c>
      <c r="C155" s="373">
        <v>-2E-3</v>
      </c>
    </row>
    <row r="156" spans="1:3" ht="14.25" customHeight="1">
      <c r="A156" s="371">
        <v>43706</v>
      </c>
      <c r="B156" s="371" t="s">
        <v>4744</v>
      </c>
      <c r="C156" s="373">
        <v>-4.7000000000000002E-3</v>
      </c>
    </row>
    <row r="157" spans="1:3" ht="14.25" customHeight="1">
      <c r="A157" s="371">
        <v>43709</v>
      </c>
      <c r="B157" s="371" t="s">
        <v>4744</v>
      </c>
      <c r="C157" s="373">
        <v>-4.4000000000000003E-3</v>
      </c>
    </row>
    <row r="158" spans="1:3" ht="14.25" customHeight="1">
      <c r="A158" s="371">
        <v>43710</v>
      </c>
      <c r="B158" s="371" t="s">
        <v>4744</v>
      </c>
      <c r="C158" s="373">
        <v>0</v>
      </c>
    </row>
    <row r="159" spans="1:3" ht="14.25" customHeight="1">
      <c r="A159" s="371">
        <v>43711</v>
      </c>
      <c r="B159" s="371" t="s">
        <v>4744</v>
      </c>
      <c r="C159" s="373">
        <v>-2.8E-3</v>
      </c>
    </row>
    <row r="160" spans="1:3" ht="14.25" customHeight="1">
      <c r="A160" s="371">
        <v>43712</v>
      </c>
      <c r="B160" s="371" t="s">
        <v>4744</v>
      </c>
      <c r="C160" s="373">
        <v>-1.6799999999999999E-2</v>
      </c>
    </row>
    <row r="161" spans="1:3" ht="14.25" customHeight="1">
      <c r="A161" s="371">
        <v>43713</v>
      </c>
      <c r="B161" s="371" t="s">
        <v>4744</v>
      </c>
      <c r="C161" s="373">
        <v>2.3999999999999998E-3</v>
      </c>
    </row>
    <row r="162" spans="1:3" ht="14.25" customHeight="1">
      <c r="A162" s="371">
        <v>43716</v>
      </c>
      <c r="B162" s="371" t="s">
        <v>4744</v>
      </c>
      <c r="C162" s="373">
        <v>-1.1999999999999999E-3</v>
      </c>
    </row>
    <row r="163" spans="1:3" ht="14.25" customHeight="1">
      <c r="A163" s="371">
        <v>43717</v>
      </c>
      <c r="B163" s="371" t="s">
        <v>4744</v>
      </c>
      <c r="C163" s="373">
        <v>1.6000000000000001E-3</v>
      </c>
    </row>
    <row r="164" spans="1:3" ht="14.25" customHeight="1">
      <c r="A164" s="371">
        <v>43719</v>
      </c>
      <c r="B164" s="371" t="s">
        <v>4744</v>
      </c>
      <c r="C164" s="373">
        <v>-1.01E-2</v>
      </c>
    </row>
    <row r="165" spans="1:3" ht="14.25" customHeight="1">
      <c r="A165" s="371">
        <v>43720</v>
      </c>
      <c r="B165" s="371" t="s">
        <v>4744</v>
      </c>
      <c r="C165" s="373">
        <v>-8.0000000000000004E-4</v>
      </c>
    </row>
    <row r="166" spans="1:3" ht="14.25" customHeight="1">
      <c r="A166" s="371">
        <v>43723</v>
      </c>
      <c r="B166" s="371" t="s">
        <v>4744</v>
      </c>
      <c r="C166" s="373">
        <v>-4.4999999999999997E-3</v>
      </c>
    </row>
    <row r="167" spans="1:3" ht="14.25" customHeight="1">
      <c r="A167" s="371">
        <v>43724</v>
      </c>
      <c r="B167" s="371" t="s">
        <v>4744</v>
      </c>
      <c r="C167" s="373">
        <v>-3.7000000000000002E-3</v>
      </c>
    </row>
    <row r="168" spans="1:3" ht="14.25" customHeight="1">
      <c r="A168" s="371">
        <v>43725</v>
      </c>
      <c r="B168" s="371" t="s">
        <v>4744</v>
      </c>
      <c r="C168" s="373">
        <v>-2.2700000000000001E-2</v>
      </c>
    </row>
    <row r="169" spans="1:3" ht="14.25" customHeight="1">
      <c r="A169" s="371">
        <v>43726</v>
      </c>
      <c r="B169" s="371" t="s">
        <v>4744</v>
      </c>
      <c r="C169" s="373">
        <v>-3.2199999999999999E-2</v>
      </c>
    </row>
    <row r="170" spans="1:3" ht="14.25" customHeight="1">
      <c r="A170" s="371">
        <v>43727</v>
      </c>
      <c r="B170" s="371" t="s">
        <v>4744</v>
      </c>
      <c r="C170" s="373">
        <v>-8.3000000000000001E-3</v>
      </c>
    </row>
    <row r="171" spans="1:3" ht="14.25" customHeight="1">
      <c r="A171" s="371">
        <v>43730</v>
      </c>
      <c r="B171" s="371" t="s">
        <v>4744</v>
      </c>
      <c r="C171" s="373">
        <v>4.7199999999999999E-2</v>
      </c>
    </row>
    <row r="172" spans="1:3" ht="14.25" customHeight="1">
      <c r="A172" s="371">
        <v>43731</v>
      </c>
      <c r="B172" s="371" t="s">
        <v>4744</v>
      </c>
      <c r="C172" s="373">
        <v>-4.1999999999999997E-3</v>
      </c>
    </row>
    <row r="173" spans="1:3" ht="14.25" customHeight="1">
      <c r="A173" s="371">
        <v>43732</v>
      </c>
      <c r="B173" s="371" t="s">
        <v>4744</v>
      </c>
      <c r="C173" s="373">
        <v>-7.6E-3</v>
      </c>
    </row>
    <row r="174" spans="1:3" ht="14.25" customHeight="1">
      <c r="A174" s="371">
        <v>43733</v>
      </c>
      <c r="B174" s="371" t="s">
        <v>4744</v>
      </c>
      <c r="C174" s="373">
        <v>0</v>
      </c>
    </row>
    <row r="175" spans="1:3" ht="14.25" customHeight="1">
      <c r="A175" s="371">
        <v>43734</v>
      </c>
      <c r="B175" s="371" t="s">
        <v>4744</v>
      </c>
      <c r="C175" s="373">
        <v>1.6999999999999999E-3</v>
      </c>
    </row>
    <row r="176" spans="1:3" ht="14.25" customHeight="1">
      <c r="A176" s="371">
        <v>43737</v>
      </c>
      <c r="B176" s="371" t="s">
        <v>4744</v>
      </c>
      <c r="C176" s="373">
        <v>7.1999999999999998E-3</v>
      </c>
    </row>
    <row r="177" spans="1:3" ht="14.25" customHeight="1">
      <c r="A177" s="371">
        <v>43738</v>
      </c>
      <c r="B177" s="371" t="s">
        <v>4744</v>
      </c>
      <c r="C177" s="373">
        <v>-3.3999999999999998E-3</v>
      </c>
    </row>
    <row r="178" spans="1:3" ht="14.25" customHeight="1">
      <c r="A178" s="371">
        <v>43739</v>
      </c>
      <c r="B178" s="371" t="s">
        <v>4744</v>
      </c>
      <c r="C178" s="373">
        <v>-3.0000000000000001E-3</v>
      </c>
    </row>
    <row r="179" spans="1:3" ht="14.25" customHeight="1">
      <c r="A179" s="371">
        <v>43740</v>
      </c>
      <c r="B179" s="371" t="s">
        <v>4744</v>
      </c>
      <c r="C179" s="373">
        <v>-4.1999999999999997E-3</v>
      </c>
    </row>
    <row r="180" spans="1:3" ht="14.25" customHeight="1">
      <c r="A180" s="371">
        <v>43741</v>
      </c>
      <c r="B180" s="371" t="s">
        <v>4744</v>
      </c>
      <c r="C180" s="373">
        <v>1.2999999999999999E-3</v>
      </c>
    </row>
    <row r="181" spans="1:3" ht="14.25" customHeight="1">
      <c r="A181" s="371">
        <v>43744</v>
      </c>
      <c r="B181" s="371" t="s">
        <v>4744</v>
      </c>
      <c r="C181" s="373">
        <v>4.7000000000000002E-3</v>
      </c>
    </row>
    <row r="182" spans="1:3" ht="14.25" customHeight="1">
      <c r="A182" s="371">
        <v>43745</v>
      </c>
      <c r="B182" s="371" t="s">
        <v>4744</v>
      </c>
      <c r="C182" s="373">
        <v>9.7999999999999997E-3</v>
      </c>
    </row>
    <row r="183" spans="1:3" ht="14.25" customHeight="1">
      <c r="A183" s="371">
        <v>43747</v>
      </c>
      <c r="B183" s="371" t="s">
        <v>4744</v>
      </c>
      <c r="C183" s="373">
        <v>1.0500000000000001E-2</v>
      </c>
    </row>
    <row r="184" spans="1:3" ht="14.25" customHeight="1">
      <c r="A184" s="371">
        <v>43748</v>
      </c>
      <c r="B184" s="371" t="s">
        <v>4744</v>
      </c>
      <c r="C184" s="373">
        <v>-1.21E-2</v>
      </c>
    </row>
    <row r="185" spans="1:3" ht="14.25" customHeight="1">
      <c r="A185" s="371">
        <v>43751</v>
      </c>
      <c r="B185" s="371" t="s">
        <v>4744</v>
      </c>
      <c r="C185" s="373">
        <v>1.72E-2</v>
      </c>
    </row>
    <row r="186" spans="1:3" ht="14.25" customHeight="1">
      <c r="A186" s="371">
        <v>43752</v>
      </c>
      <c r="B186" s="371" t="s">
        <v>4744</v>
      </c>
      <c r="C186" s="373">
        <v>-1.03E-2</v>
      </c>
    </row>
    <row r="187" spans="1:3" ht="14.25" customHeight="1">
      <c r="A187" s="371">
        <v>43753</v>
      </c>
      <c r="B187" s="371" t="s">
        <v>4744</v>
      </c>
      <c r="C187" s="373">
        <v>4.1999999999999997E-3</v>
      </c>
    </row>
    <row r="188" spans="1:3" ht="14.25" customHeight="1">
      <c r="A188" s="371">
        <v>43754</v>
      </c>
      <c r="B188" s="371" t="s">
        <v>4744</v>
      </c>
      <c r="C188" s="373">
        <v>-7.4999999999999997E-3</v>
      </c>
    </row>
    <row r="189" spans="1:3" ht="14.25" customHeight="1">
      <c r="A189" s="371">
        <v>43755</v>
      </c>
      <c r="B189" s="371" t="s">
        <v>4744</v>
      </c>
      <c r="C189" s="373">
        <v>-1.2999999999999999E-3</v>
      </c>
    </row>
    <row r="190" spans="1:3" ht="14.25" customHeight="1">
      <c r="A190" s="371">
        <v>43758</v>
      </c>
      <c r="B190" s="371" t="s">
        <v>4744</v>
      </c>
      <c r="C190" s="373">
        <v>1.09E-2</v>
      </c>
    </row>
    <row r="191" spans="1:3" ht="14.25" customHeight="1">
      <c r="A191" s="371">
        <v>43759</v>
      </c>
      <c r="B191" s="371" t="s">
        <v>4744</v>
      </c>
      <c r="C191" s="373">
        <v>-1.6199999999999999E-2</v>
      </c>
    </row>
    <row r="192" spans="1:3" ht="14.25" customHeight="1">
      <c r="A192" s="371">
        <v>43760</v>
      </c>
      <c r="B192" s="371" t="s">
        <v>4744</v>
      </c>
      <c r="C192" s="373">
        <v>5.4999999999999997E-3</v>
      </c>
    </row>
    <row r="193" spans="1:3" ht="14.25" customHeight="1">
      <c r="A193" s="371">
        <v>43761</v>
      </c>
      <c r="B193" s="371" t="s">
        <v>4744</v>
      </c>
      <c r="C193" s="373">
        <v>4.0000000000000002E-4</v>
      </c>
    </row>
    <row r="194" spans="1:3" ht="14.25" customHeight="1">
      <c r="A194" s="371">
        <v>43762</v>
      </c>
      <c r="B194" s="371" t="s">
        <v>4744</v>
      </c>
      <c r="C194" s="373">
        <v>8.0000000000000002E-3</v>
      </c>
    </row>
    <row r="195" spans="1:3" ht="14.25" customHeight="1">
      <c r="A195" s="371">
        <v>43765</v>
      </c>
      <c r="B195" s="371" t="s">
        <v>4744</v>
      </c>
      <c r="C195" s="373">
        <v>-4.5999999999999999E-3</v>
      </c>
    </row>
    <row r="196" spans="1:3" ht="14.25" customHeight="1">
      <c r="A196" s="371">
        <v>43766</v>
      </c>
      <c r="B196" s="371" t="s">
        <v>4744</v>
      </c>
      <c r="C196" s="373">
        <v>-2.8999999999999998E-3</v>
      </c>
    </row>
    <row r="197" spans="1:3" ht="14.25" customHeight="1">
      <c r="A197" s="371">
        <v>43767</v>
      </c>
      <c r="B197" s="371" t="s">
        <v>4744</v>
      </c>
      <c r="C197" s="373">
        <v>-7.4999999999999997E-3</v>
      </c>
    </row>
    <row r="198" spans="1:3" ht="14.25" customHeight="1">
      <c r="A198" s="371">
        <v>43768</v>
      </c>
      <c r="B198" s="371" t="s">
        <v>4744</v>
      </c>
      <c r="C198" s="373">
        <v>3.8E-3</v>
      </c>
    </row>
    <row r="199" spans="1:3" ht="14.25" customHeight="1">
      <c r="A199" s="371">
        <v>43769</v>
      </c>
      <c r="B199" s="371" t="s">
        <v>4744</v>
      </c>
      <c r="C199" s="373">
        <v>-1.01E-2</v>
      </c>
    </row>
    <row r="200" spans="1:3" ht="14.25" customHeight="1">
      <c r="A200" s="371">
        <v>43772</v>
      </c>
      <c r="B200" s="371" t="s">
        <v>4744</v>
      </c>
      <c r="C200" s="373">
        <v>1.06E-2</v>
      </c>
    </row>
    <row r="201" spans="1:3" ht="14.25" customHeight="1">
      <c r="A201" s="371">
        <v>43773</v>
      </c>
      <c r="B201" s="371" t="s">
        <v>4744</v>
      </c>
      <c r="C201" s="373">
        <v>-5.4999999999999997E-3</v>
      </c>
    </row>
    <row r="202" spans="1:3" ht="14.25" customHeight="1">
      <c r="A202" s="371">
        <v>43774</v>
      </c>
      <c r="B202" s="371" t="s">
        <v>4744</v>
      </c>
      <c r="C202" s="373">
        <v>-1.6999999999999999E-3</v>
      </c>
    </row>
    <row r="203" spans="1:3" ht="14.25" customHeight="1">
      <c r="A203" s="371">
        <v>43775</v>
      </c>
      <c r="B203" s="371" t="s">
        <v>4744</v>
      </c>
      <c r="C203" s="373">
        <v>4.7000000000000002E-3</v>
      </c>
    </row>
    <row r="204" spans="1:3" ht="14.25" customHeight="1">
      <c r="A204" s="371">
        <v>43776</v>
      </c>
      <c r="B204" s="371" t="s">
        <v>4744</v>
      </c>
      <c r="C204" s="373">
        <v>4.1999999999999997E-3</v>
      </c>
    </row>
    <row r="205" spans="1:3" ht="14.25" customHeight="1">
      <c r="A205" s="371">
        <v>43780</v>
      </c>
      <c r="B205" s="371" t="s">
        <v>4744</v>
      </c>
      <c r="C205" s="373">
        <v>-1.6999999999999999E-3</v>
      </c>
    </row>
    <row r="206" spans="1:3" ht="14.25" customHeight="1">
      <c r="A206" s="371">
        <v>43781</v>
      </c>
      <c r="B206" s="371" t="s">
        <v>4744</v>
      </c>
      <c r="C206" s="373">
        <v>1.35E-2</v>
      </c>
    </row>
    <row r="207" spans="1:3" ht="14.25" customHeight="1">
      <c r="A207" s="371">
        <v>43782</v>
      </c>
      <c r="B207" s="371" t="s">
        <v>4744</v>
      </c>
      <c r="C207" s="373">
        <v>7.4999999999999997E-3</v>
      </c>
    </row>
    <row r="208" spans="1:3" ht="14.25" customHeight="1">
      <c r="A208" s="371">
        <v>43783</v>
      </c>
      <c r="B208" s="371" t="s">
        <v>4744</v>
      </c>
      <c r="C208" s="373">
        <v>-2.18E-2</v>
      </c>
    </row>
    <row r="209" spans="1:3" ht="14.25" customHeight="1">
      <c r="A209" s="371">
        <v>43786</v>
      </c>
      <c r="B209" s="371" t="s">
        <v>4744</v>
      </c>
      <c r="C209" s="373">
        <v>4.5999999999999999E-3</v>
      </c>
    </row>
    <row r="210" spans="1:3" ht="14.25" customHeight="1">
      <c r="A210" s="371">
        <v>43787</v>
      </c>
      <c r="B210" s="371" t="s">
        <v>4744</v>
      </c>
      <c r="C210" s="373">
        <v>8.0000000000000004E-4</v>
      </c>
    </row>
    <row r="211" spans="1:3" ht="14.25" customHeight="1">
      <c r="A211" s="371">
        <v>43789</v>
      </c>
      <c r="B211" s="371" t="s">
        <v>4744</v>
      </c>
      <c r="C211" s="373">
        <v>-3.85E-2</v>
      </c>
    </row>
    <row r="212" spans="1:3" ht="14.25" customHeight="1">
      <c r="A212" s="371">
        <v>43790</v>
      </c>
      <c r="B212" s="371" t="s">
        <v>4744</v>
      </c>
      <c r="C212" s="373">
        <v>1.6299999999999999E-2</v>
      </c>
    </row>
    <row r="213" spans="1:3" ht="14.25" customHeight="1">
      <c r="A213" s="371">
        <v>43793</v>
      </c>
      <c r="B213" s="371" t="s">
        <v>4744</v>
      </c>
      <c r="C213" s="373">
        <v>-1.38E-2</v>
      </c>
    </row>
    <row r="214" spans="1:3" ht="14.25" customHeight="1">
      <c r="A214" s="371">
        <v>43794</v>
      </c>
      <c r="B214" s="371" t="s">
        <v>4744</v>
      </c>
      <c r="C214" s="373">
        <v>-5.5999999999999999E-3</v>
      </c>
    </row>
    <row r="215" spans="1:3" ht="14.25" customHeight="1">
      <c r="A215" s="371">
        <v>43795</v>
      </c>
      <c r="B215" s="371" t="s">
        <v>4744</v>
      </c>
      <c r="C215" s="373">
        <v>-6.1000000000000004E-3</v>
      </c>
    </row>
    <row r="216" spans="1:3" ht="14.25" customHeight="1">
      <c r="A216" s="371">
        <v>43796</v>
      </c>
      <c r="B216" s="371" t="s">
        <v>4744</v>
      </c>
      <c r="C216" s="373">
        <v>-2.8E-3</v>
      </c>
    </row>
    <row r="217" spans="1:3" ht="14.25" customHeight="1">
      <c r="A217" s="371">
        <v>43797</v>
      </c>
      <c r="B217" s="371" t="s">
        <v>4744</v>
      </c>
      <c r="C217" s="373">
        <v>-1.6500000000000001E-2</v>
      </c>
    </row>
    <row r="218" spans="1:3" ht="14.25" customHeight="1">
      <c r="A218" s="371">
        <v>43800</v>
      </c>
      <c r="B218" s="371" t="s">
        <v>4744</v>
      </c>
      <c r="C218" s="373">
        <v>-1.4E-3</v>
      </c>
    </row>
    <row r="219" spans="1:3" ht="14.25" customHeight="1">
      <c r="A219" s="371">
        <v>43801</v>
      </c>
      <c r="B219" s="371" t="s">
        <v>4744</v>
      </c>
      <c r="C219" s="373">
        <v>-1.49E-2</v>
      </c>
    </row>
    <row r="220" spans="1:3" ht="14.25" customHeight="1">
      <c r="A220" s="371">
        <v>43802</v>
      </c>
      <c r="B220" s="371" t="s">
        <v>4744</v>
      </c>
      <c r="C220" s="373">
        <v>-2.1999999999999999E-2</v>
      </c>
    </row>
    <row r="221" spans="1:3" ht="14.25" customHeight="1">
      <c r="A221" s="371">
        <v>43803</v>
      </c>
      <c r="B221" s="371" t="s">
        <v>4744</v>
      </c>
      <c r="C221" s="373">
        <v>5.0000000000000001E-3</v>
      </c>
    </row>
    <row r="222" spans="1:3" ht="14.25" customHeight="1">
      <c r="A222" s="371">
        <v>43804</v>
      </c>
      <c r="B222" s="371" t="s">
        <v>4744</v>
      </c>
      <c r="C222" s="373">
        <v>-7.9000000000000008E-3</v>
      </c>
    </row>
    <row r="223" spans="1:3" ht="14.25" customHeight="1">
      <c r="A223" s="371">
        <v>43807</v>
      </c>
      <c r="B223" s="371" t="s">
        <v>4744</v>
      </c>
      <c r="C223" s="373">
        <v>-6.0000000000000001E-3</v>
      </c>
    </row>
    <row r="224" spans="1:3" ht="14.25" customHeight="1">
      <c r="A224" s="371">
        <v>43808</v>
      </c>
      <c r="B224" s="371" t="s">
        <v>4744</v>
      </c>
      <c r="C224" s="373">
        <v>-3.78E-2</v>
      </c>
    </row>
    <row r="225" spans="1:3" ht="14.25" customHeight="1">
      <c r="A225" s="371">
        <v>43809</v>
      </c>
      <c r="B225" s="371" t="s">
        <v>4744</v>
      </c>
      <c r="C225" s="373">
        <v>-1.9900000000000001E-2</v>
      </c>
    </row>
    <row r="226" spans="1:3" ht="14.25" customHeight="1">
      <c r="A226" s="371">
        <v>43810</v>
      </c>
      <c r="B226" s="371" t="s">
        <v>4744</v>
      </c>
      <c r="C226" s="373">
        <v>1.4999999999999999E-2</v>
      </c>
    </row>
    <row r="227" spans="1:3" ht="14.25" customHeight="1">
      <c r="A227" s="371">
        <v>43811</v>
      </c>
      <c r="B227" s="371" t="s">
        <v>4744</v>
      </c>
      <c r="C227" s="373">
        <v>-5.0000000000000001E-4</v>
      </c>
    </row>
    <row r="228" spans="1:3" ht="14.25" customHeight="1">
      <c r="A228" s="371">
        <v>43814</v>
      </c>
      <c r="B228" s="371" t="s">
        <v>4744</v>
      </c>
      <c r="C228" s="373">
        <v>2.0999999999999999E-3</v>
      </c>
    </row>
    <row r="229" spans="1:3" ht="14.25" customHeight="1">
      <c r="A229" s="371">
        <v>43816</v>
      </c>
      <c r="B229" s="371" t="s">
        <v>4744</v>
      </c>
      <c r="C229" s="373">
        <v>-1.89E-2</v>
      </c>
    </row>
    <row r="230" spans="1:3" ht="14.25" customHeight="1">
      <c r="A230" s="371">
        <v>43817</v>
      </c>
      <c r="B230" s="371" t="s">
        <v>4744</v>
      </c>
      <c r="C230" s="373">
        <v>-2.3599999999999999E-2</v>
      </c>
    </row>
    <row r="231" spans="1:3" ht="14.25" customHeight="1">
      <c r="A231" s="371">
        <v>43818</v>
      </c>
      <c r="B231" s="371" t="s">
        <v>4744</v>
      </c>
      <c r="C231" s="373">
        <v>3.3E-3</v>
      </c>
    </row>
    <row r="232" spans="1:3" ht="14.25" customHeight="1">
      <c r="A232" s="371">
        <v>43821</v>
      </c>
      <c r="B232" s="371" t="s">
        <v>4744</v>
      </c>
      <c r="C232" s="373">
        <v>-4.8999999999999998E-3</v>
      </c>
    </row>
    <row r="233" spans="1:3" ht="14.25" customHeight="1">
      <c r="A233" s="371">
        <v>43822</v>
      </c>
      <c r="B233" s="371" t="s">
        <v>4744</v>
      </c>
      <c r="C233" s="373">
        <v>-5.9999999999999995E-4</v>
      </c>
    </row>
    <row r="234" spans="1:3" ht="14.25" customHeight="1">
      <c r="A234" s="371">
        <v>43823</v>
      </c>
      <c r="B234" s="371" t="s">
        <v>4744</v>
      </c>
      <c r="C234" s="373">
        <v>2.1399999999999999E-2</v>
      </c>
    </row>
    <row r="235" spans="1:3" ht="14.25" customHeight="1">
      <c r="A235" s="371">
        <v>43825</v>
      </c>
      <c r="B235" s="371" t="s">
        <v>4744</v>
      </c>
      <c r="C235" s="373">
        <v>1.29E-2</v>
      </c>
    </row>
    <row r="236" spans="1:3" ht="14.25" customHeight="1">
      <c r="A236" s="371">
        <v>43828</v>
      </c>
      <c r="B236" s="371" t="s">
        <v>4744</v>
      </c>
      <c r="C236" s="373">
        <v>3.2000000000000002E-3</v>
      </c>
    </row>
    <row r="237" spans="1:3" ht="14.25" customHeight="1">
      <c r="A237" s="371">
        <v>43829</v>
      </c>
      <c r="B237" s="371" t="s">
        <v>4744</v>
      </c>
      <c r="C237" s="373">
        <v>5.7999999999999996E-3</v>
      </c>
    </row>
    <row r="238" spans="1:3" ht="14.25" customHeight="1">
      <c r="A238" s="371">
        <v>43831</v>
      </c>
      <c r="B238" s="371" t="s">
        <v>4744</v>
      </c>
      <c r="C238" s="373">
        <v>-6.7999999999999996E-3</v>
      </c>
    </row>
    <row r="239" spans="1:3" ht="14.25" customHeight="1">
      <c r="A239" s="371">
        <v>43832</v>
      </c>
      <c r="B239" s="371" t="s">
        <v>4744</v>
      </c>
      <c r="C239" s="373">
        <v>1.6000000000000001E-3</v>
      </c>
    </row>
    <row r="240" spans="1:3" ht="14.25" customHeight="1">
      <c r="A240" s="371">
        <v>43835</v>
      </c>
      <c r="B240" s="371" t="s">
        <v>4744</v>
      </c>
      <c r="C240" s="373">
        <v>-1.6899999999999998E-2</v>
      </c>
    </row>
    <row r="241" spans="1:3" ht="14.25" customHeight="1">
      <c r="A241" s="371">
        <v>43836</v>
      </c>
      <c r="B241" s="371" t="s">
        <v>4744</v>
      </c>
      <c r="C241" s="373">
        <v>-1.5599999999999999E-2</v>
      </c>
    </row>
    <row r="242" spans="1:3" ht="14.25" customHeight="1">
      <c r="A242" s="371">
        <v>43837</v>
      </c>
      <c r="B242" s="371" t="s">
        <v>4744</v>
      </c>
      <c r="C242" s="373">
        <v>-1.26E-2</v>
      </c>
    </row>
    <row r="243" spans="1:3" ht="14.25" customHeight="1">
      <c r="A243" s="371">
        <v>43838</v>
      </c>
      <c r="B243" s="371" t="s">
        <v>4744</v>
      </c>
      <c r="C243" s="373">
        <v>-3.0499999999999999E-2</v>
      </c>
    </row>
    <row r="244" spans="1:3" ht="14.25" customHeight="1">
      <c r="A244" s="371">
        <v>43839</v>
      </c>
      <c r="B244" s="371" t="s">
        <v>4744</v>
      </c>
      <c r="C244" s="373">
        <v>-2.5700000000000001E-2</v>
      </c>
    </row>
    <row r="245" spans="1:3" ht="14.25" customHeight="1">
      <c r="A245" s="371">
        <v>43842</v>
      </c>
      <c r="B245" s="371" t="s">
        <v>4744</v>
      </c>
      <c r="C245" s="373">
        <v>7.6E-3</v>
      </c>
    </row>
    <row r="246" spans="1:3" ht="14.25" customHeight="1">
      <c r="A246" s="371">
        <v>43843</v>
      </c>
      <c r="B246" s="371" t="s">
        <v>4744</v>
      </c>
      <c r="C246" s="373">
        <v>-2.0899999999999998E-2</v>
      </c>
    </row>
    <row r="247" spans="1:3" ht="14.25" customHeight="1">
      <c r="A247" s="371">
        <v>43844</v>
      </c>
      <c r="B247" s="371" t="s">
        <v>4744</v>
      </c>
      <c r="C247" s="373">
        <v>-3.3300000000000003E-2</v>
      </c>
    </row>
    <row r="248" spans="1:3" ht="14.25" customHeight="1">
      <c r="A248" s="371">
        <v>43845</v>
      </c>
      <c r="B248" s="371" t="s">
        <v>4744</v>
      </c>
      <c r="C248" s="373">
        <v>2.0299999999999999E-2</v>
      </c>
    </row>
    <row r="249" spans="1:3" ht="14.25" customHeight="1">
      <c r="A249" s="371">
        <v>43846</v>
      </c>
      <c r="B249" s="371" t="s">
        <v>4744</v>
      </c>
      <c r="C249" s="373">
        <v>7.4700000000000003E-2</v>
      </c>
    </row>
    <row r="250" spans="1:3" ht="14.25" customHeight="1">
      <c r="A250" s="371">
        <v>43849</v>
      </c>
      <c r="B250" s="371" t="s">
        <v>4744</v>
      </c>
      <c r="C250" s="373">
        <v>8.0699999999999994E-2</v>
      </c>
    </row>
    <row r="251" spans="1:3" ht="14.25" customHeight="1">
      <c r="A251" s="371">
        <v>43850</v>
      </c>
      <c r="B251" s="371" t="s">
        <v>4744</v>
      </c>
      <c r="C251" s="373">
        <v>1.24E-2</v>
      </c>
    </row>
    <row r="252" spans="1:3" ht="14.25" customHeight="1">
      <c r="A252" s="371">
        <v>43851</v>
      </c>
      <c r="B252" s="371" t="s">
        <v>4744</v>
      </c>
      <c r="C252" s="373">
        <v>-5.0000000000000001E-4</v>
      </c>
    </row>
    <row r="253" spans="1:3" ht="14.25" customHeight="1">
      <c r="A253" s="371">
        <v>43852</v>
      </c>
      <c r="B253" s="371" t="s">
        <v>4744</v>
      </c>
      <c r="C253" s="373">
        <v>1.9E-2</v>
      </c>
    </row>
    <row r="254" spans="1:3" ht="14.25" customHeight="1">
      <c r="A254" s="371">
        <v>43853</v>
      </c>
      <c r="B254" s="371" t="s">
        <v>4744</v>
      </c>
      <c r="C254" s="373">
        <v>5.0000000000000001E-4</v>
      </c>
    </row>
    <row r="255" spans="1:3" ht="14.25" customHeight="1">
      <c r="A255" s="371">
        <v>43856</v>
      </c>
      <c r="B255" s="371" t="s">
        <v>4744</v>
      </c>
      <c r="C255" s="373">
        <v>-4.0000000000000001E-3</v>
      </c>
    </row>
    <row r="256" spans="1:3" ht="14.25" customHeight="1">
      <c r="A256" s="371">
        <v>43857</v>
      </c>
      <c r="B256" s="371" t="s">
        <v>4744</v>
      </c>
      <c r="C256" s="373">
        <v>-5.0000000000000001E-4</v>
      </c>
    </row>
    <row r="257" spans="1:3" ht="14.25" customHeight="1">
      <c r="A257" s="371">
        <v>43858</v>
      </c>
      <c r="B257" s="371" t="s">
        <v>4744</v>
      </c>
      <c r="C257" s="373">
        <v>0</v>
      </c>
    </row>
    <row r="258" spans="1:3" ht="14.25" customHeight="1">
      <c r="A258" s="371">
        <v>43859</v>
      </c>
      <c r="B258" s="371" t="s">
        <v>4744</v>
      </c>
      <c r="C258" s="373">
        <v>-3.0000000000000001E-3</v>
      </c>
    </row>
    <row r="259" spans="1:3" ht="14.25" customHeight="1">
      <c r="A259" s="371">
        <v>43860</v>
      </c>
      <c r="B259" s="371" t="s">
        <v>4744</v>
      </c>
      <c r="C259" s="373">
        <v>4.1000000000000003E-3</v>
      </c>
    </row>
    <row r="260" spans="1:3" ht="14.25" customHeight="1">
      <c r="A260" s="371">
        <v>43863</v>
      </c>
      <c r="B260" s="371" t="s">
        <v>4744</v>
      </c>
      <c r="C260" s="373">
        <v>-6.1000000000000004E-3</v>
      </c>
    </row>
    <row r="261" spans="1:3" ht="14.25" customHeight="1">
      <c r="A261" s="371">
        <v>43864</v>
      </c>
      <c r="B261" s="371" t="s">
        <v>4744</v>
      </c>
      <c r="C261" s="373">
        <v>5.0000000000000001E-4</v>
      </c>
    </row>
    <row r="262" spans="1:3" ht="14.25" customHeight="1">
      <c r="A262" s="371">
        <v>43865</v>
      </c>
      <c r="B262" s="371" t="s">
        <v>4744</v>
      </c>
      <c r="C262" s="373">
        <v>-5.0000000000000001E-4</v>
      </c>
    </row>
    <row r="263" spans="1:3" ht="14.25" customHeight="1">
      <c r="A263" s="371">
        <v>43866</v>
      </c>
      <c r="B263" s="371" t="s">
        <v>4744</v>
      </c>
      <c r="C263" s="373">
        <v>1.37E-2</v>
      </c>
    </row>
    <row r="264" spans="1:3" ht="14.25" customHeight="1">
      <c r="A264" s="371">
        <v>43867</v>
      </c>
      <c r="B264" s="371" t="s">
        <v>4744</v>
      </c>
      <c r="C264" s="373">
        <v>-1.2999999999999999E-2</v>
      </c>
    </row>
    <row r="265" spans="1:3" ht="14.25" customHeight="1">
      <c r="A265" s="371">
        <v>43870</v>
      </c>
      <c r="B265" s="371" t="s">
        <v>4744</v>
      </c>
      <c r="C265" s="373">
        <v>-5.1000000000000004E-3</v>
      </c>
    </row>
    <row r="266" spans="1:3" ht="14.25" customHeight="1">
      <c r="A266" s="371">
        <v>43871</v>
      </c>
      <c r="B266" s="371" t="s">
        <v>4744</v>
      </c>
      <c r="C266" s="373">
        <v>5.1000000000000004E-3</v>
      </c>
    </row>
    <row r="267" spans="1:3" ht="14.25" customHeight="1">
      <c r="A267" s="371">
        <v>43872</v>
      </c>
      <c r="B267" s="371" t="s">
        <v>4744</v>
      </c>
      <c r="C267" s="373">
        <v>4.1000000000000003E-3</v>
      </c>
    </row>
    <row r="268" spans="1:3" ht="14.25" customHeight="1">
      <c r="A268" s="371">
        <v>43873</v>
      </c>
      <c r="B268" s="371" t="s">
        <v>4744</v>
      </c>
      <c r="C268" s="373">
        <v>-1.5E-3</v>
      </c>
    </row>
    <row r="269" spans="1:3" ht="14.25" customHeight="1">
      <c r="A269" s="371">
        <v>43874</v>
      </c>
      <c r="B269" s="371" t="s">
        <v>4744</v>
      </c>
      <c r="C269" s="373">
        <v>7.6E-3</v>
      </c>
    </row>
    <row r="270" spans="1:3" ht="14.25" customHeight="1">
      <c r="A270" s="371">
        <v>43877</v>
      </c>
      <c r="B270" s="371" t="s">
        <v>4744</v>
      </c>
      <c r="C270" s="373">
        <v>2.41E-2</v>
      </c>
    </row>
    <row r="271" spans="1:3" ht="14.25" customHeight="1">
      <c r="A271" s="371">
        <v>43878</v>
      </c>
      <c r="B271" s="371" t="s">
        <v>4744</v>
      </c>
      <c r="C271" s="373">
        <v>1.0800000000000001E-2</v>
      </c>
    </row>
    <row r="272" spans="1:3" ht="14.25" customHeight="1">
      <c r="A272" s="371">
        <v>43879</v>
      </c>
      <c r="B272" s="371" t="s">
        <v>4744</v>
      </c>
      <c r="C272" s="373">
        <v>2.8999999999999998E-3</v>
      </c>
    </row>
    <row r="273" spans="1:3" ht="14.25" customHeight="1">
      <c r="A273" s="371">
        <v>43880</v>
      </c>
      <c r="B273" s="371" t="s">
        <v>4744</v>
      </c>
      <c r="C273" s="373">
        <v>-5.7999999999999996E-3</v>
      </c>
    </row>
    <row r="274" spans="1:3" ht="14.25" customHeight="1">
      <c r="A274" s="371">
        <v>43881</v>
      </c>
      <c r="B274" s="371" t="s">
        <v>4744</v>
      </c>
      <c r="C274" s="373">
        <v>1.17E-2</v>
      </c>
    </row>
    <row r="275" spans="1:3" ht="14.25" customHeight="1">
      <c r="A275" s="371">
        <v>43884</v>
      </c>
      <c r="B275" s="371" t="s">
        <v>4744</v>
      </c>
      <c r="C275" s="373">
        <v>-1.11E-2</v>
      </c>
    </row>
    <row r="276" spans="1:3" ht="14.25" customHeight="1">
      <c r="A276" s="371">
        <v>43885</v>
      </c>
      <c r="B276" s="371" t="s">
        <v>4744</v>
      </c>
      <c r="C276" s="373">
        <v>-1.0200000000000001E-2</v>
      </c>
    </row>
    <row r="277" spans="1:3" ht="14.25" customHeight="1">
      <c r="A277" s="371">
        <v>43886</v>
      </c>
      <c r="B277" s="371" t="s">
        <v>4744</v>
      </c>
      <c r="C277" s="373">
        <v>-1.67E-2</v>
      </c>
    </row>
    <row r="278" spans="1:3" ht="14.25" customHeight="1">
      <c r="A278" s="371">
        <v>43887</v>
      </c>
      <c r="B278" s="371" t="s">
        <v>4744</v>
      </c>
      <c r="C278" s="373">
        <v>-1.4999999999999999E-2</v>
      </c>
    </row>
    <row r="279" spans="1:3" ht="14.25" customHeight="1">
      <c r="A279" s="371">
        <v>43888</v>
      </c>
      <c r="B279" s="371" t="s">
        <v>4744</v>
      </c>
      <c r="C279" s="373">
        <v>-1.8800000000000001E-2</v>
      </c>
    </row>
    <row r="280" spans="1:3" ht="14.25" customHeight="1">
      <c r="A280" s="371">
        <v>43891</v>
      </c>
      <c r="B280" s="371" t="s">
        <v>4744</v>
      </c>
      <c r="C280" s="373">
        <v>0</v>
      </c>
    </row>
    <row r="281" spans="1:3" ht="14.25" customHeight="1">
      <c r="A281" s="371">
        <v>43892</v>
      </c>
      <c r="B281" s="371" t="s">
        <v>4744</v>
      </c>
      <c r="C281" s="373">
        <v>-1.14E-2</v>
      </c>
    </row>
    <row r="282" spans="1:3" ht="14.25" customHeight="1">
      <c r="A282" s="371">
        <v>43893</v>
      </c>
      <c r="B282" s="371" t="s">
        <v>4744</v>
      </c>
      <c r="C282" s="373">
        <v>-1E-3</v>
      </c>
    </row>
    <row r="283" spans="1:3" ht="14.25" customHeight="1">
      <c r="A283" s="371">
        <v>43894</v>
      </c>
      <c r="B283" s="371" t="s">
        <v>4744</v>
      </c>
      <c r="C283" s="373">
        <v>-2.46E-2</v>
      </c>
    </row>
    <row r="284" spans="1:3" ht="14.25" customHeight="1">
      <c r="A284" s="371">
        <v>43895</v>
      </c>
      <c r="B284" s="371" t="s">
        <v>4744</v>
      </c>
      <c r="C284" s="373">
        <v>-5.8999999999999999E-3</v>
      </c>
    </row>
    <row r="285" spans="1:3" ht="14.25" customHeight="1">
      <c r="A285" s="371">
        <v>43898</v>
      </c>
      <c r="B285" s="371" t="s">
        <v>4744</v>
      </c>
      <c r="C285" s="373">
        <v>6.4999999999999997E-3</v>
      </c>
    </row>
    <row r="286" spans="1:3" ht="14.25" customHeight="1">
      <c r="A286" s="371">
        <v>43899</v>
      </c>
      <c r="B286" s="371" t="s">
        <v>4744</v>
      </c>
      <c r="C286" s="373">
        <v>-7.0300000000000001E-2</v>
      </c>
    </row>
    <row r="287" spans="1:3" ht="14.25" customHeight="1">
      <c r="A287" s="371">
        <v>43900</v>
      </c>
      <c r="B287" s="371" t="s">
        <v>4744</v>
      </c>
      <c r="C287" s="373">
        <v>2.8899999999999999E-2</v>
      </c>
    </row>
    <row r="288" spans="1:3" ht="14.25" customHeight="1">
      <c r="A288" s="371">
        <v>43901</v>
      </c>
      <c r="B288" s="371" t="s">
        <v>4744</v>
      </c>
      <c r="C288" s="373">
        <v>1.7899999999999999E-2</v>
      </c>
    </row>
    <row r="289" spans="1:3" ht="14.25" customHeight="1">
      <c r="A289" s="371">
        <v>43902</v>
      </c>
      <c r="B289" s="371" t="s">
        <v>4744</v>
      </c>
      <c r="C289" s="373">
        <v>-9.4000000000000004E-3</v>
      </c>
    </row>
    <row r="290" spans="1:3" ht="14.25" customHeight="1">
      <c r="A290" s="371">
        <v>43905</v>
      </c>
      <c r="B290" s="371" t="s">
        <v>4744</v>
      </c>
      <c r="C290" s="373">
        <v>-1.3299999999999999E-2</v>
      </c>
    </row>
    <row r="291" spans="1:3" ht="14.25" customHeight="1">
      <c r="A291" s="371">
        <v>43906</v>
      </c>
      <c r="B291" s="371" t="s">
        <v>4744</v>
      </c>
      <c r="C291" s="373">
        <v>-7.4399999999999994E-2</v>
      </c>
    </row>
    <row r="292" spans="1:3" ht="14.25" customHeight="1">
      <c r="A292" s="371">
        <v>43908</v>
      </c>
      <c r="B292" s="371" t="s">
        <v>4744</v>
      </c>
      <c r="C292" s="373">
        <v>-2.86E-2</v>
      </c>
    </row>
    <row r="293" spans="1:3" ht="14.25" customHeight="1">
      <c r="A293" s="371">
        <v>43909</v>
      </c>
      <c r="B293" s="371" t="s">
        <v>4744</v>
      </c>
      <c r="C293" s="373">
        <v>6.83E-2</v>
      </c>
    </row>
    <row r="294" spans="1:3" ht="14.25" customHeight="1">
      <c r="A294" s="371">
        <v>43912</v>
      </c>
      <c r="B294" s="371" t="s">
        <v>4744</v>
      </c>
      <c r="C294" s="373">
        <v>1.23E-2</v>
      </c>
    </row>
    <row r="295" spans="1:3" ht="14.25" customHeight="1">
      <c r="A295" s="371">
        <v>43913</v>
      </c>
      <c r="B295" s="371" t="s">
        <v>4744</v>
      </c>
      <c r="C295" s="373">
        <v>0</v>
      </c>
    </row>
    <row r="296" spans="1:3" ht="14.25" customHeight="1">
      <c r="A296" s="371">
        <v>43914</v>
      </c>
      <c r="B296" s="371" t="s">
        <v>4744</v>
      </c>
      <c r="C296" s="373">
        <v>0</v>
      </c>
    </row>
    <row r="297" spans="1:3" ht="14.25" customHeight="1">
      <c r="A297" s="371">
        <v>43915</v>
      </c>
      <c r="B297" s="371" t="s">
        <v>4744</v>
      </c>
      <c r="C297" s="373">
        <v>0</v>
      </c>
    </row>
    <row r="298" spans="1:3" ht="14.25" customHeight="1">
      <c r="A298" s="371">
        <v>43919</v>
      </c>
      <c r="B298" s="371" t="s">
        <v>4744</v>
      </c>
      <c r="C298" s="373">
        <v>0.05</v>
      </c>
    </row>
    <row r="299" spans="1:3" ht="14.25" customHeight="1">
      <c r="A299" s="371">
        <v>43982</v>
      </c>
      <c r="B299" s="371" t="s">
        <v>4744</v>
      </c>
      <c r="C299" s="373">
        <v>4.6800000000000001E-2</v>
      </c>
    </row>
    <row r="300" spans="1:3" ht="14.25" customHeight="1">
      <c r="A300" s="371">
        <v>43983</v>
      </c>
      <c r="B300" s="371" t="s">
        <v>4744</v>
      </c>
      <c r="C300" s="373">
        <v>-7.3300000000000004E-2</v>
      </c>
    </row>
    <row r="301" spans="1:3" ht="14.25" customHeight="1">
      <c r="A301" s="371">
        <v>43984</v>
      </c>
      <c r="B301" s="371" t="s">
        <v>4744</v>
      </c>
      <c r="C301" s="373">
        <v>-1.8200000000000001E-2</v>
      </c>
    </row>
    <row r="302" spans="1:3" ht="14.25" customHeight="1">
      <c r="A302" s="371">
        <v>43985</v>
      </c>
      <c r="B302" s="371" t="s">
        <v>4744</v>
      </c>
      <c r="C302" s="373">
        <v>0</v>
      </c>
    </row>
    <row r="303" spans="1:3" ht="14.25" customHeight="1">
      <c r="A303" s="371">
        <v>43986</v>
      </c>
      <c r="B303" s="371" t="s">
        <v>4744</v>
      </c>
      <c r="C303" s="373">
        <v>0</v>
      </c>
    </row>
    <row r="304" spans="1:3" ht="14.25" customHeight="1">
      <c r="A304" s="371">
        <v>43989</v>
      </c>
      <c r="B304" s="371" t="s">
        <v>4744</v>
      </c>
      <c r="C304" s="373">
        <v>0</v>
      </c>
    </row>
    <row r="305" spans="1:3" ht="14.25" customHeight="1">
      <c r="A305" s="371">
        <v>43990</v>
      </c>
      <c r="B305" s="371" t="s">
        <v>4744</v>
      </c>
      <c r="C305" s="373">
        <v>0</v>
      </c>
    </row>
    <row r="306" spans="1:3" ht="14.25" customHeight="1">
      <c r="A306" s="371">
        <v>43991</v>
      </c>
      <c r="B306" s="371" t="s">
        <v>4744</v>
      </c>
      <c r="C306" s="373">
        <v>0</v>
      </c>
    </row>
    <row r="307" spans="1:3" ht="14.25" customHeight="1">
      <c r="A307" s="371">
        <v>43992</v>
      </c>
      <c r="B307" s="371" t="s">
        <v>4744</v>
      </c>
      <c r="C307" s="373">
        <v>0</v>
      </c>
    </row>
    <row r="308" spans="1:3" ht="14.25" customHeight="1">
      <c r="A308" s="371">
        <v>43993</v>
      </c>
      <c r="B308" s="371" t="s">
        <v>4744</v>
      </c>
      <c r="C308" s="373">
        <v>0</v>
      </c>
    </row>
    <row r="309" spans="1:3" ht="14.25" customHeight="1">
      <c r="A309" s="371">
        <v>43996</v>
      </c>
      <c r="B309" s="371" t="s">
        <v>4744</v>
      </c>
      <c r="C309" s="373">
        <v>0</v>
      </c>
    </row>
    <row r="310" spans="1:3" ht="14.25" customHeight="1">
      <c r="A310" s="371">
        <v>43997</v>
      </c>
      <c r="B310" s="371" t="s">
        <v>4744</v>
      </c>
      <c r="C310" s="373">
        <v>0</v>
      </c>
    </row>
    <row r="311" spans="1:3" ht="14.25" customHeight="1">
      <c r="A311" s="371">
        <v>43998</v>
      </c>
      <c r="B311" s="371" t="s">
        <v>4744</v>
      </c>
      <c r="C311" s="373">
        <v>0</v>
      </c>
    </row>
    <row r="312" spans="1:3" ht="14.25" customHeight="1">
      <c r="A312" s="371">
        <v>43999</v>
      </c>
      <c r="B312" s="371" t="s">
        <v>4744</v>
      </c>
      <c r="C312" s="373">
        <v>0</v>
      </c>
    </row>
    <row r="313" spans="1:3" ht="14.25" customHeight="1">
      <c r="A313" s="371">
        <v>44000</v>
      </c>
      <c r="B313" s="371" t="s">
        <v>4744</v>
      </c>
      <c r="C313" s="373">
        <v>0</v>
      </c>
    </row>
    <row r="314" spans="1:3" ht="14.25" customHeight="1">
      <c r="A314" s="371">
        <v>44003</v>
      </c>
      <c r="B314" s="371" t="s">
        <v>4744</v>
      </c>
      <c r="C314" s="373">
        <v>0</v>
      </c>
    </row>
    <row r="315" spans="1:3" ht="14.25" customHeight="1">
      <c r="A315" s="371">
        <v>44004</v>
      </c>
      <c r="B315" s="371" t="s">
        <v>4744</v>
      </c>
      <c r="C315" s="373">
        <v>0</v>
      </c>
    </row>
    <row r="316" spans="1:3" ht="14.25" customHeight="1">
      <c r="A316" s="371">
        <v>44005</v>
      </c>
      <c r="B316" s="371" t="s">
        <v>4744</v>
      </c>
      <c r="C316" s="373">
        <v>0</v>
      </c>
    </row>
    <row r="317" spans="1:3" ht="14.25" customHeight="1">
      <c r="A317" s="371">
        <v>44006</v>
      </c>
      <c r="B317" s="371" t="s">
        <v>4744</v>
      </c>
      <c r="C317" s="373">
        <v>0</v>
      </c>
    </row>
    <row r="318" spans="1:3" ht="14.25" customHeight="1">
      <c r="A318" s="371">
        <v>44007</v>
      </c>
      <c r="B318" s="371" t="s">
        <v>4744</v>
      </c>
      <c r="C318" s="373">
        <v>0</v>
      </c>
    </row>
    <row r="319" spans="1:3" ht="14.25" customHeight="1">
      <c r="A319" s="371">
        <v>44010</v>
      </c>
      <c r="B319" s="371" t="s">
        <v>4744</v>
      </c>
      <c r="C319" s="373">
        <v>0</v>
      </c>
    </row>
    <row r="320" spans="1:3" ht="14.25" customHeight="1">
      <c r="A320" s="371">
        <v>44011</v>
      </c>
      <c r="B320" s="371" t="s">
        <v>4744</v>
      </c>
      <c r="C320" s="373">
        <v>0</v>
      </c>
    </row>
    <row r="321" spans="1:3" ht="14.25" customHeight="1">
      <c r="A321" s="371">
        <v>44012</v>
      </c>
      <c r="B321" s="371" t="s">
        <v>4744</v>
      </c>
      <c r="C321" s="373">
        <v>0</v>
      </c>
    </row>
    <row r="322" spans="1:3" ht="14.25" customHeight="1">
      <c r="A322" s="371">
        <v>44014</v>
      </c>
      <c r="B322" s="371" t="s">
        <v>4744</v>
      </c>
      <c r="C322" s="373">
        <v>0</v>
      </c>
    </row>
    <row r="323" spans="1:3" ht="14.25" customHeight="1">
      <c r="A323" s="371">
        <v>44017</v>
      </c>
      <c r="B323" s="371" t="s">
        <v>4744</v>
      </c>
      <c r="C323" s="373">
        <v>0</v>
      </c>
    </row>
    <row r="324" spans="1:3" ht="14.25" customHeight="1">
      <c r="A324" s="371">
        <v>44018</v>
      </c>
      <c r="B324" s="371" t="s">
        <v>4744</v>
      </c>
      <c r="C324" s="373">
        <v>0</v>
      </c>
    </row>
    <row r="325" spans="1:3" ht="14.25" customHeight="1">
      <c r="A325" s="371">
        <v>44019</v>
      </c>
      <c r="B325" s="371" t="s">
        <v>4744</v>
      </c>
      <c r="C325" s="373">
        <v>0</v>
      </c>
    </row>
    <row r="326" spans="1:3" ht="14.25" customHeight="1">
      <c r="A326" s="371">
        <v>44020</v>
      </c>
      <c r="B326" s="371" t="s">
        <v>4744</v>
      </c>
      <c r="C326" s="373">
        <v>0</v>
      </c>
    </row>
    <row r="327" spans="1:3" ht="14.25" customHeight="1">
      <c r="A327" s="371">
        <v>44021</v>
      </c>
      <c r="B327" s="371" t="s">
        <v>4744</v>
      </c>
      <c r="C327" s="373">
        <v>1.3899999999999999E-2</v>
      </c>
    </row>
    <row r="328" spans="1:3" ht="14.25" customHeight="1">
      <c r="A328" s="371">
        <v>44024</v>
      </c>
      <c r="B328" s="371" t="s">
        <v>4744</v>
      </c>
      <c r="C328" s="373">
        <v>3.32E-2</v>
      </c>
    </row>
    <row r="329" spans="1:3" ht="14.25" customHeight="1">
      <c r="A329" s="371">
        <v>44025</v>
      </c>
      <c r="B329" s="371" t="s">
        <v>4744</v>
      </c>
      <c r="C329" s="373">
        <v>1.1000000000000001E-3</v>
      </c>
    </row>
    <row r="330" spans="1:3" ht="14.25" customHeight="1">
      <c r="A330" s="371">
        <v>44026</v>
      </c>
      <c r="B330" s="371" t="s">
        <v>4744</v>
      </c>
      <c r="C330" s="373">
        <v>7.1999999999999998E-3</v>
      </c>
    </row>
    <row r="331" spans="1:3" ht="14.25" customHeight="1">
      <c r="A331" s="371">
        <v>44027</v>
      </c>
      <c r="B331" s="371" t="s">
        <v>4744</v>
      </c>
      <c r="C331" s="373">
        <v>-2.1399999999999999E-2</v>
      </c>
    </row>
    <row r="332" spans="1:3" ht="14.25" customHeight="1">
      <c r="A332" s="371">
        <v>44028</v>
      </c>
      <c r="B332" s="371" t="s">
        <v>4744</v>
      </c>
      <c r="C332" s="373">
        <v>-9.4999999999999998E-3</v>
      </c>
    </row>
    <row r="333" spans="1:3" ht="14.25" customHeight="1">
      <c r="A333" s="371">
        <v>44031</v>
      </c>
      <c r="B333" s="371" t="s">
        <v>4744</v>
      </c>
      <c r="C333" s="373">
        <v>-1.1299999999999999E-2</v>
      </c>
    </row>
    <row r="334" spans="1:3" ht="14.25" customHeight="1">
      <c r="A334" s="371">
        <v>44032</v>
      </c>
      <c r="B334" s="371" t="s">
        <v>4744</v>
      </c>
      <c r="C334" s="373">
        <v>4.0000000000000001E-3</v>
      </c>
    </row>
    <row r="335" spans="1:3" ht="14.25" customHeight="1">
      <c r="A335" s="371">
        <v>44033</v>
      </c>
      <c r="B335" s="371" t="s">
        <v>4744</v>
      </c>
      <c r="C335" s="373">
        <v>0</v>
      </c>
    </row>
    <row r="336" spans="1:3" ht="14.25" customHeight="1">
      <c r="A336" s="371">
        <v>44034</v>
      </c>
      <c r="B336" s="371" t="s">
        <v>4744</v>
      </c>
      <c r="C336" s="373">
        <v>-1.6999999999999999E-3</v>
      </c>
    </row>
    <row r="337" spans="1:3" ht="14.25" customHeight="1">
      <c r="A337" s="371">
        <v>44035</v>
      </c>
      <c r="B337" s="371" t="s">
        <v>4744</v>
      </c>
      <c r="C337" s="373">
        <v>-1.6999999999999999E-3</v>
      </c>
    </row>
    <row r="338" spans="1:3" ht="14.25" customHeight="1">
      <c r="A338" s="371">
        <v>44038</v>
      </c>
      <c r="B338" s="371" t="s">
        <v>4744</v>
      </c>
      <c r="C338" s="373">
        <v>3.49E-2</v>
      </c>
    </row>
    <row r="339" spans="1:3" ht="14.25" customHeight="1">
      <c r="A339" s="371">
        <v>44039</v>
      </c>
      <c r="B339" s="371" t="s">
        <v>4744</v>
      </c>
      <c r="C339" s="373">
        <v>-2.2000000000000001E-3</v>
      </c>
    </row>
    <row r="340" spans="1:3" ht="14.25" customHeight="1">
      <c r="A340" s="371">
        <v>44040</v>
      </c>
      <c r="B340" s="371" t="s">
        <v>4744</v>
      </c>
      <c r="C340" s="373">
        <v>-8.3000000000000001E-3</v>
      </c>
    </row>
    <row r="341" spans="1:3" ht="14.25" customHeight="1">
      <c r="A341" s="371">
        <v>44041</v>
      </c>
      <c r="B341" s="371" t="s">
        <v>4744</v>
      </c>
      <c r="C341" s="373">
        <v>1.6999999999999999E-3</v>
      </c>
    </row>
    <row r="342" spans="1:3" ht="14.25" customHeight="1">
      <c r="A342" s="371">
        <v>44042</v>
      </c>
      <c r="B342" s="371" t="s">
        <v>4744</v>
      </c>
      <c r="C342" s="373">
        <v>0.01</v>
      </c>
    </row>
    <row r="343" spans="1:3" ht="14.25" customHeight="1">
      <c r="A343" s="371">
        <v>44046</v>
      </c>
      <c r="B343" s="371" t="s">
        <v>4744</v>
      </c>
      <c r="C343" s="373">
        <v>3.3099999999999997E-2</v>
      </c>
    </row>
    <row r="344" spans="1:3" ht="14.25" customHeight="1">
      <c r="A344" s="371">
        <v>44047</v>
      </c>
      <c r="B344" s="371" t="s">
        <v>4744</v>
      </c>
      <c r="C344" s="373">
        <v>-2.7000000000000001E-3</v>
      </c>
    </row>
    <row r="345" spans="1:3" ht="14.25" customHeight="1">
      <c r="A345" s="371">
        <v>44048</v>
      </c>
      <c r="B345" s="371" t="s">
        <v>4744</v>
      </c>
      <c r="C345" s="373">
        <v>-9.5999999999999992E-3</v>
      </c>
    </row>
    <row r="346" spans="1:3" ht="14.25" customHeight="1">
      <c r="A346" s="371">
        <v>44049</v>
      </c>
      <c r="B346" s="371" t="s">
        <v>4744</v>
      </c>
      <c r="C346" s="373">
        <v>2.06E-2</v>
      </c>
    </row>
    <row r="347" spans="1:3" ht="14.25" customHeight="1">
      <c r="A347" s="371">
        <v>44052</v>
      </c>
      <c r="B347" s="371" t="s">
        <v>4744</v>
      </c>
      <c r="C347" s="373">
        <v>5.8400000000000001E-2</v>
      </c>
    </row>
    <row r="348" spans="1:3" ht="14.25" customHeight="1">
      <c r="A348" s="371">
        <v>44053</v>
      </c>
      <c r="B348" s="371" t="s">
        <v>4744</v>
      </c>
      <c r="C348" s="373">
        <v>2.5000000000000001E-3</v>
      </c>
    </row>
    <row r="349" spans="1:3" ht="14.25" customHeight="1">
      <c r="A349" s="371">
        <v>44055</v>
      </c>
      <c r="B349" s="371" t="s">
        <v>4744</v>
      </c>
      <c r="C349" s="373">
        <v>2.6499999999999999E-2</v>
      </c>
    </row>
    <row r="350" spans="1:3" ht="14.25" customHeight="1">
      <c r="A350" s="371">
        <v>44056</v>
      </c>
      <c r="B350" s="371" t="s">
        <v>4744</v>
      </c>
      <c r="C350" s="373">
        <v>-1.32E-2</v>
      </c>
    </row>
    <row r="351" spans="1:3" ht="14.25" customHeight="1">
      <c r="A351" s="371">
        <v>44059</v>
      </c>
      <c r="B351" s="371" t="s">
        <v>4744</v>
      </c>
      <c r="C351" s="373">
        <v>4.8999999999999998E-3</v>
      </c>
    </row>
    <row r="352" spans="1:3" ht="14.25" customHeight="1">
      <c r="A352" s="371">
        <v>44060</v>
      </c>
      <c r="B352" s="371" t="s">
        <v>4744</v>
      </c>
      <c r="C352" s="373">
        <v>6.4000000000000003E-3</v>
      </c>
    </row>
    <row r="353" spans="1:3" ht="14.25" customHeight="1">
      <c r="A353" s="371">
        <v>44061</v>
      </c>
      <c r="B353" s="371" t="s">
        <v>4744</v>
      </c>
      <c r="C353" s="373">
        <v>-2.4899999999999999E-2</v>
      </c>
    </row>
    <row r="354" spans="1:3" ht="14.25" customHeight="1">
      <c r="A354" s="371">
        <v>44062</v>
      </c>
      <c r="B354" s="371" t="s">
        <v>4744</v>
      </c>
      <c r="C354" s="373">
        <v>1.6500000000000001E-2</v>
      </c>
    </row>
    <row r="355" spans="1:3" ht="14.25" customHeight="1">
      <c r="A355" s="371">
        <v>44063</v>
      </c>
      <c r="B355" s="371" t="s">
        <v>4744</v>
      </c>
      <c r="C355" s="373">
        <v>1.1299999999999999E-2</v>
      </c>
    </row>
    <row r="356" spans="1:3" ht="14.25" customHeight="1">
      <c r="A356" s="371">
        <v>44066</v>
      </c>
      <c r="B356" s="371" t="s">
        <v>4744</v>
      </c>
      <c r="C356" s="373">
        <v>1.9E-2</v>
      </c>
    </row>
    <row r="357" spans="1:3" ht="14.25" customHeight="1">
      <c r="A357" s="371">
        <v>44067</v>
      </c>
      <c r="B357" s="371" t="s">
        <v>4744</v>
      </c>
      <c r="C357" s="373">
        <v>4.7999999999999996E-3</v>
      </c>
    </row>
    <row r="358" spans="1:3" ht="14.25" customHeight="1">
      <c r="A358" s="371">
        <v>44068</v>
      </c>
      <c r="B358" s="371" t="s">
        <v>4744</v>
      </c>
      <c r="C358" s="373">
        <v>1.1900000000000001E-2</v>
      </c>
    </row>
    <row r="359" spans="1:3" ht="14.25" customHeight="1">
      <c r="A359" s="371">
        <v>44069</v>
      </c>
      <c r="B359" s="371" t="s">
        <v>4744</v>
      </c>
      <c r="C359" s="373">
        <v>2.1600000000000001E-2</v>
      </c>
    </row>
    <row r="360" spans="1:3" ht="14.25" customHeight="1">
      <c r="A360" s="371">
        <v>44070</v>
      </c>
      <c r="B360" s="371" t="s">
        <v>4744</v>
      </c>
      <c r="C360" s="373">
        <v>-4.5999999999999999E-3</v>
      </c>
    </row>
    <row r="361" spans="1:3" ht="14.25" customHeight="1">
      <c r="A361" s="371">
        <v>44074</v>
      </c>
      <c r="B361" s="371" t="s">
        <v>4744</v>
      </c>
      <c r="C361" s="373">
        <v>1.1599999999999999E-2</v>
      </c>
    </row>
    <row r="362" spans="1:3" ht="14.25" customHeight="1">
      <c r="A362" s="371">
        <v>44075</v>
      </c>
      <c r="B362" s="371" t="s">
        <v>4744</v>
      </c>
      <c r="C362" s="373">
        <v>-1.0500000000000001E-2</v>
      </c>
    </row>
    <row r="363" spans="1:3" ht="14.25" customHeight="1">
      <c r="A363" s="371">
        <v>44076</v>
      </c>
      <c r="B363" s="371" t="s">
        <v>4744</v>
      </c>
      <c r="C363" s="373">
        <v>-9.7000000000000003E-3</v>
      </c>
    </row>
    <row r="364" spans="1:3" ht="14.25" customHeight="1">
      <c r="A364" s="371">
        <v>44077</v>
      </c>
      <c r="B364" s="371" t="s">
        <v>4744</v>
      </c>
      <c r="C364" s="373">
        <v>-5.5999999999999999E-3</v>
      </c>
    </row>
    <row r="365" spans="1:3" ht="14.25" customHeight="1">
      <c r="A365" s="371">
        <v>44080</v>
      </c>
      <c r="B365" s="371" t="s">
        <v>4744</v>
      </c>
      <c r="C365" s="373">
        <v>-8.9999999999999998E-4</v>
      </c>
    </row>
    <row r="366" spans="1:3" ht="14.25" customHeight="1">
      <c r="A366" s="371">
        <v>44081</v>
      </c>
      <c r="B366" s="371" t="s">
        <v>4744</v>
      </c>
      <c r="C366" s="373">
        <v>-8.9999999999999998E-4</v>
      </c>
    </row>
    <row r="367" spans="1:3" ht="14.25" customHeight="1">
      <c r="A367" s="371">
        <v>44082</v>
      </c>
      <c r="B367" s="371" t="s">
        <v>4744</v>
      </c>
      <c r="C367" s="373">
        <v>2.8E-3</v>
      </c>
    </row>
    <row r="368" spans="1:3" ht="14.25" customHeight="1">
      <c r="A368" s="371">
        <v>44083</v>
      </c>
      <c r="B368" s="371" t="s">
        <v>4744</v>
      </c>
      <c r="C368" s="373">
        <v>-1.03E-2</v>
      </c>
    </row>
    <row r="369" spans="1:3" ht="14.25" customHeight="1">
      <c r="A369" s="371">
        <v>44084</v>
      </c>
      <c r="B369" s="371" t="s">
        <v>4744</v>
      </c>
      <c r="C369" s="373">
        <v>7.1000000000000004E-3</v>
      </c>
    </row>
    <row r="370" spans="1:3" ht="14.25" customHeight="1">
      <c r="A370" s="371">
        <v>44087</v>
      </c>
      <c r="B370" s="371" t="s">
        <v>4744</v>
      </c>
      <c r="C370" s="373">
        <v>1.46E-2</v>
      </c>
    </row>
    <row r="371" spans="1:3" ht="14.25" customHeight="1">
      <c r="A371" s="371">
        <v>44088</v>
      </c>
      <c r="B371" s="371" t="s">
        <v>4744</v>
      </c>
      <c r="C371" s="373">
        <v>0</v>
      </c>
    </row>
    <row r="372" spans="1:3" ht="14.25" customHeight="1">
      <c r="A372" s="371">
        <v>44089</v>
      </c>
      <c r="B372" s="371" t="s">
        <v>4744</v>
      </c>
      <c r="C372" s="373">
        <v>5.1000000000000004E-3</v>
      </c>
    </row>
    <row r="373" spans="1:3" ht="14.25" customHeight="1">
      <c r="A373" s="371">
        <v>44090</v>
      </c>
      <c r="B373" s="371" t="s">
        <v>4744</v>
      </c>
      <c r="C373" s="373">
        <v>-3.7000000000000002E-3</v>
      </c>
    </row>
    <row r="374" spans="1:3" ht="14.25" customHeight="1">
      <c r="A374" s="371">
        <v>44091</v>
      </c>
      <c r="B374" s="371" t="s">
        <v>4744</v>
      </c>
      <c r="C374" s="373">
        <v>-4.1999999999999997E-3</v>
      </c>
    </row>
    <row r="375" spans="1:3" ht="14.25" customHeight="1">
      <c r="A375" s="371">
        <v>44094</v>
      </c>
      <c r="B375" s="371" t="s">
        <v>4744</v>
      </c>
      <c r="C375" s="373">
        <v>-8.3999999999999995E-3</v>
      </c>
    </row>
    <row r="376" spans="1:3" ht="14.25" customHeight="1">
      <c r="A376" s="371">
        <v>44095</v>
      </c>
      <c r="B376" s="371" t="s">
        <v>4744</v>
      </c>
      <c r="C376" s="373">
        <v>-1.6400000000000001E-2</v>
      </c>
    </row>
    <row r="377" spans="1:3" ht="14.25" customHeight="1">
      <c r="A377" s="371">
        <v>44096</v>
      </c>
      <c r="B377" s="371" t="s">
        <v>4744</v>
      </c>
      <c r="C377" s="373">
        <v>-2.1000000000000001E-2</v>
      </c>
    </row>
    <row r="378" spans="1:3" ht="14.25" customHeight="1">
      <c r="A378" s="371">
        <v>44097</v>
      </c>
      <c r="B378" s="371" t="s">
        <v>4744</v>
      </c>
      <c r="C378" s="373">
        <v>-5.0000000000000001E-4</v>
      </c>
    </row>
    <row r="379" spans="1:3" ht="14.25" customHeight="1">
      <c r="A379" s="371">
        <v>44098</v>
      </c>
      <c r="B379" s="371" t="s">
        <v>4744</v>
      </c>
      <c r="C379" s="373">
        <v>2.8999999999999998E-3</v>
      </c>
    </row>
    <row r="380" spans="1:3" ht="14.25" customHeight="1">
      <c r="A380" s="371">
        <v>44101</v>
      </c>
      <c r="B380" s="371" t="s">
        <v>4744</v>
      </c>
      <c r="C380" s="373">
        <v>-5.0000000000000001E-4</v>
      </c>
    </row>
    <row r="381" spans="1:3" ht="14.25" customHeight="1">
      <c r="A381" s="371">
        <v>44102</v>
      </c>
      <c r="B381" s="371" t="s">
        <v>4744</v>
      </c>
      <c r="C381" s="373">
        <v>-5.0000000000000001E-4</v>
      </c>
    </row>
    <row r="382" spans="1:3" ht="14.25" customHeight="1">
      <c r="A382" s="371">
        <v>44103</v>
      </c>
      <c r="B382" s="371" t="s">
        <v>4744</v>
      </c>
      <c r="C382" s="373">
        <v>1E-3</v>
      </c>
    </row>
    <row r="383" spans="1:3" ht="14.25" customHeight="1">
      <c r="A383" s="371">
        <v>44104</v>
      </c>
      <c r="B383" s="371" t="s">
        <v>4744</v>
      </c>
      <c r="C383" s="373">
        <v>-1.0200000000000001E-2</v>
      </c>
    </row>
    <row r="384" spans="1:3" ht="14.25" customHeight="1">
      <c r="A384" s="371">
        <v>44105</v>
      </c>
      <c r="B384" s="371" t="s">
        <v>4744</v>
      </c>
      <c r="C384" s="373">
        <v>-1E-3</v>
      </c>
    </row>
    <row r="385" spans="1:3" ht="14.25" customHeight="1">
      <c r="A385" s="371">
        <v>44108</v>
      </c>
      <c r="B385" s="371" t="s">
        <v>4744</v>
      </c>
      <c r="C385" s="373">
        <v>-6.4000000000000003E-3</v>
      </c>
    </row>
    <row r="386" spans="1:3" ht="14.25" customHeight="1">
      <c r="A386" s="371">
        <v>44109</v>
      </c>
      <c r="B386" s="371" t="s">
        <v>4744</v>
      </c>
      <c r="C386" s="373">
        <v>-5.8999999999999999E-3</v>
      </c>
    </row>
    <row r="387" spans="1:3" ht="14.25" customHeight="1">
      <c r="A387" s="371">
        <v>44110</v>
      </c>
      <c r="B387" s="371" t="s">
        <v>4744</v>
      </c>
      <c r="C387" s="373">
        <v>5.0000000000000001E-4</v>
      </c>
    </row>
    <row r="388" spans="1:3" ht="14.25" customHeight="1">
      <c r="A388" s="371">
        <v>44111</v>
      </c>
      <c r="B388" s="371" t="s">
        <v>4744</v>
      </c>
      <c r="C388" s="373">
        <v>5.4999999999999997E-3</v>
      </c>
    </row>
    <row r="389" spans="1:3" ht="14.25" customHeight="1">
      <c r="A389" s="371">
        <v>44112</v>
      </c>
      <c r="B389" s="371" t="s">
        <v>4744</v>
      </c>
      <c r="C389" s="373">
        <v>0</v>
      </c>
    </row>
    <row r="390" spans="1:3" ht="14.25" customHeight="1">
      <c r="A390" s="371">
        <v>44115</v>
      </c>
      <c r="B390" s="371" t="s">
        <v>4744</v>
      </c>
      <c r="C390" s="373">
        <v>5.4000000000000003E-3</v>
      </c>
    </row>
    <row r="391" spans="1:3" ht="14.25" customHeight="1">
      <c r="A391" s="371">
        <v>44116</v>
      </c>
      <c r="B391" s="371" t="s">
        <v>4744</v>
      </c>
      <c r="C391" s="373">
        <v>9.2999999999999992E-3</v>
      </c>
    </row>
    <row r="392" spans="1:3" ht="14.25" customHeight="1">
      <c r="A392" s="371">
        <v>44117</v>
      </c>
      <c r="B392" s="371" t="s">
        <v>4744</v>
      </c>
      <c r="C392" s="373">
        <v>2.8999999999999998E-3</v>
      </c>
    </row>
    <row r="393" spans="1:3" ht="14.25" customHeight="1">
      <c r="A393" s="371">
        <v>44118</v>
      </c>
      <c r="B393" s="371" t="s">
        <v>4744</v>
      </c>
      <c r="C393" s="373">
        <v>-5.0000000000000001E-4</v>
      </c>
    </row>
    <row r="394" spans="1:3" ht="14.25" customHeight="1">
      <c r="A394" s="371">
        <v>44119</v>
      </c>
      <c r="B394" s="371" t="s">
        <v>4744</v>
      </c>
      <c r="C394" s="373">
        <v>-5.3E-3</v>
      </c>
    </row>
    <row r="395" spans="1:3" ht="14.25" customHeight="1">
      <c r="A395" s="371">
        <v>44122</v>
      </c>
      <c r="B395" s="371" t="s">
        <v>4744</v>
      </c>
      <c r="C395" s="373">
        <v>-5.8999999999999999E-3</v>
      </c>
    </row>
    <row r="396" spans="1:3" ht="14.25" customHeight="1">
      <c r="A396" s="371">
        <v>44123</v>
      </c>
      <c r="B396" s="371" t="s">
        <v>4744</v>
      </c>
      <c r="C396" s="373">
        <v>2E-3</v>
      </c>
    </row>
    <row r="397" spans="1:3" ht="14.25" customHeight="1">
      <c r="A397" s="371">
        <v>44124</v>
      </c>
      <c r="B397" s="371" t="s">
        <v>4744</v>
      </c>
      <c r="C397" s="373">
        <v>-1E-3</v>
      </c>
    </row>
    <row r="398" spans="1:3" ht="14.25" customHeight="1">
      <c r="A398" s="371">
        <v>44125</v>
      </c>
      <c r="B398" s="371" t="s">
        <v>4744</v>
      </c>
      <c r="C398" s="373">
        <v>0</v>
      </c>
    </row>
    <row r="399" spans="1:3" ht="14.25" customHeight="1">
      <c r="A399" s="371">
        <v>44126</v>
      </c>
      <c r="B399" s="371" t="s">
        <v>4744</v>
      </c>
      <c r="C399" s="373">
        <v>5.8999999999999999E-3</v>
      </c>
    </row>
    <row r="400" spans="1:3" ht="14.25" customHeight="1">
      <c r="A400" s="371">
        <v>44129</v>
      </c>
      <c r="B400" s="371" t="s">
        <v>4744</v>
      </c>
      <c r="C400" s="373">
        <v>-9.2999999999999992E-3</v>
      </c>
    </row>
    <row r="401" spans="1:3" ht="14.25" customHeight="1">
      <c r="A401" s="371">
        <v>44131</v>
      </c>
      <c r="B401" s="371" t="s">
        <v>4744</v>
      </c>
      <c r="C401" s="373">
        <v>-7.4000000000000003E-3</v>
      </c>
    </row>
    <row r="402" spans="1:3" ht="14.25" customHeight="1">
      <c r="A402" s="371">
        <v>44132</v>
      </c>
      <c r="B402" s="371" t="s">
        <v>4744</v>
      </c>
      <c r="C402" s="373">
        <v>-1.09E-2</v>
      </c>
    </row>
    <row r="403" spans="1:3" ht="14.25" customHeight="1">
      <c r="A403" s="371">
        <v>44133</v>
      </c>
      <c r="B403" s="371" t="s">
        <v>4744</v>
      </c>
      <c r="C403" s="373">
        <v>-5.4999999999999997E-3</v>
      </c>
    </row>
    <row r="404" spans="1:3" ht="14.25" customHeight="1">
      <c r="A404" s="371">
        <v>44136</v>
      </c>
      <c r="B404" s="371" t="s">
        <v>4744</v>
      </c>
      <c r="C404" s="373">
        <v>-1.5E-3</v>
      </c>
    </row>
    <row r="405" spans="1:3" ht="14.25" customHeight="1">
      <c r="A405" s="371">
        <v>44137</v>
      </c>
      <c r="B405" s="371" t="s">
        <v>4744</v>
      </c>
      <c r="C405" s="373">
        <v>7.6E-3</v>
      </c>
    </row>
    <row r="406" spans="1:3" ht="14.25" customHeight="1">
      <c r="A406" s="371">
        <v>44138</v>
      </c>
      <c r="B406" s="371" t="s">
        <v>4744</v>
      </c>
      <c r="C406" s="373">
        <v>1.0500000000000001E-2</v>
      </c>
    </row>
    <row r="407" spans="1:3" ht="14.25" customHeight="1">
      <c r="A407" s="371">
        <v>44139</v>
      </c>
      <c r="B407" s="371" t="s">
        <v>4744</v>
      </c>
      <c r="C407" s="373">
        <v>-5.4999999999999997E-3</v>
      </c>
    </row>
    <row r="408" spans="1:3" ht="14.25" customHeight="1">
      <c r="A408" s="371">
        <v>44140</v>
      </c>
      <c r="B408" s="371" t="s">
        <v>4744</v>
      </c>
      <c r="C408" s="373">
        <v>1.0999999999999999E-2</v>
      </c>
    </row>
    <row r="409" spans="1:3" ht="14.25" customHeight="1">
      <c r="A409" s="371">
        <v>44143</v>
      </c>
      <c r="B409" s="371" t="s">
        <v>4744</v>
      </c>
      <c r="C409" s="373">
        <v>-4.4000000000000003E-3</v>
      </c>
    </row>
    <row r="410" spans="1:3" ht="14.25" customHeight="1">
      <c r="A410" s="371">
        <v>44144</v>
      </c>
      <c r="B410" s="371" t="s">
        <v>4744</v>
      </c>
      <c r="C410" s="373">
        <v>2.5000000000000001E-3</v>
      </c>
    </row>
    <row r="411" spans="1:3" ht="14.25" customHeight="1">
      <c r="A411" s="371">
        <v>44145</v>
      </c>
      <c r="B411" s="371" t="s">
        <v>4744</v>
      </c>
      <c r="C411" s="373">
        <v>-5.0000000000000001E-4</v>
      </c>
    </row>
    <row r="412" spans="1:3" ht="14.25" customHeight="1">
      <c r="A412" s="371">
        <v>44146</v>
      </c>
      <c r="B412" s="371" t="s">
        <v>4744</v>
      </c>
      <c r="C412" s="373">
        <v>-4.0000000000000001E-3</v>
      </c>
    </row>
    <row r="413" spans="1:3" ht="14.25" customHeight="1">
      <c r="A413" s="371">
        <v>44147</v>
      </c>
      <c r="B413" s="371" t="s">
        <v>4744</v>
      </c>
      <c r="C413" s="373">
        <v>5.4999999999999997E-3</v>
      </c>
    </row>
    <row r="414" spans="1:3" ht="14.25" customHeight="1">
      <c r="A414" s="371">
        <v>44150</v>
      </c>
      <c r="B414" s="371" t="s">
        <v>4744</v>
      </c>
      <c r="C414" s="373">
        <v>7.9000000000000008E-3</v>
      </c>
    </row>
    <row r="415" spans="1:3" ht="14.25" customHeight="1">
      <c r="A415" s="371">
        <v>44151</v>
      </c>
      <c r="B415" s="371" t="s">
        <v>4744</v>
      </c>
      <c r="C415" s="373">
        <v>2.64E-2</v>
      </c>
    </row>
    <row r="416" spans="1:3" ht="14.25" customHeight="1">
      <c r="A416" s="371">
        <v>44152</v>
      </c>
      <c r="B416" s="371" t="s">
        <v>4744</v>
      </c>
      <c r="C416" s="373">
        <v>-9.1000000000000004E-3</v>
      </c>
    </row>
    <row r="417" spans="1:3" ht="14.25" customHeight="1">
      <c r="A417" s="371">
        <v>44153</v>
      </c>
      <c r="B417" s="371" t="s">
        <v>4744</v>
      </c>
      <c r="C417" s="373">
        <v>0</v>
      </c>
    </row>
    <row r="418" spans="1:3" ht="14.25" customHeight="1">
      <c r="A418" s="371">
        <v>44154</v>
      </c>
      <c r="B418" s="371" t="s">
        <v>4744</v>
      </c>
      <c r="C418" s="373">
        <v>1.4E-3</v>
      </c>
    </row>
    <row r="419" spans="1:3" ht="14.25" customHeight="1">
      <c r="A419" s="371">
        <v>44157</v>
      </c>
      <c r="B419" s="371" t="s">
        <v>4744</v>
      </c>
      <c r="C419" s="373">
        <v>0</v>
      </c>
    </row>
    <row r="420" spans="1:3" ht="14.25" customHeight="1">
      <c r="A420" s="371">
        <v>44158</v>
      </c>
      <c r="B420" s="371" t="s">
        <v>4744</v>
      </c>
      <c r="C420" s="373">
        <v>-3.1300000000000001E-2</v>
      </c>
    </row>
    <row r="421" spans="1:3" ht="14.25" customHeight="1">
      <c r="A421" s="371">
        <v>44159</v>
      </c>
      <c r="B421" s="371" t="s">
        <v>4744</v>
      </c>
      <c r="C421" s="373">
        <v>0</v>
      </c>
    </row>
    <row r="422" spans="1:3" ht="14.25" customHeight="1">
      <c r="A422" s="371">
        <v>44160</v>
      </c>
      <c r="B422" s="371" t="s">
        <v>4744</v>
      </c>
      <c r="C422" s="373">
        <v>5.0000000000000001E-4</v>
      </c>
    </row>
    <row r="423" spans="1:3" ht="14.25" customHeight="1">
      <c r="A423" s="371">
        <v>44161</v>
      </c>
      <c r="B423" s="371" t="s">
        <v>4744</v>
      </c>
      <c r="C423" s="373">
        <v>-1.04E-2</v>
      </c>
    </row>
    <row r="424" spans="1:3" ht="14.25" customHeight="1">
      <c r="A424" s="371">
        <v>44164</v>
      </c>
      <c r="B424" s="371" t="s">
        <v>4744</v>
      </c>
      <c r="C424" s="373">
        <v>-5.7999999999999996E-3</v>
      </c>
    </row>
    <row r="425" spans="1:3" ht="14.25" customHeight="1">
      <c r="A425" s="371">
        <v>44165</v>
      </c>
      <c r="B425" s="371" t="s">
        <v>4744</v>
      </c>
      <c r="C425" s="373">
        <v>-2.6499999999999999E-2</v>
      </c>
    </row>
    <row r="426" spans="1:3" ht="14.25" customHeight="1">
      <c r="A426" s="371">
        <v>44166</v>
      </c>
      <c r="B426" s="371" t="s">
        <v>4744</v>
      </c>
      <c r="C426" s="373">
        <v>4.4000000000000003E-3</v>
      </c>
    </row>
    <row r="427" spans="1:3" ht="14.25" customHeight="1">
      <c r="A427" s="371">
        <v>44167</v>
      </c>
      <c r="B427" s="371" t="s">
        <v>4744</v>
      </c>
      <c r="C427" s="373">
        <v>3.8E-3</v>
      </c>
    </row>
    <row r="428" spans="1:3" ht="14.25" customHeight="1">
      <c r="A428" s="371">
        <v>44168</v>
      </c>
      <c r="B428" s="371" t="s">
        <v>4744</v>
      </c>
      <c r="C428" s="373">
        <v>9.1999999999999998E-3</v>
      </c>
    </row>
    <row r="429" spans="1:3" ht="14.25" customHeight="1">
      <c r="A429" s="371">
        <v>44171</v>
      </c>
      <c r="B429" s="371" t="s">
        <v>4744</v>
      </c>
      <c r="C429" s="373">
        <v>2.7799999999999998E-2</v>
      </c>
    </row>
    <row r="430" spans="1:3" ht="14.25" customHeight="1">
      <c r="A430" s="371">
        <v>44172</v>
      </c>
      <c r="B430" s="371" t="s">
        <v>4744</v>
      </c>
      <c r="C430" s="373">
        <v>2.7E-2</v>
      </c>
    </row>
    <row r="431" spans="1:3" ht="14.25" customHeight="1">
      <c r="A431" s="371">
        <v>44173</v>
      </c>
      <c r="B431" s="371" t="s">
        <v>4744</v>
      </c>
      <c r="C431" s="373">
        <v>-4.1000000000000003E-3</v>
      </c>
    </row>
    <row r="432" spans="1:3" ht="14.25" customHeight="1">
      <c r="A432" s="371">
        <v>44174</v>
      </c>
      <c r="B432" s="371" t="s">
        <v>4744</v>
      </c>
      <c r="C432" s="373">
        <v>-3.5999999999999999E-3</v>
      </c>
    </row>
    <row r="433" spans="1:3" ht="14.25" customHeight="1">
      <c r="A433" s="371">
        <v>44175</v>
      </c>
      <c r="B433" s="371" t="s">
        <v>4744</v>
      </c>
      <c r="C433" s="373">
        <v>4.5999999999999999E-3</v>
      </c>
    </row>
    <row r="434" spans="1:3" ht="14.25" customHeight="1">
      <c r="A434" s="371">
        <v>44178</v>
      </c>
      <c r="B434" s="371" t="s">
        <v>4744</v>
      </c>
      <c r="C434" s="373">
        <v>5.0000000000000001E-4</v>
      </c>
    </row>
    <row r="435" spans="1:3" ht="14.25" customHeight="1">
      <c r="A435" s="371">
        <v>44179</v>
      </c>
      <c r="B435" s="371" t="s">
        <v>4744</v>
      </c>
      <c r="C435" s="373">
        <v>2.0799999999999999E-2</v>
      </c>
    </row>
    <row r="436" spans="1:3" ht="14.25" customHeight="1">
      <c r="A436" s="371">
        <v>44180</v>
      </c>
      <c r="B436" s="371" t="s">
        <v>4744</v>
      </c>
      <c r="C436" s="373">
        <v>-6.0000000000000001E-3</v>
      </c>
    </row>
    <row r="437" spans="1:3" ht="14.25" customHeight="1">
      <c r="A437" s="371">
        <v>44182</v>
      </c>
      <c r="B437" s="371" t="s">
        <v>4744</v>
      </c>
      <c r="C437" s="373">
        <v>3.0000000000000001E-3</v>
      </c>
    </row>
    <row r="438" spans="1:3" ht="14.25" customHeight="1">
      <c r="A438" s="371">
        <v>44185</v>
      </c>
      <c r="B438" s="371" t="s">
        <v>4744</v>
      </c>
      <c r="C438" s="373">
        <v>-1.15E-2</v>
      </c>
    </row>
    <row r="439" spans="1:3" ht="14.25" customHeight="1">
      <c r="A439" s="371">
        <v>44186</v>
      </c>
      <c r="B439" s="371" t="s">
        <v>4744</v>
      </c>
      <c r="C439" s="373">
        <v>2.52E-2</v>
      </c>
    </row>
    <row r="440" spans="1:3" ht="14.25" customHeight="1">
      <c r="A440" s="371">
        <v>44187</v>
      </c>
      <c r="B440" s="371" t="s">
        <v>4744</v>
      </c>
      <c r="C440" s="373">
        <v>-1.5E-3</v>
      </c>
    </row>
    <row r="441" spans="1:3" ht="14.25" customHeight="1">
      <c r="A441" s="371">
        <v>44188</v>
      </c>
      <c r="B441" s="371" t="s">
        <v>4744</v>
      </c>
      <c r="C441" s="373">
        <v>1.0800000000000001E-2</v>
      </c>
    </row>
    <row r="442" spans="1:3" ht="14.25" customHeight="1">
      <c r="A442" s="371">
        <v>44189</v>
      </c>
      <c r="B442" s="371" t="s">
        <v>4744</v>
      </c>
      <c r="C442" s="373">
        <v>1.2200000000000001E-2</v>
      </c>
    </row>
    <row r="443" spans="1:3" ht="14.25" customHeight="1">
      <c r="A443" s="371">
        <v>44192</v>
      </c>
      <c r="B443" s="371" t="s">
        <v>4744</v>
      </c>
      <c r="C443" s="373">
        <v>2.7900000000000001E-2</v>
      </c>
    </row>
    <row r="444" spans="1:3" ht="14.25" customHeight="1">
      <c r="A444" s="371">
        <v>44193</v>
      </c>
      <c r="B444" s="371" t="s">
        <v>4744</v>
      </c>
      <c r="C444" s="373">
        <v>1.6400000000000001E-2</v>
      </c>
    </row>
    <row r="445" spans="1:3" ht="14.25" customHeight="1">
      <c r="A445" s="371">
        <v>44194</v>
      </c>
      <c r="B445" s="371" t="s">
        <v>4744</v>
      </c>
      <c r="C445" s="373">
        <v>5.4999999999999997E-3</v>
      </c>
    </row>
    <row r="446" spans="1:3" ht="14.25" customHeight="1">
      <c r="A446" s="371">
        <v>44195</v>
      </c>
      <c r="B446" s="371" t="s">
        <v>4744</v>
      </c>
      <c r="C446" s="373">
        <v>6.4000000000000003E-3</v>
      </c>
    </row>
    <row r="447" spans="1:3" ht="14.25" customHeight="1">
      <c r="A447" s="371">
        <v>44199</v>
      </c>
      <c r="B447" s="371" t="s">
        <v>4744</v>
      </c>
      <c r="C447" s="373">
        <v>8.3400000000000002E-2</v>
      </c>
    </row>
    <row r="448" spans="1:3" ht="14.25" customHeight="1">
      <c r="A448" s="371">
        <v>44200</v>
      </c>
      <c r="B448" s="371" t="s">
        <v>4744</v>
      </c>
      <c r="C448" s="373">
        <v>-2.6100000000000002E-2</v>
      </c>
    </row>
    <row r="449" spans="1:3" ht="14.25" customHeight="1">
      <c r="A449" s="371">
        <v>44201</v>
      </c>
      <c r="B449" s="371" t="s">
        <v>4744</v>
      </c>
      <c r="C449" s="373">
        <v>-3.5400000000000001E-2</v>
      </c>
    </row>
    <row r="450" spans="1:3" ht="14.25" customHeight="1">
      <c r="A450" s="371">
        <v>44202</v>
      </c>
      <c r="B450" s="371" t="s">
        <v>4744</v>
      </c>
      <c r="C450" s="373">
        <v>4.4999999999999997E-3</v>
      </c>
    </row>
    <row r="451" spans="1:3" ht="14.25" customHeight="1">
      <c r="A451" s="371">
        <v>44203</v>
      </c>
      <c r="B451" s="371" t="s">
        <v>4744</v>
      </c>
      <c r="C451" s="373">
        <v>-6.1999999999999998E-3</v>
      </c>
    </row>
    <row r="452" spans="1:3" ht="14.25" customHeight="1">
      <c r="A452" s="371">
        <v>44206</v>
      </c>
      <c r="B452" s="371" t="s">
        <v>4744</v>
      </c>
      <c r="C452" s="373">
        <v>-1.12E-2</v>
      </c>
    </row>
    <row r="453" spans="1:3" ht="14.25" customHeight="1">
      <c r="A453" s="371">
        <v>44207</v>
      </c>
      <c r="B453" s="371" t="s">
        <v>4744</v>
      </c>
      <c r="C453" s="373">
        <v>3.6299999999999999E-2</v>
      </c>
    </row>
    <row r="454" spans="1:3" ht="14.25" customHeight="1">
      <c r="A454" s="371">
        <v>44208</v>
      </c>
      <c r="B454" s="371" t="s">
        <v>4744</v>
      </c>
      <c r="C454" s="373">
        <v>2.58E-2</v>
      </c>
    </row>
    <row r="455" spans="1:3" ht="14.25" customHeight="1">
      <c r="A455" s="371">
        <v>44209</v>
      </c>
      <c r="B455" s="371" t="s">
        <v>4744</v>
      </c>
      <c r="C455" s="373">
        <v>1.6999999999999999E-3</v>
      </c>
    </row>
    <row r="456" spans="1:3" ht="14.25" customHeight="1">
      <c r="A456" s="371">
        <v>44210</v>
      </c>
      <c r="B456" s="371" t="s">
        <v>4744</v>
      </c>
      <c r="C456" s="373">
        <v>1.49E-2</v>
      </c>
    </row>
    <row r="457" spans="1:3" ht="14.25" customHeight="1">
      <c r="A457" s="371">
        <v>44213</v>
      </c>
      <c r="B457" s="371" t="s">
        <v>4744</v>
      </c>
      <c r="C457" s="373">
        <v>-3.4000000000000002E-2</v>
      </c>
    </row>
    <row r="458" spans="1:3" ht="14.25" customHeight="1">
      <c r="A458" s="371">
        <v>44214</v>
      </c>
      <c r="B458" s="371" t="s">
        <v>4744</v>
      </c>
      <c r="C458" s="373">
        <v>-2.2000000000000001E-3</v>
      </c>
    </row>
    <row r="459" spans="1:3" ht="14.25" customHeight="1">
      <c r="A459" s="371">
        <v>44215</v>
      </c>
      <c r="B459" s="371" t="s">
        <v>4744</v>
      </c>
      <c r="C459" s="373">
        <v>-8.3000000000000001E-3</v>
      </c>
    </row>
    <row r="460" spans="1:3" ht="14.25" customHeight="1">
      <c r="A460" s="371">
        <v>44216</v>
      </c>
      <c r="B460" s="371" t="s">
        <v>4744</v>
      </c>
      <c r="C460" s="373">
        <v>-7.9000000000000008E-3</v>
      </c>
    </row>
    <row r="461" spans="1:3" ht="14.25" customHeight="1">
      <c r="A461" s="371">
        <v>44217</v>
      </c>
      <c r="B461" s="371" t="s">
        <v>4744</v>
      </c>
      <c r="C461" s="373">
        <v>1.6400000000000001E-2</v>
      </c>
    </row>
    <row r="462" spans="1:3" ht="14.25" customHeight="1">
      <c r="A462" s="371">
        <v>44220</v>
      </c>
      <c r="B462" s="371" t="s">
        <v>4744</v>
      </c>
      <c r="C462" s="373">
        <v>2.5999999999999999E-3</v>
      </c>
    </row>
    <row r="463" spans="1:3" ht="14.25" customHeight="1">
      <c r="A463" s="371">
        <v>44221</v>
      </c>
      <c r="B463" s="371" t="s">
        <v>4744</v>
      </c>
      <c r="C463" s="373">
        <v>4.1300000000000003E-2</v>
      </c>
    </row>
    <row r="464" spans="1:3" ht="14.25" customHeight="1">
      <c r="A464" s="371">
        <v>44222</v>
      </c>
      <c r="B464" s="371" t="s">
        <v>4744</v>
      </c>
      <c r="C464" s="373">
        <v>-1.17E-2</v>
      </c>
    </row>
    <row r="465" spans="1:3" ht="14.25" customHeight="1">
      <c r="A465" s="371">
        <v>44223</v>
      </c>
      <c r="B465" s="371" t="s">
        <v>4744</v>
      </c>
      <c r="C465" s="373">
        <v>-1.0500000000000001E-2</v>
      </c>
    </row>
    <row r="466" spans="1:3" ht="14.25" customHeight="1">
      <c r="A466" s="371">
        <v>44224</v>
      </c>
      <c r="B466" s="371" t="s">
        <v>4744</v>
      </c>
      <c r="C466" s="373">
        <v>7.1999999999999998E-3</v>
      </c>
    </row>
    <row r="467" spans="1:3" ht="14.25" customHeight="1">
      <c r="A467" s="371">
        <v>44227</v>
      </c>
      <c r="B467" s="371" t="s">
        <v>4744</v>
      </c>
      <c r="C467" s="373">
        <v>-2.1600000000000001E-2</v>
      </c>
    </row>
    <row r="468" spans="1:3" ht="14.25" customHeight="1">
      <c r="A468" s="371">
        <v>44228</v>
      </c>
      <c r="B468" s="371" t="s">
        <v>4744</v>
      </c>
      <c r="C468" s="373">
        <v>-1.5599999999999999E-2</v>
      </c>
    </row>
    <row r="469" spans="1:3" ht="14.25" customHeight="1">
      <c r="A469" s="371">
        <v>44229</v>
      </c>
      <c r="B469" s="371" t="s">
        <v>4744</v>
      </c>
      <c r="C469" s="373">
        <v>-1.14E-2</v>
      </c>
    </row>
    <row r="470" spans="1:3" ht="14.25" customHeight="1">
      <c r="A470" s="371">
        <v>44230</v>
      </c>
      <c r="B470" s="371" t="s">
        <v>4744</v>
      </c>
      <c r="C470" s="373">
        <v>2.7000000000000001E-3</v>
      </c>
    </row>
    <row r="471" spans="1:3" ht="14.25" customHeight="1">
      <c r="A471" s="371">
        <v>44231</v>
      </c>
      <c r="B471" s="371" t="s">
        <v>4744</v>
      </c>
      <c r="C471" s="373">
        <v>1.8200000000000001E-2</v>
      </c>
    </row>
    <row r="472" spans="1:3" ht="14.25" customHeight="1">
      <c r="A472" s="371">
        <v>44234</v>
      </c>
      <c r="B472" s="371" t="s">
        <v>4744</v>
      </c>
      <c r="C472" s="373">
        <v>-2.0899999999999998E-2</v>
      </c>
    </row>
    <row r="473" spans="1:3" ht="14.25" customHeight="1">
      <c r="A473" s="371">
        <v>44235</v>
      </c>
      <c r="B473" s="371" t="s">
        <v>4744</v>
      </c>
      <c r="C473" s="373">
        <v>9.2999999999999992E-3</v>
      </c>
    </row>
    <row r="474" spans="1:3" ht="14.25" customHeight="1">
      <c r="A474" s="371">
        <v>44236</v>
      </c>
      <c r="B474" s="371" t="s">
        <v>4744</v>
      </c>
      <c r="C474" s="373">
        <v>-1.8E-3</v>
      </c>
    </row>
    <row r="475" spans="1:3" ht="14.25" customHeight="1">
      <c r="A475" s="371">
        <v>44237</v>
      </c>
      <c r="B475" s="371" t="s">
        <v>4744</v>
      </c>
      <c r="C475" s="373">
        <v>4.8999999999999998E-3</v>
      </c>
    </row>
    <row r="476" spans="1:3" ht="14.25" customHeight="1">
      <c r="A476" s="371">
        <v>44238</v>
      </c>
      <c r="B476" s="371" t="s">
        <v>4744</v>
      </c>
      <c r="C476" s="373">
        <v>-7.4999999999999997E-3</v>
      </c>
    </row>
    <row r="477" spans="1:3" ht="14.25" customHeight="1">
      <c r="A477" s="371">
        <v>44241</v>
      </c>
      <c r="B477" s="371" t="s">
        <v>4744</v>
      </c>
      <c r="C477" s="373">
        <v>1.2999999999999999E-3</v>
      </c>
    </row>
    <row r="478" spans="1:3" ht="14.25" customHeight="1">
      <c r="A478" s="371">
        <v>44242</v>
      </c>
      <c r="B478" s="371" t="s">
        <v>4744</v>
      </c>
      <c r="C478" s="373">
        <v>1.8E-3</v>
      </c>
    </row>
    <row r="479" spans="1:3" ht="14.25" customHeight="1">
      <c r="A479" s="371">
        <v>44243</v>
      </c>
      <c r="B479" s="371" t="s">
        <v>4744</v>
      </c>
      <c r="C479" s="373">
        <v>-1.1900000000000001E-2</v>
      </c>
    </row>
    <row r="480" spans="1:3" ht="14.25" customHeight="1">
      <c r="A480" s="371">
        <v>44244</v>
      </c>
      <c r="B480" s="371" t="s">
        <v>4744</v>
      </c>
      <c r="C480" s="373">
        <v>1.2999999999999999E-3</v>
      </c>
    </row>
    <row r="481" spans="1:3" ht="14.25" customHeight="1">
      <c r="A481" s="371">
        <v>44245</v>
      </c>
      <c r="B481" s="371" t="s">
        <v>4744</v>
      </c>
      <c r="C481" s="373">
        <v>-3.0999999999999999E-3</v>
      </c>
    </row>
    <row r="482" spans="1:3" ht="14.25" customHeight="1">
      <c r="A482" s="371">
        <v>44249</v>
      </c>
      <c r="B482" s="371" t="s">
        <v>4744</v>
      </c>
      <c r="C482" s="373">
        <v>-2.5999999999999999E-2</v>
      </c>
    </row>
    <row r="483" spans="1:3" ht="14.25" customHeight="1">
      <c r="A483" s="371">
        <v>44250</v>
      </c>
      <c r="B483" s="371" t="s">
        <v>4744</v>
      </c>
      <c r="C483" s="373">
        <v>-2.53E-2</v>
      </c>
    </row>
    <row r="484" spans="1:3" ht="14.25" customHeight="1">
      <c r="A484" s="371">
        <v>44251</v>
      </c>
      <c r="B484" s="371" t="s">
        <v>4744</v>
      </c>
      <c r="C484" s="373">
        <v>8.9999999999999993E-3</v>
      </c>
    </row>
    <row r="485" spans="1:3" ht="14.25" customHeight="1">
      <c r="A485" s="371">
        <v>44252</v>
      </c>
      <c r="B485" s="371" t="s">
        <v>4744</v>
      </c>
      <c r="C485" s="373">
        <v>3.3E-3</v>
      </c>
    </row>
    <row r="486" spans="1:3" ht="14.25" customHeight="1">
      <c r="A486" s="371">
        <v>44255</v>
      </c>
      <c r="B486" s="371" t="s">
        <v>4744</v>
      </c>
      <c r="C486" s="373">
        <v>7.4000000000000003E-3</v>
      </c>
    </row>
    <row r="487" spans="1:3" ht="14.25" customHeight="1">
      <c r="A487" s="371">
        <v>44256</v>
      </c>
      <c r="B487" s="371" t="s">
        <v>4744</v>
      </c>
      <c r="C487" s="373">
        <v>-5.0000000000000001E-4</v>
      </c>
    </row>
    <row r="488" spans="1:3" ht="14.25" customHeight="1">
      <c r="A488" s="371">
        <v>44257</v>
      </c>
      <c r="B488" s="371" t="s">
        <v>4744</v>
      </c>
      <c r="C488" s="373">
        <v>6.0000000000000001E-3</v>
      </c>
    </row>
    <row r="489" spans="1:3" ht="14.25" customHeight="1">
      <c r="A489" s="371">
        <v>44258</v>
      </c>
      <c r="B489" s="371" t="s">
        <v>4744</v>
      </c>
      <c r="C489" s="373">
        <v>-5.0000000000000001E-4</v>
      </c>
    </row>
    <row r="490" spans="1:3" ht="14.25" customHeight="1">
      <c r="A490" s="371">
        <v>44259</v>
      </c>
      <c r="B490" s="371" t="s">
        <v>4744</v>
      </c>
      <c r="C490" s="373">
        <v>4.1000000000000003E-3</v>
      </c>
    </row>
    <row r="491" spans="1:3" ht="14.25" customHeight="1">
      <c r="A491" s="371">
        <v>44262</v>
      </c>
      <c r="B491" s="371" t="s">
        <v>4744</v>
      </c>
      <c r="C491" s="373">
        <v>3.2000000000000002E-3</v>
      </c>
    </row>
    <row r="492" spans="1:3" ht="14.25" customHeight="1">
      <c r="A492" s="371">
        <v>44263</v>
      </c>
      <c r="B492" s="371" t="s">
        <v>4744</v>
      </c>
      <c r="C492" s="373">
        <v>1.4E-3</v>
      </c>
    </row>
    <row r="493" spans="1:3" ht="14.25" customHeight="1">
      <c r="A493" s="371">
        <v>44264</v>
      </c>
      <c r="B493" s="371" t="s">
        <v>4744</v>
      </c>
      <c r="C493" s="373">
        <v>-4.5999999999999999E-3</v>
      </c>
    </row>
    <row r="494" spans="1:3" ht="14.25" customHeight="1">
      <c r="A494" s="371">
        <v>44265</v>
      </c>
      <c r="B494" s="371" t="s">
        <v>4744</v>
      </c>
      <c r="C494" s="373">
        <v>-6.8999999999999999E-3</v>
      </c>
    </row>
    <row r="495" spans="1:3" ht="14.25" customHeight="1">
      <c r="A495" s="371">
        <v>44266</v>
      </c>
      <c r="B495" s="371" t="s">
        <v>4744</v>
      </c>
      <c r="C495" s="373">
        <v>-4.1000000000000003E-3</v>
      </c>
    </row>
    <row r="496" spans="1:3" ht="14.25" customHeight="1">
      <c r="A496" s="371">
        <v>44269</v>
      </c>
      <c r="B496" s="371" t="s">
        <v>4744</v>
      </c>
      <c r="C496" s="373">
        <v>-7.4000000000000003E-3</v>
      </c>
    </row>
    <row r="497" spans="1:3" ht="14.25" customHeight="1">
      <c r="A497" s="371">
        <v>44270</v>
      </c>
      <c r="B497" s="371" t="s">
        <v>4744</v>
      </c>
      <c r="C497" s="373">
        <v>-3.7000000000000002E-3</v>
      </c>
    </row>
    <row r="498" spans="1:3" ht="14.25" customHeight="1">
      <c r="A498" s="371">
        <v>44271</v>
      </c>
      <c r="B498" s="371" t="s">
        <v>4744</v>
      </c>
      <c r="C498" s="373">
        <v>2.8E-3</v>
      </c>
    </row>
    <row r="499" spans="1:3" ht="14.25" customHeight="1">
      <c r="A499" s="371">
        <v>44273</v>
      </c>
      <c r="B499" s="371" t="s">
        <v>4744</v>
      </c>
      <c r="C499" s="373">
        <v>-3.7000000000000002E-3</v>
      </c>
    </row>
    <row r="500" spans="1:3" ht="14.25" customHeight="1">
      <c r="A500" s="371">
        <v>44276</v>
      </c>
      <c r="B500" s="371" t="s">
        <v>4744</v>
      </c>
      <c r="C500" s="373">
        <v>-2.1600000000000001E-2</v>
      </c>
    </row>
    <row r="501" spans="1:3" ht="14.25" customHeight="1">
      <c r="A501" s="371">
        <v>44277</v>
      </c>
      <c r="B501" s="371" t="s">
        <v>4744</v>
      </c>
      <c r="C501" s="373">
        <v>-4.3E-3</v>
      </c>
    </row>
    <row r="502" spans="1:3" ht="14.25" customHeight="1">
      <c r="A502" s="371">
        <v>44278</v>
      </c>
      <c r="B502" s="371" t="s">
        <v>4744</v>
      </c>
      <c r="C502" s="373">
        <v>-4.3E-3</v>
      </c>
    </row>
    <row r="503" spans="1:3" ht="14.25" customHeight="1">
      <c r="A503" s="371">
        <v>44279</v>
      </c>
      <c r="B503" s="371" t="s">
        <v>4744</v>
      </c>
      <c r="C503" s="373">
        <v>-1.6400000000000001E-2</v>
      </c>
    </row>
    <row r="504" spans="1:3" ht="14.25" customHeight="1">
      <c r="A504" s="371">
        <v>44280</v>
      </c>
      <c r="B504" s="371" t="s">
        <v>4744</v>
      </c>
      <c r="C504" s="373">
        <v>-1.5699999999999999E-2</v>
      </c>
    </row>
    <row r="505" spans="1:3" ht="14.25" customHeight="1">
      <c r="A505" s="371">
        <v>44283</v>
      </c>
      <c r="B505" s="371" t="s">
        <v>4744</v>
      </c>
      <c r="C505" s="373">
        <v>-1.5E-3</v>
      </c>
    </row>
    <row r="506" spans="1:3" ht="14.25" customHeight="1">
      <c r="A506" s="371">
        <v>44284</v>
      </c>
      <c r="B506" s="371" t="s">
        <v>4744</v>
      </c>
      <c r="C506" s="373">
        <v>-5.4999999999999997E-3</v>
      </c>
    </row>
    <row r="507" spans="1:3" ht="14.25" customHeight="1">
      <c r="A507" s="371">
        <v>44286</v>
      </c>
      <c r="B507" s="371" t="s">
        <v>4744</v>
      </c>
      <c r="C507" s="373">
        <v>-1.21E-2</v>
      </c>
    </row>
    <row r="508" spans="1:3" ht="14.25" customHeight="1">
      <c r="A508" s="371">
        <v>44287</v>
      </c>
      <c r="B508" s="371" t="s">
        <v>4744</v>
      </c>
      <c r="C508" s="373">
        <v>-1E-3</v>
      </c>
    </row>
    <row r="509" spans="1:3" ht="14.25" customHeight="1">
      <c r="A509" s="371">
        <v>44290</v>
      </c>
      <c r="B509" s="371" t="s">
        <v>4744</v>
      </c>
      <c r="C509" s="373">
        <v>-1.78E-2</v>
      </c>
    </row>
    <row r="510" spans="1:3" ht="14.25" customHeight="1">
      <c r="A510" s="371">
        <v>44291</v>
      </c>
      <c r="B510" s="371" t="s">
        <v>4744</v>
      </c>
      <c r="C510" s="373">
        <v>5.0000000000000001E-4</v>
      </c>
    </row>
    <row r="511" spans="1:3" ht="14.25" customHeight="1">
      <c r="A511" s="371">
        <v>44292</v>
      </c>
      <c r="B511" s="371" t="s">
        <v>4744</v>
      </c>
      <c r="C511" s="373">
        <v>2.75E-2</v>
      </c>
    </row>
    <row r="512" spans="1:3" ht="14.25" customHeight="1">
      <c r="A512" s="371">
        <v>44293</v>
      </c>
      <c r="B512" s="371" t="s">
        <v>4744</v>
      </c>
      <c r="C512" s="373">
        <v>9.1000000000000004E-3</v>
      </c>
    </row>
    <row r="513" spans="1:3" ht="14.25" customHeight="1">
      <c r="A513" s="371">
        <v>44294</v>
      </c>
      <c r="B513" s="371" t="s">
        <v>4744</v>
      </c>
      <c r="C513" s="373">
        <v>1.5E-3</v>
      </c>
    </row>
    <row r="514" spans="1:3" ht="14.25" customHeight="1">
      <c r="A514" s="371">
        <v>44297</v>
      </c>
      <c r="B514" s="371" t="s">
        <v>4744</v>
      </c>
      <c r="C514" s="373">
        <v>-1.6E-2</v>
      </c>
    </row>
    <row r="515" spans="1:3" ht="14.25" customHeight="1">
      <c r="A515" s="371">
        <v>44298</v>
      </c>
      <c r="B515" s="371" t="s">
        <v>4744</v>
      </c>
      <c r="C515" s="373">
        <v>1.32E-2</v>
      </c>
    </row>
    <row r="516" spans="1:3" ht="14.25" customHeight="1">
      <c r="A516" s="371">
        <v>44299</v>
      </c>
      <c r="B516" s="371" t="s">
        <v>4744</v>
      </c>
      <c r="C516" s="373">
        <v>8.5000000000000006E-3</v>
      </c>
    </row>
    <row r="517" spans="1:3" ht="14.25" customHeight="1">
      <c r="A517" s="371">
        <v>44301</v>
      </c>
      <c r="B517" s="371" t="s">
        <v>4744</v>
      </c>
      <c r="C517" s="373">
        <v>6.4999999999999997E-3</v>
      </c>
    </row>
    <row r="518" spans="1:3" ht="14.25" customHeight="1">
      <c r="A518" s="371">
        <v>44304</v>
      </c>
      <c r="B518" s="371" t="s">
        <v>4744</v>
      </c>
      <c r="C518" s="373">
        <v>5.0000000000000001E-4</v>
      </c>
    </row>
    <row r="519" spans="1:3" ht="14.25" customHeight="1">
      <c r="A519" s="371">
        <v>44305</v>
      </c>
      <c r="B519" s="371" t="s">
        <v>4744</v>
      </c>
      <c r="C519" s="373">
        <v>1.0800000000000001E-2</v>
      </c>
    </row>
    <row r="520" spans="1:3" ht="14.25" customHeight="1">
      <c r="A520" s="371">
        <v>44306</v>
      </c>
      <c r="B520" s="371" t="s">
        <v>4744</v>
      </c>
      <c r="C520" s="373">
        <v>2.0500000000000001E-2</v>
      </c>
    </row>
    <row r="521" spans="1:3" ht="14.25" customHeight="1">
      <c r="A521" s="371">
        <v>44307</v>
      </c>
      <c r="B521" s="371" t="s">
        <v>4744</v>
      </c>
      <c r="C521" s="373">
        <v>5.0000000000000001E-4</v>
      </c>
    </row>
    <row r="522" spans="1:3" ht="14.25" customHeight="1">
      <c r="A522" s="371">
        <v>44308</v>
      </c>
      <c r="B522" s="371" t="s">
        <v>4744</v>
      </c>
      <c r="C522" s="373">
        <v>1.1900000000000001E-2</v>
      </c>
    </row>
    <row r="523" spans="1:3" ht="14.25" customHeight="1">
      <c r="A523" s="371">
        <v>44311</v>
      </c>
      <c r="B523" s="371" t="s">
        <v>4744</v>
      </c>
      <c r="C523" s="373">
        <v>1.46E-2</v>
      </c>
    </row>
    <row r="524" spans="1:3" ht="14.25" customHeight="1">
      <c r="A524" s="371">
        <v>44312</v>
      </c>
      <c r="B524" s="371" t="s">
        <v>4744</v>
      </c>
      <c r="C524" s="373">
        <v>-1.26E-2</v>
      </c>
    </row>
    <row r="525" spans="1:3" ht="14.25" customHeight="1">
      <c r="A525" s="371">
        <v>44313</v>
      </c>
      <c r="B525" s="371" t="s">
        <v>4744</v>
      </c>
      <c r="C525" s="373">
        <v>-3.8E-3</v>
      </c>
    </row>
    <row r="526" spans="1:3" ht="14.25" customHeight="1">
      <c r="A526" s="371">
        <v>44314</v>
      </c>
      <c r="B526" s="371" t="s">
        <v>4744</v>
      </c>
      <c r="C526" s="373">
        <v>-1.4E-3</v>
      </c>
    </row>
    <row r="527" spans="1:3" ht="14.25" customHeight="1">
      <c r="A527" s="371">
        <v>44315</v>
      </c>
      <c r="B527" s="371" t="s">
        <v>4744</v>
      </c>
      <c r="C527" s="373">
        <v>2.8E-3</v>
      </c>
    </row>
    <row r="528" spans="1:3" ht="14.25" customHeight="1">
      <c r="A528" s="371">
        <v>44318</v>
      </c>
      <c r="B528" s="371" t="s">
        <v>4744</v>
      </c>
      <c r="C528" s="373">
        <v>-7.6E-3</v>
      </c>
    </row>
    <row r="529" spans="1:3" ht="14.25" customHeight="1">
      <c r="A529" s="371">
        <v>44319</v>
      </c>
      <c r="B529" s="371" t="s">
        <v>4744</v>
      </c>
      <c r="C529" s="373">
        <v>-5.0000000000000001E-4</v>
      </c>
    </row>
    <row r="530" spans="1:3" ht="14.25" customHeight="1">
      <c r="A530" s="371">
        <v>44320</v>
      </c>
      <c r="B530" s="371" t="s">
        <v>4744</v>
      </c>
      <c r="C530" s="373">
        <v>-5.7000000000000002E-3</v>
      </c>
    </row>
    <row r="531" spans="1:3" ht="14.25" customHeight="1">
      <c r="A531" s="371">
        <v>44321</v>
      </c>
      <c r="B531" s="371" t="s">
        <v>4744</v>
      </c>
      <c r="C531" s="373">
        <v>-1E-3</v>
      </c>
    </row>
    <row r="532" spans="1:3" ht="14.25" customHeight="1">
      <c r="A532" s="371">
        <v>44322</v>
      </c>
      <c r="B532" s="371" t="s">
        <v>4744</v>
      </c>
      <c r="C532" s="373">
        <v>2.3999999999999998E-3</v>
      </c>
    </row>
    <row r="533" spans="1:3" ht="14.25" customHeight="1">
      <c r="A533" s="371">
        <v>44325</v>
      </c>
      <c r="B533" s="371" t="s">
        <v>4744</v>
      </c>
      <c r="C533" s="373">
        <v>-2.3999999999999998E-3</v>
      </c>
    </row>
    <row r="534" spans="1:3" ht="14.25" customHeight="1">
      <c r="A534" s="371">
        <v>44327</v>
      </c>
      <c r="B534" s="371" t="s">
        <v>4744</v>
      </c>
      <c r="C534" s="373">
        <v>1.4E-3</v>
      </c>
    </row>
    <row r="535" spans="1:3" ht="14.25" customHeight="1">
      <c r="A535" s="371">
        <v>44328</v>
      </c>
      <c r="B535" s="371" t="s">
        <v>4744</v>
      </c>
      <c r="C535" s="373">
        <v>4.7999999999999996E-3</v>
      </c>
    </row>
    <row r="536" spans="1:3" ht="14.25" customHeight="1">
      <c r="A536" s="371">
        <v>44332</v>
      </c>
      <c r="B536" s="371" t="s">
        <v>4744</v>
      </c>
      <c r="C536" s="373">
        <v>2.24E-2</v>
      </c>
    </row>
    <row r="537" spans="1:3" ht="14.25" customHeight="1">
      <c r="A537" s="371">
        <v>44333</v>
      </c>
      <c r="B537" s="371" t="s">
        <v>4744</v>
      </c>
      <c r="C537" s="373">
        <v>4.7000000000000002E-3</v>
      </c>
    </row>
    <row r="538" spans="1:3" ht="14.25" customHeight="1">
      <c r="A538" s="371">
        <v>44334</v>
      </c>
      <c r="B538" s="371" t="s">
        <v>4744</v>
      </c>
      <c r="C538" s="373">
        <v>-1.0699999999999999E-2</v>
      </c>
    </row>
    <row r="539" spans="1:3" ht="14.25" customHeight="1">
      <c r="A539" s="371">
        <v>44335</v>
      </c>
      <c r="B539" s="371" t="s">
        <v>4744</v>
      </c>
      <c r="C539" s="373">
        <v>-2.3E-3</v>
      </c>
    </row>
    <row r="540" spans="1:3" ht="14.25" customHeight="1">
      <c r="A540" s="371">
        <v>44336</v>
      </c>
      <c r="B540" s="371" t="s">
        <v>4744</v>
      </c>
      <c r="C540" s="373">
        <v>-4.7000000000000002E-3</v>
      </c>
    </row>
    <row r="541" spans="1:3" ht="14.25" customHeight="1">
      <c r="A541" s="371">
        <v>44339</v>
      </c>
      <c r="B541" s="371" t="s">
        <v>4744</v>
      </c>
      <c r="C541" s="373">
        <v>-7.6E-3</v>
      </c>
    </row>
    <row r="542" spans="1:3" ht="14.25" customHeight="1">
      <c r="A542" s="371">
        <v>44340</v>
      </c>
      <c r="B542" s="371" t="s">
        <v>4744</v>
      </c>
      <c r="C542" s="373">
        <v>2.3999999999999998E-3</v>
      </c>
    </row>
    <row r="543" spans="1:3" ht="14.25" customHeight="1">
      <c r="A543" s="371">
        <v>44341</v>
      </c>
      <c r="B543" s="371" t="s">
        <v>4744</v>
      </c>
      <c r="C543" s="373">
        <v>-8.9999999999999998E-4</v>
      </c>
    </row>
    <row r="544" spans="1:3" ht="14.25" customHeight="1">
      <c r="A544" s="371">
        <v>44343</v>
      </c>
      <c r="B544" s="371" t="s">
        <v>4744</v>
      </c>
      <c r="C544" s="373">
        <v>6.1999999999999998E-3</v>
      </c>
    </row>
    <row r="545" spans="1:3" ht="14.25" customHeight="1">
      <c r="A545" s="371">
        <v>44346</v>
      </c>
      <c r="B545" s="371" t="s">
        <v>4744</v>
      </c>
      <c r="C545" s="373">
        <v>1.7000000000000001E-2</v>
      </c>
    </row>
    <row r="546" spans="1:3" ht="14.25" customHeight="1">
      <c r="A546" s="371">
        <v>44347</v>
      </c>
      <c r="B546" s="371" t="s">
        <v>4744</v>
      </c>
      <c r="C546" s="373">
        <v>-1.1599999999999999E-2</v>
      </c>
    </row>
    <row r="547" spans="1:3" ht="14.25" customHeight="1">
      <c r="A547" s="371">
        <v>44348</v>
      </c>
      <c r="B547" s="371" t="s">
        <v>4744</v>
      </c>
      <c r="C547" s="373">
        <v>3.3E-3</v>
      </c>
    </row>
    <row r="548" spans="1:3" ht="14.25" customHeight="1">
      <c r="A548" s="371">
        <v>44349</v>
      </c>
      <c r="B548" s="371" t="s">
        <v>4744</v>
      </c>
      <c r="C548" s="373">
        <v>-6.6E-3</v>
      </c>
    </row>
    <row r="549" spans="1:3" ht="14.25" customHeight="1">
      <c r="A549" s="371">
        <v>44350</v>
      </c>
      <c r="B549" s="371" t="s">
        <v>4744</v>
      </c>
      <c r="C549" s="373">
        <v>0</v>
      </c>
    </row>
    <row r="550" spans="1:3" ht="14.25" customHeight="1">
      <c r="A550" s="371">
        <v>44353</v>
      </c>
      <c r="B550" s="371" t="s">
        <v>4744</v>
      </c>
      <c r="C550" s="373">
        <v>5.1999999999999998E-3</v>
      </c>
    </row>
    <row r="551" spans="1:3" ht="14.25" customHeight="1">
      <c r="A551" s="371">
        <v>44354</v>
      </c>
      <c r="B551" s="371" t="s">
        <v>4744</v>
      </c>
      <c r="C551" s="373">
        <v>5.5999999999999999E-3</v>
      </c>
    </row>
    <row r="552" spans="1:3" ht="14.25" customHeight="1">
      <c r="A552" s="371">
        <v>44355</v>
      </c>
      <c r="B552" s="371" t="s">
        <v>4744</v>
      </c>
      <c r="C552" s="373">
        <v>-2.3E-3</v>
      </c>
    </row>
    <row r="553" spans="1:3" ht="14.25" customHeight="1">
      <c r="A553" s="371">
        <v>44356</v>
      </c>
      <c r="B553" s="371" t="s">
        <v>4744</v>
      </c>
      <c r="C553" s="373">
        <v>1.9E-3</v>
      </c>
    </row>
    <row r="554" spans="1:3" ht="14.25" customHeight="1">
      <c r="A554" s="371">
        <v>44357</v>
      </c>
      <c r="B554" s="371" t="s">
        <v>4744</v>
      </c>
      <c r="C554" s="373">
        <v>-8.9999999999999998E-4</v>
      </c>
    </row>
    <row r="555" spans="1:3" ht="14.25" customHeight="1">
      <c r="A555" s="371">
        <v>44360</v>
      </c>
      <c r="B555" s="371" t="s">
        <v>4744</v>
      </c>
      <c r="C555" s="373">
        <v>8.9999999999999998E-4</v>
      </c>
    </row>
    <row r="556" spans="1:3" ht="14.25" customHeight="1">
      <c r="A556" s="371">
        <v>44361</v>
      </c>
      <c r="B556" s="371" t="s">
        <v>4744</v>
      </c>
      <c r="C556" s="373">
        <v>-4.1999999999999997E-3</v>
      </c>
    </row>
    <row r="557" spans="1:3" ht="14.25" customHeight="1">
      <c r="A557" s="371">
        <v>44362</v>
      </c>
      <c r="B557" s="371" t="s">
        <v>4744</v>
      </c>
      <c r="C557" s="373">
        <v>-4.7000000000000002E-3</v>
      </c>
    </row>
    <row r="558" spans="1:3" ht="14.25" customHeight="1">
      <c r="A558" s="371">
        <v>44363</v>
      </c>
      <c r="B558" s="371" t="s">
        <v>4744</v>
      </c>
      <c r="C558" s="373">
        <v>4.1999999999999997E-3</v>
      </c>
    </row>
    <row r="559" spans="1:3" ht="14.25" customHeight="1">
      <c r="A559" s="371">
        <v>44364</v>
      </c>
      <c r="B559" s="371" t="s">
        <v>4744</v>
      </c>
      <c r="C559" s="373">
        <v>1.4E-3</v>
      </c>
    </row>
    <row r="560" spans="1:3" ht="14.25" customHeight="1">
      <c r="A560" s="371">
        <v>44367</v>
      </c>
      <c r="B560" s="371" t="s">
        <v>4744</v>
      </c>
      <c r="C560" s="373">
        <v>0</v>
      </c>
    </row>
    <row r="561" spans="1:3" ht="14.25" customHeight="1">
      <c r="A561" s="371">
        <v>44368</v>
      </c>
      <c r="B561" s="371" t="s">
        <v>4744</v>
      </c>
      <c r="C561" s="373">
        <v>8.9999999999999998E-4</v>
      </c>
    </row>
    <row r="562" spans="1:3" ht="14.25" customHeight="1">
      <c r="A562" s="371">
        <v>44369</v>
      </c>
      <c r="B562" s="371" t="s">
        <v>4744</v>
      </c>
      <c r="C562" s="373">
        <v>-1.4E-3</v>
      </c>
    </row>
    <row r="563" spans="1:3" ht="14.25" customHeight="1">
      <c r="A563" s="371">
        <v>44370</v>
      </c>
      <c r="B563" s="371" t="s">
        <v>4744</v>
      </c>
      <c r="C563" s="373">
        <v>-2.8E-3</v>
      </c>
    </row>
    <row r="564" spans="1:3" ht="14.25" customHeight="1">
      <c r="A564" s="371">
        <v>44371</v>
      </c>
      <c r="B564" s="371" t="s">
        <v>4744</v>
      </c>
      <c r="C564" s="373">
        <v>0</v>
      </c>
    </row>
    <row r="565" spans="1:3" ht="14.25" customHeight="1">
      <c r="A565" s="371">
        <v>44374</v>
      </c>
      <c r="B565" s="371" t="s">
        <v>4744</v>
      </c>
      <c r="C565" s="373">
        <v>0</v>
      </c>
    </row>
    <row r="566" spans="1:3" ht="14.25" customHeight="1">
      <c r="A566" s="371">
        <v>44375</v>
      </c>
      <c r="B566" s="371" t="s">
        <v>4744</v>
      </c>
      <c r="C566" s="373">
        <v>3.3E-3</v>
      </c>
    </row>
    <row r="567" spans="1:3" ht="14.25" customHeight="1">
      <c r="A567" s="371">
        <v>44376</v>
      </c>
      <c r="B567" s="371" t="s">
        <v>4744</v>
      </c>
      <c r="C567" s="373">
        <v>0</v>
      </c>
    </row>
    <row r="568" spans="1:3" ht="14.25" customHeight="1">
      <c r="A568" s="371">
        <v>44377</v>
      </c>
      <c r="B568" s="371" t="s">
        <v>4744</v>
      </c>
      <c r="C568" s="373">
        <v>8.0000000000000002E-3</v>
      </c>
    </row>
    <row r="569" spans="1:3" ht="14.25" customHeight="1">
      <c r="A569" s="371">
        <v>44381</v>
      </c>
      <c r="B569" s="371" t="s">
        <v>4744</v>
      </c>
      <c r="C569" s="373">
        <v>0</v>
      </c>
    </row>
    <row r="570" spans="1:3" ht="14.25" customHeight="1">
      <c r="A570" s="371">
        <v>44382</v>
      </c>
      <c r="B570" s="371" t="s">
        <v>4744</v>
      </c>
      <c r="C570" s="373">
        <v>1.8100000000000002E-2</v>
      </c>
    </row>
    <row r="571" spans="1:3" ht="14.25" customHeight="1">
      <c r="A571" s="371">
        <v>44383</v>
      </c>
      <c r="B571" s="371" t="s">
        <v>4744</v>
      </c>
      <c r="C571" s="373">
        <v>-6.7999999999999996E-3</v>
      </c>
    </row>
    <row r="572" spans="1:3" ht="14.25" customHeight="1">
      <c r="A572" s="371">
        <v>44384</v>
      </c>
      <c r="B572" s="371" t="s">
        <v>4744</v>
      </c>
      <c r="C572" s="373">
        <v>-1.4200000000000001E-2</v>
      </c>
    </row>
    <row r="573" spans="1:3" ht="14.25" customHeight="1">
      <c r="A573" s="371">
        <v>44385</v>
      </c>
      <c r="B573" s="371" t="s">
        <v>4744</v>
      </c>
      <c r="C573" s="373">
        <v>1.26E-2</v>
      </c>
    </row>
    <row r="574" spans="1:3" ht="14.25" customHeight="1">
      <c r="A574" s="371">
        <v>44389</v>
      </c>
      <c r="B574" s="371" t="s">
        <v>4744</v>
      </c>
      <c r="C574" s="373">
        <v>-5.4999999999999997E-3</v>
      </c>
    </row>
    <row r="575" spans="1:3" ht="14.25" customHeight="1">
      <c r="A575" s="371">
        <v>44390</v>
      </c>
      <c r="B575" s="371" t="s">
        <v>4744</v>
      </c>
      <c r="C575" s="373">
        <v>-8.9999999999999998E-4</v>
      </c>
    </row>
    <row r="576" spans="1:3" ht="14.25" customHeight="1">
      <c r="A576" s="371">
        <v>44391</v>
      </c>
      <c r="B576" s="371" t="s">
        <v>4744</v>
      </c>
      <c r="C576" s="373">
        <v>4.5999999999999999E-3</v>
      </c>
    </row>
    <row r="577" spans="1:3" ht="14.25" customHeight="1">
      <c r="A577" s="371">
        <v>44392</v>
      </c>
      <c r="B577" s="371" t="s">
        <v>4744</v>
      </c>
      <c r="C577" s="373">
        <v>2.3E-3</v>
      </c>
    </row>
    <row r="578" spans="1:3" ht="14.25" customHeight="1">
      <c r="A578" s="371">
        <v>44395</v>
      </c>
      <c r="B578" s="371" t="s">
        <v>4744</v>
      </c>
      <c r="C578" s="373">
        <v>2.8000000000000001E-2</v>
      </c>
    </row>
    <row r="579" spans="1:3" ht="14.25" customHeight="1">
      <c r="A579" s="371">
        <v>44396</v>
      </c>
      <c r="B579" s="371" t="s">
        <v>4744</v>
      </c>
      <c r="C579" s="373">
        <v>1.2999999999999999E-3</v>
      </c>
    </row>
    <row r="580" spans="1:3" ht="14.25" customHeight="1">
      <c r="A580" s="371">
        <v>44402</v>
      </c>
      <c r="B580" s="371" t="s">
        <v>4744</v>
      </c>
      <c r="C580" s="373">
        <v>0</v>
      </c>
    </row>
    <row r="581" spans="1:3" ht="14.25" customHeight="1">
      <c r="A581" s="371">
        <v>44403</v>
      </c>
      <c r="B581" s="371" t="s">
        <v>4744</v>
      </c>
      <c r="C581" s="373">
        <v>-2.7000000000000001E-3</v>
      </c>
    </row>
    <row r="582" spans="1:3" ht="14.25" customHeight="1">
      <c r="A582" s="371">
        <v>44404</v>
      </c>
      <c r="B582" s="371" t="s">
        <v>4744</v>
      </c>
      <c r="C582" s="373">
        <v>-3.0999999999999999E-3</v>
      </c>
    </row>
    <row r="583" spans="1:3" ht="14.25" customHeight="1">
      <c r="A583" s="371">
        <v>44405</v>
      </c>
      <c r="B583" s="371" t="s">
        <v>4744</v>
      </c>
      <c r="C583" s="373">
        <v>4.0000000000000002E-4</v>
      </c>
    </row>
    <row r="584" spans="1:3" ht="14.25" customHeight="1">
      <c r="A584" s="371">
        <v>44406</v>
      </c>
      <c r="B584" s="371" t="s">
        <v>4744</v>
      </c>
      <c r="C584" s="373">
        <v>-3.5999999999999999E-3</v>
      </c>
    </row>
    <row r="585" spans="1:3" ht="14.25" customHeight="1">
      <c r="A585" s="371">
        <v>44410</v>
      </c>
      <c r="B585" s="371" t="s">
        <v>4744</v>
      </c>
      <c r="C585" s="373">
        <v>-4.1000000000000003E-3</v>
      </c>
    </row>
    <row r="586" spans="1:3" ht="14.25" customHeight="1">
      <c r="A586" s="371">
        <v>44411</v>
      </c>
      <c r="B586" s="371" t="s">
        <v>4744</v>
      </c>
      <c r="C586" s="373">
        <v>8.0999999999999996E-3</v>
      </c>
    </row>
    <row r="587" spans="1:3" ht="14.25" customHeight="1">
      <c r="A587" s="371">
        <v>44413</v>
      </c>
      <c r="B587" s="371" t="s">
        <v>4744</v>
      </c>
      <c r="C587" s="373">
        <v>1.7500000000000002E-2</v>
      </c>
    </row>
    <row r="588" spans="1:3" ht="14.25" customHeight="1">
      <c r="A588" s="371">
        <v>44417</v>
      </c>
      <c r="B588" s="371" t="s">
        <v>4744</v>
      </c>
      <c r="C588" s="373">
        <v>2.2499999999999999E-2</v>
      </c>
    </row>
    <row r="589" spans="1:3" ht="14.25" customHeight="1">
      <c r="A589" s="371">
        <v>44418</v>
      </c>
      <c r="B589" s="371" t="s">
        <v>4744</v>
      </c>
      <c r="C589" s="373">
        <v>-5.1999999999999998E-3</v>
      </c>
    </row>
    <row r="590" spans="1:3" ht="14.25" customHeight="1">
      <c r="A590" s="371">
        <v>44419</v>
      </c>
      <c r="B590" s="371" t="s">
        <v>4744</v>
      </c>
      <c r="C590" s="373">
        <v>2.5999999999999999E-3</v>
      </c>
    </row>
    <row r="591" spans="1:3" ht="14.25" customHeight="1">
      <c r="A591" s="371">
        <v>44420</v>
      </c>
      <c r="B591" s="371" t="s">
        <v>4744</v>
      </c>
      <c r="C591" s="373">
        <v>-1.2999999999999999E-3</v>
      </c>
    </row>
    <row r="592" spans="1:3" ht="14.25" customHeight="1">
      <c r="A592" s="371">
        <v>44424</v>
      </c>
      <c r="B592" s="371" t="s">
        <v>4744</v>
      </c>
      <c r="C592" s="373">
        <v>6.1000000000000004E-3</v>
      </c>
    </row>
    <row r="593" spans="1:3" ht="14.25" customHeight="1">
      <c r="A593" s="371">
        <v>44425</v>
      </c>
      <c r="B593" s="371" t="s">
        <v>4744</v>
      </c>
      <c r="C593" s="373">
        <v>-7.3000000000000001E-3</v>
      </c>
    </row>
    <row r="594" spans="1:3" ht="14.25" customHeight="1">
      <c r="A594" s="371">
        <v>44426</v>
      </c>
      <c r="B594" s="371" t="s">
        <v>4744</v>
      </c>
      <c r="C594" s="373">
        <v>-3.8999999999999998E-3</v>
      </c>
    </row>
    <row r="595" spans="1:3" ht="14.25" customHeight="1">
      <c r="A595" s="371">
        <v>44427</v>
      </c>
      <c r="B595" s="371" t="s">
        <v>4744</v>
      </c>
      <c r="C595" s="373">
        <v>-1.2200000000000001E-2</v>
      </c>
    </row>
    <row r="596" spans="1:3" ht="14.25" customHeight="1">
      <c r="A596" s="371">
        <v>44430</v>
      </c>
      <c r="B596" s="371" t="s">
        <v>4744</v>
      </c>
      <c r="C596" s="373">
        <v>9.7000000000000003E-3</v>
      </c>
    </row>
    <row r="597" spans="1:3" ht="14.25" customHeight="1">
      <c r="A597" s="371">
        <v>44431</v>
      </c>
      <c r="B597" s="371" t="s">
        <v>4744</v>
      </c>
      <c r="C597" s="373">
        <v>4.0000000000000002E-4</v>
      </c>
    </row>
    <row r="598" spans="1:3" ht="14.25" customHeight="1">
      <c r="A598" s="371">
        <v>44432</v>
      </c>
      <c r="B598" s="371" t="s">
        <v>4744</v>
      </c>
      <c r="C598" s="373">
        <v>3.0999999999999999E-3</v>
      </c>
    </row>
    <row r="599" spans="1:3" ht="14.25" customHeight="1">
      <c r="A599" s="371">
        <v>44433</v>
      </c>
      <c r="B599" s="371" t="s">
        <v>4744</v>
      </c>
      <c r="C599" s="373">
        <v>-3.0000000000000001E-3</v>
      </c>
    </row>
    <row r="600" spans="1:3" ht="14.25" customHeight="1">
      <c r="A600" s="371">
        <v>44434</v>
      </c>
      <c r="B600" s="371" t="s">
        <v>4744</v>
      </c>
      <c r="C600" s="373">
        <v>0</v>
      </c>
    </row>
    <row r="601" spans="1:3" ht="14.25" customHeight="1">
      <c r="A601" s="371">
        <v>44437</v>
      </c>
      <c r="B601" s="371" t="s">
        <v>4744</v>
      </c>
      <c r="C601" s="373">
        <v>-2.5999999999999999E-3</v>
      </c>
    </row>
    <row r="602" spans="1:3" ht="14.25" customHeight="1">
      <c r="A602" s="371">
        <v>44439</v>
      </c>
      <c r="B602" s="371" t="s">
        <v>4744</v>
      </c>
      <c r="C602" s="373">
        <v>-9.1999999999999998E-3</v>
      </c>
    </row>
    <row r="603" spans="1:3" ht="14.25" customHeight="1">
      <c r="A603" s="371">
        <v>44440</v>
      </c>
      <c r="B603" s="371" t="s">
        <v>4744</v>
      </c>
      <c r="C603" s="373">
        <v>1.0999999999999999E-2</v>
      </c>
    </row>
    <row r="604" spans="1:3" ht="14.25" customHeight="1">
      <c r="A604" s="371">
        <v>44441</v>
      </c>
      <c r="B604" s="371" t="s">
        <v>4744</v>
      </c>
      <c r="C604" s="373">
        <v>1.2999999999999999E-3</v>
      </c>
    </row>
    <row r="605" spans="1:3" ht="14.25" customHeight="1">
      <c r="A605" s="371">
        <v>44444</v>
      </c>
      <c r="B605" s="371" t="s">
        <v>4744</v>
      </c>
      <c r="C605" s="373">
        <v>9.5999999999999992E-3</v>
      </c>
    </row>
    <row r="606" spans="1:3" ht="14.25" customHeight="1">
      <c r="A606" s="371">
        <v>44445</v>
      </c>
      <c r="B606" s="371" t="s">
        <v>4744</v>
      </c>
      <c r="C606" s="373">
        <v>7.3000000000000001E-3</v>
      </c>
    </row>
    <row r="607" spans="1:3" ht="14.25" customHeight="1">
      <c r="A607" s="371">
        <v>44446</v>
      </c>
      <c r="B607" s="371" t="s">
        <v>4744</v>
      </c>
      <c r="C607" s="373">
        <v>9.4000000000000004E-3</v>
      </c>
    </row>
    <row r="608" spans="1:3" ht="14.25" customHeight="1">
      <c r="A608" s="371">
        <v>44447</v>
      </c>
      <c r="B608" s="371" t="s">
        <v>4744</v>
      </c>
      <c r="C608" s="373">
        <v>3.1800000000000002E-2</v>
      </c>
    </row>
    <row r="609" spans="1:3" ht="14.25" customHeight="1">
      <c r="A609" s="371">
        <v>44448</v>
      </c>
      <c r="B609" s="371" t="s">
        <v>4744</v>
      </c>
      <c r="C609" s="373">
        <v>2.1000000000000001E-2</v>
      </c>
    </row>
    <row r="610" spans="1:3" ht="14.25" customHeight="1">
      <c r="A610" s="371">
        <v>44451</v>
      </c>
      <c r="B610" s="371" t="s">
        <v>4744</v>
      </c>
      <c r="C610" s="373">
        <v>-1.5299999999999999E-2</v>
      </c>
    </row>
    <row r="611" spans="1:3" ht="14.25" customHeight="1">
      <c r="A611" s="371">
        <v>44452</v>
      </c>
      <c r="B611" s="371" t="s">
        <v>4744</v>
      </c>
      <c r="C611" s="373">
        <v>-4.1000000000000003E-3</v>
      </c>
    </row>
    <row r="612" spans="1:3" ht="14.25" customHeight="1">
      <c r="A612" s="371">
        <v>44453</v>
      </c>
      <c r="B612" s="371" t="s">
        <v>4744</v>
      </c>
      <c r="C612" s="373">
        <v>-5.7999999999999996E-3</v>
      </c>
    </row>
    <row r="613" spans="1:3" ht="14.25" customHeight="1">
      <c r="A613" s="371">
        <v>44454</v>
      </c>
      <c r="B613" s="371" t="s">
        <v>4744</v>
      </c>
      <c r="C613" s="373">
        <v>1.6999999999999999E-3</v>
      </c>
    </row>
    <row r="614" spans="1:3" ht="14.25" customHeight="1">
      <c r="A614" s="371">
        <v>44455</v>
      </c>
      <c r="B614" s="371" t="s">
        <v>4744</v>
      </c>
      <c r="C614" s="373">
        <v>8.6999999999999994E-3</v>
      </c>
    </row>
    <row r="615" spans="1:3" ht="14.25" customHeight="1">
      <c r="A615" s="371">
        <v>44458</v>
      </c>
      <c r="B615" s="371" t="s">
        <v>4744</v>
      </c>
      <c r="C615" s="373">
        <v>-4.1000000000000003E-3</v>
      </c>
    </row>
    <row r="616" spans="1:3" ht="14.25" customHeight="1">
      <c r="A616" s="371">
        <v>44459</v>
      </c>
      <c r="B616" s="371" t="s">
        <v>4744</v>
      </c>
      <c r="C616" s="373">
        <v>-6.1999999999999998E-3</v>
      </c>
    </row>
    <row r="617" spans="1:3" ht="14.25" customHeight="1">
      <c r="A617" s="371">
        <v>44460</v>
      </c>
      <c r="B617" s="371" t="s">
        <v>4744</v>
      </c>
      <c r="C617" s="373">
        <v>7.9000000000000008E-3</v>
      </c>
    </row>
    <row r="618" spans="1:3" ht="14.25" customHeight="1">
      <c r="A618" s="371">
        <v>44461</v>
      </c>
      <c r="B618" s="371" t="s">
        <v>4744</v>
      </c>
      <c r="C618" s="373">
        <v>4.4999999999999997E-3</v>
      </c>
    </row>
    <row r="619" spans="1:3" ht="14.25" customHeight="1">
      <c r="A619" s="371">
        <v>44462</v>
      </c>
      <c r="B619" s="371" t="s">
        <v>4744</v>
      </c>
      <c r="C619" s="373">
        <v>-1.6000000000000001E-3</v>
      </c>
    </row>
    <row r="620" spans="1:3" ht="14.25" customHeight="1">
      <c r="A620" s="371">
        <v>44465</v>
      </c>
      <c r="B620" s="371" t="s">
        <v>4744</v>
      </c>
      <c r="C620" s="373">
        <v>-6.1000000000000004E-3</v>
      </c>
    </row>
    <row r="621" spans="1:3" ht="14.25" customHeight="1">
      <c r="A621" s="371">
        <v>44466</v>
      </c>
      <c r="B621" s="371" t="s">
        <v>4744</v>
      </c>
      <c r="C621" s="373">
        <v>3.7000000000000002E-3</v>
      </c>
    </row>
    <row r="622" spans="1:3" ht="14.25" customHeight="1">
      <c r="A622" s="371">
        <v>44467</v>
      </c>
      <c r="B622" s="371" t="s">
        <v>4744</v>
      </c>
      <c r="C622" s="373">
        <v>-4.0000000000000002E-4</v>
      </c>
    </row>
    <row r="623" spans="1:3" ht="14.25" customHeight="1">
      <c r="A623" s="371">
        <v>44468</v>
      </c>
      <c r="B623" s="371" t="s">
        <v>4744</v>
      </c>
      <c r="C623" s="373">
        <v>-1.1999999999999999E-3</v>
      </c>
    </row>
    <row r="624" spans="1:3" ht="14.25" customHeight="1">
      <c r="A624" s="371">
        <v>44469</v>
      </c>
      <c r="B624" s="371" t="s">
        <v>4744</v>
      </c>
      <c r="C624" s="373">
        <v>-5.3E-3</v>
      </c>
    </row>
    <row r="625" spans="1:3" ht="14.25" customHeight="1">
      <c r="A625" s="371">
        <v>44472</v>
      </c>
      <c r="B625" s="371" t="s">
        <v>4744</v>
      </c>
      <c r="C625" s="373">
        <v>-8.3000000000000001E-3</v>
      </c>
    </row>
    <row r="626" spans="1:3" ht="14.25" customHeight="1">
      <c r="A626" s="371">
        <v>44473</v>
      </c>
      <c r="B626" s="371" t="s">
        <v>4744</v>
      </c>
      <c r="C626" s="373">
        <v>-4.1999999999999997E-3</v>
      </c>
    </row>
    <row r="627" spans="1:3" ht="14.25" customHeight="1">
      <c r="A627" s="371">
        <v>44474</v>
      </c>
      <c r="B627" s="371" t="s">
        <v>4744</v>
      </c>
      <c r="C627" s="373">
        <v>-4.5999999999999999E-3</v>
      </c>
    </row>
    <row r="628" spans="1:3" ht="14.25" customHeight="1">
      <c r="A628" s="371">
        <v>44475</v>
      </c>
      <c r="B628" s="371" t="s">
        <v>4744</v>
      </c>
      <c r="C628" s="373">
        <v>1.09E-2</v>
      </c>
    </row>
    <row r="629" spans="1:3" ht="14.25" customHeight="1">
      <c r="A629" s="371">
        <v>44476</v>
      </c>
      <c r="B629" s="371" t="s">
        <v>4744</v>
      </c>
      <c r="C629" s="373">
        <v>-4.1999999999999997E-3</v>
      </c>
    </row>
    <row r="630" spans="1:3" ht="14.25" customHeight="1">
      <c r="A630" s="371">
        <v>44479</v>
      </c>
      <c r="B630" s="371" t="s">
        <v>4744</v>
      </c>
      <c r="C630" s="373">
        <v>-2.5000000000000001E-3</v>
      </c>
    </row>
    <row r="631" spans="1:3" ht="14.25" customHeight="1">
      <c r="A631" s="371">
        <v>44480</v>
      </c>
      <c r="B631" s="371" t="s">
        <v>4744</v>
      </c>
      <c r="C631" s="373">
        <v>6.3E-3</v>
      </c>
    </row>
    <row r="632" spans="1:3" ht="14.25" customHeight="1">
      <c r="A632" s="371">
        <v>44481</v>
      </c>
      <c r="B632" s="371" t="s">
        <v>4744</v>
      </c>
      <c r="C632" s="373">
        <v>4.0000000000000002E-4</v>
      </c>
    </row>
    <row r="633" spans="1:3" ht="14.25" customHeight="1">
      <c r="A633" s="371">
        <v>44482</v>
      </c>
      <c r="B633" s="371" t="s">
        <v>4744</v>
      </c>
      <c r="C633" s="373">
        <v>-1.2500000000000001E-2</v>
      </c>
    </row>
    <row r="634" spans="1:3" ht="14.25" customHeight="1">
      <c r="A634" s="371">
        <v>44483</v>
      </c>
      <c r="B634" s="371" t="s">
        <v>4744</v>
      </c>
      <c r="C634" s="373">
        <v>-1.01E-2</v>
      </c>
    </row>
    <row r="635" spans="1:3" ht="14.25" customHeight="1">
      <c r="A635" s="371">
        <v>44486</v>
      </c>
      <c r="B635" s="371" t="s">
        <v>4744</v>
      </c>
      <c r="C635" s="373">
        <v>4.0000000000000002E-4</v>
      </c>
    </row>
    <row r="636" spans="1:3" ht="14.25" customHeight="1">
      <c r="A636" s="371">
        <v>44487</v>
      </c>
      <c r="B636" s="371" t="s">
        <v>4744</v>
      </c>
      <c r="C636" s="373">
        <v>-1.9099999999999999E-2</v>
      </c>
    </row>
    <row r="637" spans="1:3" ht="14.25" customHeight="1">
      <c r="A637" s="371">
        <v>44488</v>
      </c>
      <c r="B637" s="371" t="s">
        <v>4744</v>
      </c>
      <c r="C637" s="373">
        <v>1.2999999999999999E-3</v>
      </c>
    </row>
    <row r="638" spans="1:3" ht="14.25" customHeight="1">
      <c r="A638" s="371">
        <v>44490</v>
      </c>
      <c r="B638" s="371" t="s">
        <v>4744</v>
      </c>
      <c r="C638" s="373">
        <v>1.12E-2</v>
      </c>
    </row>
    <row r="639" spans="1:3" ht="14.25" customHeight="1">
      <c r="A639" s="371">
        <v>44493</v>
      </c>
      <c r="B639" s="371" t="s">
        <v>4744</v>
      </c>
      <c r="C639" s="373">
        <v>-3.2500000000000001E-2</v>
      </c>
    </row>
    <row r="640" spans="1:3" ht="14.25" customHeight="1">
      <c r="A640" s="371">
        <v>44494</v>
      </c>
      <c r="B640" s="371" t="s">
        <v>4744</v>
      </c>
      <c r="C640" s="373">
        <v>-1.77E-2</v>
      </c>
    </row>
    <row r="641" spans="1:3" ht="14.25" customHeight="1">
      <c r="A641" s="371">
        <v>44495</v>
      </c>
      <c r="B641" s="371" t="s">
        <v>4744</v>
      </c>
      <c r="C641" s="373">
        <v>-5.0000000000000001E-3</v>
      </c>
    </row>
    <row r="642" spans="1:3" ht="14.25" customHeight="1">
      <c r="A642" s="371">
        <v>44496</v>
      </c>
      <c r="B642" s="371" t="s">
        <v>4744</v>
      </c>
      <c r="C642" s="373">
        <v>-4.1000000000000003E-3</v>
      </c>
    </row>
    <row r="643" spans="1:3" ht="14.25" customHeight="1">
      <c r="A643" s="371">
        <v>44497</v>
      </c>
      <c r="B643" s="371" t="s">
        <v>4744</v>
      </c>
      <c r="C643" s="373">
        <v>-1.14E-2</v>
      </c>
    </row>
    <row r="644" spans="1:3" ht="14.25" customHeight="1">
      <c r="A644" s="371">
        <v>44500</v>
      </c>
      <c r="B644" s="371" t="s">
        <v>4744</v>
      </c>
      <c r="C644" s="373">
        <v>6.8999999999999999E-3</v>
      </c>
    </row>
    <row r="645" spans="1:3" ht="14.25" customHeight="1">
      <c r="A645" s="371">
        <v>44501</v>
      </c>
      <c r="B645" s="371" t="s">
        <v>4744</v>
      </c>
      <c r="C645" s="373">
        <v>-1.8E-3</v>
      </c>
    </row>
    <row r="646" spans="1:3" ht="14.25" customHeight="1">
      <c r="A646" s="371">
        <v>44502</v>
      </c>
      <c r="B646" s="371" t="s">
        <v>4744</v>
      </c>
      <c r="C646" s="373">
        <v>-1.01E-2</v>
      </c>
    </row>
    <row r="647" spans="1:3" ht="14.25" customHeight="1">
      <c r="A647" s="371">
        <v>44503</v>
      </c>
      <c r="B647" s="371" t="s">
        <v>4744</v>
      </c>
      <c r="C647" s="373">
        <v>-1.6199999999999999E-2</v>
      </c>
    </row>
    <row r="648" spans="1:3" ht="14.25" customHeight="1">
      <c r="A648" s="371">
        <v>44504</v>
      </c>
      <c r="B648" s="371" t="s">
        <v>4744</v>
      </c>
      <c r="C648" s="373">
        <v>-1.3599999999999999E-2</v>
      </c>
    </row>
    <row r="649" spans="1:3" ht="14.25" customHeight="1">
      <c r="A649" s="371">
        <v>44507</v>
      </c>
      <c r="B649" s="371" t="s">
        <v>4744</v>
      </c>
      <c r="C649" s="373">
        <v>-3.3E-3</v>
      </c>
    </row>
    <row r="650" spans="1:3" ht="14.25" customHeight="1">
      <c r="A650" s="371">
        <v>44508</v>
      </c>
      <c r="B650" s="371" t="s">
        <v>4744</v>
      </c>
      <c r="C650" s="373">
        <v>0</v>
      </c>
    </row>
    <row r="651" spans="1:3" ht="14.25" customHeight="1">
      <c r="A651" s="371">
        <v>44509</v>
      </c>
      <c r="B651" s="371" t="s">
        <v>4744</v>
      </c>
      <c r="C651" s="373">
        <v>1.5299999999999999E-2</v>
      </c>
    </row>
    <row r="652" spans="1:3" ht="14.25" customHeight="1">
      <c r="A652" s="371">
        <v>44510</v>
      </c>
      <c r="B652" s="371" t="s">
        <v>4744</v>
      </c>
      <c r="C652" s="373">
        <v>1.6899999999999998E-2</v>
      </c>
    </row>
    <row r="653" spans="1:3" ht="14.25" customHeight="1">
      <c r="A653" s="371">
        <v>44511</v>
      </c>
      <c r="B653" s="371" t="s">
        <v>4744</v>
      </c>
      <c r="C653" s="373">
        <v>-5.0000000000000001E-4</v>
      </c>
    </row>
    <row r="654" spans="1:3" ht="14.25" customHeight="1">
      <c r="A654" s="371">
        <v>44514</v>
      </c>
      <c r="B654" s="371" t="s">
        <v>4744</v>
      </c>
      <c r="C654" s="373">
        <v>5.0000000000000001E-4</v>
      </c>
    </row>
    <row r="655" spans="1:3" ht="14.25" customHeight="1">
      <c r="A655" s="371">
        <v>44515</v>
      </c>
      <c r="B655" s="371" t="s">
        <v>4744</v>
      </c>
      <c r="C655" s="373">
        <v>2.87E-2</v>
      </c>
    </row>
    <row r="656" spans="1:3" ht="14.25" customHeight="1">
      <c r="A656" s="371">
        <v>44516</v>
      </c>
      <c r="B656" s="371" t="s">
        <v>4744</v>
      </c>
      <c r="C656" s="373">
        <v>2.5600000000000001E-2</v>
      </c>
    </row>
    <row r="657" spans="1:3" ht="14.25" customHeight="1">
      <c r="A657" s="371">
        <v>44517</v>
      </c>
      <c r="B657" s="371" t="s">
        <v>4744</v>
      </c>
      <c r="C657" s="373">
        <v>-8.8000000000000005E-3</v>
      </c>
    </row>
    <row r="658" spans="1:3" ht="14.25" customHeight="1">
      <c r="A658" s="371">
        <v>44518</v>
      </c>
      <c r="B658" s="371" t="s">
        <v>4744</v>
      </c>
      <c r="C658" s="373">
        <v>-5.7000000000000002E-3</v>
      </c>
    </row>
    <row r="659" spans="1:3" ht="14.25" customHeight="1">
      <c r="A659" s="371">
        <v>44521</v>
      </c>
      <c r="B659" s="371" t="s">
        <v>4744</v>
      </c>
      <c r="C659" s="373">
        <v>1.8E-3</v>
      </c>
    </row>
    <row r="660" spans="1:3" ht="14.25" customHeight="1">
      <c r="A660" s="371">
        <v>44523</v>
      </c>
      <c r="B660" s="371" t="s">
        <v>4744</v>
      </c>
      <c r="C660" s="373">
        <v>-8.8999999999999999E-3</v>
      </c>
    </row>
    <row r="661" spans="1:3" ht="14.25" customHeight="1">
      <c r="A661" s="371">
        <v>44524</v>
      </c>
      <c r="B661" s="371" t="s">
        <v>4744</v>
      </c>
      <c r="C661" s="373">
        <v>-1.66E-2</v>
      </c>
    </row>
    <row r="662" spans="1:3" ht="14.25" customHeight="1">
      <c r="A662" s="371">
        <v>44525</v>
      </c>
      <c r="B662" s="371" t="s">
        <v>4744</v>
      </c>
      <c r="C662" s="373">
        <v>-5.8999999999999999E-3</v>
      </c>
    </row>
    <row r="663" spans="1:3" ht="14.25" customHeight="1">
      <c r="A663" s="371">
        <v>44528</v>
      </c>
      <c r="B663" s="371" t="s">
        <v>4744</v>
      </c>
      <c r="C663" s="373">
        <v>-5.0000000000000001E-3</v>
      </c>
    </row>
    <row r="664" spans="1:3" ht="14.25" customHeight="1">
      <c r="A664" s="371">
        <v>44529</v>
      </c>
      <c r="B664" s="371" t="s">
        <v>4744</v>
      </c>
      <c r="C664" s="373">
        <v>0</v>
      </c>
    </row>
    <row r="665" spans="1:3" ht="14.25" customHeight="1">
      <c r="A665" s="371">
        <v>44530</v>
      </c>
      <c r="B665" s="371" t="s">
        <v>4744</v>
      </c>
      <c r="C665" s="373">
        <v>-2.4899999999999999E-2</v>
      </c>
    </row>
    <row r="666" spans="1:3" ht="14.25" customHeight="1">
      <c r="A666" s="371">
        <v>44531</v>
      </c>
      <c r="B666" s="371" t="s">
        <v>4744</v>
      </c>
      <c r="C666" s="373">
        <v>2.8799999999999999E-2</v>
      </c>
    </row>
    <row r="667" spans="1:3" ht="14.25" customHeight="1">
      <c r="A667" s="371">
        <v>44532</v>
      </c>
      <c r="B667" s="371" t="s">
        <v>4744</v>
      </c>
      <c r="C667" s="373">
        <v>1.7399999999999999E-2</v>
      </c>
    </row>
    <row r="668" spans="1:3" ht="14.25" customHeight="1">
      <c r="A668" s="371">
        <v>44535</v>
      </c>
      <c r="B668" s="371" t="s">
        <v>4744</v>
      </c>
      <c r="C668" s="373">
        <v>8.9999999999999998E-4</v>
      </c>
    </row>
    <row r="669" spans="1:3" ht="14.25" customHeight="1">
      <c r="A669" s="371">
        <v>44536</v>
      </c>
      <c r="B669" s="371" t="s">
        <v>4744</v>
      </c>
      <c r="C669" s="373">
        <v>-8.0999999999999996E-3</v>
      </c>
    </row>
    <row r="670" spans="1:3" ht="14.25" customHeight="1">
      <c r="A670" s="371">
        <v>44537</v>
      </c>
      <c r="B670" s="371" t="s">
        <v>4744</v>
      </c>
      <c r="C670" s="373">
        <v>3.5999999999999999E-3</v>
      </c>
    </row>
    <row r="671" spans="1:3" ht="14.25" customHeight="1">
      <c r="A671" s="371">
        <v>44538</v>
      </c>
      <c r="B671" s="371" t="s">
        <v>4744</v>
      </c>
      <c r="C671" s="373">
        <v>-8.6E-3</v>
      </c>
    </row>
    <row r="672" spans="1:3" ht="14.25" customHeight="1">
      <c r="A672" s="371">
        <v>44539</v>
      </c>
      <c r="B672" s="371" t="s">
        <v>4744</v>
      </c>
      <c r="C672" s="373">
        <v>3.7000000000000002E-3</v>
      </c>
    </row>
    <row r="673" spans="1:3" ht="14.25" customHeight="1">
      <c r="A673" s="371">
        <v>44542</v>
      </c>
      <c r="B673" s="371" t="s">
        <v>4744</v>
      </c>
      <c r="C673" s="373">
        <v>-5.0000000000000001E-3</v>
      </c>
    </row>
    <row r="674" spans="1:3" ht="14.25" customHeight="1">
      <c r="A674" s="371">
        <v>44543</v>
      </c>
      <c r="B674" s="371" t="s">
        <v>4744</v>
      </c>
      <c r="C674" s="373">
        <v>8.9999999999999998E-4</v>
      </c>
    </row>
    <row r="675" spans="1:3" ht="14.25" customHeight="1">
      <c r="A675" s="371">
        <v>44544</v>
      </c>
      <c r="B675" s="371" t="s">
        <v>4744</v>
      </c>
      <c r="C675" s="373">
        <v>-1.23E-2</v>
      </c>
    </row>
    <row r="676" spans="1:3" ht="14.25" customHeight="1">
      <c r="A676" s="371">
        <v>44545</v>
      </c>
      <c r="B676" s="371" t="s">
        <v>4744</v>
      </c>
      <c r="C676" s="373">
        <v>5.5999999999999999E-3</v>
      </c>
    </row>
    <row r="677" spans="1:3" ht="14.25" customHeight="1">
      <c r="A677" s="371">
        <v>44549</v>
      </c>
      <c r="B677" s="371" t="s">
        <v>4744</v>
      </c>
      <c r="C677" s="373">
        <v>-1.52E-2</v>
      </c>
    </row>
    <row r="678" spans="1:3" ht="14.25" customHeight="1">
      <c r="A678" s="371">
        <v>44550</v>
      </c>
      <c r="B678" s="371" t="s">
        <v>4744</v>
      </c>
      <c r="C678" s="373">
        <v>8.9999999999999998E-4</v>
      </c>
    </row>
    <row r="679" spans="1:3" ht="14.25" customHeight="1">
      <c r="A679" s="371">
        <v>44551</v>
      </c>
      <c r="B679" s="371" t="s">
        <v>4744</v>
      </c>
      <c r="C679" s="373">
        <v>-1.4E-3</v>
      </c>
    </row>
    <row r="680" spans="1:3" ht="14.25" customHeight="1">
      <c r="A680" s="371">
        <v>44552</v>
      </c>
      <c r="B680" s="371" t="s">
        <v>4744</v>
      </c>
      <c r="C680" s="373">
        <v>0</v>
      </c>
    </row>
    <row r="681" spans="1:3" ht="14.25" customHeight="1">
      <c r="A681" s="371">
        <v>44553</v>
      </c>
      <c r="B681" s="371" t="s">
        <v>4744</v>
      </c>
      <c r="C681" s="373">
        <v>1.4E-3</v>
      </c>
    </row>
    <row r="682" spans="1:3" ht="14.25" customHeight="1">
      <c r="A682" s="371">
        <v>44556</v>
      </c>
      <c r="B682" s="371" t="s">
        <v>4744</v>
      </c>
      <c r="C682" s="373">
        <v>-7.9000000000000008E-3</v>
      </c>
    </row>
    <row r="683" spans="1:3" ht="14.25" customHeight="1">
      <c r="A683" s="371">
        <v>44557</v>
      </c>
      <c r="B683" s="371" t="s">
        <v>4744</v>
      </c>
      <c r="C683" s="373">
        <v>1.7399999999999999E-2</v>
      </c>
    </row>
    <row r="684" spans="1:3" ht="14.25" customHeight="1">
      <c r="A684" s="371">
        <v>44558</v>
      </c>
      <c r="B684" s="371" t="s">
        <v>4744</v>
      </c>
      <c r="C684" s="373">
        <v>-5.0000000000000001E-4</v>
      </c>
    </row>
    <row r="685" spans="1:3" ht="14.25" customHeight="1">
      <c r="A685" s="371">
        <v>44559</v>
      </c>
      <c r="B685" s="371" t="s">
        <v>4744</v>
      </c>
      <c r="C685" s="373">
        <v>-9.2999999999999992E-3</v>
      </c>
    </row>
    <row r="686" spans="1:3" ht="14.25" customHeight="1">
      <c r="A686" s="371">
        <v>44560</v>
      </c>
      <c r="B686" s="371" t="s">
        <v>4744</v>
      </c>
      <c r="C686" s="373">
        <v>5.0000000000000001E-4</v>
      </c>
    </row>
    <row r="687" spans="1:3" ht="14.25" customHeight="1">
      <c r="A687" s="371">
        <v>44563</v>
      </c>
      <c r="B687" s="371" t="s">
        <v>4744</v>
      </c>
      <c r="C687" s="373">
        <v>-3.3E-3</v>
      </c>
    </row>
    <row r="688" spans="1:3" ht="14.25" customHeight="1">
      <c r="A688" s="371">
        <v>44564</v>
      </c>
      <c r="B688" s="371" t="s">
        <v>4744</v>
      </c>
      <c r="C688" s="373">
        <v>5.1000000000000004E-3</v>
      </c>
    </row>
    <row r="689" spans="1:3" ht="14.25" customHeight="1">
      <c r="A689" s="371">
        <v>44565</v>
      </c>
      <c r="B689" s="371" t="s">
        <v>4744</v>
      </c>
      <c r="C689" s="373">
        <v>1.9E-3</v>
      </c>
    </row>
    <row r="690" spans="1:3" ht="14.25" customHeight="1">
      <c r="A690" s="371">
        <v>44566</v>
      </c>
      <c r="B690" s="371" t="s">
        <v>4744</v>
      </c>
      <c r="C690" s="373">
        <v>-1.4E-3</v>
      </c>
    </row>
    <row r="691" spans="1:3" ht="14.25" customHeight="1">
      <c r="A691" s="371">
        <v>44567</v>
      </c>
      <c r="B691" s="371" t="s">
        <v>4744</v>
      </c>
      <c r="C691" s="373">
        <v>4.7000000000000002E-3</v>
      </c>
    </row>
    <row r="692" spans="1:3" ht="14.25" customHeight="1">
      <c r="A692" s="371">
        <v>44571</v>
      </c>
      <c r="B692" s="371" t="s">
        <v>4744</v>
      </c>
      <c r="C692" s="373">
        <v>6.4999999999999997E-3</v>
      </c>
    </row>
    <row r="693" spans="1:3" ht="14.25" customHeight="1">
      <c r="A693" s="371">
        <v>44572</v>
      </c>
      <c r="B693" s="371" t="s">
        <v>4744</v>
      </c>
      <c r="C693" s="373">
        <v>2.4899999999999999E-2</v>
      </c>
    </row>
    <row r="694" spans="1:3" ht="14.25" customHeight="1">
      <c r="A694" s="371">
        <v>44573</v>
      </c>
      <c r="B694" s="371" t="s">
        <v>4744</v>
      </c>
      <c r="C694" s="373">
        <v>-6.7000000000000002E-3</v>
      </c>
    </row>
    <row r="695" spans="1:3" ht="14.25" customHeight="1">
      <c r="A695" s="371">
        <v>44574</v>
      </c>
      <c r="B695" s="371" t="s">
        <v>4744</v>
      </c>
      <c r="C695" s="373">
        <v>5.8999999999999999E-3</v>
      </c>
    </row>
    <row r="696" spans="1:3" ht="14.25" customHeight="1">
      <c r="A696" s="371">
        <v>44577</v>
      </c>
      <c r="B696" s="371" t="s">
        <v>4744</v>
      </c>
      <c r="C696" s="373">
        <v>-7.1999999999999998E-3</v>
      </c>
    </row>
    <row r="697" spans="1:3" ht="14.25" customHeight="1">
      <c r="A697" s="371">
        <v>44578</v>
      </c>
      <c r="B697" s="371" t="s">
        <v>4744</v>
      </c>
      <c r="C697" s="373">
        <v>5.0000000000000001E-4</v>
      </c>
    </row>
    <row r="698" spans="1:3" ht="14.25" customHeight="1">
      <c r="A698" s="371">
        <v>44579</v>
      </c>
      <c r="B698" s="371" t="s">
        <v>4744</v>
      </c>
      <c r="C698" s="373">
        <v>-1.8E-3</v>
      </c>
    </row>
    <row r="699" spans="1:3" ht="14.25" customHeight="1">
      <c r="A699" s="371">
        <v>44580</v>
      </c>
      <c r="B699" s="371" t="s">
        <v>4744</v>
      </c>
      <c r="C699" s="373">
        <v>3.2000000000000002E-3</v>
      </c>
    </row>
    <row r="700" spans="1:3" ht="14.25" customHeight="1">
      <c r="A700" s="371">
        <v>44581</v>
      </c>
      <c r="B700" s="371" t="s">
        <v>4744</v>
      </c>
      <c r="C700" s="373">
        <v>5.8999999999999999E-3</v>
      </c>
    </row>
    <row r="701" spans="1:3" ht="14.25" customHeight="1">
      <c r="A701" s="371">
        <v>44584</v>
      </c>
      <c r="B701" s="371" t="s">
        <v>4744</v>
      </c>
      <c r="C701" s="373">
        <v>-1.03E-2</v>
      </c>
    </row>
    <row r="702" spans="1:3" ht="14.25" customHeight="1">
      <c r="A702" s="371">
        <v>44585</v>
      </c>
      <c r="B702" s="371" t="s">
        <v>4744</v>
      </c>
      <c r="C702" s="373">
        <v>-1.8E-3</v>
      </c>
    </row>
    <row r="703" spans="1:3" ht="14.25" customHeight="1">
      <c r="A703" s="371">
        <v>44586</v>
      </c>
      <c r="B703" s="371" t="s">
        <v>4744</v>
      </c>
      <c r="C703" s="373">
        <v>1.4E-3</v>
      </c>
    </row>
    <row r="704" spans="1:3" ht="14.25" customHeight="1">
      <c r="A704" s="371">
        <v>44587</v>
      </c>
      <c r="B704" s="371" t="s">
        <v>4744</v>
      </c>
      <c r="C704" s="373">
        <v>5.4999999999999997E-3</v>
      </c>
    </row>
    <row r="705" spans="1:3" ht="14.25" customHeight="1">
      <c r="A705" s="371">
        <v>44588</v>
      </c>
      <c r="B705" s="371" t="s">
        <v>4744</v>
      </c>
      <c r="C705" s="373">
        <v>-2.3E-3</v>
      </c>
    </row>
    <row r="706" spans="1:3" ht="14.25" customHeight="1">
      <c r="A706" s="371">
        <v>44591</v>
      </c>
      <c r="B706" s="371" t="s">
        <v>4744</v>
      </c>
      <c r="C706" s="373">
        <v>1.8E-3</v>
      </c>
    </row>
    <row r="707" spans="1:3" ht="14.25" customHeight="1">
      <c r="A707" s="371">
        <v>44592</v>
      </c>
      <c r="B707" s="371" t="s">
        <v>4744</v>
      </c>
      <c r="C707" s="373">
        <v>-4.4999999999999997E-3</v>
      </c>
    </row>
    <row r="708" spans="1:3" ht="14.25" customHeight="1">
      <c r="A708" s="371">
        <v>44593</v>
      </c>
      <c r="B708" s="371" t="s">
        <v>4744</v>
      </c>
      <c r="C708" s="373">
        <v>2.0400000000000001E-2</v>
      </c>
    </row>
    <row r="709" spans="1:3" ht="14.25" customHeight="1">
      <c r="A709" s="371">
        <v>44594</v>
      </c>
      <c r="B709" s="371" t="s">
        <v>4744</v>
      </c>
      <c r="C709" s="373">
        <v>1.1599999999999999E-2</v>
      </c>
    </row>
    <row r="710" spans="1:3" ht="14.25" customHeight="1">
      <c r="A710" s="371">
        <v>44595</v>
      </c>
      <c r="B710" s="371" t="s">
        <v>4744</v>
      </c>
      <c r="C710" s="373">
        <v>-4.0000000000000002E-4</v>
      </c>
    </row>
    <row r="711" spans="1:3" ht="14.25" customHeight="1">
      <c r="A711" s="371">
        <v>44598</v>
      </c>
      <c r="B711" s="371" t="s">
        <v>4744</v>
      </c>
      <c r="C711" s="373">
        <v>2.1999999999999999E-2</v>
      </c>
    </row>
    <row r="712" spans="1:3" ht="14.25" customHeight="1">
      <c r="A712" s="371">
        <v>44599</v>
      </c>
      <c r="B712" s="371" t="s">
        <v>4744</v>
      </c>
      <c r="C712" s="373">
        <v>-4.7000000000000002E-3</v>
      </c>
    </row>
    <row r="713" spans="1:3" ht="14.25" customHeight="1">
      <c r="A713" s="371">
        <v>44600</v>
      </c>
      <c r="B713" s="371" t="s">
        <v>4744</v>
      </c>
      <c r="C713" s="373">
        <v>-8.9999999999999998E-4</v>
      </c>
    </row>
    <row r="714" spans="1:3" ht="14.25" customHeight="1">
      <c r="A714" s="371">
        <v>44601</v>
      </c>
      <c r="B714" s="371" t="s">
        <v>4744</v>
      </c>
      <c r="C714" s="373">
        <v>-1.17E-2</v>
      </c>
    </row>
    <row r="715" spans="1:3" ht="14.25" customHeight="1">
      <c r="A715" s="371">
        <v>44602</v>
      </c>
      <c r="B715" s="371" t="s">
        <v>4744</v>
      </c>
      <c r="C715" s="373">
        <v>9.5999999999999992E-3</v>
      </c>
    </row>
    <row r="716" spans="1:3" ht="14.25" customHeight="1">
      <c r="A716" s="371">
        <v>44605</v>
      </c>
      <c r="B716" s="371" t="s">
        <v>4744</v>
      </c>
      <c r="C716" s="373">
        <v>3.0000000000000001E-3</v>
      </c>
    </row>
    <row r="717" spans="1:3" ht="14.25" customHeight="1">
      <c r="A717" s="371">
        <v>44606</v>
      </c>
      <c r="B717" s="371" t="s">
        <v>4744</v>
      </c>
      <c r="C717" s="373">
        <v>4.0000000000000002E-4</v>
      </c>
    </row>
    <row r="718" spans="1:3" ht="14.25" customHeight="1">
      <c r="A718" s="371">
        <v>44607</v>
      </c>
      <c r="B718" s="371" t="s">
        <v>4744</v>
      </c>
      <c r="C718" s="373">
        <v>1.6999999999999999E-3</v>
      </c>
    </row>
    <row r="719" spans="1:3" ht="14.25" customHeight="1">
      <c r="A719" s="371">
        <v>44608</v>
      </c>
      <c r="B719" s="371" t="s">
        <v>4744</v>
      </c>
      <c r="C719" s="373">
        <v>-6.4999999999999997E-3</v>
      </c>
    </row>
    <row r="720" spans="1:3" ht="14.25" customHeight="1">
      <c r="A720" s="371">
        <v>44609</v>
      </c>
      <c r="B720" s="371" t="s">
        <v>4744</v>
      </c>
      <c r="C720" s="373">
        <v>-1.2999999999999999E-2</v>
      </c>
    </row>
    <row r="721" spans="1:3" ht="14.25" customHeight="1">
      <c r="A721" s="371">
        <v>44612</v>
      </c>
      <c r="B721" s="371" t="s">
        <v>4744</v>
      </c>
      <c r="C721" s="373">
        <v>-1.01E-2</v>
      </c>
    </row>
    <row r="722" spans="1:3" ht="14.25" customHeight="1">
      <c r="A722" s="371">
        <v>44614</v>
      </c>
      <c r="B722" s="371" t="s">
        <v>4744</v>
      </c>
      <c r="C722" s="373">
        <v>-4.8999999999999998E-3</v>
      </c>
    </row>
    <row r="723" spans="1:3" ht="14.25" customHeight="1">
      <c r="A723" s="371">
        <v>44615</v>
      </c>
      <c r="B723" s="371" t="s">
        <v>4744</v>
      </c>
      <c r="C723" s="373">
        <v>1.12E-2</v>
      </c>
    </row>
    <row r="724" spans="1:3" ht="14.25" customHeight="1">
      <c r="A724" s="371">
        <v>44616</v>
      </c>
      <c r="B724" s="371" t="s">
        <v>4744</v>
      </c>
      <c r="C724" s="373">
        <v>-1.37E-2</v>
      </c>
    </row>
    <row r="725" spans="1:3" ht="14.25" customHeight="1">
      <c r="A725" s="371">
        <v>44619</v>
      </c>
      <c r="B725" s="371" t="s">
        <v>4744</v>
      </c>
      <c r="C725" s="373">
        <v>-1.52E-2</v>
      </c>
    </row>
    <row r="726" spans="1:3" ht="14.25" customHeight="1">
      <c r="A726" s="371">
        <v>44620</v>
      </c>
      <c r="B726" s="371" t="s">
        <v>4744</v>
      </c>
      <c r="C726" s="373">
        <v>-2.7000000000000001E-3</v>
      </c>
    </row>
    <row r="727" spans="1:3" ht="14.25" customHeight="1">
      <c r="A727" s="371">
        <v>44621</v>
      </c>
      <c r="B727" s="371" t="s">
        <v>4744</v>
      </c>
      <c r="C727" s="373">
        <v>1.8E-3</v>
      </c>
    </row>
    <row r="728" spans="1:3" ht="14.25" customHeight="1">
      <c r="A728" s="371">
        <v>44622</v>
      </c>
      <c r="B728" s="371" t="s">
        <v>4744</v>
      </c>
      <c r="C728" s="373">
        <v>-8.9999999999999998E-4</v>
      </c>
    </row>
    <row r="729" spans="1:3" ht="14.25" customHeight="1">
      <c r="A729" s="371">
        <v>44623</v>
      </c>
      <c r="B729" s="371" t="s">
        <v>4744</v>
      </c>
      <c r="C729" s="373">
        <v>-5.4999999999999997E-3</v>
      </c>
    </row>
    <row r="730" spans="1:3" ht="14.25" customHeight="1">
      <c r="A730" s="371">
        <v>44626</v>
      </c>
      <c r="B730" s="371" t="s">
        <v>4744</v>
      </c>
      <c r="C730" s="373">
        <v>-5.4999999999999997E-3</v>
      </c>
    </row>
    <row r="731" spans="1:3" ht="14.25" customHeight="1">
      <c r="A731" s="371">
        <v>44627</v>
      </c>
      <c r="B731" s="371" t="s">
        <v>4744</v>
      </c>
      <c r="C731" s="373">
        <v>-2.12E-2</v>
      </c>
    </row>
    <row r="732" spans="1:3" ht="14.25" customHeight="1">
      <c r="A732" s="371">
        <v>44628</v>
      </c>
      <c r="B732" s="371" t="s">
        <v>4744</v>
      </c>
      <c r="C732" s="373">
        <v>-6.6E-3</v>
      </c>
    </row>
    <row r="733" spans="1:3" ht="14.25" customHeight="1">
      <c r="A733" s="371">
        <v>44629</v>
      </c>
      <c r="B733" s="371" t="s">
        <v>4744</v>
      </c>
      <c r="C733" s="373">
        <v>1.47E-2</v>
      </c>
    </row>
    <row r="734" spans="1:3" ht="14.25" customHeight="1">
      <c r="A734" s="371">
        <v>44630</v>
      </c>
      <c r="B734" s="371" t="s">
        <v>4744</v>
      </c>
      <c r="C734" s="373">
        <v>4.1999999999999997E-3</v>
      </c>
    </row>
    <row r="735" spans="1:3" ht="14.25" customHeight="1">
      <c r="A735" s="371">
        <v>44633</v>
      </c>
      <c r="B735" s="371" t="s">
        <v>4744</v>
      </c>
      <c r="C735" s="373">
        <v>1.1599999999999999E-2</v>
      </c>
    </row>
    <row r="736" spans="1:3" ht="14.25" customHeight="1">
      <c r="A736" s="371">
        <v>44634</v>
      </c>
      <c r="B736" s="371" t="s">
        <v>4744</v>
      </c>
      <c r="C736" s="373">
        <v>0</v>
      </c>
    </row>
    <row r="737" spans="1:3" ht="14.25" customHeight="1">
      <c r="A737" s="371">
        <v>44635</v>
      </c>
      <c r="B737" s="371" t="s">
        <v>4744</v>
      </c>
      <c r="C737" s="373">
        <v>-1.8E-3</v>
      </c>
    </row>
    <row r="738" spans="1:3" ht="14.25" customHeight="1">
      <c r="A738" s="371">
        <v>44636</v>
      </c>
      <c r="B738" s="371" t="s">
        <v>4744</v>
      </c>
      <c r="C738" s="373">
        <v>4.1000000000000003E-3</v>
      </c>
    </row>
    <row r="739" spans="1:3" ht="14.25" customHeight="1">
      <c r="A739" s="371">
        <v>44640</v>
      </c>
      <c r="B739" s="371" t="s">
        <v>4744</v>
      </c>
      <c r="C739" s="373">
        <v>-6.4000000000000003E-3</v>
      </c>
    </row>
    <row r="740" spans="1:3" ht="14.25" customHeight="1">
      <c r="A740" s="371">
        <v>44641</v>
      </c>
      <c r="B740" s="371" t="s">
        <v>4744</v>
      </c>
      <c r="C740" s="373">
        <v>1.8E-3</v>
      </c>
    </row>
    <row r="741" spans="1:3" ht="14.25" customHeight="1">
      <c r="A741" s="371">
        <v>44642</v>
      </c>
      <c r="B741" s="371" t="s">
        <v>4744</v>
      </c>
      <c r="C741" s="373">
        <v>1.43E-2</v>
      </c>
    </row>
    <row r="742" spans="1:3" ht="14.25" customHeight="1">
      <c r="A742" s="371">
        <v>44643</v>
      </c>
      <c r="B742" s="371" t="s">
        <v>4744</v>
      </c>
      <c r="C742" s="373">
        <v>0</v>
      </c>
    </row>
    <row r="743" spans="1:3" ht="14.25" customHeight="1">
      <c r="A743" s="371">
        <v>44644</v>
      </c>
      <c r="B743" s="371" t="s">
        <v>4744</v>
      </c>
      <c r="C743" s="373">
        <v>-1.4E-3</v>
      </c>
    </row>
    <row r="744" spans="1:3" ht="14.25" customHeight="1">
      <c r="A744" s="371">
        <v>44647</v>
      </c>
      <c r="B744" s="371" t="s">
        <v>4744</v>
      </c>
      <c r="C744" s="373">
        <v>5.4999999999999997E-3</v>
      </c>
    </row>
    <row r="745" spans="1:3" ht="14.25" customHeight="1">
      <c r="A745" s="371">
        <v>44648</v>
      </c>
      <c r="B745" s="371" t="s">
        <v>4744</v>
      </c>
      <c r="C745" s="373">
        <v>-1.8E-3</v>
      </c>
    </row>
    <row r="746" spans="1:3" ht="14.25" customHeight="1">
      <c r="A746" s="371">
        <v>44649</v>
      </c>
      <c r="B746" s="371" t="s">
        <v>4744</v>
      </c>
      <c r="C746" s="373">
        <v>-8.2000000000000007E-3</v>
      </c>
    </row>
    <row r="747" spans="1:3" ht="14.25" customHeight="1">
      <c r="A747" s="371">
        <v>44650</v>
      </c>
      <c r="B747" s="371" t="s">
        <v>4744</v>
      </c>
      <c r="C747" s="373">
        <v>-2.7000000000000001E-3</v>
      </c>
    </row>
    <row r="748" spans="1:3" ht="14.25" customHeight="1">
      <c r="A748" s="371">
        <v>44651</v>
      </c>
      <c r="B748" s="371" t="s">
        <v>4744</v>
      </c>
      <c r="C748" s="373">
        <v>5.4999999999999997E-3</v>
      </c>
    </row>
    <row r="749" spans="1:3" ht="14.25" customHeight="1">
      <c r="A749" s="371">
        <v>44654</v>
      </c>
      <c r="B749" s="371" t="s">
        <v>4744</v>
      </c>
      <c r="C749" s="373">
        <v>2.3E-3</v>
      </c>
    </row>
    <row r="750" spans="1:3" ht="14.25" customHeight="1">
      <c r="A750" s="371">
        <v>44655</v>
      </c>
      <c r="B750" s="371" t="s">
        <v>4744</v>
      </c>
      <c r="C750" s="373">
        <v>-5.4999999999999997E-3</v>
      </c>
    </row>
    <row r="751" spans="1:3" ht="14.25" customHeight="1">
      <c r="A751" s="371">
        <v>44656</v>
      </c>
      <c r="B751" s="371" t="s">
        <v>4744</v>
      </c>
      <c r="C751" s="373">
        <v>3.7000000000000002E-3</v>
      </c>
    </row>
    <row r="752" spans="1:3" ht="14.25" customHeight="1">
      <c r="A752" s="371">
        <v>44657</v>
      </c>
      <c r="B752" s="371" t="s">
        <v>4744</v>
      </c>
      <c r="C752" s="373">
        <v>-4.5999999999999999E-3</v>
      </c>
    </row>
    <row r="753" spans="1:3" ht="14.25" customHeight="1">
      <c r="A753" s="371">
        <v>44658</v>
      </c>
      <c r="B753" s="371" t="s">
        <v>4744</v>
      </c>
      <c r="C753" s="373">
        <v>1.37E-2</v>
      </c>
    </row>
    <row r="754" spans="1:3" ht="14.25" customHeight="1">
      <c r="A754" s="371">
        <v>44661</v>
      </c>
      <c r="B754" s="371" t="s">
        <v>4744</v>
      </c>
      <c r="C754" s="373">
        <v>1.17E-2</v>
      </c>
    </row>
    <row r="755" spans="1:3" ht="14.25" customHeight="1">
      <c r="A755" s="371">
        <v>44662</v>
      </c>
      <c r="B755" s="371" t="s">
        <v>4744</v>
      </c>
      <c r="C755" s="373">
        <v>-8.9999999999999998E-4</v>
      </c>
    </row>
    <row r="756" spans="1:3" ht="14.25" customHeight="1">
      <c r="A756" s="371">
        <v>44663</v>
      </c>
      <c r="B756" s="371" t="s">
        <v>4744</v>
      </c>
      <c r="C756" s="373">
        <v>-6.7000000000000002E-3</v>
      </c>
    </row>
    <row r="757" spans="1:3" ht="14.25" customHeight="1">
      <c r="A757" s="371">
        <v>44664</v>
      </c>
      <c r="B757" s="371" t="s">
        <v>4744</v>
      </c>
      <c r="C757" s="373">
        <v>1.12E-2</v>
      </c>
    </row>
    <row r="758" spans="1:3" ht="14.25" customHeight="1">
      <c r="A758" s="371">
        <v>44668</v>
      </c>
      <c r="B758" s="371" t="s">
        <v>4744</v>
      </c>
      <c r="C758" s="373">
        <v>-3.0999999999999999E-3</v>
      </c>
    </row>
    <row r="759" spans="1:3" ht="14.25" customHeight="1">
      <c r="A759" s="371">
        <v>44669</v>
      </c>
      <c r="B759" s="371" t="s">
        <v>4744</v>
      </c>
      <c r="C759" s="373">
        <v>-6.1999999999999998E-3</v>
      </c>
    </row>
    <row r="760" spans="1:3" ht="14.25" customHeight="1">
      <c r="A760" s="371">
        <v>44670</v>
      </c>
      <c r="B760" s="371" t="s">
        <v>4744</v>
      </c>
      <c r="C760" s="373">
        <v>8.9999999999999993E-3</v>
      </c>
    </row>
    <row r="761" spans="1:3" ht="14.25" customHeight="1">
      <c r="A761" s="371">
        <v>44671</v>
      </c>
      <c r="B761" s="371" t="s">
        <v>4744</v>
      </c>
      <c r="C761" s="373">
        <v>4.0000000000000002E-4</v>
      </c>
    </row>
    <row r="762" spans="1:3" ht="14.25" customHeight="1">
      <c r="A762" s="371">
        <v>44672</v>
      </c>
      <c r="B762" s="371" t="s">
        <v>4744</v>
      </c>
      <c r="C762" s="373">
        <v>1.8E-3</v>
      </c>
    </row>
    <row r="763" spans="1:3" ht="14.25" customHeight="1">
      <c r="A763" s="371">
        <v>44675</v>
      </c>
      <c r="B763" s="371" t="s">
        <v>4744</v>
      </c>
      <c r="C763" s="373">
        <v>0</v>
      </c>
    </row>
    <row r="764" spans="1:3" ht="14.25" customHeight="1">
      <c r="A764" s="371">
        <v>44676</v>
      </c>
      <c r="B764" s="371" t="s">
        <v>4744</v>
      </c>
      <c r="C764" s="373">
        <v>1.2999999999999999E-3</v>
      </c>
    </row>
    <row r="765" spans="1:3" ht="14.25" customHeight="1">
      <c r="A765" s="371">
        <v>44677</v>
      </c>
      <c r="B765" s="371" t="s">
        <v>4744</v>
      </c>
      <c r="C765" s="373">
        <v>1.8E-3</v>
      </c>
    </row>
    <row r="766" spans="1:3" ht="14.25" customHeight="1">
      <c r="A766" s="371">
        <v>44678</v>
      </c>
      <c r="B766" s="371" t="s">
        <v>4744</v>
      </c>
      <c r="C766" s="373">
        <v>-8.9999999999999998E-4</v>
      </c>
    </row>
    <row r="767" spans="1:3" ht="14.25" customHeight="1">
      <c r="A767" s="371">
        <v>44679</v>
      </c>
      <c r="B767" s="371" t="s">
        <v>4744</v>
      </c>
      <c r="C767" s="373">
        <v>-8.9999999999999998E-4</v>
      </c>
    </row>
    <row r="768" spans="1:3" ht="14.25" customHeight="1">
      <c r="A768" s="371">
        <v>44686</v>
      </c>
      <c r="B768" s="371" t="s">
        <v>4744</v>
      </c>
      <c r="C768" s="373">
        <v>-5.7999999999999996E-3</v>
      </c>
    </row>
    <row r="769" spans="1:3" ht="14.25" customHeight="1">
      <c r="A769" s="371">
        <v>44689</v>
      </c>
      <c r="B769" s="371" t="s">
        <v>4744</v>
      </c>
      <c r="C769" s="373">
        <v>-4.4999999999999997E-3</v>
      </c>
    </row>
    <row r="770" spans="1:3" ht="14.25" customHeight="1">
      <c r="A770" s="371">
        <v>44690</v>
      </c>
      <c r="B770" s="371" t="s">
        <v>4744</v>
      </c>
      <c r="C770" s="373">
        <v>4.0000000000000001E-3</v>
      </c>
    </row>
    <row r="771" spans="1:3" ht="14.25" customHeight="1">
      <c r="A771" s="371">
        <v>44691</v>
      </c>
      <c r="B771" s="371" t="s">
        <v>4744</v>
      </c>
      <c r="C771" s="373">
        <v>0</v>
      </c>
    </row>
    <row r="772" spans="1:3" ht="14.25" customHeight="1">
      <c r="A772" s="371">
        <v>44692</v>
      </c>
      <c r="B772" s="371" t="s">
        <v>4744</v>
      </c>
      <c r="C772" s="373">
        <v>-8.8999999999999999E-3</v>
      </c>
    </row>
    <row r="773" spans="1:3" ht="14.25" customHeight="1">
      <c r="A773" s="371">
        <v>44693</v>
      </c>
      <c r="B773" s="371" t="s">
        <v>4744</v>
      </c>
      <c r="C773" s="373">
        <v>5.0000000000000001E-3</v>
      </c>
    </row>
    <row r="774" spans="1:3" ht="14.25" customHeight="1">
      <c r="A774" s="371">
        <v>44697</v>
      </c>
      <c r="B774" s="371" t="s">
        <v>4744</v>
      </c>
      <c r="C774" s="373">
        <v>-8.0999999999999996E-3</v>
      </c>
    </row>
    <row r="775" spans="1:3" ht="14.25" customHeight="1">
      <c r="A775" s="371">
        <v>44698</v>
      </c>
      <c r="B775" s="371" t="s">
        <v>4744</v>
      </c>
      <c r="C775" s="373">
        <v>-4.1000000000000003E-3</v>
      </c>
    </row>
    <row r="776" spans="1:3" ht="14.25" customHeight="1">
      <c r="A776" s="371">
        <v>44699</v>
      </c>
      <c r="B776" s="371" t="s">
        <v>4744</v>
      </c>
      <c r="C776" s="373">
        <v>-1.3599999999999999E-2</v>
      </c>
    </row>
    <row r="777" spans="1:3" ht="14.25" customHeight="1">
      <c r="A777" s="371">
        <v>44700</v>
      </c>
      <c r="B777" s="371" t="s">
        <v>4744</v>
      </c>
      <c r="C777" s="373">
        <v>-1.0999999999999999E-2</v>
      </c>
    </row>
    <row r="778" spans="1:3" ht="14.25" customHeight="1">
      <c r="A778" s="371">
        <v>44703</v>
      </c>
      <c r="B778" s="371" t="s">
        <v>4744</v>
      </c>
      <c r="C778" s="373">
        <v>-6.0000000000000001E-3</v>
      </c>
    </row>
    <row r="779" spans="1:3" ht="14.25" customHeight="1">
      <c r="A779" s="371">
        <v>44704</v>
      </c>
      <c r="B779" s="371" t="s">
        <v>4744</v>
      </c>
      <c r="C779" s="373">
        <v>-6.4999999999999997E-3</v>
      </c>
    </row>
    <row r="780" spans="1:3" ht="14.25" customHeight="1">
      <c r="A780" s="371">
        <v>44705</v>
      </c>
      <c r="B780" s="371" t="s">
        <v>4744</v>
      </c>
      <c r="C780" s="373">
        <v>-6.1000000000000004E-3</v>
      </c>
    </row>
    <row r="781" spans="1:3" ht="14.25" customHeight="1">
      <c r="A781" s="371">
        <v>44706</v>
      </c>
      <c r="B781" s="371" t="s">
        <v>4744</v>
      </c>
      <c r="C781" s="373">
        <v>1.9E-3</v>
      </c>
    </row>
    <row r="782" spans="1:3" ht="14.25" customHeight="1">
      <c r="A782" s="371">
        <v>44707</v>
      </c>
      <c r="B782" s="371" t="s">
        <v>4744</v>
      </c>
      <c r="C782" s="373">
        <v>8.9999999999999998E-4</v>
      </c>
    </row>
    <row r="783" spans="1:3" ht="14.25" customHeight="1">
      <c r="A783" s="371">
        <v>44710</v>
      </c>
      <c r="B783" s="371" t="s">
        <v>4744</v>
      </c>
      <c r="C783" s="373">
        <v>2.2700000000000001E-2</v>
      </c>
    </row>
    <row r="784" spans="1:3" ht="14.25" customHeight="1">
      <c r="A784" s="371">
        <v>44711</v>
      </c>
      <c r="B784" s="371" t="s">
        <v>4744</v>
      </c>
      <c r="C784" s="373">
        <v>-3.2000000000000002E-3</v>
      </c>
    </row>
    <row r="785" spans="1:3" ht="14.25" customHeight="1">
      <c r="A785" s="371">
        <v>44712</v>
      </c>
      <c r="B785" s="371" t="s">
        <v>4744</v>
      </c>
      <c r="C785" s="373">
        <v>1.4E-3</v>
      </c>
    </row>
    <row r="786" spans="1:3" ht="14.25" customHeight="1">
      <c r="A786" s="371">
        <v>44713</v>
      </c>
      <c r="B786" s="371" t="s">
        <v>4744</v>
      </c>
      <c r="C786" s="373">
        <v>5.5999999999999999E-3</v>
      </c>
    </row>
    <row r="787" spans="1:3" ht="14.25" customHeight="1">
      <c r="A787" s="371">
        <v>44714</v>
      </c>
      <c r="B787" s="371" t="s">
        <v>4744</v>
      </c>
      <c r="C787" s="373">
        <v>5.1000000000000004E-3</v>
      </c>
    </row>
    <row r="788" spans="1:3" ht="14.25" customHeight="1">
      <c r="A788" s="371">
        <v>44717</v>
      </c>
      <c r="B788" s="371" t="s">
        <v>4744</v>
      </c>
      <c r="C788" s="373">
        <v>1.2800000000000001E-2</v>
      </c>
    </row>
    <row r="789" spans="1:3" ht="14.25" customHeight="1">
      <c r="A789" s="371">
        <v>44718</v>
      </c>
      <c r="B789" s="371" t="s">
        <v>4744</v>
      </c>
      <c r="C789" s="373">
        <v>-1.3100000000000001E-2</v>
      </c>
    </row>
    <row r="790" spans="1:3" ht="14.25" customHeight="1">
      <c r="A790" s="371">
        <v>44719</v>
      </c>
      <c r="B790" s="371" t="s">
        <v>4744</v>
      </c>
      <c r="C790" s="373">
        <v>1.4E-3</v>
      </c>
    </row>
    <row r="791" spans="1:3" ht="14.25" customHeight="1">
      <c r="A791" s="371">
        <v>44720</v>
      </c>
      <c r="B791" s="371" t="s">
        <v>4744</v>
      </c>
      <c r="C791" s="373">
        <v>-3.2000000000000002E-3</v>
      </c>
    </row>
    <row r="792" spans="1:3" ht="14.25" customHeight="1">
      <c r="A792" s="371">
        <v>44721</v>
      </c>
      <c r="B792" s="371" t="s">
        <v>4744</v>
      </c>
      <c r="C792" s="373">
        <v>8.9999999999999998E-4</v>
      </c>
    </row>
    <row r="793" spans="1:3" ht="14.25" customHeight="1">
      <c r="A793" s="371">
        <v>44724</v>
      </c>
      <c r="B793" s="371" t="s">
        <v>4744</v>
      </c>
      <c r="C793" s="373">
        <v>-1.0999999999999999E-2</v>
      </c>
    </row>
    <row r="794" spans="1:3" ht="14.25" customHeight="1">
      <c r="A794" s="371">
        <v>44725</v>
      </c>
      <c r="B794" s="371" t="s">
        <v>4744</v>
      </c>
      <c r="C794" s="373">
        <v>-1.4E-3</v>
      </c>
    </row>
    <row r="795" spans="1:3" ht="14.25" customHeight="1">
      <c r="A795" s="371">
        <v>44726</v>
      </c>
      <c r="B795" s="371" t="s">
        <v>4744</v>
      </c>
      <c r="C795" s="373">
        <v>-5.5999999999999999E-3</v>
      </c>
    </row>
    <row r="796" spans="1:3" ht="14.25" customHeight="1">
      <c r="A796" s="371">
        <v>44727</v>
      </c>
      <c r="B796" s="371" t="s">
        <v>4744</v>
      </c>
      <c r="C796" s="373">
        <v>-4.1999999999999997E-3</v>
      </c>
    </row>
    <row r="797" spans="1:3" ht="14.25" customHeight="1">
      <c r="A797" s="371">
        <v>44728</v>
      </c>
      <c r="B797" s="371" t="s">
        <v>4744</v>
      </c>
      <c r="C797" s="373">
        <v>1.1299999999999999E-2</v>
      </c>
    </row>
    <row r="798" spans="1:3" ht="14.25" customHeight="1">
      <c r="A798" s="371">
        <v>44731</v>
      </c>
      <c r="B798" s="371" t="s">
        <v>4744</v>
      </c>
      <c r="C798" s="373">
        <v>-3.7000000000000002E-3</v>
      </c>
    </row>
    <row r="799" spans="1:3" ht="14.25" customHeight="1">
      <c r="A799" s="371">
        <v>44732</v>
      </c>
      <c r="B799" s="371" t="s">
        <v>4744</v>
      </c>
      <c r="C799" s="373">
        <v>-8.9999999999999998E-4</v>
      </c>
    </row>
    <row r="800" spans="1:3" ht="14.25" customHeight="1">
      <c r="A800" s="371">
        <v>44733</v>
      </c>
      <c r="B800" s="371" t="s">
        <v>4744</v>
      </c>
      <c r="C800" s="373">
        <v>2.8E-3</v>
      </c>
    </row>
    <row r="801" spans="1:3" ht="14.25" customHeight="1">
      <c r="A801" s="371">
        <v>44734</v>
      </c>
      <c r="B801" s="371" t="s">
        <v>4744</v>
      </c>
      <c r="C801" s="373">
        <v>-1.4E-3</v>
      </c>
    </row>
    <row r="802" spans="1:3" ht="14.25" customHeight="1">
      <c r="A802" s="371">
        <v>44735</v>
      </c>
      <c r="B802" s="371" t="s">
        <v>4744</v>
      </c>
      <c r="C802" s="373">
        <v>0</v>
      </c>
    </row>
    <row r="803" spans="1:3" ht="14.25" customHeight="1">
      <c r="A803" s="371">
        <v>44738</v>
      </c>
      <c r="B803" s="371" t="s">
        <v>4744</v>
      </c>
      <c r="C803" s="373">
        <v>3.7000000000000002E-3</v>
      </c>
    </row>
    <row r="804" spans="1:3" ht="14.25" customHeight="1">
      <c r="A804" s="371">
        <v>44739</v>
      </c>
      <c r="B804" s="371" t="s">
        <v>4744</v>
      </c>
      <c r="C804" s="373">
        <v>0</v>
      </c>
    </row>
    <row r="805" spans="1:3" ht="14.25" customHeight="1">
      <c r="A805" s="371">
        <v>44740</v>
      </c>
      <c r="B805" s="371" t="s">
        <v>4744</v>
      </c>
      <c r="C805" s="373">
        <v>6.4999999999999997E-3</v>
      </c>
    </row>
    <row r="806" spans="1:3" ht="14.25" customHeight="1">
      <c r="A806" s="371">
        <v>44741</v>
      </c>
      <c r="B806" s="371" t="s">
        <v>4744</v>
      </c>
      <c r="C806" s="373">
        <v>3.7000000000000002E-3</v>
      </c>
    </row>
    <row r="807" spans="1:3" ht="14.25" customHeight="1">
      <c r="A807" s="371">
        <v>44742</v>
      </c>
      <c r="B807" s="371" t="s">
        <v>4744</v>
      </c>
      <c r="C807" s="373">
        <v>-6.0000000000000001E-3</v>
      </c>
    </row>
    <row r="808" spans="1:3" ht="14.25" customHeight="1">
      <c r="A808" s="371">
        <v>44745</v>
      </c>
      <c r="B808" s="371" t="s">
        <v>4744</v>
      </c>
      <c r="C808" s="373">
        <v>-7.4000000000000003E-3</v>
      </c>
    </row>
    <row r="809" spans="1:3" ht="14.25" customHeight="1">
      <c r="A809" s="371">
        <v>44746</v>
      </c>
      <c r="B809" s="371" t="s">
        <v>4744</v>
      </c>
      <c r="C809" s="373">
        <v>2.3E-3</v>
      </c>
    </row>
    <row r="810" spans="1:3" ht="14.25" customHeight="1">
      <c r="A810" s="371">
        <v>44747</v>
      </c>
      <c r="B810" s="371" t="s">
        <v>4744</v>
      </c>
      <c r="C810" s="373">
        <v>-3.7000000000000002E-3</v>
      </c>
    </row>
    <row r="811" spans="1:3" ht="14.25" customHeight="1">
      <c r="A811" s="371">
        <v>44748</v>
      </c>
      <c r="B811" s="371" t="s">
        <v>4744</v>
      </c>
      <c r="C811" s="373">
        <v>1.4E-3</v>
      </c>
    </row>
    <row r="812" spans="1:3" ht="14.25" customHeight="1">
      <c r="A812" s="371">
        <v>44749</v>
      </c>
      <c r="B812" s="371" t="s">
        <v>4744</v>
      </c>
      <c r="C812" s="373">
        <v>0</v>
      </c>
    </row>
    <row r="813" spans="1:3" ht="14.25" customHeight="1">
      <c r="A813" s="371">
        <v>44754</v>
      </c>
      <c r="B813" s="371" t="s">
        <v>4744</v>
      </c>
      <c r="C813" s="373">
        <v>1.4E-3</v>
      </c>
    </row>
    <row r="814" spans="1:3" ht="14.25" customHeight="1">
      <c r="A814" s="371">
        <v>44755</v>
      </c>
      <c r="B814" s="371" t="s">
        <v>4744</v>
      </c>
      <c r="C814" s="373">
        <v>-2.3E-3</v>
      </c>
    </row>
    <row r="815" spans="1:3" ht="14.25" customHeight="1">
      <c r="A815" s="371">
        <v>44756</v>
      </c>
      <c r="B815" s="371" t="s">
        <v>4744</v>
      </c>
      <c r="C815" s="373">
        <v>-8.9999999999999998E-4</v>
      </c>
    </row>
    <row r="816" spans="1:3" ht="14.25" customHeight="1">
      <c r="A816" s="371">
        <v>44759</v>
      </c>
      <c r="B816" s="371" t="s">
        <v>4744</v>
      </c>
      <c r="C816" s="373">
        <v>1.9E-3</v>
      </c>
    </row>
    <row r="817" spans="1:3" ht="14.25" customHeight="1">
      <c r="A817" s="371">
        <v>44760</v>
      </c>
      <c r="B817" s="371" t="s">
        <v>4744</v>
      </c>
      <c r="C817" s="373">
        <v>-8.8000000000000005E-3</v>
      </c>
    </row>
    <row r="818" spans="1:3" ht="14.25" customHeight="1">
      <c r="A818" s="371">
        <v>44761</v>
      </c>
      <c r="B818" s="371" t="s">
        <v>4744</v>
      </c>
      <c r="C818" s="373">
        <v>-1.9E-3</v>
      </c>
    </row>
    <row r="819" spans="1:3" ht="14.25" customHeight="1">
      <c r="A819" s="371">
        <v>44762</v>
      </c>
      <c r="B819" s="371" t="s">
        <v>4744</v>
      </c>
      <c r="C819" s="373">
        <v>5.0000000000000001E-4</v>
      </c>
    </row>
    <row r="820" spans="1:3" ht="14.25" customHeight="1">
      <c r="A820" s="371">
        <v>44763</v>
      </c>
      <c r="B820" s="371" t="s">
        <v>4744</v>
      </c>
      <c r="C820" s="373">
        <v>-3.3E-3</v>
      </c>
    </row>
    <row r="821" spans="1:3" ht="14.25" customHeight="1">
      <c r="A821" s="371">
        <v>44766</v>
      </c>
      <c r="B821" s="371" t="s">
        <v>4744</v>
      </c>
      <c r="C821" s="373">
        <v>-9.9000000000000008E-3</v>
      </c>
    </row>
    <row r="822" spans="1:3" ht="14.25" customHeight="1">
      <c r="A822" s="371">
        <v>44767</v>
      </c>
      <c r="B822" s="371" t="s">
        <v>4744</v>
      </c>
      <c r="C822" s="373">
        <v>-5.0000000000000001E-4</v>
      </c>
    </row>
    <row r="823" spans="1:3" ht="14.25" customHeight="1">
      <c r="A823" s="371">
        <v>44768</v>
      </c>
      <c r="B823" s="371" t="s">
        <v>4744</v>
      </c>
      <c r="C823" s="373">
        <v>2.3999999999999998E-3</v>
      </c>
    </row>
    <row r="824" spans="1:3" ht="14.25" customHeight="1">
      <c r="A824" s="371">
        <v>44769</v>
      </c>
      <c r="B824" s="371" t="s">
        <v>4744</v>
      </c>
      <c r="C824" s="373">
        <v>-2.8999999999999998E-3</v>
      </c>
    </row>
    <row r="825" spans="1:3" ht="14.25" customHeight="1">
      <c r="A825" s="371">
        <v>44770</v>
      </c>
      <c r="B825" s="371" t="s">
        <v>4744</v>
      </c>
      <c r="C825" s="373">
        <v>-4.7999999999999996E-3</v>
      </c>
    </row>
    <row r="826" spans="1:3" ht="14.25" customHeight="1">
      <c r="A826" s="371">
        <v>44773</v>
      </c>
      <c r="B826" s="371" t="s">
        <v>4744</v>
      </c>
      <c r="C826" s="373">
        <v>1.24E-2</v>
      </c>
    </row>
    <row r="827" spans="1:3" ht="14.25" customHeight="1">
      <c r="A827" s="371">
        <v>44774</v>
      </c>
      <c r="B827" s="371" t="s">
        <v>4744</v>
      </c>
      <c r="C827" s="373">
        <v>-3.8E-3</v>
      </c>
    </row>
    <row r="828" spans="1:3" ht="14.25" customHeight="1">
      <c r="A828" s="371">
        <v>44775</v>
      </c>
      <c r="B828" s="371" t="s">
        <v>4744</v>
      </c>
      <c r="C828" s="373">
        <v>6.6E-3</v>
      </c>
    </row>
    <row r="829" spans="1:3" ht="14.25" customHeight="1">
      <c r="A829" s="371">
        <v>44776</v>
      </c>
      <c r="B829" s="371" t="s">
        <v>4744</v>
      </c>
      <c r="C829" s="373">
        <v>6.1000000000000004E-3</v>
      </c>
    </row>
    <row r="830" spans="1:3" ht="14.25" customHeight="1">
      <c r="A830" s="371">
        <v>44777</v>
      </c>
      <c r="B830" s="371" t="s">
        <v>4744</v>
      </c>
      <c r="C830" s="373">
        <v>1.2699999999999999E-2</v>
      </c>
    </row>
    <row r="831" spans="1:3" ht="14.25" customHeight="1">
      <c r="A831" s="371">
        <v>44780</v>
      </c>
      <c r="B831" s="371" t="s">
        <v>4744</v>
      </c>
      <c r="C831" s="373">
        <v>-4.5999999999999999E-3</v>
      </c>
    </row>
    <row r="832" spans="1:3" ht="14.25" customHeight="1">
      <c r="A832" s="371">
        <v>44781</v>
      </c>
      <c r="B832" s="371" t="s">
        <v>4744</v>
      </c>
      <c r="C832" s="373">
        <v>-7.4000000000000003E-3</v>
      </c>
    </row>
    <row r="833" spans="1:3" ht="14.25" customHeight="1">
      <c r="A833" s="371">
        <v>44783</v>
      </c>
      <c r="B833" s="371" t="s">
        <v>4744</v>
      </c>
      <c r="C833" s="373">
        <v>-1.9E-3</v>
      </c>
    </row>
    <row r="834" spans="1:3" ht="14.25" customHeight="1">
      <c r="A834" s="371">
        <v>44784</v>
      </c>
      <c r="B834" s="371" t="s">
        <v>4744</v>
      </c>
      <c r="C834" s="373">
        <v>-7.0000000000000001E-3</v>
      </c>
    </row>
    <row r="835" spans="1:3" ht="14.25" customHeight="1">
      <c r="A835" s="371">
        <v>44787</v>
      </c>
      <c r="B835" s="371" t="s">
        <v>4744</v>
      </c>
      <c r="C835" s="373">
        <v>7.1000000000000004E-3</v>
      </c>
    </row>
    <row r="836" spans="1:3" ht="14.25" customHeight="1">
      <c r="A836" s="371">
        <v>44789</v>
      </c>
      <c r="B836" s="371" t="s">
        <v>4744</v>
      </c>
      <c r="C836" s="373">
        <v>-1.4E-3</v>
      </c>
    </row>
    <row r="837" spans="1:3" ht="14.25" customHeight="1">
      <c r="A837" s="371">
        <v>44790</v>
      </c>
      <c r="B837" s="371" t="s">
        <v>4744</v>
      </c>
      <c r="C837" s="373">
        <v>-8.9999999999999998E-4</v>
      </c>
    </row>
    <row r="838" spans="1:3" ht="14.25" customHeight="1">
      <c r="A838" s="371">
        <v>44794</v>
      </c>
      <c r="B838" s="371" t="s">
        <v>4744</v>
      </c>
      <c r="C838" s="373">
        <v>1.9E-3</v>
      </c>
    </row>
    <row r="839" spans="1:3" ht="14.25" customHeight="1">
      <c r="A839" s="371">
        <v>44795</v>
      </c>
      <c r="B839" s="371" t="s">
        <v>4744</v>
      </c>
      <c r="C839" s="373">
        <v>-1.9E-3</v>
      </c>
    </row>
    <row r="840" spans="1:3" ht="14.25" customHeight="1">
      <c r="A840" s="371">
        <v>44796</v>
      </c>
      <c r="B840" s="371" t="s">
        <v>4744</v>
      </c>
      <c r="C840" s="373">
        <v>-2.8E-3</v>
      </c>
    </row>
    <row r="841" spans="1:3" ht="14.25" customHeight="1">
      <c r="A841" s="371">
        <v>44797</v>
      </c>
      <c r="B841" s="371" t="s">
        <v>4744</v>
      </c>
      <c r="C841" s="373">
        <v>-8.9999999999999998E-4</v>
      </c>
    </row>
    <row r="842" spans="1:3" ht="14.25" customHeight="1">
      <c r="A842" s="371">
        <v>44798</v>
      </c>
      <c r="B842" s="371" t="s">
        <v>4744</v>
      </c>
      <c r="C842" s="373">
        <v>8.9999999999999998E-4</v>
      </c>
    </row>
    <row r="843" spans="1:3" ht="14.25" customHeight="1">
      <c r="A843" s="371">
        <v>44801</v>
      </c>
      <c r="B843" s="371" t="s">
        <v>4744</v>
      </c>
      <c r="C843" s="373">
        <v>5.7000000000000002E-3</v>
      </c>
    </row>
    <row r="844" spans="1:3" ht="14.25" customHeight="1">
      <c r="A844" s="371">
        <v>44802</v>
      </c>
      <c r="B844" s="371" t="s">
        <v>4744</v>
      </c>
      <c r="C844" s="373">
        <v>-5.1999999999999998E-3</v>
      </c>
    </row>
    <row r="845" spans="1:3" ht="14.25" customHeight="1">
      <c r="A845" s="371">
        <v>44803</v>
      </c>
      <c r="B845" s="371" t="s">
        <v>4744</v>
      </c>
      <c r="C845" s="373">
        <v>-8.9999999999999998E-4</v>
      </c>
    </row>
    <row r="846" spans="1:3" ht="14.25" customHeight="1">
      <c r="A846" s="371">
        <v>44804</v>
      </c>
      <c r="B846" s="371" t="s">
        <v>4744</v>
      </c>
      <c r="C846" s="373">
        <v>-3.8E-3</v>
      </c>
    </row>
    <row r="847" spans="1:3" ht="14.25" customHeight="1">
      <c r="A847" s="371">
        <v>44805</v>
      </c>
      <c r="B847" s="371" t="s">
        <v>4744</v>
      </c>
      <c r="C847" s="373">
        <v>3.3E-3</v>
      </c>
    </row>
    <row r="848" spans="1:3" ht="14.25" customHeight="1">
      <c r="A848" s="371">
        <v>44808</v>
      </c>
      <c r="B848" s="371" t="s">
        <v>4744</v>
      </c>
      <c r="C848" s="373">
        <v>3.8E-3</v>
      </c>
    </row>
    <row r="849" spans="1:3" ht="14.25" customHeight="1">
      <c r="A849" s="371">
        <v>44809</v>
      </c>
      <c r="B849" s="371" t="s">
        <v>4744</v>
      </c>
      <c r="C849" s="373">
        <v>-8.9999999999999998E-4</v>
      </c>
    </row>
    <row r="850" spans="1:3" ht="14.25" customHeight="1">
      <c r="A850" s="371">
        <v>44810</v>
      </c>
      <c r="B850" s="371" t="s">
        <v>4744</v>
      </c>
      <c r="C850" s="373">
        <v>0</v>
      </c>
    </row>
    <row r="851" spans="1:3" ht="14.25" customHeight="1">
      <c r="A851" s="371">
        <v>44811</v>
      </c>
      <c r="B851" s="371" t="s">
        <v>4744</v>
      </c>
      <c r="C851" s="373">
        <v>-2.3999999999999998E-3</v>
      </c>
    </row>
    <row r="852" spans="1:3" ht="14.25" customHeight="1">
      <c r="A852" s="371">
        <v>44812</v>
      </c>
      <c r="B852" s="371" t="s">
        <v>4744</v>
      </c>
      <c r="C852" s="373">
        <v>8.9999999999999998E-4</v>
      </c>
    </row>
    <row r="853" spans="1:3" ht="14.25" customHeight="1">
      <c r="A853" s="371">
        <v>44815</v>
      </c>
      <c r="B853" s="371" t="s">
        <v>4744</v>
      </c>
      <c r="C853" s="373">
        <v>2.8E-3</v>
      </c>
    </row>
    <row r="854" spans="1:3" ht="14.25" customHeight="1">
      <c r="A854" s="371">
        <v>44816</v>
      </c>
      <c r="B854" s="371" t="s">
        <v>4744</v>
      </c>
      <c r="C854" s="373">
        <v>-3.3E-3</v>
      </c>
    </row>
    <row r="855" spans="1:3" ht="14.25" customHeight="1">
      <c r="A855" s="371">
        <v>44817</v>
      </c>
      <c r="B855" s="371" t="s">
        <v>4744</v>
      </c>
      <c r="C855" s="373">
        <v>-7.4999999999999997E-3</v>
      </c>
    </row>
    <row r="856" spans="1:3" ht="14.25" customHeight="1">
      <c r="A856" s="371">
        <v>44818</v>
      </c>
      <c r="B856" s="371" t="s">
        <v>4744</v>
      </c>
      <c r="C856" s="373">
        <v>0</v>
      </c>
    </row>
    <row r="857" spans="1:3" ht="14.25" customHeight="1">
      <c r="A857" s="371">
        <v>44819</v>
      </c>
      <c r="B857" s="371" t="s">
        <v>4744</v>
      </c>
      <c r="C857" s="373">
        <v>-1.9E-3</v>
      </c>
    </row>
    <row r="858" spans="1:3" ht="14.25" customHeight="1">
      <c r="A858" s="371">
        <v>44822</v>
      </c>
      <c r="B858" s="371" t="s">
        <v>4744</v>
      </c>
      <c r="C858" s="373">
        <v>-1E-3</v>
      </c>
    </row>
    <row r="859" spans="1:3" ht="14.25" customHeight="1">
      <c r="A859" s="371">
        <v>44823</v>
      </c>
      <c r="B859" s="371" t="s">
        <v>4744</v>
      </c>
      <c r="C859" s="373">
        <v>0</v>
      </c>
    </row>
    <row r="860" spans="1:3" ht="14.25" customHeight="1">
      <c r="A860" s="371">
        <v>44824</v>
      </c>
      <c r="B860" s="371" t="s">
        <v>4744</v>
      </c>
      <c r="C860" s="373">
        <v>5.0000000000000001E-4</v>
      </c>
    </row>
    <row r="861" spans="1:3" ht="14.25" customHeight="1">
      <c r="A861" s="371">
        <v>44825</v>
      </c>
      <c r="B861" s="371" t="s">
        <v>4744</v>
      </c>
      <c r="C861" s="373">
        <v>-5.0000000000000001E-4</v>
      </c>
    </row>
    <row r="862" spans="1:3" ht="14.25" customHeight="1">
      <c r="A862" s="371">
        <v>44826</v>
      </c>
      <c r="B862" s="371" t="s">
        <v>4744</v>
      </c>
      <c r="C862" s="373">
        <v>0</v>
      </c>
    </row>
    <row r="863" spans="1:3" ht="14.25" customHeight="1">
      <c r="A863" s="371">
        <v>44829</v>
      </c>
      <c r="B863" s="371" t="s">
        <v>4744</v>
      </c>
      <c r="C863" s="373">
        <v>0</v>
      </c>
    </row>
    <row r="864" spans="1:3" ht="14.25" customHeight="1">
      <c r="A864" s="371">
        <v>44830</v>
      </c>
      <c r="B864" s="371" t="s">
        <v>4744</v>
      </c>
      <c r="C864" s="373">
        <v>0</v>
      </c>
    </row>
    <row r="865" spans="1:3" ht="14.25" customHeight="1">
      <c r="A865" s="371">
        <v>44831</v>
      </c>
      <c r="B865" s="371" t="s">
        <v>4744</v>
      </c>
      <c r="C865" s="373">
        <v>0</v>
      </c>
    </row>
    <row r="866" spans="1:3" ht="14.25" customHeight="1">
      <c r="A866" s="371">
        <v>44832</v>
      </c>
      <c r="B866" s="371" t="s">
        <v>4744</v>
      </c>
      <c r="C866" s="373">
        <v>0</v>
      </c>
    </row>
    <row r="867" spans="1:3" ht="14.25" customHeight="1">
      <c r="A867" s="371">
        <v>44833</v>
      </c>
      <c r="B867" s="371" t="s">
        <v>4744</v>
      </c>
      <c r="C867" s="373">
        <v>0</v>
      </c>
    </row>
    <row r="868" spans="1:3" ht="14.25" customHeight="1">
      <c r="A868" s="371">
        <v>44836</v>
      </c>
      <c r="B868" s="371" t="s">
        <v>4744</v>
      </c>
      <c r="C868" s="373">
        <v>0</v>
      </c>
    </row>
    <row r="869" spans="1:3" ht="14.25" customHeight="1">
      <c r="A869" s="371">
        <v>44837</v>
      </c>
      <c r="B869" s="371" t="s">
        <v>4744</v>
      </c>
      <c r="C869" s="373">
        <v>0</v>
      </c>
    </row>
    <row r="870" spans="1:3" ht="14.25" customHeight="1">
      <c r="A870" s="371">
        <v>44838</v>
      </c>
      <c r="B870" s="371" t="s">
        <v>4744</v>
      </c>
      <c r="C870" s="373">
        <v>0</v>
      </c>
    </row>
    <row r="871" spans="1:3" ht="14.25" customHeight="1">
      <c r="A871" s="371">
        <v>44840</v>
      </c>
      <c r="B871" s="371" t="s">
        <v>4744</v>
      </c>
      <c r="C871" s="373">
        <v>0</v>
      </c>
    </row>
    <row r="872" spans="1:3" ht="14.25" customHeight="1">
      <c r="A872" s="371">
        <v>44844</v>
      </c>
      <c r="B872" s="371" t="s">
        <v>4744</v>
      </c>
      <c r="C872" s="373">
        <v>0</v>
      </c>
    </row>
    <row r="873" spans="1:3" ht="14.25" customHeight="1">
      <c r="A873" s="371">
        <v>44845</v>
      </c>
      <c r="B873" s="371" t="s">
        <v>4744</v>
      </c>
      <c r="C873" s="373">
        <v>0</v>
      </c>
    </row>
    <row r="874" spans="1:3" ht="14.25" customHeight="1">
      <c r="A874" s="371">
        <v>44846</v>
      </c>
      <c r="B874" s="371" t="s">
        <v>4744</v>
      </c>
      <c r="C874" s="373">
        <v>0</v>
      </c>
    </row>
    <row r="875" spans="1:3" ht="14.25" customHeight="1">
      <c r="A875" s="371">
        <v>44847</v>
      </c>
      <c r="B875" s="371" t="s">
        <v>4744</v>
      </c>
      <c r="C875" s="373">
        <v>0</v>
      </c>
    </row>
    <row r="876" spans="1:3" ht="14.25" customHeight="1">
      <c r="A876" s="371">
        <v>44850</v>
      </c>
      <c r="B876" s="371" t="s">
        <v>4744</v>
      </c>
      <c r="C876" s="373">
        <v>0</v>
      </c>
    </row>
    <row r="877" spans="1:3" ht="14.25" customHeight="1">
      <c r="A877" s="371">
        <v>44851</v>
      </c>
      <c r="B877" s="371" t="s">
        <v>4744</v>
      </c>
      <c r="C877" s="373">
        <v>0</v>
      </c>
    </row>
    <row r="878" spans="1:3" ht="14.25" customHeight="1">
      <c r="A878" s="371">
        <v>44852</v>
      </c>
      <c r="B878" s="371" t="s">
        <v>4744</v>
      </c>
      <c r="C878" s="373">
        <v>0</v>
      </c>
    </row>
    <row r="879" spans="1:3" ht="14.25" customHeight="1">
      <c r="A879" s="371">
        <v>44853</v>
      </c>
      <c r="B879" s="371" t="s">
        <v>4744</v>
      </c>
      <c r="C879" s="373">
        <v>0</v>
      </c>
    </row>
    <row r="880" spans="1:3" ht="14.25" customHeight="1">
      <c r="A880" s="371">
        <v>44854</v>
      </c>
      <c r="B880" s="371" t="s">
        <v>4744</v>
      </c>
      <c r="C880" s="373">
        <v>0</v>
      </c>
    </row>
    <row r="881" spans="1:3" ht="14.25" customHeight="1">
      <c r="A881" s="371">
        <v>44857</v>
      </c>
      <c r="B881" s="371" t="s">
        <v>4744</v>
      </c>
      <c r="C881" s="373">
        <v>0</v>
      </c>
    </row>
    <row r="882" spans="1:3" ht="14.25" customHeight="1">
      <c r="A882" s="371">
        <v>44858</v>
      </c>
      <c r="B882" s="371" t="s">
        <v>4744</v>
      </c>
      <c r="C882" s="373">
        <v>0</v>
      </c>
    </row>
    <row r="883" spans="1:3" ht="14.25" customHeight="1">
      <c r="A883" s="371">
        <v>44859</v>
      </c>
      <c r="B883" s="371" t="s">
        <v>4744</v>
      </c>
      <c r="C883" s="373">
        <v>0</v>
      </c>
    </row>
    <row r="884" spans="1:3" ht="14.25" customHeight="1">
      <c r="A884" s="371">
        <v>44860</v>
      </c>
      <c r="B884" s="371" t="s">
        <v>4744</v>
      </c>
      <c r="C884" s="373">
        <v>0</v>
      </c>
    </row>
    <row r="885" spans="1:3" ht="14.25" customHeight="1">
      <c r="A885" s="371">
        <v>44861</v>
      </c>
      <c r="B885" s="371" t="s">
        <v>4744</v>
      </c>
      <c r="C885" s="373">
        <v>0</v>
      </c>
    </row>
    <row r="886" spans="1:3" ht="14.25" customHeight="1">
      <c r="A886" s="371">
        <v>44864</v>
      </c>
      <c r="B886" s="371" t="s">
        <v>4744</v>
      </c>
      <c r="C886" s="373">
        <v>0</v>
      </c>
    </row>
    <row r="887" spans="1:3" ht="14.25" customHeight="1">
      <c r="A887" s="371">
        <v>44865</v>
      </c>
      <c r="B887" s="371" t="s">
        <v>4744</v>
      </c>
      <c r="C887" s="373">
        <v>0</v>
      </c>
    </row>
    <row r="888" spans="1:3" ht="14.25" customHeight="1">
      <c r="A888" s="371">
        <v>44866</v>
      </c>
      <c r="B888" s="371" t="s">
        <v>4744</v>
      </c>
      <c r="C888" s="373">
        <v>0</v>
      </c>
    </row>
    <row r="889" spans="1:3" ht="14.25" customHeight="1">
      <c r="A889" s="371">
        <v>44867</v>
      </c>
      <c r="B889" s="371" t="s">
        <v>4744</v>
      </c>
      <c r="C889" s="373">
        <v>4.7999999999999996E-3</v>
      </c>
    </row>
    <row r="890" spans="1:3" ht="14.25" customHeight="1">
      <c r="A890" s="371">
        <v>44868</v>
      </c>
      <c r="B890" s="371" t="s">
        <v>4744</v>
      </c>
      <c r="C890" s="373">
        <v>3.3E-3</v>
      </c>
    </row>
    <row r="891" spans="1:3" ht="14.25" customHeight="1">
      <c r="A891" s="371">
        <v>44871</v>
      </c>
      <c r="B891" s="371" t="s">
        <v>4744</v>
      </c>
      <c r="C891" s="373">
        <v>-8.0000000000000002E-3</v>
      </c>
    </row>
    <row r="892" spans="1:3" ht="14.25" customHeight="1">
      <c r="A892" s="371">
        <v>44872</v>
      </c>
      <c r="B892" s="371" t="s">
        <v>4744</v>
      </c>
      <c r="C892" s="373">
        <v>0</v>
      </c>
    </row>
    <row r="893" spans="1:3" ht="14.25" customHeight="1">
      <c r="A893" s="371">
        <v>44873</v>
      </c>
      <c r="B893" s="371" t="s">
        <v>4744</v>
      </c>
      <c r="C893" s="373">
        <v>1.9E-3</v>
      </c>
    </row>
    <row r="894" spans="1:3" ht="14.25" customHeight="1">
      <c r="A894" s="371">
        <v>44874</v>
      </c>
      <c r="B894" s="371" t="s">
        <v>4744</v>
      </c>
      <c r="C894" s="373">
        <v>-1.9E-3</v>
      </c>
    </row>
    <row r="895" spans="1:3" ht="14.25" customHeight="1">
      <c r="A895" s="371">
        <v>44875</v>
      </c>
      <c r="B895" s="371" t="s">
        <v>4744</v>
      </c>
      <c r="C895" s="373">
        <v>5.0000000000000001E-4</v>
      </c>
    </row>
    <row r="896" spans="1:3" ht="14.25" customHeight="1">
      <c r="A896" s="371">
        <v>44878</v>
      </c>
      <c r="B896" s="371" t="s">
        <v>4744</v>
      </c>
      <c r="C896" s="373">
        <v>-5.0000000000000001E-4</v>
      </c>
    </row>
    <row r="897" spans="1:3" ht="14.25" customHeight="1">
      <c r="A897" s="371">
        <v>44879</v>
      </c>
      <c r="B897" s="371" t="s">
        <v>4744</v>
      </c>
      <c r="C897" s="373">
        <v>1.4E-3</v>
      </c>
    </row>
    <row r="898" spans="1:3" ht="14.25" customHeight="1">
      <c r="A898" s="371">
        <v>44880</v>
      </c>
      <c r="B898" s="371" t="s">
        <v>4744</v>
      </c>
      <c r="C898" s="373">
        <v>4.3E-3</v>
      </c>
    </row>
    <row r="899" spans="1:3" ht="14.25" customHeight="1">
      <c r="A899" s="371">
        <v>44881</v>
      </c>
      <c r="B899" s="371" t="s">
        <v>4744</v>
      </c>
      <c r="C899" s="373">
        <v>-4.7000000000000002E-3</v>
      </c>
    </row>
    <row r="900" spans="1:3" ht="14.25" customHeight="1">
      <c r="A900" s="371">
        <v>44882</v>
      </c>
      <c r="B900" s="371" t="s">
        <v>4744</v>
      </c>
      <c r="C900" s="373">
        <v>3.8E-3</v>
      </c>
    </row>
    <row r="901" spans="1:3" ht="14.25" customHeight="1">
      <c r="A901" s="371">
        <v>44885</v>
      </c>
      <c r="B901" s="371" t="s">
        <v>4744</v>
      </c>
      <c r="C901" s="373">
        <v>-4.3E-3</v>
      </c>
    </row>
    <row r="902" spans="1:3" ht="14.25" customHeight="1">
      <c r="A902" s="371">
        <v>44886</v>
      </c>
      <c r="B902" s="371" t="s">
        <v>4744</v>
      </c>
      <c r="C902" s="373">
        <v>-5.0000000000000001E-4</v>
      </c>
    </row>
    <row r="903" spans="1:3" ht="14.25" customHeight="1">
      <c r="A903" s="371">
        <v>44887</v>
      </c>
      <c r="B903" s="371" t="s">
        <v>4744</v>
      </c>
      <c r="C903" s="373">
        <v>1.9E-3</v>
      </c>
    </row>
    <row r="904" spans="1:3" ht="14.25" customHeight="1">
      <c r="A904" s="371">
        <v>44888</v>
      </c>
      <c r="B904" s="371" t="s">
        <v>4744</v>
      </c>
      <c r="C904" s="373">
        <v>3.8E-3</v>
      </c>
    </row>
    <row r="905" spans="1:3" ht="14.25" customHeight="1">
      <c r="A905" s="371">
        <v>44889</v>
      </c>
      <c r="B905" s="371" t="s">
        <v>4744</v>
      </c>
      <c r="C905" s="373">
        <v>-3.3E-3</v>
      </c>
    </row>
    <row r="906" spans="1:3" ht="14.25" customHeight="1">
      <c r="A906" s="371">
        <v>44892</v>
      </c>
      <c r="B906" s="371" t="s">
        <v>4744</v>
      </c>
      <c r="C906" s="373">
        <v>1.09E-2</v>
      </c>
    </row>
    <row r="907" spans="1:3" ht="14.25" customHeight="1">
      <c r="A907" s="371">
        <v>44894</v>
      </c>
      <c r="B907" s="371" t="s">
        <v>4744</v>
      </c>
      <c r="C907" s="373">
        <v>-1.32E-2</v>
      </c>
    </row>
    <row r="908" spans="1:3" ht="14.25" customHeight="1">
      <c r="A908" s="371">
        <v>44895</v>
      </c>
      <c r="B908" s="371" t="s">
        <v>4744</v>
      </c>
      <c r="C908" s="373">
        <v>0</v>
      </c>
    </row>
    <row r="909" spans="1:3" ht="14.25" customHeight="1">
      <c r="A909" s="371">
        <v>44896</v>
      </c>
      <c r="B909" s="371" t="s">
        <v>4744</v>
      </c>
      <c r="C909" s="373">
        <v>0</v>
      </c>
    </row>
    <row r="910" spans="1:3" ht="14.25" customHeight="1">
      <c r="A910" s="371">
        <v>44899</v>
      </c>
      <c r="B910" s="371" t="s">
        <v>4744</v>
      </c>
      <c r="C910" s="373">
        <v>0</v>
      </c>
    </row>
    <row r="911" spans="1:3" ht="14.25" customHeight="1">
      <c r="A911" s="371">
        <v>44900</v>
      </c>
      <c r="B911" s="371" t="s">
        <v>4744</v>
      </c>
      <c r="C911" s="373">
        <v>0</v>
      </c>
    </row>
    <row r="912" spans="1:3" ht="14.25" customHeight="1">
      <c r="A912" s="371">
        <v>44901</v>
      </c>
      <c r="B912" s="371" t="s">
        <v>4744</v>
      </c>
      <c r="C912" s="373">
        <v>0</v>
      </c>
    </row>
    <row r="913" spans="1:3" ht="14.25" customHeight="1">
      <c r="A913" s="371">
        <v>44902</v>
      </c>
      <c r="B913" s="371" t="s">
        <v>4744</v>
      </c>
      <c r="C913" s="373">
        <v>0</v>
      </c>
    </row>
    <row r="914" spans="1:3" ht="14.25" customHeight="1">
      <c r="A914" s="371">
        <v>44903</v>
      </c>
      <c r="B914" s="371" t="s">
        <v>4744</v>
      </c>
      <c r="C914" s="373">
        <v>0</v>
      </c>
    </row>
    <row r="915" spans="1:3" ht="14.25" customHeight="1">
      <c r="A915" s="371">
        <v>44906</v>
      </c>
      <c r="B915" s="371" t="s">
        <v>4744</v>
      </c>
      <c r="C915" s="373">
        <v>0</v>
      </c>
    </row>
    <row r="916" spans="1:3" ht="14.25" customHeight="1">
      <c r="A916" s="371">
        <v>44907</v>
      </c>
      <c r="B916" s="371" t="s">
        <v>4744</v>
      </c>
      <c r="C916" s="373">
        <v>0</v>
      </c>
    </row>
    <row r="917" spans="1:3" ht="14.25" customHeight="1">
      <c r="A917" s="371">
        <v>44908</v>
      </c>
      <c r="B917" s="371" t="s">
        <v>4744</v>
      </c>
      <c r="C917" s="373">
        <v>0</v>
      </c>
    </row>
    <row r="918" spans="1:3" ht="14.25" customHeight="1">
      <c r="A918" s="371">
        <v>44909</v>
      </c>
      <c r="B918" s="371" t="s">
        <v>4744</v>
      </c>
      <c r="C918" s="373">
        <v>0</v>
      </c>
    </row>
    <row r="919" spans="1:3" ht="14.25" customHeight="1">
      <c r="A919" s="371">
        <v>44910</v>
      </c>
      <c r="B919" s="371" t="s">
        <v>4744</v>
      </c>
      <c r="C919" s="373">
        <v>0</v>
      </c>
    </row>
    <row r="920" spans="1:3" ht="14.25" customHeight="1">
      <c r="A920" s="371">
        <v>44913</v>
      </c>
      <c r="B920" s="371" t="s">
        <v>4744</v>
      </c>
      <c r="C920" s="373">
        <v>0</v>
      </c>
    </row>
    <row r="921" spans="1:3" ht="14.25" customHeight="1">
      <c r="A921" s="371">
        <v>44914</v>
      </c>
      <c r="B921" s="371" t="s">
        <v>4744</v>
      </c>
      <c r="C921" s="373">
        <v>0</v>
      </c>
    </row>
    <row r="922" spans="1:3" ht="14.25" customHeight="1">
      <c r="A922" s="371">
        <v>44915</v>
      </c>
      <c r="B922" s="371" t="s">
        <v>4744</v>
      </c>
      <c r="C922" s="373">
        <v>0</v>
      </c>
    </row>
    <row r="923" spans="1:3" ht="14.25" customHeight="1">
      <c r="A923" s="371">
        <v>44916</v>
      </c>
      <c r="B923" s="371" t="s">
        <v>4744</v>
      </c>
      <c r="C923" s="373">
        <v>0</v>
      </c>
    </row>
    <row r="924" spans="1:3" ht="14.25" customHeight="1">
      <c r="A924" s="371">
        <v>44917</v>
      </c>
      <c r="B924" s="371" t="s">
        <v>4744</v>
      </c>
      <c r="C924" s="373">
        <v>0</v>
      </c>
    </row>
    <row r="925" spans="1:3" ht="14.25" customHeight="1">
      <c r="A925" s="371">
        <v>44921</v>
      </c>
      <c r="B925" s="371" t="s">
        <v>4744</v>
      </c>
      <c r="C925" s="373">
        <v>0</v>
      </c>
    </row>
    <row r="926" spans="1:3" ht="14.25" customHeight="1">
      <c r="A926" s="371">
        <v>44922</v>
      </c>
      <c r="B926" s="371" t="s">
        <v>4744</v>
      </c>
      <c r="C926" s="373">
        <v>0</v>
      </c>
    </row>
    <row r="927" spans="1:3" ht="14.25" customHeight="1">
      <c r="A927" s="371">
        <v>44923</v>
      </c>
      <c r="B927" s="371" t="s">
        <v>4744</v>
      </c>
      <c r="C927" s="373">
        <v>0</v>
      </c>
    </row>
    <row r="928" spans="1:3" ht="14.25" customHeight="1">
      <c r="A928" s="371">
        <v>44924</v>
      </c>
      <c r="B928" s="371" t="s">
        <v>4744</v>
      </c>
      <c r="C928" s="373">
        <v>0</v>
      </c>
    </row>
    <row r="929" spans="1:3" ht="14.25" customHeight="1">
      <c r="A929" s="371">
        <v>44927</v>
      </c>
      <c r="B929" s="371" t="s">
        <v>4744</v>
      </c>
      <c r="C929" s="373">
        <v>0</v>
      </c>
    </row>
    <row r="930" spans="1:3" ht="14.25" customHeight="1">
      <c r="A930" s="371">
        <v>44928</v>
      </c>
      <c r="B930" s="371" t="s">
        <v>4744</v>
      </c>
      <c r="C930" s="373">
        <v>0</v>
      </c>
    </row>
    <row r="931" spans="1:3" ht="14.25" customHeight="1">
      <c r="A931" s="371">
        <v>44929</v>
      </c>
      <c r="B931" s="371" t="s">
        <v>4744</v>
      </c>
      <c r="C931" s="373">
        <v>0</v>
      </c>
    </row>
    <row r="932" spans="1:3" ht="14.25" customHeight="1">
      <c r="A932" s="371">
        <v>44930</v>
      </c>
      <c r="B932" s="371" t="s">
        <v>4744</v>
      </c>
      <c r="C932" s="373">
        <v>0</v>
      </c>
    </row>
    <row r="933" spans="1:3" ht="14.25" customHeight="1">
      <c r="A933" s="371">
        <v>44931</v>
      </c>
      <c r="B933" s="371" t="s">
        <v>4744</v>
      </c>
      <c r="C933" s="373">
        <v>0</v>
      </c>
    </row>
    <row r="934" spans="1:3" ht="14.25" customHeight="1">
      <c r="A934" s="371">
        <v>44934</v>
      </c>
      <c r="B934" s="371" t="s">
        <v>4744</v>
      </c>
      <c r="C934" s="373">
        <v>0</v>
      </c>
    </row>
    <row r="935" spans="1:3" ht="14.25" customHeight="1">
      <c r="A935" s="371">
        <v>44935</v>
      </c>
      <c r="B935" s="371" t="s">
        <v>4744</v>
      </c>
      <c r="C935" s="373">
        <v>0</v>
      </c>
    </row>
    <row r="936" spans="1:3" ht="14.25" customHeight="1">
      <c r="A936" s="371">
        <v>44936</v>
      </c>
      <c r="B936" s="371" t="s">
        <v>4744</v>
      </c>
      <c r="C936" s="373">
        <v>0</v>
      </c>
    </row>
    <row r="937" spans="1:3" ht="14.25" customHeight="1">
      <c r="A937" s="371">
        <v>44937</v>
      </c>
      <c r="B937" s="371" t="s">
        <v>4744</v>
      </c>
      <c r="C937" s="373">
        <v>0</v>
      </c>
    </row>
    <row r="938" spans="1:3" ht="14.25" customHeight="1">
      <c r="A938" s="371">
        <v>44938</v>
      </c>
      <c r="B938" s="371" t="s">
        <v>4744</v>
      </c>
      <c r="C938" s="373">
        <v>0</v>
      </c>
    </row>
    <row r="939" spans="1:3" ht="14.25" customHeight="1">
      <c r="A939" s="371">
        <v>44941</v>
      </c>
      <c r="B939" s="371" t="s">
        <v>4744</v>
      </c>
      <c r="C939" s="373">
        <v>0</v>
      </c>
    </row>
    <row r="940" spans="1:3" ht="14.25" customHeight="1">
      <c r="A940" s="371">
        <v>44942</v>
      </c>
      <c r="B940" s="371" t="s">
        <v>4744</v>
      </c>
      <c r="C940" s="373">
        <v>0</v>
      </c>
    </row>
    <row r="941" spans="1:3" ht="14.25" customHeight="1">
      <c r="A941" s="371">
        <v>44943</v>
      </c>
      <c r="B941" s="371" t="s">
        <v>4744</v>
      </c>
      <c r="C941" s="373">
        <v>0</v>
      </c>
    </row>
    <row r="942" spans="1:3" ht="14.25" customHeight="1">
      <c r="A942" s="371">
        <v>44944</v>
      </c>
      <c r="B942" s="371" t="s">
        <v>4744</v>
      </c>
      <c r="C942" s="373">
        <v>0</v>
      </c>
    </row>
    <row r="943" spans="1:3" ht="14.25" customHeight="1">
      <c r="A943" s="371">
        <v>44945</v>
      </c>
      <c r="B943" s="371" t="s">
        <v>4744</v>
      </c>
      <c r="C943" s="373">
        <v>0</v>
      </c>
    </row>
    <row r="944" spans="1:3" ht="14.25" customHeight="1">
      <c r="A944" s="371">
        <v>44948</v>
      </c>
      <c r="B944" s="371" t="s">
        <v>4744</v>
      </c>
      <c r="C944" s="373">
        <v>0</v>
      </c>
    </row>
    <row r="945" spans="1:3" ht="14.25" customHeight="1">
      <c r="A945" s="371">
        <v>44949</v>
      </c>
      <c r="B945" s="371" t="s">
        <v>4744</v>
      </c>
      <c r="C945" s="373">
        <v>0</v>
      </c>
    </row>
    <row r="946" spans="1:3" ht="14.25" customHeight="1">
      <c r="A946" s="371">
        <v>44950</v>
      </c>
      <c r="B946" s="371" t="s">
        <v>4744</v>
      </c>
      <c r="C946" s="373">
        <v>0</v>
      </c>
    </row>
    <row r="947" spans="1:3" ht="14.25" customHeight="1">
      <c r="A947" s="371">
        <v>44951</v>
      </c>
      <c r="B947" s="371" t="s">
        <v>4744</v>
      </c>
      <c r="C947" s="373">
        <v>0</v>
      </c>
    </row>
    <row r="948" spans="1:3" ht="14.25" customHeight="1">
      <c r="A948" s="371">
        <v>44952</v>
      </c>
      <c r="B948" s="371" t="s">
        <v>4744</v>
      </c>
      <c r="C948" s="373">
        <v>0</v>
      </c>
    </row>
    <row r="949" spans="1:3" ht="14.25" customHeight="1">
      <c r="A949" s="371">
        <v>44955</v>
      </c>
      <c r="B949" s="371" t="s">
        <v>4744</v>
      </c>
      <c r="C949" s="373">
        <v>0</v>
      </c>
    </row>
    <row r="950" spans="1:3" ht="14.25" customHeight="1">
      <c r="A950" s="371">
        <v>44956</v>
      </c>
      <c r="B950" s="371" t="s">
        <v>4744</v>
      </c>
      <c r="C950" s="373">
        <v>0</v>
      </c>
    </row>
    <row r="951" spans="1:3" ht="14.25" customHeight="1">
      <c r="A951" s="371">
        <v>44957</v>
      </c>
      <c r="B951" s="371" t="s">
        <v>4744</v>
      </c>
      <c r="C951" s="373">
        <v>0</v>
      </c>
    </row>
    <row r="952" spans="1:3" ht="14.25" customHeight="1">
      <c r="A952" s="371">
        <v>44958</v>
      </c>
      <c r="B952" s="371" t="s">
        <v>4744</v>
      </c>
      <c r="C952" s="373">
        <v>0</v>
      </c>
    </row>
    <row r="953" spans="1:3" ht="14.25" customHeight="1">
      <c r="A953" s="371">
        <v>44959</v>
      </c>
      <c r="B953" s="371" t="s">
        <v>4744</v>
      </c>
      <c r="C953" s="373">
        <v>0</v>
      </c>
    </row>
    <row r="954" spans="1:3" ht="14.25" customHeight="1">
      <c r="A954" s="371">
        <v>44962</v>
      </c>
      <c r="B954" s="371" t="s">
        <v>4744</v>
      </c>
      <c r="C954" s="373">
        <v>0</v>
      </c>
    </row>
    <row r="955" spans="1:3" ht="14.25" customHeight="1">
      <c r="A955" s="371">
        <v>44963</v>
      </c>
      <c r="B955" s="371" t="s">
        <v>4744</v>
      </c>
      <c r="C955" s="373">
        <v>0</v>
      </c>
    </row>
    <row r="956" spans="1:3" ht="14.25" customHeight="1">
      <c r="A956" s="371">
        <v>44964</v>
      </c>
      <c r="B956" s="371" t="s">
        <v>4744</v>
      </c>
      <c r="C956" s="373">
        <v>0</v>
      </c>
    </row>
    <row r="957" spans="1:3" ht="14.25" customHeight="1">
      <c r="A957" s="371">
        <v>44965</v>
      </c>
      <c r="B957" s="371" t="s">
        <v>4744</v>
      </c>
      <c r="C957" s="373">
        <v>0</v>
      </c>
    </row>
    <row r="958" spans="1:3" ht="14.25" customHeight="1">
      <c r="A958" s="371">
        <v>44966</v>
      </c>
      <c r="B958" s="371" t="s">
        <v>4744</v>
      </c>
      <c r="C958" s="373">
        <v>0</v>
      </c>
    </row>
    <row r="959" spans="1:3" ht="14.25" customHeight="1">
      <c r="A959" s="371">
        <v>44969</v>
      </c>
      <c r="B959" s="371" t="s">
        <v>4744</v>
      </c>
      <c r="C959" s="373">
        <v>0</v>
      </c>
    </row>
    <row r="960" spans="1:3" ht="14.25" customHeight="1">
      <c r="A960" s="371">
        <v>44970</v>
      </c>
      <c r="B960" s="371" t="s">
        <v>4744</v>
      </c>
      <c r="C960" s="373">
        <v>0</v>
      </c>
    </row>
    <row r="961" spans="1:3" ht="14.25" customHeight="1">
      <c r="A961" s="371">
        <v>44971</v>
      </c>
      <c r="B961" s="371" t="s">
        <v>4744</v>
      </c>
      <c r="C961" s="373">
        <v>0</v>
      </c>
    </row>
    <row r="962" spans="1:3" ht="14.25" customHeight="1">
      <c r="A962" s="371">
        <v>44972</v>
      </c>
      <c r="B962" s="371" t="s">
        <v>4744</v>
      </c>
      <c r="C962" s="373">
        <v>0</v>
      </c>
    </row>
    <row r="963" spans="1:3" ht="14.25" customHeight="1">
      <c r="A963" s="371">
        <v>44973</v>
      </c>
      <c r="B963" s="371" t="s">
        <v>4744</v>
      </c>
      <c r="C963" s="373">
        <v>0</v>
      </c>
    </row>
    <row r="964" spans="1:3" ht="14.25" customHeight="1">
      <c r="A964" s="371">
        <v>44976</v>
      </c>
      <c r="B964" s="371" t="s">
        <v>4744</v>
      </c>
      <c r="C964" s="373">
        <v>0</v>
      </c>
    </row>
    <row r="965" spans="1:3" ht="14.25" customHeight="1">
      <c r="A965" s="371">
        <v>44977</v>
      </c>
      <c r="B965" s="371" t="s">
        <v>4744</v>
      </c>
      <c r="C965" s="373">
        <v>0</v>
      </c>
    </row>
    <row r="966" spans="1:3" ht="14.25" customHeight="1">
      <c r="A966" s="371">
        <v>44979</v>
      </c>
      <c r="B966" s="371" t="s">
        <v>4744</v>
      </c>
      <c r="C966" s="373">
        <v>0</v>
      </c>
    </row>
    <row r="967" spans="1:3" ht="14.25" customHeight="1">
      <c r="A967" s="371">
        <v>44980</v>
      </c>
      <c r="B967" s="371" t="s">
        <v>4744</v>
      </c>
      <c r="C967" s="373">
        <v>0</v>
      </c>
    </row>
    <row r="968" spans="1:3" ht="14.25" customHeight="1">
      <c r="A968" s="371">
        <v>44983</v>
      </c>
      <c r="B968" s="371" t="s">
        <v>4744</v>
      </c>
      <c r="C968" s="373">
        <v>0</v>
      </c>
    </row>
    <row r="969" spans="1:3" ht="14.25" customHeight="1">
      <c r="A969" s="371">
        <v>44984</v>
      </c>
      <c r="B969" s="371" t="s">
        <v>4744</v>
      </c>
      <c r="C969" s="373">
        <v>0</v>
      </c>
    </row>
    <row r="970" spans="1:3" ht="14.25" customHeight="1">
      <c r="A970" s="371">
        <v>44985</v>
      </c>
      <c r="B970" s="371" t="s">
        <v>4744</v>
      </c>
      <c r="C970" s="373">
        <v>0</v>
      </c>
    </row>
    <row r="971" spans="1:3" ht="14.25" customHeight="1">
      <c r="A971" s="371">
        <v>44986</v>
      </c>
      <c r="B971" s="371" t="s">
        <v>4744</v>
      </c>
      <c r="C971" s="373">
        <v>0</v>
      </c>
    </row>
    <row r="972" spans="1:3" ht="14.25" customHeight="1">
      <c r="A972" s="371">
        <v>44987</v>
      </c>
      <c r="B972" s="371" t="s">
        <v>4744</v>
      </c>
      <c r="C972" s="373">
        <v>0</v>
      </c>
    </row>
    <row r="973" spans="1:3" ht="14.25" customHeight="1">
      <c r="A973" s="371">
        <v>44990</v>
      </c>
      <c r="B973" s="371" t="s">
        <v>4744</v>
      </c>
      <c r="C973" s="373">
        <v>0</v>
      </c>
    </row>
    <row r="974" spans="1:3" ht="14.25" customHeight="1">
      <c r="A974" s="371">
        <v>44991</v>
      </c>
      <c r="B974" s="371" t="s">
        <v>4744</v>
      </c>
      <c r="C974" s="373">
        <v>0</v>
      </c>
    </row>
    <row r="975" spans="1:3" ht="14.25" customHeight="1">
      <c r="A975" s="371">
        <v>44992</v>
      </c>
      <c r="B975" s="371" t="s">
        <v>4744</v>
      </c>
      <c r="C975" s="373">
        <v>0</v>
      </c>
    </row>
    <row r="976" spans="1:3" ht="14.25" customHeight="1">
      <c r="A976" s="371">
        <v>44994</v>
      </c>
      <c r="B976" s="371" t="s">
        <v>4744</v>
      </c>
      <c r="C976" s="373">
        <v>0</v>
      </c>
    </row>
    <row r="977" spans="1:3" ht="14.25" customHeight="1">
      <c r="A977" s="371">
        <v>44997</v>
      </c>
      <c r="B977" s="371" t="s">
        <v>4744</v>
      </c>
      <c r="C977" s="373">
        <v>0</v>
      </c>
    </row>
    <row r="978" spans="1:3" ht="14.25" customHeight="1">
      <c r="A978" s="371">
        <v>44998</v>
      </c>
      <c r="B978" s="371" t="s">
        <v>4744</v>
      </c>
      <c r="C978" s="373">
        <v>0</v>
      </c>
    </row>
    <row r="979" spans="1:3" ht="14.25" customHeight="1">
      <c r="A979" s="371">
        <v>44999</v>
      </c>
      <c r="B979" s="371" t="s">
        <v>4744</v>
      </c>
      <c r="C979" s="373">
        <v>0</v>
      </c>
    </row>
    <row r="980" spans="1:3" ht="14.25" customHeight="1">
      <c r="A980" s="371">
        <v>45000</v>
      </c>
      <c r="B980" s="371" t="s">
        <v>4744</v>
      </c>
      <c r="C980" s="373">
        <v>0</v>
      </c>
    </row>
    <row r="981" spans="1:3" ht="14.25" customHeight="1">
      <c r="A981" s="371">
        <v>45001</v>
      </c>
      <c r="B981" s="371" t="s">
        <v>4744</v>
      </c>
      <c r="C981" s="373">
        <v>0</v>
      </c>
    </row>
    <row r="982" spans="1:3" ht="14.25" customHeight="1">
      <c r="A982" s="371">
        <v>45004</v>
      </c>
      <c r="B982" s="371" t="s">
        <v>4744</v>
      </c>
      <c r="C982" s="373">
        <v>0</v>
      </c>
    </row>
    <row r="983" spans="1:3" ht="14.25" customHeight="1">
      <c r="A983" s="371">
        <v>45005</v>
      </c>
      <c r="B983" s="371" t="s">
        <v>4744</v>
      </c>
      <c r="C983" s="373">
        <v>0</v>
      </c>
    </row>
    <row r="984" spans="1:3" ht="14.25" customHeight="1">
      <c r="A984" s="371">
        <v>45006</v>
      </c>
      <c r="B984" s="371" t="s">
        <v>4744</v>
      </c>
      <c r="C984" s="373">
        <v>0</v>
      </c>
    </row>
    <row r="985" spans="1:3" ht="14.25" customHeight="1">
      <c r="A985" s="371">
        <v>45007</v>
      </c>
      <c r="B985" s="371" t="s">
        <v>4744</v>
      </c>
      <c r="C985" s="373">
        <v>0</v>
      </c>
    </row>
    <row r="986" spans="1:3" ht="14.25" customHeight="1">
      <c r="A986" s="371">
        <v>45008</v>
      </c>
      <c r="B986" s="371" t="s">
        <v>4744</v>
      </c>
      <c r="C986" s="373">
        <v>0</v>
      </c>
    </row>
    <row r="987" spans="1:3" ht="14.25" customHeight="1">
      <c r="A987" s="371">
        <v>45012</v>
      </c>
      <c r="B987" s="371" t="s">
        <v>4744</v>
      </c>
      <c r="C987" s="373">
        <v>0</v>
      </c>
    </row>
    <row r="988" spans="1:3" ht="14.25" customHeight="1">
      <c r="A988" s="371">
        <v>45013</v>
      </c>
      <c r="B988" s="371" t="s">
        <v>4744</v>
      </c>
      <c r="C988" s="373">
        <v>0</v>
      </c>
    </row>
    <row r="989" spans="1:3" ht="14.25" customHeight="1">
      <c r="A989" s="371">
        <v>45014</v>
      </c>
      <c r="B989" s="371" t="s">
        <v>4744</v>
      </c>
      <c r="C989" s="373">
        <v>0</v>
      </c>
    </row>
    <row r="990" spans="1:3" ht="14.25" customHeight="1">
      <c r="A990" s="371">
        <v>45015</v>
      </c>
      <c r="B990" s="371" t="s">
        <v>4744</v>
      </c>
      <c r="C990" s="373">
        <v>0</v>
      </c>
    </row>
    <row r="991" spans="1:3" ht="14.25" customHeight="1">
      <c r="A991" s="371">
        <v>45018</v>
      </c>
      <c r="B991" s="371" t="s">
        <v>4744</v>
      </c>
      <c r="C991" s="373">
        <v>0</v>
      </c>
    </row>
    <row r="992" spans="1:3" ht="14.25" customHeight="1">
      <c r="A992" s="371">
        <v>45019</v>
      </c>
      <c r="B992" s="371" t="s">
        <v>4744</v>
      </c>
      <c r="C992" s="373">
        <v>0</v>
      </c>
    </row>
    <row r="993" spans="1:3" ht="14.25" customHeight="1">
      <c r="A993" s="371">
        <v>45020</v>
      </c>
      <c r="B993" s="371" t="s">
        <v>4744</v>
      </c>
      <c r="C993" s="373">
        <v>0</v>
      </c>
    </row>
    <row r="994" spans="1:3" ht="14.25" customHeight="1">
      <c r="A994" s="371">
        <v>45021</v>
      </c>
      <c r="B994" s="371" t="s">
        <v>4744</v>
      </c>
      <c r="C994" s="373">
        <v>0</v>
      </c>
    </row>
    <row r="995" spans="1:3" ht="14.25" customHeight="1">
      <c r="A995" s="371">
        <v>45022</v>
      </c>
      <c r="B995" s="371" t="s">
        <v>4744</v>
      </c>
      <c r="C995" s="373">
        <v>0</v>
      </c>
    </row>
    <row r="996" spans="1:3" ht="14.25" customHeight="1">
      <c r="A996" s="371">
        <v>45025</v>
      </c>
      <c r="B996" s="371" t="s">
        <v>4744</v>
      </c>
      <c r="C996" s="373">
        <v>0</v>
      </c>
    </row>
    <row r="997" spans="1:3" ht="14.25" customHeight="1">
      <c r="A997" s="371">
        <v>45026</v>
      </c>
      <c r="B997" s="371" t="s">
        <v>4744</v>
      </c>
      <c r="C997" s="373">
        <v>0</v>
      </c>
    </row>
    <row r="998" spans="1:3" ht="14.25" customHeight="1">
      <c r="A998" s="371">
        <v>45027</v>
      </c>
      <c r="B998" s="371" t="s">
        <v>4744</v>
      </c>
      <c r="C998" s="373">
        <v>0</v>
      </c>
    </row>
    <row r="999" spans="1:3" ht="14.25" customHeight="1">
      <c r="A999" s="371">
        <v>45028</v>
      </c>
      <c r="B999" s="371" t="s">
        <v>4744</v>
      </c>
      <c r="C999" s="373">
        <v>0</v>
      </c>
    </row>
    <row r="1000" spans="1:3" ht="14.25" customHeight="1">
      <c r="A1000" s="371">
        <v>45029</v>
      </c>
      <c r="B1000" s="371" t="s">
        <v>4744</v>
      </c>
      <c r="C1000" s="373">
        <v>0</v>
      </c>
    </row>
    <row r="1001" spans="1:3" ht="14.25" customHeight="1">
      <c r="A1001" s="371">
        <v>45032</v>
      </c>
      <c r="B1001" s="371" t="s">
        <v>4744</v>
      </c>
      <c r="C1001" s="373">
        <v>0</v>
      </c>
    </row>
    <row r="1002" spans="1:3" ht="14.25" customHeight="1">
      <c r="A1002" s="371">
        <v>45033</v>
      </c>
      <c r="B1002" s="371" t="s">
        <v>4744</v>
      </c>
      <c r="C1002" s="373">
        <v>0</v>
      </c>
    </row>
    <row r="1003" spans="1:3" ht="14.25" customHeight="1">
      <c r="A1003" s="371">
        <v>45034</v>
      </c>
      <c r="B1003" s="371" t="s">
        <v>4744</v>
      </c>
      <c r="C1003" s="373">
        <v>0</v>
      </c>
    </row>
    <row r="1004" spans="1:3" ht="14.25" customHeight="1">
      <c r="A1004" s="371">
        <v>45040</v>
      </c>
      <c r="B1004" s="371" t="s">
        <v>4744</v>
      </c>
      <c r="C1004" s="373">
        <v>0</v>
      </c>
    </row>
    <row r="1005" spans="1:3" ht="14.25" customHeight="1">
      <c r="A1005" s="371">
        <v>45041</v>
      </c>
      <c r="B1005" s="371" t="s">
        <v>4744</v>
      </c>
      <c r="C1005" s="373">
        <v>0</v>
      </c>
    </row>
    <row r="1006" spans="1:3" ht="14.25" customHeight="1">
      <c r="A1006" s="371">
        <v>45042</v>
      </c>
      <c r="B1006" s="371" t="s">
        <v>4744</v>
      </c>
      <c r="C1006" s="373">
        <v>0</v>
      </c>
    </row>
    <row r="1007" spans="1:3" ht="14.25" customHeight="1">
      <c r="A1007" s="371">
        <v>45043</v>
      </c>
      <c r="B1007" s="371" t="s">
        <v>4744</v>
      </c>
      <c r="C1007" s="373">
        <v>0</v>
      </c>
    </row>
    <row r="1008" spans="1:3" ht="14.25" customHeight="1">
      <c r="A1008" s="371">
        <v>45046</v>
      </c>
      <c r="B1008" s="371" t="s">
        <v>4744</v>
      </c>
      <c r="C1008" s="373">
        <v>0</v>
      </c>
    </row>
    <row r="1009" spans="1:3" ht="14.25" customHeight="1">
      <c r="A1009" s="371">
        <v>45048</v>
      </c>
      <c r="B1009" s="371" t="s">
        <v>4744</v>
      </c>
      <c r="C1009" s="373">
        <v>0</v>
      </c>
    </row>
    <row r="1010" spans="1:3" ht="14.25" customHeight="1">
      <c r="A1010" s="371">
        <v>45049</v>
      </c>
      <c r="B1010" s="371" t="s">
        <v>4744</v>
      </c>
      <c r="C1010" s="373">
        <v>0</v>
      </c>
    </row>
    <row r="1011" spans="1:3" ht="14.25" customHeight="1">
      <c r="A1011" s="371">
        <v>45053</v>
      </c>
      <c r="B1011" s="371" t="s">
        <v>4744</v>
      </c>
      <c r="C1011" s="373">
        <v>0</v>
      </c>
    </row>
    <row r="1012" spans="1:3" ht="14.25" customHeight="1">
      <c r="A1012" s="371">
        <v>45054</v>
      </c>
      <c r="B1012" s="371" t="s">
        <v>4744</v>
      </c>
      <c r="C1012" s="373">
        <v>0</v>
      </c>
    </row>
    <row r="1013" spans="1:3" ht="14.25" customHeight="1">
      <c r="A1013" s="371">
        <v>45055</v>
      </c>
      <c r="B1013" s="371" t="s">
        <v>4744</v>
      </c>
      <c r="C1013" s="373">
        <v>0</v>
      </c>
    </row>
    <row r="1014" spans="1:3" ht="14.25" customHeight="1">
      <c r="A1014" s="371">
        <v>45056</v>
      </c>
      <c r="B1014" s="371" t="s">
        <v>4744</v>
      </c>
      <c r="C1014" s="373">
        <v>0</v>
      </c>
    </row>
    <row r="1015" spans="1:3" ht="14.25" customHeight="1">
      <c r="A1015" s="371">
        <v>45057</v>
      </c>
      <c r="B1015" s="371" t="s">
        <v>4744</v>
      </c>
      <c r="C1015" s="373">
        <v>0</v>
      </c>
    </row>
    <row r="1016" spans="1:3" ht="14.25" customHeight="1">
      <c r="A1016" s="371">
        <v>45060</v>
      </c>
      <c r="B1016" s="371" t="s">
        <v>4744</v>
      </c>
      <c r="C1016" s="373">
        <v>0</v>
      </c>
    </row>
    <row r="1017" spans="1:3" ht="14.25" customHeight="1">
      <c r="A1017" s="371">
        <v>45061</v>
      </c>
      <c r="B1017" s="371" t="s">
        <v>4744</v>
      </c>
      <c r="C1017" s="373">
        <v>0</v>
      </c>
    </row>
    <row r="1018" spans="1:3" ht="14.25" customHeight="1">
      <c r="A1018" s="371">
        <v>45062</v>
      </c>
      <c r="B1018" s="371" t="s">
        <v>4744</v>
      </c>
      <c r="C1018" s="373">
        <v>0</v>
      </c>
    </row>
    <row r="1019" spans="1:3" ht="14.25" customHeight="1">
      <c r="A1019" s="371">
        <v>45063</v>
      </c>
      <c r="B1019" s="371" t="s">
        <v>4744</v>
      </c>
      <c r="C1019" s="373">
        <v>0</v>
      </c>
    </row>
    <row r="1020" spans="1:3" ht="14.25" customHeight="1">
      <c r="A1020" s="371">
        <v>45064</v>
      </c>
      <c r="B1020" s="371" t="s">
        <v>4744</v>
      </c>
      <c r="C1020" s="373">
        <v>0</v>
      </c>
    </row>
    <row r="1021" spans="1:3" ht="14.25" customHeight="1">
      <c r="A1021" s="371">
        <v>45067</v>
      </c>
      <c r="B1021" s="371" t="s">
        <v>4744</v>
      </c>
      <c r="C1021" s="373">
        <v>0</v>
      </c>
    </row>
    <row r="1022" spans="1:3" ht="14.25" customHeight="1">
      <c r="A1022" s="371">
        <v>45068</v>
      </c>
      <c r="B1022" s="371" t="s">
        <v>4744</v>
      </c>
      <c r="C1022" s="373">
        <v>0</v>
      </c>
    </row>
    <row r="1023" spans="1:3" ht="14.25" customHeight="1">
      <c r="A1023" s="371">
        <v>45069</v>
      </c>
      <c r="B1023" s="371" t="s">
        <v>4744</v>
      </c>
      <c r="C1023" s="373">
        <v>0</v>
      </c>
    </row>
    <row r="1024" spans="1:3" ht="14.25" customHeight="1">
      <c r="A1024" s="371">
        <v>45070</v>
      </c>
      <c r="B1024" s="371" t="s">
        <v>4744</v>
      </c>
      <c r="C1024" s="373">
        <v>0</v>
      </c>
    </row>
    <row r="1025" spans="1:3" ht="14.25" customHeight="1">
      <c r="A1025" s="371">
        <v>45071</v>
      </c>
      <c r="B1025" s="371" t="s">
        <v>4744</v>
      </c>
      <c r="C1025" s="373">
        <v>0</v>
      </c>
    </row>
    <row r="1026" spans="1:3" ht="14.25" customHeight="1">
      <c r="A1026" s="371">
        <v>45074</v>
      </c>
      <c r="B1026" s="371" t="s">
        <v>4744</v>
      </c>
      <c r="C1026" s="373">
        <v>0</v>
      </c>
    </row>
    <row r="1027" spans="1:3" ht="14.25" customHeight="1">
      <c r="A1027" s="371">
        <v>45075</v>
      </c>
      <c r="B1027" s="371" t="s">
        <v>4744</v>
      </c>
      <c r="C1027" s="373">
        <v>0</v>
      </c>
    </row>
    <row r="1028" spans="1:3" ht="14.25" customHeight="1">
      <c r="A1028" s="371">
        <v>45076</v>
      </c>
      <c r="B1028" s="371" t="s">
        <v>4744</v>
      </c>
      <c r="C1028" s="373">
        <v>0</v>
      </c>
    </row>
    <row r="1029" spans="1:3" ht="14.25" customHeight="1">
      <c r="A1029" s="371">
        <v>45077</v>
      </c>
      <c r="B1029" s="371" t="s">
        <v>4744</v>
      </c>
      <c r="C1029" s="373">
        <v>0</v>
      </c>
    </row>
    <row r="1030" spans="1:3" ht="14.25" customHeight="1">
      <c r="A1030" s="371">
        <v>45078</v>
      </c>
      <c r="B1030" s="371" t="s">
        <v>4744</v>
      </c>
      <c r="C1030" s="373">
        <v>0</v>
      </c>
    </row>
    <row r="1031" spans="1:3" ht="14.25" customHeight="1">
      <c r="A1031" s="371">
        <v>45081</v>
      </c>
      <c r="B1031" s="371" t="s">
        <v>4744</v>
      </c>
      <c r="C1031" s="373">
        <v>0</v>
      </c>
    </row>
    <row r="1032" spans="1:3" ht="14.25" customHeight="1">
      <c r="A1032" s="371">
        <v>45082</v>
      </c>
      <c r="B1032" s="371" t="s">
        <v>4744</v>
      </c>
      <c r="C1032" s="373">
        <v>0</v>
      </c>
    </row>
    <row r="1033" spans="1:3" ht="14.25" customHeight="1">
      <c r="A1033" s="371">
        <v>45083</v>
      </c>
      <c r="B1033" s="371" t="s">
        <v>4744</v>
      </c>
      <c r="C1033" s="373">
        <v>0</v>
      </c>
    </row>
    <row r="1034" spans="1:3" ht="14.25" customHeight="1">
      <c r="A1034" s="371">
        <v>45084</v>
      </c>
      <c r="B1034" s="371" t="s">
        <v>4744</v>
      </c>
      <c r="C1034" s="373">
        <v>0</v>
      </c>
    </row>
    <row r="1035" spans="1:3" ht="14.25" customHeight="1">
      <c r="A1035" s="371">
        <v>45085</v>
      </c>
      <c r="B1035" s="371" t="s">
        <v>4744</v>
      </c>
      <c r="C1035" s="373">
        <v>0</v>
      </c>
    </row>
    <row r="1036" spans="1:3" ht="14.25" customHeight="1">
      <c r="A1036" s="371">
        <v>45088</v>
      </c>
      <c r="B1036" s="371" t="s">
        <v>4744</v>
      </c>
      <c r="C1036" s="373">
        <v>0</v>
      </c>
    </row>
    <row r="1037" spans="1:3" ht="14.25" customHeight="1">
      <c r="A1037" s="371">
        <v>45089</v>
      </c>
      <c r="B1037" s="371" t="s">
        <v>4744</v>
      </c>
      <c r="C1037" s="373">
        <v>0</v>
      </c>
    </row>
    <row r="1038" spans="1:3" ht="14.25" customHeight="1">
      <c r="A1038" s="371">
        <v>45090</v>
      </c>
      <c r="B1038" s="371" t="s">
        <v>4744</v>
      </c>
      <c r="C1038" s="373">
        <v>0</v>
      </c>
    </row>
    <row r="1039" spans="1:3" ht="14.25" customHeight="1">
      <c r="A1039" s="371">
        <v>45091</v>
      </c>
      <c r="B1039" s="371" t="s">
        <v>4744</v>
      </c>
      <c r="C1039" s="373">
        <v>0</v>
      </c>
    </row>
    <row r="1040" spans="1:3" ht="14.25" customHeight="1">
      <c r="A1040" s="371">
        <v>45092</v>
      </c>
      <c r="B1040" s="371" t="s">
        <v>4744</v>
      </c>
      <c r="C1040" s="373">
        <v>0</v>
      </c>
    </row>
    <row r="1041" spans="1:3" ht="14.25" customHeight="1">
      <c r="A1041" s="371">
        <v>45095</v>
      </c>
      <c r="B1041" s="371" t="s">
        <v>4744</v>
      </c>
      <c r="C1041" s="373">
        <v>0</v>
      </c>
    </row>
    <row r="1042" spans="1:3" ht="14.25" customHeight="1">
      <c r="A1042" s="371">
        <v>45096</v>
      </c>
      <c r="B1042" s="371" t="s">
        <v>4744</v>
      </c>
      <c r="C1042" s="373">
        <v>0</v>
      </c>
    </row>
    <row r="1043" spans="1:3" ht="14.25" customHeight="1">
      <c r="A1043" s="371">
        <v>45097</v>
      </c>
      <c r="B1043" s="371" t="s">
        <v>4744</v>
      </c>
      <c r="C1043" s="373">
        <v>0</v>
      </c>
    </row>
    <row r="1044" spans="1:3" ht="14.25" customHeight="1">
      <c r="A1044" s="371">
        <v>45098</v>
      </c>
      <c r="B1044" s="371" t="s">
        <v>4744</v>
      </c>
      <c r="C1044" s="373">
        <v>0</v>
      </c>
    </row>
    <row r="1045" spans="1:3" ht="14.25" customHeight="1">
      <c r="A1045" s="371">
        <v>45099</v>
      </c>
      <c r="B1045" s="371" t="s">
        <v>4744</v>
      </c>
      <c r="C1045" s="373">
        <v>0</v>
      </c>
    </row>
    <row r="1046" spans="1:3" ht="14.25" customHeight="1">
      <c r="A1046" s="371">
        <v>45102</v>
      </c>
      <c r="B1046" s="371" t="s">
        <v>4744</v>
      </c>
      <c r="C1046" s="373">
        <v>0</v>
      </c>
    </row>
    <row r="1047" spans="1:3" ht="14.25" customHeight="1">
      <c r="A1047" s="371">
        <v>45103</v>
      </c>
      <c r="B1047" s="371" t="s">
        <v>4744</v>
      </c>
      <c r="C1047" s="373">
        <v>0</v>
      </c>
    </row>
    <row r="1048" spans="1:3" ht="14.25" customHeight="1">
      <c r="A1048" s="371">
        <v>45109</v>
      </c>
      <c r="B1048" s="371" t="s">
        <v>4744</v>
      </c>
      <c r="C1048" s="373">
        <v>0</v>
      </c>
    </row>
    <row r="1049" spans="1:3" ht="14.25" customHeight="1">
      <c r="A1049" s="371">
        <v>45110</v>
      </c>
      <c r="B1049" s="371" t="s">
        <v>4744</v>
      </c>
      <c r="C1049" s="373">
        <v>0</v>
      </c>
    </row>
    <row r="1050" spans="1:3" ht="14.25" customHeight="1">
      <c r="A1050" s="371">
        <v>45111</v>
      </c>
      <c r="B1050" s="371" t="s">
        <v>4744</v>
      </c>
      <c r="C1050" s="373">
        <v>0</v>
      </c>
    </row>
    <row r="1051" spans="1:3" ht="14.25" customHeight="1">
      <c r="A1051" s="371">
        <v>45112</v>
      </c>
      <c r="B1051" s="371" t="s">
        <v>4744</v>
      </c>
      <c r="C1051" s="373">
        <v>0</v>
      </c>
    </row>
    <row r="1052" spans="1:3" ht="14.25" customHeight="1">
      <c r="A1052" s="371">
        <v>45113</v>
      </c>
      <c r="B1052" s="371" t="s">
        <v>4744</v>
      </c>
      <c r="C1052" s="373">
        <v>0</v>
      </c>
    </row>
    <row r="1053" spans="1:3" ht="14.25" customHeight="1">
      <c r="A1053" s="371">
        <v>45116</v>
      </c>
      <c r="B1053" s="371" t="s">
        <v>4744</v>
      </c>
      <c r="C1053" s="373">
        <v>0</v>
      </c>
    </row>
    <row r="1054" spans="1:3" ht="14.25" customHeight="1">
      <c r="A1054" s="371">
        <v>45117</v>
      </c>
      <c r="B1054" s="371" t="s">
        <v>4744</v>
      </c>
      <c r="C1054" s="373">
        <v>0</v>
      </c>
    </row>
    <row r="1055" spans="1:3" ht="14.25" customHeight="1">
      <c r="A1055" s="371">
        <v>45118</v>
      </c>
      <c r="B1055" s="371" t="s">
        <v>4744</v>
      </c>
      <c r="C1055" s="373">
        <v>0</v>
      </c>
    </row>
    <row r="1056" spans="1:3" ht="14.25" customHeight="1">
      <c r="A1056" s="371">
        <v>45119</v>
      </c>
      <c r="B1056" s="371" t="s">
        <v>4744</v>
      </c>
      <c r="C1056" s="373">
        <v>0</v>
      </c>
    </row>
    <row r="1057" spans="1:3" ht="14.25" customHeight="1">
      <c r="A1057" s="371">
        <v>45120</v>
      </c>
      <c r="B1057" s="371" t="s">
        <v>4744</v>
      </c>
      <c r="C1057" s="373">
        <v>2.8999999999999998E-3</v>
      </c>
    </row>
    <row r="1058" spans="1:3" ht="14.25" customHeight="1">
      <c r="A1058" s="371">
        <v>45123</v>
      </c>
      <c r="B1058" s="371" t="s">
        <v>4744</v>
      </c>
      <c r="C1058" s="373">
        <v>8.0999999999999996E-3</v>
      </c>
    </row>
    <row r="1059" spans="1:3" ht="14.25" customHeight="1">
      <c r="A1059" s="371">
        <v>45124</v>
      </c>
      <c r="B1059" s="371" t="s">
        <v>4744</v>
      </c>
      <c r="C1059" s="373">
        <v>4.7000000000000002E-3</v>
      </c>
    </row>
    <row r="1060" spans="1:3" ht="14.25" customHeight="1">
      <c r="A1060" s="371">
        <v>45125</v>
      </c>
      <c r="B1060" s="371" t="s">
        <v>4744</v>
      </c>
      <c r="C1060" s="373">
        <v>8.9999999999999998E-4</v>
      </c>
    </row>
    <row r="1061" spans="1:3" ht="14.25" customHeight="1">
      <c r="A1061" s="371">
        <v>45126</v>
      </c>
      <c r="B1061" s="371" t="s">
        <v>4744</v>
      </c>
      <c r="C1061" s="373">
        <v>-3.3E-3</v>
      </c>
    </row>
    <row r="1062" spans="1:3" ht="14.25" customHeight="1">
      <c r="A1062" s="371">
        <v>45127</v>
      </c>
      <c r="B1062" s="371" t="s">
        <v>4744</v>
      </c>
      <c r="C1062" s="373">
        <v>-7.1000000000000004E-3</v>
      </c>
    </row>
    <row r="1063" spans="1:3" ht="14.25" customHeight="1">
      <c r="A1063" s="371">
        <v>45130</v>
      </c>
      <c r="B1063" s="371" t="s">
        <v>4744</v>
      </c>
      <c r="C1063" s="373">
        <v>-5.0000000000000001E-4</v>
      </c>
    </row>
    <row r="1064" spans="1:3" ht="14.25" customHeight="1">
      <c r="A1064" s="371">
        <v>45131</v>
      </c>
      <c r="B1064" s="371" t="s">
        <v>4744</v>
      </c>
      <c r="C1064" s="373">
        <v>-5.1999999999999998E-3</v>
      </c>
    </row>
    <row r="1065" spans="1:3" ht="14.25" customHeight="1">
      <c r="A1065" s="371">
        <v>45132</v>
      </c>
      <c r="B1065" s="371" t="s">
        <v>4744</v>
      </c>
      <c r="C1065" s="373">
        <v>3.3E-3</v>
      </c>
    </row>
    <row r="1066" spans="1:3" ht="14.25" customHeight="1">
      <c r="A1066" s="371">
        <v>45133</v>
      </c>
      <c r="B1066" s="371" t="s">
        <v>4744</v>
      </c>
      <c r="C1066" s="373">
        <v>-2.8E-3</v>
      </c>
    </row>
    <row r="1067" spans="1:3" ht="14.25" customHeight="1">
      <c r="A1067" s="371">
        <v>45134</v>
      </c>
      <c r="B1067" s="371" t="s">
        <v>4744</v>
      </c>
      <c r="C1067" s="373">
        <v>0</v>
      </c>
    </row>
    <row r="1068" spans="1:3" ht="14.25" customHeight="1">
      <c r="A1068" s="371">
        <v>45137</v>
      </c>
      <c r="B1068" s="371" t="s">
        <v>4744</v>
      </c>
      <c r="C1068" s="373">
        <v>-1E-3</v>
      </c>
    </row>
    <row r="1069" spans="1:3" ht="14.25" customHeight="1">
      <c r="A1069" s="371">
        <v>45138</v>
      </c>
      <c r="B1069" s="371" t="s">
        <v>4744</v>
      </c>
      <c r="C1069" s="373">
        <v>0</v>
      </c>
    </row>
    <row r="1070" spans="1:3" ht="14.25" customHeight="1">
      <c r="A1070" s="371">
        <v>45139</v>
      </c>
      <c r="B1070" s="371" t="s">
        <v>4744</v>
      </c>
      <c r="C1070" s="373">
        <v>0</v>
      </c>
    </row>
    <row r="1071" spans="1:3" ht="14.25" customHeight="1">
      <c r="A1071" s="371">
        <v>45140</v>
      </c>
      <c r="B1071" s="371" t="s">
        <v>4744</v>
      </c>
      <c r="C1071" s="373">
        <v>2.8999999999999998E-3</v>
      </c>
    </row>
    <row r="1072" spans="1:3" ht="14.25" customHeight="1">
      <c r="A1072" s="371">
        <v>45141</v>
      </c>
      <c r="B1072" s="371" t="s">
        <v>4744</v>
      </c>
      <c r="C1072" s="373">
        <v>-2.3999999999999998E-3</v>
      </c>
    </row>
    <row r="1073" spans="1:3" ht="14.25" customHeight="1">
      <c r="A1073" s="371">
        <v>45144</v>
      </c>
      <c r="B1073" s="371" t="s">
        <v>4744</v>
      </c>
      <c r="C1073" s="373">
        <v>-5.0000000000000001E-4</v>
      </c>
    </row>
    <row r="1074" spans="1:3" ht="14.25" customHeight="1">
      <c r="A1074" s="371">
        <v>45145</v>
      </c>
      <c r="B1074" s="371" t="s">
        <v>4744</v>
      </c>
      <c r="C1074" s="373">
        <v>1E-3</v>
      </c>
    </row>
    <row r="1075" spans="1:3" ht="14.25" customHeight="1">
      <c r="A1075" s="371">
        <v>45146</v>
      </c>
      <c r="B1075" s="371" t="s">
        <v>4744</v>
      </c>
      <c r="C1075" s="373">
        <v>4.7999999999999996E-3</v>
      </c>
    </row>
    <row r="1076" spans="1:3" ht="14.25" customHeight="1">
      <c r="A1076" s="371">
        <v>45147</v>
      </c>
      <c r="B1076" s="371" t="s">
        <v>4744</v>
      </c>
      <c r="C1076" s="373">
        <v>2.8E-3</v>
      </c>
    </row>
    <row r="1077" spans="1:3" ht="14.25" customHeight="1">
      <c r="A1077" s="371">
        <v>45148</v>
      </c>
      <c r="B1077" s="371" t="s">
        <v>4744</v>
      </c>
      <c r="C1077" s="373">
        <v>0</v>
      </c>
    </row>
    <row r="1078" spans="1:3" ht="14.25" customHeight="1">
      <c r="A1078" s="371">
        <v>45151</v>
      </c>
      <c r="B1078" s="371" t="s">
        <v>4744</v>
      </c>
      <c r="C1078" s="373">
        <v>-5.1999999999999998E-3</v>
      </c>
    </row>
    <row r="1079" spans="1:3" ht="14.25" customHeight="1">
      <c r="A1079" s="371">
        <v>45152</v>
      </c>
      <c r="B1079" s="371" t="s">
        <v>4744</v>
      </c>
      <c r="C1079" s="373">
        <v>-1E-3</v>
      </c>
    </row>
    <row r="1080" spans="1:3" ht="14.25" customHeight="1">
      <c r="A1080" s="371">
        <v>45154</v>
      </c>
      <c r="B1080" s="371" t="s">
        <v>4744</v>
      </c>
      <c r="C1080" s="373">
        <v>-2.3999999999999998E-3</v>
      </c>
    </row>
    <row r="1081" spans="1:3" ht="14.25" customHeight="1">
      <c r="A1081" s="371">
        <v>45155</v>
      </c>
      <c r="B1081" s="371" t="s">
        <v>4744</v>
      </c>
      <c r="C1081" s="373">
        <v>1E-3</v>
      </c>
    </row>
    <row r="1082" spans="1:3" ht="14.25" customHeight="1">
      <c r="A1082" s="371">
        <v>45158</v>
      </c>
      <c r="B1082" s="371" t="s">
        <v>4744</v>
      </c>
      <c r="C1082" s="373">
        <v>0</v>
      </c>
    </row>
    <row r="1083" spans="1:3" ht="14.25" customHeight="1">
      <c r="A1083" s="371">
        <v>45159</v>
      </c>
      <c r="B1083" s="371" t="s">
        <v>4744</v>
      </c>
      <c r="C1083" s="373">
        <v>-5.0000000000000001E-4</v>
      </c>
    </row>
    <row r="1084" spans="1:3" ht="14.25" customHeight="1">
      <c r="A1084" s="371">
        <v>45160</v>
      </c>
      <c r="B1084" s="371" t="s">
        <v>4744</v>
      </c>
      <c r="C1084" s="373">
        <v>5.0000000000000001E-4</v>
      </c>
    </row>
    <row r="1085" spans="1:3" ht="14.25" customHeight="1">
      <c r="A1085" s="371">
        <v>45161</v>
      </c>
      <c r="B1085" s="371" t="s">
        <v>4744</v>
      </c>
      <c r="C1085" s="373">
        <v>2.8999999999999998E-3</v>
      </c>
    </row>
    <row r="1086" spans="1:3" ht="14.25" customHeight="1">
      <c r="A1086" s="371">
        <v>45162</v>
      </c>
      <c r="B1086" s="371" t="s">
        <v>4744</v>
      </c>
      <c r="C1086" s="373">
        <v>2.8E-3</v>
      </c>
    </row>
    <row r="1087" spans="1:3" ht="14.25" customHeight="1">
      <c r="A1087" s="371">
        <v>45165</v>
      </c>
      <c r="B1087" s="371" t="s">
        <v>4744</v>
      </c>
      <c r="C1087" s="373">
        <v>0</v>
      </c>
    </row>
    <row r="1088" spans="1:3" ht="14.25" customHeight="1">
      <c r="A1088" s="371">
        <v>45166</v>
      </c>
      <c r="B1088" s="371" t="s">
        <v>4744</v>
      </c>
      <c r="C1088" s="373">
        <v>1.4E-3</v>
      </c>
    </row>
    <row r="1089" spans="1:3" ht="14.25" customHeight="1">
      <c r="A1089" s="371">
        <v>45167</v>
      </c>
      <c r="B1089" s="371" t="s">
        <v>4744</v>
      </c>
      <c r="C1089" s="373">
        <v>-8.9999999999999998E-4</v>
      </c>
    </row>
    <row r="1090" spans="1:3" ht="14.25" customHeight="1">
      <c r="A1090" s="371">
        <v>45168</v>
      </c>
      <c r="B1090" s="371" t="s">
        <v>4744</v>
      </c>
      <c r="C1090" s="373">
        <v>-1.4E-3</v>
      </c>
    </row>
    <row r="1091" spans="1:3" ht="14.25" customHeight="1">
      <c r="A1091" s="371">
        <v>45169</v>
      </c>
      <c r="B1091" s="371" t="s">
        <v>4744</v>
      </c>
      <c r="C1091" s="373">
        <v>5.0000000000000001E-4</v>
      </c>
    </row>
    <row r="1092" spans="1:3" ht="14.25" customHeight="1">
      <c r="A1092" s="371">
        <v>45172</v>
      </c>
      <c r="B1092" s="371" t="s">
        <v>4744</v>
      </c>
      <c r="C1092" s="373">
        <v>0</v>
      </c>
    </row>
    <row r="1093" spans="1:3" ht="14.25" customHeight="1">
      <c r="A1093" s="371">
        <v>45173</v>
      </c>
      <c r="B1093" s="371" t="s">
        <v>4744</v>
      </c>
      <c r="C1093" s="373">
        <v>-1.9E-3</v>
      </c>
    </row>
    <row r="1094" spans="1:3" ht="14.25" customHeight="1">
      <c r="A1094" s="371">
        <v>45174</v>
      </c>
      <c r="B1094" s="371" t="s">
        <v>4744</v>
      </c>
      <c r="C1094" s="373">
        <v>1.4E-3</v>
      </c>
    </row>
    <row r="1095" spans="1:3" ht="14.25" customHeight="1">
      <c r="A1095" s="371">
        <v>45176</v>
      </c>
      <c r="B1095" s="371" t="s">
        <v>4744</v>
      </c>
      <c r="C1095" s="373">
        <v>-1.4E-3</v>
      </c>
    </row>
    <row r="1096" spans="1:3" ht="14.25" customHeight="1">
      <c r="A1096" s="371">
        <v>45179</v>
      </c>
      <c r="B1096" s="371" t="s">
        <v>4744</v>
      </c>
      <c r="C1096" s="373">
        <v>-8.9999999999999998E-4</v>
      </c>
    </row>
    <row r="1097" spans="1:3" ht="14.25" customHeight="1">
      <c r="A1097" s="371">
        <v>45180</v>
      </c>
      <c r="B1097" s="371" t="s">
        <v>4744</v>
      </c>
      <c r="C1097" s="373">
        <v>-1.9E-3</v>
      </c>
    </row>
    <row r="1098" spans="1:3" ht="14.25" customHeight="1">
      <c r="A1098" s="371">
        <v>45181</v>
      </c>
      <c r="B1098" s="371" t="s">
        <v>4744</v>
      </c>
      <c r="C1098" s="373">
        <v>-5.0000000000000001E-4</v>
      </c>
    </row>
    <row r="1099" spans="1:3" ht="14.25" customHeight="1">
      <c r="A1099" s="371">
        <v>45182</v>
      </c>
      <c r="B1099" s="371" t="s">
        <v>4744</v>
      </c>
      <c r="C1099" s="373">
        <v>1E-3</v>
      </c>
    </row>
    <row r="1100" spans="1:3" ht="14.25" customHeight="1">
      <c r="A1100" s="371">
        <v>45183</v>
      </c>
      <c r="B1100" s="371" t="s">
        <v>4744</v>
      </c>
      <c r="C1100" s="373">
        <v>-1.9E-3</v>
      </c>
    </row>
    <row r="1101" spans="1:3" ht="14.25" customHeight="1">
      <c r="A1101" s="371">
        <v>45186</v>
      </c>
      <c r="B1101" s="371" t="s">
        <v>4744</v>
      </c>
      <c r="C1101" s="373">
        <v>3.3E-3</v>
      </c>
    </row>
    <row r="1102" spans="1:3" ht="14.25" customHeight="1">
      <c r="A1102" s="371">
        <v>45187</v>
      </c>
      <c r="B1102" s="371" t="s">
        <v>4744</v>
      </c>
      <c r="C1102" s="373">
        <v>-1.9E-3</v>
      </c>
    </row>
    <row r="1103" spans="1:3" ht="14.25" customHeight="1">
      <c r="A1103" s="371">
        <v>45188</v>
      </c>
      <c r="B1103" s="371" t="s">
        <v>4744</v>
      </c>
      <c r="C1103" s="373">
        <v>-5.0000000000000001E-4</v>
      </c>
    </row>
    <row r="1104" spans="1:3" ht="14.25" customHeight="1">
      <c r="A1104" s="371">
        <v>45189</v>
      </c>
      <c r="B1104" s="371" t="s">
        <v>4744</v>
      </c>
      <c r="C1104" s="373">
        <v>0</v>
      </c>
    </row>
    <row r="1105" spans="1:3" ht="14.25" customHeight="1">
      <c r="A1105" s="371">
        <v>45190</v>
      </c>
      <c r="B1105" s="371" t="s">
        <v>4744</v>
      </c>
      <c r="C1105" s="373">
        <v>0</v>
      </c>
    </row>
    <row r="1106" spans="1:3" ht="14.25" customHeight="1">
      <c r="A1106" s="371">
        <v>45193</v>
      </c>
      <c r="B1106" s="371" t="s">
        <v>4744</v>
      </c>
      <c r="C1106" s="373">
        <v>-5.0000000000000001E-4</v>
      </c>
    </row>
    <row r="1107" spans="1:3" ht="14.25" customHeight="1">
      <c r="A1107" s="371">
        <v>45194</v>
      </c>
      <c r="B1107" s="371" t="s">
        <v>4744</v>
      </c>
      <c r="C1107" s="373">
        <v>0</v>
      </c>
    </row>
    <row r="1108" spans="1:3" ht="14.25" customHeight="1">
      <c r="A1108" s="371">
        <v>45195</v>
      </c>
      <c r="B1108" s="371" t="s">
        <v>4744</v>
      </c>
      <c r="C1108" s="373">
        <v>-5.0000000000000001E-4</v>
      </c>
    </row>
    <row r="1109" spans="1:3" ht="14.25" customHeight="1">
      <c r="A1109" s="371">
        <v>45196</v>
      </c>
      <c r="B1109" s="371" t="s">
        <v>4744</v>
      </c>
      <c r="C1109" s="373">
        <v>0</v>
      </c>
    </row>
    <row r="1110" spans="1:3" ht="14.25" customHeight="1">
      <c r="A1110" s="371">
        <v>45200</v>
      </c>
      <c r="B1110" s="371" t="s">
        <v>4744</v>
      </c>
      <c r="C1110" s="373">
        <v>0</v>
      </c>
    </row>
    <row r="1111" spans="1:3" ht="14.25" customHeight="1">
      <c r="A1111" s="371">
        <v>45201</v>
      </c>
      <c r="B1111" s="371" t="s">
        <v>4744</v>
      </c>
      <c r="C1111" s="373">
        <v>0</v>
      </c>
    </row>
    <row r="1112" spans="1:3" ht="14.25" customHeight="1">
      <c r="A1112" s="371">
        <v>45202</v>
      </c>
      <c r="B1112" s="371" t="s">
        <v>4744</v>
      </c>
      <c r="C1112" s="373">
        <v>0</v>
      </c>
    </row>
    <row r="1113" spans="1:3" ht="14.25" customHeight="1">
      <c r="A1113" s="371">
        <v>45203</v>
      </c>
      <c r="B1113" s="371" t="s">
        <v>4744</v>
      </c>
      <c r="C1113" s="373">
        <v>0</v>
      </c>
    </row>
    <row r="1114" spans="1:3" ht="14.25" customHeight="1">
      <c r="A1114" s="371">
        <v>45204</v>
      </c>
      <c r="B1114" s="371" t="s">
        <v>4744</v>
      </c>
      <c r="C1114" s="373">
        <v>1E-3</v>
      </c>
    </row>
    <row r="1115" spans="1:3" ht="14.25" customHeight="1">
      <c r="A1115" s="371">
        <v>45207</v>
      </c>
      <c r="B1115" s="371" t="s">
        <v>4744</v>
      </c>
      <c r="C1115" s="373">
        <v>-1E-3</v>
      </c>
    </row>
    <row r="1116" spans="1:3" ht="14.25" customHeight="1">
      <c r="A1116" s="371">
        <v>45208</v>
      </c>
      <c r="B1116" s="371" t="s">
        <v>4744</v>
      </c>
      <c r="C1116" s="373">
        <v>5.0000000000000001E-4</v>
      </c>
    </row>
    <row r="1117" spans="1:3" ht="14.25" customHeight="1">
      <c r="A1117" s="371">
        <v>45209</v>
      </c>
      <c r="B1117" s="371" t="s">
        <v>4744</v>
      </c>
      <c r="C1117" s="373">
        <v>5.0000000000000001E-4</v>
      </c>
    </row>
    <row r="1118" spans="1:3" ht="14.25" customHeight="1">
      <c r="A1118" s="371">
        <v>45210</v>
      </c>
      <c r="B1118" s="371" t="s">
        <v>4744</v>
      </c>
      <c r="C1118" s="373">
        <v>-1E-3</v>
      </c>
    </row>
    <row r="1119" spans="1:3" ht="14.25" customHeight="1">
      <c r="A1119" s="371">
        <v>45211</v>
      </c>
      <c r="B1119" s="371" t="s">
        <v>4744</v>
      </c>
      <c r="C1119" s="373">
        <v>1E-3</v>
      </c>
    </row>
    <row r="1120" spans="1:3" ht="14.25" customHeight="1">
      <c r="A1120" s="371">
        <v>45214</v>
      </c>
      <c r="B1120" s="371" t="s">
        <v>4744</v>
      </c>
      <c r="C1120" s="373">
        <v>-5.0000000000000001E-4</v>
      </c>
    </row>
    <row r="1121" spans="1:3" ht="14.25" customHeight="1">
      <c r="A1121" s="371">
        <v>45215</v>
      </c>
      <c r="B1121" s="371" t="s">
        <v>4744</v>
      </c>
      <c r="C1121" s="373">
        <v>5.0000000000000001E-4</v>
      </c>
    </row>
    <row r="1122" spans="1:3" ht="14.25" customHeight="1">
      <c r="A1122" s="371">
        <v>45216</v>
      </c>
      <c r="B1122" s="371" t="s">
        <v>4744</v>
      </c>
      <c r="C1122" s="373">
        <v>0</v>
      </c>
    </row>
    <row r="1123" spans="1:3" ht="14.25" customHeight="1">
      <c r="A1123" s="371">
        <v>45217</v>
      </c>
      <c r="B1123" s="371" t="s">
        <v>4744</v>
      </c>
      <c r="C1123" s="373">
        <v>1.4E-3</v>
      </c>
    </row>
    <row r="1124" spans="1:3" ht="14.25" customHeight="1">
      <c r="A1124" s="371">
        <v>45218</v>
      </c>
      <c r="B1124" s="371" t="s">
        <v>4744</v>
      </c>
      <c r="C1124" s="373">
        <v>8.0999999999999996E-3</v>
      </c>
    </row>
    <row r="1125" spans="1:3" ht="14.25" customHeight="1">
      <c r="A1125" s="371">
        <v>45221</v>
      </c>
      <c r="B1125" s="371" t="s">
        <v>4744</v>
      </c>
      <c r="C1125" s="373">
        <v>-9.9000000000000008E-3</v>
      </c>
    </row>
    <row r="1126" spans="1:3" ht="14.25" customHeight="1">
      <c r="A1126" s="371">
        <v>45222</v>
      </c>
      <c r="B1126" s="371" t="s">
        <v>4744</v>
      </c>
      <c r="C1126" s="373">
        <v>1.9E-3</v>
      </c>
    </row>
    <row r="1127" spans="1:3" ht="14.25" customHeight="1">
      <c r="A1127" s="371">
        <v>45224</v>
      </c>
      <c r="B1127" s="371" t="s">
        <v>4744</v>
      </c>
      <c r="C1127" s="373">
        <v>0</v>
      </c>
    </row>
    <row r="1128" spans="1:3" ht="14.25" customHeight="1">
      <c r="A1128" s="371">
        <v>45225</v>
      </c>
      <c r="B1128" s="371" t="s">
        <v>4744</v>
      </c>
      <c r="C1128" s="373">
        <v>2.8999999999999998E-3</v>
      </c>
    </row>
    <row r="1129" spans="1:3" ht="14.25" customHeight="1">
      <c r="A1129" s="371">
        <v>45228</v>
      </c>
      <c r="B1129" s="371" t="s">
        <v>4744</v>
      </c>
      <c r="C1129" s="373">
        <v>5.0000000000000001E-4</v>
      </c>
    </row>
    <row r="1130" spans="1:3" ht="14.25" customHeight="1">
      <c r="A1130" s="371">
        <v>45229</v>
      </c>
      <c r="B1130" s="371" t="s">
        <v>4744</v>
      </c>
      <c r="C1130" s="373">
        <v>8.9999999999999998E-4</v>
      </c>
    </row>
    <row r="1131" spans="1:3" ht="14.25" customHeight="1">
      <c r="A1131" s="371">
        <v>45230</v>
      </c>
      <c r="B1131" s="371" t="s">
        <v>4744</v>
      </c>
      <c r="C1131" s="373">
        <v>-5.0000000000000001E-4</v>
      </c>
    </row>
    <row r="1132" spans="1:3" ht="14.25" customHeight="1">
      <c r="A1132" s="371">
        <v>45231</v>
      </c>
      <c r="B1132" s="371" t="s">
        <v>4744</v>
      </c>
      <c r="C1132" s="373">
        <v>0</v>
      </c>
    </row>
    <row r="1133" spans="1:3" ht="14.25" customHeight="1">
      <c r="A1133" s="371">
        <v>45232</v>
      </c>
      <c r="B1133" s="371" t="s">
        <v>4744</v>
      </c>
      <c r="C1133" s="373">
        <v>5.0000000000000001E-4</v>
      </c>
    </row>
    <row r="1134" spans="1:3" ht="14.25" customHeight="1">
      <c r="A1134" s="371">
        <v>45235</v>
      </c>
      <c r="B1134" s="371" t="s">
        <v>4744</v>
      </c>
      <c r="C1134" s="373">
        <v>-5.0000000000000001E-4</v>
      </c>
    </row>
    <row r="1135" spans="1:3" ht="14.25" customHeight="1">
      <c r="A1135" s="371">
        <v>45236</v>
      </c>
      <c r="B1135" s="371" t="s">
        <v>4744</v>
      </c>
      <c r="C1135" s="373">
        <v>-8.9999999999999998E-4</v>
      </c>
    </row>
    <row r="1136" spans="1:3" ht="14.25" customHeight="1">
      <c r="A1136" s="371">
        <v>45237</v>
      </c>
      <c r="B1136" s="371" t="s">
        <v>4744</v>
      </c>
      <c r="C1136" s="373">
        <v>-2.8E-3</v>
      </c>
    </row>
    <row r="1137" spans="1:3" ht="14.25" customHeight="1">
      <c r="A1137" s="371">
        <v>45238</v>
      </c>
      <c r="B1137" s="371" t="s">
        <v>4744</v>
      </c>
      <c r="C1137" s="373">
        <v>0</v>
      </c>
    </row>
    <row r="1138" spans="1:3" ht="14.25" customHeight="1">
      <c r="A1138" s="371">
        <v>45239</v>
      </c>
      <c r="B1138" s="371" t="s">
        <v>4744</v>
      </c>
      <c r="C1138" s="373">
        <v>-1.4E-3</v>
      </c>
    </row>
    <row r="1139" spans="1:3" ht="14.25" customHeight="1">
      <c r="A1139" s="371">
        <v>45242</v>
      </c>
      <c r="B1139" s="371" t="s">
        <v>4744</v>
      </c>
      <c r="C1139" s="373">
        <v>1E-3</v>
      </c>
    </row>
    <row r="1140" spans="1:3" ht="14.25" customHeight="1">
      <c r="A1140" s="371">
        <v>45243</v>
      </c>
      <c r="B1140" s="371" t="s">
        <v>4744</v>
      </c>
      <c r="C1140" s="373">
        <v>-1.4E-3</v>
      </c>
    </row>
    <row r="1141" spans="1:3" ht="14.25" customHeight="1">
      <c r="A1141" s="371">
        <v>45244</v>
      </c>
      <c r="B1141" s="371" t="s">
        <v>4744</v>
      </c>
      <c r="C1141" s="373">
        <v>4.3E-3</v>
      </c>
    </row>
    <row r="1142" spans="1:3" ht="14.25" customHeight="1">
      <c r="A1142" s="371">
        <v>45245</v>
      </c>
      <c r="B1142" s="371" t="s">
        <v>4744</v>
      </c>
      <c r="C1142" s="373">
        <v>5.1999999999999998E-3</v>
      </c>
    </row>
    <row r="1143" spans="1:3" ht="14.25" customHeight="1">
      <c r="A1143" s="371">
        <v>45249</v>
      </c>
      <c r="B1143" s="371" t="s">
        <v>4744</v>
      </c>
      <c r="C1143" s="373">
        <v>-9.9000000000000008E-3</v>
      </c>
    </row>
    <row r="1144" spans="1:3" ht="14.25" customHeight="1">
      <c r="A1144" s="371">
        <v>45250</v>
      </c>
      <c r="B1144" s="371" t="s">
        <v>4744</v>
      </c>
      <c r="C1144" s="373">
        <v>0</v>
      </c>
    </row>
    <row r="1145" spans="1:3" ht="14.25" customHeight="1">
      <c r="A1145" s="371">
        <v>45251</v>
      </c>
      <c r="B1145" s="371" t="s">
        <v>4744</v>
      </c>
      <c r="C1145" s="373">
        <v>0</v>
      </c>
    </row>
    <row r="1146" spans="1:3" ht="14.25" customHeight="1">
      <c r="A1146" s="371">
        <v>45252</v>
      </c>
      <c r="B1146" s="371" t="s">
        <v>4744</v>
      </c>
      <c r="C1146" s="373">
        <v>0</v>
      </c>
    </row>
    <row r="1147" spans="1:3" ht="14.25" customHeight="1">
      <c r="A1147" s="371">
        <v>45253</v>
      </c>
      <c r="B1147" s="371" t="s">
        <v>4744</v>
      </c>
      <c r="C1147" s="373">
        <v>0</v>
      </c>
    </row>
    <row r="1148" spans="1:3" ht="14.25" customHeight="1">
      <c r="A1148" s="371">
        <v>45256</v>
      </c>
      <c r="B1148" s="371" t="s">
        <v>4744</v>
      </c>
      <c r="C1148" s="373">
        <v>0</v>
      </c>
    </row>
    <row r="1149" spans="1:3" ht="14.25" customHeight="1">
      <c r="A1149" s="371">
        <v>45257</v>
      </c>
      <c r="B1149" s="371" t="s">
        <v>4744</v>
      </c>
      <c r="C1149" s="373">
        <v>0</v>
      </c>
    </row>
    <row r="1150" spans="1:3" ht="14.25" customHeight="1">
      <c r="A1150" s="371">
        <v>45258</v>
      </c>
      <c r="B1150" s="371" t="s">
        <v>4744</v>
      </c>
      <c r="C1150" s="373">
        <v>0</v>
      </c>
    </row>
    <row r="1151" spans="1:3" ht="14.25" customHeight="1">
      <c r="A1151" s="371">
        <v>45259</v>
      </c>
      <c r="B1151" s="371" t="s">
        <v>4744</v>
      </c>
      <c r="C1151" s="373">
        <v>0</v>
      </c>
    </row>
    <row r="1152" spans="1:3" ht="14.25" customHeight="1">
      <c r="A1152" s="371">
        <v>45260</v>
      </c>
      <c r="B1152" s="371" t="s">
        <v>4744</v>
      </c>
      <c r="C1152" s="373">
        <v>0</v>
      </c>
    </row>
    <row r="1153" spans="1:3" ht="14.25" customHeight="1">
      <c r="A1153" s="371">
        <v>45263</v>
      </c>
      <c r="B1153" s="371" t="s">
        <v>4744</v>
      </c>
      <c r="C1153" s="373">
        <v>0</v>
      </c>
    </row>
    <row r="1154" spans="1:3" ht="14.25" customHeight="1">
      <c r="A1154" s="371">
        <v>45264</v>
      </c>
      <c r="B1154" s="371" t="s">
        <v>4744</v>
      </c>
      <c r="C1154" s="373">
        <v>0</v>
      </c>
    </row>
    <row r="1155" spans="1:3" ht="14.25" customHeight="1">
      <c r="A1155" s="371">
        <v>45265</v>
      </c>
      <c r="B1155" s="371" t="s">
        <v>4744</v>
      </c>
      <c r="C1155" s="373">
        <v>0</v>
      </c>
    </row>
    <row r="1156" spans="1:3" ht="14.25" customHeight="1">
      <c r="A1156" s="371">
        <v>45266</v>
      </c>
      <c r="B1156" s="371" t="s">
        <v>4744</v>
      </c>
      <c r="C1156" s="373">
        <v>0</v>
      </c>
    </row>
    <row r="1157" spans="1:3" ht="14.25" customHeight="1">
      <c r="A1157" s="371">
        <v>45267</v>
      </c>
      <c r="B1157" s="371" t="s">
        <v>4744</v>
      </c>
      <c r="C1157" s="373">
        <v>0</v>
      </c>
    </row>
    <row r="1158" spans="1:3" ht="14.25" customHeight="1">
      <c r="A1158" s="371">
        <v>45270</v>
      </c>
      <c r="B1158" s="371" t="s">
        <v>4744</v>
      </c>
      <c r="C1158" s="373">
        <v>0</v>
      </c>
    </row>
    <row r="1159" spans="1:3" ht="14.25" customHeight="1">
      <c r="A1159" s="371">
        <v>45271</v>
      </c>
      <c r="B1159" s="371" t="s">
        <v>4744</v>
      </c>
      <c r="C1159" s="373">
        <v>0</v>
      </c>
    </row>
    <row r="1160" spans="1:3" ht="14.25" customHeight="1">
      <c r="A1160" s="371">
        <v>45272</v>
      </c>
      <c r="B1160" s="371" t="s">
        <v>4744</v>
      </c>
      <c r="C1160" s="373">
        <v>0</v>
      </c>
    </row>
    <row r="1161" spans="1:3" ht="14.25" customHeight="1">
      <c r="A1161" s="371">
        <v>45273</v>
      </c>
      <c r="B1161" s="371" t="s">
        <v>4744</v>
      </c>
      <c r="C1161" s="373">
        <v>0</v>
      </c>
    </row>
    <row r="1162" spans="1:3" ht="14.25" customHeight="1">
      <c r="A1162" s="371">
        <v>45274</v>
      </c>
      <c r="B1162" s="371" t="s">
        <v>4744</v>
      </c>
      <c r="C1162" s="373">
        <v>0</v>
      </c>
    </row>
    <row r="1163" spans="1:3" ht="14.25" customHeight="1">
      <c r="A1163" s="371">
        <v>45277</v>
      </c>
      <c r="B1163" s="371" t="s">
        <v>4744</v>
      </c>
      <c r="C1163" s="373">
        <v>0</v>
      </c>
    </row>
    <row r="1164" spans="1:3" ht="14.25" customHeight="1">
      <c r="A1164" s="371">
        <v>45278</v>
      </c>
      <c r="B1164" s="371" t="s">
        <v>4744</v>
      </c>
      <c r="C1164" s="373">
        <v>0</v>
      </c>
    </row>
    <row r="1165" spans="1:3" ht="14.25" customHeight="1">
      <c r="A1165" s="371">
        <v>45279</v>
      </c>
      <c r="B1165" s="371" t="s">
        <v>4744</v>
      </c>
      <c r="C1165" s="373">
        <v>0</v>
      </c>
    </row>
    <row r="1166" spans="1:3" ht="14.25" customHeight="1">
      <c r="A1166" s="371">
        <v>45280</v>
      </c>
      <c r="B1166" s="371" t="s">
        <v>4744</v>
      </c>
      <c r="C1166" s="373">
        <v>0</v>
      </c>
    </row>
    <row r="1167" spans="1:3" ht="14.25" customHeight="1">
      <c r="A1167" s="371">
        <v>45281</v>
      </c>
      <c r="B1167" s="371" t="s">
        <v>4744</v>
      </c>
      <c r="C1167" s="373">
        <v>0</v>
      </c>
    </row>
    <row r="1168" spans="1:3" ht="14.25" customHeight="1">
      <c r="A1168" s="371">
        <v>45284</v>
      </c>
      <c r="B1168" s="371" t="s">
        <v>4744</v>
      </c>
      <c r="C1168" s="373">
        <v>0</v>
      </c>
    </row>
    <row r="1169" spans="1:3" ht="14.25" customHeight="1">
      <c r="A1169" s="371">
        <v>45286</v>
      </c>
      <c r="B1169" s="371" t="s">
        <v>4744</v>
      </c>
      <c r="C1169" s="373">
        <v>1E-3</v>
      </c>
    </row>
    <row r="1170" spans="1:3" ht="14.25" customHeight="1">
      <c r="A1170" s="371">
        <v>45287</v>
      </c>
      <c r="B1170" s="371" t="s">
        <v>4744</v>
      </c>
      <c r="C1170" s="373">
        <v>3.8E-3</v>
      </c>
    </row>
    <row r="1171" spans="1:3" ht="14.25" customHeight="1">
      <c r="A1171" s="371">
        <v>45288</v>
      </c>
      <c r="B1171" s="371" t="s">
        <v>4744</v>
      </c>
      <c r="C1171" s="373">
        <v>-2.3999999999999998E-3</v>
      </c>
    </row>
  </sheetData>
  <pageMargins left="0.7" right="0.7" top="0.75" bottom="0.75" header="0" footer="0"/>
  <pageSetup orientation="landscape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F09842-CDBC-448B-83EE-9F9A968F7ACC}">
  <sheetPr>
    <tabColor theme="5" tint="0.59999389629810485"/>
  </sheetPr>
  <dimension ref="A1:N1099"/>
  <sheetViews>
    <sheetView topLeftCell="A31" workbookViewId="0">
      <selection activeCell="C45" sqref="C45"/>
    </sheetView>
  </sheetViews>
  <sheetFormatPr defaultColWidth="14.42578125" defaultRowHeight="15" customHeight="1"/>
  <cols>
    <col min="1" max="2" width="10.5703125" style="337" customWidth="1"/>
    <col min="3" max="3" width="10.85546875" style="337" customWidth="1"/>
    <col min="4" max="4" width="0.28515625" style="337" customWidth="1"/>
    <col min="5" max="5" width="9" style="337" customWidth="1"/>
    <col min="6" max="6" width="11.28515625" style="337" customWidth="1"/>
    <col min="7" max="7" width="2" style="337" customWidth="1"/>
    <col min="8" max="8" width="11.7109375" style="337" customWidth="1"/>
    <col min="9" max="9" width="11.42578125" style="337" customWidth="1"/>
    <col min="10" max="10" width="10.5703125" style="337" customWidth="1"/>
    <col min="11" max="26" width="8.7109375" style="337" customWidth="1"/>
    <col min="27" max="16384" width="14.42578125" style="337"/>
  </cols>
  <sheetData>
    <row r="1" spans="1:10" ht="14.25" customHeight="1">
      <c r="A1" s="372" t="s">
        <v>33</v>
      </c>
      <c r="B1" s="370" t="s">
        <v>4745</v>
      </c>
      <c r="C1" s="372" t="s">
        <v>2</v>
      </c>
      <c r="D1" s="386"/>
      <c r="E1" s="370" t="s">
        <v>4745</v>
      </c>
      <c r="F1" s="372" t="s">
        <v>2</v>
      </c>
      <c r="G1" s="387"/>
      <c r="H1" s="372"/>
      <c r="I1" s="372"/>
      <c r="J1" s="372"/>
    </row>
    <row r="2" spans="1:10" ht="14.25" customHeight="1">
      <c r="A2" s="371">
        <v>43466</v>
      </c>
      <c r="B2" s="371" t="s">
        <v>4744</v>
      </c>
      <c r="C2" s="372">
        <v>225.81</v>
      </c>
      <c r="D2" s="386"/>
      <c r="E2" s="372" t="s">
        <v>999</v>
      </c>
      <c r="F2" s="388">
        <v>5465.25</v>
      </c>
      <c r="G2" s="387"/>
      <c r="H2" s="372" t="s">
        <v>33</v>
      </c>
      <c r="I2" s="389" t="s">
        <v>4746</v>
      </c>
      <c r="J2" s="389" t="s">
        <v>1000</v>
      </c>
    </row>
    <row r="3" spans="1:10" ht="14.25" customHeight="1">
      <c r="A3" s="371">
        <v>43467</v>
      </c>
      <c r="B3" s="371" t="s">
        <v>4744</v>
      </c>
      <c r="C3" s="372">
        <v>225.46</v>
      </c>
      <c r="D3" s="386"/>
      <c r="E3" s="372" t="s">
        <v>999</v>
      </c>
      <c r="F3" s="388">
        <v>5496.43</v>
      </c>
      <c r="G3" s="387"/>
      <c r="H3" s="371">
        <v>43467</v>
      </c>
      <c r="I3" s="373">
        <f t="shared" ref="I3:I257" si="0">C3/C2-1</f>
        <v>-1.549975643239887E-3</v>
      </c>
      <c r="J3" s="373">
        <f t="shared" ref="J3:J257" si="1">F3/F2-1</f>
        <v>5.7051370019669534E-3</v>
      </c>
    </row>
    <row r="4" spans="1:10" ht="14.25" customHeight="1">
      <c r="A4" s="371">
        <v>43468</v>
      </c>
      <c r="B4" s="371" t="s">
        <v>4744</v>
      </c>
      <c r="C4" s="372">
        <v>226.79</v>
      </c>
      <c r="D4" s="386"/>
      <c r="E4" s="372" t="s">
        <v>999</v>
      </c>
      <c r="F4" s="388">
        <v>5590.47</v>
      </c>
      <c r="G4" s="387"/>
      <c r="H4" s="371">
        <v>43468</v>
      </c>
      <c r="I4" s="373">
        <f t="shared" si="0"/>
        <v>5.899050829415442E-3</v>
      </c>
      <c r="J4" s="373">
        <f t="shared" si="1"/>
        <v>1.7109287301029896E-2</v>
      </c>
    </row>
    <row r="5" spans="1:10" ht="14.25" customHeight="1">
      <c r="A5" s="371">
        <v>43471</v>
      </c>
      <c r="B5" s="371" t="s">
        <v>4744</v>
      </c>
      <c r="C5" s="372">
        <v>229.55</v>
      </c>
      <c r="D5" s="386"/>
      <c r="E5" s="372" t="s">
        <v>999</v>
      </c>
      <c r="F5" s="388">
        <v>5687</v>
      </c>
      <c r="G5" s="387"/>
      <c r="H5" s="371">
        <v>43471</v>
      </c>
      <c r="I5" s="373">
        <f t="shared" si="0"/>
        <v>1.2169848758763591E-2</v>
      </c>
      <c r="J5" s="373">
        <f t="shared" si="1"/>
        <v>1.7266884537435967E-2</v>
      </c>
    </row>
    <row r="6" spans="1:10" ht="14.25" customHeight="1">
      <c r="A6" s="371">
        <v>43472</v>
      </c>
      <c r="B6" s="371" t="s">
        <v>4744</v>
      </c>
      <c r="C6" s="372">
        <v>228.57</v>
      </c>
      <c r="D6" s="386"/>
      <c r="E6" s="372" t="s">
        <v>999</v>
      </c>
      <c r="F6" s="388">
        <v>5655.18</v>
      </c>
      <c r="G6" s="387"/>
      <c r="H6" s="371">
        <v>43472</v>
      </c>
      <c r="I6" s="373">
        <f t="shared" si="0"/>
        <v>-4.2692223916358518E-3</v>
      </c>
      <c r="J6" s="373">
        <f t="shared" si="1"/>
        <v>-5.5952171619482183E-3</v>
      </c>
    </row>
    <row r="7" spans="1:10" ht="14.25" customHeight="1">
      <c r="A7" s="371">
        <v>43473</v>
      </c>
      <c r="B7" s="371" t="s">
        <v>4744</v>
      </c>
      <c r="C7" s="372">
        <v>230.44</v>
      </c>
      <c r="D7" s="386"/>
      <c r="E7" s="372" t="s">
        <v>999</v>
      </c>
      <c r="F7" s="388">
        <v>5770.77</v>
      </c>
      <c r="G7" s="387"/>
      <c r="H7" s="371">
        <v>43473</v>
      </c>
      <c r="I7" s="373">
        <f t="shared" si="0"/>
        <v>8.1813011331322016E-3</v>
      </c>
      <c r="J7" s="373">
        <f t="shared" si="1"/>
        <v>2.0439667702884856E-2</v>
      </c>
    </row>
    <row r="8" spans="1:10" ht="14.25" customHeight="1">
      <c r="A8" s="371">
        <v>43474</v>
      </c>
      <c r="B8" s="371" t="s">
        <v>4744</v>
      </c>
      <c r="C8" s="372">
        <v>233.02</v>
      </c>
      <c r="D8" s="386"/>
      <c r="E8" s="372" t="s">
        <v>999</v>
      </c>
      <c r="F8" s="388">
        <v>5798.59</v>
      </c>
      <c r="G8" s="387"/>
      <c r="H8" s="371">
        <v>43474</v>
      </c>
      <c r="I8" s="373">
        <f t="shared" si="0"/>
        <v>1.119597292136798E-2</v>
      </c>
      <c r="J8" s="373">
        <f t="shared" si="1"/>
        <v>4.8208471313186951E-3</v>
      </c>
    </row>
    <row r="9" spans="1:10" ht="14.25" customHeight="1">
      <c r="A9" s="371">
        <v>43475</v>
      </c>
      <c r="B9" s="371" t="s">
        <v>4744</v>
      </c>
      <c r="C9" s="372">
        <v>233.82</v>
      </c>
      <c r="D9" s="386"/>
      <c r="E9" s="372" t="s">
        <v>999</v>
      </c>
      <c r="F9" s="388">
        <v>5797.3</v>
      </c>
      <c r="G9" s="387"/>
      <c r="H9" s="371">
        <v>43475</v>
      </c>
      <c r="I9" s="373">
        <f t="shared" si="0"/>
        <v>3.4331817011414856E-3</v>
      </c>
      <c r="J9" s="373">
        <f t="shared" si="1"/>
        <v>-2.224678758111498E-4</v>
      </c>
    </row>
    <row r="10" spans="1:10" ht="14.25" customHeight="1">
      <c r="A10" s="371">
        <v>43478</v>
      </c>
      <c r="B10" s="371" t="s">
        <v>4744</v>
      </c>
      <c r="C10" s="372">
        <v>234.27</v>
      </c>
      <c r="D10" s="386"/>
      <c r="E10" s="372" t="s">
        <v>999</v>
      </c>
      <c r="F10" s="388">
        <v>5860.21</v>
      </c>
      <c r="G10" s="387"/>
      <c r="H10" s="371">
        <v>43478</v>
      </c>
      <c r="I10" s="373">
        <f t="shared" si="0"/>
        <v>1.9245573518091863E-3</v>
      </c>
      <c r="J10" s="373">
        <f t="shared" si="1"/>
        <v>1.0851603332585835E-2</v>
      </c>
    </row>
    <row r="11" spans="1:10" ht="14.25" customHeight="1">
      <c r="A11" s="371">
        <v>43479</v>
      </c>
      <c r="B11" s="371" t="s">
        <v>4744</v>
      </c>
      <c r="C11" s="372">
        <v>233.02</v>
      </c>
      <c r="D11" s="386"/>
      <c r="E11" s="372" t="s">
        <v>999</v>
      </c>
      <c r="F11" s="388">
        <v>5836.23</v>
      </c>
      <c r="G11" s="387"/>
      <c r="H11" s="371">
        <v>43479</v>
      </c>
      <c r="I11" s="373">
        <f t="shared" si="0"/>
        <v>-5.3357237375677435E-3</v>
      </c>
      <c r="J11" s="373">
        <f t="shared" si="1"/>
        <v>-4.0920035288838363E-3</v>
      </c>
    </row>
    <row r="12" spans="1:10" ht="14.25" customHeight="1">
      <c r="A12" s="371">
        <v>43480</v>
      </c>
      <c r="B12" s="371" t="s">
        <v>4744</v>
      </c>
      <c r="C12" s="372">
        <v>235.07</v>
      </c>
      <c r="D12" s="386"/>
      <c r="E12" s="372" t="s">
        <v>999</v>
      </c>
      <c r="F12" s="388">
        <v>5863.27</v>
      </c>
      <c r="G12" s="387"/>
      <c r="H12" s="371">
        <v>43480</v>
      </c>
      <c r="I12" s="373">
        <f t="shared" si="0"/>
        <v>8.7975281091750013E-3</v>
      </c>
      <c r="J12" s="373">
        <f t="shared" si="1"/>
        <v>4.6331278924924835E-3</v>
      </c>
    </row>
    <row r="13" spans="1:10" ht="14.25" customHeight="1">
      <c r="A13" s="371">
        <v>43481</v>
      </c>
      <c r="B13" s="371" t="s">
        <v>4744</v>
      </c>
      <c r="C13" s="372">
        <v>236.14</v>
      </c>
      <c r="D13" s="386"/>
      <c r="E13" s="372" t="s">
        <v>999</v>
      </c>
      <c r="F13" s="388">
        <v>5839.48</v>
      </c>
      <c r="G13" s="387"/>
      <c r="H13" s="371">
        <v>43481</v>
      </c>
      <c r="I13" s="373">
        <f t="shared" si="0"/>
        <v>4.5518356234313107E-3</v>
      </c>
      <c r="J13" s="373">
        <f t="shared" si="1"/>
        <v>-4.0574628151186509E-3</v>
      </c>
    </row>
    <row r="14" spans="1:10" ht="14.25" customHeight="1">
      <c r="A14" s="371">
        <v>43482</v>
      </c>
      <c r="B14" s="371" t="s">
        <v>4744</v>
      </c>
      <c r="C14" s="372">
        <v>234.98</v>
      </c>
      <c r="D14" s="386"/>
      <c r="E14" s="372" t="s">
        <v>999</v>
      </c>
      <c r="F14" s="388">
        <v>5825.57</v>
      </c>
      <c r="G14" s="387"/>
      <c r="H14" s="371">
        <v>43482</v>
      </c>
      <c r="I14" s="373">
        <f t="shared" si="0"/>
        <v>-4.912340137206761E-3</v>
      </c>
      <c r="J14" s="373">
        <f t="shared" si="1"/>
        <v>-2.3820614164274945E-3</v>
      </c>
    </row>
    <row r="15" spans="1:10" ht="14.25" customHeight="1">
      <c r="A15" s="371">
        <v>43485</v>
      </c>
      <c r="B15" s="371" t="s">
        <v>4744</v>
      </c>
      <c r="C15" s="372">
        <v>233.56</v>
      </c>
      <c r="D15" s="386"/>
      <c r="E15" s="372" t="s">
        <v>999</v>
      </c>
      <c r="F15" s="388">
        <v>5887.27</v>
      </c>
      <c r="G15" s="387"/>
      <c r="H15" s="371">
        <v>43485</v>
      </c>
      <c r="I15" s="373">
        <f t="shared" si="0"/>
        <v>-6.0430674951058583E-3</v>
      </c>
      <c r="J15" s="373">
        <f t="shared" si="1"/>
        <v>1.0591238282262605E-2</v>
      </c>
    </row>
    <row r="16" spans="1:10" ht="14.25" customHeight="1">
      <c r="A16" s="371">
        <v>43486</v>
      </c>
      <c r="B16" s="371" t="s">
        <v>4744</v>
      </c>
      <c r="C16" s="372">
        <v>234.8</v>
      </c>
      <c r="D16" s="386"/>
      <c r="E16" s="372" t="s">
        <v>999</v>
      </c>
      <c r="F16" s="388">
        <v>5859.3</v>
      </c>
      <c r="G16" s="387"/>
      <c r="H16" s="371">
        <v>43486</v>
      </c>
      <c r="I16" s="373">
        <f t="shared" si="0"/>
        <v>5.3091282753896518E-3</v>
      </c>
      <c r="J16" s="373">
        <f t="shared" si="1"/>
        <v>-4.7509286987007515E-3</v>
      </c>
    </row>
    <row r="17" spans="1:14" ht="14.25" customHeight="1">
      <c r="A17" s="371">
        <v>43487</v>
      </c>
      <c r="B17" s="371" t="s">
        <v>4744</v>
      </c>
      <c r="C17" s="372">
        <v>238.36</v>
      </c>
      <c r="D17" s="386"/>
      <c r="E17" s="372" t="s">
        <v>999</v>
      </c>
      <c r="F17" s="388">
        <v>5865.46</v>
      </c>
      <c r="G17" s="387"/>
      <c r="H17" s="371">
        <v>43487</v>
      </c>
      <c r="I17" s="373">
        <f t="shared" si="0"/>
        <v>1.5161839863713888E-2</v>
      </c>
      <c r="J17" s="373">
        <f t="shared" si="1"/>
        <v>1.0513201235642367E-3</v>
      </c>
    </row>
    <row r="18" spans="1:14" ht="14.25" customHeight="1">
      <c r="A18" s="371">
        <v>43488</v>
      </c>
      <c r="B18" s="371" t="s">
        <v>4744</v>
      </c>
      <c r="C18" s="372">
        <v>237.74</v>
      </c>
      <c r="D18" s="386"/>
      <c r="E18" s="372" t="s">
        <v>999</v>
      </c>
      <c r="F18" s="388">
        <v>5925.24</v>
      </c>
      <c r="G18" s="387"/>
      <c r="H18" s="371">
        <v>43488</v>
      </c>
      <c r="I18" s="373">
        <f t="shared" si="0"/>
        <v>-2.6011075683839424E-3</v>
      </c>
      <c r="J18" s="373">
        <f t="shared" si="1"/>
        <v>1.0191869009421151E-2</v>
      </c>
    </row>
    <row r="19" spans="1:14" ht="14.25" customHeight="1">
      <c r="A19" s="371">
        <v>43489</v>
      </c>
      <c r="B19" s="371" t="s">
        <v>4744</v>
      </c>
      <c r="C19" s="372">
        <v>235.87</v>
      </c>
      <c r="D19" s="386"/>
      <c r="E19" s="372" t="s">
        <v>999</v>
      </c>
      <c r="F19" s="388">
        <v>5950.01</v>
      </c>
      <c r="G19" s="387"/>
      <c r="H19" s="371">
        <v>43489</v>
      </c>
      <c r="I19" s="373">
        <f t="shared" si="0"/>
        <v>-7.8657356776310472E-3</v>
      </c>
      <c r="J19" s="373">
        <f t="shared" si="1"/>
        <v>4.1804213837752791E-3</v>
      </c>
    </row>
    <row r="20" spans="1:14" ht="14.25" customHeight="1">
      <c r="A20" s="371">
        <v>43492</v>
      </c>
      <c r="B20" s="371" t="s">
        <v>4744</v>
      </c>
      <c r="C20" s="372">
        <v>239.7</v>
      </c>
      <c r="D20" s="386"/>
      <c r="E20" s="372" t="s">
        <v>999</v>
      </c>
      <c r="F20" s="388">
        <v>5939.45</v>
      </c>
      <c r="G20" s="387"/>
      <c r="H20" s="371">
        <v>43492</v>
      </c>
      <c r="I20" s="373">
        <f t="shared" si="0"/>
        <v>1.6237758087081833E-2</v>
      </c>
      <c r="J20" s="373">
        <f t="shared" si="1"/>
        <v>-1.7747869331312671E-3</v>
      </c>
    </row>
    <row r="21" spans="1:14" ht="14.25" customHeight="1">
      <c r="A21" s="371">
        <v>43493</v>
      </c>
      <c r="B21" s="371" t="s">
        <v>4744</v>
      </c>
      <c r="C21" s="372">
        <v>241.83</v>
      </c>
      <c r="D21" s="386"/>
      <c r="E21" s="372" t="s">
        <v>999</v>
      </c>
      <c r="F21" s="388">
        <v>5904.22</v>
      </c>
      <c r="G21" s="387"/>
      <c r="H21" s="371">
        <v>43493</v>
      </c>
      <c r="I21" s="373">
        <f t="shared" si="0"/>
        <v>8.8861076345432277E-3</v>
      </c>
      <c r="J21" s="373">
        <f t="shared" si="1"/>
        <v>-5.9315256463139399E-3</v>
      </c>
    </row>
    <row r="22" spans="1:14" ht="14.25" customHeight="1">
      <c r="A22" s="371">
        <v>43494</v>
      </c>
      <c r="B22" s="371" t="s">
        <v>4744</v>
      </c>
      <c r="C22" s="372">
        <v>242.63</v>
      </c>
      <c r="D22" s="386"/>
      <c r="E22" s="372" t="s">
        <v>999</v>
      </c>
      <c r="F22" s="388">
        <v>5924.53</v>
      </c>
      <c r="G22" s="387"/>
      <c r="H22" s="371">
        <v>43494</v>
      </c>
      <c r="I22" s="373">
        <f t="shared" si="0"/>
        <v>3.3081090021915838E-3</v>
      </c>
      <c r="J22" s="373">
        <f t="shared" si="1"/>
        <v>3.4399124693862415E-3</v>
      </c>
    </row>
    <row r="23" spans="1:14" ht="14.25" customHeight="1">
      <c r="A23" s="371">
        <v>43495</v>
      </c>
      <c r="B23" s="371" t="s">
        <v>4744</v>
      </c>
      <c r="C23" s="372">
        <v>237.47</v>
      </c>
      <c r="D23" s="386"/>
      <c r="E23" s="372" t="s">
        <v>999</v>
      </c>
      <c r="F23" s="388">
        <v>5884.11</v>
      </c>
      <c r="G23" s="387"/>
      <c r="H23" s="371">
        <v>43495</v>
      </c>
      <c r="I23" s="373">
        <f t="shared" si="0"/>
        <v>-2.1266949676462144E-2</v>
      </c>
      <c r="J23" s="373">
        <f t="shared" si="1"/>
        <v>-6.8224821209446063E-3</v>
      </c>
    </row>
    <row r="24" spans="1:14" ht="14.25" customHeight="1">
      <c r="A24" s="371">
        <v>43496</v>
      </c>
      <c r="B24" s="371" t="s">
        <v>4744</v>
      </c>
      <c r="C24" s="372">
        <v>234.36</v>
      </c>
      <c r="D24" s="386"/>
      <c r="E24" s="372" t="s">
        <v>999</v>
      </c>
      <c r="F24" s="388">
        <v>5821.01</v>
      </c>
      <c r="G24" s="387"/>
      <c r="H24" s="371">
        <v>43496</v>
      </c>
      <c r="I24" s="373">
        <f t="shared" si="0"/>
        <v>-1.3096391123089135E-2</v>
      </c>
      <c r="J24" s="373">
        <f t="shared" si="1"/>
        <v>-1.0723796801895169E-2</v>
      </c>
    </row>
    <row r="25" spans="1:14" ht="14.25" customHeight="1">
      <c r="A25" s="371">
        <v>43499</v>
      </c>
      <c r="B25" s="371" t="s">
        <v>4744</v>
      </c>
      <c r="C25" s="372">
        <v>237.38</v>
      </c>
      <c r="D25" s="386"/>
      <c r="E25" s="372" t="s">
        <v>999</v>
      </c>
      <c r="F25" s="388">
        <v>5801.33</v>
      </c>
      <c r="G25" s="387"/>
      <c r="H25" s="371">
        <v>43499</v>
      </c>
      <c r="I25" s="373">
        <f t="shared" si="0"/>
        <v>1.2886158047448193E-2</v>
      </c>
      <c r="J25" s="373">
        <f t="shared" si="1"/>
        <v>-3.3808565867435858E-3</v>
      </c>
    </row>
    <row r="26" spans="1:14" ht="14.25" customHeight="1">
      <c r="A26" s="371">
        <v>43500</v>
      </c>
      <c r="B26" s="371" t="s">
        <v>4744</v>
      </c>
      <c r="C26" s="372">
        <v>237.83</v>
      </c>
      <c r="D26" s="386"/>
      <c r="E26" s="372" t="s">
        <v>999</v>
      </c>
      <c r="F26" s="388">
        <v>5828.07</v>
      </c>
      <c r="G26" s="387"/>
      <c r="H26" s="371">
        <v>43500</v>
      </c>
      <c r="I26" s="373">
        <f t="shared" si="0"/>
        <v>1.8956946667789687E-3</v>
      </c>
      <c r="J26" s="373">
        <f t="shared" si="1"/>
        <v>4.6092878701953222E-3</v>
      </c>
    </row>
    <row r="27" spans="1:14" ht="14.25" customHeight="1">
      <c r="A27" s="371">
        <v>43501</v>
      </c>
      <c r="B27" s="371" t="s">
        <v>4744</v>
      </c>
      <c r="C27" s="372">
        <v>237.21</v>
      </c>
      <c r="D27" s="386"/>
      <c r="E27" s="372" t="s">
        <v>999</v>
      </c>
      <c r="F27" s="388">
        <v>5800.24</v>
      </c>
      <c r="G27" s="387"/>
      <c r="H27" s="371">
        <v>43501</v>
      </c>
      <c r="I27" s="373">
        <f t="shared" si="0"/>
        <v>-2.6069040911576025E-3</v>
      </c>
      <c r="J27" s="373">
        <f t="shared" si="1"/>
        <v>-4.7751657066575914E-3</v>
      </c>
    </row>
    <row r="28" spans="1:14" ht="14.25" customHeight="1">
      <c r="A28" s="371">
        <v>43502</v>
      </c>
      <c r="B28" s="371" t="s">
        <v>4744</v>
      </c>
      <c r="C28" s="372">
        <v>234.98</v>
      </c>
      <c r="D28" s="386"/>
      <c r="E28" s="372" t="s">
        <v>999</v>
      </c>
      <c r="F28" s="388">
        <v>5786</v>
      </c>
      <c r="G28" s="387"/>
      <c r="H28" s="371">
        <v>43502</v>
      </c>
      <c r="I28" s="373">
        <f t="shared" si="0"/>
        <v>-9.4009527422959094E-3</v>
      </c>
      <c r="J28" s="373">
        <f t="shared" si="1"/>
        <v>-2.4550708246554587E-3</v>
      </c>
      <c r="L28" s="369" t="s">
        <v>1002</v>
      </c>
      <c r="M28" s="374">
        <f>SLOPE(I3:I1099,J3:J1099)</f>
        <v>0.79085386483601117</v>
      </c>
    </row>
    <row r="29" spans="1:14" ht="14.25" customHeight="1">
      <c r="A29" s="371">
        <v>43503</v>
      </c>
      <c r="B29" s="371" t="s">
        <v>4744</v>
      </c>
      <c r="C29" s="372">
        <v>237.65</v>
      </c>
      <c r="D29" s="386"/>
      <c r="E29" s="372" t="s">
        <v>999</v>
      </c>
      <c r="F29" s="388">
        <v>5811.92</v>
      </c>
      <c r="G29" s="387"/>
      <c r="H29" s="371">
        <v>43503</v>
      </c>
      <c r="I29" s="373">
        <f t="shared" si="0"/>
        <v>1.1362669163333061E-2</v>
      </c>
      <c r="J29" s="373">
        <f t="shared" si="1"/>
        <v>4.4797787763566355E-3</v>
      </c>
      <c r="L29" s="369" t="s">
        <v>1003</v>
      </c>
      <c r="M29" s="390">
        <f>INTERCEPT(I3:I1099,J3:J1099)</f>
        <v>-1.3033320182816938E-4</v>
      </c>
    </row>
    <row r="30" spans="1:14" ht="14.25" customHeight="1">
      <c r="A30" s="371">
        <v>43506</v>
      </c>
      <c r="B30" s="371" t="s">
        <v>4744</v>
      </c>
      <c r="C30" s="372">
        <v>237.56</v>
      </c>
      <c r="D30" s="386"/>
      <c r="E30" s="372" t="s">
        <v>999</v>
      </c>
      <c r="F30" s="388">
        <v>5763.73</v>
      </c>
      <c r="G30" s="387"/>
      <c r="H30" s="371">
        <v>43506</v>
      </c>
      <c r="I30" s="373">
        <f t="shared" si="0"/>
        <v>-3.7870818430463249E-4</v>
      </c>
      <c r="J30" s="373">
        <f t="shared" si="1"/>
        <v>-8.2915800630429803E-3</v>
      </c>
    </row>
    <row r="31" spans="1:14" ht="14.25" customHeight="1">
      <c r="A31" s="371">
        <v>43507</v>
      </c>
      <c r="B31" s="371" t="s">
        <v>4744</v>
      </c>
      <c r="C31" s="372">
        <v>236.49</v>
      </c>
      <c r="D31" s="386"/>
      <c r="E31" s="372" t="s">
        <v>999</v>
      </c>
      <c r="F31" s="388">
        <v>5733.91</v>
      </c>
      <c r="G31" s="387"/>
      <c r="H31" s="371">
        <v>43507</v>
      </c>
      <c r="I31" s="373">
        <f t="shared" si="0"/>
        <v>-4.5041252736151005E-3</v>
      </c>
      <c r="J31" s="373">
        <f t="shared" si="1"/>
        <v>-5.1737329819404598E-3</v>
      </c>
      <c r="L31" s="377" t="s">
        <v>4747</v>
      </c>
      <c r="M31" s="377" t="s">
        <v>4748</v>
      </c>
      <c r="N31" s="377" t="s">
        <v>4749</v>
      </c>
    </row>
    <row r="32" spans="1:14" ht="14.25" customHeight="1">
      <c r="A32" s="371">
        <v>43508</v>
      </c>
      <c r="B32" s="371" t="s">
        <v>4744</v>
      </c>
      <c r="C32" s="372">
        <v>236.49</v>
      </c>
      <c r="D32" s="386"/>
      <c r="E32" s="372" t="s">
        <v>999</v>
      </c>
      <c r="F32" s="388">
        <v>5731.95</v>
      </c>
      <c r="G32" s="387"/>
      <c r="H32" s="371">
        <v>43508</v>
      </c>
      <c r="I32" s="373">
        <f t="shared" si="0"/>
        <v>0</v>
      </c>
      <c r="J32" s="373">
        <f t="shared" si="1"/>
        <v>-3.4182608377186785E-4</v>
      </c>
      <c r="L32" s="391" t="s">
        <v>4750</v>
      </c>
      <c r="M32" s="377">
        <f>M28</f>
        <v>0.79085386483601117</v>
      </c>
      <c r="N32" s="377"/>
    </row>
    <row r="33" spans="1:10" ht="14.25" customHeight="1">
      <c r="A33" s="371">
        <v>43509</v>
      </c>
      <c r="B33" s="371" t="s">
        <v>4744</v>
      </c>
      <c r="C33" s="372">
        <v>235.6</v>
      </c>
      <c r="D33" s="386"/>
      <c r="E33" s="372" t="s">
        <v>999</v>
      </c>
      <c r="F33" s="388">
        <v>5748.31</v>
      </c>
      <c r="G33" s="387"/>
      <c r="H33" s="371">
        <v>43509</v>
      </c>
      <c r="I33" s="373">
        <f t="shared" si="0"/>
        <v>-3.763372658463382E-3</v>
      </c>
      <c r="J33" s="373">
        <f t="shared" si="1"/>
        <v>2.8541770252707988E-3</v>
      </c>
    </row>
    <row r="34" spans="1:10" ht="14.25" customHeight="1">
      <c r="A34" s="371">
        <v>43510</v>
      </c>
      <c r="B34" s="371" t="s">
        <v>4744</v>
      </c>
      <c r="C34" s="372">
        <v>234.98</v>
      </c>
      <c r="D34" s="386"/>
      <c r="E34" s="372" t="s">
        <v>999</v>
      </c>
      <c r="F34" s="388">
        <v>5750.29</v>
      </c>
      <c r="G34" s="387"/>
      <c r="H34" s="371">
        <v>43510</v>
      </c>
      <c r="I34" s="373">
        <f t="shared" si="0"/>
        <v>-2.6315789473684292E-3</v>
      </c>
      <c r="J34" s="373">
        <f t="shared" si="1"/>
        <v>3.4444906415975751E-4</v>
      </c>
    </row>
    <row r="35" spans="1:10" ht="14.25" customHeight="1">
      <c r="A35" s="371">
        <v>43513</v>
      </c>
      <c r="B35" s="371" t="s">
        <v>4744</v>
      </c>
      <c r="C35" s="372">
        <v>234.98</v>
      </c>
      <c r="D35" s="386"/>
      <c r="E35" s="372" t="s">
        <v>999</v>
      </c>
      <c r="F35" s="388">
        <v>5775.82</v>
      </c>
      <c r="G35" s="387"/>
      <c r="H35" s="371">
        <v>43513</v>
      </c>
      <c r="I35" s="373">
        <f t="shared" si="0"/>
        <v>0</v>
      </c>
      <c r="J35" s="373">
        <f t="shared" si="1"/>
        <v>4.4397760808585485E-3</v>
      </c>
    </row>
    <row r="36" spans="1:10" ht="14.25" customHeight="1">
      <c r="A36" s="371">
        <v>43514</v>
      </c>
      <c r="B36" s="371" t="s">
        <v>4744</v>
      </c>
      <c r="C36" s="372">
        <v>236.76</v>
      </c>
      <c r="D36" s="386"/>
      <c r="E36" s="372" t="s">
        <v>999</v>
      </c>
      <c r="F36" s="388">
        <v>5724.52</v>
      </c>
      <c r="G36" s="387"/>
      <c r="H36" s="371">
        <v>43514</v>
      </c>
      <c r="I36" s="373">
        <f t="shared" si="0"/>
        <v>7.5751127755554482E-3</v>
      </c>
      <c r="J36" s="373">
        <f t="shared" si="1"/>
        <v>-8.881855736501354E-3</v>
      </c>
    </row>
    <row r="37" spans="1:10" ht="14.25" customHeight="1">
      <c r="A37" s="371">
        <v>43515</v>
      </c>
      <c r="B37" s="371" t="s">
        <v>4744</v>
      </c>
      <c r="C37" s="372">
        <v>238.9</v>
      </c>
      <c r="D37" s="386"/>
      <c r="E37" s="372" t="s">
        <v>999</v>
      </c>
      <c r="F37" s="388">
        <v>5735.92</v>
      </c>
      <c r="G37" s="387"/>
      <c r="H37" s="371">
        <v>43515</v>
      </c>
      <c r="I37" s="373">
        <f t="shared" si="0"/>
        <v>9.0386889677311899E-3</v>
      </c>
      <c r="J37" s="373">
        <f t="shared" si="1"/>
        <v>1.9914333428827646E-3</v>
      </c>
    </row>
    <row r="38" spans="1:10" ht="14.25" customHeight="1">
      <c r="A38" s="371">
        <v>43516</v>
      </c>
      <c r="B38" s="371" t="s">
        <v>4744</v>
      </c>
      <c r="C38" s="372">
        <v>240.23</v>
      </c>
      <c r="D38" s="386"/>
      <c r="E38" s="372" t="s">
        <v>999</v>
      </c>
      <c r="F38" s="388">
        <v>5745.83</v>
      </c>
      <c r="G38" s="387"/>
      <c r="H38" s="371">
        <v>43516</v>
      </c>
      <c r="I38" s="373">
        <f t="shared" si="0"/>
        <v>5.5671829217245339E-3</v>
      </c>
      <c r="J38" s="373">
        <f t="shared" si="1"/>
        <v>1.7277088941267671E-3</v>
      </c>
    </row>
    <row r="39" spans="1:10" ht="14.25" customHeight="1">
      <c r="A39" s="371">
        <v>43520</v>
      </c>
      <c r="B39" s="371" t="s">
        <v>4744</v>
      </c>
      <c r="C39" s="372">
        <v>241.12</v>
      </c>
      <c r="D39" s="386"/>
      <c r="E39" s="372" t="s">
        <v>999</v>
      </c>
      <c r="F39" s="388">
        <v>5714.27</v>
      </c>
      <c r="G39" s="387"/>
      <c r="H39" s="371">
        <v>43520</v>
      </c>
      <c r="I39" s="373">
        <f t="shared" si="0"/>
        <v>3.7047829163718848E-3</v>
      </c>
      <c r="J39" s="373">
        <f t="shared" si="1"/>
        <v>-5.4926790385374513E-3</v>
      </c>
    </row>
    <row r="40" spans="1:10" ht="14.25" customHeight="1">
      <c r="A40" s="371">
        <v>43521</v>
      </c>
      <c r="B40" s="371" t="s">
        <v>4744</v>
      </c>
      <c r="C40" s="372">
        <v>243.97</v>
      </c>
      <c r="D40" s="386"/>
      <c r="E40" s="372" t="s">
        <v>999</v>
      </c>
      <c r="F40" s="388">
        <v>5755.79</v>
      </c>
      <c r="G40" s="387"/>
      <c r="H40" s="371">
        <v>43521</v>
      </c>
      <c r="I40" s="373">
        <f t="shared" si="0"/>
        <v>1.1819840743198418E-2</v>
      </c>
      <c r="J40" s="373">
        <f t="shared" si="1"/>
        <v>7.2660199815548498E-3</v>
      </c>
    </row>
    <row r="41" spans="1:10" ht="14.25" customHeight="1">
      <c r="A41" s="371">
        <v>43522</v>
      </c>
      <c r="B41" s="371" t="s">
        <v>4744</v>
      </c>
      <c r="C41" s="372">
        <v>245.75</v>
      </c>
      <c r="D41" s="386"/>
      <c r="E41" s="372" t="s">
        <v>999</v>
      </c>
      <c r="F41" s="388">
        <v>5738.64</v>
      </c>
      <c r="G41" s="387"/>
      <c r="H41" s="371">
        <v>43522</v>
      </c>
      <c r="I41" s="373">
        <f t="shared" si="0"/>
        <v>7.2959790138131808E-3</v>
      </c>
      <c r="J41" s="373">
        <f t="shared" si="1"/>
        <v>-2.9796083595822198E-3</v>
      </c>
    </row>
    <row r="42" spans="1:10" ht="14.25" customHeight="1">
      <c r="A42" s="371">
        <v>43523</v>
      </c>
      <c r="B42" s="371" t="s">
        <v>4744</v>
      </c>
      <c r="C42" s="372">
        <v>243.7</v>
      </c>
      <c r="D42" s="386"/>
      <c r="E42" s="372" t="s">
        <v>999</v>
      </c>
      <c r="F42" s="388">
        <v>5711.82</v>
      </c>
      <c r="G42" s="387"/>
      <c r="H42" s="371">
        <v>43523</v>
      </c>
      <c r="I42" s="373">
        <f t="shared" si="0"/>
        <v>-8.3418107833164168E-3</v>
      </c>
      <c r="J42" s="373">
        <f t="shared" si="1"/>
        <v>-4.6735811969387253E-3</v>
      </c>
    </row>
    <row r="43" spans="1:10" ht="14.25" customHeight="1">
      <c r="A43" s="371">
        <v>43527</v>
      </c>
      <c r="B43" s="371" t="s">
        <v>4744</v>
      </c>
      <c r="C43" s="372">
        <v>242.63</v>
      </c>
      <c r="D43" s="386"/>
      <c r="E43" s="372" t="s">
        <v>999</v>
      </c>
      <c r="F43" s="388">
        <v>5723.07</v>
      </c>
      <c r="G43" s="387"/>
      <c r="H43" s="371">
        <v>43527</v>
      </c>
      <c r="I43" s="373">
        <f t="shared" si="0"/>
        <v>-4.3906442347148023E-3</v>
      </c>
      <c r="J43" s="373">
        <f t="shared" si="1"/>
        <v>1.9695998823492378E-3</v>
      </c>
    </row>
    <row r="44" spans="1:10" ht="14.25" customHeight="1">
      <c r="A44" s="371">
        <v>43528</v>
      </c>
      <c r="B44" s="371" t="s">
        <v>4744</v>
      </c>
      <c r="C44" s="372">
        <v>240.41</v>
      </c>
      <c r="D44" s="386"/>
      <c r="E44" s="372" t="s">
        <v>999</v>
      </c>
      <c r="F44" s="388">
        <v>5682.41</v>
      </c>
      <c r="G44" s="387"/>
      <c r="H44" s="371">
        <v>43528</v>
      </c>
      <c r="I44" s="373">
        <f t="shared" si="0"/>
        <v>-9.1497341631290308E-3</v>
      </c>
      <c r="J44" s="373">
        <f t="shared" si="1"/>
        <v>-7.1045784867213024E-3</v>
      </c>
    </row>
    <row r="45" spans="1:10" ht="14.25" customHeight="1">
      <c r="A45" s="371">
        <v>43529</v>
      </c>
      <c r="B45" s="371" t="s">
        <v>4744</v>
      </c>
      <c r="C45" s="372">
        <v>238.63</v>
      </c>
      <c r="D45" s="386"/>
      <c r="E45" s="372" t="s">
        <v>999</v>
      </c>
      <c r="F45" s="388">
        <v>5687.48</v>
      </c>
      <c r="G45" s="387"/>
      <c r="H45" s="371">
        <v>43529</v>
      </c>
      <c r="I45" s="373">
        <f t="shared" si="0"/>
        <v>-7.40401813568492E-3</v>
      </c>
      <c r="J45" s="373">
        <f t="shared" si="1"/>
        <v>8.922270656288589E-4</v>
      </c>
    </row>
    <row r="46" spans="1:10" ht="14.25" customHeight="1">
      <c r="A46" s="371">
        <v>43530</v>
      </c>
      <c r="B46" s="371" t="s">
        <v>4744</v>
      </c>
      <c r="C46" s="372">
        <v>237.38</v>
      </c>
      <c r="D46" s="386"/>
      <c r="E46" s="372" t="s">
        <v>999</v>
      </c>
      <c r="F46" s="388">
        <v>5686.38</v>
      </c>
      <c r="G46" s="387"/>
      <c r="H46" s="371">
        <v>43530</v>
      </c>
      <c r="I46" s="373">
        <f t="shared" si="0"/>
        <v>-5.2382349243599302E-3</v>
      </c>
      <c r="J46" s="373">
        <f t="shared" si="1"/>
        <v>-1.9340727352001874E-4</v>
      </c>
    </row>
    <row r="47" spans="1:10" ht="14.25" customHeight="1">
      <c r="A47" s="371">
        <v>43531</v>
      </c>
      <c r="B47" s="371" t="s">
        <v>4744</v>
      </c>
      <c r="C47" s="372">
        <v>238.27</v>
      </c>
      <c r="D47" s="386"/>
      <c r="E47" s="372" t="s">
        <v>999</v>
      </c>
      <c r="F47" s="388">
        <v>5688.45</v>
      </c>
      <c r="G47" s="387"/>
      <c r="H47" s="371">
        <v>43531</v>
      </c>
      <c r="I47" s="373">
        <f t="shared" si="0"/>
        <v>3.7492627854074367E-3</v>
      </c>
      <c r="J47" s="373">
        <f t="shared" si="1"/>
        <v>3.6402772941657169E-4</v>
      </c>
    </row>
    <row r="48" spans="1:10" ht="14.25" customHeight="1">
      <c r="A48" s="371">
        <v>43534</v>
      </c>
      <c r="B48" s="371" t="s">
        <v>4744</v>
      </c>
      <c r="C48" s="372">
        <v>239.96</v>
      </c>
      <c r="D48" s="386"/>
      <c r="E48" s="372" t="s">
        <v>999</v>
      </c>
      <c r="F48" s="388">
        <v>5710.06</v>
      </c>
      <c r="G48" s="387"/>
      <c r="H48" s="371">
        <v>43534</v>
      </c>
      <c r="I48" s="373">
        <f t="shared" si="0"/>
        <v>7.0927938892852982E-3</v>
      </c>
      <c r="J48" s="373">
        <f t="shared" si="1"/>
        <v>3.7989258936970138E-3</v>
      </c>
    </row>
    <row r="49" spans="1:10" ht="14.25" customHeight="1">
      <c r="A49" s="371">
        <v>43535</v>
      </c>
      <c r="B49" s="371" t="s">
        <v>4744</v>
      </c>
      <c r="C49" s="372">
        <v>238.54</v>
      </c>
      <c r="D49" s="386"/>
      <c r="E49" s="372" t="s">
        <v>999</v>
      </c>
      <c r="F49" s="388">
        <v>5690.82</v>
      </c>
      <c r="G49" s="387"/>
      <c r="H49" s="371">
        <v>43535</v>
      </c>
      <c r="I49" s="373">
        <f t="shared" si="0"/>
        <v>-5.9176529421570701E-3</v>
      </c>
      <c r="J49" s="373">
        <f t="shared" si="1"/>
        <v>-3.3694917391412504E-3</v>
      </c>
    </row>
    <row r="50" spans="1:10" ht="14.25" customHeight="1">
      <c r="A50" s="371">
        <v>43536</v>
      </c>
      <c r="B50" s="371" t="s">
        <v>4744</v>
      </c>
      <c r="C50" s="372">
        <v>238.99</v>
      </c>
      <c r="D50" s="386"/>
      <c r="E50" s="372" t="s">
        <v>999</v>
      </c>
      <c r="F50" s="388">
        <v>5682.43</v>
      </c>
      <c r="G50" s="387"/>
      <c r="H50" s="371">
        <v>43536</v>
      </c>
      <c r="I50" s="373">
        <f t="shared" si="0"/>
        <v>1.8864760627148591E-3</v>
      </c>
      <c r="J50" s="373">
        <f t="shared" si="1"/>
        <v>-1.474304230321688E-3</v>
      </c>
    </row>
    <row r="51" spans="1:10" ht="14.25" customHeight="1">
      <c r="A51" s="371">
        <v>43537</v>
      </c>
      <c r="B51" s="371" t="s">
        <v>4744</v>
      </c>
      <c r="C51" s="372">
        <v>237.12</v>
      </c>
      <c r="D51" s="386"/>
      <c r="E51" s="372" t="s">
        <v>999</v>
      </c>
      <c r="F51" s="388">
        <v>5653.21</v>
      </c>
      <c r="G51" s="387"/>
      <c r="H51" s="371">
        <v>43537</v>
      </c>
      <c r="I51" s="373">
        <f t="shared" si="0"/>
        <v>-7.8245951713461492E-3</v>
      </c>
      <c r="J51" s="373">
        <f t="shared" si="1"/>
        <v>-5.1421662915337452E-3</v>
      </c>
    </row>
    <row r="52" spans="1:10" ht="14.25" customHeight="1">
      <c r="A52" s="371">
        <v>43538</v>
      </c>
      <c r="B52" s="371" t="s">
        <v>4744</v>
      </c>
      <c r="C52" s="372">
        <v>238.18</v>
      </c>
      <c r="D52" s="386"/>
      <c r="E52" s="372" t="s">
        <v>999</v>
      </c>
      <c r="F52" s="388">
        <v>5655.81</v>
      </c>
      <c r="G52" s="387"/>
      <c r="H52" s="371">
        <v>43538</v>
      </c>
      <c r="I52" s="373">
        <f t="shared" si="0"/>
        <v>4.4703103913630304E-3</v>
      </c>
      <c r="J52" s="373">
        <f t="shared" si="1"/>
        <v>4.5991569391556908E-4</v>
      </c>
    </row>
    <row r="53" spans="1:10" ht="14.25" customHeight="1">
      <c r="A53" s="371">
        <v>43542</v>
      </c>
      <c r="B53" s="371" t="s">
        <v>4744</v>
      </c>
      <c r="C53" s="372">
        <v>237.92</v>
      </c>
      <c r="D53" s="386"/>
      <c r="E53" s="372" t="s">
        <v>999</v>
      </c>
      <c r="F53" s="388">
        <v>5604.9</v>
      </c>
      <c r="G53" s="387"/>
      <c r="H53" s="371">
        <v>43542</v>
      </c>
      <c r="I53" s="373">
        <f t="shared" si="0"/>
        <v>-1.0916113863465027E-3</v>
      </c>
      <c r="J53" s="373">
        <f t="shared" si="1"/>
        <v>-9.0013631999661392E-3</v>
      </c>
    </row>
    <row r="54" spans="1:10" ht="14.25" customHeight="1">
      <c r="A54" s="371">
        <v>43543</v>
      </c>
      <c r="B54" s="371" t="s">
        <v>4744</v>
      </c>
      <c r="C54" s="372">
        <v>242.19</v>
      </c>
      <c r="D54" s="386"/>
      <c r="E54" s="372" t="s">
        <v>999</v>
      </c>
      <c r="F54" s="388">
        <v>5631.29</v>
      </c>
      <c r="G54" s="387"/>
      <c r="H54" s="371">
        <v>43543</v>
      </c>
      <c r="I54" s="373">
        <f t="shared" si="0"/>
        <v>1.7947209145931398E-2</v>
      </c>
      <c r="J54" s="373">
        <f t="shared" si="1"/>
        <v>4.7083801673535319E-3</v>
      </c>
    </row>
    <row r="55" spans="1:10" ht="14.25" customHeight="1">
      <c r="A55" s="371">
        <v>43544</v>
      </c>
      <c r="B55" s="371" t="s">
        <v>4744</v>
      </c>
      <c r="C55" s="372">
        <v>242.28</v>
      </c>
      <c r="D55" s="386"/>
      <c r="E55" s="372" t="s">
        <v>999</v>
      </c>
      <c r="F55" s="388">
        <v>5600.55</v>
      </c>
      <c r="G55" s="387"/>
      <c r="H55" s="371">
        <v>43544</v>
      </c>
      <c r="I55" s="373">
        <f t="shared" si="0"/>
        <v>3.7160906726119158E-4</v>
      </c>
      <c r="J55" s="373">
        <f t="shared" si="1"/>
        <v>-5.4587847544700363E-3</v>
      </c>
    </row>
    <row r="56" spans="1:10" ht="14.25" customHeight="1">
      <c r="A56" s="371">
        <v>43545</v>
      </c>
      <c r="B56" s="371" t="s">
        <v>4744</v>
      </c>
      <c r="C56" s="372">
        <v>240.23</v>
      </c>
      <c r="D56" s="386"/>
      <c r="E56" s="372" t="s">
        <v>999</v>
      </c>
      <c r="F56" s="388">
        <v>5570.15</v>
      </c>
      <c r="G56" s="387"/>
      <c r="H56" s="371">
        <v>43545</v>
      </c>
      <c r="I56" s="373">
        <f t="shared" si="0"/>
        <v>-8.4612844642563134E-3</v>
      </c>
      <c r="J56" s="373">
        <f t="shared" si="1"/>
        <v>-5.4280383176653624E-3</v>
      </c>
    </row>
    <row r="57" spans="1:10" ht="14.25" customHeight="1">
      <c r="A57" s="371">
        <v>43548</v>
      </c>
      <c r="B57" s="371" t="s">
        <v>4744</v>
      </c>
      <c r="C57" s="372">
        <v>239.79</v>
      </c>
      <c r="D57" s="386"/>
      <c r="E57" s="372" t="s">
        <v>999</v>
      </c>
      <c r="F57" s="388">
        <v>5512.07</v>
      </c>
      <c r="G57" s="387"/>
      <c r="H57" s="371">
        <v>43548</v>
      </c>
      <c r="I57" s="373">
        <f t="shared" si="0"/>
        <v>-1.8315780710153051E-3</v>
      </c>
      <c r="J57" s="373">
        <f t="shared" si="1"/>
        <v>-1.0427008249328962E-2</v>
      </c>
    </row>
    <row r="58" spans="1:10" ht="14.25" customHeight="1">
      <c r="A58" s="371">
        <v>43549</v>
      </c>
      <c r="B58" s="371" t="s">
        <v>4744</v>
      </c>
      <c r="C58" s="372">
        <v>239.88</v>
      </c>
      <c r="D58" s="386"/>
      <c r="E58" s="372" t="s">
        <v>999</v>
      </c>
      <c r="F58" s="388">
        <v>5530.07</v>
      </c>
      <c r="G58" s="387"/>
      <c r="H58" s="371">
        <v>43549</v>
      </c>
      <c r="I58" s="373">
        <f t="shared" si="0"/>
        <v>3.7532841236087577E-4</v>
      </c>
      <c r="J58" s="373">
        <f t="shared" si="1"/>
        <v>3.2655608510052669E-3</v>
      </c>
    </row>
    <row r="59" spans="1:10" ht="14.25" customHeight="1">
      <c r="A59" s="371">
        <v>43551</v>
      </c>
      <c r="B59" s="371" t="s">
        <v>4744</v>
      </c>
      <c r="C59" s="372">
        <v>238.27</v>
      </c>
      <c r="D59" s="386"/>
      <c r="E59" s="372" t="s">
        <v>999</v>
      </c>
      <c r="F59" s="388">
        <v>5502.48</v>
      </c>
      <c r="G59" s="387"/>
      <c r="H59" s="371">
        <v>43551</v>
      </c>
      <c r="I59" s="373">
        <f t="shared" si="0"/>
        <v>-6.7116891779221977E-3</v>
      </c>
      <c r="J59" s="373">
        <f t="shared" si="1"/>
        <v>-4.9890869374167313E-3</v>
      </c>
    </row>
    <row r="60" spans="1:10" ht="14.25" customHeight="1">
      <c r="A60" s="371">
        <v>43552</v>
      </c>
      <c r="B60" s="371" t="s">
        <v>4744</v>
      </c>
      <c r="C60" s="372">
        <v>238.63</v>
      </c>
      <c r="D60" s="386"/>
      <c r="E60" s="372" t="s">
        <v>999</v>
      </c>
      <c r="F60" s="388">
        <v>5505.49</v>
      </c>
      <c r="G60" s="387"/>
      <c r="H60" s="371">
        <v>43552</v>
      </c>
      <c r="I60" s="373">
        <f t="shared" si="0"/>
        <v>1.5108910060015468E-3</v>
      </c>
      <c r="J60" s="373">
        <f t="shared" si="1"/>
        <v>5.4702606824563738E-4</v>
      </c>
    </row>
    <row r="61" spans="1:10" ht="14.25" customHeight="1">
      <c r="A61" s="371">
        <v>43555</v>
      </c>
      <c r="B61" s="371" t="s">
        <v>4744</v>
      </c>
      <c r="C61" s="372">
        <v>237.56</v>
      </c>
      <c r="D61" s="386"/>
      <c r="E61" s="372" t="s">
        <v>999</v>
      </c>
      <c r="F61" s="388">
        <v>5491.9</v>
      </c>
      <c r="G61" s="387"/>
      <c r="H61" s="371">
        <v>43555</v>
      </c>
      <c r="I61" s="373">
        <f t="shared" si="0"/>
        <v>-4.4839290952520816E-3</v>
      </c>
      <c r="J61" s="373">
        <f t="shared" si="1"/>
        <v>-2.4684451338573554E-3</v>
      </c>
    </row>
    <row r="62" spans="1:10" ht="14.25" customHeight="1">
      <c r="A62" s="371">
        <v>43556</v>
      </c>
      <c r="B62" s="371" t="s">
        <v>4744</v>
      </c>
      <c r="C62" s="372">
        <v>237.74</v>
      </c>
      <c r="D62" s="386"/>
      <c r="E62" s="372" t="s">
        <v>999</v>
      </c>
      <c r="F62" s="388">
        <v>5503.08</v>
      </c>
      <c r="G62" s="387"/>
      <c r="H62" s="371">
        <v>43556</v>
      </c>
      <c r="I62" s="373">
        <f t="shared" si="0"/>
        <v>7.5770331705671268E-4</v>
      </c>
      <c r="J62" s="373">
        <f t="shared" si="1"/>
        <v>2.03572534095664E-3</v>
      </c>
    </row>
    <row r="63" spans="1:10" ht="14.25" customHeight="1">
      <c r="A63" s="371">
        <v>43557</v>
      </c>
      <c r="B63" s="371" t="s">
        <v>4744</v>
      </c>
      <c r="C63" s="372">
        <v>238.54</v>
      </c>
      <c r="D63" s="386"/>
      <c r="E63" s="372" t="s">
        <v>999</v>
      </c>
      <c r="F63" s="388">
        <v>5522.17</v>
      </c>
      <c r="G63" s="387"/>
      <c r="H63" s="371">
        <v>43557</v>
      </c>
      <c r="I63" s="373">
        <f t="shared" si="0"/>
        <v>3.3650206107511682E-3</v>
      </c>
      <c r="J63" s="373">
        <f t="shared" si="1"/>
        <v>3.4689664696860856E-3</v>
      </c>
    </row>
    <row r="64" spans="1:10" ht="14.25" customHeight="1">
      <c r="A64" s="371">
        <v>43558</v>
      </c>
      <c r="B64" s="371" t="s">
        <v>4744</v>
      </c>
      <c r="C64" s="372">
        <v>237.65</v>
      </c>
      <c r="D64" s="386"/>
      <c r="E64" s="372" t="s">
        <v>999</v>
      </c>
      <c r="F64" s="388">
        <v>5452.19</v>
      </c>
      <c r="G64" s="387"/>
      <c r="H64" s="371">
        <v>43558</v>
      </c>
      <c r="I64" s="373">
        <f t="shared" si="0"/>
        <v>-3.7310304351471091E-3</v>
      </c>
      <c r="J64" s="373">
        <f t="shared" si="1"/>
        <v>-1.2672554448704076E-2</v>
      </c>
    </row>
    <row r="65" spans="1:10" ht="14.25" customHeight="1">
      <c r="A65" s="371">
        <v>43559</v>
      </c>
      <c r="B65" s="371" t="s">
        <v>4744</v>
      </c>
      <c r="C65" s="372">
        <v>238.1</v>
      </c>
      <c r="D65" s="386"/>
      <c r="E65" s="372" t="s">
        <v>999</v>
      </c>
      <c r="F65" s="388">
        <v>5459.91</v>
      </c>
      <c r="G65" s="387"/>
      <c r="H65" s="371">
        <v>43559</v>
      </c>
      <c r="I65" s="373">
        <f t="shared" si="0"/>
        <v>1.8935409215232735E-3</v>
      </c>
      <c r="J65" s="373">
        <f t="shared" si="1"/>
        <v>1.4159447854900087E-3</v>
      </c>
    </row>
    <row r="66" spans="1:10" ht="14.25" customHeight="1">
      <c r="A66" s="371">
        <v>43562</v>
      </c>
      <c r="B66" s="371" t="s">
        <v>4744</v>
      </c>
      <c r="C66" s="372">
        <v>236.76</v>
      </c>
      <c r="D66" s="386"/>
      <c r="E66" s="372" t="s">
        <v>999</v>
      </c>
      <c r="F66" s="388">
        <v>5433.89</v>
      </c>
      <c r="G66" s="387"/>
      <c r="H66" s="371">
        <v>43562</v>
      </c>
      <c r="I66" s="373">
        <f t="shared" si="0"/>
        <v>-5.6278874422511782E-3</v>
      </c>
      <c r="J66" s="373">
        <f t="shared" si="1"/>
        <v>-4.7656463201773969E-3</v>
      </c>
    </row>
    <row r="67" spans="1:10" ht="14.25" customHeight="1">
      <c r="A67" s="371">
        <v>43563</v>
      </c>
      <c r="B67" s="371" t="s">
        <v>4744</v>
      </c>
      <c r="C67" s="372">
        <v>232.13</v>
      </c>
      <c r="D67" s="386"/>
      <c r="E67" s="372" t="s">
        <v>999</v>
      </c>
      <c r="F67" s="388">
        <v>5372.23</v>
      </c>
      <c r="G67" s="387"/>
      <c r="H67" s="371">
        <v>43563</v>
      </c>
      <c r="I67" s="373">
        <f t="shared" si="0"/>
        <v>-1.9555668187193787E-2</v>
      </c>
      <c r="J67" s="373">
        <f t="shared" si="1"/>
        <v>-1.1347303681156773E-2</v>
      </c>
    </row>
    <row r="68" spans="1:10" ht="14.25" customHeight="1">
      <c r="A68" s="371">
        <v>43564</v>
      </c>
      <c r="B68" s="371" t="s">
        <v>4744</v>
      </c>
      <c r="C68" s="372">
        <v>233.91</v>
      </c>
      <c r="D68" s="386"/>
      <c r="E68" s="372" t="s">
        <v>999</v>
      </c>
      <c r="F68" s="388">
        <v>5318.75</v>
      </c>
      <c r="G68" s="387"/>
      <c r="H68" s="371">
        <v>43564</v>
      </c>
      <c r="I68" s="373">
        <f t="shared" si="0"/>
        <v>7.6681170034031965E-3</v>
      </c>
      <c r="J68" s="373">
        <f t="shared" si="1"/>
        <v>-9.9548976868077954E-3</v>
      </c>
    </row>
    <row r="69" spans="1:10" ht="14.25" customHeight="1">
      <c r="A69" s="371">
        <v>43565</v>
      </c>
      <c r="B69" s="371" t="s">
        <v>4744</v>
      </c>
      <c r="C69" s="372">
        <v>231.69</v>
      </c>
      <c r="D69" s="386"/>
      <c r="E69" s="372" t="s">
        <v>999</v>
      </c>
      <c r="F69" s="388">
        <v>5261.6</v>
      </c>
      <c r="G69" s="387"/>
      <c r="H69" s="371">
        <v>43565</v>
      </c>
      <c r="I69" s="373">
        <f t="shared" si="0"/>
        <v>-9.4908298063357543E-3</v>
      </c>
      <c r="J69" s="373">
        <f t="shared" si="1"/>
        <v>-1.0745005875440583E-2</v>
      </c>
    </row>
    <row r="70" spans="1:10" ht="14.25" customHeight="1">
      <c r="A70" s="371">
        <v>43566</v>
      </c>
      <c r="B70" s="371" t="s">
        <v>4744</v>
      </c>
      <c r="C70" s="372">
        <v>233.56</v>
      </c>
      <c r="D70" s="386"/>
      <c r="E70" s="372" t="s">
        <v>999</v>
      </c>
      <c r="F70" s="388">
        <v>5326.39</v>
      </c>
      <c r="G70" s="387"/>
      <c r="H70" s="371">
        <v>43566</v>
      </c>
      <c r="I70" s="373">
        <f t="shared" si="0"/>
        <v>8.071129526522558E-3</v>
      </c>
      <c r="J70" s="373">
        <f t="shared" si="1"/>
        <v>1.2313744868481136E-2</v>
      </c>
    </row>
    <row r="71" spans="1:10" ht="14.25" customHeight="1">
      <c r="A71" s="371">
        <v>43570</v>
      </c>
      <c r="B71" s="371" t="s">
        <v>4744</v>
      </c>
      <c r="C71" s="372">
        <v>231.69</v>
      </c>
      <c r="D71" s="386"/>
      <c r="E71" s="372" t="s">
        <v>999</v>
      </c>
      <c r="F71" s="388">
        <v>5309.47</v>
      </c>
      <c r="G71" s="387"/>
      <c r="H71" s="371">
        <v>43570</v>
      </c>
      <c r="I71" s="373">
        <f t="shared" si="0"/>
        <v>-8.0065079636923997E-3</v>
      </c>
      <c r="J71" s="373">
        <f t="shared" si="1"/>
        <v>-3.1766355824489612E-3</v>
      </c>
    </row>
    <row r="72" spans="1:10" ht="14.25" customHeight="1">
      <c r="A72" s="371">
        <v>43571</v>
      </c>
      <c r="B72" s="371" t="s">
        <v>4744</v>
      </c>
      <c r="C72" s="372">
        <v>228.39</v>
      </c>
      <c r="D72" s="386"/>
      <c r="E72" s="372" t="s">
        <v>999</v>
      </c>
      <c r="F72" s="388">
        <v>5248.91</v>
      </c>
      <c r="G72" s="387"/>
      <c r="H72" s="371">
        <v>43571</v>
      </c>
      <c r="I72" s="373">
        <f t="shared" si="0"/>
        <v>-1.4243169752686802E-2</v>
      </c>
      <c r="J72" s="373">
        <f t="shared" si="1"/>
        <v>-1.1406034877304183E-2</v>
      </c>
    </row>
    <row r="73" spans="1:10" ht="14.25" customHeight="1">
      <c r="A73" s="371">
        <v>43572</v>
      </c>
      <c r="B73" s="371" t="s">
        <v>4744</v>
      </c>
      <c r="C73" s="372">
        <v>229.82</v>
      </c>
      <c r="D73" s="386"/>
      <c r="E73" s="372" t="s">
        <v>999</v>
      </c>
      <c r="F73" s="388">
        <v>5259.41</v>
      </c>
      <c r="G73" s="387"/>
      <c r="H73" s="371">
        <v>43572</v>
      </c>
      <c r="I73" s="373">
        <f t="shared" si="0"/>
        <v>6.261219843250565E-3</v>
      </c>
      <c r="J73" s="373">
        <f t="shared" si="1"/>
        <v>2.0004153243244893E-3</v>
      </c>
    </row>
    <row r="74" spans="1:10" ht="14.25" customHeight="1">
      <c r="A74" s="371">
        <v>43573</v>
      </c>
      <c r="B74" s="371" t="s">
        <v>4744</v>
      </c>
      <c r="C74" s="372">
        <v>230.53</v>
      </c>
      <c r="D74" s="386"/>
      <c r="E74" s="372" t="s">
        <v>999</v>
      </c>
      <c r="F74" s="388">
        <v>5321.41</v>
      </c>
      <c r="G74" s="387"/>
      <c r="H74" s="371">
        <v>43573</v>
      </c>
      <c r="I74" s="373">
        <f t="shared" si="0"/>
        <v>3.0893742929249957E-3</v>
      </c>
      <c r="J74" s="373">
        <f t="shared" si="1"/>
        <v>1.1788394515734657E-2</v>
      </c>
    </row>
    <row r="75" spans="1:10" ht="14.25" customHeight="1">
      <c r="A75" s="371">
        <v>43576</v>
      </c>
      <c r="B75" s="371" t="s">
        <v>4744</v>
      </c>
      <c r="C75" s="372">
        <v>231.6</v>
      </c>
      <c r="D75" s="386"/>
      <c r="E75" s="372" t="s">
        <v>999</v>
      </c>
      <c r="F75" s="388">
        <v>5323.73</v>
      </c>
      <c r="G75" s="387"/>
      <c r="H75" s="371">
        <v>43576</v>
      </c>
      <c r="I75" s="373">
        <f t="shared" si="0"/>
        <v>4.6414783325381404E-3</v>
      </c>
      <c r="J75" s="373">
        <f t="shared" si="1"/>
        <v>4.3597467588463168E-4</v>
      </c>
    </row>
    <row r="76" spans="1:10" ht="14.25" customHeight="1">
      <c r="A76" s="371">
        <v>43578</v>
      </c>
      <c r="B76" s="371" t="s">
        <v>4744</v>
      </c>
      <c r="C76" s="372">
        <v>228.93</v>
      </c>
      <c r="D76" s="386"/>
      <c r="E76" s="372" t="s">
        <v>999</v>
      </c>
      <c r="F76" s="388">
        <v>5260.85</v>
      </c>
      <c r="G76" s="387"/>
      <c r="H76" s="371">
        <v>43578</v>
      </c>
      <c r="I76" s="373">
        <f t="shared" si="0"/>
        <v>-1.1528497409326377E-2</v>
      </c>
      <c r="J76" s="373">
        <f t="shared" si="1"/>
        <v>-1.1811267663837E-2</v>
      </c>
    </row>
    <row r="77" spans="1:10" ht="14.25" customHeight="1">
      <c r="A77" s="371">
        <v>43579</v>
      </c>
      <c r="B77" s="371" t="s">
        <v>4744</v>
      </c>
      <c r="C77" s="372">
        <v>229.02</v>
      </c>
      <c r="D77" s="386"/>
      <c r="E77" s="372" t="s">
        <v>999</v>
      </c>
      <c r="F77" s="388">
        <v>5240.3599999999997</v>
      </c>
      <c r="G77" s="387"/>
      <c r="H77" s="371">
        <v>43579</v>
      </c>
      <c r="I77" s="373">
        <f t="shared" si="0"/>
        <v>3.931332721793801E-4</v>
      </c>
      <c r="J77" s="373">
        <f t="shared" si="1"/>
        <v>-3.8948078732525815E-3</v>
      </c>
    </row>
    <row r="78" spans="1:10" ht="14.25" customHeight="1">
      <c r="A78" s="371">
        <v>43580</v>
      </c>
      <c r="B78" s="371" t="s">
        <v>4744</v>
      </c>
      <c r="C78" s="372">
        <v>230.89</v>
      </c>
      <c r="D78" s="386"/>
      <c r="E78" s="372" t="s">
        <v>999</v>
      </c>
      <c r="F78" s="388">
        <v>5266.17</v>
      </c>
      <c r="G78" s="387"/>
      <c r="H78" s="371">
        <v>43580</v>
      </c>
      <c r="I78" s="373">
        <f t="shared" si="0"/>
        <v>8.1652257444764231E-3</v>
      </c>
      <c r="J78" s="373">
        <f t="shared" si="1"/>
        <v>4.9252341442191927E-3</v>
      </c>
    </row>
    <row r="79" spans="1:10" ht="14.25" customHeight="1">
      <c r="A79" s="371">
        <v>43583</v>
      </c>
      <c r="B79" s="371" t="s">
        <v>4744</v>
      </c>
      <c r="C79" s="372">
        <v>230.17</v>
      </c>
      <c r="D79" s="386"/>
      <c r="E79" s="372" t="s">
        <v>999</v>
      </c>
      <c r="F79" s="388">
        <v>5238.1899999999996</v>
      </c>
      <c r="G79" s="387"/>
      <c r="H79" s="371">
        <v>43583</v>
      </c>
      <c r="I79" s="373">
        <f t="shared" si="0"/>
        <v>-3.1183680540517456E-3</v>
      </c>
      <c r="J79" s="373">
        <f t="shared" si="1"/>
        <v>-5.3131592789447124E-3</v>
      </c>
    </row>
    <row r="80" spans="1:10" ht="14.25" customHeight="1">
      <c r="A80" s="371">
        <v>43584</v>
      </c>
      <c r="B80" s="371" t="s">
        <v>4744</v>
      </c>
      <c r="C80" s="372">
        <v>229.28</v>
      </c>
      <c r="D80" s="386"/>
      <c r="E80" s="372" t="s">
        <v>999</v>
      </c>
      <c r="F80" s="388">
        <v>5175.46</v>
      </c>
      <c r="G80" s="387"/>
      <c r="H80" s="371">
        <v>43584</v>
      </c>
      <c r="I80" s="373">
        <f t="shared" si="0"/>
        <v>-3.8667072164052518E-3</v>
      </c>
      <c r="J80" s="373">
        <f t="shared" si="1"/>
        <v>-1.1975510624853136E-2</v>
      </c>
    </row>
    <row r="81" spans="1:10" ht="14.25" customHeight="1">
      <c r="A81" s="371">
        <v>43585</v>
      </c>
      <c r="B81" s="371" t="s">
        <v>4744</v>
      </c>
      <c r="C81" s="372">
        <v>231.33</v>
      </c>
      <c r="D81" s="386"/>
      <c r="E81" s="372" t="s">
        <v>999</v>
      </c>
      <c r="F81" s="388">
        <v>5202.8500000000004</v>
      </c>
      <c r="G81" s="387"/>
      <c r="H81" s="371">
        <v>43585</v>
      </c>
      <c r="I81" s="373">
        <f t="shared" si="0"/>
        <v>8.9410327983252547E-3</v>
      </c>
      <c r="J81" s="373">
        <f t="shared" si="1"/>
        <v>5.2922831980153351E-3</v>
      </c>
    </row>
    <row r="82" spans="1:10" ht="14.25" customHeight="1">
      <c r="A82" s="371">
        <v>43587</v>
      </c>
      <c r="B82" s="371" t="s">
        <v>4744</v>
      </c>
      <c r="C82" s="372">
        <v>231.42</v>
      </c>
      <c r="D82" s="386"/>
      <c r="E82" s="372" t="s">
        <v>999</v>
      </c>
      <c r="F82" s="388">
        <v>5286.75</v>
      </c>
      <c r="G82" s="387"/>
      <c r="H82" s="371">
        <v>43587</v>
      </c>
      <c r="I82" s="373">
        <f t="shared" si="0"/>
        <v>3.8905459732840875E-4</v>
      </c>
      <c r="J82" s="373">
        <f t="shared" si="1"/>
        <v>1.6125777218255255E-2</v>
      </c>
    </row>
    <row r="83" spans="1:10" ht="14.25" customHeight="1">
      <c r="A83" s="371">
        <v>43590</v>
      </c>
      <c r="B83" s="371" t="s">
        <v>4744</v>
      </c>
      <c r="C83" s="372">
        <v>232.76</v>
      </c>
      <c r="D83" s="386"/>
      <c r="E83" s="372" t="s">
        <v>999</v>
      </c>
      <c r="F83" s="388">
        <v>5394.9</v>
      </c>
      <c r="G83" s="387"/>
      <c r="H83" s="371">
        <v>43590</v>
      </c>
      <c r="I83" s="373">
        <f t="shared" si="0"/>
        <v>5.7903379137498323E-3</v>
      </c>
      <c r="J83" s="373">
        <f t="shared" si="1"/>
        <v>2.0456802383316708E-2</v>
      </c>
    </row>
    <row r="84" spans="1:10" ht="14.25" customHeight="1">
      <c r="A84" s="371">
        <v>43591</v>
      </c>
      <c r="B84" s="371" t="s">
        <v>4744</v>
      </c>
      <c r="C84" s="372">
        <v>233.02</v>
      </c>
      <c r="D84" s="386"/>
      <c r="E84" s="372" t="s">
        <v>999</v>
      </c>
      <c r="F84" s="388">
        <v>5342.08</v>
      </c>
      <c r="G84" s="387"/>
      <c r="H84" s="371">
        <v>43591</v>
      </c>
      <c r="I84" s="373">
        <f t="shared" si="0"/>
        <v>1.1170304175975865E-3</v>
      </c>
      <c r="J84" s="373">
        <f t="shared" si="1"/>
        <v>-9.7907282804129414E-3</v>
      </c>
    </row>
    <row r="85" spans="1:10" ht="14.25" customHeight="1">
      <c r="A85" s="371">
        <v>43592</v>
      </c>
      <c r="B85" s="371" t="s">
        <v>4744</v>
      </c>
      <c r="C85" s="372">
        <v>230.89</v>
      </c>
      <c r="D85" s="386"/>
      <c r="E85" s="372" t="s">
        <v>999</v>
      </c>
      <c r="F85" s="388">
        <v>5289.99</v>
      </c>
      <c r="G85" s="387"/>
      <c r="H85" s="371">
        <v>43592</v>
      </c>
      <c r="I85" s="373">
        <f t="shared" si="0"/>
        <v>-9.1408462792894607E-3</v>
      </c>
      <c r="J85" s="373">
        <f t="shared" si="1"/>
        <v>-9.7508835509764191E-3</v>
      </c>
    </row>
    <row r="86" spans="1:10" ht="14.25" customHeight="1">
      <c r="A86" s="371">
        <v>43593</v>
      </c>
      <c r="B86" s="371" t="s">
        <v>4744</v>
      </c>
      <c r="C86" s="372">
        <v>230.17</v>
      </c>
      <c r="D86" s="386"/>
      <c r="E86" s="372" t="s">
        <v>999</v>
      </c>
      <c r="F86" s="388">
        <v>5272.38</v>
      </c>
      <c r="G86" s="387"/>
      <c r="H86" s="371">
        <v>43593</v>
      </c>
      <c r="I86" s="373">
        <f t="shared" si="0"/>
        <v>-3.1183680540517456E-3</v>
      </c>
      <c r="J86" s="373">
        <f t="shared" si="1"/>
        <v>-3.328928788145058E-3</v>
      </c>
    </row>
    <row r="87" spans="1:10" ht="14.25" customHeight="1">
      <c r="A87" s="371">
        <v>43594</v>
      </c>
      <c r="B87" s="371" t="s">
        <v>4744</v>
      </c>
      <c r="C87" s="372">
        <v>229.28</v>
      </c>
      <c r="D87" s="386"/>
      <c r="E87" s="372" t="s">
        <v>999</v>
      </c>
      <c r="F87" s="388">
        <v>5275.83</v>
      </c>
      <c r="G87" s="387"/>
      <c r="H87" s="371">
        <v>43594</v>
      </c>
      <c r="I87" s="373">
        <f t="shared" si="0"/>
        <v>-3.8667072164052518E-3</v>
      </c>
      <c r="J87" s="373">
        <f t="shared" si="1"/>
        <v>6.5435344189901379E-4</v>
      </c>
    </row>
    <row r="88" spans="1:10" ht="14.25" customHeight="1">
      <c r="A88" s="371">
        <v>43597</v>
      </c>
      <c r="B88" s="371" t="s">
        <v>4744</v>
      </c>
      <c r="C88" s="372">
        <v>229.28</v>
      </c>
      <c r="D88" s="386"/>
      <c r="E88" s="372" t="s">
        <v>999</v>
      </c>
      <c r="F88" s="388">
        <v>5273.92</v>
      </c>
      <c r="G88" s="387"/>
      <c r="H88" s="371">
        <v>43597</v>
      </c>
      <c r="I88" s="373">
        <f t="shared" si="0"/>
        <v>0</v>
      </c>
      <c r="J88" s="373">
        <f t="shared" si="1"/>
        <v>-3.6202834435528075E-4</v>
      </c>
    </row>
    <row r="89" spans="1:10" ht="14.25" customHeight="1">
      <c r="A89" s="371">
        <v>43598</v>
      </c>
      <c r="B89" s="371" t="s">
        <v>4744</v>
      </c>
      <c r="C89" s="372">
        <v>226.97</v>
      </c>
      <c r="D89" s="386"/>
      <c r="E89" s="372" t="s">
        <v>999</v>
      </c>
      <c r="F89" s="388">
        <v>5247.82</v>
      </c>
      <c r="G89" s="387"/>
      <c r="H89" s="371">
        <v>43598</v>
      </c>
      <c r="I89" s="373">
        <f t="shared" si="0"/>
        <v>-1.0075017445917656E-2</v>
      </c>
      <c r="J89" s="373">
        <f t="shared" si="1"/>
        <v>-4.9488805290941462E-3</v>
      </c>
    </row>
    <row r="90" spans="1:10" ht="14.25" customHeight="1">
      <c r="A90" s="371">
        <v>43599</v>
      </c>
      <c r="B90" s="371" t="s">
        <v>4744</v>
      </c>
      <c r="C90" s="372">
        <v>226.26</v>
      </c>
      <c r="D90" s="386"/>
      <c r="E90" s="372" t="s">
        <v>999</v>
      </c>
      <c r="F90" s="388">
        <v>5217.91</v>
      </c>
      <c r="G90" s="387"/>
      <c r="H90" s="371">
        <v>43599</v>
      </c>
      <c r="I90" s="373">
        <f t="shared" si="0"/>
        <v>-3.1281667180684813E-3</v>
      </c>
      <c r="J90" s="373">
        <f t="shared" si="1"/>
        <v>-5.6995095106158189E-3</v>
      </c>
    </row>
    <row r="91" spans="1:10" ht="14.25" customHeight="1">
      <c r="A91" s="371">
        <v>43600</v>
      </c>
      <c r="B91" s="371" t="s">
        <v>4744</v>
      </c>
      <c r="C91" s="372">
        <v>221.1</v>
      </c>
      <c r="D91" s="386"/>
      <c r="E91" s="372" t="s">
        <v>999</v>
      </c>
      <c r="F91" s="388">
        <v>5196.03</v>
      </c>
      <c r="G91" s="387"/>
      <c r="H91" s="371">
        <v>43600</v>
      </c>
      <c r="I91" s="373">
        <f t="shared" si="0"/>
        <v>-2.2805621850967905E-2</v>
      </c>
      <c r="J91" s="373">
        <f t="shared" si="1"/>
        <v>-4.1932497877502639E-3</v>
      </c>
    </row>
    <row r="92" spans="1:10" ht="14.25" customHeight="1">
      <c r="A92" s="371">
        <v>43601</v>
      </c>
      <c r="B92" s="371" t="s">
        <v>4744</v>
      </c>
      <c r="C92" s="372">
        <v>221.36</v>
      </c>
      <c r="D92" s="386"/>
      <c r="E92" s="372" t="s">
        <v>999</v>
      </c>
      <c r="F92" s="388">
        <v>5230.78</v>
      </c>
      <c r="G92" s="387"/>
      <c r="H92" s="371">
        <v>43601</v>
      </c>
      <c r="I92" s="373">
        <f t="shared" si="0"/>
        <v>1.1759384893714753E-3</v>
      </c>
      <c r="J92" s="373">
        <f t="shared" si="1"/>
        <v>6.6877981843831424E-3</v>
      </c>
    </row>
    <row r="93" spans="1:10" ht="14.25" customHeight="1">
      <c r="A93" s="371">
        <v>43604</v>
      </c>
      <c r="B93" s="371" t="s">
        <v>4744</v>
      </c>
      <c r="C93" s="372">
        <v>224.65</v>
      </c>
      <c r="D93" s="386"/>
      <c r="E93" s="372" t="s">
        <v>999</v>
      </c>
      <c r="F93" s="388">
        <v>5335.7</v>
      </c>
      <c r="G93" s="387"/>
      <c r="H93" s="371">
        <v>43604</v>
      </c>
      <c r="I93" s="373">
        <f t="shared" si="0"/>
        <v>1.4862667148536346E-2</v>
      </c>
      <c r="J93" s="373">
        <f t="shared" si="1"/>
        <v>2.0058193997835927E-2</v>
      </c>
    </row>
    <row r="94" spans="1:10" ht="14.25" customHeight="1">
      <c r="A94" s="371">
        <v>43605</v>
      </c>
      <c r="B94" s="371" t="s">
        <v>4744</v>
      </c>
      <c r="C94" s="372">
        <v>222.07</v>
      </c>
      <c r="D94" s="386"/>
      <c r="E94" s="372" t="s">
        <v>999</v>
      </c>
      <c r="F94" s="388">
        <v>5276.14</v>
      </c>
      <c r="G94" s="387"/>
      <c r="H94" s="371">
        <v>43605</v>
      </c>
      <c r="I94" s="373">
        <f t="shared" si="0"/>
        <v>-1.1484531493434313E-2</v>
      </c>
      <c r="J94" s="373">
        <f t="shared" si="1"/>
        <v>-1.1162546619937319E-2</v>
      </c>
    </row>
    <row r="95" spans="1:10" ht="14.25" customHeight="1">
      <c r="A95" s="371">
        <v>43606</v>
      </c>
      <c r="B95" s="371" t="s">
        <v>4744</v>
      </c>
      <c r="C95" s="372">
        <v>221.54</v>
      </c>
      <c r="D95" s="386"/>
      <c r="E95" s="372" t="s">
        <v>999</v>
      </c>
      <c r="F95" s="388">
        <v>5236.84</v>
      </c>
      <c r="G95" s="387"/>
      <c r="H95" s="371">
        <v>43606</v>
      </c>
      <c r="I95" s="373">
        <f t="shared" si="0"/>
        <v>-2.3866348448687846E-3</v>
      </c>
      <c r="J95" s="373">
        <f t="shared" si="1"/>
        <v>-7.4486272161087275E-3</v>
      </c>
    </row>
    <row r="96" spans="1:10" ht="14.25" customHeight="1">
      <c r="A96" s="371">
        <v>43607</v>
      </c>
      <c r="B96" s="371" t="s">
        <v>4744</v>
      </c>
      <c r="C96" s="372">
        <v>221.45</v>
      </c>
      <c r="D96" s="386"/>
      <c r="E96" s="372" t="s">
        <v>999</v>
      </c>
      <c r="F96" s="388">
        <v>5250.94</v>
      </c>
      <c r="G96" s="387"/>
      <c r="H96" s="371">
        <v>43607</v>
      </c>
      <c r="I96" s="373">
        <f t="shared" si="0"/>
        <v>-4.062471788390809E-4</v>
      </c>
      <c r="J96" s="373">
        <f t="shared" si="1"/>
        <v>2.6924633939551246E-3</v>
      </c>
    </row>
    <row r="97" spans="1:10" ht="14.25" customHeight="1">
      <c r="A97" s="371">
        <v>43608</v>
      </c>
      <c r="B97" s="371" t="s">
        <v>4744</v>
      </c>
      <c r="C97" s="372">
        <v>221.01</v>
      </c>
      <c r="D97" s="386"/>
      <c r="E97" s="372" t="s">
        <v>999</v>
      </c>
      <c r="F97" s="388">
        <v>5250.59</v>
      </c>
      <c r="G97" s="387"/>
      <c r="H97" s="371">
        <v>43608</v>
      </c>
      <c r="I97" s="373">
        <f t="shared" si="0"/>
        <v>-1.9869044931135615E-3</v>
      </c>
      <c r="J97" s="373">
        <f t="shared" si="1"/>
        <v>-6.665473229550134E-5</v>
      </c>
    </row>
    <row r="98" spans="1:10" ht="14.25" customHeight="1">
      <c r="A98" s="371">
        <v>43611</v>
      </c>
      <c r="B98" s="371" t="s">
        <v>4744</v>
      </c>
      <c r="C98" s="372">
        <v>220.38</v>
      </c>
      <c r="D98" s="386"/>
      <c r="E98" s="372" t="s">
        <v>999</v>
      </c>
      <c r="F98" s="388">
        <v>5253.32</v>
      </c>
      <c r="G98" s="387"/>
      <c r="H98" s="371">
        <v>43611</v>
      </c>
      <c r="I98" s="373">
        <f t="shared" si="0"/>
        <v>-2.8505497488801046E-3</v>
      </c>
      <c r="J98" s="373">
        <f t="shared" si="1"/>
        <v>5.1994156847134931E-4</v>
      </c>
    </row>
    <row r="99" spans="1:10" ht="14.25" customHeight="1">
      <c r="A99" s="371">
        <v>43612</v>
      </c>
      <c r="B99" s="371" t="s">
        <v>4744</v>
      </c>
      <c r="C99" s="372">
        <v>218.78</v>
      </c>
      <c r="D99" s="386"/>
      <c r="E99" s="372" t="s">
        <v>999</v>
      </c>
      <c r="F99" s="388">
        <v>5253.54</v>
      </c>
      <c r="G99" s="387"/>
      <c r="H99" s="371">
        <v>43612</v>
      </c>
      <c r="I99" s="373">
        <f t="shared" si="0"/>
        <v>-7.260186949813896E-3</v>
      </c>
      <c r="J99" s="373">
        <f t="shared" si="1"/>
        <v>4.1878278878915154E-5</v>
      </c>
    </row>
    <row r="100" spans="1:10" ht="14.25" customHeight="1">
      <c r="A100" s="371">
        <v>43613</v>
      </c>
      <c r="B100" s="371" t="s">
        <v>4744</v>
      </c>
      <c r="C100" s="372">
        <v>224.21</v>
      </c>
      <c r="D100" s="386"/>
      <c r="E100" s="372" t="s">
        <v>999</v>
      </c>
      <c r="F100" s="388">
        <v>5328.76</v>
      </c>
      <c r="G100" s="387"/>
      <c r="H100" s="371">
        <v>43613</v>
      </c>
      <c r="I100" s="373">
        <f t="shared" si="0"/>
        <v>2.4819453332114438E-2</v>
      </c>
      <c r="J100" s="373">
        <f t="shared" si="1"/>
        <v>1.4317964648598913E-2</v>
      </c>
    </row>
    <row r="101" spans="1:10" ht="14.25" customHeight="1">
      <c r="A101" s="371">
        <v>43614</v>
      </c>
      <c r="B101" s="371" t="s">
        <v>4744</v>
      </c>
      <c r="C101" s="372">
        <v>227.15</v>
      </c>
      <c r="D101" s="386"/>
      <c r="E101" s="372" t="s">
        <v>999</v>
      </c>
      <c r="F101" s="388">
        <v>5354.19</v>
      </c>
      <c r="G101" s="387"/>
      <c r="H101" s="371">
        <v>43614</v>
      </c>
      <c r="I101" s="373">
        <f t="shared" si="0"/>
        <v>1.3112706837340005E-2</v>
      </c>
      <c r="J101" s="373">
        <f t="shared" si="1"/>
        <v>4.7722171762285548E-3</v>
      </c>
    </row>
    <row r="102" spans="1:10" ht="14.25" customHeight="1">
      <c r="A102" s="371">
        <v>43615</v>
      </c>
      <c r="B102" s="371" t="s">
        <v>4744</v>
      </c>
      <c r="C102" s="372">
        <v>226.79</v>
      </c>
      <c r="D102" s="386"/>
      <c r="E102" s="372" t="s">
        <v>999</v>
      </c>
      <c r="F102" s="388">
        <v>5377.74</v>
      </c>
      <c r="G102" s="387"/>
      <c r="H102" s="371">
        <v>43615</v>
      </c>
      <c r="I102" s="373">
        <f t="shared" si="0"/>
        <v>-1.5848558221440712E-3</v>
      </c>
      <c r="J102" s="373">
        <f t="shared" si="1"/>
        <v>4.3984244115355953E-3</v>
      </c>
    </row>
    <row r="103" spans="1:10" ht="14.25" customHeight="1">
      <c r="A103" s="371">
        <v>43625</v>
      </c>
      <c r="B103" s="371" t="s">
        <v>4744</v>
      </c>
      <c r="C103" s="372">
        <v>225.99</v>
      </c>
      <c r="D103" s="386"/>
      <c r="E103" s="372" t="s">
        <v>999</v>
      </c>
      <c r="F103" s="388">
        <v>5402.96</v>
      </c>
      <c r="G103" s="387"/>
      <c r="H103" s="371">
        <v>43625</v>
      </c>
      <c r="I103" s="373">
        <f t="shared" si="0"/>
        <v>-3.5274923938444225E-3</v>
      </c>
      <c r="J103" s="373">
        <f t="shared" si="1"/>
        <v>4.6897023656777836E-3</v>
      </c>
    </row>
    <row r="104" spans="1:10" ht="14.25" customHeight="1">
      <c r="A104" s="371">
        <v>43626</v>
      </c>
      <c r="B104" s="371" t="s">
        <v>4744</v>
      </c>
      <c r="C104" s="372">
        <v>228.04</v>
      </c>
      <c r="D104" s="386"/>
      <c r="E104" s="372" t="s">
        <v>999</v>
      </c>
      <c r="F104" s="388">
        <v>5431.59</v>
      </c>
      <c r="G104" s="387"/>
      <c r="H104" s="371">
        <v>43626</v>
      </c>
      <c r="I104" s="373">
        <f t="shared" si="0"/>
        <v>9.0711978406123883E-3</v>
      </c>
      <c r="J104" s="373">
        <f t="shared" si="1"/>
        <v>5.2989472437330321E-3</v>
      </c>
    </row>
    <row r="105" spans="1:10" ht="14.25" customHeight="1">
      <c r="A105" s="371">
        <v>43627</v>
      </c>
      <c r="B105" s="371" t="s">
        <v>4744</v>
      </c>
      <c r="C105" s="372">
        <v>229.37</v>
      </c>
      <c r="D105" s="386"/>
      <c r="E105" s="372" t="s">
        <v>999</v>
      </c>
      <c r="F105" s="388">
        <v>5475.98</v>
      </c>
      <c r="G105" s="387"/>
      <c r="H105" s="371">
        <v>43627</v>
      </c>
      <c r="I105" s="373">
        <f t="shared" si="0"/>
        <v>5.8323101210313588E-3</v>
      </c>
      <c r="J105" s="373">
        <f t="shared" si="1"/>
        <v>8.172560889168734E-3</v>
      </c>
    </row>
    <row r="106" spans="1:10" ht="14.25" customHeight="1">
      <c r="A106" s="371">
        <v>43628</v>
      </c>
      <c r="B106" s="371" t="s">
        <v>4744</v>
      </c>
      <c r="C106" s="372">
        <v>229.1</v>
      </c>
      <c r="D106" s="386"/>
      <c r="E106" s="372" t="s">
        <v>999</v>
      </c>
      <c r="F106" s="388">
        <v>5469.63</v>
      </c>
      <c r="G106" s="387"/>
      <c r="H106" s="371">
        <v>43628</v>
      </c>
      <c r="I106" s="373">
        <f t="shared" si="0"/>
        <v>-1.1771373762916593E-3</v>
      </c>
      <c r="J106" s="373">
        <f t="shared" si="1"/>
        <v>-1.1596097867412336E-3</v>
      </c>
    </row>
    <row r="107" spans="1:10" ht="14.25" customHeight="1">
      <c r="A107" s="371">
        <v>43629</v>
      </c>
      <c r="B107" s="371" t="s">
        <v>4744</v>
      </c>
      <c r="C107" s="372">
        <v>229.55</v>
      </c>
      <c r="D107" s="386"/>
      <c r="E107" s="372" t="s">
        <v>999</v>
      </c>
      <c r="F107" s="388">
        <v>5474.3</v>
      </c>
      <c r="G107" s="387"/>
      <c r="H107" s="371">
        <v>43629</v>
      </c>
      <c r="I107" s="373">
        <f t="shared" si="0"/>
        <v>1.9642077695329885E-3</v>
      </c>
      <c r="J107" s="373">
        <f t="shared" si="1"/>
        <v>8.5380546764590726E-4</v>
      </c>
    </row>
    <row r="108" spans="1:10" ht="14.25" customHeight="1">
      <c r="A108" s="371">
        <v>43632</v>
      </c>
      <c r="B108" s="371" t="s">
        <v>4744</v>
      </c>
      <c r="C108" s="372">
        <v>227.15</v>
      </c>
      <c r="D108" s="386"/>
      <c r="E108" s="372" t="s">
        <v>999</v>
      </c>
      <c r="F108" s="388">
        <v>5430.83</v>
      </c>
      <c r="G108" s="387"/>
      <c r="H108" s="371">
        <v>43632</v>
      </c>
      <c r="I108" s="373">
        <f t="shared" si="0"/>
        <v>-1.0455238510128528E-2</v>
      </c>
      <c r="J108" s="373">
        <f t="shared" si="1"/>
        <v>-7.9407412819904044E-3</v>
      </c>
    </row>
    <row r="109" spans="1:10" ht="14.25" customHeight="1">
      <c r="A109" s="371">
        <v>43633</v>
      </c>
      <c r="B109" s="371" t="s">
        <v>4744</v>
      </c>
      <c r="C109" s="372">
        <v>226.17</v>
      </c>
      <c r="D109" s="386"/>
      <c r="E109" s="372" t="s">
        <v>999</v>
      </c>
      <c r="F109" s="388">
        <v>5375.29</v>
      </c>
      <c r="G109" s="387"/>
      <c r="H109" s="371">
        <v>43633</v>
      </c>
      <c r="I109" s="373">
        <f t="shared" si="0"/>
        <v>-4.3143297380586754E-3</v>
      </c>
      <c r="J109" s="373">
        <f t="shared" si="1"/>
        <v>-1.0226797745464311E-2</v>
      </c>
    </row>
    <row r="110" spans="1:10" ht="14.25" customHeight="1">
      <c r="A110" s="371">
        <v>43634</v>
      </c>
      <c r="B110" s="371" t="s">
        <v>4744</v>
      </c>
      <c r="C110" s="372">
        <v>229.19</v>
      </c>
      <c r="D110" s="386"/>
      <c r="E110" s="372" t="s">
        <v>999</v>
      </c>
      <c r="F110" s="388">
        <v>5400.23</v>
      </c>
      <c r="G110" s="387"/>
      <c r="H110" s="371">
        <v>43634</v>
      </c>
      <c r="I110" s="373">
        <f t="shared" si="0"/>
        <v>1.3352787726046866E-2</v>
      </c>
      <c r="J110" s="373">
        <f t="shared" si="1"/>
        <v>4.6397496693200146E-3</v>
      </c>
    </row>
    <row r="111" spans="1:10" ht="14.25" customHeight="1">
      <c r="A111" s="371">
        <v>43635</v>
      </c>
      <c r="B111" s="371" t="s">
        <v>4744</v>
      </c>
      <c r="C111" s="372">
        <v>231.6</v>
      </c>
      <c r="D111" s="386"/>
      <c r="E111" s="372" t="s">
        <v>999</v>
      </c>
      <c r="F111" s="388">
        <v>5411.4</v>
      </c>
      <c r="G111" s="387"/>
      <c r="H111" s="371">
        <v>43635</v>
      </c>
      <c r="I111" s="373">
        <f t="shared" si="0"/>
        <v>1.05152929883503E-2</v>
      </c>
      <c r="J111" s="373">
        <f t="shared" si="1"/>
        <v>2.0684304187044145E-3</v>
      </c>
    </row>
    <row r="112" spans="1:10" ht="14.25" customHeight="1">
      <c r="A112" s="371">
        <v>43636</v>
      </c>
      <c r="B112" s="371" t="s">
        <v>4744</v>
      </c>
      <c r="C112" s="372">
        <v>232.04</v>
      </c>
      <c r="D112" s="386"/>
      <c r="E112" s="372" t="s">
        <v>999</v>
      </c>
      <c r="F112" s="388">
        <v>5395.62</v>
      </c>
      <c r="G112" s="387"/>
      <c r="H112" s="371">
        <v>43636</v>
      </c>
      <c r="I112" s="373">
        <f t="shared" si="0"/>
        <v>1.8998272884283018E-3</v>
      </c>
      <c r="J112" s="373">
        <f t="shared" si="1"/>
        <v>-2.9160660827142193E-3</v>
      </c>
    </row>
    <row r="113" spans="1:10" ht="14.25" customHeight="1">
      <c r="A113" s="371">
        <v>43639</v>
      </c>
      <c r="B113" s="371" t="s">
        <v>4744</v>
      </c>
      <c r="C113" s="372">
        <v>231.95</v>
      </c>
      <c r="D113" s="386"/>
      <c r="E113" s="372" t="s">
        <v>999</v>
      </c>
      <c r="F113" s="388">
        <v>5383.89</v>
      </c>
      <c r="G113" s="387"/>
      <c r="H113" s="371">
        <v>43639</v>
      </c>
      <c r="I113" s="373">
        <f t="shared" si="0"/>
        <v>-3.8786416135150326E-4</v>
      </c>
      <c r="J113" s="373">
        <f t="shared" si="1"/>
        <v>-2.1739855660701801E-3</v>
      </c>
    </row>
    <row r="114" spans="1:10" ht="14.25" customHeight="1">
      <c r="A114" s="371">
        <v>43640</v>
      </c>
      <c r="B114" s="371" t="s">
        <v>4744</v>
      </c>
      <c r="C114" s="372">
        <v>232.49</v>
      </c>
      <c r="D114" s="386"/>
      <c r="E114" s="372" t="s">
        <v>999</v>
      </c>
      <c r="F114" s="388">
        <v>5386.87</v>
      </c>
      <c r="G114" s="387"/>
      <c r="H114" s="371">
        <v>43640</v>
      </c>
      <c r="I114" s="373">
        <f t="shared" si="0"/>
        <v>2.3280879499893992E-3</v>
      </c>
      <c r="J114" s="373">
        <f t="shared" si="1"/>
        <v>5.5350313620805558E-4</v>
      </c>
    </row>
    <row r="115" spans="1:10" ht="14.25" customHeight="1">
      <c r="A115" s="371">
        <v>43641</v>
      </c>
      <c r="B115" s="371" t="s">
        <v>4744</v>
      </c>
      <c r="C115" s="372">
        <v>232.04</v>
      </c>
      <c r="D115" s="386"/>
      <c r="E115" s="372" t="s">
        <v>999</v>
      </c>
      <c r="F115" s="388">
        <v>5380.96</v>
      </c>
      <c r="G115" s="387"/>
      <c r="H115" s="371">
        <v>43641</v>
      </c>
      <c r="I115" s="373">
        <f t="shared" si="0"/>
        <v>-1.9355671211666037E-3</v>
      </c>
      <c r="J115" s="373">
        <f t="shared" si="1"/>
        <v>-1.0971120520821831E-3</v>
      </c>
    </row>
    <row r="116" spans="1:10" ht="14.25" customHeight="1">
      <c r="A116" s="371">
        <v>43642</v>
      </c>
      <c r="B116" s="371" t="s">
        <v>4744</v>
      </c>
      <c r="C116" s="372">
        <v>234.45</v>
      </c>
      <c r="D116" s="386"/>
      <c r="E116" s="372" t="s">
        <v>999</v>
      </c>
      <c r="F116" s="388">
        <v>5410.7</v>
      </c>
      <c r="G116" s="387"/>
      <c r="H116" s="371">
        <v>43642</v>
      </c>
      <c r="I116" s="373">
        <f t="shared" si="0"/>
        <v>1.0386140320634452E-2</v>
      </c>
      <c r="J116" s="373">
        <f t="shared" si="1"/>
        <v>5.5268948291753439E-3</v>
      </c>
    </row>
    <row r="117" spans="1:10" ht="14.25" customHeight="1">
      <c r="A117" s="371">
        <v>43643</v>
      </c>
      <c r="B117" s="371" t="s">
        <v>4744</v>
      </c>
      <c r="C117" s="372">
        <v>234.54</v>
      </c>
      <c r="D117" s="386"/>
      <c r="E117" s="372" t="s">
        <v>999</v>
      </c>
      <c r="F117" s="388">
        <v>5430.04</v>
      </c>
      <c r="G117" s="387"/>
      <c r="H117" s="371">
        <v>43643</v>
      </c>
      <c r="I117" s="373">
        <f t="shared" si="0"/>
        <v>3.8387715930898736E-4</v>
      </c>
      <c r="J117" s="373">
        <f t="shared" si="1"/>
        <v>3.5743988763006218E-3</v>
      </c>
    </row>
    <row r="118" spans="1:10" ht="14.25" customHeight="1">
      <c r="A118" s="371">
        <v>43646</v>
      </c>
      <c r="B118" s="371" t="s">
        <v>4744</v>
      </c>
      <c r="C118" s="372">
        <v>235.25</v>
      </c>
      <c r="D118" s="386"/>
      <c r="E118" s="372" t="s">
        <v>999</v>
      </c>
      <c r="F118" s="388">
        <v>5421.62</v>
      </c>
      <c r="G118" s="387"/>
      <c r="H118" s="371">
        <v>43646</v>
      </c>
      <c r="I118" s="373">
        <f t="shared" si="0"/>
        <v>3.0272021829964579E-3</v>
      </c>
      <c r="J118" s="373">
        <f t="shared" si="1"/>
        <v>-1.5506331445072075E-3</v>
      </c>
    </row>
    <row r="119" spans="1:10" ht="14.25" customHeight="1">
      <c r="A119" s="371">
        <v>43648</v>
      </c>
      <c r="B119" s="371" t="s">
        <v>4744</v>
      </c>
      <c r="C119" s="372">
        <v>230.62</v>
      </c>
      <c r="D119" s="386"/>
      <c r="E119" s="372" t="s">
        <v>999</v>
      </c>
      <c r="F119" s="388">
        <v>5384.92</v>
      </c>
      <c r="G119" s="387"/>
      <c r="H119" s="371">
        <v>43648</v>
      </c>
      <c r="I119" s="373">
        <f t="shared" si="0"/>
        <v>-1.9681190223166833E-2</v>
      </c>
      <c r="J119" s="373">
        <f t="shared" si="1"/>
        <v>-6.7691944474160826E-3</v>
      </c>
    </row>
    <row r="120" spans="1:10" ht="14.25" customHeight="1">
      <c r="A120" s="371">
        <v>43649</v>
      </c>
      <c r="B120" s="371" t="s">
        <v>4744</v>
      </c>
      <c r="C120" s="372">
        <v>231.6</v>
      </c>
      <c r="D120" s="386"/>
      <c r="E120" s="372" t="s">
        <v>999</v>
      </c>
      <c r="F120" s="388">
        <v>5372.21</v>
      </c>
      <c r="G120" s="387"/>
      <c r="H120" s="371">
        <v>43649</v>
      </c>
      <c r="I120" s="373">
        <f t="shared" si="0"/>
        <v>4.2494146214551165E-3</v>
      </c>
      <c r="J120" s="373">
        <f t="shared" si="1"/>
        <v>-2.3602950461659722E-3</v>
      </c>
    </row>
    <row r="121" spans="1:10" ht="14.25" customHeight="1">
      <c r="A121" s="371">
        <v>43650</v>
      </c>
      <c r="B121" s="371" t="s">
        <v>4744</v>
      </c>
      <c r="C121" s="372">
        <v>231.33</v>
      </c>
      <c r="D121" s="386"/>
      <c r="E121" s="372" t="s">
        <v>999</v>
      </c>
      <c r="F121" s="388">
        <v>5380.79</v>
      </c>
      <c r="G121" s="387"/>
      <c r="H121" s="371">
        <v>43650</v>
      </c>
      <c r="I121" s="373">
        <f t="shared" si="0"/>
        <v>-1.1658031088082055E-3</v>
      </c>
      <c r="J121" s="373">
        <f t="shared" si="1"/>
        <v>1.5971080802872351E-3</v>
      </c>
    </row>
    <row r="122" spans="1:10" ht="14.25" customHeight="1">
      <c r="A122" s="371">
        <v>43653</v>
      </c>
      <c r="B122" s="371" t="s">
        <v>4744</v>
      </c>
      <c r="C122" s="372">
        <v>230.35</v>
      </c>
      <c r="D122" s="386"/>
      <c r="E122" s="372" t="s">
        <v>999</v>
      </c>
      <c r="F122" s="388">
        <v>5333.08</v>
      </c>
      <c r="G122" s="387"/>
      <c r="H122" s="371">
        <v>43653</v>
      </c>
      <c r="I122" s="373">
        <f t="shared" si="0"/>
        <v>-4.23637228202145E-3</v>
      </c>
      <c r="J122" s="373">
        <f t="shared" si="1"/>
        <v>-8.8667277481560003E-3</v>
      </c>
    </row>
    <row r="123" spans="1:10" ht="14.25" customHeight="1">
      <c r="A123" s="371">
        <v>43654</v>
      </c>
      <c r="B123" s="371" t="s">
        <v>4744</v>
      </c>
      <c r="C123" s="372">
        <v>229.82</v>
      </c>
      <c r="D123" s="386"/>
      <c r="E123" s="372" t="s">
        <v>999</v>
      </c>
      <c r="F123" s="388">
        <v>5318.61</v>
      </c>
      <c r="G123" s="387"/>
      <c r="H123" s="371">
        <v>43654</v>
      </c>
      <c r="I123" s="373">
        <f t="shared" si="0"/>
        <v>-2.3008465378770993E-3</v>
      </c>
      <c r="J123" s="373">
        <f t="shared" si="1"/>
        <v>-2.7132538795593408E-3</v>
      </c>
    </row>
    <row r="124" spans="1:10" ht="14.25" customHeight="1">
      <c r="A124" s="371">
        <v>43655</v>
      </c>
      <c r="B124" s="371" t="s">
        <v>4744</v>
      </c>
      <c r="C124" s="372">
        <v>229.73</v>
      </c>
      <c r="D124" s="386"/>
      <c r="E124" s="372" t="s">
        <v>999</v>
      </c>
      <c r="F124" s="388">
        <v>5280.04</v>
      </c>
      <c r="G124" s="387"/>
      <c r="H124" s="371">
        <v>43655</v>
      </c>
      <c r="I124" s="373">
        <f t="shared" si="0"/>
        <v>-3.9161082586369744E-4</v>
      </c>
      <c r="J124" s="373">
        <f t="shared" si="1"/>
        <v>-7.2518947619771845E-3</v>
      </c>
    </row>
    <row r="125" spans="1:10" ht="14.25" customHeight="1">
      <c r="A125" s="371">
        <v>43656</v>
      </c>
      <c r="B125" s="371" t="s">
        <v>4744</v>
      </c>
      <c r="C125" s="372">
        <v>229.73</v>
      </c>
      <c r="D125" s="386"/>
      <c r="E125" s="372" t="s">
        <v>999</v>
      </c>
      <c r="F125" s="388">
        <v>5230.63</v>
      </c>
      <c r="G125" s="387"/>
      <c r="H125" s="371">
        <v>43656</v>
      </c>
      <c r="I125" s="373">
        <f t="shared" si="0"/>
        <v>0</v>
      </c>
      <c r="J125" s="373">
        <f t="shared" si="1"/>
        <v>-9.357883652396537E-3</v>
      </c>
    </row>
    <row r="126" spans="1:10" ht="14.25" customHeight="1">
      <c r="A126" s="371">
        <v>43657</v>
      </c>
      <c r="B126" s="371" t="s">
        <v>4744</v>
      </c>
      <c r="C126" s="372">
        <v>229.82</v>
      </c>
      <c r="D126" s="386"/>
      <c r="E126" s="372" t="s">
        <v>999</v>
      </c>
      <c r="F126" s="388">
        <v>5222.3</v>
      </c>
      <c r="G126" s="387"/>
      <c r="H126" s="371">
        <v>43657</v>
      </c>
      <c r="I126" s="373">
        <f t="shared" si="0"/>
        <v>3.9176424498332807E-4</v>
      </c>
      <c r="J126" s="373">
        <f t="shared" si="1"/>
        <v>-1.5925423897312774E-3</v>
      </c>
    </row>
    <row r="127" spans="1:10" ht="14.25" customHeight="1">
      <c r="A127" s="371">
        <v>43660</v>
      </c>
      <c r="B127" s="371" t="s">
        <v>4744</v>
      </c>
      <c r="C127" s="372">
        <v>228.39</v>
      </c>
      <c r="D127" s="386"/>
      <c r="E127" s="372" t="s">
        <v>999</v>
      </c>
      <c r="F127" s="388">
        <v>5179.49</v>
      </c>
      <c r="G127" s="387"/>
      <c r="H127" s="371">
        <v>43660</v>
      </c>
      <c r="I127" s="373">
        <f t="shared" si="0"/>
        <v>-6.2222608998346862E-3</v>
      </c>
      <c r="J127" s="373">
        <f t="shared" si="1"/>
        <v>-8.1975374834843961E-3</v>
      </c>
    </row>
    <row r="128" spans="1:10" ht="14.25" customHeight="1">
      <c r="A128" s="371">
        <v>43661</v>
      </c>
      <c r="B128" s="371" t="s">
        <v>4744</v>
      </c>
      <c r="C128" s="372">
        <v>225.37</v>
      </c>
      <c r="D128" s="386"/>
      <c r="E128" s="372" t="s">
        <v>999</v>
      </c>
      <c r="F128" s="388">
        <v>5091.4799999999996</v>
      </c>
      <c r="G128" s="387"/>
      <c r="H128" s="371">
        <v>43661</v>
      </c>
      <c r="I128" s="373">
        <f t="shared" si="0"/>
        <v>-1.3222995752878774E-2</v>
      </c>
      <c r="J128" s="373">
        <f t="shared" si="1"/>
        <v>-1.69920204498899E-2</v>
      </c>
    </row>
    <row r="129" spans="1:10" ht="14.25" customHeight="1">
      <c r="A129" s="371">
        <v>43662</v>
      </c>
      <c r="B129" s="371" t="s">
        <v>4744</v>
      </c>
      <c r="C129" s="372">
        <v>227.32</v>
      </c>
      <c r="D129" s="386"/>
      <c r="E129" s="372" t="s">
        <v>999</v>
      </c>
      <c r="F129" s="388">
        <v>5124.4399999999996</v>
      </c>
      <c r="G129" s="387"/>
      <c r="H129" s="371">
        <v>43662</v>
      </c>
      <c r="I129" s="373">
        <f t="shared" si="0"/>
        <v>8.6524382127168842E-3</v>
      </c>
      <c r="J129" s="373">
        <f t="shared" si="1"/>
        <v>6.4735597507994402E-3</v>
      </c>
    </row>
    <row r="130" spans="1:10" ht="14.25" customHeight="1">
      <c r="A130" s="371">
        <v>43663</v>
      </c>
      <c r="B130" s="371" t="s">
        <v>4744</v>
      </c>
      <c r="C130" s="372">
        <v>226.88</v>
      </c>
      <c r="D130" s="386"/>
      <c r="E130" s="372" t="s">
        <v>999</v>
      </c>
      <c r="F130" s="388">
        <v>5133.13</v>
      </c>
      <c r="G130" s="387"/>
      <c r="H130" s="371">
        <v>43663</v>
      </c>
      <c r="I130" s="373">
        <f t="shared" si="0"/>
        <v>-1.9355973957416728E-3</v>
      </c>
      <c r="J130" s="373">
        <f t="shared" si="1"/>
        <v>1.6957950527278776E-3</v>
      </c>
    </row>
    <row r="131" spans="1:10" ht="14.25" customHeight="1">
      <c r="A131" s="371">
        <v>43664</v>
      </c>
      <c r="B131" s="371" t="s">
        <v>4744</v>
      </c>
      <c r="C131" s="372">
        <v>226.79</v>
      </c>
      <c r="D131" s="386"/>
      <c r="E131" s="372" t="s">
        <v>999</v>
      </c>
      <c r="F131" s="388">
        <v>5130.6899999999996</v>
      </c>
      <c r="G131" s="387"/>
      <c r="H131" s="371">
        <v>43664</v>
      </c>
      <c r="I131" s="373">
        <f t="shared" si="0"/>
        <v>-3.9668547249649411E-4</v>
      </c>
      <c r="J131" s="373">
        <f t="shared" si="1"/>
        <v>-4.7534350386613244E-4</v>
      </c>
    </row>
    <row r="132" spans="1:10" ht="14.25" customHeight="1">
      <c r="A132" s="371">
        <v>43667</v>
      </c>
      <c r="B132" s="371" t="s">
        <v>4744</v>
      </c>
      <c r="C132" s="372">
        <v>225.63</v>
      </c>
      <c r="D132" s="386"/>
      <c r="E132" s="372" t="s">
        <v>999</v>
      </c>
      <c r="F132" s="388">
        <v>5033.74</v>
      </c>
      <c r="G132" s="387"/>
      <c r="H132" s="371">
        <v>43667</v>
      </c>
      <c r="I132" s="373">
        <f t="shared" si="0"/>
        <v>-5.1148639710745236E-3</v>
      </c>
      <c r="J132" s="373">
        <f t="shared" si="1"/>
        <v>-1.889609389770186E-2</v>
      </c>
    </row>
    <row r="133" spans="1:10" ht="14.25" customHeight="1">
      <c r="A133" s="371">
        <v>43668</v>
      </c>
      <c r="B133" s="371" t="s">
        <v>4744</v>
      </c>
      <c r="C133" s="372">
        <v>220.38</v>
      </c>
      <c r="D133" s="386"/>
      <c r="E133" s="372" t="s">
        <v>999</v>
      </c>
      <c r="F133" s="388">
        <v>4966.4399999999996</v>
      </c>
      <c r="G133" s="387"/>
      <c r="H133" s="371">
        <v>43668</v>
      </c>
      <c r="I133" s="373">
        <f t="shared" si="0"/>
        <v>-2.3268182422550243E-2</v>
      </c>
      <c r="J133" s="373">
        <f t="shared" si="1"/>
        <v>-1.3369780719703517E-2</v>
      </c>
    </row>
    <row r="134" spans="1:10" ht="14.25" customHeight="1">
      <c r="A134" s="371">
        <v>43669</v>
      </c>
      <c r="B134" s="371" t="s">
        <v>4744</v>
      </c>
      <c r="C134" s="372">
        <v>223.14</v>
      </c>
      <c r="D134" s="386"/>
      <c r="E134" s="372" t="s">
        <v>999</v>
      </c>
      <c r="F134" s="388">
        <v>5077.75</v>
      </c>
      <c r="G134" s="387"/>
      <c r="H134" s="371">
        <v>43669</v>
      </c>
      <c r="I134" s="373">
        <f t="shared" si="0"/>
        <v>1.2523822488428982E-2</v>
      </c>
      <c r="J134" s="373">
        <f t="shared" si="1"/>
        <v>2.2412432245230152E-2</v>
      </c>
    </row>
    <row r="135" spans="1:10" ht="14.25" customHeight="1">
      <c r="A135" s="371">
        <v>43670</v>
      </c>
      <c r="B135" s="371" t="s">
        <v>4744</v>
      </c>
      <c r="C135" s="372">
        <v>222.52</v>
      </c>
      <c r="D135" s="386"/>
      <c r="E135" s="372" t="s">
        <v>999</v>
      </c>
      <c r="F135" s="388">
        <v>5077.28</v>
      </c>
      <c r="G135" s="387"/>
      <c r="H135" s="371">
        <v>43670</v>
      </c>
      <c r="I135" s="373">
        <f t="shared" si="0"/>
        <v>-2.7785246930177587E-3</v>
      </c>
      <c r="J135" s="373">
        <f t="shared" si="1"/>
        <v>-9.2560681404174616E-5</v>
      </c>
    </row>
    <row r="136" spans="1:10" ht="14.25" customHeight="1">
      <c r="A136" s="371">
        <v>43671</v>
      </c>
      <c r="B136" s="371" t="s">
        <v>4744</v>
      </c>
      <c r="C136" s="372">
        <v>222.52</v>
      </c>
      <c r="D136" s="386"/>
      <c r="E136" s="372" t="s">
        <v>999</v>
      </c>
      <c r="F136" s="388">
        <v>5133.25</v>
      </c>
      <c r="G136" s="387"/>
      <c r="H136" s="371">
        <v>43671</v>
      </c>
      <c r="I136" s="373">
        <f t="shared" si="0"/>
        <v>0</v>
      </c>
      <c r="J136" s="373">
        <f t="shared" si="1"/>
        <v>1.102361894557724E-2</v>
      </c>
    </row>
    <row r="137" spans="1:10" ht="14.25" customHeight="1">
      <c r="A137" s="371">
        <v>43674</v>
      </c>
      <c r="B137" s="371" t="s">
        <v>4744</v>
      </c>
      <c r="C137" s="372">
        <v>224.03</v>
      </c>
      <c r="D137" s="386"/>
      <c r="E137" s="372" t="s">
        <v>999</v>
      </c>
      <c r="F137" s="388">
        <v>5133.93</v>
      </c>
      <c r="G137" s="387"/>
      <c r="H137" s="371">
        <v>43674</v>
      </c>
      <c r="I137" s="373">
        <f t="shared" si="0"/>
        <v>6.7859068847744286E-3</v>
      </c>
      <c r="J137" s="373">
        <f t="shared" si="1"/>
        <v>1.3246968294944317E-4</v>
      </c>
    </row>
    <row r="138" spans="1:10" ht="14.25" customHeight="1">
      <c r="A138" s="371">
        <v>43675</v>
      </c>
      <c r="B138" s="371" t="s">
        <v>4744</v>
      </c>
      <c r="C138" s="372">
        <v>223.76</v>
      </c>
      <c r="D138" s="386"/>
      <c r="E138" s="372" t="s">
        <v>999</v>
      </c>
      <c r="F138" s="388">
        <v>5160.74</v>
      </c>
      <c r="G138" s="387"/>
      <c r="H138" s="371">
        <v>43675</v>
      </c>
      <c r="I138" s="373">
        <f t="shared" si="0"/>
        <v>-1.2051957327143814E-3</v>
      </c>
      <c r="J138" s="373">
        <f t="shared" si="1"/>
        <v>5.2221202860185389E-3</v>
      </c>
    </row>
    <row r="139" spans="1:10" ht="14.25" customHeight="1">
      <c r="A139" s="371">
        <v>43676</v>
      </c>
      <c r="B139" s="371" t="s">
        <v>4744</v>
      </c>
      <c r="C139" s="372">
        <v>223.68</v>
      </c>
      <c r="D139" s="386"/>
      <c r="E139" s="372" t="s">
        <v>999</v>
      </c>
      <c r="F139" s="388">
        <v>5125.0200000000004</v>
      </c>
      <c r="G139" s="387"/>
      <c r="H139" s="371">
        <v>43676</v>
      </c>
      <c r="I139" s="373">
        <f t="shared" si="0"/>
        <v>-3.5752592062920918E-4</v>
      </c>
      <c r="J139" s="373">
        <f t="shared" si="1"/>
        <v>-6.921488003658216E-3</v>
      </c>
    </row>
    <row r="140" spans="1:10" ht="14.25" customHeight="1">
      <c r="A140" s="371">
        <v>43677</v>
      </c>
      <c r="B140" s="371" t="s">
        <v>4744</v>
      </c>
      <c r="C140" s="372">
        <v>223.32</v>
      </c>
      <c r="D140" s="386"/>
      <c r="E140" s="372" t="s">
        <v>999</v>
      </c>
      <c r="F140" s="388">
        <v>5138.79</v>
      </c>
      <c r="G140" s="387"/>
      <c r="H140" s="371">
        <v>43677</v>
      </c>
      <c r="I140" s="373">
        <f t="shared" si="0"/>
        <v>-1.6094420600859527E-3</v>
      </c>
      <c r="J140" s="373">
        <f t="shared" si="1"/>
        <v>2.6868187831461388E-3</v>
      </c>
    </row>
    <row r="141" spans="1:10" ht="14.25" customHeight="1">
      <c r="A141" s="371">
        <v>43678</v>
      </c>
      <c r="B141" s="371" t="s">
        <v>4744</v>
      </c>
      <c r="C141" s="372">
        <v>224.21</v>
      </c>
      <c r="D141" s="386"/>
      <c r="E141" s="372" t="s">
        <v>999</v>
      </c>
      <c r="F141" s="388">
        <v>5169.7299999999996</v>
      </c>
      <c r="G141" s="387"/>
      <c r="H141" s="371">
        <v>43678</v>
      </c>
      <c r="I141" s="373">
        <f t="shared" si="0"/>
        <v>3.9853125559734526E-3</v>
      </c>
      <c r="J141" s="373">
        <f t="shared" si="1"/>
        <v>6.0208726178729854E-3</v>
      </c>
    </row>
    <row r="142" spans="1:10" ht="14.25" customHeight="1">
      <c r="A142" s="371">
        <v>43681</v>
      </c>
      <c r="B142" s="371" t="s">
        <v>4744</v>
      </c>
      <c r="C142" s="372">
        <v>224.12</v>
      </c>
      <c r="D142" s="386"/>
      <c r="E142" s="372" t="s">
        <v>999</v>
      </c>
      <c r="F142" s="388">
        <v>5172.8599999999997</v>
      </c>
      <c r="G142" s="387"/>
      <c r="H142" s="371">
        <v>43681</v>
      </c>
      <c r="I142" s="373">
        <f t="shared" si="0"/>
        <v>-4.0140939297983458E-4</v>
      </c>
      <c r="J142" s="373">
        <f t="shared" si="1"/>
        <v>6.054474798491416E-4</v>
      </c>
    </row>
    <row r="143" spans="1:10" ht="14.25" customHeight="1">
      <c r="A143" s="371">
        <v>43682</v>
      </c>
      <c r="B143" s="371" t="s">
        <v>4744</v>
      </c>
      <c r="C143" s="372">
        <v>225.01</v>
      </c>
      <c r="D143" s="386"/>
      <c r="E143" s="372" t="s">
        <v>999</v>
      </c>
      <c r="F143" s="388">
        <v>5160.37</v>
      </c>
      <c r="G143" s="387"/>
      <c r="H143" s="371">
        <v>43682</v>
      </c>
      <c r="I143" s="373">
        <f t="shared" si="0"/>
        <v>3.9710869177225216E-3</v>
      </c>
      <c r="J143" s="373">
        <f t="shared" si="1"/>
        <v>-2.4145250403064811E-3</v>
      </c>
    </row>
    <row r="144" spans="1:10" ht="14.25" customHeight="1">
      <c r="A144" s="371">
        <v>43683</v>
      </c>
      <c r="B144" s="371" t="s">
        <v>4744</v>
      </c>
      <c r="C144" s="372">
        <v>223.94</v>
      </c>
      <c r="D144" s="386"/>
      <c r="E144" s="372" t="s">
        <v>999</v>
      </c>
      <c r="F144" s="388">
        <v>5187.29</v>
      </c>
      <c r="G144" s="387"/>
      <c r="H144" s="371">
        <v>43683</v>
      </c>
      <c r="I144" s="373">
        <f t="shared" si="0"/>
        <v>-4.7553442069241392E-3</v>
      </c>
      <c r="J144" s="373">
        <f t="shared" si="1"/>
        <v>5.2166801992881151E-3</v>
      </c>
    </row>
    <row r="145" spans="1:10" ht="14.25" customHeight="1">
      <c r="A145" s="371">
        <v>43684</v>
      </c>
      <c r="B145" s="371" t="s">
        <v>4744</v>
      </c>
      <c r="C145" s="372">
        <v>225.19</v>
      </c>
      <c r="D145" s="386"/>
      <c r="E145" s="372" t="s">
        <v>999</v>
      </c>
      <c r="F145" s="388">
        <v>5187.2</v>
      </c>
      <c r="G145" s="387"/>
      <c r="H145" s="371">
        <v>43684</v>
      </c>
      <c r="I145" s="373">
        <f t="shared" si="0"/>
        <v>5.5818522818611438E-3</v>
      </c>
      <c r="J145" s="373">
        <f t="shared" si="1"/>
        <v>-1.7350099955848464E-5</v>
      </c>
    </row>
    <row r="146" spans="1:10" ht="14.25" customHeight="1">
      <c r="A146" s="371">
        <v>43685</v>
      </c>
      <c r="B146" s="371" t="s">
        <v>4744</v>
      </c>
      <c r="C146" s="372">
        <v>223.5</v>
      </c>
      <c r="D146" s="386"/>
      <c r="E146" s="372" t="s">
        <v>999</v>
      </c>
      <c r="F146" s="388">
        <v>5201.42</v>
      </c>
      <c r="G146" s="387"/>
      <c r="H146" s="371">
        <v>43685</v>
      </c>
      <c r="I146" s="373">
        <f t="shared" si="0"/>
        <v>-7.5047737466139575E-3</v>
      </c>
      <c r="J146" s="373">
        <f t="shared" si="1"/>
        <v>2.741363355953208E-3</v>
      </c>
    </row>
    <row r="147" spans="1:10" ht="14.25" customHeight="1">
      <c r="A147" s="371">
        <v>43695</v>
      </c>
      <c r="B147" s="371" t="s">
        <v>4744</v>
      </c>
      <c r="C147" s="372">
        <v>223.5</v>
      </c>
      <c r="D147" s="386"/>
      <c r="E147" s="372" t="s">
        <v>999</v>
      </c>
      <c r="F147" s="388">
        <v>5216.53</v>
      </c>
      <c r="G147" s="387"/>
      <c r="H147" s="371">
        <v>43695</v>
      </c>
      <c r="I147" s="373">
        <f t="shared" si="0"/>
        <v>0</v>
      </c>
      <c r="J147" s="373">
        <f t="shared" si="1"/>
        <v>2.90497594887551E-3</v>
      </c>
    </row>
    <row r="148" spans="1:10" ht="14.25" customHeight="1">
      <c r="A148" s="371">
        <v>43696</v>
      </c>
      <c r="B148" s="371" t="s">
        <v>4744</v>
      </c>
      <c r="C148" s="372">
        <v>223.23</v>
      </c>
      <c r="D148" s="386"/>
      <c r="E148" s="372" t="s">
        <v>999</v>
      </c>
      <c r="F148" s="388">
        <v>5227.26</v>
      </c>
      <c r="G148" s="387"/>
      <c r="H148" s="371">
        <v>43696</v>
      </c>
      <c r="I148" s="373">
        <f t="shared" si="0"/>
        <v>-1.2080536912751905E-3</v>
      </c>
      <c r="J148" s="373">
        <f t="shared" si="1"/>
        <v>2.0569228970217512E-3</v>
      </c>
    </row>
    <row r="149" spans="1:10" ht="14.25" customHeight="1">
      <c r="A149" s="371">
        <v>43697</v>
      </c>
      <c r="B149" s="371" t="s">
        <v>4744</v>
      </c>
      <c r="C149" s="372">
        <v>223.5</v>
      </c>
      <c r="D149" s="386"/>
      <c r="E149" s="372" t="s">
        <v>999</v>
      </c>
      <c r="F149" s="388">
        <v>5227.49</v>
      </c>
      <c r="G149" s="387"/>
      <c r="H149" s="371">
        <v>43697</v>
      </c>
      <c r="I149" s="373">
        <f t="shared" si="0"/>
        <v>1.209514850154525E-3</v>
      </c>
      <c r="J149" s="373">
        <f t="shared" si="1"/>
        <v>4.4000107130681698E-5</v>
      </c>
    </row>
    <row r="150" spans="1:10" ht="14.25" customHeight="1">
      <c r="A150" s="371">
        <v>43698</v>
      </c>
      <c r="B150" s="371" t="s">
        <v>4744</v>
      </c>
      <c r="C150" s="372">
        <v>223.59</v>
      </c>
      <c r="D150" s="386"/>
      <c r="E150" s="372" t="s">
        <v>999</v>
      </c>
      <c r="F150" s="388">
        <v>5223.41</v>
      </c>
      <c r="G150" s="387"/>
      <c r="H150" s="371">
        <v>43698</v>
      </c>
      <c r="I150" s="373">
        <f t="shared" si="0"/>
        <v>4.0268456375835981E-4</v>
      </c>
      <c r="J150" s="373">
        <f t="shared" si="1"/>
        <v>-7.8048929792307042E-4</v>
      </c>
    </row>
    <row r="151" spans="1:10" ht="14.25" customHeight="1">
      <c r="A151" s="371">
        <v>43699</v>
      </c>
      <c r="B151" s="371" t="s">
        <v>4744</v>
      </c>
      <c r="C151" s="372">
        <v>223.94</v>
      </c>
      <c r="D151" s="386"/>
      <c r="E151" s="372" t="s">
        <v>999</v>
      </c>
      <c r="F151" s="388">
        <v>5236.8500000000004</v>
      </c>
      <c r="G151" s="387"/>
      <c r="H151" s="371">
        <v>43699</v>
      </c>
      <c r="I151" s="373">
        <f t="shared" si="0"/>
        <v>1.565365177333522E-3</v>
      </c>
      <c r="J151" s="373">
        <f t="shared" si="1"/>
        <v>2.5730317934071767E-3</v>
      </c>
    </row>
    <row r="152" spans="1:10" ht="14.25" customHeight="1">
      <c r="A152" s="371">
        <v>43702</v>
      </c>
      <c r="B152" s="371" t="s">
        <v>4744</v>
      </c>
      <c r="C152" s="372">
        <v>223.76</v>
      </c>
      <c r="D152" s="386"/>
      <c r="E152" s="372" t="s">
        <v>999</v>
      </c>
      <c r="F152" s="388">
        <v>5223.72</v>
      </c>
      <c r="G152" s="387"/>
      <c r="H152" s="371">
        <v>43702</v>
      </c>
      <c r="I152" s="373">
        <f t="shared" si="0"/>
        <v>-8.0378672858805178E-4</v>
      </c>
      <c r="J152" s="373">
        <f t="shared" si="1"/>
        <v>-2.5072324011572444E-3</v>
      </c>
    </row>
    <row r="153" spans="1:10" ht="14.25" customHeight="1">
      <c r="A153" s="371">
        <v>43703</v>
      </c>
      <c r="B153" s="371" t="s">
        <v>4744</v>
      </c>
      <c r="C153" s="372">
        <v>223.68</v>
      </c>
      <c r="D153" s="386"/>
      <c r="E153" s="372" t="s">
        <v>999</v>
      </c>
      <c r="F153" s="388">
        <v>5165.76</v>
      </c>
      <c r="G153" s="387"/>
      <c r="H153" s="371">
        <v>43703</v>
      </c>
      <c r="I153" s="373">
        <f t="shared" si="0"/>
        <v>-3.5752592062920918E-4</v>
      </c>
      <c r="J153" s="373">
        <f t="shared" si="1"/>
        <v>-1.1095541108635198E-2</v>
      </c>
    </row>
    <row r="154" spans="1:10" ht="14.25" customHeight="1">
      <c r="A154" s="371">
        <v>43704</v>
      </c>
      <c r="B154" s="371" t="s">
        <v>4744</v>
      </c>
      <c r="C154" s="372">
        <v>225.72</v>
      </c>
      <c r="D154" s="386"/>
      <c r="E154" s="372" t="s">
        <v>999</v>
      </c>
      <c r="F154" s="388">
        <v>5178.7</v>
      </c>
      <c r="G154" s="387"/>
      <c r="H154" s="371">
        <v>43704</v>
      </c>
      <c r="I154" s="373">
        <f t="shared" si="0"/>
        <v>9.1201716738196215E-3</v>
      </c>
      <c r="J154" s="373">
        <f t="shared" si="1"/>
        <v>2.5049557083565155E-3</v>
      </c>
    </row>
    <row r="155" spans="1:10" ht="14.25" customHeight="1">
      <c r="A155" s="371">
        <v>43705</v>
      </c>
      <c r="B155" s="371" t="s">
        <v>4744</v>
      </c>
      <c r="C155" s="372">
        <v>225.28</v>
      </c>
      <c r="D155" s="386"/>
      <c r="E155" s="372" t="s">
        <v>999</v>
      </c>
      <c r="F155" s="388">
        <v>5139.99</v>
      </c>
      <c r="G155" s="387"/>
      <c r="H155" s="371">
        <v>43705</v>
      </c>
      <c r="I155" s="373">
        <f t="shared" si="0"/>
        <v>-1.9493177387913674E-3</v>
      </c>
      <c r="J155" s="373">
        <f t="shared" si="1"/>
        <v>-7.4748489003031438E-3</v>
      </c>
    </row>
    <row r="156" spans="1:10" ht="14.25" customHeight="1">
      <c r="A156" s="371">
        <v>43706</v>
      </c>
      <c r="B156" s="371" t="s">
        <v>4744</v>
      </c>
      <c r="C156" s="372">
        <v>224.21</v>
      </c>
      <c r="D156" s="386"/>
      <c r="E156" s="372" t="s">
        <v>999</v>
      </c>
      <c r="F156" s="388">
        <v>5095.7700000000004</v>
      </c>
      <c r="G156" s="387"/>
      <c r="H156" s="371">
        <v>43706</v>
      </c>
      <c r="I156" s="373">
        <f t="shared" si="0"/>
        <v>-4.7496448863636465E-3</v>
      </c>
      <c r="J156" s="373">
        <f t="shared" si="1"/>
        <v>-8.6031295780729655E-3</v>
      </c>
    </row>
    <row r="157" spans="1:10" ht="14.25" customHeight="1">
      <c r="A157" s="371">
        <v>43709</v>
      </c>
      <c r="B157" s="371" t="s">
        <v>4744</v>
      </c>
      <c r="C157" s="372">
        <v>223.23</v>
      </c>
      <c r="D157" s="386"/>
      <c r="E157" s="372" t="s">
        <v>999</v>
      </c>
      <c r="F157" s="388">
        <v>5070.68</v>
      </c>
      <c r="G157" s="387"/>
      <c r="H157" s="371">
        <v>43709</v>
      </c>
      <c r="I157" s="373">
        <f t="shared" si="0"/>
        <v>-4.3709022791134089E-3</v>
      </c>
      <c r="J157" s="373">
        <f t="shared" si="1"/>
        <v>-4.9236916108851281E-3</v>
      </c>
    </row>
    <row r="158" spans="1:10" ht="14.25" customHeight="1">
      <c r="A158" s="371">
        <v>43710</v>
      </c>
      <c r="B158" s="371" t="s">
        <v>4744</v>
      </c>
      <c r="C158" s="372">
        <v>223.23</v>
      </c>
      <c r="D158" s="386"/>
      <c r="E158" s="372" t="s">
        <v>999</v>
      </c>
      <c r="F158" s="388">
        <v>5033.53</v>
      </c>
      <c r="G158" s="387"/>
      <c r="H158" s="371">
        <v>43710</v>
      </c>
      <c r="I158" s="373">
        <f t="shared" si="0"/>
        <v>0</v>
      </c>
      <c r="J158" s="373">
        <f t="shared" si="1"/>
        <v>-7.3264335355417431E-3</v>
      </c>
    </row>
    <row r="159" spans="1:10" ht="14.25" customHeight="1">
      <c r="A159" s="371">
        <v>43711</v>
      </c>
      <c r="B159" s="371" t="s">
        <v>4744</v>
      </c>
      <c r="C159" s="372">
        <v>222.61</v>
      </c>
      <c r="D159" s="386"/>
      <c r="E159" s="372" t="s">
        <v>999</v>
      </c>
      <c r="F159" s="388">
        <v>5007.05</v>
      </c>
      <c r="G159" s="387"/>
      <c r="H159" s="371">
        <v>43711</v>
      </c>
      <c r="I159" s="373">
        <f t="shared" si="0"/>
        <v>-2.7774044707251644E-3</v>
      </c>
      <c r="J159" s="373">
        <f t="shared" si="1"/>
        <v>-5.2607216009439295E-3</v>
      </c>
    </row>
    <row r="160" spans="1:10" ht="14.25" customHeight="1">
      <c r="A160" s="371">
        <v>43712</v>
      </c>
      <c r="B160" s="371" t="s">
        <v>4744</v>
      </c>
      <c r="C160" s="372">
        <v>218.87</v>
      </c>
      <c r="D160" s="386"/>
      <c r="E160" s="372" t="s">
        <v>999</v>
      </c>
      <c r="F160" s="388">
        <v>4986.37</v>
      </c>
      <c r="G160" s="387"/>
      <c r="H160" s="371">
        <v>43712</v>
      </c>
      <c r="I160" s="373">
        <f t="shared" si="0"/>
        <v>-1.6800682808499223E-2</v>
      </c>
      <c r="J160" s="373">
        <f t="shared" si="1"/>
        <v>-4.1301764512038375E-3</v>
      </c>
    </row>
    <row r="161" spans="1:10" ht="14.25" customHeight="1">
      <c r="A161" s="371">
        <v>43713</v>
      </c>
      <c r="B161" s="371" t="s">
        <v>4744</v>
      </c>
      <c r="C161" s="372">
        <v>219.4</v>
      </c>
      <c r="D161" s="386"/>
      <c r="E161" s="372" t="s">
        <v>999</v>
      </c>
      <c r="F161" s="388">
        <v>5013.01</v>
      </c>
      <c r="G161" s="387"/>
      <c r="H161" s="371">
        <v>43713</v>
      </c>
      <c r="I161" s="373">
        <f t="shared" si="0"/>
        <v>2.4215287613651437E-3</v>
      </c>
      <c r="J161" s="373">
        <f t="shared" si="1"/>
        <v>5.3425638289978927E-3</v>
      </c>
    </row>
    <row r="162" spans="1:10" ht="14.25" customHeight="1">
      <c r="A162" s="371">
        <v>43716</v>
      </c>
      <c r="B162" s="371" t="s">
        <v>4744</v>
      </c>
      <c r="C162" s="372">
        <v>219.14</v>
      </c>
      <c r="D162" s="386"/>
      <c r="E162" s="372" t="s">
        <v>999</v>
      </c>
      <c r="F162" s="388">
        <v>5033.79</v>
      </c>
      <c r="G162" s="387"/>
      <c r="H162" s="371">
        <v>43716</v>
      </c>
      <c r="I162" s="373">
        <f t="shared" si="0"/>
        <v>-1.1850501367366428E-3</v>
      </c>
      <c r="J162" s="373">
        <f t="shared" si="1"/>
        <v>4.1452141527744679E-3</v>
      </c>
    </row>
    <row r="163" spans="1:10" ht="14.25" customHeight="1">
      <c r="A163" s="371">
        <v>43717</v>
      </c>
      <c r="B163" s="371" t="s">
        <v>4744</v>
      </c>
      <c r="C163" s="372">
        <v>219.49</v>
      </c>
      <c r="D163" s="386"/>
      <c r="E163" s="372" t="s">
        <v>999</v>
      </c>
      <c r="F163" s="388">
        <v>5008.96</v>
      </c>
      <c r="G163" s="387"/>
      <c r="H163" s="371">
        <v>43717</v>
      </c>
      <c r="I163" s="373">
        <f t="shared" si="0"/>
        <v>1.5971525052478341E-3</v>
      </c>
      <c r="J163" s="373">
        <f t="shared" si="1"/>
        <v>-4.9326650495947755E-3</v>
      </c>
    </row>
    <row r="164" spans="1:10" ht="14.25" customHeight="1">
      <c r="A164" s="371">
        <v>43719</v>
      </c>
      <c r="B164" s="371" t="s">
        <v>4744</v>
      </c>
      <c r="C164" s="372">
        <v>217.27</v>
      </c>
      <c r="D164" s="386"/>
      <c r="E164" s="372" t="s">
        <v>999</v>
      </c>
      <c r="F164" s="388">
        <v>4933.17</v>
      </c>
      <c r="G164" s="387"/>
      <c r="H164" s="371">
        <v>43719</v>
      </c>
      <c r="I164" s="373">
        <f t="shared" si="0"/>
        <v>-1.0114356007107417E-2</v>
      </c>
      <c r="J164" s="373">
        <f t="shared" si="1"/>
        <v>-1.5130885453267684E-2</v>
      </c>
    </row>
    <row r="165" spans="1:10" ht="14.25" customHeight="1">
      <c r="A165" s="371">
        <v>43720</v>
      </c>
      <c r="B165" s="371" t="s">
        <v>4744</v>
      </c>
      <c r="C165" s="372">
        <v>217.09</v>
      </c>
      <c r="D165" s="386"/>
      <c r="E165" s="372" t="s">
        <v>999</v>
      </c>
      <c r="F165" s="388">
        <v>4933.8900000000003</v>
      </c>
      <c r="G165" s="387"/>
      <c r="H165" s="371">
        <v>43720</v>
      </c>
      <c r="I165" s="373">
        <f t="shared" si="0"/>
        <v>-8.2846228195332383E-4</v>
      </c>
      <c r="J165" s="373">
        <f t="shared" si="1"/>
        <v>1.4595077810009016E-4</v>
      </c>
    </row>
    <row r="166" spans="1:10" ht="14.25" customHeight="1">
      <c r="A166" s="371">
        <v>43723</v>
      </c>
      <c r="B166" s="371" t="s">
        <v>4744</v>
      </c>
      <c r="C166" s="372">
        <v>216.11</v>
      </c>
      <c r="D166" s="386"/>
      <c r="E166" s="372" t="s">
        <v>999</v>
      </c>
      <c r="F166" s="388">
        <v>4942.2299999999996</v>
      </c>
      <c r="G166" s="387"/>
      <c r="H166" s="371">
        <v>43723</v>
      </c>
      <c r="I166" s="373">
        <f t="shared" si="0"/>
        <v>-4.5142567598691619E-3</v>
      </c>
      <c r="J166" s="373">
        <f t="shared" si="1"/>
        <v>1.6903498051232813E-3</v>
      </c>
    </row>
    <row r="167" spans="1:10" ht="14.25" customHeight="1">
      <c r="A167" s="371">
        <v>43724</v>
      </c>
      <c r="B167" s="371" t="s">
        <v>4744</v>
      </c>
      <c r="C167" s="372">
        <v>215.31</v>
      </c>
      <c r="D167" s="386"/>
      <c r="E167" s="372" t="s">
        <v>999</v>
      </c>
      <c r="F167" s="388">
        <v>4959.7299999999996</v>
      </c>
      <c r="G167" s="387"/>
      <c r="H167" s="371">
        <v>43724</v>
      </c>
      <c r="I167" s="373">
        <f t="shared" si="0"/>
        <v>-3.7018185183471664E-3</v>
      </c>
      <c r="J167" s="373">
        <f t="shared" si="1"/>
        <v>3.5409116937090701E-3</v>
      </c>
    </row>
    <row r="168" spans="1:10" ht="14.25" customHeight="1">
      <c r="A168" s="371">
        <v>43725</v>
      </c>
      <c r="B168" s="371" t="s">
        <v>4744</v>
      </c>
      <c r="C168" s="372">
        <v>210.41</v>
      </c>
      <c r="D168" s="386"/>
      <c r="E168" s="372" t="s">
        <v>999</v>
      </c>
      <c r="F168" s="388">
        <v>4928.9799999999996</v>
      </c>
      <c r="G168" s="387"/>
      <c r="H168" s="371">
        <v>43725</v>
      </c>
      <c r="I168" s="373">
        <f t="shared" si="0"/>
        <v>-2.2757883981236349E-2</v>
      </c>
      <c r="J168" s="373">
        <f t="shared" si="1"/>
        <v>-6.1999342706154925E-3</v>
      </c>
    </row>
    <row r="169" spans="1:10" ht="14.25" customHeight="1">
      <c r="A169" s="371">
        <v>43726</v>
      </c>
      <c r="B169" s="371" t="s">
        <v>4744</v>
      </c>
      <c r="C169" s="372">
        <v>203.65</v>
      </c>
      <c r="D169" s="386"/>
      <c r="E169" s="372" t="s">
        <v>999</v>
      </c>
      <c r="F169" s="388">
        <v>4888.01</v>
      </c>
      <c r="G169" s="387"/>
      <c r="H169" s="371">
        <v>43726</v>
      </c>
      <c r="I169" s="373">
        <f t="shared" si="0"/>
        <v>-3.2127750582196635E-2</v>
      </c>
      <c r="J169" s="373">
        <f t="shared" si="1"/>
        <v>-8.3120645650822667E-3</v>
      </c>
    </row>
    <row r="170" spans="1:10" ht="14.25" customHeight="1">
      <c r="A170" s="371">
        <v>43727</v>
      </c>
      <c r="B170" s="371" t="s">
        <v>4744</v>
      </c>
      <c r="C170" s="372">
        <v>201.96</v>
      </c>
      <c r="D170" s="386"/>
      <c r="E170" s="372" t="s">
        <v>999</v>
      </c>
      <c r="F170" s="388">
        <v>4855.9799999999996</v>
      </c>
      <c r="G170" s="387"/>
      <c r="H170" s="371">
        <v>43727</v>
      </c>
      <c r="I170" s="373">
        <f t="shared" si="0"/>
        <v>-8.298551436287771E-3</v>
      </c>
      <c r="J170" s="373">
        <f t="shared" si="1"/>
        <v>-6.5527689182306448E-3</v>
      </c>
    </row>
    <row r="171" spans="1:10" ht="14.25" customHeight="1">
      <c r="A171" s="371">
        <v>43730</v>
      </c>
      <c r="B171" s="371" t="s">
        <v>4744</v>
      </c>
      <c r="C171" s="372">
        <v>211.48</v>
      </c>
      <c r="D171" s="386"/>
      <c r="E171" s="372" t="s">
        <v>999</v>
      </c>
      <c r="F171" s="388">
        <v>4920.96</v>
      </c>
      <c r="G171" s="387"/>
      <c r="H171" s="371">
        <v>43730</v>
      </c>
      <c r="I171" s="373">
        <f t="shared" si="0"/>
        <v>4.7138047138047146E-2</v>
      </c>
      <c r="J171" s="373">
        <f t="shared" si="1"/>
        <v>1.3381438968035342E-2</v>
      </c>
    </row>
    <row r="172" spans="1:10" ht="14.25" customHeight="1">
      <c r="A172" s="371">
        <v>43731</v>
      </c>
      <c r="B172" s="371" t="s">
        <v>4744</v>
      </c>
      <c r="C172" s="372">
        <v>210.59</v>
      </c>
      <c r="D172" s="386"/>
      <c r="E172" s="372" t="s">
        <v>999</v>
      </c>
      <c r="F172" s="388">
        <v>5000.2299999999996</v>
      </c>
      <c r="G172" s="387"/>
      <c r="H172" s="371">
        <v>43731</v>
      </c>
      <c r="I172" s="373">
        <f t="shared" si="0"/>
        <v>-4.208435785889808E-3</v>
      </c>
      <c r="J172" s="373">
        <f t="shared" si="1"/>
        <v>1.6108645467550975E-2</v>
      </c>
    </row>
    <row r="173" spans="1:10" ht="14.25" customHeight="1">
      <c r="A173" s="371">
        <v>43732</v>
      </c>
      <c r="B173" s="371" t="s">
        <v>4744</v>
      </c>
      <c r="C173" s="372">
        <v>208.99</v>
      </c>
      <c r="D173" s="386"/>
      <c r="E173" s="372" t="s">
        <v>999</v>
      </c>
      <c r="F173" s="388">
        <v>4958.72</v>
      </c>
      <c r="G173" s="387"/>
      <c r="H173" s="371">
        <v>43732</v>
      </c>
      <c r="I173" s="373">
        <f t="shared" si="0"/>
        <v>-7.5977016952372134E-3</v>
      </c>
      <c r="J173" s="373">
        <f t="shared" si="1"/>
        <v>-8.3016181255660682E-3</v>
      </c>
    </row>
    <row r="174" spans="1:10" ht="14.25" customHeight="1">
      <c r="A174" s="371">
        <v>43733</v>
      </c>
      <c r="B174" s="371" t="s">
        <v>4744</v>
      </c>
      <c r="C174" s="372">
        <v>208.99</v>
      </c>
      <c r="D174" s="386"/>
      <c r="E174" s="372" t="s">
        <v>999</v>
      </c>
      <c r="F174" s="388">
        <v>4951.7299999999996</v>
      </c>
      <c r="G174" s="387"/>
      <c r="H174" s="371">
        <v>43733</v>
      </c>
      <c r="I174" s="373">
        <f t="shared" si="0"/>
        <v>0</v>
      </c>
      <c r="J174" s="373">
        <f t="shared" si="1"/>
        <v>-1.4096379710895057E-3</v>
      </c>
    </row>
    <row r="175" spans="1:10" ht="14.25" customHeight="1">
      <c r="A175" s="371">
        <v>43734</v>
      </c>
      <c r="B175" s="371" t="s">
        <v>4744</v>
      </c>
      <c r="C175" s="372">
        <v>209.35</v>
      </c>
      <c r="D175" s="386"/>
      <c r="E175" s="372" t="s">
        <v>999</v>
      </c>
      <c r="F175" s="388">
        <v>4968.46</v>
      </c>
      <c r="G175" s="387"/>
      <c r="H175" s="371">
        <v>43734</v>
      </c>
      <c r="I175" s="373">
        <f t="shared" si="0"/>
        <v>1.7225704579166834E-3</v>
      </c>
      <c r="J175" s="373">
        <f t="shared" si="1"/>
        <v>3.3786171701608581E-3</v>
      </c>
    </row>
    <row r="176" spans="1:10" ht="14.25" customHeight="1">
      <c r="A176" s="371">
        <v>43737</v>
      </c>
      <c r="B176" s="371" t="s">
        <v>4744</v>
      </c>
      <c r="C176" s="372">
        <v>210.86</v>
      </c>
      <c r="D176" s="386"/>
      <c r="E176" s="372" t="s">
        <v>999</v>
      </c>
      <c r="F176" s="388">
        <v>4975.7299999999996</v>
      </c>
      <c r="G176" s="387"/>
      <c r="H176" s="371">
        <v>43737</v>
      </c>
      <c r="I176" s="373">
        <f t="shared" si="0"/>
        <v>7.2128015285408686E-3</v>
      </c>
      <c r="J176" s="373">
        <f t="shared" si="1"/>
        <v>1.4632300551880029E-3</v>
      </c>
    </row>
    <row r="177" spans="1:10" ht="14.25" customHeight="1">
      <c r="A177" s="371">
        <v>43738</v>
      </c>
      <c r="B177" s="371" t="s">
        <v>4744</v>
      </c>
      <c r="C177" s="372">
        <v>210.15</v>
      </c>
      <c r="D177" s="386"/>
      <c r="E177" s="372" t="s">
        <v>999</v>
      </c>
      <c r="F177" s="388">
        <v>4947.63</v>
      </c>
      <c r="G177" s="387"/>
      <c r="H177" s="371">
        <v>43738</v>
      </c>
      <c r="I177" s="373">
        <f t="shared" si="0"/>
        <v>-3.3671630465712532E-3</v>
      </c>
      <c r="J177" s="373">
        <f t="shared" si="1"/>
        <v>-5.6474125404712971E-3</v>
      </c>
    </row>
    <row r="178" spans="1:10" ht="14.25" customHeight="1">
      <c r="A178" s="371">
        <v>43739</v>
      </c>
      <c r="B178" s="371" t="s">
        <v>4744</v>
      </c>
      <c r="C178" s="372">
        <v>209.52</v>
      </c>
      <c r="D178" s="386"/>
      <c r="E178" s="372" t="s">
        <v>999</v>
      </c>
      <c r="F178" s="388">
        <v>4949.3900000000003</v>
      </c>
      <c r="G178" s="387"/>
      <c r="H178" s="371">
        <v>43739</v>
      </c>
      <c r="I178" s="373">
        <f t="shared" si="0"/>
        <v>-2.9978586723768963E-3</v>
      </c>
      <c r="J178" s="373">
        <f t="shared" si="1"/>
        <v>3.5572587279175671E-4</v>
      </c>
    </row>
    <row r="179" spans="1:10" ht="14.25" customHeight="1">
      <c r="A179" s="371">
        <v>43740</v>
      </c>
      <c r="B179" s="371" t="s">
        <v>4744</v>
      </c>
      <c r="C179" s="372">
        <v>208.63</v>
      </c>
      <c r="D179" s="386"/>
      <c r="E179" s="372" t="s">
        <v>999</v>
      </c>
      <c r="F179" s="388">
        <v>4936.37</v>
      </c>
      <c r="G179" s="387"/>
      <c r="H179" s="371">
        <v>43740</v>
      </c>
      <c r="I179" s="373">
        <f t="shared" si="0"/>
        <v>-4.2478045055365232E-3</v>
      </c>
      <c r="J179" s="373">
        <f t="shared" si="1"/>
        <v>-2.6306272086056293E-3</v>
      </c>
    </row>
    <row r="180" spans="1:10" ht="14.25" customHeight="1">
      <c r="A180" s="371">
        <v>43741</v>
      </c>
      <c r="B180" s="371" t="s">
        <v>4744</v>
      </c>
      <c r="C180" s="372">
        <v>208.9</v>
      </c>
      <c r="D180" s="386"/>
      <c r="E180" s="372" t="s">
        <v>999</v>
      </c>
      <c r="F180" s="388">
        <v>4937.82</v>
      </c>
      <c r="G180" s="387"/>
      <c r="H180" s="371">
        <v>43741</v>
      </c>
      <c r="I180" s="373">
        <f t="shared" si="0"/>
        <v>1.2941571202607083E-3</v>
      </c>
      <c r="J180" s="373">
        <f t="shared" si="1"/>
        <v>2.9373811120314564E-4</v>
      </c>
    </row>
    <row r="181" spans="1:10" ht="14.25" customHeight="1">
      <c r="A181" s="371">
        <v>43744</v>
      </c>
      <c r="B181" s="371" t="s">
        <v>4744</v>
      </c>
      <c r="C181" s="372">
        <v>209.88</v>
      </c>
      <c r="D181" s="386"/>
      <c r="E181" s="372" t="s">
        <v>999</v>
      </c>
      <c r="F181" s="388">
        <v>4916.68</v>
      </c>
      <c r="G181" s="387"/>
      <c r="H181" s="371">
        <v>43744</v>
      </c>
      <c r="I181" s="373">
        <f t="shared" si="0"/>
        <v>4.691239827668614E-3</v>
      </c>
      <c r="J181" s="373">
        <f t="shared" si="1"/>
        <v>-4.2812415195367937E-3</v>
      </c>
    </row>
    <row r="182" spans="1:10" ht="14.25" customHeight="1">
      <c r="A182" s="371">
        <v>43745</v>
      </c>
      <c r="B182" s="371" t="s">
        <v>4744</v>
      </c>
      <c r="C182" s="372">
        <v>211.93</v>
      </c>
      <c r="D182" s="386"/>
      <c r="E182" s="372" t="s">
        <v>999</v>
      </c>
      <c r="F182" s="388">
        <v>4894.3100000000004</v>
      </c>
      <c r="G182" s="387"/>
      <c r="H182" s="371">
        <v>43745</v>
      </c>
      <c r="I182" s="373">
        <f t="shared" si="0"/>
        <v>9.7674861825804982E-3</v>
      </c>
      <c r="J182" s="373">
        <f t="shared" si="1"/>
        <v>-4.5498181699845652E-3</v>
      </c>
    </row>
    <row r="183" spans="1:10" ht="14.25" customHeight="1">
      <c r="A183" s="371">
        <v>43747</v>
      </c>
      <c r="B183" s="371" t="s">
        <v>4744</v>
      </c>
      <c r="C183" s="372">
        <v>214.15</v>
      </c>
      <c r="D183" s="386"/>
      <c r="E183" s="372" t="s">
        <v>999</v>
      </c>
      <c r="F183" s="388">
        <v>4862.25</v>
      </c>
      <c r="G183" s="387"/>
      <c r="H183" s="371">
        <v>43747</v>
      </c>
      <c r="I183" s="373">
        <f t="shared" si="0"/>
        <v>1.0475156891426307E-2</v>
      </c>
      <c r="J183" s="373">
        <f t="shared" si="1"/>
        <v>-6.5504637017271827E-3</v>
      </c>
    </row>
    <row r="184" spans="1:10" ht="14.25" customHeight="1">
      <c r="A184" s="371">
        <v>43748</v>
      </c>
      <c r="B184" s="371" t="s">
        <v>4744</v>
      </c>
      <c r="C184" s="372">
        <v>211.57</v>
      </c>
      <c r="D184" s="386"/>
      <c r="E184" s="372" t="s">
        <v>999</v>
      </c>
      <c r="F184" s="388">
        <v>4810.21</v>
      </c>
      <c r="G184" s="387"/>
      <c r="H184" s="371">
        <v>43748</v>
      </c>
      <c r="I184" s="373">
        <f t="shared" si="0"/>
        <v>-1.2047630165771706E-2</v>
      </c>
      <c r="J184" s="373">
        <f t="shared" si="1"/>
        <v>-1.0702863900457604E-2</v>
      </c>
    </row>
    <row r="185" spans="1:10" ht="14.25" customHeight="1">
      <c r="A185" s="371">
        <v>43751</v>
      </c>
      <c r="B185" s="371" t="s">
        <v>4744</v>
      </c>
      <c r="C185" s="372">
        <v>215.22</v>
      </c>
      <c r="D185" s="386"/>
      <c r="E185" s="372" t="s">
        <v>999</v>
      </c>
      <c r="F185" s="388">
        <v>4761.87</v>
      </c>
      <c r="G185" s="387"/>
      <c r="H185" s="371">
        <v>43751</v>
      </c>
      <c r="I185" s="373">
        <f t="shared" si="0"/>
        <v>1.7251973342156335E-2</v>
      </c>
      <c r="J185" s="373">
        <f t="shared" si="1"/>
        <v>-1.0049457300201015E-2</v>
      </c>
    </row>
    <row r="186" spans="1:10" ht="14.25" customHeight="1">
      <c r="A186" s="371">
        <v>43752</v>
      </c>
      <c r="B186" s="371" t="s">
        <v>4744</v>
      </c>
      <c r="C186" s="372">
        <v>212.99</v>
      </c>
      <c r="D186" s="386"/>
      <c r="E186" s="372" t="s">
        <v>999</v>
      </c>
      <c r="F186" s="388">
        <v>4711.3</v>
      </c>
      <c r="G186" s="387"/>
      <c r="H186" s="371">
        <v>43752</v>
      </c>
      <c r="I186" s="373">
        <f t="shared" si="0"/>
        <v>-1.036149056779101E-2</v>
      </c>
      <c r="J186" s="373">
        <f t="shared" si="1"/>
        <v>-1.0619777524375817E-2</v>
      </c>
    </row>
    <row r="187" spans="1:10" ht="14.25" customHeight="1">
      <c r="A187" s="371">
        <v>43753</v>
      </c>
      <c r="B187" s="371" t="s">
        <v>4744</v>
      </c>
      <c r="C187" s="372">
        <v>213.88</v>
      </c>
      <c r="D187" s="386"/>
      <c r="E187" s="372" t="s">
        <v>999</v>
      </c>
      <c r="F187" s="388">
        <v>4821.6400000000003</v>
      </c>
      <c r="G187" s="387"/>
      <c r="H187" s="371">
        <v>43753</v>
      </c>
      <c r="I187" s="373">
        <f t="shared" si="0"/>
        <v>4.1785999342691671E-3</v>
      </c>
      <c r="J187" s="373">
        <f t="shared" si="1"/>
        <v>2.3420287394137596E-2</v>
      </c>
    </row>
    <row r="188" spans="1:10" ht="14.25" customHeight="1">
      <c r="A188" s="371">
        <v>43754</v>
      </c>
      <c r="B188" s="371" t="s">
        <v>4744</v>
      </c>
      <c r="C188" s="372">
        <v>212.28</v>
      </c>
      <c r="D188" s="386"/>
      <c r="E188" s="372" t="s">
        <v>999</v>
      </c>
      <c r="F188" s="388">
        <v>4781.62</v>
      </c>
      <c r="G188" s="387"/>
      <c r="H188" s="371">
        <v>43754</v>
      </c>
      <c r="I188" s="373">
        <f t="shared" si="0"/>
        <v>-7.4808303721712877E-3</v>
      </c>
      <c r="J188" s="373">
        <f t="shared" si="1"/>
        <v>-8.3000804705454234E-3</v>
      </c>
    </row>
    <row r="189" spans="1:10" ht="14.25" customHeight="1">
      <c r="A189" s="371">
        <v>43755</v>
      </c>
      <c r="B189" s="371" t="s">
        <v>4744</v>
      </c>
      <c r="C189" s="372">
        <v>212.02</v>
      </c>
      <c r="D189" s="386"/>
      <c r="E189" s="372" t="s">
        <v>999</v>
      </c>
      <c r="F189" s="388">
        <v>4770.99</v>
      </c>
      <c r="G189" s="387"/>
      <c r="H189" s="371">
        <v>43755</v>
      </c>
      <c r="I189" s="373">
        <f t="shared" si="0"/>
        <v>-1.2247974373468251E-3</v>
      </c>
      <c r="J189" s="373">
        <f t="shared" si="1"/>
        <v>-2.2230959381966953E-3</v>
      </c>
    </row>
    <row r="190" spans="1:10" ht="14.25" customHeight="1">
      <c r="A190" s="371">
        <v>43758</v>
      </c>
      <c r="B190" s="371" t="s">
        <v>4744</v>
      </c>
      <c r="C190" s="372">
        <v>214.33</v>
      </c>
      <c r="D190" s="386"/>
      <c r="E190" s="372" t="s">
        <v>999</v>
      </c>
      <c r="F190" s="388">
        <v>4782.09</v>
      </c>
      <c r="G190" s="387"/>
      <c r="H190" s="371">
        <v>43758</v>
      </c>
      <c r="I190" s="373">
        <f t="shared" si="0"/>
        <v>1.0895198566172937E-2</v>
      </c>
      <c r="J190" s="373">
        <f t="shared" si="1"/>
        <v>2.3265611539744491E-3</v>
      </c>
    </row>
    <row r="191" spans="1:10" ht="14.25" customHeight="1">
      <c r="A191" s="371">
        <v>43759</v>
      </c>
      <c r="B191" s="371" t="s">
        <v>4744</v>
      </c>
      <c r="C191" s="372">
        <v>210.86</v>
      </c>
      <c r="D191" s="386"/>
      <c r="E191" s="372" t="s">
        <v>999</v>
      </c>
      <c r="F191" s="388">
        <v>4761.42</v>
      </c>
      <c r="G191" s="387"/>
      <c r="H191" s="371">
        <v>43759</v>
      </c>
      <c r="I191" s="373">
        <f t="shared" si="0"/>
        <v>-1.6189987402603467E-2</v>
      </c>
      <c r="J191" s="373">
        <f t="shared" si="1"/>
        <v>-4.3223778724365003E-3</v>
      </c>
    </row>
    <row r="192" spans="1:10" ht="14.25" customHeight="1">
      <c r="A192" s="371">
        <v>43760</v>
      </c>
      <c r="B192" s="371" t="s">
        <v>4744</v>
      </c>
      <c r="C192" s="372">
        <v>212.02</v>
      </c>
      <c r="D192" s="386"/>
      <c r="E192" s="372" t="s">
        <v>999</v>
      </c>
      <c r="F192" s="388">
        <v>4708.68</v>
      </c>
      <c r="G192" s="387"/>
      <c r="H192" s="371">
        <v>43760</v>
      </c>
      <c r="I192" s="373">
        <f t="shared" si="0"/>
        <v>5.5012804704543949E-3</v>
      </c>
      <c r="J192" s="373">
        <f t="shared" si="1"/>
        <v>-1.10765275905087E-2</v>
      </c>
    </row>
    <row r="193" spans="1:10" ht="14.25" customHeight="1">
      <c r="A193" s="371">
        <v>43761</v>
      </c>
      <c r="B193" s="371" t="s">
        <v>4744</v>
      </c>
      <c r="C193" s="372">
        <v>212.1</v>
      </c>
      <c r="D193" s="386"/>
      <c r="E193" s="372" t="s">
        <v>999</v>
      </c>
      <c r="F193" s="388">
        <v>4726.62</v>
      </c>
      <c r="G193" s="387"/>
      <c r="H193" s="371">
        <v>43761</v>
      </c>
      <c r="I193" s="373">
        <f t="shared" si="0"/>
        <v>3.7732289406644526E-4</v>
      </c>
      <c r="J193" s="373">
        <f t="shared" si="1"/>
        <v>3.8099849639388061E-3</v>
      </c>
    </row>
    <row r="194" spans="1:10" ht="14.25" customHeight="1">
      <c r="A194" s="371">
        <v>43762</v>
      </c>
      <c r="B194" s="371" t="s">
        <v>4744</v>
      </c>
      <c r="C194" s="372">
        <v>213.8</v>
      </c>
      <c r="D194" s="386"/>
      <c r="E194" s="372" t="s">
        <v>999</v>
      </c>
      <c r="F194" s="388">
        <v>4772</v>
      </c>
      <c r="G194" s="387"/>
      <c r="H194" s="371">
        <v>43762</v>
      </c>
      <c r="I194" s="373">
        <f t="shared" si="0"/>
        <v>8.0150872230080328E-3</v>
      </c>
      <c r="J194" s="373">
        <f t="shared" si="1"/>
        <v>9.6009410530146777E-3</v>
      </c>
    </row>
    <row r="195" spans="1:10" ht="14.25" customHeight="1">
      <c r="A195" s="371">
        <v>43765</v>
      </c>
      <c r="B195" s="371" t="s">
        <v>4744</v>
      </c>
      <c r="C195" s="372">
        <v>212.82</v>
      </c>
      <c r="D195" s="386"/>
      <c r="E195" s="372" t="s">
        <v>999</v>
      </c>
      <c r="F195" s="388">
        <v>4752.6400000000003</v>
      </c>
      <c r="G195" s="387"/>
      <c r="H195" s="371">
        <v>43765</v>
      </c>
      <c r="I195" s="373">
        <f t="shared" si="0"/>
        <v>-4.5837231057063166E-3</v>
      </c>
      <c r="J195" s="373">
        <f t="shared" si="1"/>
        <v>-4.0569991617769308E-3</v>
      </c>
    </row>
    <row r="196" spans="1:10" ht="14.25" customHeight="1">
      <c r="A196" s="371">
        <v>43766</v>
      </c>
      <c r="B196" s="371" t="s">
        <v>4744</v>
      </c>
      <c r="C196" s="372">
        <v>212.19</v>
      </c>
      <c r="D196" s="386"/>
      <c r="E196" s="372" t="s">
        <v>999</v>
      </c>
      <c r="F196" s="388">
        <v>4699.22</v>
      </c>
      <c r="G196" s="387"/>
      <c r="H196" s="371">
        <v>43766</v>
      </c>
      <c r="I196" s="373">
        <f t="shared" si="0"/>
        <v>-2.9602480969833644E-3</v>
      </c>
      <c r="J196" s="373">
        <f t="shared" si="1"/>
        <v>-1.1240068677619175E-2</v>
      </c>
    </row>
    <row r="197" spans="1:10" ht="14.25" customHeight="1">
      <c r="A197" s="371">
        <v>43767</v>
      </c>
      <c r="B197" s="371" t="s">
        <v>4744</v>
      </c>
      <c r="C197" s="372">
        <v>210.59</v>
      </c>
      <c r="D197" s="386"/>
      <c r="E197" s="372" t="s">
        <v>999</v>
      </c>
      <c r="F197" s="388">
        <v>4670.74</v>
      </c>
      <c r="G197" s="387"/>
      <c r="H197" s="371">
        <v>43767</v>
      </c>
      <c r="I197" s="373">
        <f t="shared" si="0"/>
        <v>-7.5404118949997656E-3</v>
      </c>
      <c r="J197" s="373">
        <f t="shared" si="1"/>
        <v>-6.0605802665124608E-3</v>
      </c>
    </row>
    <row r="198" spans="1:10" ht="14.25" customHeight="1">
      <c r="A198" s="371">
        <v>43768</v>
      </c>
      <c r="B198" s="371" t="s">
        <v>4744</v>
      </c>
      <c r="C198" s="372">
        <v>211.39</v>
      </c>
      <c r="D198" s="386"/>
      <c r="E198" s="372" t="s">
        <v>999</v>
      </c>
      <c r="F198" s="388">
        <v>4683.2</v>
      </c>
      <c r="G198" s="387"/>
      <c r="H198" s="371">
        <v>43768</v>
      </c>
      <c r="I198" s="373">
        <f t="shared" si="0"/>
        <v>3.7988508476185512E-3</v>
      </c>
      <c r="J198" s="373">
        <f t="shared" si="1"/>
        <v>2.667671503873148E-3</v>
      </c>
    </row>
    <row r="199" spans="1:10" ht="14.25" customHeight="1">
      <c r="A199" s="371">
        <v>43769</v>
      </c>
      <c r="B199" s="371" t="s">
        <v>4744</v>
      </c>
      <c r="C199" s="372">
        <v>209.26</v>
      </c>
      <c r="D199" s="386"/>
      <c r="E199" s="372" t="s">
        <v>999</v>
      </c>
      <c r="F199" s="388">
        <v>4682.8999999999996</v>
      </c>
      <c r="G199" s="387"/>
      <c r="H199" s="371">
        <v>43769</v>
      </c>
      <c r="I199" s="373">
        <f t="shared" si="0"/>
        <v>-1.0076162543166678E-2</v>
      </c>
      <c r="J199" s="373">
        <f t="shared" si="1"/>
        <v>-6.4058763238894478E-5</v>
      </c>
    </row>
    <row r="200" spans="1:10" ht="14.25" customHeight="1">
      <c r="A200" s="371">
        <v>43772</v>
      </c>
      <c r="B200" s="371" t="s">
        <v>4744</v>
      </c>
      <c r="C200" s="372">
        <v>211.48</v>
      </c>
      <c r="D200" s="386"/>
      <c r="E200" s="372" t="s">
        <v>999</v>
      </c>
      <c r="F200" s="388">
        <v>4712.08</v>
      </c>
      <c r="G200" s="387"/>
      <c r="H200" s="371">
        <v>43772</v>
      </c>
      <c r="I200" s="373">
        <f t="shared" si="0"/>
        <v>1.0608812004205381E-2</v>
      </c>
      <c r="J200" s="373">
        <f t="shared" si="1"/>
        <v>6.2311815328108811E-3</v>
      </c>
    </row>
    <row r="201" spans="1:10" ht="14.25" customHeight="1">
      <c r="A201" s="371">
        <v>43773</v>
      </c>
      <c r="B201" s="371" t="s">
        <v>4744</v>
      </c>
      <c r="C201" s="372">
        <v>210.32</v>
      </c>
      <c r="D201" s="386"/>
      <c r="E201" s="372" t="s">
        <v>999</v>
      </c>
      <c r="F201" s="388">
        <v>4678.3599999999997</v>
      </c>
      <c r="G201" s="387"/>
      <c r="H201" s="371">
        <v>43773</v>
      </c>
      <c r="I201" s="373">
        <f t="shared" si="0"/>
        <v>-5.4851522602610281E-3</v>
      </c>
      <c r="J201" s="373">
        <f t="shared" si="1"/>
        <v>-7.1560754486341693E-3</v>
      </c>
    </row>
    <row r="202" spans="1:10" ht="14.25" customHeight="1">
      <c r="A202" s="371">
        <v>43774</v>
      </c>
      <c r="B202" s="371" t="s">
        <v>4744</v>
      </c>
      <c r="C202" s="372">
        <v>209.97</v>
      </c>
      <c r="D202" s="386"/>
      <c r="E202" s="372" t="s">
        <v>999</v>
      </c>
      <c r="F202" s="388">
        <v>4703.7</v>
      </c>
      <c r="G202" s="387"/>
      <c r="H202" s="371">
        <v>43774</v>
      </c>
      <c r="I202" s="373">
        <f t="shared" si="0"/>
        <v>-1.6641308482312489E-3</v>
      </c>
      <c r="J202" s="373">
        <f t="shared" si="1"/>
        <v>5.4164279790354097E-3</v>
      </c>
    </row>
    <row r="203" spans="1:10" ht="14.25" customHeight="1">
      <c r="A203" s="371">
        <v>43775</v>
      </c>
      <c r="B203" s="371" t="s">
        <v>4744</v>
      </c>
      <c r="C203" s="372">
        <v>210.95</v>
      </c>
      <c r="D203" s="386"/>
      <c r="E203" s="372" t="s">
        <v>999</v>
      </c>
      <c r="F203" s="388">
        <v>4754.6899999999996</v>
      </c>
      <c r="G203" s="387"/>
      <c r="H203" s="371">
        <v>43775</v>
      </c>
      <c r="I203" s="373">
        <f t="shared" si="0"/>
        <v>4.667333428584941E-3</v>
      </c>
      <c r="J203" s="373">
        <f t="shared" si="1"/>
        <v>1.084040223653715E-2</v>
      </c>
    </row>
    <row r="204" spans="1:10" ht="14.25" customHeight="1">
      <c r="A204" s="371">
        <v>43776</v>
      </c>
      <c r="B204" s="371" t="s">
        <v>4744</v>
      </c>
      <c r="C204" s="372">
        <v>211.84</v>
      </c>
      <c r="D204" s="386"/>
      <c r="E204" s="372" t="s">
        <v>999</v>
      </c>
      <c r="F204" s="388">
        <v>4771.91</v>
      </c>
      <c r="G204" s="387"/>
      <c r="H204" s="371">
        <v>43776</v>
      </c>
      <c r="I204" s="373">
        <f t="shared" si="0"/>
        <v>4.2190092438967319E-3</v>
      </c>
      <c r="J204" s="373">
        <f t="shared" si="1"/>
        <v>3.6216872183045812E-3</v>
      </c>
    </row>
    <row r="205" spans="1:10" ht="14.25" customHeight="1">
      <c r="A205" s="371">
        <v>43780</v>
      </c>
      <c r="B205" s="371" t="s">
        <v>4744</v>
      </c>
      <c r="C205" s="372">
        <v>211.48</v>
      </c>
      <c r="D205" s="386"/>
      <c r="E205" s="372" t="s">
        <v>999</v>
      </c>
      <c r="F205" s="388">
        <v>4781.47</v>
      </c>
      <c r="G205" s="387"/>
      <c r="H205" s="371">
        <v>43780</v>
      </c>
      <c r="I205" s="373">
        <f t="shared" si="0"/>
        <v>-1.6993957703927975E-3</v>
      </c>
      <c r="J205" s="373">
        <f t="shared" si="1"/>
        <v>2.0033906758509801E-3</v>
      </c>
    </row>
    <row r="206" spans="1:10" ht="14.25" customHeight="1">
      <c r="A206" s="371">
        <v>43781</v>
      </c>
      <c r="B206" s="371" t="s">
        <v>4744</v>
      </c>
      <c r="C206" s="372">
        <v>214.33</v>
      </c>
      <c r="D206" s="386"/>
      <c r="E206" s="372" t="s">
        <v>999</v>
      </c>
      <c r="F206" s="388">
        <v>4779.18</v>
      </c>
      <c r="G206" s="387"/>
      <c r="H206" s="371">
        <v>43781</v>
      </c>
      <c r="I206" s="373">
        <f t="shared" si="0"/>
        <v>1.34764516739172E-2</v>
      </c>
      <c r="J206" s="373">
        <f t="shared" si="1"/>
        <v>-4.7893221122374818E-4</v>
      </c>
    </row>
    <row r="207" spans="1:10" ht="14.25" customHeight="1">
      <c r="A207" s="371">
        <v>43782</v>
      </c>
      <c r="B207" s="371" t="s">
        <v>4744</v>
      </c>
      <c r="C207" s="372">
        <v>215.93</v>
      </c>
      <c r="D207" s="386"/>
      <c r="E207" s="372" t="s">
        <v>999</v>
      </c>
      <c r="F207" s="388">
        <v>4737.17</v>
      </c>
      <c r="G207" s="387"/>
      <c r="H207" s="371">
        <v>43782</v>
      </c>
      <c r="I207" s="373">
        <f t="shared" si="0"/>
        <v>7.4651238743992376E-3</v>
      </c>
      <c r="J207" s="373">
        <f t="shared" si="1"/>
        <v>-8.7902108729950301E-3</v>
      </c>
    </row>
    <row r="208" spans="1:10" ht="14.25" customHeight="1">
      <c r="A208" s="371">
        <v>43783</v>
      </c>
      <c r="B208" s="371" t="s">
        <v>4744</v>
      </c>
      <c r="C208" s="372">
        <v>211.21</v>
      </c>
      <c r="D208" s="386"/>
      <c r="E208" s="372" t="s">
        <v>999</v>
      </c>
      <c r="F208" s="388">
        <v>4710.3599999999997</v>
      </c>
      <c r="G208" s="387"/>
      <c r="H208" s="371">
        <v>43783</v>
      </c>
      <c r="I208" s="373">
        <f t="shared" si="0"/>
        <v>-2.1858935766220555E-2</v>
      </c>
      <c r="J208" s="373">
        <f t="shared" si="1"/>
        <v>-5.6594971259212867E-3</v>
      </c>
    </row>
    <row r="209" spans="1:10" ht="14.25" customHeight="1">
      <c r="A209" s="371">
        <v>43786</v>
      </c>
      <c r="B209" s="371" t="s">
        <v>4744</v>
      </c>
      <c r="C209" s="372">
        <v>212.19</v>
      </c>
      <c r="D209" s="386"/>
      <c r="E209" s="372" t="s">
        <v>999</v>
      </c>
      <c r="F209" s="388">
        <v>4717.3900000000003</v>
      </c>
      <c r="G209" s="387"/>
      <c r="H209" s="371">
        <v>43786</v>
      </c>
      <c r="I209" s="373">
        <f t="shared" si="0"/>
        <v>4.6399318214098706E-3</v>
      </c>
      <c r="J209" s="373">
        <f t="shared" si="1"/>
        <v>1.4924549291350786E-3</v>
      </c>
    </row>
    <row r="210" spans="1:10" ht="14.25" customHeight="1">
      <c r="A210" s="371">
        <v>43787</v>
      </c>
      <c r="B210" s="371" t="s">
        <v>4744</v>
      </c>
      <c r="C210" s="372">
        <v>212.37</v>
      </c>
      <c r="D210" s="386"/>
      <c r="E210" s="372" t="s">
        <v>999</v>
      </c>
      <c r="F210" s="388">
        <v>4722.01</v>
      </c>
      <c r="G210" s="387"/>
      <c r="H210" s="371">
        <v>43787</v>
      </c>
      <c r="I210" s="373">
        <f t="shared" si="0"/>
        <v>8.4829633818750416E-4</v>
      </c>
      <c r="J210" s="373">
        <f t="shared" si="1"/>
        <v>9.7935510949898053E-4</v>
      </c>
    </row>
    <row r="211" spans="1:10" ht="14.25" customHeight="1">
      <c r="A211" s="371">
        <v>43789</v>
      </c>
      <c r="B211" s="371" t="s">
        <v>4744</v>
      </c>
      <c r="C211" s="372">
        <v>204.19</v>
      </c>
      <c r="D211" s="386"/>
      <c r="E211" s="372" t="s">
        <v>999</v>
      </c>
      <c r="F211" s="388">
        <v>4691.93</v>
      </c>
      <c r="G211" s="387"/>
      <c r="H211" s="371">
        <v>43789</v>
      </c>
      <c r="I211" s="373">
        <f t="shared" si="0"/>
        <v>-3.8517681405094928E-2</v>
      </c>
      <c r="J211" s="373">
        <f t="shared" si="1"/>
        <v>-6.3701686358139664E-3</v>
      </c>
    </row>
    <row r="212" spans="1:10" ht="14.25" customHeight="1">
      <c r="A212" s="371">
        <v>43790</v>
      </c>
      <c r="B212" s="371" t="s">
        <v>4744</v>
      </c>
      <c r="C212" s="372">
        <v>207.52</v>
      </c>
      <c r="D212" s="386"/>
      <c r="E212" s="372" t="s">
        <v>999</v>
      </c>
      <c r="F212" s="388">
        <v>4706.66</v>
      </c>
      <c r="G212" s="387"/>
      <c r="H212" s="371">
        <v>43790</v>
      </c>
      <c r="I212" s="373">
        <f t="shared" si="0"/>
        <v>1.6308340271316002E-2</v>
      </c>
      <c r="J212" s="373">
        <f t="shared" si="1"/>
        <v>3.1394330264944426E-3</v>
      </c>
    </row>
    <row r="213" spans="1:10" ht="14.25" customHeight="1">
      <c r="A213" s="371">
        <v>43793</v>
      </c>
      <c r="B213" s="371" t="s">
        <v>4744</v>
      </c>
      <c r="C213" s="372">
        <v>204.67</v>
      </c>
      <c r="D213" s="386"/>
      <c r="E213" s="372" t="s">
        <v>999</v>
      </c>
      <c r="F213" s="388">
        <v>4688.42</v>
      </c>
      <c r="G213" s="387"/>
      <c r="H213" s="371">
        <v>43793</v>
      </c>
      <c r="I213" s="373">
        <f t="shared" si="0"/>
        <v>-1.3733616037008622E-2</v>
      </c>
      <c r="J213" s="373">
        <f t="shared" si="1"/>
        <v>-3.8753595968266108E-3</v>
      </c>
    </row>
    <row r="214" spans="1:10" ht="14.25" customHeight="1">
      <c r="A214" s="371">
        <v>43794</v>
      </c>
      <c r="B214" s="371" t="s">
        <v>4744</v>
      </c>
      <c r="C214" s="372">
        <v>203.52</v>
      </c>
      <c r="D214" s="386"/>
      <c r="E214" s="372" t="s">
        <v>999</v>
      </c>
      <c r="F214" s="388">
        <v>4693.62</v>
      </c>
      <c r="G214" s="387"/>
      <c r="H214" s="371">
        <v>43794</v>
      </c>
      <c r="I214" s="373">
        <f t="shared" si="0"/>
        <v>-5.618800996726292E-3</v>
      </c>
      <c r="J214" s="373">
        <f t="shared" si="1"/>
        <v>1.1091156509015487E-3</v>
      </c>
    </row>
    <row r="215" spans="1:10" ht="14.25" customHeight="1">
      <c r="A215" s="371">
        <v>43795</v>
      </c>
      <c r="B215" s="371" t="s">
        <v>4744</v>
      </c>
      <c r="C215" s="372">
        <v>202.29</v>
      </c>
      <c r="D215" s="386"/>
      <c r="E215" s="372" t="s">
        <v>999</v>
      </c>
      <c r="F215" s="388">
        <v>4722.3</v>
      </c>
      <c r="G215" s="387"/>
      <c r="H215" s="371">
        <v>43795</v>
      </c>
      <c r="I215" s="373">
        <f t="shared" si="0"/>
        <v>-6.043632075471761E-3</v>
      </c>
      <c r="J215" s="373">
        <f t="shared" si="1"/>
        <v>6.1104222327330593E-3</v>
      </c>
    </row>
    <row r="216" spans="1:10" ht="14.25" customHeight="1">
      <c r="A216" s="371">
        <v>43796</v>
      </c>
      <c r="B216" s="371" t="s">
        <v>4744</v>
      </c>
      <c r="C216" s="372">
        <v>201.71</v>
      </c>
      <c r="D216" s="386"/>
      <c r="E216" s="372" t="s">
        <v>999</v>
      </c>
      <c r="F216" s="388">
        <v>4730.34</v>
      </c>
      <c r="G216" s="387"/>
      <c r="H216" s="371">
        <v>43796</v>
      </c>
      <c r="I216" s="373">
        <f t="shared" si="0"/>
        <v>-2.8671708932719309E-3</v>
      </c>
      <c r="J216" s="373">
        <f t="shared" si="1"/>
        <v>1.7025601931262013E-3</v>
      </c>
    </row>
    <row r="217" spans="1:10" ht="14.25" customHeight="1">
      <c r="A217" s="371">
        <v>43797</v>
      </c>
      <c r="B217" s="371" t="s">
        <v>4744</v>
      </c>
      <c r="C217" s="372">
        <v>198.38</v>
      </c>
      <c r="D217" s="386"/>
      <c r="E217" s="372" t="s">
        <v>999</v>
      </c>
      <c r="F217" s="388">
        <v>4731.43</v>
      </c>
      <c r="G217" s="387"/>
      <c r="H217" s="371">
        <v>43797</v>
      </c>
      <c r="I217" s="373">
        <f t="shared" si="0"/>
        <v>-1.6508849338158771E-2</v>
      </c>
      <c r="J217" s="373">
        <f t="shared" si="1"/>
        <v>2.3042741113754595E-4</v>
      </c>
    </row>
    <row r="218" spans="1:10" ht="14.25" customHeight="1">
      <c r="A218" s="371">
        <v>43800</v>
      </c>
      <c r="B218" s="371" t="s">
        <v>4744</v>
      </c>
      <c r="C218" s="372">
        <v>198.1</v>
      </c>
      <c r="D218" s="386"/>
      <c r="E218" s="372" t="s">
        <v>999</v>
      </c>
      <c r="F218" s="388">
        <v>4758.8100000000004</v>
      </c>
      <c r="G218" s="387"/>
      <c r="H218" s="371">
        <v>43800</v>
      </c>
      <c r="I218" s="373">
        <f t="shared" si="0"/>
        <v>-1.4114326040931546E-3</v>
      </c>
      <c r="J218" s="373">
        <f t="shared" si="1"/>
        <v>5.7868340015598818E-3</v>
      </c>
    </row>
    <row r="219" spans="1:10" ht="14.25" customHeight="1">
      <c r="A219" s="371">
        <v>43801</v>
      </c>
      <c r="B219" s="371" t="s">
        <v>4744</v>
      </c>
      <c r="C219" s="372">
        <v>195.14</v>
      </c>
      <c r="D219" s="386"/>
      <c r="E219" s="372" t="s">
        <v>999</v>
      </c>
      <c r="F219" s="388">
        <v>4734.59</v>
      </c>
      <c r="G219" s="387"/>
      <c r="H219" s="371">
        <v>43801</v>
      </c>
      <c r="I219" s="373">
        <f t="shared" si="0"/>
        <v>-1.4941948510853176E-2</v>
      </c>
      <c r="J219" s="373">
        <f t="shared" si="1"/>
        <v>-5.0895076710354425E-3</v>
      </c>
    </row>
    <row r="220" spans="1:10" ht="14.25" customHeight="1">
      <c r="A220" s="371">
        <v>43802</v>
      </c>
      <c r="B220" s="371" t="s">
        <v>4744</v>
      </c>
      <c r="C220" s="372">
        <v>190.86</v>
      </c>
      <c r="D220" s="386"/>
      <c r="E220" s="372" t="s">
        <v>999</v>
      </c>
      <c r="F220" s="388">
        <v>4697.3500000000004</v>
      </c>
      <c r="G220" s="387"/>
      <c r="H220" s="371">
        <v>43802</v>
      </c>
      <c r="I220" s="373">
        <f t="shared" si="0"/>
        <v>-2.1932971200163798E-2</v>
      </c>
      <c r="J220" s="373">
        <f t="shared" si="1"/>
        <v>-7.8655173943255052E-3</v>
      </c>
    </row>
    <row r="221" spans="1:10" ht="14.25" customHeight="1">
      <c r="A221" s="371">
        <v>43803</v>
      </c>
      <c r="B221" s="371" t="s">
        <v>4744</v>
      </c>
      <c r="C221" s="372">
        <v>191.81</v>
      </c>
      <c r="D221" s="386"/>
      <c r="E221" s="372" t="s">
        <v>999</v>
      </c>
      <c r="F221" s="388">
        <v>4702.9799999999996</v>
      </c>
      <c r="G221" s="387"/>
      <c r="H221" s="371">
        <v>43803</v>
      </c>
      <c r="I221" s="373">
        <f t="shared" si="0"/>
        <v>4.9774703971496859E-3</v>
      </c>
      <c r="J221" s="373">
        <f t="shared" si="1"/>
        <v>1.1985481175553758E-3</v>
      </c>
    </row>
    <row r="222" spans="1:10" ht="14.25" customHeight="1">
      <c r="A222" s="371">
        <v>43804</v>
      </c>
      <c r="B222" s="371" t="s">
        <v>4744</v>
      </c>
      <c r="C222" s="372">
        <v>190.29</v>
      </c>
      <c r="D222" s="386"/>
      <c r="E222" s="372" t="s">
        <v>999</v>
      </c>
      <c r="F222" s="388">
        <v>4671.33</v>
      </c>
      <c r="G222" s="387"/>
      <c r="H222" s="371">
        <v>43804</v>
      </c>
      <c r="I222" s="373">
        <f t="shared" si="0"/>
        <v>-7.9245086283301625E-3</v>
      </c>
      <c r="J222" s="373">
        <f t="shared" si="1"/>
        <v>-6.7297755890944888E-3</v>
      </c>
    </row>
    <row r="223" spans="1:10" ht="14.25" customHeight="1">
      <c r="A223" s="371">
        <v>43807</v>
      </c>
      <c r="B223" s="371" t="s">
        <v>4744</v>
      </c>
      <c r="C223" s="372">
        <v>189.14</v>
      </c>
      <c r="D223" s="386"/>
      <c r="E223" s="372" t="s">
        <v>999</v>
      </c>
      <c r="F223" s="388">
        <v>4596</v>
      </c>
      <c r="G223" s="387"/>
      <c r="H223" s="371">
        <v>43807</v>
      </c>
      <c r="I223" s="373">
        <f t="shared" si="0"/>
        <v>-6.0434074307635921E-3</v>
      </c>
      <c r="J223" s="373">
        <f t="shared" si="1"/>
        <v>-1.6126028347387078E-2</v>
      </c>
    </row>
    <row r="224" spans="1:10" ht="14.25" customHeight="1">
      <c r="A224" s="371">
        <v>43808</v>
      </c>
      <c r="B224" s="371" t="s">
        <v>4744</v>
      </c>
      <c r="C224" s="372">
        <v>182</v>
      </c>
      <c r="D224" s="386"/>
      <c r="E224" s="372" t="s">
        <v>999</v>
      </c>
      <c r="F224" s="388">
        <v>4533.75</v>
      </c>
      <c r="G224" s="387"/>
      <c r="H224" s="371">
        <v>43808</v>
      </c>
      <c r="I224" s="373">
        <f t="shared" si="0"/>
        <v>-3.774981495188745E-2</v>
      </c>
      <c r="J224" s="373">
        <f t="shared" si="1"/>
        <v>-1.3544386422976507E-2</v>
      </c>
    </row>
    <row r="225" spans="1:10" ht="14.25" customHeight="1">
      <c r="A225" s="371">
        <v>43809</v>
      </c>
      <c r="B225" s="371" t="s">
        <v>4744</v>
      </c>
      <c r="C225" s="372">
        <v>178.38</v>
      </c>
      <c r="D225" s="386"/>
      <c r="E225" s="372" t="s">
        <v>999</v>
      </c>
      <c r="F225" s="388">
        <v>4506.93</v>
      </c>
      <c r="G225" s="387"/>
      <c r="H225" s="371">
        <v>43809</v>
      </c>
      <c r="I225" s="373">
        <f t="shared" si="0"/>
        <v>-1.9890109890109864E-2</v>
      </c>
      <c r="J225" s="373">
        <f t="shared" si="1"/>
        <v>-5.9156327543423703E-3</v>
      </c>
    </row>
    <row r="226" spans="1:10" ht="14.25" customHeight="1">
      <c r="A226" s="371">
        <v>43810</v>
      </c>
      <c r="B226" s="371" t="s">
        <v>4744</v>
      </c>
      <c r="C226" s="372">
        <v>181.05</v>
      </c>
      <c r="D226" s="386"/>
      <c r="E226" s="372" t="s">
        <v>999</v>
      </c>
      <c r="F226" s="388">
        <v>4512.3900000000003</v>
      </c>
      <c r="G226" s="387"/>
      <c r="H226" s="371">
        <v>43810</v>
      </c>
      <c r="I226" s="373">
        <f t="shared" si="0"/>
        <v>1.4968045745038738E-2</v>
      </c>
      <c r="J226" s="373">
        <f t="shared" si="1"/>
        <v>1.2114676731167506E-3</v>
      </c>
    </row>
    <row r="227" spans="1:10" ht="14.25" customHeight="1">
      <c r="A227" s="371">
        <v>43811</v>
      </c>
      <c r="B227" s="371" t="s">
        <v>4744</v>
      </c>
      <c r="C227" s="372">
        <v>180.95</v>
      </c>
      <c r="D227" s="386"/>
      <c r="E227" s="372" t="s">
        <v>999</v>
      </c>
      <c r="F227" s="388">
        <v>4514.4399999999996</v>
      </c>
      <c r="G227" s="387"/>
      <c r="H227" s="371">
        <v>43811</v>
      </c>
      <c r="I227" s="373">
        <f t="shared" si="0"/>
        <v>-5.5233360950024402E-4</v>
      </c>
      <c r="J227" s="373">
        <f t="shared" si="1"/>
        <v>4.5430470327234573E-4</v>
      </c>
    </row>
    <row r="228" spans="1:10" ht="14.25" customHeight="1">
      <c r="A228" s="371">
        <v>43814</v>
      </c>
      <c r="B228" s="371" t="s">
        <v>4744</v>
      </c>
      <c r="C228" s="372">
        <v>181.33</v>
      </c>
      <c r="D228" s="386"/>
      <c r="E228" s="372" t="s">
        <v>999</v>
      </c>
      <c r="F228" s="388">
        <v>4498.49</v>
      </c>
      <c r="G228" s="387"/>
      <c r="H228" s="371">
        <v>43814</v>
      </c>
      <c r="I228" s="373">
        <f t="shared" si="0"/>
        <v>2.1000276319427247E-3</v>
      </c>
      <c r="J228" s="373">
        <f t="shared" si="1"/>
        <v>-3.5331070963396938E-3</v>
      </c>
    </row>
    <row r="229" spans="1:10" ht="14.25" customHeight="1">
      <c r="A229" s="371">
        <v>43816</v>
      </c>
      <c r="B229" s="371" t="s">
        <v>4744</v>
      </c>
      <c r="C229" s="372">
        <v>177.9</v>
      </c>
      <c r="D229" s="386"/>
      <c r="E229" s="372" t="s">
        <v>999</v>
      </c>
      <c r="F229" s="388">
        <v>4419.82</v>
      </c>
      <c r="G229" s="387"/>
      <c r="H229" s="371">
        <v>43816</v>
      </c>
      <c r="I229" s="373">
        <f t="shared" si="0"/>
        <v>-1.8915788893178243E-2</v>
      </c>
      <c r="J229" s="373">
        <f t="shared" si="1"/>
        <v>-1.7488090448128157E-2</v>
      </c>
    </row>
    <row r="230" spans="1:10" ht="14.25" customHeight="1">
      <c r="A230" s="371">
        <v>43817</v>
      </c>
      <c r="B230" s="371" t="s">
        <v>4744</v>
      </c>
      <c r="C230" s="372">
        <v>173.71</v>
      </c>
      <c r="D230" s="386"/>
      <c r="E230" s="372" t="s">
        <v>999</v>
      </c>
      <c r="F230" s="388">
        <v>4417.95</v>
      </c>
      <c r="G230" s="387"/>
      <c r="H230" s="371">
        <v>43817</v>
      </c>
      <c r="I230" s="373">
        <f t="shared" si="0"/>
        <v>-2.3552557616638548E-2</v>
      </c>
      <c r="J230" s="373">
        <f t="shared" si="1"/>
        <v>-4.2309415315555654E-4</v>
      </c>
    </row>
    <row r="231" spans="1:10" ht="14.25" customHeight="1">
      <c r="A231" s="371">
        <v>43818</v>
      </c>
      <c r="B231" s="371" t="s">
        <v>4744</v>
      </c>
      <c r="C231" s="372">
        <v>174.29</v>
      </c>
      <c r="D231" s="386"/>
      <c r="E231" s="372" t="s">
        <v>999</v>
      </c>
      <c r="F231" s="388">
        <v>4456.83</v>
      </c>
      <c r="G231" s="387"/>
      <c r="H231" s="371">
        <v>43818</v>
      </c>
      <c r="I231" s="373">
        <f t="shared" si="0"/>
        <v>3.3388981636059967E-3</v>
      </c>
      <c r="J231" s="373">
        <f t="shared" si="1"/>
        <v>8.8004617526229456E-3</v>
      </c>
    </row>
    <row r="232" spans="1:10" ht="14.25" customHeight="1">
      <c r="A232" s="371">
        <v>43821</v>
      </c>
      <c r="B232" s="371" t="s">
        <v>4744</v>
      </c>
      <c r="C232" s="372">
        <v>173.43</v>
      </c>
      <c r="D232" s="386"/>
      <c r="E232" s="372" t="s">
        <v>999</v>
      </c>
      <c r="F232" s="388">
        <v>4430.95</v>
      </c>
      <c r="G232" s="387"/>
      <c r="H232" s="371">
        <v>43821</v>
      </c>
      <c r="I232" s="373">
        <f t="shared" si="0"/>
        <v>-4.9343048941418166E-3</v>
      </c>
      <c r="J232" s="373">
        <f t="shared" si="1"/>
        <v>-5.8068178503555279E-3</v>
      </c>
    </row>
    <row r="233" spans="1:10" ht="14.25" customHeight="1">
      <c r="A233" s="371">
        <v>43822</v>
      </c>
      <c r="B233" s="371" t="s">
        <v>4744</v>
      </c>
      <c r="C233" s="372">
        <v>173.33</v>
      </c>
      <c r="D233" s="386"/>
      <c r="E233" s="372" t="s">
        <v>999</v>
      </c>
      <c r="F233" s="388">
        <v>4394.4399999999996</v>
      </c>
      <c r="G233" s="387"/>
      <c r="H233" s="371">
        <v>43822</v>
      </c>
      <c r="I233" s="373">
        <f t="shared" si="0"/>
        <v>-5.766015106959399E-4</v>
      </c>
      <c r="J233" s="373">
        <f t="shared" si="1"/>
        <v>-8.2397679955765746E-3</v>
      </c>
    </row>
    <row r="234" spans="1:10" ht="14.25" customHeight="1">
      <c r="A234" s="371">
        <v>43823</v>
      </c>
      <c r="B234" s="371" t="s">
        <v>4744</v>
      </c>
      <c r="C234" s="372">
        <v>177.05</v>
      </c>
      <c r="D234" s="386"/>
      <c r="E234" s="372" t="s">
        <v>999</v>
      </c>
      <c r="F234" s="388">
        <v>4390.67</v>
      </c>
      <c r="G234" s="387"/>
      <c r="H234" s="371">
        <v>43823</v>
      </c>
      <c r="I234" s="373">
        <f t="shared" si="0"/>
        <v>2.1461951191368955E-2</v>
      </c>
      <c r="J234" s="373">
        <f t="shared" si="1"/>
        <v>-8.579022583080631E-4</v>
      </c>
    </row>
    <row r="235" spans="1:10" ht="14.25" customHeight="1">
      <c r="A235" s="371">
        <v>43825</v>
      </c>
      <c r="B235" s="371" t="s">
        <v>4744</v>
      </c>
      <c r="C235" s="372">
        <v>179.33</v>
      </c>
      <c r="D235" s="386"/>
      <c r="E235" s="372" t="s">
        <v>999</v>
      </c>
      <c r="F235" s="388">
        <v>4418.83</v>
      </c>
      <c r="G235" s="387"/>
      <c r="H235" s="371">
        <v>43825</v>
      </c>
      <c r="I235" s="373">
        <f t="shared" si="0"/>
        <v>1.2877718158712304E-2</v>
      </c>
      <c r="J235" s="373">
        <f t="shared" si="1"/>
        <v>6.4135997467356098E-3</v>
      </c>
    </row>
    <row r="236" spans="1:10" ht="14.25" customHeight="1">
      <c r="A236" s="371">
        <v>43828</v>
      </c>
      <c r="B236" s="371" t="s">
        <v>4744</v>
      </c>
      <c r="C236" s="372">
        <v>179.9</v>
      </c>
      <c r="D236" s="386"/>
      <c r="E236" s="372" t="s">
        <v>999</v>
      </c>
      <c r="F236" s="388">
        <v>4433.9399999999996</v>
      </c>
      <c r="G236" s="387"/>
      <c r="H236" s="371">
        <v>43828</v>
      </c>
      <c r="I236" s="373">
        <f t="shared" si="0"/>
        <v>3.1784977415936222E-3</v>
      </c>
      <c r="J236" s="373">
        <f t="shared" si="1"/>
        <v>3.4194571866308365E-3</v>
      </c>
    </row>
    <row r="237" spans="1:10" ht="14.25" customHeight="1">
      <c r="A237" s="371">
        <v>43829</v>
      </c>
      <c r="B237" s="371" t="s">
        <v>4744</v>
      </c>
      <c r="C237" s="372">
        <v>180.95</v>
      </c>
      <c r="D237" s="386"/>
      <c r="E237" s="372" t="s">
        <v>999</v>
      </c>
      <c r="F237" s="388">
        <v>4452.93</v>
      </c>
      <c r="G237" s="387"/>
      <c r="H237" s="371">
        <v>43829</v>
      </c>
      <c r="I237" s="373">
        <f t="shared" si="0"/>
        <v>5.8365758754863606E-3</v>
      </c>
      <c r="J237" s="373">
        <f t="shared" si="1"/>
        <v>4.2828725693178082E-3</v>
      </c>
    </row>
    <row r="238" spans="1:10" ht="14.25" customHeight="1">
      <c r="A238" s="371">
        <v>43831</v>
      </c>
      <c r="B238" s="371" t="s">
        <v>4744</v>
      </c>
      <c r="C238" s="372">
        <v>179.71</v>
      </c>
      <c r="D238" s="386"/>
      <c r="E238" s="372" t="s">
        <v>999</v>
      </c>
      <c r="F238" s="388">
        <v>4453.29</v>
      </c>
      <c r="G238" s="387"/>
      <c r="H238" s="371">
        <v>43831</v>
      </c>
      <c r="I238" s="373">
        <f t="shared" si="0"/>
        <v>-6.8527217463386636E-3</v>
      </c>
      <c r="J238" s="373">
        <f t="shared" si="1"/>
        <v>8.0845645451299575E-5</v>
      </c>
    </row>
    <row r="239" spans="1:10" ht="14.25" customHeight="1">
      <c r="A239" s="371">
        <v>43832</v>
      </c>
      <c r="B239" s="371" t="s">
        <v>4744</v>
      </c>
      <c r="C239" s="372">
        <v>180</v>
      </c>
      <c r="D239" s="386"/>
      <c r="E239" s="372" t="s">
        <v>999</v>
      </c>
      <c r="F239" s="388">
        <v>4459.29</v>
      </c>
      <c r="G239" s="387"/>
      <c r="H239" s="371">
        <v>43832</v>
      </c>
      <c r="I239" s="373">
        <f t="shared" si="0"/>
        <v>1.6137109787990322E-3</v>
      </c>
      <c r="J239" s="373">
        <f t="shared" si="1"/>
        <v>1.3473184993566534E-3</v>
      </c>
    </row>
    <row r="240" spans="1:10" ht="14.25" customHeight="1">
      <c r="A240" s="371">
        <v>43835</v>
      </c>
      <c r="B240" s="371" t="s">
        <v>4744</v>
      </c>
      <c r="C240" s="372">
        <v>176.95</v>
      </c>
      <c r="D240" s="386"/>
      <c r="E240" s="372" t="s">
        <v>999</v>
      </c>
      <c r="F240" s="388">
        <v>4400.1400000000003</v>
      </c>
      <c r="G240" s="387"/>
      <c r="H240" s="371">
        <v>43835</v>
      </c>
      <c r="I240" s="373">
        <f t="shared" si="0"/>
        <v>-1.694444444444454E-2</v>
      </c>
      <c r="J240" s="373">
        <f t="shared" si="1"/>
        <v>-1.3264443442790097E-2</v>
      </c>
    </row>
    <row r="241" spans="1:10" ht="14.25" customHeight="1">
      <c r="A241" s="371">
        <v>43836</v>
      </c>
      <c r="B241" s="371" t="s">
        <v>4744</v>
      </c>
      <c r="C241" s="372">
        <v>174.19</v>
      </c>
      <c r="D241" s="386"/>
      <c r="E241" s="372" t="s">
        <v>999</v>
      </c>
      <c r="F241" s="388">
        <v>4331.95</v>
      </c>
      <c r="G241" s="387"/>
      <c r="H241" s="371">
        <v>43836</v>
      </c>
      <c r="I241" s="373">
        <f t="shared" si="0"/>
        <v>-1.5597626448149104E-2</v>
      </c>
      <c r="J241" s="373">
        <f t="shared" si="1"/>
        <v>-1.5497234178912578E-2</v>
      </c>
    </row>
    <row r="242" spans="1:10" ht="14.25" customHeight="1">
      <c r="A242" s="371">
        <v>43837</v>
      </c>
      <c r="B242" s="371" t="s">
        <v>4744</v>
      </c>
      <c r="C242" s="372">
        <v>172</v>
      </c>
      <c r="D242" s="386"/>
      <c r="E242" s="372" t="s">
        <v>999</v>
      </c>
      <c r="F242" s="388">
        <v>4281.43</v>
      </c>
      <c r="G242" s="387"/>
      <c r="H242" s="371">
        <v>43837</v>
      </c>
      <c r="I242" s="373">
        <f t="shared" si="0"/>
        <v>-1.2572478328262249E-2</v>
      </c>
      <c r="J242" s="373">
        <f t="shared" si="1"/>
        <v>-1.1662184466579628E-2</v>
      </c>
    </row>
    <row r="243" spans="1:10" ht="14.25" customHeight="1">
      <c r="A243" s="371">
        <v>43838</v>
      </c>
      <c r="B243" s="371" t="s">
        <v>4744</v>
      </c>
      <c r="C243" s="372">
        <v>166.76</v>
      </c>
      <c r="D243" s="386"/>
      <c r="E243" s="372" t="s">
        <v>999</v>
      </c>
      <c r="F243" s="388">
        <v>4228.3599999999997</v>
      </c>
      <c r="G243" s="387"/>
      <c r="H243" s="371">
        <v>43838</v>
      </c>
      <c r="I243" s="373">
        <f t="shared" si="0"/>
        <v>-3.0465116279069782E-2</v>
      </c>
      <c r="J243" s="373">
        <f t="shared" si="1"/>
        <v>-1.239539125946254E-2</v>
      </c>
    </row>
    <row r="244" spans="1:10" ht="14.25" customHeight="1">
      <c r="A244" s="371">
        <v>43839</v>
      </c>
      <c r="B244" s="371" t="s">
        <v>4744</v>
      </c>
      <c r="C244" s="372">
        <v>162.47999999999999</v>
      </c>
      <c r="D244" s="386"/>
      <c r="E244" s="372" t="s">
        <v>999</v>
      </c>
      <c r="F244" s="388">
        <v>4197.3900000000003</v>
      </c>
      <c r="G244" s="387"/>
      <c r="H244" s="371">
        <v>43839</v>
      </c>
      <c r="I244" s="373">
        <f t="shared" si="0"/>
        <v>-2.5665627248740663E-2</v>
      </c>
      <c r="J244" s="373">
        <f t="shared" si="1"/>
        <v>-7.3243527041215728E-3</v>
      </c>
    </row>
    <row r="245" spans="1:10" ht="14.25" customHeight="1">
      <c r="A245" s="371">
        <v>43842</v>
      </c>
      <c r="B245" s="371" t="s">
        <v>4744</v>
      </c>
      <c r="C245" s="372">
        <v>163.71</v>
      </c>
      <c r="D245" s="386"/>
      <c r="E245" s="372" t="s">
        <v>999</v>
      </c>
      <c r="F245" s="388">
        <v>4212.4399999999996</v>
      </c>
      <c r="G245" s="387"/>
      <c r="H245" s="371">
        <v>43842</v>
      </c>
      <c r="I245" s="373">
        <f t="shared" si="0"/>
        <v>7.5701624815363022E-3</v>
      </c>
      <c r="J245" s="373">
        <f t="shared" si="1"/>
        <v>3.5855615036961552E-3</v>
      </c>
    </row>
    <row r="246" spans="1:10" ht="14.25" customHeight="1">
      <c r="A246" s="371">
        <v>43843</v>
      </c>
      <c r="B246" s="371" t="s">
        <v>4744</v>
      </c>
      <c r="C246" s="372">
        <v>160.29</v>
      </c>
      <c r="D246" s="386"/>
      <c r="E246" s="372" t="s">
        <v>999</v>
      </c>
      <c r="F246" s="388">
        <v>4123.4799999999996</v>
      </c>
      <c r="G246" s="387"/>
      <c r="H246" s="371">
        <v>43843</v>
      </c>
      <c r="I246" s="373">
        <f t="shared" si="0"/>
        <v>-2.0890599230346418E-2</v>
      </c>
      <c r="J246" s="373">
        <f t="shared" si="1"/>
        <v>-2.111840168643353E-2</v>
      </c>
    </row>
    <row r="247" spans="1:10" ht="14.25" customHeight="1">
      <c r="A247" s="371">
        <v>43844</v>
      </c>
      <c r="B247" s="371" t="s">
        <v>4744</v>
      </c>
      <c r="C247" s="372">
        <v>154.94999999999999</v>
      </c>
      <c r="D247" s="386"/>
      <c r="E247" s="372" t="s">
        <v>999</v>
      </c>
      <c r="F247" s="388">
        <v>4036.23</v>
      </c>
      <c r="G247" s="387"/>
      <c r="H247" s="371">
        <v>43844</v>
      </c>
      <c r="I247" s="373">
        <f t="shared" si="0"/>
        <v>-3.3314617256223089E-2</v>
      </c>
      <c r="J247" s="373">
        <f t="shared" si="1"/>
        <v>-2.1159312037405176E-2</v>
      </c>
    </row>
    <row r="248" spans="1:10" ht="14.25" customHeight="1">
      <c r="A248" s="371">
        <v>43845</v>
      </c>
      <c r="B248" s="371" t="s">
        <v>4744</v>
      </c>
      <c r="C248" s="372">
        <v>158.1</v>
      </c>
      <c r="D248" s="386"/>
      <c r="E248" s="372" t="s">
        <v>999</v>
      </c>
      <c r="F248" s="388">
        <v>4068.2</v>
      </c>
      <c r="G248" s="387"/>
      <c r="H248" s="371">
        <v>43845</v>
      </c>
      <c r="I248" s="373">
        <f t="shared" si="0"/>
        <v>2.0329138431752325E-2</v>
      </c>
      <c r="J248" s="373">
        <f t="shared" si="1"/>
        <v>7.9207577367987891E-3</v>
      </c>
    </row>
    <row r="249" spans="1:10" ht="14.25" customHeight="1">
      <c r="A249" s="371">
        <v>43846</v>
      </c>
      <c r="B249" s="371" t="s">
        <v>4744</v>
      </c>
      <c r="C249" s="372">
        <v>169.9</v>
      </c>
      <c r="D249" s="386"/>
      <c r="E249" s="372" t="s">
        <v>999</v>
      </c>
      <c r="F249" s="388">
        <v>4149.82</v>
      </c>
      <c r="G249" s="387"/>
      <c r="H249" s="371">
        <v>43846</v>
      </c>
      <c r="I249" s="373">
        <f t="shared" si="0"/>
        <v>7.4636306135357433E-2</v>
      </c>
      <c r="J249" s="373">
        <f t="shared" si="1"/>
        <v>2.0062927093063232E-2</v>
      </c>
    </row>
    <row r="250" spans="1:10" ht="14.25" customHeight="1">
      <c r="A250" s="371">
        <v>43849</v>
      </c>
      <c r="B250" s="371" t="s">
        <v>4744</v>
      </c>
      <c r="C250" s="372">
        <v>183.62</v>
      </c>
      <c r="D250" s="386"/>
      <c r="E250" s="372" t="s">
        <v>999</v>
      </c>
      <c r="F250" s="388">
        <v>4382.0600000000004</v>
      </c>
      <c r="G250" s="387"/>
      <c r="H250" s="371">
        <v>43849</v>
      </c>
      <c r="I250" s="373">
        <f t="shared" si="0"/>
        <v>8.0753384343731582E-2</v>
      </c>
      <c r="J250" s="373">
        <f t="shared" si="1"/>
        <v>5.5963873131846809E-2</v>
      </c>
    </row>
    <row r="251" spans="1:10" ht="14.25" customHeight="1">
      <c r="A251" s="371">
        <v>43850</v>
      </c>
      <c r="B251" s="371" t="s">
        <v>4744</v>
      </c>
      <c r="C251" s="372">
        <v>185.9</v>
      </c>
      <c r="D251" s="386"/>
      <c r="E251" s="372" t="s">
        <v>999</v>
      </c>
      <c r="F251" s="388">
        <v>4436.79</v>
      </c>
      <c r="G251" s="387"/>
      <c r="H251" s="371">
        <v>43850</v>
      </c>
      <c r="I251" s="373">
        <f t="shared" si="0"/>
        <v>1.2416948044875253E-2</v>
      </c>
      <c r="J251" s="373">
        <f t="shared" si="1"/>
        <v>1.248955970479626E-2</v>
      </c>
    </row>
    <row r="252" spans="1:10" ht="14.25" customHeight="1">
      <c r="A252" s="371">
        <v>43851</v>
      </c>
      <c r="B252" s="371" t="s">
        <v>4744</v>
      </c>
      <c r="C252" s="372">
        <v>185.81</v>
      </c>
      <c r="D252" s="386"/>
      <c r="E252" s="372" t="s">
        <v>999</v>
      </c>
      <c r="F252" s="388">
        <v>4408.1000000000004</v>
      </c>
      <c r="G252" s="387"/>
      <c r="H252" s="371">
        <v>43851</v>
      </c>
      <c r="I252" s="373">
        <f t="shared" si="0"/>
        <v>-4.8413125336199681E-4</v>
      </c>
      <c r="J252" s="373">
        <f t="shared" si="1"/>
        <v>-6.4663867345534642E-3</v>
      </c>
    </row>
    <row r="253" spans="1:10" ht="14.25" customHeight="1">
      <c r="A253" s="371">
        <v>43852</v>
      </c>
      <c r="B253" s="371" t="s">
        <v>4744</v>
      </c>
      <c r="C253" s="372">
        <v>189.33</v>
      </c>
      <c r="D253" s="386"/>
      <c r="E253" s="372" t="s">
        <v>999</v>
      </c>
      <c r="F253" s="388">
        <v>4440.29</v>
      </c>
      <c r="G253" s="387"/>
      <c r="H253" s="371">
        <v>43852</v>
      </c>
      <c r="I253" s="373">
        <f t="shared" si="0"/>
        <v>1.8944082665087958E-2</v>
      </c>
      <c r="J253" s="373">
        <f t="shared" si="1"/>
        <v>7.3024659150200399E-3</v>
      </c>
    </row>
    <row r="254" spans="1:10" ht="14.25" customHeight="1">
      <c r="A254" s="371">
        <v>43853</v>
      </c>
      <c r="B254" s="371" t="s">
        <v>4744</v>
      </c>
      <c r="C254" s="372">
        <v>189.43</v>
      </c>
      <c r="D254" s="386"/>
      <c r="E254" s="372" t="s">
        <v>999</v>
      </c>
      <c r="F254" s="388">
        <v>4513.8900000000003</v>
      </c>
      <c r="G254" s="387"/>
      <c r="H254" s="371">
        <v>43853</v>
      </c>
      <c r="I254" s="373">
        <f t="shared" si="0"/>
        <v>5.2817831299845075E-4</v>
      </c>
      <c r="J254" s="373">
        <f t="shared" si="1"/>
        <v>1.6575493942963204E-2</v>
      </c>
    </row>
    <row r="255" spans="1:10" ht="14.25" customHeight="1">
      <c r="A255" s="371">
        <v>43856</v>
      </c>
      <c r="B255" s="371" t="s">
        <v>4744</v>
      </c>
      <c r="C255" s="372">
        <v>188.67</v>
      </c>
      <c r="D255" s="386"/>
      <c r="E255" s="372" t="s">
        <v>999</v>
      </c>
      <c r="F255" s="388">
        <v>4528.2</v>
      </c>
      <c r="G255" s="387"/>
      <c r="H255" s="371">
        <v>43856</v>
      </c>
      <c r="I255" s="373">
        <f t="shared" si="0"/>
        <v>-4.0120361083251233E-3</v>
      </c>
      <c r="J255" s="373">
        <f t="shared" si="1"/>
        <v>3.1702146042547064E-3</v>
      </c>
    </row>
    <row r="256" spans="1:10" ht="14.25" customHeight="1">
      <c r="A256" s="371">
        <v>43857</v>
      </c>
      <c r="B256" s="371" t="s">
        <v>4744</v>
      </c>
      <c r="C256" s="372">
        <v>188.57</v>
      </c>
      <c r="D256" s="386"/>
      <c r="E256" s="372" t="s">
        <v>999</v>
      </c>
      <c r="F256" s="388">
        <v>4493.01</v>
      </c>
      <c r="G256" s="387"/>
      <c r="H256" s="371">
        <v>43857</v>
      </c>
      <c r="I256" s="373">
        <f t="shared" si="0"/>
        <v>-5.3002597127260742E-4</v>
      </c>
      <c r="J256" s="373">
        <f t="shared" si="1"/>
        <v>-7.7712998542466272E-3</v>
      </c>
    </row>
    <row r="257" spans="1:10" ht="14.25" customHeight="1">
      <c r="A257" s="371">
        <v>43858</v>
      </c>
      <c r="B257" s="371" t="s">
        <v>4744</v>
      </c>
      <c r="C257" s="372">
        <v>188.57</v>
      </c>
      <c r="D257" s="386"/>
      <c r="E257" s="372" t="s">
        <v>999</v>
      </c>
      <c r="F257" s="388">
        <v>4510.7700000000004</v>
      </c>
      <c r="G257" s="387"/>
      <c r="H257" s="371">
        <v>43858</v>
      </c>
      <c r="I257" s="373">
        <f t="shared" si="0"/>
        <v>0</v>
      </c>
      <c r="J257" s="373">
        <f t="shared" si="1"/>
        <v>3.9528066930631933E-3</v>
      </c>
    </row>
    <row r="258" spans="1:10" ht="14.25" customHeight="1">
      <c r="A258" s="371">
        <v>43859</v>
      </c>
      <c r="B258" s="371" t="s">
        <v>4744</v>
      </c>
      <c r="C258" s="372">
        <v>188</v>
      </c>
      <c r="D258" s="386"/>
      <c r="E258" s="372" t="s">
        <v>999</v>
      </c>
      <c r="F258" s="388">
        <v>4481.79</v>
      </c>
      <c r="G258" s="387"/>
      <c r="H258" s="371">
        <v>43859</v>
      </c>
      <c r="I258" s="373">
        <f t="shared" ref="I258:I512" si="2">C258/C257-1</f>
        <v>-3.0227501723497641E-3</v>
      </c>
      <c r="J258" s="373">
        <f t="shared" ref="J258:J512" si="3">F258/F257-1</f>
        <v>-6.4246237338637657E-3</v>
      </c>
    </row>
    <row r="259" spans="1:10" ht="14.25" customHeight="1">
      <c r="A259" s="371">
        <v>43860</v>
      </c>
      <c r="B259" s="371" t="s">
        <v>4744</v>
      </c>
      <c r="C259" s="372">
        <v>188.76</v>
      </c>
      <c r="D259" s="386"/>
      <c r="E259" s="372" t="s">
        <v>999</v>
      </c>
      <c r="F259" s="388">
        <v>4469.6499999999996</v>
      </c>
      <c r="G259" s="387"/>
      <c r="H259" s="371">
        <v>43860</v>
      </c>
      <c r="I259" s="373">
        <f t="shared" si="2"/>
        <v>4.0425531914893842E-3</v>
      </c>
      <c r="J259" s="373">
        <f t="shared" si="3"/>
        <v>-2.7087391421731777E-3</v>
      </c>
    </row>
    <row r="260" spans="1:10" ht="14.25" customHeight="1">
      <c r="A260" s="371">
        <v>43863</v>
      </c>
      <c r="B260" s="371" t="s">
        <v>4744</v>
      </c>
      <c r="C260" s="372">
        <v>187.62</v>
      </c>
      <c r="D260" s="386"/>
      <c r="E260" s="372" t="s">
        <v>999</v>
      </c>
      <c r="F260" s="388">
        <v>4481.51</v>
      </c>
      <c r="G260" s="387"/>
      <c r="H260" s="371">
        <v>43863</v>
      </c>
      <c r="I260" s="373">
        <f t="shared" si="2"/>
        <v>-6.0394151303241328E-3</v>
      </c>
      <c r="J260" s="373">
        <f t="shared" si="3"/>
        <v>2.6534516125424901E-3</v>
      </c>
    </row>
    <row r="261" spans="1:10" ht="14.25" customHeight="1">
      <c r="A261" s="371">
        <v>43864</v>
      </c>
      <c r="B261" s="371" t="s">
        <v>4744</v>
      </c>
      <c r="C261" s="372">
        <v>187.71</v>
      </c>
      <c r="D261" s="386"/>
      <c r="E261" s="372" t="s">
        <v>999</v>
      </c>
      <c r="F261" s="388">
        <v>4506.87</v>
      </c>
      <c r="G261" s="387"/>
      <c r="H261" s="371">
        <v>43864</v>
      </c>
      <c r="I261" s="373">
        <f t="shared" si="2"/>
        <v>4.7969299648231711E-4</v>
      </c>
      <c r="J261" s="373">
        <f t="shared" si="3"/>
        <v>5.6588069646168471E-3</v>
      </c>
    </row>
    <row r="262" spans="1:10" ht="14.25" customHeight="1">
      <c r="A262" s="371">
        <v>43865</v>
      </c>
      <c r="B262" s="371" t="s">
        <v>4744</v>
      </c>
      <c r="C262" s="372">
        <v>187.62</v>
      </c>
      <c r="D262" s="386"/>
      <c r="E262" s="372" t="s">
        <v>999</v>
      </c>
      <c r="F262" s="388">
        <v>4479.3999999999996</v>
      </c>
      <c r="G262" s="387"/>
      <c r="H262" s="371">
        <v>43865</v>
      </c>
      <c r="I262" s="373">
        <f t="shared" si="2"/>
        <v>-4.7946300143841825E-4</v>
      </c>
      <c r="J262" s="373">
        <f t="shared" si="3"/>
        <v>-6.0951391986012737E-3</v>
      </c>
    </row>
    <row r="263" spans="1:10" ht="14.25" customHeight="1">
      <c r="A263" s="371">
        <v>43866</v>
      </c>
      <c r="B263" s="371" t="s">
        <v>4744</v>
      </c>
      <c r="C263" s="372">
        <v>190.19</v>
      </c>
      <c r="D263" s="386"/>
      <c r="E263" s="372" t="s">
        <v>999</v>
      </c>
      <c r="F263" s="388">
        <v>4465.8900000000003</v>
      </c>
      <c r="G263" s="387"/>
      <c r="H263" s="371">
        <v>43866</v>
      </c>
      <c r="I263" s="373">
        <f t="shared" si="2"/>
        <v>1.3697900010659847E-2</v>
      </c>
      <c r="J263" s="373">
        <f t="shared" si="3"/>
        <v>-3.0160289324461242E-3</v>
      </c>
    </row>
    <row r="264" spans="1:10" ht="14.25" customHeight="1">
      <c r="A264" s="371">
        <v>43867</v>
      </c>
      <c r="B264" s="371" t="s">
        <v>4744</v>
      </c>
      <c r="C264" s="372">
        <v>187.71</v>
      </c>
      <c r="D264" s="386"/>
      <c r="E264" s="372" t="s">
        <v>999</v>
      </c>
      <c r="F264" s="388">
        <v>4452.96</v>
      </c>
      <c r="G264" s="387"/>
      <c r="H264" s="371">
        <v>43867</v>
      </c>
      <c r="I264" s="373">
        <f t="shared" si="2"/>
        <v>-1.3039591986960364E-2</v>
      </c>
      <c r="J264" s="373">
        <f t="shared" si="3"/>
        <v>-2.8952795523401464E-3</v>
      </c>
    </row>
    <row r="265" spans="1:10" ht="14.25" customHeight="1">
      <c r="A265" s="371">
        <v>43870</v>
      </c>
      <c r="B265" s="371" t="s">
        <v>4744</v>
      </c>
      <c r="C265" s="372">
        <v>186.76</v>
      </c>
      <c r="D265" s="386"/>
      <c r="E265" s="372" t="s">
        <v>999</v>
      </c>
      <c r="F265" s="388">
        <v>4388.75</v>
      </c>
      <c r="G265" s="387"/>
      <c r="H265" s="371">
        <v>43870</v>
      </c>
      <c r="I265" s="373">
        <f t="shared" si="2"/>
        <v>-5.0609983485163657E-3</v>
      </c>
      <c r="J265" s="373">
        <f t="shared" si="3"/>
        <v>-1.4419622004239852E-2</v>
      </c>
    </row>
    <row r="266" spans="1:10" ht="14.25" customHeight="1">
      <c r="A266" s="371">
        <v>43871</v>
      </c>
      <c r="B266" s="371" t="s">
        <v>4744</v>
      </c>
      <c r="C266" s="372">
        <v>187.71</v>
      </c>
      <c r="D266" s="386"/>
      <c r="E266" s="372" t="s">
        <v>999</v>
      </c>
      <c r="F266" s="388">
        <v>4385.54</v>
      </c>
      <c r="G266" s="387"/>
      <c r="H266" s="371">
        <v>43871</v>
      </c>
      <c r="I266" s="373">
        <f t="shared" si="2"/>
        <v>5.0867423431142367E-3</v>
      </c>
      <c r="J266" s="373">
        <f t="shared" si="3"/>
        <v>-7.3141555112499201E-4</v>
      </c>
    </row>
    <row r="267" spans="1:10" ht="14.25" customHeight="1">
      <c r="A267" s="371">
        <v>43872</v>
      </c>
      <c r="B267" s="371" t="s">
        <v>4744</v>
      </c>
      <c r="C267" s="372">
        <v>188.48</v>
      </c>
      <c r="D267" s="386"/>
      <c r="E267" s="372" t="s">
        <v>999</v>
      </c>
      <c r="F267" s="388">
        <v>4471.51</v>
      </c>
      <c r="G267" s="387"/>
      <c r="H267" s="371">
        <v>43872</v>
      </c>
      <c r="I267" s="373">
        <f t="shared" si="2"/>
        <v>4.1020723456395292E-3</v>
      </c>
      <c r="J267" s="373">
        <f t="shared" si="3"/>
        <v>1.9603059144369883E-2</v>
      </c>
    </row>
    <row r="268" spans="1:10" ht="14.25" customHeight="1">
      <c r="A268" s="371">
        <v>43873</v>
      </c>
      <c r="B268" s="371" t="s">
        <v>4744</v>
      </c>
      <c r="C268" s="372">
        <v>188.19</v>
      </c>
      <c r="D268" s="386"/>
      <c r="E268" s="372" t="s">
        <v>999</v>
      </c>
      <c r="F268" s="388">
        <v>4480.83</v>
      </c>
      <c r="G268" s="387"/>
      <c r="H268" s="371">
        <v>43873</v>
      </c>
      <c r="I268" s="373">
        <f t="shared" si="2"/>
        <v>-1.5386247877758885E-3</v>
      </c>
      <c r="J268" s="373">
        <f t="shared" si="3"/>
        <v>2.0843070908931338E-3</v>
      </c>
    </row>
    <row r="269" spans="1:10" ht="14.25" customHeight="1">
      <c r="A269" s="371">
        <v>43874</v>
      </c>
      <c r="B269" s="371" t="s">
        <v>4744</v>
      </c>
      <c r="C269" s="372">
        <v>189.62</v>
      </c>
      <c r="D269" s="386"/>
      <c r="E269" s="372" t="s">
        <v>999</v>
      </c>
      <c r="F269" s="388">
        <v>4564.6099999999997</v>
      </c>
      <c r="G269" s="387"/>
      <c r="H269" s="371">
        <v>43874</v>
      </c>
      <c r="I269" s="373">
        <f t="shared" si="2"/>
        <v>7.59870343801472E-3</v>
      </c>
      <c r="J269" s="373">
        <f t="shared" si="3"/>
        <v>1.8697428824570483E-2</v>
      </c>
    </row>
    <row r="270" spans="1:10" ht="14.25" customHeight="1">
      <c r="A270" s="371">
        <v>43877</v>
      </c>
      <c r="B270" s="371" t="s">
        <v>4744</v>
      </c>
      <c r="C270" s="372">
        <v>194.19</v>
      </c>
      <c r="D270" s="386"/>
      <c r="E270" s="372" t="s">
        <v>999</v>
      </c>
      <c r="F270" s="388">
        <v>4734.1499999999996</v>
      </c>
      <c r="G270" s="387"/>
      <c r="H270" s="371">
        <v>43877</v>
      </c>
      <c r="I270" s="373">
        <f t="shared" si="2"/>
        <v>2.4100833245438213E-2</v>
      </c>
      <c r="J270" s="373">
        <f t="shared" si="3"/>
        <v>3.7142275024591331E-2</v>
      </c>
    </row>
    <row r="271" spans="1:10" ht="14.25" customHeight="1">
      <c r="A271" s="371">
        <v>43878</v>
      </c>
      <c r="B271" s="371" t="s">
        <v>4744</v>
      </c>
      <c r="C271" s="372">
        <v>196.29</v>
      </c>
      <c r="D271" s="386"/>
      <c r="E271" s="372" t="s">
        <v>999</v>
      </c>
      <c r="F271" s="388">
        <v>4768.13</v>
      </c>
      <c r="G271" s="387"/>
      <c r="H271" s="371">
        <v>43878</v>
      </c>
      <c r="I271" s="373">
        <f t="shared" si="2"/>
        <v>1.0814151089139523E-2</v>
      </c>
      <c r="J271" s="373">
        <f t="shared" si="3"/>
        <v>7.1776348446923599E-3</v>
      </c>
    </row>
    <row r="272" spans="1:10" ht="14.25" customHeight="1">
      <c r="A272" s="371">
        <v>43879</v>
      </c>
      <c r="B272" s="371" t="s">
        <v>4744</v>
      </c>
      <c r="C272" s="372">
        <v>196.86</v>
      </c>
      <c r="D272" s="386"/>
      <c r="E272" s="372" t="s">
        <v>999</v>
      </c>
      <c r="F272" s="388">
        <v>4740.3999999999996</v>
      </c>
      <c r="G272" s="387"/>
      <c r="H272" s="371">
        <v>43879</v>
      </c>
      <c r="I272" s="373">
        <f t="shared" si="2"/>
        <v>2.9038667278007413E-3</v>
      </c>
      <c r="J272" s="373">
        <f t="shared" si="3"/>
        <v>-5.8156971391301049E-3</v>
      </c>
    </row>
    <row r="273" spans="1:10" ht="14.25" customHeight="1">
      <c r="A273" s="371">
        <v>43880</v>
      </c>
      <c r="B273" s="371" t="s">
        <v>4744</v>
      </c>
      <c r="C273" s="372">
        <v>195.71</v>
      </c>
      <c r="D273" s="386"/>
      <c r="E273" s="372" t="s">
        <v>999</v>
      </c>
      <c r="F273" s="388">
        <v>4758</v>
      </c>
      <c r="G273" s="387"/>
      <c r="H273" s="371">
        <v>43880</v>
      </c>
      <c r="I273" s="373">
        <f t="shared" si="2"/>
        <v>-5.8417149243117361E-3</v>
      </c>
      <c r="J273" s="373">
        <f t="shared" si="3"/>
        <v>3.7127668551177884E-3</v>
      </c>
    </row>
    <row r="274" spans="1:10" ht="14.25" customHeight="1">
      <c r="A274" s="371">
        <v>43881</v>
      </c>
      <c r="B274" s="371" t="s">
        <v>4744</v>
      </c>
      <c r="C274" s="372">
        <v>198</v>
      </c>
      <c r="D274" s="386"/>
      <c r="E274" s="372" t="s">
        <v>999</v>
      </c>
      <c r="F274" s="388">
        <v>4733.1400000000003</v>
      </c>
      <c r="G274" s="387"/>
      <c r="H274" s="371">
        <v>43881</v>
      </c>
      <c r="I274" s="373">
        <f t="shared" si="2"/>
        <v>1.1700986152981319E-2</v>
      </c>
      <c r="J274" s="373">
        <f t="shared" si="3"/>
        <v>-5.2248844052121823E-3</v>
      </c>
    </row>
    <row r="275" spans="1:10" ht="14.25" customHeight="1">
      <c r="A275" s="371">
        <v>43884</v>
      </c>
      <c r="B275" s="371" t="s">
        <v>4744</v>
      </c>
      <c r="C275" s="372">
        <v>195.81</v>
      </c>
      <c r="D275" s="386"/>
      <c r="E275" s="372" t="s">
        <v>999</v>
      </c>
      <c r="F275" s="388">
        <v>4698.8900000000003</v>
      </c>
      <c r="G275" s="387"/>
      <c r="H275" s="371">
        <v>43884</v>
      </c>
      <c r="I275" s="373">
        <f t="shared" si="2"/>
        <v>-1.1060606060606104E-2</v>
      </c>
      <c r="J275" s="373">
        <f t="shared" si="3"/>
        <v>-7.2362110565079574E-3</v>
      </c>
    </row>
    <row r="276" spans="1:10" ht="14.25" customHeight="1">
      <c r="A276" s="371">
        <v>43885</v>
      </c>
      <c r="B276" s="371" t="s">
        <v>4744</v>
      </c>
      <c r="C276" s="372">
        <v>193.81</v>
      </c>
      <c r="D276" s="386"/>
      <c r="E276" s="372" t="s">
        <v>999</v>
      </c>
      <c r="F276" s="388">
        <v>4650.8900000000003</v>
      </c>
      <c r="G276" s="387"/>
      <c r="H276" s="371">
        <v>43885</v>
      </c>
      <c r="I276" s="373">
        <f t="shared" si="2"/>
        <v>-1.0213982942648525E-2</v>
      </c>
      <c r="J276" s="373">
        <f t="shared" si="3"/>
        <v>-1.0215178478321429E-2</v>
      </c>
    </row>
    <row r="277" spans="1:10" ht="14.25" customHeight="1">
      <c r="A277" s="371">
        <v>43886</v>
      </c>
      <c r="B277" s="371" t="s">
        <v>4744</v>
      </c>
      <c r="C277" s="372">
        <v>190.57</v>
      </c>
      <c r="D277" s="386"/>
      <c r="E277" s="372" t="s">
        <v>999</v>
      </c>
      <c r="F277" s="388">
        <v>4621.1899999999996</v>
      </c>
      <c r="G277" s="387"/>
      <c r="H277" s="371">
        <v>43886</v>
      </c>
      <c r="I277" s="373">
        <f t="shared" si="2"/>
        <v>-1.671740364274299E-2</v>
      </c>
      <c r="J277" s="373">
        <f t="shared" si="3"/>
        <v>-6.3858745315413801E-3</v>
      </c>
    </row>
    <row r="278" spans="1:10" ht="14.25" customHeight="1">
      <c r="A278" s="371">
        <v>43887</v>
      </c>
      <c r="B278" s="371" t="s">
        <v>4744</v>
      </c>
      <c r="C278" s="372">
        <v>187.71</v>
      </c>
      <c r="D278" s="386"/>
      <c r="E278" s="372" t="s">
        <v>999</v>
      </c>
      <c r="F278" s="388">
        <v>4549.1099999999997</v>
      </c>
      <c r="G278" s="387"/>
      <c r="H278" s="371">
        <v>43887</v>
      </c>
      <c r="I278" s="373">
        <f t="shared" si="2"/>
        <v>-1.500760875268925E-2</v>
      </c>
      <c r="J278" s="373">
        <f t="shared" si="3"/>
        <v>-1.5597714008729335E-2</v>
      </c>
    </row>
    <row r="279" spans="1:10" ht="14.25" customHeight="1">
      <c r="A279" s="371">
        <v>43888</v>
      </c>
      <c r="B279" s="371" t="s">
        <v>4744</v>
      </c>
      <c r="C279" s="372">
        <v>184.19</v>
      </c>
      <c r="D279" s="386"/>
      <c r="E279" s="372" t="s">
        <v>999</v>
      </c>
      <c r="F279" s="388">
        <v>4480.22</v>
      </c>
      <c r="G279" s="387"/>
      <c r="H279" s="371">
        <v>43888</v>
      </c>
      <c r="I279" s="373">
        <f t="shared" si="2"/>
        <v>-1.8752330722923705E-2</v>
      </c>
      <c r="J279" s="373">
        <f t="shared" si="3"/>
        <v>-1.5143621499589921E-2</v>
      </c>
    </row>
    <row r="280" spans="1:10" ht="14.25" customHeight="1">
      <c r="A280" s="371">
        <v>43891</v>
      </c>
      <c r="B280" s="371" t="s">
        <v>4744</v>
      </c>
      <c r="C280" s="372">
        <v>184.19</v>
      </c>
      <c r="D280" s="386"/>
      <c r="E280" s="372" t="s">
        <v>999</v>
      </c>
      <c r="F280" s="388">
        <v>4409.91</v>
      </c>
      <c r="G280" s="387"/>
      <c r="H280" s="371">
        <v>43891</v>
      </c>
      <c r="I280" s="373">
        <f t="shared" si="2"/>
        <v>0</v>
      </c>
      <c r="J280" s="373">
        <f t="shared" si="3"/>
        <v>-1.5693425769270353E-2</v>
      </c>
    </row>
    <row r="281" spans="1:10" ht="14.25" customHeight="1">
      <c r="A281" s="371">
        <v>43892</v>
      </c>
      <c r="B281" s="371" t="s">
        <v>4744</v>
      </c>
      <c r="C281" s="372">
        <v>182.1</v>
      </c>
      <c r="D281" s="386"/>
      <c r="E281" s="372" t="s">
        <v>999</v>
      </c>
      <c r="F281" s="388">
        <v>4434.8100000000004</v>
      </c>
      <c r="G281" s="387"/>
      <c r="H281" s="371">
        <v>43892</v>
      </c>
      <c r="I281" s="373">
        <f t="shared" si="2"/>
        <v>-1.1346978663336782E-2</v>
      </c>
      <c r="J281" s="373">
        <f t="shared" si="3"/>
        <v>5.6463737355185728E-3</v>
      </c>
    </row>
    <row r="282" spans="1:10" ht="14.25" customHeight="1">
      <c r="A282" s="371">
        <v>43893</v>
      </c>
      <c r="B282" s="371" t="s">
        <v>4744</v>
      </c>
      <c r="C282" s="372">
        <v>181.9</v>
      </c>
      <c r="D282" s="386"/>
      <c r="E282" s="372" t="s">
        <v>999</v>
      </c>
      <c r="F282" s="388">
        <v>4466.07</v>
      </c>
      <c r="G282" s="387"/>
      <c r="H282" s="371">
        <v>43893</v>
      </c>
      <c r="I282" s="373">
        <f t="shared" si="2"/>
        <v>-1.0982976386599841E-3</v>
      </c>
      <c r="J282" s="373">
        <f t="shared" si="3"/>
        <v>7.0487799928293793E-3</v>
      </c>
    </row>
    <row r="283" spans="1:10" ht="14.25" customHeight="1">
      <c r="A283" s="371">
        <v>43894</v>
      </c>
      <c r="B283" s="371" t="s">
        <v>4744</v>
      </c>
      <c r="C283" s="372">
        <v>177.43</v>
      </c>
      <c r="D283" s="386"/>
      <c r="E283" s="372" t="s">
        <v>999</v>
      </c>
      <c r="F283" s="388">
        <v>4409.62</v>
      </c>
      <c r="G283" s="387"/>
      <c r="H283" s="371">
        <v>43894</v>
      </c>
      <c r="I283" s="373">
        <f t="shared" si="2"/>
        <v>-2.4573941726223181E-2</v>
      </c>
      <c r="J283" s="373">
        <f t="shared" si="3"/>
        <v>-1.2639748145461205E-2</v>
      </c>
    </row>
    <row r="284" spans="1:10" ht="14.25" customHeight="1">
      <c r="A284" s="371">
        <v>43895</v>
      </c>
      <c r="B284" s="371" t="s">
        <v>4744</v>
      </c>
      <c r="C284" s="372">
        <v>176.38</v>
      </c>
      <c r="D284" s="386"/>
      <c r="E284" s="372" t="s">
        <v>999</v>
      </c>
      <c r="F284" s="388">
        <v>4384.4799999999996</v>
      </c>
      <c r="G284" s="387"/>
      <c r="H284" s="371">
        <v>43895</v>
      </c>
      <c r="I284" s="373">
        <f t="shared" si="2"/>
        <v>-5.9178267485769931E-3</v>
      </c>
      <c r="J284" s="373">
        <f t="shared" si="3"/>
        <v>-5.7011715295196552E-3</v>
      </c>
    </row>
    <row r="285" spans="1:10" ht="14.25" customHeight="1">
      <c r="A285" s="371">
        <v>43898</v>
      </c>
      <c r="B285" s="371" t="s">
        <v>4744</v>
      </c>
      <c r="C285" s="372">
        <v>177.52</v>
      </c>
      <c r="D285" s="386"/>
      <c r="E285" s="372" t="s">
        <v>999</v>
      </c>
      <c r="F285" s="388">
        <v>4287.38</v>
      </c>
      <c r="G285" s="387"/>
      <c r="H285" s="371">
        <v>43898</v>
      </c>
      <c r="I285" s="373">
        <f t="shared" si="2"/>
        <v>6.4633178364894572E-3</v>
      </c>
      <c r="J285" s="373">
        <f t="shared" si="3"/>
        <v>-2.2146297850600183E-2</v>
      </c>
    </row>
    <row r="286" spans="1:10" ht="14.25" customHeight="1">
      <c r="A286" s="371">
        <v>43899</v>
      </c>
      <c r="B286" s="371" t="s">
        <v>4744</v>
      </c>
      <c r="C286" s="372">
        <v>165.05</v>
      </c>
      <c r="D286" s="386"/>
      <c r="E286" s="372" t="s">
        <v>999</v>
      </c>
      <c r="F286" s="388">
        <v>4008.05</v>
      </c>
      <c r="G286" s="387"/>
      <c r="H286" s="371">
        <v>43899</v>
      </c>
      <c r="I286" s="373">
        <f t="shared" si="2"/>
        <v>-7.0245606128886862E-2</v>
      </c>
      <c r="J286" s="373">
        <f t="shared" si="3"/>
        <v>-6.5151677714594958E-2</v>
      </c>
    </row>
    <row r="287" spans="1:10" ht="14.25" customHeight="1">
      <c r="A287" s="371">
        <v>43900</v>
      </c>
      <c r="B287" s="371" t="s">
        <v>4744</v>
      </c>
      <c r="C287" s="372">
        <v>169.81</v>
      </c>
      <c r="D287" s="386"/>
      <c r="E287" s="372" t="s">
        <v>999</v>
      </c>
      <c r="F287" s="388">
        <v>4156.32</v>
      </c>
      <c r="G287" s="387"/>
      <c r="H287" s="371">
        <v>43900</v>
      </c>
      <c r="I287" s="373">
        <f t="shared" si="2"/>
        <v>2.8839745531656913E-2</v>
      </c>
      <c r="J287" s="373">
        <f t="shared" si="3"/>
        <v>3.6993051483888539E-2</v>
      </c>
    </row>
    <row r="288" spans="1:10" ht="14.25" customHeight="1">
      <c r="A288" s="371">
        <v>43901</v>
      </c>
      <c r="B288" s="371" t="s">
        <v>4744</v>
      </c>
      <c r="C288" s="372">
        <v>172.86</v>
      </c>
      <c r="D288" s="386"/>
      <c r="E288" s="372" t="s">
        <v>999</v>
      </c>
      <c r="F288" s="388">
        <v>4231.4799999999996</v>
      </c>
      <c r="G288" s="387"/>
      <c r="H288" s="371">
        <v>43901</v>
      </c>
      <c r="I288" s="373">
        <f t="shared" si="2"/>
        <v>1.7961250809728657E-2</v>
      </c>
      <c r="J288" s="373">
        <f t="shared" si="3"/>
        <v>1.8083304461639083E-2</v>
      </c>
    </row>
    <row r="289" spans="1:10" ht="14.25" customHeight="1">
      <c r="A289" s="371">
        <v>43902</v>
      </c>
      <c r="B289" s="371" t="s">
        <v>4744</v>
      </c>
      <c r="C289" s="372">
        <v>171.24</v>
      </c>
      <c r="D289" s="386"/>
      <c r="E289" s="372" t="s">
        <v>999</v>
      </c>
      <c r="F289" s="388">
        <v>4129.96</v>
      </c>
      <c r="G289" s="387"/>
      <c r="H289" s="371">
        <v>43902</v>
      </c>
      <c r="I289" s="373">
        <f t="shared" si="2"/>
        <v>-9.3717459215549859E-3</v>
      </c>
      <c r="J289" s="373">
        <f t="shared" si="3"/>
        <v>-2.3991605773866276E-2</v>
      </c>
    </row>
    <row r="290" spans="1:10" ht="14.25" customHeight="1">
      <c r="A290" s="371">
        <v>43905</v>
      </c>
      <c r="B290" s="371" t="s">
        <v>4744</v>
      </c>
      <c r="C290" s="372">
        <v>168.95</v>
      </c>
      <c r="D290" s="386"/>
      <c r="E290" s="372" t="s">
        <v>999</v>
      </c>
      <c r="F290" s="388">
        <v>3969.31</v>
      </c>
      <c r="G290" s="387"/>
      <c r="H290" s="371">
        <v>43905</v>
      </c>
      <c r="I290" s="373">
        <f t="shared" si="2"/>
        <v>-1.3373043681382923E-2</v>
      </c>
      <c r="J290" s="373">
        <f t="shared" si="3"/>
        <v>-3.8898681827426951E-2</v>
      </c>
    </row>
    <row r="291" spans="1:10" ht="14.25" customHeight="1">
      <c r="A291" s="371">
        <v>43906</v>
      </c>
      <c r="B291" s="371" t="s">
        <v>4744</v>
      </c>
      <c r="C291" s="372">
        <v>156.38</v>
      </c>
      <c r="D291" s="386"/>
      <c r="E291" s="372" t="s">
        <v>999</v>
      </c>
      <c r="F291" s="388">
        <v>3772.55</v>
      </c>
      <c r="G291" s="387"/>
      <c r="H291" s="371">
        <v>43906</v>
      </c>
      <c r="I291" s="373">
        <f t="shared" si="2"/>
        <v>-7.4400710269310388E-2</v>
      </c>
      <c r="J291" s="373">
        <f t="shared" si="3"/>
        <v>-4.9570328344220926E-2</v>
      </c>
    </row>
    <row r="292" spans="1:10" ht="14.25" customHeight="1">
      <c r="A292" s="371">
        <v>43908</v>
      </c>
      <c r="B292" s="371" t="s">
        <v>4744</v>
      </c>
      <c r="C292" s="372">
        <v>151.9</v>
      </c>
      <c r="D292" s="386"/>
      <c r="E292" s="372" t="s">
        <v>999</v>
      </c>
      <c r="F292" s="388">
        <v>3603.95</v>
      </c>
      <c r="G292" s="387"/>
      <c r="H292" s="371">
        <v>43908</v>
      </c>
      <c r="I292" s="373">
        <f t="shared" si="2"/>
        <v>-2.864816472694709E-2</v>
      </c>
      <c r="J292" s="373">
        <f t="shared" si="3"/>
        <v>-4.4691256577116367E-2</v>
      </c>
    </row>
    <row r="293" spans="1:10" ht="14.25" customHeight="1">
      <c r="A293" s="371">
        <v>43909</v>
      </c>
      <c r="B293" s="371" t="s">
        <v>4744</v>
      </c>
      <c r="C293" s="372">
        <v>162.29</v>
      </c>
      <c r="D293" s="386"/>
      <c r="E293" s="372" t="s">
        <v>999</v>
      </c>
      <c r="F293" s="388">
        <v>3974.96</v>
      </c>
      <c r="G293" s="387"/>
      <c r="H293" s="371">
        <v>43909</v>
      </c>
      <c r="I293" s="373">
        <f t="shared" si="2"/>
        <v>6.8400263331138911E-2</v>
      </c>
      <c r="J293" s="373">
        <f t="shared" si="3"/>
        <v>0.1029453793754076</v>
      </c>
    </row>
    <row r="294" spans="1:10" ht="14.25" customHeight="1">
      <c r="A294" s="371">
        <v>43912</v>
      </c>
      <c r="B294" s="371" t="s">
        <v>4744</v>
      </c>
      <c r="C294" s="372">
        <v>164.29</v>
      </c>
      <c r="D294" s="386"/>
      <c r="E294" s="372" t="s">
        <v>999</v>
      </c>
      <c r="F294" s="388">
        <v>3960.17</v>
      </c>
      <c r="G294" s="387"/>
      <c r="H294" s="371">
        <v>43912</v>
      </c>
      <c r="I294" s="373">
        <f t="shared" si="2"/>
        <v>1.232361821430783E-2</v>
      </c>
      <c r="J294" s="373">
        <f t="shared" si="3"/>
        <v>-3.720792158914743E-3</v>
      </c>
    </row>
    <row r="295" spans="1:10" ht="14.25" customHeight="1">
      <c r="A295" s="371">
        <v>43913</v>
      </c>
      <c r="B295" s="371" t="s">
        <v>4744</v>
      </c>
      <c r="C295" s="372">
        <v>164.29</v>
      </c>
      <c r="D295" s="386"/>
      <c r="E295" s="372" t="s">
        <v>999</v>
      </c>
      <c r="F295" s="388">
        <v>3984.75</v>
      </c>
      <c r="G295" s="387"/>
      <c r="H295" s="371">
        <v>43913</v>
      </c>
      <c r="I295" s="373">
        <f t="shared" si="2"/>
        <v>0</v>
      </c>
      <c r="J295" s="373">
        <f t="shared" si="3"/>
        <v>6.2068042533527379E-3</v>
      </c>
    </row>
    <row r="296" spans="1:10" ht="14.25" customHeight="1">
      <c r="A296" s="371">
        <v>43914</v>
      </c>
      <c r="B296" s="371" t="s">
        <v>4744</v>
      </c>
      <c r="C296" s="372">
        <v>164.29</v>
      </c>
      <c r="D296" s="386"/>
      <c r="E296" s="372" t="s">
        <v>999</v>
      </c>
      <c r="F296" s="388">
        <v>3976.56</v>
      </c>
      <c r="G296" s="387"/>
      <c r="H296" s="371">
        <v>43914</v>
      </c>
      <c r="I296" s="373">
        <f t="shared" si="2"/>
        <v>0</v>
      </c>
      <c r="J296" s="373">
        <f t="shared" si="3"/>
        <v>-2.0553359683794792E-3</v>
      </c>
    </row>
    <row r="297" spans="1:10" ht="14.25" customHeight="1">
      <c r="A297" s="371">
        <v>43915</v>
      </c>
      <c r="B297" s="371" t="s">
        <v>4744</v>
      </c>
      <c r="C297" s="372">
        <v>164.29</v>
      </c>
      <c r="D297" s="386"/>
      <c r="E297" s="372" t="s">
        <v>999</v>
      </c>
      <c r="F297" s="388">
        <v>4008.28</v>
      </c>
      <c r="G297" s="387"/>
      <c r="H297" s="371">
        <v>43915</v>
      </c>
      <c r="I297" s="373">
        <f t="shared" si="2"/>
        <v>0</v>
      </c>
      <c r="J297" s="373">
        <f t="shared" si="3"/>
        <v>7.9767437181885725E-3</v>
      </c>
    </row>
    <row r="298" spans="1:10" ht="14.25" customHeight="1">
      <c r="A298" s="371">
        <v>43919</v>
      </c>
      <c r="B298" s="371" t="s">
        <v>4744</v>
      </c>
      <c r="C298" s="372">
        <v>172.5</v>
      </c>
      <c r="D298" s="386"/>
      <c r="E298" s="372" t="s">
        <v>999</v>
      </c>
      <c r="F298" s="388">
        <v>4008.28</v>
      </c>
      <c r="G298" s="387"/>
      <c r="H298" s="371">
        <v>43919</v>
      </c>
      <c r="I298" s="373">
        <f t="shared" si="2"/>
        <v>4.9972609410189328E-2</v>
      </c>
      <c r="J298" s="373">
        <f t="shared" si="3"/>
        <v>0</v>
      </c>
    </row>
    <row r="299" spans="1:10" ht="14.25" customHeight="1">
      <c r="A299" s="371">
        <v>43982</v>
      </c>
      <c r="B299" s="371" t="s">
        <v>4744</v>
      </c>
      <c r="C299" s="372">
        <v>180.57</v>
      </c>
      <c r="D299" s="386"/>
      <c r="E299" s="372" t="s">
        <v>999</v>
      </c>
      <c r="F299" s="388">
        <v>4060.44</v>
      </c>
      <c r="G299" s="387"/>
      <c r="H299" s="371">
        <v>43982</v>
      </c>
      <c r="I299" s="373">
        <f t="shared" si="2"/>
        <v>4.6782608695652206E-2</v>
      </c>
      <c r="J299" s="373">
        <f t="shared" si="3"/>
        <v>1.3013062959673416E-2</v>
      </c>
    </row>
    <row r="300" spans="1:10" ht="14.25" customHeight="1">
      <c r="A300" s="371">
        <v>43983</v>
      </c>
      <c r="B300" s="371" t="s">
        <v>4744</v>
      </c>
      <c r="C300" s="372">
        <v>167.33</v>
      </c>
      <c r="D300" s="386"/>
      <c r="E300" s="372" t="s">
        <v>999</v>
      </c>
      <c r="F300" s="388">
        <v>3999.49</v>
      </c>
      <c r="G300" s="387"/>
      <c r="H300" s="371">
        <v>43983</v>
      </c>
      <c r="I300" s="373">
        <f t="shared" si="2"/>
        <v>-7.3323364900038657E-2</v>
      </c>
      <c r="J300" s="373">
        <f t="shared" si="3"/>
        <v>-1.5010688496813196E-2</v>
      </c>
    </row>
    <row r="301" spans="1:10" ht="14.25" customHeight="1">
      <c r="A301" s="371">
        <v>43984</v>
      </c>
      <c r="B301" s="371" t="s">
        <v>4744</v>
      </c>
      <c r="C301" s="372">
        <v>164.29</v>
      </c>
      <c r="D301" s="386"/>
      <c r="E301" s="372" t="s">
        <v>999</v>
      </c>
      <c r="F301" s="388">
        <v>3969.58</v>
      </c>
      <c r="G301" s="387"/>
      <c r="H301" s="371">
        <v>43984</v>
      </c>
      <c r="I301" s="373">
        <f t="shared" si="2"/>
        <v>-1.8167692583517692E-2</v>
      </c>
      <c r="J301" s="373">
        <f t="shared" si="3"/>
        <v>-7.4784535028216137E-3</v>
      </c>
    </row>
    <row r="302" spans="1:10" ht="14.25" customHeight="1">
      <c r="A302" s="371">
        <v>43985</v>
      </c>
      <c r="B302" s="371" t="s">
        <v>4744</v>
      </c>
      <c r="C302" s="372">
        <v>164.29</v>
      </c>
      <c r="D302" s="386"/>
      <c r="E302" s="372" t="s">
        <v>999</v>
      </c>
      <c r="F302" s="388">
        <v>3963.4</v>
      </c>
      <c r="G302" s="387"/>
      <c r="H302" s="371">
        <v>43985</v>
      </c>
      <c r="I302" s="373">
        <f t="shared" si="2"/>
        <v>0</v>
      </c>
      <c r="J302" s="373">
        <f t="shared" si="3"/>
        <v>-1.5568397664236233E-3</v>
      </c>
    </row>
    <row r="303" spans="1:10" ht="14.25" customHeight="1">
      <c r="A303" s="371">
        <v>43986</v>
      </c>
      <c r="B303" s="371" t="s">
        <v>4744</v>
      </c>
      <c r="C303" s="372">
        <v>164.29</v>
      </c>
      <c r="D303" s="386"/>
      <c r="E303" s="372" t="s">
        <v>999</v>
      </c>
      <c r="F303" s="388">
        <v>3953.38</v>
      </c>
      <c r="G303" s="387"/>
      <c r="H303" s="371">
        <v>43986</v>
      </c>
      <c r="I303" s="373">
        <f t="shared" si="2"/>
        <v>0</v>
      </c>
      <c r="J303" s="373">
        <f t="shared" si="3"/>
        <v>-2.5281324115657977E-3</v>
      </c>
    </row>
    <row r="304" spans="1:10" ht="14.25" customHeight="1">
      <c r="A304" s="371">
        <v>43989</v>
      </c>
      <c r="B304" s="371" t="s">
        <v>4744</v>
      </c>
      <c r="C304" s="372">
        <v>164.29</v>
      </c>
      <c r="D304" s="386"/>
      <c r="E304" s="372" t="s">
        <v>999</v>
      </c>
      <c r="F304" s="388">
        <v>3961.51</v>
      </c>
      <c r="G304" s="387"/>
      <c r="H304" s="371">
        <v>43989</v>
      </c>
      <c r="I304" s="373">
        <f t="shared" si="2"/>
        <v>0</v>
      </c>
      <c r="J304" s="373">
        <f t="shared" si="3"/>
        <v>2.056468136126588E-3</v>
      </c>
    </row>
    <row r="305" spans="1:10" ht="14.25" customHeight="1">
      <c r="A305" s="371">
        <v>43990</v>
      </c>
      <c r="B305" s="371" t="s">
        <v>4744</v>
      </c>
      <c r="C305" s="372">
        <v>164.29</v>
      </c>
      <c r="D305" s="386"/>
      <c r="E305" s="372" t="s">
        <v>999</v>
      </c>
      <c r="F305" s="388">
        <v>3956.1</v>
      </c>
      <c r="G305" s="387"/>
      <c r="H305" s="371">
        <v>43990</v>
      </c>
      <c r="I305" s="373">
        <f t="shared" si="2"/>
        <v>0</v>
      </c>
      <c r="J305" s="373">
        <f t="shared" si="3"/>
        <v>-1.3656408793617514E-3</v>
      </c>
    </row>
    <row r="306" spans="1:10" ht="14.25" customHeight="1">
      <c r="A306" s="371">
        <v>43991</v>
      </c>
      <c r="B306" s="371" t="s">
        <v>4744</v>
      </c>
      <c r="C306" s="372">
        <v>164.29</v>
      </c>
      <c r="D306" s="386"/>
      <c r="E306" s="372" t="s">
        <v>999</v>
      </c>
      <c r="F306" s="388">
        <v>3962.37</v>
      </c>
      <c r="G306" s="387"/>
      <c r="H306" s="371">
        <v>43991</v>
      </c>
      <c r="I306" s="373">
        <f t="shared" si="2"/>
        <v>0</v>
      </c>
      <c r="J306" s="373">
        <f t="shared" si="3"/>
        <v>1.5848942139986555E-3</v>
      </c>
    </row>
    <row r="307" spans="1:10" ht="14.25" customHeight="1">
      <c r="A307" s="371">
        <v>43992</v>
      </c>
      <c r="B307" s="371" t="s">
        <v>4744</v>
      </c>
      <c r="C307" s="372">
        <v>164.29</v>
      </c>
      <c r="D307" s="386"/>
      <c r="E307" s="372" t="s">
        <v>999</v>
      </c>
      <c r="F307" s="388">
        <v>3966.75</v>
      </c>
      <c r="G307" s="387"/>
      <c r="H307" s="371">
        <v>43992</v>
      </c>
      <c r="I307" s="373">
        <f t="shared" si="2"/>
        <v>0</v>
      </c>
      <c r="J307" s="373">
        <f t="shared" si="3"/>
        <v>1.1053990414828796E-3</v>
      </c>
    </row>
    <row r="308" spans="1:10" ht="14.25" customHeight="1">
      <c r="A308" s="371">
        <v>43993</v>
      </c>
      <c r="B308" s="371" t="s">
        <v>4744</v>
      </c>
      <c r="C308" s="372">
        <v>164.29</v>
      </c>
      <c r="D308" s="386"/>
      <c r="E308" s="372" t="s">
        <v>999</v>
      </c>
      <c r="F308" s="388">
        <v>3967.31</v>
      </c>
      <c r="G308" s="387"/>
      <c r="H308" s="371">
        <v>43993</v>
      </c>
      <c r="I308" s="373">
        <f t="shared" si="2"/>
        <v>0</v>
      </c>
      <c r="J308" s="373">
        <f t="shared" si="3"/>
        <v>1.4117350475828516E-4</v>
      </c>
    </row>
    <row r="309" spans="1:10" ht="14.25" customHeight="1">
      <c r="A309" s="371">
        <v>43996</v>
      </c>
      <c r="B309" s="371" t="s">
        <v>4744</v>
      </c>
      <c r="C309" s="372">
        <v>164.29</v>
      </c>
      <c r="D309" s="386"/>
      <c r="E309" s="372" t="s">
        <v>999</v>
      </c>
      <c r="F309" s="388">
        <v>3964.28</v>
      </c>
      <c r="G309" s="387"/>
      <c r="H309" s="371">
        <v>43996</v>
      </c>
      <c r="I309" s="373">
        <f t="shared" si="2"/>
        <v>0</v>
      </c>
      <c r="J309" s="373">
        <f t="shared" si="3"/>
        <v>-7.6374167887049982E-4</v>
      </c>
    </row>
    <row r="310" spans="1:10" ht="14.25" customHeight="1">
      <c r="A310" s="371">
        <v>43997</v>
      </c>
      <c r="B310" s="371" t="s">
        <v>4744</v>
      </c>
      <c r="C310" s="372">
        <v>164.29</v>
      </c>
      <c r="D310" s="386"/>
      <c r="E310" s="372" t="s">
        <v>999</v>
      </c>
      <c r="F310" s="388">
        <v>3958.36</v>
      </c>
      <c r="G310" s="387"/>
      <c r="H310" s="371">
        <v>43997</v>
      </c>
      <c r="I310" s="373">
        <f t="shared" si="2"/>
        <v>0</v>
      </c>
      <c r="J310" s="373">
        <f t="shared" si="3"/>
        <v>-1.4933354858890358E-3</v>
      </c>
    </row>
    <row r="311" spans="1:10" ht="14.25" customHeight="1">
      <c r="A311" s="371">
        <v>43998</v>
      </c>
      <c r="B311" s="371" t="s">
        <v>4744</v>
      </c>
      <c r="C311" s="372">
        <v>164.29</v>
      </c>
      <c r="D311" s="386"/>
      <c r="E311" s="372" t="s">
        <v>999</v>
      </c>
      <c r="F311" s="388">
        <v>3960.65</v>
      </c>
      <c r="G311" s="387"/>
      <c r="H311" s="371">
        <v>43998</v>
      </c>
      <c r="I311" s="373">
        <f t="shared" si="2"/>
        <v>0</v>
      </c>
      <c r="J311" s="373">
        <f t="shared" si="3"/>
        <v>5.7852241837519358E-4</v>
      </c>
    </row>
    <row r="312" spans="1:10" ht="14.25" customHeight="1">
      <c r="A312" s="371">
        <v>43999</v>
      </c>
      <c r="B312" s="371" t="s">
        <v>4744</v>
      </c>
      <c r="C312" s="372">
        <v>164.29</v>
      </c>
      <c r="D312" s="386"/>
      <c r="E312" s="372" t="s">
        <v>999</v>
      </c>
      <c r="F312" s="388">
        <v>3961.9</v>
      </c>
      <c r="G312" s="387"/>
      <c r="H312" s="371">
        <v>43999</v>
      </c>
      <c r="I312" s="373">
        <f t="shared" si="2"/>
        <v>0</v>
      </c>
      <c r="J312" s="373">
        <f t="shared" si="3"/>
        <v>3.1560476184466779E-4</v>
      </c>
    </row>
    <row r="313" spans="1:10" ht="14.25" customHeight="1">
      <c r="A313" s="371">
        <v>44000</v>
      </c>
      <c r="B313" s="371" t="s">
        <v>4744</v>
      </c>
      <c r="C313" s="372">
        <v>164.29</v>
      </c>
      <c r="D313" s="386"/>
      <c r="E313" s="372" t="s">
        <v>999</v>
      </c>
      <c r="F313" s="388">
        <v>3960.57</v>
      </c>
      <c r="G313" s="387"/>
      <c r="H313" s="371">
        <v>44000</v>
      </c>
      <c r="I313" s="373">
        <f t="shared" si="2"/>
        <v>0</v>
      </c>
      <c r="J313" s="373">
        <f t="shared" si="3"/>
        <v>-3.3569751886719512E-4</v>
      </c>
    </row>
    <row r="314" spans="1:10" ht="14.25" customHeight="1">
      <c r="A314" s="371">
        <v>44003</v>
      </c>
      <c r="B314" s="371" t="s">
        <v>4744</v>
      </c>
      <c r="C314" s="372">
        <v>164.29</v>
      </c>
      <c r="D314" s="386"/>
      <c r="E314" s="372" t="s">
        <v>999</v>
      </c>
      <c r="F314" s="388">
        <v>3962.98</v>
      </c>
      <c r="G314" s="387"/>
      <c r="H314" s="371">
        <v>44003</v>
      </c>
      <c r="I314" s="373">
        <f t="shared" si="2"/>
        <v>0</v>
      </c>
      <c r="J314" s="373">
        <f t="shared" si="3"/>
        <v>6.0849827171338688E-4</v>
      </c>
    </row>
    <row r="315" spans="1:10" ht="14.25" customHeight="1">
      <c r="A315" s="371">
        <v>44004</v>
      </c>
      <c r="B315" s="371" t="s">
        <v>4744</v>
      </c>
      <c r="C315" s="372">
        <v>164.29</v>
      </c>
      <c r="D315" s="386"/>
      <c r="E315" s="372" t="s">
        <v>999</v>
      </c>
      <c r="F315" s="388">
        <v>3962.04</v>
      </c>
      <c r="G315" s="387"/>
      <c r="H315" s="371">
        <v>44004</v>
      </c>
      <c r="I315" s="373">
        <f t="shared" si="2"/>
        <v>0</v>
      </c>
      <c r="J315" s="373">
        <f t="shared" si="3"/>
        <v>-2.3719524196441633E-4</v>
      </c>
    </row>
    <row r="316" spans="1:10" ht="14.25" customHeight="1">
      <c r="A316" s="371">
        <v>44005</v>
      </c>
      <c r="B316" s="371" t="s">
        <v>4744</v>
      </c>
      <c r="C316" s="372">
        <v>164.29</v>
      </c>
      <c r="D316" s="386"/>
      <c r="E316" s="372" t="s">
        <v>999</v>
      </c>
      <c r="F316" s="388">
        <v>3963.35</v>
      </c>
      <c r="G316" s="387"/>
      <c r="H316" s="371">
        <v>44005</v>
      </c>
      <c r="I316" s="373">
        <f t="shared" si="2"/>
        <v>0</v>
      </c>
      <c r="J316" s="373">
        <f t="shared" si="3"/>
        <v>3.3063775226893632E-4</v>
      </c>
    </row>
    <row r="317" spans="1:10" ht="14.25" customHeight="1">
      <c r="A317" s="371">
        <v>44006</v>
      </c>
      <c r="B317" s="371" t="s">
        <v>4744</v>
      </c>
      <c r="C317" s="372">
        <v>164.29</v>
      </c>
      <c r="D317" s="386"/>
      <c r="E317" s="372" t="s">
        <v>999</v>
      </c>
      <c r="F317" s="388">
        <v>3964.83</v>
      </c>
      <c r="G317" s="387"/>
      <c r="H317" s="371">
        <v>44006</v>
      </c>
      <c r="I317" s="373">
        <f t="shared" si="2"/>
        <v>0</v>
      </c>
      <c r="J317" s="373">
        <f t="shared" si="3"/>
        <v>3.7342147425789562E-4</v>
      </c>
    </row>
    <row r="318" spans="1:10" ht="14.25" customHeight="1">
      <c r="A318" s="371">
        <v>44007</v>
      </c>
      <c r="B318" s="371" t="s">
        <v>4744</v>
      </c>
      <c r="C318" s="372">
        <v>164.29</v>
      </c>
      <c r="D318" s="386"/>
      <c r="E318" s="372" t="s">
        <v>999</v>
      </c>
      <c r="F318" s="388">
        <v>3969.28</v>
      </c>
      <c r="G318" s="387"/>
      <c r="H318" s="371">
        <v>44007</v>
      </c>
      <c r="I318" s="373">
        <f t="shared" si="2"/>
        <v>0</v>
      </c>
      <c r="J318" s="373">
        <f t="shared" si="3"/>
        <v>1.1223684243713006E-3</v>
      </c>
    </row>
    <row r="319" spans="1:10" ht="14.25" customHeight="1">
      <c r="A319" s="371">
        <v>44010</v>
      </c>
      <c r="B319" s="371" t="s">
        <v>4744</v>
      </c>
      <c r="C319" s="372">
        <v>164.29</v>
      </c>
      <c r="D319" s="386"/>
      <c r="E319" s="372" t="s">
        <v>999</v>
      </c>
      <c r="F319" s="388">
        <v>3974.22</v>
      </c>
      <c r="G319" s="387"/>
      <c r="H319" s="371">
        <v>44010</v>
      </c>
      <c r="I319" s="373">
        <f t="shared" si="2"/>
        <v>0</v>
      </c>
      <c r="J319" s="373">
        <f t="shared" si="3"/>
        <v>1.2445582070299555E-3</v>
      </c>
    </row>
    <row r="320" spans="1:10" ht="14.25" customHeight="1">
      <c r="A320" s="371">
        <v>44011</v>
      </c>
      <c r="B320" s="371" t="s">
        <v>4744</v>
      </c>
      <c r="C320" s="372">
        <v>164.29</v>
      </c>
      <c r="D320" s="386"/>
      <c r="E320" s="372" t="s">
        <v>999</v>
      </c>
      <c r="F320" s="388">
        <v>3981.64</v>
      </c>
      <c r="G320" s="387"/>
      <c r="H320" s="371">
        <v>44011</v>
      </c>
      <c r="I320" s="373">
        <f t="shared" si="2"/>
        <v>0</v>
      </c>
      <c r="J320" s="373">
        <f t="shared" si="3"/>
        <v>1.8670330278645064E-3</v>
      </c>
    </row>
    <row r="321" spans="1:10" ht="14.25" customHeight="1">
      <c r="A321" s="371">
        <v>44012</v>
      </c>
      <c r="B321" s="371" t="s">
        <v>4744</v>
      </c>
      <c r="C321" s="372">
        <v>164.29</v>
      </c>
      <c r="D321" s="386"/>
      <c r="E321" s="372" t="s">
        <v>999</v>
      </c>
      <c r="F321" s="388">
        <v>3989.08</v>
      </c>
      <c r="G321" s="387"/>
      <c r="H321" s="371">
        <v>44012</v>
      </c>
      <c r="I321" s="373">
        <f t="shared" si="2"/>
        <v>0</v>
      </c>
      <c r="J321" s="373">
        <f t="shared" si="3"/>
        <v>1.8685767673622955E-3</v>
      </c>
    </row>
    <row r="322" spans="1:10" ht="14.25" customHeight="1">
      <c r="A322" s="371">
        <v>44014</v>
      </c>
      <c r="B322" s="371" t="s">
        <v>4744</v>
      </c>
      <c r="C322" s="372">
        <v>164.29</v>
      </c>
      <c r="D322" s="386"/>
      <c r="E322" s="372" t="s">
        <v>999</v>
      </c>
      <c r="F322" s="388">
        <v>3986.73</v>
      </c>
      <c r="G322" s="387"/>
      <c r="H322" s="371">
        <v>44014</v>
      </c>
      <c r="I322" s="373">
        <f t="shared" si="2"/>
        <v>0</v>
      </c>
      <c r="J322" s="373">
        <f t="shared" si="3"/>
        <v>-5.8910826556501927E-4</v>
      </c>
    </row>
    <row r="323" spans="1:10" ht="14.25" customHeight="1">
      <c r="A323" s="371">
        <v>44017</v>
      </c>
      <c r="B323" s="371" t="s">
        <v>4744</v>
      </c>
      <c r="C323" s="372">
        <v>164.29</v>
      </c>
      <c r="D323" s="386"/>
      <c r="E323" s="372" t="s">
        <v>999</v>
      </c>
      <c r="F323" s="388">
        <v>3981.52</v>
      </c>
      <c r="G323" s="387"/>
      <c r="H323" s="371">
        <v>44017</v>
      </c>
      <c r="I323" s="373">
        <f t="shared" si="2"/>
        <v>0</v>
      </c>
      <c r="J323" s="373">
        <f t="shared" si="3"/>
        <v>-1.3068354265275417E-3</v>
      </c>
    </row>
    <row r="324" spans="1:10" ht="14.25" customHeight="1">
      <c r="A324" s="371">
        <v>44018</v>
      </c>
      <c r="B324" s="371" t="s">
        <v>4744</v>
      </c>
      <c r="C324" s="372">
        <v>164.29</v>
      </c>
      <c r="D324" s="386"/>
      <c r="E324" s="372" t="s">
        <v>999</v>
      </c>
      <c r="F324" s="388">
        <v>3994.65</v>
      </c>
      <c r="G324" s="387"/>
      <c r="H324" s="371">
        <v>44018</v>
      </c>
      <c r="I324" s="373">
        <f t="shared" si="2"/>
        <v>0</v>
      </c>
      <c r="J324" s="373">
        <f t="shared" si="3"/>
        <v>3.2977355381864637E-3</v>
      </c>
    </row>
    <row r="325" spans="1:10" ht="14.25" customHeight="1">
      <c r="A325" s="371">
        <v>44019</v>
      </c>
      <c r="B325" s="371" t="s">
        <v>4744</v>
      </c>
      <c r="C325" s="372">
        <v>164.29</v>
      </c>
      <c r="D325" s="386"/>
      <c r="E325" s="372" t="s">
        <v>999</v>
      </c>
      <c r="F325" s="388">
        <v>4001.81</v>
      </c>
      <c r="G325" s="387"/>
      <c r="H325" s="371">
        <v>44019</v>
      </c>
      <c r="I325" s="373">
        <f t="shared" si="2"/>
        <v>0</v>
      </c>
      <c r="J325" s="373">
        <f t="shared" si="3"/>
        <v>1.7923973314306618E-3</v>
      </c>
    </row>
    <row r="326" spans="1:10" ht="14.25" customHeight="1">
      <c r="A326" s="371">
        <v>44020</v>
      </c>
      <c r="B326" s="371" t="s">
        <v>4744</v>
      </c>
      <c r="C326" s="372">
        <v>164.29</v>
      </c>
      <c r="D326" s="386"/>
      <c r="E326" s="372" t="s">
        <v>999</v>
      </c>
      <c r="F326" s="388">
        <v>4034.65</v>
      </c>
      <c r="G326" s="387"/>
      <c r="H326" s="371">
        <v>44020</v>
      </c>
      <c r="I326" s="373">
        <f t="shared" si="2"/>
        <v>0</v>
      </c>
      <c r="J326" s="373">
        <f t="shared" si="3"/>
        <v>8.2062866552885527E-3</v>
      </c>
    </row>
    <row r="327" spans="1:10" ht="14.25" customHeight="1">
      <c r="A327" s="371">
        <v>44021</v>
      </c>
      <c r="B327" s="371" t="s">
        <v>4744</v>
      </c>
      <c r="C327" s="372">
        <v>166.57</v>
      </c>
      <c r="D327" s="386"/>
      <c r="E327" s="372" t="s">
        <v>999</v>
      </c>
      <c r="F327" s="388">
        <v>4061.56</v>
      </c>
      <c r="G327" s="387"/>
      <c r="H327" s="371">
        <v>44021</v>
      </c>
      <c r="I327" s="373">
        <f t="shared" si="2"/>
        <v>1.3877898837421743E-2</v>
      </c>
      <c r="J327" s="373">
        <f t="shared" si="3"/>
        <v>6.6697235200079419E-3</v>
      </c>
    </row>
    <row r="328" spans="1:10" ht="14.25" customHeight="1">
      <c r="A328" s="371">
        <v>44024</v>
      </c>
      <c r="B328" s="371" t="s">
        <v>4744</v>
      </c>
      <c r="C328" s="372">
        <v>172.1</v>
      </c>
      <c r="D328" s="386"/>
      <c r="E328" s="372" t="s">
        <v>999</v>
      </c>
      <c r="F328" s="388">
        <v>4099.42</v>
      </c>
      <c r="G328" s="387"/>
      <c r="H328" s="371">
        <v>44024</v>
      </c>
      <c r="I328" s="373">
        <f t="shared" si="2"/>
        <v>3.3199255568229669E-2</v>
      </c>
      <c r="J328" s="373">
        <f t="shared" si="3"/>
        <v>9.3215414766740778E-3</v>
      </c>
    </row>
    <row r="329" spans="1:10" ht="14.25" customHeight="1">
      <c r="A329" s="371">
        <v>44025</v>
      </c>
      <c r="B329" s="371" t="s">
        <v>4744</v>
      </c>
      <c r="C329" s="372">
        <v>172.29</v>
      </c>
      <c r="D329" s="386"/>
      <c r="E329" s="372" t="s">
        <v>999</v>
      </c>
      <c r="F329" s="388">
        <v>4089.51</v>
      </c>
      <c r="G329" s="387"/>
      <c r="H329" s="371">
        <v>44025</v>
      </c>
      <c r="I329" s="373">
        <f t="shared" si="2"/>
        <v>1.1040092969203386E-3</v>
      </c>
      <c r="J329" s="373">
        <f t="shared" si="3"/>
        <v>-2.4174151465329308E-3</v>
      </c>
    </row>
    <row r="330" spans="1:10" ht="14.25" customHeight="1">
      <c r="A330" s="371">
        <v>44026</v>
      </c>
      <c r="B330" s="371" t="s">
        <v>4744</v>
      </c>
      <c r="C330" s="372">
        <v>173.52</v>
      </c>
      <c r="D330" s="386"/>
      <c r="E330" s="372" t="s">
        <v>999</v>
      </c>
      <c r="F330" s="388">
        <v>4082.14</v>
      </c>
      <c r="G330" s="387"/>
      <c r="H330" s="371">
        <v>44026</v>
      </c>
      <c r="I330" s="373">
        <f t="shared" si="2"/>
        <v>7.1391258923907408E-3</v>
      </c>
      <c r="J330" s="373">
        <f t="shared" si="3"/>
        <v>-1.802171898344862E-3</v>
      </c>
    </row>
    <row r="331" spans="1:10" ht="14.25" customHeight="1">
      <c r="A331" s="371">
        <v>44027</v>
      </c>
      <c r="B331" s="371" t="s">
        <v>4744</v>
      </c>
      <c r="C331" s="372">
        <v>169.81</v>
      </c>
      <c r="D331" s="386"/>
      <c r="E331" s="372" t="s">
        <v>999</v>
      </c>
      <c r="F331" s="388">
        <v>4079.07</v>
      </c>
      <c r="G331" s="387"/>
      <c r="H331" s="371">
        <v>44027</v>
      </c>
      <c r="I331" s="373">
        <f t="shared" si="2"/>
        <v>-2.1380820654679611E-2</v>
      </c>
      <c r="J331" s="373">
        <f t="shared" si="3"/>
        <v>-7.5205651937459983E-4</v>
      </c>
    </row>
    <row r="332" spans="1:10" ht="14.25" customHeight="1">
      <c r="A332" s="371">
        <v>44028</v>
      </c>
      <c r="B332" s="371" t="s">
        <v>4744</v>
      </c>
      <c r="C332" s="372">
        <v>168.19</v>
      </c>
      <c r="D332" s="386"/>
      <c r="E332" s="372" t="s">
        <v>999</v>
      </c>
      <c r="F332" s="388">
        <v>4069.11</v>
      </c>
      <c r="G332" s="387"/>
      <c r="H332" s="371">
        <v>44028</v>
      </c>
      <c r="I332" s="373">
        <f t="shared" si="2"/>
        <v>-9.54007420057712E-3</v>
      </c>
      <c r="J332" s="373">
        <f t="shared" si="3"/>
        <v>-2.4417330420904992E-3</v>
      </c>
    </row>
    <row r="333" spans="1:10" ht="14.25" customHeight="1">
      <c r="A333" s="371">
        <v>44031</v>
      </c>
      <c r="B333" s="371" t="s">
        <v>4744</v>
      </c>
      <c r="C333" s="372">
        <v>166.29</v>
      </c>
      <c r="D333" s="386"/>
      <c r="E333" s="372" t="s">
        <v>999</v>
      </c>
      <c r="F333" s="388">
        <v>4050.64</v>
      </c>
      <c r="G333" s="387"/>
      <c r="H333" s="371">
        <v>44031</v>
      </c>
      <c r="I333" s="373">
        <f t="shared" si="2"/>
        <v>-1.1296747725786371E-2</v>
      </c>
      <c r="J333" s="373">
        <f t="shared" si="3"/>
        <v>-4.5390761124669554E-3</v>
      </c>
    </row>
    <row r="334" spans="1:10" ht="14.25" customHeight="1">
      <c r="A334" s="371">
        <v>44032</v>
      </c>
      <c r="B334" s="371" t="s">
        <v>4744</v>
      </c>
      <c r="C334" s="372">
        <v>166.95</v>
      </c>
      <c r="D334" s="386"/>
      <c r="E334" s="372" t="s">
        <v>999</v>
      </c>
      <c r="F334" s="388">
        <v>4070.15</v>
      </c>
      <c r="G334" s="387"/>
      <c r="H334" s="371">
        <v>44032</v>
      </c>
      <c r="I334" s="373">
        <f t="shared" si="2"/>
        <v>3.9689698719105326E-3</v>
      </c>
      <c r="J334" s="373">
        <f t="shared" si="3"/>
        <v>4.8165228210850231E-3</v>
      </c>
    </row>
    <row r="335" spans="1:10" ht="14.25" customHeight="1">
      <c r="A335" s="371">
        <v>44033</v>
      </c>
      <c r="B335" s="371" t="s">
        <v>4744</v>
      </c>
      <c r="C335" s="372">
        <v>166.95</v>
      </c>
      <c r="D335" s="386"/>
      <c r="E335" s="372" t="s">
        <v>999</v>
      </c>
      <c r="F335" s="388">
        <v>4085.79</v>
      </c>
      <c r="G335" s="387"/>
      <c r="H335" s="371">
        <v>44033</v>
      </c>
      <c r="I335" s="373">
        <f t="shared" si="2"/>
        <v>0</v>
      </c>
      <c r="J335" s="373">
        <f t="shared" si="3"/>
        <v>3.8426102232103077E-3</v>
      </c>
    </row>
    <row r="336" spans="1:10" ht="14.25" customHeight="1">
      <c r="A336" s="371">
        <v>44034</v>
      </c>
      <c r="B336" s="371" t="s">
        <v>4744</v>
      </c>
      <c r="C336" s="372">
        <v>166.67</v>
      </c>
      <c r="D336" s="386"/>
      <c r="E336" s="372" t="s">
        <v>999</v>
      </c>
      <c r="F336" s="388">
        <v>4076.79</v>
      </c>
      <c r="G336" s="387"/>
      <c r="H336" s="371">
        <v>44034</v>
      </c>
      <c r="I336" s="373">
        <f t="shared" si="2"/>
        <v>-1.6771488469601303E-3</v>
      </c>
      <c r="J336" s="373">
        <f t="shared" si="3"/>
        <v>-2.2027563824865704E-3</v>
      </c>
    </row>
    <row r="337" spans="1:10" ht="14.25" customHeight="1">
      <c r="A337" s="371">
        <v>44035</v>
      </c>
      <c r="B337" s="371" t="s">
        <v>4744</v>
      </c>
      <c r="C337" s="372">
        <v>166.38</v>
      </c>
      <c r="D337" s="386"/>
      <c r="E337" s="372" t="s">
        <v>999</v>
      </c>
      <c r="F337" s="388">
        <v>4080.93</v>
      </c>
      <c r="G337" s="387"/>
      <c r="H337" s="371">
        <v>44035</v>
      </c>
      <c r="I337" s="373">
        <f t="shared" si="2"/>
        <v>-1.7399652006959698E-3</v>
      </c>
      <c r="J337" s="373">
        <f t="shared" si="3"/>
        <v>1.0155048457241023E-3</v>
      </c>
    </row>
    <row r="338" spans="1:10" ht="14.25" customHeight="1">
      <c r="A338" s="371">
        <v>44038</v>
      </c>
      <c r="B338" s="371" t="s">
        <v>4744</v>
      </c>
      <c r="C338" s="372">
        <v>172.19</v>
      </c>
      <c r="D338" s="386"/>
      <c r="E338" s="372" t="s">
        <v>999</v>
      </c>
      <c r="F338" s="388">
        <v>4129.07</v>
      </c>
      <c r="G338" s="387"/>
      <c r="H338" s="371">
        <v>44038</v>
      </c>
      <c r="I338" s="373">
        <f t="shared" si="2"/>
        <v>3.4920062507513006E-2</v>
      </c>
      <c r="J338" s="373">
        <f t="shared" si="3"/>
        <v>1.1796330738336636E-2</v>
      </c>
    </row>
    <row r="339" spans="1:10" ht="14.25" customHeight="1">
      <c r="A339" s="371">
        <v>44039</v>
      </c>
      <c r="B339" s="371" t="s">
        <v>4744</v>
      </c>
      <c r="C339" s="372">
        <v>171.81</v>
      </c>
      <c r="D339" s="386"/>
      <c r="E339" s="372" t="s">
        <v>999</v>
      </c>
      <c r="F339" s="388">
        <v>4145.38</v>
      </c>
      <c r="G339" s="387"/>
      <c r="H339" s="371">
        <v>44039</v>
      </c>
      <c r="I339" s="373">
        <f t="shared" si="2"/>
        <v>-2.2068645101340767E-3</v>
      </c>
      <c r="J339" s="373">
        <f t="shared" si="3"/>
        <v>3.9500420191471708E-3</v>
      </c>
    </row>
    <row r="340" spans="1:10" ht="14.25" customHeight="1">
      <c r="A340" s="371">
        <v>44040</v>
      </c>
      <c r="B340" s="371" t="s">
        <v>4744</v>
      </c>
      <c r="C340" s="372">
        <v>170.38</v>
      </c>
      <c r="D340" s="386"/>
      <c r="E340" s="372" t="s">
        <v>999</v>
      </c>
      <c r="F340" s="388">
        <v>4156.54</v>
      </c>
      <c r="G340" s="387"/>
      <c r="H340" s="371">
        <v>44040</v>
      </c>
      <c r="I340" s="373">
        <f t="shared" si="2"/>
        <v>-8.3231476631162593E-3</v>
      </c>
      <c r="J340" s="373">
        <f t="shared" si="3"/>
        <v>2.6921536746933317E-3</v>
      </c>
    </row>
    <row r="341" spans="1:10" ht="14.25" customHeight="1">
      <c r="A341" s="371">
        <v>44041</v>
      </c>
      <c r="B341" s="371" t="s">
        <v>4744</v>
      </c>
      <c r="C341" s="372">
        <v>170.67</v>
      </c>
      <c r="D341" s="386"/>
      <c r="E341" s="372" t="s">
        <v>999</v>
      </c>
      <c r="F341" s="388">
        <v>4171.2</v>
      </c>
      <c r="G341" s="387"/>
      <c r="H341" s="371">
        <v>44041</v>
      </c>
      <c r="I341" s="373">
        <f t="shared" si="2"/>
        <v>1.7020777086511618E-3</v>
      </c>
      <c r="J341" s="373">
        <f t="shared" si="3"/>
        <v>3.5269719526336285E-3</v>
      </c>
    </row>
    <row r="342" spans="1:10" ht="14.25" customHeight="1">
      <c r="A342" s="371">
        <v>44042</v>
      </c>
      <c r="B342" s="371" t="s">
        <v>4744</v>
      </c>
      <c r="C342" s="372">
        <v>172.38</v>
      </c>
      <c r="D342" s="386"/>
      <c r="E342" s="372" t="s">
        <v>999</v>
      </c>
      <c r="F342" s="388">
        <v>4214.42</v>
      </c>
      <c r="G342" s="387"/>
      <c r="H342" s="371">
        <v>44042</v>
      </c>
      <c r="I342" s="373">
        <f t="shared" si="2"/>
        <v>1.0019335559852349E-2</v>
      </c>
      <c r="J342" s="373">
        <f t="shared" si="3"/>
        <v>1.0361526658995146E-2</v>
      </c>
    </row>
    <row r="343" spans="1:10" ht="14.25" customHeight="1">
      <c r="A343" s="371">
        <v>44046</v>
      </c>
      <c r="B343" s="371" t="s">
        <v>4744</v>
      </c>
      <c r="C343" s="372">
        <v>178.1</v>
      </c>
      <c r="D343" s="386"/>
      <c r="E343" s="372" t="s">
        <v>999</v>
      </c>
      <c r="F343" s="388">
        <v>4271.8100000000004</v>
      </c>
      <c r="G343" s="387"/>
      <c r="H343" s="371">
        <v>44046</v>
      </c>
      <c r="I343" s="373">
        <f t="shared" si="2"/>
        <v>3.3182503770739169E-2</v>
      </c>
      <c r="J343" s="373">
        <f t="shared" si="3"/>
        <v>1.3617532187110148E-2</v>
      </c>
    </row>
    <row r="344" spans="1:10" ht="14.25" customHeight="1">
      <c r="A344" s="371">
        <v>44047</v>
      </c>
      <c r="B344" s="371" t="s">
        <v>4744</v>
      </c>
      <c r="C344" s="372">
        <v>177.62</v>
      </c>
      <c r="D344" s="386"/>
      <c r="E344" s="372" t="s">
        <v>999</v>
      </c>
      <c r="F344" s="388">
        <v>4299.1000000000004</v>
      </c>
      <c r="G344" s="387"/>
      <c r="H344" s="371">
        <v>44047</v>
      </c>
      <c r="I344" s="373">
        <f t="shared" si="2"/>
        <v>-2.6951151038742127E-3</v>
      </c>
      <c r="J344" s="373">
        <f t="shared" si="3"/>
        <v>6.3883927421866105E-3</v>
      </c>
    </row>
    <row r="345" spans="1:10" ht="14.25" customHeight="1">
      <c r="A345" s="371">
        <v>44048</v>
      </c>
      <c r="B345" s="371" t="s">
        <v>4744</v>
      </c>
      <c r="C345" s="372">
        <v>175.9</v>
      </c>
      <c r="D345" s="386"/>
      <c r="E345" s="372" t="s">
        <v>999</v>
      </c>
      <c r="F345" s="388">
        <v>4307.1499999999996</v>
      </c>
      <c r="G345" s="387"/>
      <c r="H345" s="371">
        <v>44048</v>
      </c>
      <c r="I345" s="373">
        <f t="shared" si="2"/>
        <v>-9.6835941898434363E-3</v>
      </c>
      <c r="J345" s="373">
        <f t="shared" si="3"/>
        <v>1.8724849387079523E-3</v>
      </c>
    </row>
    <row r="346" spans="1:10" ht="14.25" customHeight="1">
      <c r="A346" s="371">
        <v>44049</v>
      </c>
      <c r="B346" s="371" t="s">
        <v>4744</v>
      </c>
      <c r="C346" s="372">
        <v>179.52</v>
      </c>
      <c r="D346" s="386"/>
      <c r="E346" s="372" t="s">
        <v>999</v>
      </c>
      <c r="F346" s="388">
        <v>4364.83</v>
      </c>
      <c r="G346" s="387"/>
      <c r="H346" s="371">
        <v>44049</v>
      </c>
      <c r="I346" s="373">
        <f t="shared" si="2"/>
        <v>2.0579874928936981E-2</v>
      </c>
      <c r="J346" s="373">
        <f t="shared" si="3"/>
        <v>1.3391685917602203E-2</v>
      </c>
    </row>
    <row r="347" spans="1:10" ht="14.25" customHeight="1">
      <c r="A347" s="371">
        <v>44052</v>
      </c>
      <c r="B347" s="371" t="s">
        <v>4744</v>
      </c>
      <c r="C347" s="372">
        <v>190</v>
      </c>
      <c r="D347" s="386"/>
      <c r="E347" s="372" t="s">
        <v>999</v>
      </c>
      <c r="F347" s="388">
        <v>4545.1499999999996</v>
      </c>
      <c r="G347" s="387"/>
      <c r="H347" s="371">
        <v>44052</v>
      </c>
      <c r="I347" s="373">
        <f t="shared" si="2"/>
        <v>5.8377896613190705E-2</v>
      </c>
      <c r="J347" s="373">
        <f t="shared" si="3"/>
        <v>4.1312032771035678E-2</v>
      </c>
    </row>
    <row r="348" spans="1:10" ht="14.25" customHeight="1">
      <c r="A348" s="371">
        <v>44053</v>
      </c>
      <c r="B348" s="371" t="s">
        <v>4744</v>
      </c>
      <c r="C348" s="372">
        <v>190.48</v>
      </c>
      <c r="D348" s="386"/>
      <c r="E348" s="372" t="s">
        <v>999</v>
      </c>
      <c r="F348" s="388">
        <v>4533.05</v>
      </c>
      <c r="G348" s="387"/>
      <c r="H348" s="371">
        <v>44053</v>
      </c>
      <c r="I348" s="373">
        <f t="shared" si="2"/>
        <v>2.5263157894737098E-3</v>
      </c>
      <c r="J348" s="373">
        <f t="shared" si="3"/>
        <v>-2.6621783659503961E-3</v>
      </c>
    </row>
    <row r="349" spans="1:10" ht="14.25" customHeight="1">
      <c r="A349" s="371">
        <v>44055</v>
      </c>
      <c r="B349" s="371" t="s">
        <v>4744</v>
      </c>
      <c r="C349" s="372">
        <v>195.52</v>
      </c>
      <c r="D349" s="386"/>
      <c r="E349" s="372" t="s">
        <v>999</v>
      </c>
      <c r="F349" s="388">
        <v>4633.37</v>
      </c>
      <c r="G349" s="387"/>
      <c r="H349" s="371">
        <v>44055</v>
      </c>
      <c r="I349" s="373">
        <f t="shared" si="2"/>
        <v>2.6459470810583863E-2</v>
      </c>
      <c r="J349" s="373">
        <f t="shared" si="3"/>
        <v>2.2130794939389631E-2</v>
      </c>
    </row>
    <row r="350" spans="1:10" ht="14.25" customHeight="1">
      <c r="A350" s="371">
        <v>44056</v>
      </c>
      <c r="B350" s="371" t="s">
        <v>4744</v>
      </c>
      <c r="C350" s="372">
        <v>192.95</v>
      </c>
      <c r="D350" s="386"/>
      <c r="E350" s="372" t="s">
        <v>999</v>
      </c>
      <c r="F350" s="388">
        <v>4703.32</v>
      </c>
      <c r="G350" s="387"/>
      <c r="H350" s="371">
        <v>44056</v>
      </c>
      <c r="I350" s="373">
        <f t="shared" si="2"/>
        <v>-1.3144435351882255E-2</v>
      </c>
      <c r="J350" s="373">
        <f t="shared" si="3"/>
        <v>1.5097002829473904E-2</v>
      </c>
    </row>
    <row r="351" spans="1:10" ht="14.25" customHeight="1">
      <c r="A351" s="371">
        <v>44059</v>
      </c>
      <c r="B351" s="371" t="s">
        <v>4744</v>
      </c>
      <c r="C351" s="372">
        <v>193.9</v>
      </c>
      <c r="D351" s="386"/>
      <c r="E351" s="372" t="s">
        <v>999</v>
      </c>
      <c r="F351" s="388">
        <v>4859.4799999999996</v>
      </c>
      <c r="G351" s="387"/>
      <c r="H351" s="371">
        <v>44059</v>
      </c>
      <c r="I351" s="373">
        <f t="shared" si="2"/>
        <v>4.9235553252138242E-3</v>
      </c>
      <c r="J351" s="373">
        <f t="shared" si="3"/>
        <v>3.3202078531760604E-2</v>
      </c>
    </row>
    <row r="352" spans="1:10" ht="14.25" customHeight="1">
      <c r="A352" s="371">
        <v>44060</v>
      </c>
      <c r="B352" s="371" t="s">
        <v>4744</v>
      </c>
      <c r="C352" s="372">
        <v>195.14</v>
      </c>
      <c r="D352" s="386"/>
      <c r="E352" s="372" t="s">
        <v>999</v>
      </c>
      <c r="F352" s="388">
        <v>4785.04</v>
      </c>
      <c r="G352" s="387"/>
      <c r="H352" s="371">
        <v>44060</v>
      </c>
      <c r="I352" s="373">
        <f t="shared" si="2"/>
        <v>6.3950489943269684E-3</v>
      </c>
      <c r="J352" s="373">
        <f t="shared" si="3"/>
        <v>-1.5318511445668981E-2</v>
      </c>
    </row>
    <row r="353" spans="1:10" ht="14.25" customHeight="1">
      <c r="A353" s="371">
        <v>44061</v>
      </c>
      <c r="B353" s="371" t="s">
        <v>4744</v>
      </c>
      <c r="C353" s="372">
        <v>190.29</v>
      </c>
      <c r="D353" s="386"/>
      <c r="E353" s="372" t="s">
        <v>999</v>
      </c>
      <c r="F353" s="388">
        <v>4720.1000000000004</v>
      </c>
      <c r="G353" s="387"/>
      <c r="H353" s="371">
        <v>44061</v>
      </c>
      <c r="I353" s="373">
        <f t="shared" si="2"/>
        <v>-2.4853951009531583E-2</v>
      </c>
      <c r="J353" s="373">
        <f t="shared" si="3"/>
        <v>-1.357146439737178E-2</v>
      </c>
    </row>
    <row r="354" spans="1:10" ht="14.25" customHeight="1">
      <c r="A354" s="371">
        <v>44062</v>
      </c>
      <c r="B354" s="371" t="s">
        <v>4744</v>
      </c>
      <c r="C354" s="372">
        <v>193.43</v>
      </c>
      <c r="D354" s="386"/>
      <c r="E354" s="372" t="s">
        <v>999</v>
      </c>
      <c r="F354" s="388">
        <v>4789.37</v>
      </c>
      <c r="G354" s="387"/>
      <c r="H354" s="371">
        <v>44062</v>
      </c>
      <c r="I354" s="373">
        <f t="shared" si="2"/>
        <v>1.6501129854432861E-2</v>
      </c>
      <c r="J354" s="373">
        <f t="shared" si="3"/>
        <v>1.4675536535242895E-2</v>
      </c>
    </row>
    <row r="355" spans="1:10" ht="14.25" customHeight="1">
      <c r="A355" s="371">
        <v>44063</v>
      </c>
      <c r="B355" s="371" t="s">
        <v>4744</v>
      </c>
      <c r="C355" s="372">
        <v>195.62</v>
      </c>
      <c r="D355" s="386"/>
      <c r="E355" s="372" t="s">
        <v>999</v>
      </c>
      <c r="F355" s="388">
        <v>4794.0600000000004</v>
      </c>
      <c r="G355" s="387"/>
      <c r="H355" s="371">
        <v>44063</v>
      </c>
      <c r="I355" s="373">
        <f t="shared" si="2"/>
        <v>1.1321925244274444E-2</v>
      </c>
      <c r="J355" s="373">
        <f t="shared" si="3"/>
        <v>9.79251968421746E-4</v>
      </c>
    </row>
    <row r="356" spans="1:10" ht="14.25" customHeight="1">
      <c r="A356" s="371">
        <v>44066</v>
      </c>
      <c r="B356" s="371" t="s">
        <v>4744</v>
      </c>
      <c r="C356" s="372">
        <v>199.33</v>
      </c>
      <c r="D356" s="386"/>
      <c r="E356" s="372" t="s">
        <v>999</v>
      </c>
      <c r="F356" s="388">
        <v>4794.92</v>
      </c>
      <c r="G356" s="387"/>
      <c r="H356" s="371">
        <v>44066</v>
      </c>
      <c r="I356" s="373">
        <f t="shared" si="2"/>
        <v>1.8965340967181277E-2</v>
      </c>
      <c r="J356" s="373">
        <f t="shared" si="3"/>
        <v>1.7938866013356147E-4</v>
      </c>
    </row>
    <row r="357" spans="1:10" ht="14.25" customHeight="1">
      <c r="A357" s="371">
        <v>44067</v>
      </c>
      <c r="B357" s="371" t="s">
        <v>4744</v>
      </c>
      <c r="C357" s="372">
        <v>200.29</v>
      </c>
      <c r="D357" s="386"/>
      <c r="E357" s="372" t="s">
        <v>999</v>
      </c>
      <c r="F357" s="388">
        <v>4762.43</v>
      </c>
      <c r="G357" s="387"/>
      <c r="H357" s="371">
        <v>44067</v>
      </c>
      <c r="I357" s="373">
        <f t="shared" si="2"/>
        <v>4.8161340490642246E-3</v>
      </c>
      <c r="J357" s="373">
        <f t="shared" si="3"/>
        <v>-6.7759211832522093E-3</v>
      </c>
    </row>
    <row r="358" spans="1:10" ht="14.25" customHeight="1">
      <c r="A358" s="371">
        <v>44068</v>
      </c>
      <c r="B358" s="371" t="s">
        <v>4744</v>
      </c>
      <c r="C358" s="372">
        <v>202.67</v>
      </c>
      <c r="D358" s="386"/>
      <c r="E358" s="372" t="s">
        <v>999</v>
      </c>
      <c r="F358" s="388">
        <v>4781.57</v>
      </c>
      <c r="G358" s="387"/>
      <c r="H358" s="371">
        <v>44068</v>
      </c>
      <c r="I358" s="373">
        <f t="shared" si="2"/>
        <v>1.1882769983523778E-2</v>
      </c>
      <c r="J358" s="373">
        <f t="shared" si="3"/>
        <v>4.0189567090749279E-3</v>
      </c>
    </row>
    <row r="359" spans="1:10" ht="14.25" customHeight="1">
      <c r="A359" s="371">
        <v>44069</v>
      </c>
      <c r="B359" s="371" t="s">
        <v>4744</v>
      </c>
      <c r="C359" s="372">
        <v>207.05</v>
      </c>
      <c r="D359" s="386"/>
      <c r="E359" s="372" t="s">
        <v>999</v>
      </c>
      <c r="F359" s="388">
        <v>4827.57</v>
      </c>
      <c r="G359" s="387"/>
      <c r="H359" s="371">
        <v>44069</v>
      </c>
      <c r="I359" s="373">
        <f t="shared" si="2"/>
        <v>2.1611486653180245E-2</v>
      </c>
      <c r="J359" s="373">
        <f t="shared" si="3"/>
        <v>9.6202711661650397E-3</v>
      </c>
    </row>
    <row r="360" spans="1:10" ht="14.25" customHeight="1">
      <c r="A360" s="371">
        <v>44070</v>
      </c>
      <c r="B360" s="371" t="s">
        <v>4744</v>
      </c>
      <c r="C360" s="372">
        <v>206.1</v>
      </c>
      <c r="D360" s="386"/>
      <c r="E360" s="372" t="s">
        <v>999</v>
      </c>
      <c r="F360" s="388">
        <v>4873.17</v>
      </c>
      <c r="G360" s="387"/>
      <c r="H360" s="371">
        <v>44070</v>
      </c>
      <c r="I360" s="373">
        <f t="shared" si="2"/>
        <v>-4.5882637044193375E-3</v>
      </c>
      <c r="J360" s="373">
        <f t="shared" si="3"/>
        <v>9.4457459964329971E-3</v>
      </c>
    </row>
    <row r="361" spans="1:10" ht="14.25" customHeight="1">
      <c r="A361" s="371">
        <v>44074</v>
      </c>
      <c r="B361" s="371" t="s">
        <v>4744</v>
      </c>
      <c r="C361" s="372">
        <v>208.48</v>
      </c>
      <c r="D361" s="386"/>
      <c r="E361" s="372" t="s">
        <v>999</v>
      </c>
      <c r="F361" s="388">
        <v>4879.1400000000003</v>
      </c>
      <c r="G361" s="387"/>
      <c r="H361" s="371">
        <v>44074</v>
      </c>
      <c r="I361" s="373">
        <f t="shared" si="2"/>
        <v>1.154779233381853E-2</v>
      </c>
      <c r="J361" s="373">
        <f t="shared" si="3"/>
        <v>1.2250752590203806E-3</v>
      </c>
    </row>
    <row r="362" spans="1:10" ht="14.25" customHeight="1">
      <c r="A362" s="371">
        <v>44075</v>
      </c>
      <c r="B362" s="371" t="s">
        <v>4744</v>
      </c>
      <c r="C362" s="372">
        <v>206.29</v>
      </c>
      <c r="D362" s="386"/>
      <c r="E362" s="372" t="s">
        <v>999</v>
      </c>
      <c r="F362" s="388">
        <v>4862.22</v>
      </c>
      <c r="G362" s="387"/>
      <c r="H362" s="371">
        <v>44075</v>
      </c>
      <c r="I362" s="373">
        <f t="shared" si="2"/>
        <v>-1.0504604758250213E-2</v>
      </c>
      <c r="J362" s="373">
        <f t="shared" si="3"/>
        <v>-3.4678242477158561E-3</v>
      </c>
    </row>
    <row r="363" spans="1:10" ht="14.25" customHeight="1">
      <c r="A363" s="371">
        <v>44076</v>
      </c>
      <c r="B363" s="371" t="s">
        <v>4744</v>
      </c>
      <c r="C363" s="372">
        <v>204.29</v>
      </c>
      <c r="D363" s="386"/>
      <c r="E363" s="372" t="s">
        <v>999</v>
      </c>
      <c r="F363" s="388">
        <v>4891.53</v>
      </c>
      <c r="G363" s="387"/>
      <c r="H363" s="371">
        <v>44076</v>
      </c>
      <c r="I363" s="373">
        <f t="shared" si="2"/>
        <v>-9.6950894372000995E-3</v>
      </c>
      <c r="J363" s="373">
        <f t="shared" si="3"/>
        <v>6.0281106161381715E-3</v>
      </c>
    </row>
    <row r="364" spans="1:10" ht="14.25" customHeight="1">
      <c r="A364" s="371">
        <v>44077</v>
      </c>
      <c r="B364" s="371" t="s">
        <v>4744</v>
      </c>
      <c r="C364" s="372">
        <v>203.14</v>
      </c>
      <c r="D364" s="386"/>
      <c r="E364" s="372" t="s">
        <v>999</v>
      </c>
      <c r="F364" s="388">
        <v>4927.82</v>
      </c>
      <c r="G364" s="387"/>
      <c r="H364" s="371">
        <v>44077</v>
      </c>
      <c r="I364" s="373">
        <f t="shared" si="2"/>
        <v>-5.6292525331637089E-3</v>
      </c>
      <c r="J364" s="373">
        <f t="shared" si="3"/>
        <v>7.418946628151124E-3</v>
      </c>
    </row>
    <row r="365" spans="1:10" ht="14.25" customHeight="1">
      <c r="A365" s="371">
        <v>44080</v>
      </c>
      <c r="B365" s="371" t="s">
        <v>4744</v>
      </c>
      <c r="C365" s="372">
        <v>202.95</v>
      </c>
      <c r="D365" s="386"/>
      <c r="E365" s="372" t="s">
        <v>999</v>
      </c>
      <c r="F365" s="388">
        <v>4948.5600000000004</v>
      </c>
      <c r="G365" s="387"/>
      <c r="H365" s="371">
        <v>44080</v>
      </c>
      <c r="I365" s="373">
        <f t="shared" si="2"/>
        <v>-9.353155459288498E-4</v>
      </c>
      <c r="J365" s="373">
        <f t="shared" si="3"/>
        <v>4.2087576250757763E-3</v>
      </c>
    </row>
    <row r="366" spans="1:10" ht="14.25" customHeight="1">
      <c r="A366" s="371">
        <v>44081</v>
      </c>
      <c r="B366" s="371" t="s">
        <v>4744</v>
      </c>
      <c r="C366" s="372">
        <v>202.76</v>
      </c>
      <c r="D366" s="386"/>
      <c r="E366" s="372" t="s">
        <v>999</v>
      </c>
      <c r="F366" s="388">
        <v>4959.18</v>
      </c>
      <c r="G366" s="387"/>
      <c r="H366" s="371">
        <v>44081</v>
      </c>
      <c r="I366" s="373">
        <f t="shared" si="2"/>
        <v>-9.3619118009358182E-4</v>
      </c>
      <c r="J366" s="373">
        <f t="shared" si="3"/>
        <v>2.1460788593044011E-3</v>
      </c>
    </row>
    <row r="367" spans="1:10" ht="14.25" customHeight="1">
      <c r="A367" s="371">
        <v>44082</v>
      </c>
      <c r="B367" s="371" t="s">
        <v>4744</v>
      </c>
      <c r="C367" s="372">
        <v>203.33</v>
      </c>
      <c r="D367" s="386"/>
      <c r="E367" s="372" t="s">
        <v>999</v>
      </c>
      <c r="F367" s="388">
        <v>4978.32</v>
      </c>
      <c r="G367" s="387"/>
      <c r="H367" s="371">
        <v>44082</v>
      </c>
      <c r="I367" s="373">
        <f t="shared" si="2"/>
        <v>2.8112053659499203E-3</v>
      </c>
      <c r="J367" s="373">
        <f t="shared" si="3"/>
        <v>3.8595090317350422E-3</v>
      </c>
    </row>
    <row r="368" spans="1:10" ht="14.25" customHeight="1">
      <c r="A368" s="371">
        <v>44083</v>
      </c>
      <c r="B368" s="371" t="s">
        <v>4744</v>
      </c>
      <c r="C368" s="372">
        <v>201.24</v>
      </c>
      <c r="D368" s="386"/>
      <c r="E368" s="372" t="s">
        <v>999</v>
      </c>
      <c r="F368" s="388">
        <v>4971.68</v>
      </c>
      <c r="G368" s="387"/>
      <c r="H368" s="371">
        <v>44083</v>
      </c>
      <c r="I368" s="373">
        <f t="shared" si="2"/>
        <v>-1.0278857030443178E-2</v>
      </c>
      <c r="J368" s="373">
        <f t="shared" si="3"/>
        <v>-1.3337832843206554E-3</v>
      </c>
    </row>
    <row r="369" spans="1:10" ht="14.25" customHeight="1">
      <c r="A369" s="371">
        <v>44084</v>
      </c>
      <c r="B369" s="371" t="s">
        <v>4744</v>
      </c>
      <c r="C369" s="372">
        <v>202.67</v>
      </c>
      <c r="D369" s="386"/>
      <c r="E369" s="372" t="s">
        <v>999</v>
      </c>
      <c r="F369" s="388">
        <v>5011.29</v>
      </c>
      <c r="G369" s="387"/>
      <c r="H369" s="371">
        <v>44084</v>
      </c>
      <c r="I369" s="373">
        <f t="shared" si="2"/>
        <v>7.105943152454719E-3</v>
      </c>
      <c r="J369" s="373">
        <f t="shared" si="3"/>
        <v>7.9671258005342693E-3</v>
      </c>
    </row>
    <row r="370" spans="1:10" ht="14.25" customHeight="1">
      <c r="A370" s="371">
        <v>44087</v>
      </c>
      <c r="B370" s="371" t="s">
        <v>4744</v>
      </c>
      <c r="C370" s="372">
        <v>205.62</v>
      </c>
      <c r="D370" s="386"/>
      <c r="E370" s="372" t="s">
        <v>999</v>
      </c>
      <c r="F370" s="388">
        <v>5094.05</v>
      </c>
      <c r="G370" s="387"/>
      <c r="H370" s="371">
        <v>44087</v>
      </c>
      <c r="I370" s="373">
        <f t="shared" si="2"/>
        <v>1.4555681649973007E-2</v>
      </c>
      <c r="J370" s="373">
        <f t="shared" si="3"/>
        <v>1.6514709785304893E-2</v>
      </c>
    </row>
    <row r="371" spans="1:10" ht="14.25" customHeight="1">
      <c r="A371" s="371">
        <v>44088</v>
      </c>
      <c r="B371" s="371" t="s">
        <v>4744</v>
      </c>
      <c r="C371" s="372">
        <v>205.62</v>
      </c>
      <c r="D371" s="386"/>
      <c r="E371" s="372" t="s">
        <v>999</v>
      </c>
      <c r="F371" s="388">
        <v>5092.1400000000003</v>
      </c>
      <c r="G371" s="387"/>
      <c r="H371" s="371">
        <v>44088</v>
      </c>
      <c r="I371" s="373">
        <f t="shared" si="2"/>
        <v>0</v>
      </c>
      <c r="J371" s="373">
        <f t="shared" si="3"/>
        <v>-3.7494724237097099E-4</v>
      </c>
    </row>
    <row r="372" spans="1:10" ht="14.25" customHeight="1">
      <c r="A372" s="371">
        <v>44089</v>
      </c>
      <c r="B372" s="371" t="s">
        <v>4744</v>
      </c>
      <c r="C372" s="372">
        <v>206.67</v>
      </c>
      <c r="D372" s="386"/>
      <c r="E372" s="372" t="s">
        <v>999</v>
      </c>
      <c r="F372" s="388">
        <v>5100.54</v>
      </c>
      <c r="G372" s="387"/>
      <c r="H372" s="371">
        <v>44089</v>
      </c>
      <c r="I372" s="373">
        <f t="shared" si="2"/>
        <v>5.1065071491098735E-3</v>
      </c>
      <c r="J372" s="373">
        <f t="shared" si="3"/>
        <v>1.6496011500075625E-3</v>
      </c>
    </row>
    <row r="373" spans="1:10" ht="14.25" customHeight="1">
      <c r="A373" s="371">
        <v>44090</v>
      </c>
      <c r="B373" s="371" t="s">
        <v>4744</v>
      </c>
      <c r="C373" s="372">
        <v>205.9</v>
      </c>
      <c r="D373" s="386"/>
      <c r="E373" s="372" t="s">
        <v>999</v>
      </c>
      <c r="F373" s="388">
        <v>5116.8100000000004</v>
      </c>
      <c r="G373" s="387"/>
      <c r="H373" s="371">
        <v>44090</v>
      </c>
      <c r="I373" s="373">
        <f t="shared" si="2"/>
        <v>-3.725746358929638E-3</v>
      </c>
      <c r="J373" s="373">
        <f t="shared" si="3"/>
        <v>3.1898583287259807E-3</v>
      </c>
    </row>
    <row r="374" spans="1:10" ht="14.25" customHeight="1">
      <c r="A374" s="371">
        <v>44091</v>
      </c>
      <c r="B374" s="371" t="s">
        <v>4744</v>
      </c>
      <c r="C374" s="372">
        <v>205.05</v>
      </c>
      <c r="D374" s="386"/>
      <c r="E374" s="372" t="s">
        <v>999</v>
      </c>
      <c r="F374" s="388">
        <v>5104.6499999999996</v>
      </c>
      <c r="G374" s="387"/>
      <c r="H374" s="371">
        <v>44091</v>
      </c>
      <c r="I374" s="373">
        <f t="shared" si="2"/>
        <v>-4.1282175813501798E-3</v>
      </c>
      <c r="J374" s="373">
        <f t="shared" si="3"/>
        <v>-2.3764806588481013E-3</v>
      </c>
    </row>
    <row r="375" spans="1:10" ht="14.25" customHeight="1">
      <c r="A375" s="371">
        <v>44094</v>
      </c>
      <c r="B375" s="371" t="s">
        <v>4744</v>
      </c>
      <c r="C375" s="372">
        <v>203.33</v>
      </c>
      <c r="D375" s="386"/>
      <c r="E375" s="372" t="s">
        <v>999</v>
      </c>
      <c r="F375" s="388">
        <v>5088.87</v>
      </c>
      <c r="G375" s="387"/>
      <c r="H375" s="371">
        <v>44094</v>
      </c>
      <c r="I375" s="373">
        <f t="shared" si="2"/>
        <v>-8.3881980004877343E-3</v>
      </c>
      <c r="J375" s="373">
        <f t="shared" si="3"/>
        <v>-3.0912991096352371E-3</v>
      </c>
    </row>
    <row r="376" spans="1:10" ht="14.25" customHeight="1">
      <c r="A376" s="371">
        <v>44095</v>
      </c>
      <c r="B376" s="371" t="s">
        <v>4744</v>
      </c>
      <c r="C376" s="372">
        <v>200</v>
      </c>
      <c r="D376" s="386"/>
      <c r="E376" s="372" t="s">
        <v>999</v>
      </c>
      <c r="F376" s="388">
        <v>5012.12</v>
      </c>
      <c r="G376" s="387"/>
      <c r="H376" s="371">
        <v>44095</v>
      </c>
      <c r="I376" s="373">
        <f t="shared" si="2"/>
        <v>-1.6377317660945301E-2</v>
      </c>
      <c r="J376" s="373">
        <f t="shared" si="3"/>
        <v>-1.5081933710234252E-2</v>
      </c>
    </row>
    <row r="377" spans="1:10" ht="14.25" customHeight="1">
      <c r="A377" s="371">
        <v>44096</v>
      </c>
      <c r="B377" s="371" t="s">
        <v>4744</v>
      </c>
      <c r="C377" s="372">
        <v>195.81</v>
      </c>
      <c r="D377" s="386"/>
      <c r="E377" s="372" t="s">
        <v>999</v>
      </c>
      <c r="F377" s="388">
        <v>4970.1000000000004</v>
      </c>
      <c r="G377" s="387"/>
      <c r="H377" s="371">
        <v>44096</v>
      </c>
      <c r="I377" s="373">
        <f t="shared" si="2"/>
        <v>-2.0950000000000024E-2</v>
      </c>
      <c r="J377" s="373">
        <f t="shared" si="3"/>
        <v>-8.3836779646137005E-3</v>
      </c>
    </row>
    <row r="378" spans="1:10" ht="14.25" customHeight="1">
      <c r="A378" s="371">
        <v>44097</v>
      </c>
      <c r="B378" s="371" t="s">
        <v>4744</v>
      </c>
      <c r="C378" s="372">
        <v>195.71</v>
      </c>
      <c r="D378" s="386"/>
      <c r="E378" s="372" t="s">
        <v>999</v>
      </c>
      <c r="F378" s="388">
        <v>4972.13</v>
      </c>
      <c r="G378" s="387"/>
      <c r="H378" s="371">
        <v>44097</v>
      </c>
      <c r="I378" s="373">
        <f t="shared" si="2"/>
        <v>-5.1069914713242071E-4</v>
      </c>
      <c r="J378" s="373">
        <f t="shared" si="3"/>
        <v>4.0844248606664024E-4</v>
      </c>
    </row>
    <row r="379" spans="1:10" ht="14.25" customHeight="1">
      <c r="A379" s="371">
        <v>44098</v>
      </c>
      <c r="B379" s="371" t="s">
        <v>4744</v>
      </c>
      <c r="C379" s="372">
        <v>196.29</v>
      </c>
      <c r="D379" s="386"/>
      <c r="E379" s="372" t="s">
        <v>999</v>
      </c>
      <c r="F379" s="388">
        <v>4978.7700000000004</v>
      </c>
      <c r="G379" s="387"/>
      <c r="H379" s="371">
        <v>44098</v>
      </c>
      <c r="I379" s="373">
        <f t="shared" si="2"/>
        <v>2.9635685452964466E-3</v>
      </c>
      <c r="J379" s="373">
        <f t="shared" si="3"/>
        <v>1.3354437635380023E-3</v>
      </c>
    </row>
    <row r="380" spans="1:10" ht="14.25" customHeight="1">
      <c r="A380" s="371">
        <v>44101</v>
      </c>
      <c r="B380" s="371" t="s">
        <v>4744</v>
      </c>
      <c r="C380" s="372">
        <v>196.19</v>
      </c>
      <c r="D380" s="386"/>
      <c r="E380" s="372" t="s">
        <v>999</v>
      </c>
      <c r="F380" s="388">
        <v>4971.6099999999997</v>
      </c>
      <c r="G380" s="387"/>
      <c r="H380" s="371">
        <v>44101</v>
      </c>
      <c r="I380" s="373">
        <f t="shared" si="2"/>
        <v>-5.0945030312288253E-4</v>
      </c>
      <c r="J380" s="373">
        <f t="shared" si="3"/>
        <v>-1.4381061989208188E-3</v>
      </c>
    </row>
    <row r="381" spans="1:10" ht="14.25" customHeight="1">
      <c r="A381" s="371">
        <v>44102</v>
      </c>
      <c r="B381" s="371" t="s">
        <v>4744</v>
      </c>
      <c r="C381" s="372">
        <v>196.1</v>
      </c>
      <c r="D381" s="386"/>
      <c r="E381" s="372" t="s">
        <v>999</v>
      </c>
      <c r="F381" s="388">
        <v>5003.62</v>
      </c>
      <c r="G381" s="387"/>
      <c r="H381" s="371">
        <v>44102</v>
      </c>
      <c r="I381" s="373">
        <f t="shared" si="2"/>
        <v>-4.5873897752179982E-4</v>
      </c>
      <c r="J381" s="373">
        <f t="shared" si="3"/>
        <v>6.438558133079697E-3</v>
      </c>
    </row>
    <row r="382" spans="1:10" ht="14.25" customHeight="1">
      <c r="A382" s="371">
        <v>44103</v>
      </c>
      <c r="B382" s="371" t="s">
        <v>4744</v>
      </c>
      <c r="C382" s="372">
        <v>196.29</v>
      </c>
      <c r="D382" s="386"/>
      <c r="E382" s="372" t="s">
        <v>999</v>
      </c>
      <c r="F382" s="388">
        <v>4982.37</v>
      </c>
      <c r="G382" s="387"/>
      <c r="H382" s="371">
        <v>44103</v>
      </c>
      <c r="I382" s="373">
        <f t="shared" si="2"/>
        <v>9.6889342172357118E-4</v>
      </c>
      <c r="J382" s="373">
        <f t="shared" si="3"/>
        <v>-4.2469252261362334E-3</v>
      </c>
    </row>
    <row r="383" spans="1:10" ht="14.25" customHeight="1">
      <c r="A383" s="371">
        <v>44104</v>
      </c>
      <c r="B383" s="371" t="s">
        <v>4744</v>
      </c>
      <c r="C383" s="372">
        <v>194.29</v>
      </c>
      <c r="D383" s="386"/>
      <c r="E383" s="372" t="s">
        <v>999</v>
      </c>
      <c r="F383" s="388">
        <v>4963.29</v>
      </c>
      <c r="G383" s="387"/>
      <c r="H383" s="371">
        <v>44104</v>
      </c>
      <c r="I383" s="373">
        <f t="shared" si="2"/>
        <v>-1.018900606245865E-2</v>
      </c>
      <c r="J383" s="373">
        <f t="shared" si="3"/>
        <v>-3.8295028269679232E-3</v>
      </c>
    </row>
    <row r="384" spans="1:10" ht="14.25" customHeight="1">
      <c r="A384" s="371">
        <v>44105</v>
      </c>
      <c r="B384" s="371" t="s">
        <v>4744</v>
      </c>
      <c r="C384" s="372">
        <v>194.1</v>
      </c>
      <c r="D384" s="386"/>
      <c r="E384" s="372" t="s">
        <v>999</v>
      </c>
      <c r="F384" s="388">
        <v>4995.3100000000004</v>
      </c>
      <c r="G384" s="387"/>
      <c r="H384" s="371">
        <v>44105</v>
      </c>
      <c r="I384" s="373">
        <f t="shared" si="2"/>
        <v>-9.7791960471460548E-4</v>
      </c>
      <c r="J384" s="373">
        <f t="shared" si="3"/>
        <v>6.4513659286482561E-3</v>
      </c>
    </row>
    <row r="385" spans="1:10" ht="14.25" customHeight="1">
      <c r="A385" s="371">
        <v>44108</v>
      </c>
      <c r="B385" s="371" t="s">
        <v>4744</v>
      </c>
      <c r="C385" s="372">
        <v>192.86</v>
      </c>
      <c r="D385" s="386"/>
      <c r="E385" s="372" t="s">
        <v>999</v>
      </c>
      <c r="F385" s="388">
        <v>4997.99</v>
      </c>
      <c r="G385" s="387"/>
      <c r="H385" s="371">
        <v>44108</v>
      </c>
      <c r="I385" s="373">
        <f t="shared" si="2"/>
        <v>-6.388459556929349E-3</v>
      </c>
      <c r="J385" s="373">
        <f t="shared" si="3"/>
        <v>5.3650324003906569E-4</v>
      </c>
    </row>
    <row r="386" spans="1:10" ht="14.25" customHeight="1">
      <c r="A386" s="371">
        <v>44109</v>
      </c>
      <c r="B386" s="371" t="s">
        <v>4744</v>
      </c>
      <c r="C386" s="372">
        <v>191.71</v>
      </c>
      <c r="D386" s="386"/>
      <c r="E386" s="372" t="s">
        <v>999</v>
      </c>
      <c r="F386" s="388">
        <v>4946.67</v>
      </c>
      <c r="G386" s="387"/>
      <c r="H386" s="371">
        <v>44109</v>
      </c>
      <c r="I386" s="373">
        <f t="shared" si="2"/>
        <v>-5.9628746240796282E-3</v>
      </c>
      <c r="J386" s="373">
        <f t="shared" si="3"/>
        <v>-1.0268127787370518E-2</v>
      </c>
    </row>
    <row r="387" spans="1:10" ht="14.25" customHeight="1">
      <c r="A387" s="371">
        <v>44110</v>
      </c>
      <c r="B387" s="371" t="s">
        <v>4744</v>
      </c>
      <c r="C387" s="372">
        <v>191.81</v>
      </c>
      <c r="D387" s="386"/>
      <c r="E387" s="372" t="s">
        <v>999</v>
      </c>
      <c r="F387" s="388">
        <v>4928.8599999999997</v>
      </c>
      <c r="G387" s="387"/>
      <c r="H387" s="371">
        <v>44110</v>
      </c>
      <c r="I387" s="373">
        <f t="shared" si="2"/>
        <v>5.2162119868559564E-4</v>
      </c>
      <c r="J387" s="373">
        <f t="shared" si="3"/>
        <v>-3.6004018865217757E-3</v>
      </c>
    </row>
    <row r="388" spans="1:10" ht="14.25" customHeight="1">
      <c r="A388" s="371">
        <v>44111</v>
      </c>
      <c r="B388" s="371" t="s">
        <v>4744</v>
      </c>
      <c r="C388" s="372">
        <v>192.86</v>
      </c>
      <c r="D388" s="386"/>
      <c r="E388" s="372" t="s">
        <v>999</v>
      </c>
      <c r="F388" s="388">
        <v>4934.46</v>
      </c>
      <c r="G388" s="387"/>
      <c r="H388" s="371">
        <v>44111</v>
      </c>
      <c r="I388" s="373">
        <f t="shared" si="2"/>
        <v>5.4741671445701634E-3</v>
      </c>
      <c r="J388" s="373">
        <f t="shared" si="3"/>
        <v>1.1361653607528943E-3</v>
      </c>
    </row>
    <row r="389" spans="1:10" ht="14.25" customHeight="1">
      <c r="A389" s="371">
        <v>44112</v>
      </c>
      <c r="B389" s="371" t="s">
        <v>4744</v>
      </c>
      <c r="C389" s="372">
        <v>192.86</v>
      </c>
      <c r="D389" s="386"/>
      <c r="E389" s="372" t="s">
        <v>999</v>
      </c>
      <c r="F389" s="388">
        <v>4916.97</v>
      </c>
      <c r="G389" s="387"/>
      <c r="H389" s="371">
        <v>44112</v>
      </c>
      <c r="I389" s="373">
        <f t="shared" si="2"/>
        <v>0</v>
      </c>
      <c r="J389" s="373">
        <f t="shared" si="3"/>
        <v>-3.5444607920622762E-3</v>
      </c>
    </row>
    <row r="390" spans="1:10" ht="14.25" customHeight="1">
      <c r="A390" s="371">
        <v>44115</v>
      </c>
      <c r="B390" s="371" t="s">
        <v>4744</v>
      </c>
      <c r="C390" s="372">
        <v>193.9</v>
      </c>
      <c r="D390" s="386"/>
      <c r="E390" s="372" t="s">
        <v>999</v>
      </c>
      <c r="F390" s="388">
        <v>4858.3599999999997</v>
      </c>
      <c r="G390" s="387"/>
      <c r="H390" s="371">
        <v>44115</v>
      </c>
      <c r="I390" s="373">
        <f t="shared" si="2"/>
        <v>5.3925127035154841E-3</v>
      </c>
      <c r="J390" s="373">
        <f t="shared" si="3"/>
        <v>-1.1919942566255393E-2</v>
      </c>
    </row>
    <row r="391" spans="1:10" ht="14.25" customHeight="1">
      <c r="A391" s="371">
        <v>44116</v>
      </c>
      <c r="B391" s="371" t="s">
        <v>4744</v>
      </c>
      <c r="C391" s="372">
        <v>195.71</v>
      </c>
      <c r="D391" s="386"/>
      <c r="E391" s="372" t="s">
        <v>999</v>
      </c>
      <c r="F391" s="388">
        <v>4809.7</v>
      </c>
      <c r="G391" s="387"/>
      <c r="H391" s="371">
        <v>44116</v>
      </c>
      <c r="I391" s="373">
        <f t="shared" si="2"/>
        <v>9.3347086126869261E-3</v>
      </c>
      <c r="J391" s="373">
        <f t="shared" si="3"/>
        <v>-1.0015725471146597E-2</v>
      </c>
    </row>
    <row r="392" spans="1:10" ht="14.25" customHeight="1">
      <c r="A392" s="371">
        <v>44117</v>
      </c>
      <c r="B392" s="371" t="s">
        <v>4744</v>
      </c>
      <c r="C392" s="372">
        <v>196.29</v>
      </c>
      <c r="D392" s="386"/>
      <c r="E392" s="372" t="s">
        <v>999</v>
      </c>
      <c r="F392" s="388">
        <v>4839.8500000000004</v>
      </c>
      <c r="G392" s="387"/>
      <c r="H392" s="371">
        <v>44117</v>
      </c>
      <c r="I392" s="373">
        <f t="shared" si="2"/>
        <v>2.9635685452964466E-3</v>
      </c>
      <c r="J392" s="373">
        <f t="shared" si="3"/>
        <v>6.2685822400567748E-3</v>
      </c>
    </row>
    <row r="393" spans="1:10" ht="14.25" customHeight="1">
      <c r="A393" s="371">
        <v>44118</v>
      </c>
      <c r="B393" s="371" t="s">
        <v>4744</v>
      </c>
      <c r="C393" s="372">
        <v>196.19</v>
      </c>
      <c r="D393" s="386"/>
      <c r="E393" s="372" t="s">
        <v>999</v>
      </c>
      <c r="F393" s="388">
        <v>4839.05</v>
      </c>
      <c r="G393" s="387"/>
      <c r="H393" s="371">
        <v>44118</v>
      </c>
      <c r="I393" s="373">
        <f t="shared" si="2"/>
        <v>-5.0945030312288253E-4</v>
      </c>
      <c r="J393" s="373">
        <f t="shared" si="3"/>
        <v>-1.6529437895806964E-4</v>
      </c>
    </row>
    <row r="394" spans="1:10" ht="14.25" customHeight="1">
      <c r="A394" s="371">
        <v>44119</v>
      </c>
      <c r="B394" s="371" t="s">
        <v>4744</v>
      </c>
      <c r="C394" s="372">
        <v>195.14</v>
      </c>
      <c r="D394" s="386"/>
      <c r="E394" s="372" t="s">
        <v>999</v>
      </c>
      <c r="F394" s="388">
        <v>4872.29</v>
      </c>
      <c r="G394" s="387"/>
      <c r="H394" s="371">
        <v>44119</v>
      </c>
      <c r="I394" s="373">
        <f t="shared" si="2"/>
        <v>-5.3519547377542942E-3</v>
      </c>
      <c r="J394" s="373">
        <f t="shared" si="3"/>
        <v>6.8691168721133344E-3</v>
      </c>
    </row>
    <row r="395" spans="1:10" ht="14.25" customHeight="1">
      <c r="A395" s="371">
        <v>44122</v>
      </c>
      <c r="B395" s="371" t="s">
        <v>4744</v>
      </c>
      <c r="C395" s="372">
        <v>194</v>
      </c>
      <c r="D395" s="386"/>
      <c r="E395" s="372" t="s">
        <v>999</v>
      </c>
      <c r="F395" s="388">
        <v>4877.6499999999996</v>
      </c>
      <c r="G395" s="387"/>
      <c r="H395" s="371">
        <v>44122</v>
      </c>
      <c r="I395" s="373">
        <f t="shared" si="2"/>
        <v>-5.8419596187352374E-3</v>
      </c>
      <c r="J395" s="373">
        <f t="shared" si="3"/>
        <v>1.1000987215457059E-3</v>
      </c>
    </row>
    <row r="396" spans="1:10" ht="14.25" customHeight="1">
      <c r="A396" s="371">
        <v>44123</v>
      </c>
      <c r="B396" s="371" t="s">
        <v>4744</v>
      </c>
      <c r="C396" s="372">
        <v>194.38</v>
      </c>
      <c r="D396" s="386"/>
      <c r="E396" s="372" t="s">
        <v>999</v>
      </c>
      <c r="F396" s="388">
        <v>4902.1499999999996</v>
      </c>
      <c r="G396" s="387"/>
      <c r="H396" s="371">
        <v>44123</v>
      </c>
      <c r="I396" s="373">
        <f t="shared" si="2"/>
        <v>1.95876288659802E-3</v>
      </c>
      <c r="J396" s="373">
        <f t="shared" si="3"/>
        <v>5.0229106229433551E-3</v>
      </c>
    </row>
    <row r="397" spans="1:10" ht="14.25" customHeight="1">
      <c r="A397" s="371">
        <v>44124</v>
      </c>
      <c r="B397" s="371" t="s">
        <v>4744</v>
      </c>
      <c r="C397" s="372">
        <v>194.19</v>
      </c>
      <c r="D397" s="386"/>
      <c r="E397" s="372" t="s">
        <v>999</v>
      </c>
      <c r="F397" s="388">
        <v>4917.25</v>
      </c>
      <c r="G397" s="387"/>
      <c r="H397" s="371">
        <v>44124</v>
      </c>
      <c r="I397" s="373">
        <f t="shared" si="2"/>
        <v>-9.7746681757382436E-4</v>
      </c>
      <c r="J397" s="373">
        <f t="shared" si="3"/>
        <v>3.0802811011496622E-3</v>
      </c>
    </row>
    <row r="398" spans="1:10" ht="14.25" customHeight="1">
      <c r="A398" s="371">
        <v>44125</v>
      </c>
      <c r="B398" s="371" t="s">
        <v>4744</v>
      </c>
      <c r="C398" s="372">
        <v>194.19</v>
      </c>
      <c r="D398" s="386"/>
      <c r="E398" s="372" t="s">
        <v>999</v>
      </c>
      <c r="F398" s="388">
        <v>4916.8500000000004</v>
      </c>
      <c r="G398" s="387"/>
      <c r="H398" s="371">
        <v>44125</v>
      </c>
      <c r="I398" s="373">
        <f t="shared" si="2"/>
        <v>0</v>
      </c>
      <c r="J398" s="373">
        <f t="shared" si="3"/>
        <v>-8.1346280949690097E-5</v>
      </c>
    </row>
    <row r="399" spans="1:10" ht="14.25" customHeight="1">
      <c r="A399" s="371">
        <v>44126</v>
      </c>
      <c r="B399" s="371" t="s">
        <v>4744</v>
      </c>
      <c r="C399" s="372">
        <v>195.33</v>
      </c>
      <c r="D399" s="386"/>
      <c r="E399" s="372" t="s">
        <v>999</v>
      </c>
      <c r="F399" s="388">
        <v>4914.03</v>
      </c>
      <c r="G399" s="387"/>
      <c r="H399" s="371">
        <v>44126</v>
      </c>
      <c r="I399" s="373">
        <f t="shared" si="2"/>
        <v>5.8705391626758807E-3</v>
      </c>
      <c r="J399" s="373">
        <f t="shared" si="3"/>
        <v>-5.7353793587366919E-4</v>
      </c>
    </row>
    <row r="400" spans="1:10" ht="14.25" customHeight="1">
      <c r="A400" s="371">
        <v>44129</v>
      </c>
      <c r="B400" s="371" t="s">
        <v>4744</v>
      </c>
      <c r="C400" s="372">
        <v>193.52</v>
      </c>
      <c r="D400" s="386"/>
      <c r="E400" s="372" t="s">
        <v>999</v>
      </c>
      <c r="F400" s="388">
        <v>4892.01</v>
      </c>
      <c r="G400" s="387"/>
      <c r="H400" s="371">
        <v>44129</v>
      </c>
      <c r="I400" s="373">
        <f t="shared" si="2"/>
        <v>-9.2663697332718842E-3</v>
      </c>
      <c r="J400" s="373">
        <f t="shared" si="3"/>
        <v>-4.4810471242543448E-3</v>
      </c>
    </row>
    <row r="401" spans="1:10" ht="14.25" customHeight="1">
      <c r="A401" s="371">
        <v>44131</v>
      </c>
      <c r="B401" s="371" t="s">
        <v>4744</v>
      </c>
      <c r="C401" s="372">
        <v>192.1</v>
      </c>
      <c r="D401" s="386"/>
      <c r="E401" s="372" t="s">
        <v>999</v>
      </c>
      <c r="F401" s="388">
        <v>4867.96</v>
      </c>
      <c r="G401" s="387"/>
      <c r="H401" s="371">
        <v>44131</v>
      </c>
      <c r="I401" s="373">
        <f t="shared" si="2"/>
        <v>-7.3377428689541668E-3</v>
      </c>
      <c r="J401" s="373">
        <f t="shared" si="3"/>
        <v>-4.9161796480383657E-3</v>
      </c>
    </row>
    <row r="402" spans="1:10" ht="14.25" customHeight="1">
      <c r="A402" s="371">
        <v>44132</v>
      </c>
      <c r="B402" s="371" t="s">
        <v>4744</v>
      </c>
      <c r="C402" s="372">
        <v>190</v>
      </c>
      <c r="D402" s="386"/>
      <c r="E402" s="372" t="s">
        <v>999</v>
      </c>
      <c r="F402" s="388">
        <v>4838.5200000000004</v>
      </c>
      <c r="G402" s="387"/>
      <c r="H402" s="371">
        <v>44132</v>
      </c>
      <c r="I402" s="373">
        <f t="shared" si="2"/>
        <v>-1.0931806350858886E-2</v>
      </c>
      <c r="J402" s="373">
        <f t="shared" si="3"/>
        <v>-6.0477078694154418E-3</v>
      </c>
    </row>
    <row r="403" spans="1:10" ht="14.25" customHeight="1">
      <c r="A403" s="371">
        <v>44133</v>
      </c>
      <c r="B403" s="371" t="s">
        <v>4744</v>
      </c>
      <c r="C403" s="372">
        <v>188.95</v>
      </c>
      <c r="D403" s="386"/>
      <c r="E403" s="372" t="s">
        <v>999</v>
      </c>
      <c r="F403" s="388">
        <v>4846.1000000000004</v>
      </c>
      <c r="G403" s="387"/>
      <c r="H403" s="371">
        <v>44133</v>
      </c>
      <c r="I403" s="373">
        <f t="shared" si="2"/>
        <v>-5.5263157894737125E-3</v>
      </c>
      <c r="J403" s="373">
        <f t="shared" si="3"/>
        <v>1.5665947438472383E-3</v>
      </c>
    </row>
    <row r="404" spans="1:10" ht="14.25" customHeight="1">
      <c r="A404" s="371">
        <v>44136</v>
      </c>
      <c r="B404" s="371" t="s">
        <v>4744</v>
      </c>
      <c r="C404" s="372">
        <v>188.67</v>
      </c>
      <c r="D404" s="386"/>
      <c r="E404" s="372" t="s">
        <v>999</v>
      </c>
      <c r="F404" s="388">
        <v>4896.68</v>
      </c>
      <c r="G404" s="387"/>
      <c r="H404" s="371">
        <v>44136</v>
      </c>
      <c r="I404" s="373">
        <f t="shared" si="2"/>
        <v>-1.4818735115109671E-3</v>
      </c>
      <c r="J404" s="373">
        <f t="shared" si="3"/>
        <v>1.0437258826685447E-2</v>
      </c>
    </row>
    <row r="405" spans="1:10" ht="14.25" customHeight="1">
      <c r="A405" s="371">
        <v>44137</v>
      </c>
      <c r="B405" s="371" t="s">
        <v>4744</v>
      </c>
      <c r="C405" s="372">
        <v>190.1</v>
      </c>
      <c r="D405" s="386"/>
      <c r="E405" s="372" t="s">
        <v>999</v>
      </c>
      <c r="F405" s="388">
        <v>4918.38</v>
      </c>
      <c r="G405" s="387"/>
      <c r="H405" s="371">
        <v>44137</v>
      </c>
      <c r="I405" s="373">
        <f t="shared" si="2"/>
        <v>7.5793713891980641E-3</v>
      </c>
      <c r="J405" s="373">
        <f t="shared" si="3"/>
        <v>4.4315740460882935E-3</v>
      </c>
    </row>
    <row r="406" spans="1:10" ht="14.25" customHeight="1">
      <c r="A406" s="371">
        <v>44138</v>
      </c>
      <c r="B406" s="371" t="s">
        <v>4744</v>
      </c>
      <c r="C406" s="372">
        <v>192.1</v>
      </c>
      <c r="D406" s="386"/>
      <c r="E406" s="372" t="s">
        <v>999</v>
      </c>
      <c r="F406" s="388">
        <v>4928.01</v>
      </c>
      <c r="G406" s="387"/>
      <c r="H406" s="371">
        <v>44138</v>
      </c>
      <c r="I406" s="373">
        <f t="shared" si="2"/>
        <v>1.0520778537611797E-2</v>
      </c>
      <c r="J406" s="373">
        <f t="shared" si="3"/>
        <v>1.9579617678993078E-3</v>
      </c>
    </row>
    <row r="407" spans="1:10" ht="14.25" customHeight="1">
      <c r="A407" s="371">
        <v>44139</v>
      </c>
      <c r="B407" s="371" t="s">
        <v>4744</v>
      </c>
      <c r="C407" s="372">
        <v>191.05</v>
      </c>
      <c r="D407" s="386"/>
      <c r="E407" s="372" t="s">
        <v>999</v>
      </c>
      <c r="F407" s="388">
        <v>4919.6000000000004</v>
      </c>
      <c r="G407" s="387"/>
      <c r="H407" s="371">
        <v>44139</v>
      </c>
      <c r="I407" s="373">
        <f t="shared" si="2"/>
        <v>-5.4659031754293874E-3</v>
      </c>
      <c r="J407" s="373">
        <f t="shared" si="3"/>
        <v>-1.706571212314878E-3</v>
      </c>
    </row>
    <row r="408" spans="1:10" ht="14.25" customHeight="1">
      <c r="A408" s="371">
        <v>44140</v>
      </c>
      <c r="B408" s="371" t="s">
        <v>4744</v>
      </c>
      <c r="C408" s="372">
        <v>193.14</v>
      </c>
      <c r="D408" s="386"/>
      <c r="E408" s="372" t="s">
        <v>999</v>
      </c>
      <c r="F408" s="388">
        <v>4942.12</v>
      </c>
      <c r="G408" s="387"/>
      <c r="H408" s="371">
        <v>44140</v>
      </c>
      <c r="I408" s="373">
        <f t="shared" si="2"/>
        <v>1.0939544621826558E-2</v>
      </c>
      <c r="J408" s="373">
        <f t="shared" si="3"/>
        <v>4.5776079356043553E-3</v>
      </c>
    </row>
    <row r="409" spans="1:10" ht="14.25" customHeight="1">
      <c r="A409" s="371">
        <v>44143</v>
      </c>
      <c r="B409" s="371" t="s">
        <v>4744</v>
      </c>
      <c r="C409" s="372">
        <v>192.29</v>
      </c>
      <c r="D409" s="386"/>
      <c r="E409" s="372" t="s">
        <v>999</v>
      </c>
      <c r="F409" s="388">
        <v>4923.6499999999996</v>
      </c>
      <c r="G409" s="387"/>
      <c r="H409" s="371">
        <v>44143</v>
      </c>
      <c r="I409" s="373">
        <f t="shared" si="2"/>
        <v>-4.4009526768147289E-3</v>
      </c>
      <c r="J409" s="373">
        <f t="shared" si="3"/>
        <v>-3.7372625512938074E-3</v>
      </c>
    </row>
    <row r="410" spans="1:10" ht="14.25" customHeight="1">
      <c r="A410" s="371">
        <v>44144</v>
      </c>
      <c r="B410" s="371" t="s">
        <v>4744</v>
      </c>
      <c r="C410" s="372">
        <v>192.76</v>
      </c>
      <c r="D410" s="386"/>
      <c r="E410" s="372" t="s">
        <v>999</v>
      </c>
      <c r="F410" s="388">
        <v>4928.07</v>
      </c>
      <c r="G410" s="387"/>
      <c r="H410" s="371">
        <v>44144</v>
      </c>
      <c r="I410" s="373">
        <f t="shared" si="2"/>
        <v>2.4442248686880053E-3</v>
      </c>
      <c r="J410" s="373">
        <f t="shared" si="3"/>
        <v>8.9770800117805472E-4</v>
      </c>
    </row>
    <row r="411" spans="1:10" ht="14.25" customHeight="1">
      <c r="A411" s="371">
        <v>44145</v>
      </c>
      <c r="B411" s="371" t="s">
        <v>4744</v>
      </c>
      <c r="C411" s="372">
        <v>192.67</v>
      </c>
      <c r="D411" s="386"/>
      <c r="E411" s="372" t="s">
        <v>999</v>
      </c>
      <c r="F411" s="388">
        <v>4899.6400000000003</v>
      </c>
      <c r="G411" s="387"/>
      <c r="H411" s="371">
        <v>44145</v>
      </c>
      <c r="I411" s="373">
        <f t="shared" si="2"/>
        <v>-4.6690184685616032E-4</v>
      </c>
      <c r="J411" s="373">
        <f t="shared" si="3"/>
        <v>-5.7689927294051202E-3</v>
      </c>
    </row>
    <row r="412" spans="1:10" ht="14.25" customHeight="1">
      <c r="A412" s="371">
        <v>44146</v>
      </c>
      <c r="B412" s="371" t="s">
        <v>4744</v>
      </c>
      <c r="C412" s="372">
        <v>191.9</v>
      </c>
      <c r="D412" s="386"/>
      <c r="E412" s="372" t="s">
        <v>999</v>
      </c>
      <c r="F412" s="388">
        <v>4883.6899999999996</v>
      </c>
      <c r="G412" s="387"/>
      <c r="H412" s="371">
        <v>44146</v>
      </c>
      <c r="I412" s="373">
        <f t="shared" si="2"/>
        <v>-3.9964706492966462E-3</v>
      </c>
      <c r="J412" s="373">
        <f t="shared" si="3"/>
        <v>-3.2553412087420464E-3</v>
      </c>
    </row>
    <row r="413" spans="1:10" ht="14.25" customHeight="1">
      <c r="A413" s="371">
        <v>44147</v>
      </c>
      <c r="B413" s="371" t="s">
        <v>4744</v>
      </c>
      <c r="C413" s="372">
        <v>192.95</v>
      </c>
      <c r="D413" s="386"/>
      <c r="E413" s="372" t="s">
        <v>999</v>
      </c>
      <c r="F413" s="388">
        <v>4905.03</v>
      </c>
      <c r="G413" s="387"/>
      <c r="H413" s="371">
        <v>44147</v>
      </c>
      <c r="I413" s="373">
        <f t="shared" si="2"/>
        <v>5.4715997915579795E-3</v>
      </c>
      <c r="J413" s="373">
        <f t="shared" si="3"/>
        <v>4.3696467220484259E-3</v>
      </c>
    </row>
    <row r="414" spans="1:10" ht="14.25" customHeight="1">
      <c r="A414" s="371">
        <v>44150</v>
      </c>
      <c r="B414" s="371" t="s">
        <v>4744</v>
      </c>
      <c r="C414" s="372">
        <v>194.48</v>
      </c>
      <c r="D414" s="386"/>
      <c r="E414" s="372" t="s">
        <v>999</v>
      </c>
      <c r="F414" s="388">
        <v>4867.7299999999996</v>
      </c>
      <c r="G414" s="387"/>
      <c r="H414" s="371">
        <v>44150</v>
      </c>
      <c r="I414" s="373">
        <f t="shared" si="2"/>
        <v>7.9295154185021755E-3</v>
      </c>
      <c r="J414" s="373">
        <f t="shared" si="3"/>
        <v>-7.604438708835648E-3</v>
      </c>
    </row>
    <row r="415" spans="1:10" ht="14.25" customHeight="1">
      <c r="A415" s="371">
        <v>44151</v>
      </c>
      <c r="B415" s="371" t="s">
        <v>4744</v>
      </c>
      <c r="C415" s="372">
        <v>199.62</v>
      </c>
      <c r="D415" s="386"/>
      <c r="E415" s="372" t="s">
        <v>999</v>
      </c>
      <c r="F415" s="388">
        <v>4871.41</v>
      </c>
      <c r="G415" s="387"/>
      <c r="H415" s="371">
        <v>44151</v>
      </c>
      <c r="I415" s="373">
        <f t="shared" si="2"/>
        <v>2.6429452900041284E-2</v>
      </c>
      <c r="J415" s="373">
        <f t="shared" si="3"/>
        <v>7.5599920291402611E-4</v>
      </c>
    </row>
    <row r="416" spans="1:10" ht="14.25" customHeight="1">
      <c r="A416" s="371">
        <v>44152</v>
      </c>
      <c r="B416" s="371" t="s">
        <v>4744</v>
      </c>
      <c r="C416" s="372">
        <v>197.81</v>
      </c>
      <c r="D416" s="386"/>
      <c r="E416" s="372" t="s">
        <v>999</v>
      </c>
      <c r="F416" s="388">
        <v>4905.09</v>
      </c>
      <c r="G416" s="387"/>
      <c r="H416" s="371">
        <v>44152</v>
      </c>
      <c r="I416" s="373">
        <f t="shared" si="2"/>
        <v>-9.0672277326920847E-3</v>
      </c>
      <c r="J416" s="373">
        <f t="shared" si="3"/>
        <v>6.9138093488334551E-3</v>
      </c>
    </row>
    <row r="417" spans="1:10" ht="14.25" customHeight="1">
      <c r="A417" s="371">
        <v>44153</v>
      </c>
      <c r="B417" s="371" t="s">
        <v>4744</v>
      </c>
      <c r="C417" s="372">
        <v>197.81</v>
      </c>
      <c r="D417" s="386"/>
      <c r="E417" s="372" t="s">
        <v>999</v>
      </c>
      <c r="F417" s="388">
        <v>4887.12</v>
      </c>
      <c r="G417" s="387"/>
      <c r="H417" s="371">
        <v>44153</v>
      </c>
      <c r="I417" s="373">
        <f t="shared" si="2"/>
        <v>0</v>
      </c>
      <c r="J417" s="373">
        <f t="shared" si="3"/>
        <v>-3.6635413417491769E-3</v>
      </c>
    </row>
    <row r="418" spans="1:10" ht="14.25" customHeight="1">
      <c r="A418" s="371">
        <v>44154</v>
      </c>
      <c r="B418" s="371" t="s">
        <v>4744</v>
      </c>
      <c r="C418" s="372">
        <v>198.1</v>
      </c>
      <c r="D418" s="386"/>
      <c r="E418" s="372" t="s">
        <v>999</v>
      </c>
      <c r="F418" s="388">
        <v>4879.96</v>
      </c>
      <c r="G418" s="387"/>
      <c r="H418" s="371">
        <v>44154</v>
      </c>
      <c r="I418" s="373">
        <f t="shared" si="2"/>
        <v>1.4660532834538387E-3</v>
      </c>
      <c r="J418" s="373">
        <f t="shared" si="3"/>
        <v>-1.4650755455155595E-3</v>
      </c>
    </row>
    <row r="419" spans="1:10" ht="14.25" customHeight="1">
      <c r="A419" s="371">
        <v>44157</v>
      </c>
      <c r="B419" s="371" t="s">
        <v>4744</v>
      </c>
      <c r="C419" s="372">
        <v>198.1</v>
      </c>
      <c r="D419" s="386"/>
      <c r="E419" s="372" t="s">
        <v>999</v>
      </c>
      <c r="F419" s="388">
        <v>4845.09</v>
      </c>
      <c r="G419" s="387"/>
      <c r="H419" s="371">
        <v>44157</v>
      </c>
      <c r="I419" s="373">
        <f t="shared" si="2"/>
        <v>0</v>
      </c>
      <c r="J419" s="373">
        <f t="shared" si="3"/>
        <v>-7.1455503733637293E-3</v>
      </c>
    </row>
    <row r="420" spans="1:10" ht="14.25" customHeight="1">
      <c r="A420" s="371">
        <v>44158</v>
      </c>
      <c r="B420" s="371" t="s">
        <v>4744</v>
      </c>
      <c r="C420" s="372">
        <v>191.9</v>
      </c>
      <c r="D420" s="386"/>
      <c r="E420" s="372" t="s">
        <v>999</v>
      </c>
      <c r="F420" s="388">
        <v>4817.7</v>
      </c>
      <c r="G420" s="387"/>
      <c r="H420" s="371">
        <v>44158</v>
      </c>
      <c r="I420" s="373">
        <f t="shared" si="2"/>
        <v>-3.1297324583543618E-2</v>
      </c>
      <c r="J420" s="373">
        <f t="shared" si="3"/>
        <v>-5.6531457619982683E-3</v>
      </c>
    </row>
    <row r="421" spans="1:10" ht="14.25" customHeight="1">
      <c r="A421" s="371">
        <v>44159</v>
      </c>
      <c r="B421" s="371" t="s">
        <v>4744</v>
      </c>
      <c r="C421" s="372">
        <v>191.9</v>
      </c>
      <c r="D421" s="386"/>
      <c r="E421" s="372" t="s">
        <v>999</v>
      </c>
      <c r="F421" s="388">
        <v>4833.1899999999996</v>
      </c>
      <c r="G421" s="387"/>
      <c r="H421" s="371">
        <v>44159</v>
      </c>
      <c r="I421" s="373">
        <f t="shared" si="2"/>
        <v>0</v>
      </c>
      <c r="J421" s="373">
        <f t="shared" si="3"/>
        <v>3.2152271830956369E-3</v>
      </c>
    </row>
    <row r="422" spans="1:10" ht="14.25" customHeight="1">
      <c r="A422" s="371">
        <v>44160</v>
      </c>
      <c r="B422" s="371" t="s">
        <v>4744</v>
      </c>
      <c r="C422" s="372">
        <v>192</v>
      </c>
      <c r="D422" s="386"/>
      <c r="E422" s="372" t="s">
        <v>999</v>
      </c>
      <c r="F422" s="388">
        <v>4861.87</v>
      </c>
      <c r="G422" s="387"/>
      <c r="H422" s="371">
        <v>44160</v>
      </c>
      <c r="I422" s="373">
        <f t="shared" si="2"/>
        <v>5.2110474205302459E-4</v>
      </c>
      <c r="J422" s="373">
        <f t="shared" si="3"/>
        <v>5.9339690763244857E-3</v>
      </c>
    </row>
    <row r="423" spans="1:10" ht="14.25" customHeight="1">
      <c r="A423" s="371">
        <v>44161</v>
      </c>
      <c r="B423" s="371" t="s">
        <v>4744</v>
      </c>
      <c r="C423" s="372">
        <v>190</v>
      </c>
      <c r="D423" s="386"/>
      <c r="E423" s="372" t="s">
        <v>999</v>
      </c>
      <c r="F423" s="388">
        <v>4869.09</v>
      </c>
      <c r="G423" s="387"/>
      <c r="H423" s="371">
        <v>44161</v>
      </c>
      <c r="I423" s="373">
        <f t="shared" si="2"/>
        <v>-1.041666666666663E-2</v>
      </c>
      <c r="J423" s="373">
        <f t="shared" si="3"/>
        <v>1.485025309191812E-3</v>
      </c>
    </row>
    <row r="424" spans="1:10" ht="14.25" customHeight="1">
      <c r="A424" s="371">
        <v>44164</v>
      </c>
      <c r="B424" s="371" t="s">
        <v>4744</v>
      </c>
      <c r="C424" s="372">
        <v>188.9</v>
      </c>
      <c r="D424" s="386"/>
      <c r="E424" s="372" t="s">
        <v>999</v>
      </c>
      <c r="F424" s="388">
        <v>4881.82</v>
      </c>
      <c r="G424" s="387"/>
      <c r="H424" s="371">
        <v>44164</v>
      </c>
      <c r="I424" s="373">
        <f t="shared" si="2"/>
        <v>-5.7894736842104555E-3</v>
      </c>
      <c r="J424" s="373">
        <f t="shared" si="3"/>
        <v>2.6144515710326832E-3</v>
      </c>
    </row>
    <row r="425" spans="1:10" ht="14.25" customHeight="1">
      <c r="A425" s="371">
        <v>44165</v>
      </c>
      <c r="B425" s="371" t="s">
        <v>4744</v>
      </c>
      <c r="C425" s="372">
        <v>183.9</v>
      </c>
      <c r="D425" s="386"/>
      <c r="E425" s="372" t="s">
        <v>999</v>
      </c>
      <c r="F425" s="388">
        <v>4866.84</v>
      </c>
      <c r="G425" s="387"/>
      <c r="H425" s="371">
        <v>44165</v>
      </c>
      <c r="I425" s="373">
        <f t="shared" si="2"/>
        <v>-2.6469031233456897E-2</v>
      </c>
      <c r="J425" s="373">
        <f t="shared" si="3"/>
        <v>-3.0685277212186834E-3</v>
      </c>
    </row>
    <row r="426" spans="1:10" ht="14.25" customHeight="1">
      <c r="A426" s="371">
        <v>44166</v>
      </c>
      <c r="B426" s="371" t="s">
        <v>4744</v>
      </c>
      <c r="C426" s="372">
        <v>184.7</v>
      </c>
      <c r="D426" s="386"/>
      <c r="E426" s="372" t="s">
        <v>999</v>
      </c>
      <c r="F426" s="388">
        <v>4903.95</v>
      </c>
      <c r="G426" s="387"/>
      <c r="H426" s="371">
        <v>44166</v>
      </c>
      <c r="I426" s="373">
        <f t="shared" si="2"/>
        <v>4.350190320826508E-3</v>
      </c>
      <c r="J426" s="373">
        <f t="shared" si="3"/>
        <v>7.6250708878862206E-3</v>
      </c>
    </row>
    <row r="427" spans="1:10" ht="14.25" customHeight="1">
      <c r="A427" s="371">
        <v>44167</v>
      </c>
      <c r="B427" s="371" t="s">
        <v>4744</v>
      </c>
      <c r="C427" s="372">
        <v>185.4</v>
      </c>
      <c r="D427" s="386"/>
      <c r="E427" s="372" t="s">
        <v>999</v>
      </c>
      <c r="F427" s="388">
        <v>4934.8599999999997</v>
      </c>
      <c r="G427" s="387"/>
      <c r="H427" s="371">
        <v>44167</v>
      </c>
      <c r="I427" s="373">
        <f t="shared" si="2"/>
        <v>3.7899296155929907E-3</v>
      </c>
      <c r="J427" s="373">
        <f t="shared" si="3"/>
        <v>6.3030822092393635E-3</v>
      </c>
    </row>
    <row r="428" spans="1:10" ht="14.25" customHeight="1">
      <c r="A428" s="371">
        <v>44168</v>
      </c>
      <c r="B428" s="371" t="s">
        <v>4744</v>
      </c>
      <c r="C428" s="372">
        <v>187.1</v>
      </c>
      <c r="D428" s="386"/>
      <c r="E428" s="372" t="s">
        <v>999</v>
      </c>
      <c r="F428" s="388">
        <v>4974.83</v>
      </c>
      <c r="G428" s="387"/>
      <c r="H428" s="371">
        <v>44168</v>
      </c>
      <c r="I428" s="373">
        <f t="shared" si="2"/>
        <v>9.1693635382954497E-3</v>
      </c>
      <c r="J428" s="373">
        <f t="shared" si="3"/>
        <v>8.0995205537746084E-3</v>
      </c>
    </row>
    <row r="429" spans="1:10" ht="14.25" customHeight="1">
      <c r="A429" s="371">
        <v>44171</v>
      </c>
      <c r="B429" s="371" t="s">
        <v>4744</v>
      </c>
      <c r="C429" s="372">
        <v>192.3</v>
      </c>
      <c r="D429" s="386"/>
      <c r="E429" s="372" t="s">
        <v>999</v>
      </c>
      <c r="F429" s="388">
        <v>5024.38</v>
      </c>
      <c r="G429" s="387"/>
      <c r="H429" s="371">
        <v>44171</v>
      </c>
      <c r="I429" s="373">
        <f t="shared" si="2"/>
        <v>2.7792624265098986E-2</v>
      </c>
      <c r="J429" s="373">
        <f t="shared" si="3"/>
        <v>9.9601393414447958E-3</v>
      </c>
    </row>
    <row r="430" spans="1:10" ht="14.25" customHeight="1">
      <c r="A430" s="371">
        <v>44172</v>
      </c>
      <c r="B430" s="371" t="s">
        <v>4744</v>
      </c>
      <c r="C430" s="372">
        <v>197.5</v>
      </c>
      <c r="D430" s="386"/>
      <c r="E430" s="372" t="s">
        <v>999</v>
      </c>
      <c r="F430" s="388">
        <v>5053.49</v>
      </c>
      <c r="G430" s="387"/>
      <c r="H430" s="371">
        <v>44172</v>
      </c>
      <c r="I430" s="373">
        <f t="shared" si="2"/>
        <v>2.7041081643265574E-2</v>
      </c>
      <c r="J430" s="373">
        <f t="shared" si="3"/>
        <v>5.7937496765769758E-3</v>
      </c>
    </row>
    <row r="431" spans="1:10" ht="14.25" customHeight="1">
      <c r="A431" s="371">
        <v>44173</v>
      </c>
      <c r="B431" s="371" t="s">
        <v>4744</v>
      </c>
      <c r="C431" s="372">
        <v>196.7</v>
      </c>
      <c r="D431" s="386"/>
      <c r="E431" s="372" t="s">
        <v>999</v>
      </c>
      <c r="F431" s="388">
        <v>5049.8</v>
      </c>
      <c r="G431" s="387"/>
      <c r="H431" s="371">
        <v>44173</v>
      </c>
      <c r="I431" s="373">
        <f t="shared" si="2"/>
        <v>-4.0506329113925155E-3</v>
      </c>
      <c r="J431" s="373">
        <f t="shared" si="3"/>
        <v>-7.3018844402572558E-4</v>
      </c>
    </row>
    <row r="432" spans="1:10" ht="14.25" customHeight="1">
      <c r="A432" s="371">
        <v>44174</v>
      </c>
      <c r="B432" s="371" t="s">
        <v>4744</v>
      </c>
      <c r="C432" s="372">
        <v>196</v>
      </c>
      <c r="D432" s="386"/>
      <c r="E432" s="372" t="s">
        <v>999</v>
      </c>
      <c r="F432" s="388">
        <v>5069.88</v>
      </c>
      <c r="G432" s="387"/>
      <c r="H432" s="371">
        <v>44174</v>
      </c>
      <c r="I432" s="373">
        <f t="shared" si="2"/>
        <v>-3.558718861209953E-3</v>
      </c>
      <c r="J432" s="373">
        <f t="shared" si="3"/>
        <v>3.9763951047566692E-3</v>
      </c>
    </row>
    <row r="433" spans="1:10" ht="14.25" customHeight="1">
      <c r="A433" s="371">
        <v>44175</v>
      </c>
      <c r="B433" s="371" t="s">
        <v>4744</v>
      </c>
      <c r="C433" s="372">
        <v>196.9</v>
      </c>
      <c r="D433" s="386"/>
      <c r="E433" s="372" t="s">
        <v>999</v>
      </c>
      <c r="F433" s="388">
        <v>5094.66</v>
      </c>
      <c r="G433" s="387"/>
      <c r="H433" s="371">
        <v>44175</v>
      </c>
      <c r="I433" s="373">
        <f t="shared" si="2"/>
        <v>4.5918367346939881E-3</v>
      </c>
      <c r="J433" s="373">
        <f t="shared" si="3"/>
        <v>4.8876896494591815E-3</v>
      </c>
    </row>
    <row r="434" spans="1:10" ht="14.25" customHeight="1">
      <c r="A434" s="371">
        <v>44178</v>
      </c>
      <c r="B434" s="371" t="s">
        <v>4744</v>
      </c>
      <c r="C434" s="372">
        <v>197</v>
      </c>
      <c r="D434" s="386"/>
      <c r="E434" s="372" t="s">
        <v>999</v>
      </c>
      <c r="F434" s="388">
        <v>5126.43</v>
      </c>
      <c r="G434" s="387"/>
      <c r="H434" s="371">
        <v>44178</v>
      </c>
      <c r="I434" s="373">
        <f t="shared" si="2"/>
        <v>5.0787201625190903E-4</v>
      </c>
      <c r="J434" s="373">
        <f t="shared" si="3"/>
        <v>6.2359411619226091E-3</v>
      </c>
    </row>
    <row r="435" spans="1:10" ht="14.25" customHeight="1">
      <c r="A435" s="371">
        <v>44179</v>
      </c>
      <c r="B435" s="371" t="s">
        <v>4744</v>
      </c>
      <c r="C435" s="372">
        <v>201.1</v>
      </c>
      <c r="D435" s="386"/>
      <c r="E435" s="372" t="s">
        <v>999</v>
      </c>
      <c r="F435" s="388">
        <v>5147.0200000000004</v>
      </c>
      <c r="G435" s="387"/>
      <c r="H435" s="371">
        <v>44179</v>
      </c>
      <c r="I435" s="373">
        <f t="shared" si="2"/>
        <v>2.0812182741116736E-2</v>
      </c>
      <c r="J435" s="373">
        <f t="shared" si="3"/>
        <v>4.016440290806722E-3</v>
      </c>
    </row>
    <row r="436" spans="1:10" ht="14.25" customHeight="1">
      <c r="A436" s="371">
        <v>44180</v>
      </c>
      <c r="B436" s="371" t="s">
        <v>4744</v>
      </c>
      <c r="C436" s="372">
        <v>199.9</v>
      </c>
      <c r="D436" s="386"/>
      <c r="E436" s="372" t="s">
        <v>999</v>
      </c>
      <c r="F436" s="388">
        <v>5123.0600000000004</v>
      </c>
      <c r="G436" s="387"/>
      <c r="H436" s="371">
        <v>44180</v>
      </c>
      <c r="I436" s="373">
        <f t="shared" si="2"/>
        <v>-5.9671805072102346E-3</v>
      </c>
      <c r="J436" s="373">
        <f t="shared" si="3"/>
        <v>-4.6551208271971012E-3</v>
      </c>
    </row>
    <row r="437" spans="1:10" ht="14.25" customHeight="1">
      <c r="A437" s="371">
        <v>44182</v>
      </c>
      <c r="B437" s="371" t="s">
        <v>4744</v>
      </c>
      <c r="C437" s="372">
        <v>200.5</v>
      </c>
      <c r="D437" s="386"/>
      <c r="E437" s="372" t="s">
        <v>999</v>
      </c>
      <c r="F437" s="388">
        <v>5108.03</v>
      </c>
      <c r="G437" s="387"/>
      <c r="H437" s="371">
        <v>44182</v>
      </c>
      <c r="I437" s="373">
        <f t="shared" si="2"/>
        <v>3.0015007503751967E-3</v>
      </c>
      <c r="J437" s="373">
        <f t="shared" si="3"/>
        <v>-2.9337934749935624E-3</v>
      </c>
    </row>
    <row r="438" spans="1:10" ht="14.25" customHeight="1">
      <c r="A438" s="371">
        <v>44185</v>
      </c>
      <c r="B438" s="371" t="s">
        <v>4744</v>
      </c>
      <c r="C438" s="372">
        <v>198.2</v>
      </c>
      <c r="D438" s="386"/>
      <c r="E438" s="372" t="s">
        <v>999</v>
      </c>
      <c r="F438" s="388">
        <v>5074.58</v>
      </c>
      <c r="G438" s="387"/>
      <c r="H438" s="371">
        <v>44185</v>
      </c>
      <c r="I438" s="373">
        <f t="shared" si="2"/>
        <v>-1.1471321695760706E-2</v>
      </c>
      <c r="J438" s="373">
        <f t="shared" si="3"/>
        <v>-6.5485128317570584E-3</v>
      </c>
    </row>
    <row r="439" spans="1:10" ht="14.25" customHeight="1">
      <c r="A439" s="371">
        <v>44186</v>
      </c>
      <c r="B439" s="371" t="s">
        <v>4744</v>
      </c>
      <c r="C439" s="372">
        <v>203.2</v>
      </c>
      <c r="D439" s="386"/>
      <c r="E439" s="372" t="s">
        <v>999</v>
      </c>
      <c r="F439" s="388">
        <v>5115.1899999999996</v>
      </c>
      <c r="G439" s="387"/>
      <c r="H439" s="371">
        <v>44186</v>
      </c>
      <c r="I439" s="373">
        <f t="shared" si="2"/>
        <v>2.5227043390514625E-2</v>
      </c>
      <c r="J439" s="373">
        <f t="shared" si="3"/>
        <v>8.0026327301963018E-3</v>
      </c>
    </row>
    <row r="440" spans="1:10" ht="14.25" customHeight="1">
      <c r="A440" s="371">
        <v>44187</v>
      </c>
      <c r="B440" s="371" t="s">
        <v>4744</v>
      </c>
      <c r="C440" s="372">
        <v>202.9</v>
      </c>
      <c r="D440" s="386"/>
      <c r="E440" s="372" t="s">
        <v>999</v>
      </c>
      <c r="F440" s="388">
        <v>5098.4799999999996</v>
      </c>
      <c r="G440" s="387"/>
      <c r="H440" s="371">
        <v>44187</v>
      </c>
      <c r="I440" s="373">
        <f t="shared" si="2"/>
        <v>-1.4763779527557919E-3</v>
      </c>
      <c r="J440" s="373">
        <f t="shared" si="3"/>
        <v>-3.2667408248765462E-3</v>
      </c>
    </row>
    <row r="441" spans="1:10" ht="14.25" customHeight="1">
      <c r="A441" s="371">
        <v>44188</v>
      </c>
      <c r="B441" s="371" t="s">
        <v>4744</v>
      </c>
      <c r="C441" s="372">
        <v>205.1</v>
      </c>
      <c r="D441" s="386"/>
      <c r="E441" s="372" t="s">
        <v>999</v>
      </c>
      <c r="F441" s="388">
        <v>5133.29</v>
      </c>
      <c r="G441" s="387"/>
      <c r="H441" s="371">
        <v>44188</v>
      </c>
      <c r="I441" s="373">
        <f t="shared" si="2"/>
        <v>1.0842779694430593E-2</v>
      </c>
      <c r="J441" s="373">
        <f t="shared" si="3"/>
        <v>6.8275250662943598E-3</v>
      </c>
    </row>
    <row r="442" spans="1:10" ht="14.25" customHeight="1">
      <c r="A442" s="371">
        <v>44189</v>
      </c>
      <c r="B442" s="371" t="s">
        <v>4744</v>
      </c>
      <c r="C442" s="372">
        <v>207.6</v>
      </c>
      <c r="D442" s="386"/>
      <c r="E442" s="372" t="s">
        <v>999</v>
      </c>
      <c r="F442" s="388">
        <v>5218.3599999999997</v>
      </c>
      <c r="G442" s="387"/>
      <c r="H442" s="371">
        <v>44189</v>
      </c>
      <c r="I442" s="373">
        <f t="shared" si="2"/>
        <v>1.2189176011701663E-2</v>
      </c>
      <c r="J442" s="373">
        <f t="shared" si="3"/>
        <v>1.6572217817423018E-2</v>
      </c>
    </row>
    <row r="443" spans="1:10" ht="14.25" customHeight="1">
      <c r="A443" s="371">
        <v>44192</v>
      </c>
      <c r="B443" s="371" t="s">
        <v>4744</v>
      </c>
      <c r="C443" s="372">
        <v>213.4</v>
      </c>
      <c r="D443" s="386"/>
      <c r="E443" s="372" t="s">
        <v>999</v>
      </c>
      <c r="F443" s="388">
        <v>5328.27</v>
      </c>
      <c r="G443" s="387"/>
      <c r="H443" s="371">
        <v>44192</v>
      </c>
      <c r="I443" s="373">
        <f t="shared" si="2"/>
        <v>2.7938342967244845E-2</v>
      </c>
      <c r="J443" s="373">
        <f t="shared" si="3"/>
        <v>2.1062172789918732E-2</v>
      </c>
    </row>
    <row r="444" spans="1:10" ht="14.25" customHeight="1">
      <c r="A444" s="371">
        <v>44193</v>
      </c>
      <c r="B444" s="371" t="s">
        <v>4744</v>
      </c>
      <c r="C444" s="372">
        <v>216.9</v>
      </c>
      <c r="D444" s="386"/>
      <c r="E444" s="372" t="s">
        <v>999</v>
      </c>
      <c r="F444" s="388">
        <v>5344.01</v>
      </c>
      <c r="G444" s="387"/>
      <c r="H444" s="371">
        <v>44193</v>
      </c>
      <c r="I444" s="373">
        <f t="shared" si="2"/>
        <v>1.6401124648547372E-2</v>
      </c>
      <c r="J444" s="373">
        <f t="shared" si="3"/>
        <v>2.9540545054960177E-3</v>
      </c>
    </row>
    <row r="445" spans="1:10" ht="14.25" customHeight="1">
      <c r="A445" s="371">
        <v>44194</v>
      </c>
      <c r="B445" s="371" t="s">
        <v>4744</v>
      </c>
      <c r="C445" s="372">
        <v>218.1</v>
      </c>
      <c r="D445" s="386"/>
      <c r="E445" s="372" t="s">
        <v>999</v>
      </c>
      <c r="F445" s="388">
        <v>5358.25</v>
      </c>
      <c r="G445" s="387"/>
      <c r="H445" s="371">
        <v>44194</v>
      </c>
      <c r="I445" s="373">
        <f t="shared" si="2"/>
        <v>5.5325034578146415E-3</v>
      </c>
      <c r="J445" s="373">
        <f t="shared" si="3"/>
        <v>2.6646656724069739E-3</v>
      </c>
    </row>
    <row r="446" spans="1:10" ht="14.25" customHeight="1">
      <c r="A446" s="371">
        <v>44195</v>
      </c>
      <c r="B446" s="371" t="s">
        <v>4744</v>
      </c>
      <c r="C446" s="372">
        <v>219.5</v>
      </c>
      <c r="D446" s="386"/>
      <c r="E446" s="372" t="s">
        <v>999</v>
      </c>
      <c r="F446" s="388">
        <v>5402.06</v>
      </c>
      <c r="G446" s="387"/>
      <c r="H446" s="371">
        <v>44195</v>
      </c>
      <c r="I446" s="373">
        <f t="shared" si="2"/>
        <v>6.4190738193490304E-3</v>
      </c>
      <c r="J446" s="373">
        <f t="shared" si="3"/>
        <v>8.1761769234358628E-3</v>
      </c>
    </row>
    <row r="447" spans="1:10" ht="14.25" customHeight="1">
      <c r="A447" s="371">
        <v>44199</v>
      </c>
      <c r="B447" s="371" t="s">
        <v>4744</v>
      </c>
      <c r="C447" s="372">
        <v>237.8</v>
      </c>
      <c r="D447" s="386"/>
      <c r="E447" s="372" t="s">
        <v>999</v>
      </c>
      <c r="F447" s="388">
        <v>5618.95</v>
      </c>
      <c r="G447" s="387"/>
      <c r="H447" s="371">
        <v>44199</v>
      </c>
      <c r="I447" s="373">
        <f t="shared" si="2"/>
        <v>8.3371298405467087E-2</v>
      </c>
      <c r="J447" s="373">
        <f t="shared" si="3"/>
        <v>4.0149498524636895E-2</v>
      </c>
    </row>
    <row r="448" spans="1:10" ht="14.25" customHeight="1">
      <c r="A448" s="371">
        <v>44200</v>
      </c>
      <c r="B448" s="371" t="s">
        <v>4744</v>
      </c>
      <c r="C448" s="372">
        <v>231.6</v>
      </c>
      <c r="D448" s="386"/>
      <c r="E448" s="372" t="s">
        <v>999</v>
      </c>
      <c r="F448" s="388">
        <v>5652.32</v>
      </c>
      <c r="G448" s="387"/>
      <c r="H448" s="371">
        <v>44200</v>
      </c>
      <c r="I448" s="373">
        <f t="shared" si="2"/>
        <v>-2.6072329688814233E-2</v>
      </c>
      <c r="J448" s="373">
        <f t="shared" si="3"/>
        <v>5.9388319881827911E-3</v>
      </c>
    </row>
    <row r="449" spans="1:10" ht="14.25" customHeight="1">
      <c r="A449" s="371">
        <v>44201</v>
      </c>
      <c r="B449" s="371" t="s">
        <v>4744</v>
      </c>
      <c r="C449" s="372">
        <v>223.4</v>
      </c>
      <c r="D449" s="386"/>
      <c r="E449" s="372" t="s">
        <v>999</v>
      </c>
      <c r="F449" s="388">
        <v>5609.7</v>
      </c>
      <c r="G449" s="387"/>
      <c r="H449" s="371">
        <v>44201</v>
      </c>
      <c r="I449" s="373">
        <f t="shared" si="2"/>
        <v>-3.5405872193436938E-2</v>
      </c>
      <c r="J449" s="373">
        <f t="shared" si="3"/>
        <v>-7.5402666515695937E-3</v>
      </c>
    </row>
    <row r="450" spans="1:10" ht="14.25" customHeight="1">
      <c r="A450" s="371">
        <v>44202</v>
      </c>
      <c r="B450" s="371" t="s">
        <v>4744</v>
      </c>
      <c r="C450" s="372">
        <v>224.4</v>
      </c>
      <c r="D450" s="386"/>
      <c r="E450" s="372" t="s">
        <v>999</v>
      </c>
      <c r="F450" s="388">
        <v>5640.19</v>
      </c>
      <c r="G450" s="387"/>
      <c r="H450" s="371">
        <v>44202</v>
      </c>
      <c r="I450" s="373">
        <f t="shared" si="2"/>
        <v>4.4762757385854446E-3</v>
      </c>
      <c r="J450" s="373">
        <f t="shared" si="3"/>
        <v>5.4352282653260531E-3</v>
      </c>
    </row>
    <row r="451" spans="1:10" ht="14.25" customHeight="1">
      <c r="A451" s="371">
        <v>44203</v>
      </c>
      <c r="B451" s="371" t="s">
        <v>4744</v>
      </c>
      <c r="C451" s="372">
        <v>223</v>
      </c>
      <c r="D451" s="386"/>
      <c r="E451" s="372" t="s">
        <v>999</v>
      </c>
      <c r="F451" s="388">
        <v>5621.76</v>
      </c>
      <c r="G451" s="387"/>
      <c r="H451" s="371">
        <v>44203</v>
      </c>
      <c r="I451" s="373">
        <f t="shared" si="2"/>
        <v>-6.2388591800356386E-3</v>
      </c>
      <c r="J451" s="373">
        <f t="shared" si="3"/>
        <v>-3.2676204170425383E-3</v>
      </c>
    </row>
    <row r="452" spans="1:10" ht="14.25" customHeight="1">
      <c r="A452" s="371">
        <v>44206</v>
      </c>
      <c r="B452" s="371" t="s">
        <v>4744</v>
      </c>
      <c r="C452" s="372">
        <v>220.5</v>
      </c>
      <c r="D452" s="386"/>
      <c r="E452" s="372" t="s">
        <v>999</v>
      </c>
      <c r="F452" s="388">
        <v>5634.04</v>
      </c>
      <c r="G452" s="387"/>
      <c r="H452" s="371">
        <v>44206</v>
      </c>
      <c r="I452" s="373">
        <f t="shared" si="2"/>
        <v>-1.1210762331838597E-2</v>
      </c>
      <c r="J452" s="373">
        <f t="shared" si="3"/>
        <v>2.184369307832279E-3</v>
      </c>
    </row>
    <row r="453" spans="1:10" ht="14.25" customHeight="1">
      <c r="A453" s="371">
        <v>44207</v>
      </c>
      <c r="B453" s="371" t="s">
        <v>4744</v>
      </c>
      <c r="C453" s="372">
        <v>228.5</v>
      </c>
      <c r="D453" s="386"/>
      <c r="E453" s="372" t="s">
        <v>999</v>
      </c>
      <c r="F453" s="388">
        <v>5718.75</v>
      </c>
      <c r="G453" s="387"/>
      <c r="H453" s="371">
        <v>44207</v>
      </c>
      <c r="I453" s="373">
        <f t="shared" si="2"/>
        <v>3.6281179138321962E-2</v>
      </c>
      <c r="J453" s="373">
        <f t="shared" si="3"/>
        <v>1.5035392009996373E-2</v>
      </c>
    </row>
    <row r="454" spans="1:10" ht="14.25" customHeight="1">
      <c r="A454" s="371">
        <v>44208</v>
      </c>
      <c r="B454" s="371" t="s">
        <v>4744</v>
      </c>
      <c r="C454" s="372">
        <v>234.4</v>
      </c>
      <c r="D454" s="386"/>
      <c r="E454" s="372" t="s">
        <v>999</v>
      </c>
      <c r="F454" s="388">
        <v>5861.02</v>
      </c>
      <c r="G454" s="387"/>
      <c r="H454" s="371">
        <v>44208</v>
      </c>
      <c r="I454" s="373">
        <f t="shared" si="2"/>
        <v>2.5820568927789944E-2</v>
      </c>
      <c r="J454" s="373">
        <f t="shared" si="3"/>
        <v>2.487781420765045E-2</v>
      </c>
    </row>
    <row r="455" spans="1:10" ht="14.25" customHeight="1">
      <c r="A455" s="371">
        <v>44209</v>
      </c>
      <c r="B455" s="371" t="s">
        <v>4744</v>
      </c>
      <c r="C455" s="372">
        <v>234.8</v>
      </c>
      <c r="D455" s="386"/>
      <c r="E455" s="372" t="s">
        <v>999</v>
      </c>
      <c r="F455" s="388">
        <v>5770</v>
      </c>
      <c r="G455" s="387"/>
      <c r="H455" s="371">
        <v>44209</v>
      </c>
      <c r="I455" s="373">
        <f t="shared" si="2"/>
        <v>1.7064846416381396E-3</v>
      </c>
      <c r="J455" s="373">
        <f t="shared" si="3"/>
        <v>-1.5529720082852583E-2</v>
      </c>
    </row>
    <row r="456" spans="1:10" ht="14.25" customHeight="1">
      <c r="A456" s="371">
        <v>44210</v>
      </c>
      <c r="B456" s="371" t="s">
        <v>4744</v>
      </c>
      <c r="C456" s="372">
        <v>238.3</v>
      </c>
      <c r="D456" s="386"/>
      <c r="E456" s="372" t="s">
        <v>999</v>
      </c>
      <c r="F456" s="388">
        <v>5909.3</v>
      </c>
      <c r="G456" s="387"/>
      <c r="H456" s="371">
        <v>44210</v>
      </c>
      <c r="I456" s="373">
        <f t="shared" si="2"/>
        <v>1.4906303236797314E-2</v>
      </c>
      <c r="J456" s="373">
        <f t="shared" si="3"/>
        <v>2.414211438474867E-2</v>
      </c>
    </row>
    <row r="457" spans="1:10" ht="14.25" customHeight="1">
      <c r="A457" s="371">
        <v>44213</v>
      </c>
      <c r="B457" s="371" t="s">
        <v>4744</v>
      </c>
      <c r="C457" s="372">
        <v>230.2</v>
      </c>
      <c r="D457" s="386"/>
      <c r="E457" s="372" t="s">
        <v>999</v>
      </c>
      <c r="F457" s="388">
        <v>5850.43</v>
      </c>
      <c r="G457" s="387"/>
      <c r="H457" s="371">
        <v>44213</v>
      </c>
      <c r="I457" s="373">
        <f t="shared" si="2"/>
        <v>-3.3990767939572009E-2</v>
      </c>
      <c r="J457" s="373">
        <f t="shared" si="3"/>
        <v>-9.9622628737752184E-3</v>
      </c>
    </row>
    <row r="458" spans="1:10" ht="14.25" customHeight="1">
      <c r="A458" s="371">
        <v>44214</v>
      </c>
      <c r="B458" s="371" t="s">
        <v>4744</v>
      </c>
      <c r="C458" s="372">
        <v>229.7</v>
      </c>
      <c r="D458" s="386"/>
      <c r="E458" s="372" t="s">
        <v>999</v>
      </c>
      <c r="F458" s="388">
        <v>5801.72</v>
      </c>
      <c r="G458" s="387"/>
      <c r="H458" s="371">
        <v>44214</v>
      </c>
      <c r="I458" s="373">
        <f t="shared" si="2"/>
        <v>-2.172024326672406E-3</v>
      </c>
      <c r="J458" s="373">
        <f t="shared" si="3"/>
        <v>-8.3258837384602158E-3</v>
      </c>
    </row>
    <row r="459" spans="1:10" ht="14.25" customHeight="1">
      <c r="A459" s="371">
        <v>44215</v>
      </c>
      <c r="B459" s="371" t="s">
        <v>4744</v>
      </c>
      <c r="C459" s="372">
        <v>227.8</v>
      </c>
      <c r="D459" s="386"/>
      <c r="E459" s="372" t="s">
        <v>999</v>
      </c>
      <c r="F459" s="388">
        <v>5820.8</v>
      </c>
      <c r="G459" s="387"/>
      <c r="H459" s="371">
        <v>44215</v>
      </c>
      <c r="I459" s="373">
        <f t="shared" si="2"/>
        <v>-8.2716586852414897E-3</v>
      </c>
      <c r="J459" s="373">
        <f t="shared" si="3"/>
        <v>3.2886799087166185E-3</v>
      </c>
    </row>
    <row r="460" spans="1:10" ht="14.25" customHeight="1">
      <c r="A460" s="371">
        <v>44216</v>
      </c>
      <c r="B460" s="371" t="s">
        <v>4744</v>
      </c>
      <c r="C460" s="372">
        <v>226</v>
      </c>
      <c r="D460" s="386"/>
      <c r="E460" s="372" t="s">
        <v>999</v>
      </c>
      <c r="F460" s="388">
        <v>5827.56</v>
      </c>
      <c r="G460" s="387"/>
      <c r="H460" s="371">
        <v>44216</v>
      </c>
      <c r="I460" s="373">
        <f t="shared" si="2"/>
        <v>-7.9016681299386438E-3</v>
      </c>
      <c r="J460" s="373">
        <f t="shared" si="3"/>
        <v>1.1613523914237867E-3</v>
      </c>
    </row>
    <row r="461" spans="1:10" ht="14.25" customHeight="1">
      <c r="A461" s="371">
        <v>44217</v>
      </c>
      <c r="B461" s="371" t="s">
        <v>4744</v>
      </c>
      <c r="C461" s="372">
        <v>229.7</v>
      </c>
      <c r="D461" s="386"/>
      <c r="E461" s="372" t="s">
        <v>999</v>
      </c>
      <c r="F461" s="388">
        <v>5836.18</v>
      </c>
      <c r="G461" s="387"/>
      <c r="H461" s="371">
        <v>44217</v>
      </c>
      <c r="I461" s="373">
        <f t="shared" si="2"/>
        <v>1.6371681415929151E-2</v>
      </c>
      <c r="J461" s="373">
        <f t="shared" si="3"/>
        <v>1.479178249558899E-3</v>
      </c>
    </row>
    <row r="462" spans="1:10" ht="14.25" customHeight="1">
      <c r="A462" s="371">
        <v>44220</v>
      </c>
      <c r="B462" s="371" t="s">
        <v>4744</v>
      </c>
      <c r="C462" s="372">
        <v>230.3</v>
      </c>
      <c r="D462" s="386"/>
      <c r="E462" s="372" t="s">
        <v>999</v>
      </c>
      <c r="F462" s="388">
        <v>5815.54</v>
      </c>
      <c r="G462" s="387"/>
      <c r="H462" s="371">
        <v>44220</v>
      </c>
      <c r="I462" s="373">
        <f t="shared" si="2"/>
        <v>2.6121027427079557E-3</v>
      </c>
      <c r="J462" s="373">
        <f t="shared" si="3"/>
        <v>-3.5365598730676684E-3</v>
      </c>
    </row>
    <row r="463" spans="1:10" ht="14.25" customHeight="1">
      <c r="A463" s="371">
        <v>44221</v>
      </c>
      <c r="B463" s="371" t="s">
        <v>4744</v>
      </c>
      <c r="C463" s="372">
        <v>239.8</v>
      </c>
      <c r="D463" s="386"/>
      <c r="E463" s="372" t="s">
        <v>999</v>
      </c>
      <c r="F463" s="388">
        <v>5789.92</v>
      </c>
      <c r="G463" s="387"/>
      <c r="H463" s="371">
        <v>44221</v>
      </c>
      <c r="I463" s="373">
        <f t="shared" si="2"/>
        <v>4.1250542770299603E-2</v>
      </c>
      <c r="J463" s="373">
        <f t="shared" si="3"/>
        <v>-4.4054378441210629E-3</v>
      </c>
    </row>
    <row r="464" spans="1:10" ht="14.25" customHeight="1">
      <c r="A464" s="371">
        <v>44222</v>
      </c>
      <c r="B464" s="371" t="s">
        <v>4744</v>
      </c>
      <c r="C464" s="372">
        <v>237</v>
      </c>
      <c r="D464" s="386"/>
      <c r="E464" s="372" t="s">
        <v>999</v>
      </c>
      <c r="F464" s="388">
        <v>5695.37</v>
      </c>
      <c r="G464" s="387"/>
      <c r="H464" s="371">
        <v>44222</v>
      </c>
      <c r="I464" s="373">
        <f t="shared" si="2"/>
        <v>-1.1676396997498006E-2</v>
      </c>
      <c r="J464" s="373">
        <f t="shared" si="3"/>
        <v>-1.6330104733744188E-2</v>
      </c>
    </row>
    <row r="465" spans="1:10" ht="14.25" customHeight="1">
      <c r="A465" s="371">
        <v>44223</v>
      </c>
      <c r="B465" s="371" t="s">
        <v>4744</v>
      </c>
      <c r="C465" s="372">
        <v>234.5</v>
      </c>
      <c r="D465" s="386"/>
      <c r="E465" s="372" t="s">
        <v>999</v>
      </c>
      <c r="F465" s="388">
        <v>5714.74</v>
      </c>
      <c r="G465" s="387"/>
      <c r="H465" s="371">
        <v>44223</v>
      </c>
      <c r="I465" s="373">
        <f t="shared" si="2"/>
        <v>-1.0548523206751037E-2</v>
      </c>
      <c r="J465" s="373">
        <f t="shared" si="3"/>
        <v>3.401008187352117E-3</v>
      </c>
    </row>
    <row r="466" spans="1:10" ht="14.25" customHeight="1">
      <c r="A466" s="371">
        <v>44224</v>
      </c>
      <c r="B466" s="371" t="s">
        <v>4744</v>
      </c>
      <c r="C466" s="372">
        <v>236.2</v>
      </c>
      <c r="D466" s="386"/>
      <c r="E466" s="372" t="s">
        <v>999</v>
      </c>
      <c r="F466" s="388">
        <v>5724.35</v>
      </c>
      <c r="G466" s="387"/>
      <c r="H466" s="371">
        <v>44224</v>
      </c>
      <c r="I466" s="373">
        <f t="shared" si="2"/>
        <v>7.2494669509595155E-3</v>
      </c>
      <c r="J466" s="373">
        <f t="shared" si="3"/>
        <v>1.681616311503431E-3</v>
      </c>
    </row>
    <row r="467" spans="1:10" ht="14.25" customHeight="1">
      <c r="A467" s="371">
        <v>44227</v>
      </c>
      <c r="B467" s="371" t="s">
        <v>4744</v>
      </c>
      <c r="C467" s="372">
        <v>231.1</v>
      </c>
      <c r="D467" s="386"/>
      <c r="E467" s="372" t="s">
        <v>999</v>
      </c>
      <c r="F467" s="388">
        <v>5649.86</v>
      </c>
      <c r="G467" s="387"/>
      <c r="H467" s="371">
        <v>44227</v>
      </c>
      <c r="I467" s="373">
        <f t="shared" si="2"/>
        <v>-2.1591871295512211E-2</v>
      </c>
      <c r="J467" s="373">
        <f t="shared" si="3"/>
        <v>-1.3012831151135162E-2</v>
      </c>
    </row>
    <row r="468" spans="1:10" ht="14.25" customHeight="1">
      <c r="A468" s="371">
        <v>44228</v>
      </c>
      <c r="B468" s="371" t="s">
        <v>4744</v>
      </c>
      <c r="C468" s="372">
        <v>227.5</v>
      </c>
      <c r="D468" s="386"/>
      <c r="E468" s="372" t="s">
        <v>999</v>
      </c>
      <c r="F468" s="388">
        <v>5599.8</v>
      </c>
      <c r="G468" s="387"/>
      <c r="H468" s="371">
        <v>44228</v>
      </c>
      <c r="I468" s="373">
        <f t="shared" si="2"/>
        <v>-1.5577672003461718E-2</v>
      </c>
      <c r="J468" s="373">
        <f t="shared" si="3"/>
        <v>-8.8603965407991758E-3</v>
      </c>
    </row>
    <row r="469" spans="1:10" ht="14.25" customHeight="1">
      <c r="A469" s="371">
        <v>44229</v>
      </c>
      <c r="B469" s="371" t="s">
        <v>4744</v>
      </c>
      <c r="C469" s="372">
        <v>224.9</v>
      </c>
      <c r="D469" s="386"/>
      <c r="E469" s="372" t="s">
        <v>999</v>
      </c>
      <c r="F469" s="388">
        <v>5564.69</v>
      </c>
      <c r="G469" s="387"/>
      <c r="H469" s="371">
        <v>44229</v>
      </c>
      <c r="I469" s="373">
        <f t="shared" si="2"/>
        <v>-1.1428571428571455E-2</v>
      </c>
      <c r="J469" s="373">
        <f t="shared" si="3"/>
        <v>-6.2698667809565345E-3</v>
      </c>
    </row>
    <row r="470" spans="1:10" ht="14.25" customHeight="1">
      <c r="A470" s="371">
        <v>44230</v>
      </c>
      <c r="B470" s="371" t="s">
        <v>4744</v>
      </c>
      <c r="C470" s="372">
        <v>225.5</v>
      </c>
      <c r="D470" s="386"/>
      <c r="E470" s="372" t="s">
        <v>999</v>
      </c>
      <c r="F470" s="388">
        <v>5581.86</v>
      </c>
      <c r="G470" s="387"/>
      <c r="H470" s="371">
        <v>44230</v>
      </c>
      <c r="I470" s="373">
        <f t="shared" si="2"/>
        <v>2.667852378835045E-3</v>
      </c>
      <c r="J470" s="373">
        <f t="shared" si="3"/>
        <v>3.0855267768734596E-3</v>
      </c>
    </row>
    <row r="471" spans="1:10" ht="14.25" customHeight="1">
      <c r="A471" s="371">
        <v>44231</v>
      </c>
      <c r="B471" s="371" t="s">
        <v>4744</v>
      </c>
      <c r="C471" s="372">
        <v>229.6</v>
      </c>
      <c r="D471" s="386"/>
      <c r="E471" s="372" t="s">
        <v>999</v>
      </c>
      <c r="F471" s="388">
        <v>5647.67</v>
      </c>
      <c r="G471" s="387"/>
      <c r="H471" s="371">
        <v>44231</v>
      </c>
      <c r="I471" s="373">
        <f t="shared" si="2"/>
        <v>1.8181818181818077E-2</v>
      </c>
      <c r="J471" s="373">
        <f t="shared" si="3"/>
        <v>1.1789976817763392E-2</v>
      </c>
    </row>
    <row r="472" spans="1:10" ht="14.25" customHeight="1">
      <c r="A472" s="371">
        <v>44234</v>
      </c>
      <c r="B472" s="371" t="s">
        <v>4744</v>
      </c>
      <c r="C472" s="372">
        <v>224.8</v>
      </c>
      <c r="D472" s="386"/>
      <c r="E472" s="372" t="s">
        <v>999</v>
      </c>
      <c r="F472" s="388">
        <v>5504.78</v>
      </c>
      <c r="G472" s="387"/>
      <c r="H472" s="371">
        <v>44234</v>
      </c>
      <c r="I472" s="373">
        <f t="shared" si="2"/>
        <v>-2.0905923344947674E-2</v>
      </c>
      <c r="J472" s="373">
        <f t="shared" si="3"/>
        <v>-2.5300699226406653E-2</v>
      </c>
    </row>
    <row r="473" spans="1:10" ht="14.25" customHeight="1">
      <c r="A473" s="371">
        <v>44235</v>
      </c>
      <c r="B473" s="371" t="s">
        <v>4744</v>
      </c>
      <c r="C473" s="372">
        <v>226.9</v>
      </c>
      <c r="D473" s="386"/>
      <c r="E473" s="372" t="s">
        <v>999</v>
      </c>
      <c r="F473" s="388">
        <v>5376.45</v>
      </c>
      <c r="G473" s="387"/>
      <c r="H473" s="371">
        <v>44235</v>
      </c>
      <c r="I473" s="373">
        <f t="shared" si="2"/>
        <v>9.3416370106760294E-3</v>
      </c>
      <c r="J473" s="373">
        <f t="shared" si="3"/>
        <v>-2.331246661991937E-2</v>
      </c>
    </row>
    <row r="474" spans="1:10" ht="14.25" customHeight="1">
      <c r="A474" s="371">
        <v>44236</v>
      </c>
      <c r="B474" s="371" t="s">
        <v>4744</v>
      </c>
      <c r="C474" s="372">
        <v>226.5</v>
      </c>
      <c r="D474" s="386"/>
      <c r="E474" s="372" t="s">
        <v>999</v>
      </c>
      <c r="F474" s="388">
        <v>5498.54</v>
      </c>
      <c r="G474" s="387"/>
      <c r="H474" s="371">
        <v>44236</v>
      </c>
      <c r="I474" s="373">
        <f t="shared" si="2"/>
        <v>-1.7628911414719894E-3</v>
      </c>
      <c r="J474" s="373">
        <f t="shared" si="3"/>
        <v>2.2708292646634876E-2</v>
      </c>
    </row>
    <row r="475" spans="1:10" ht="14.25" customHeight="1">
      <c r="A475" s="371">
        <v>44237</v>
      </c>
      <c r="B475" s="371" t="s">
        <v>4744</v>
      </c>
      <c r="C475" s="372">
        <v>227.6</v>
      </c>
      <c r="D475" s="386"/>
      <c r="E475" s="372" t="s">
        <v>999</v>
      </c>
      <c r="F475" s="388">
        <v>5509.4</v>
      </c>
      <c r="G475" s="387"/>
      <c r="H475" s="371">
        <v>44237</v>
      </c>
      <c r="I475" s="373">
        <f t="shared" si="2"/>
        <v>4.8565121412802448E-3</v>
      </c>
      <c r="J475" s="373">
        <f t="shared" si="3"/>
        <v>1.9750697457869837E-3</v>
      </c>
    </row>
    <row r="476" spans="1:10" ht="14.25" customHeight="1">
      <c r="A476" s="371">
        <v>44238</v>
      </c>
      <c r="B476" s="371" t="s">
        <v>4744</v>
      </c>
      <c r="C476" s="372">
        <v>225.9</v>
      </c>
      <c r="D476" s="386"/>
      <c r="E476" s="372" t="s">
        <v>999</v>
      </c>
      <c r="F476" s="388">
        <v>5485.01</v>
      </c>
      <c r="G476" s="387"/>
      <c r="H476" s="371">
        <v>44238</v>
      </c>
      <c r="I476" s="373">
        <f t="shared" si="2"/>
        <v>-7.4692442882249299E-3</v>
      </c>
      <c r="J476" s="373">
        <f t="shared" si="3"/>
        <v>-4.4269793443930672E-3</v>
      </c>
    </row>
    <row r="477" spans="1:10" ht="14.25" customHeight="1">
      <c r="A477" s="371">
        <v>44241</v>
      </c>
      <c r="B477" s="371" t="s">
        <v>4744</v>
      </c>
      <c r="C477" s="372">
        <v>226.2</v>
      </c>
      <c r="D477" s="386"/>
      <c r="E477" s="372" t="s">
        <v>999</v>
      </c>
      <c r="F477" s="388">
        <v>5447.64</v>
      </c>
      <c r="G477" s="387"/>
      <c r="H477" s="371">
        <v>44241</v>
      </c>
      <c r="I477" s="373">
        <f t="shared" si="2"/>
        <v>1.3280212483399723E-3</v>
      </c>
      <c r="J477" s="373">
        <f t="shared" si="3"/>
        <v>-6.8131142878499196E-3</v>
      </c>
    </row>
    <row r="478" spans="1:10" ht="14.25" customHeight="1">
      <c r="A478" s="371">
        <v>44242</v>
      </c>
      <c r="B478" s="371" t="s">
        <v>4744</v>
      </c>
      <c r="C478" s="372">
        <v>226.6</v>
      </c>
      <c r="D478" s="386"/>
      <c r="E478" s="372" t="s">
        <v>999</v>
      </c>
      <c r="F478" s="388">
        <v>5545.09</v>
      </c>
      <c r="G478" s="387"/>
      <c r="H478" s="371">
        <v>44242</v>
      </c>
      <c r="I478" s="373">
        <f t="shared" si="2"/>
        <v>1.7683465959328348E-3</v>
      </c>
      <c r="J478" s="373">
        <f t="shared" si="3"/>
        <v>1.788848014920208E-2</v>
      </c>
    </row>
    <row r="479" spans="1:10" ht="14.25" customHeight="1">
      <c r="A479" s="371">
        <v>44243</v>
      </c>
      <c r="B479" s="371" t="s">
        <v>4744</v>
      </c>
      <c r="C479" s="372">
        <v>223.9</v>
      </c>
      <c r="D479" s="386"/>
      <c r="E479" s="372" t="s">
        <v>999</v>
      </c>
      <c r="F479" s="388">
        <v>5527.39</v>
      </c>
      <c r="G479" s="387"/>
      <c r="H479" s="371">
        <v>44243</v>
      </c>
      <c r="I479" s="373">
        <f t="shared" si="2"/>
        <v>-1.1915269196822509E-2</v>
      </c>
      <c r="J479" s="373">
        <f t="shared" si="3"/>
        <v>-3.1920131143047259E-3</v>
      </c>
    </row>
    <row r="480" spans="1:10" ht="14.25" customHeight="1">
      <c r="A480" s="371">
        <v>44244</v>
      </c>
      <c r="B480" s="371" t="s">
        <v>4744</v>
      </c>
      <c r="C480" s="372">
        <v>224.2</v>
      </c>
      <c r="D480" s="386"/>
      <c r="E480" s="372" t="s">
        <v>999</v>
      </c>
      <c r="F480" s="388">
        <v>5503.67</v>
      </c>
      <c r="G480" s="387"/>
      <c r="H480" s="371">
        <v>44244</v>
      </c>
      <c r="I480" s="373">
        <f t="shared" si="2"/>
        <v>1.3398838767306742E-3</v>
      </c>
      <c r="J480" s="373">
        <f t="shared" si="3"/>
        <v>-4.2913563182623848E-3</v>
      </c>
    </row>
    <row r="481" spans="1:10" ht="14.25" customHeight="1">
      <c r="A481" s="371">
        <v>44245</v>
      </c>
      <c r="B481" s="371" t="s">
        <v>4744</v>
      </c>
      <c r="C481" s="372">
        <v>223.5</v>
      </c>
      <c r="D481" s="386"/>
      <c r="E481" s="372" t="s">
        <v>999</v>
      </c>
      <c r="F481" s="388">
        <v>5475.98</v>
      </c>
      <c r="G481" s="387"/>
      <c r="H481" s="371">
        <v>44245</v>
      </c>
      <c r="I481" s="373">
        <f t="shared" si="2"/>
        <v>-3.122212310437078E-3</v>
      </c>
      <c r="J481" s="373">
        <f t="shared" si="3"/>
        <v>-5.0311882798206309E-3</v>
      </c>
    </row>
    <row r="482" spans="1:10" ht="14.25" customHeight="1">
      <c r="A482" s="371">
        <v>44249</v>
      </c>
      <c r="B482" s="371" t="s">
        <v>4744</v>
      </c>
      <c r="C482" s="372">
        <v>217.7</v>
      </c>
      <c r="D482" s="386"/>
      <c r="E482" s="372" t="s">
        <v>999</v>
      </c>
      <c r="F482" s="388">
        <v>5385.21</v>
      </c>
      <c r="G482" s="387"/>
      <c r="H482" s="371">
        <v>44249</v>
      </c>
      <c r="I482" s="373">
        <f t="shared" si="2"/>
        <v>-2.5950782997762878E-2</v>
      </c>
      <c r="J482" s="373">
        <f t="shared" si="3"/>
        <v>-1.6576028400395848E-2</v>
      </c>
    </row>
    <row r="483" spans="1:10" ht="14.25" customHeight="1">
      <c r="A483" s="371">
        <v>44250</v>
      </c>
      <c r="B483" s="371" t="s">
        <v>4744</v>
      </c>
      <c r="C483" s="372">
        <v>212.2</v>
      </c>
      <c r="D483" s="386"/>
      <c r="E483" s="372" t="s">
        <v>999</v>
      </c>
      <c r="F483" s="388">
        <v>5317.71</v>
      </c>
      <c r="G483" s="387"/>
      <c r="H483" s="371">
        <v>44250</v>
      </c>
      <c r="I483" s="373">
        <f t="shared" si="2"/>
        <v>-2.5264124942581567E-2</v>
      </c>
      <c r="J483" s="373">
        <f t="shared" si="3"/>
        <v>-1.2534330137543348E-2</v>
      </c>
    </row>
    <row r="484" spans="1:10" ht="14.25" customHeight="1">
      <c r="A484" s="371">
        <v>44251</v>
      </c>
      <c r="B484" s="371" t="s">
        <v>4744</v>
      </c>
      <c r="C484" s="372">
        <v>214.1</v>
      </c>
      <c r="D484" s="386"/>
      <c r="E484" s="372" t="s">
        <v>999</v>
      </c>
      <c r="F484" s="388">
        <v>5385.64</v>
      </c>
      <c r="G484" s="387"/>
      <c r="H484" s="371">
        <v>44251</v>
      </c>
      <c r="I484" s="373">
        <f t="shared" si="2"/>
        <v>8.9538171536287514E-3</v>
      </c>
      <c r="J484" s="373">
        <f t="shared" si="3"/>
        <v>1.2774295702473459E-2</v>
      </c>
    </row>
    <row r="485" spans="1:10" ht="14.25" customHeight="1">
      <c r="A485" s="371">
        <v>44252</v>
      </c>
      <c r="B485" s="371" t="s">
        <v>4744</v>
      </c>
      <c r="C485" s="372">
        <v>214.8</v>
      </c>
      <c r="D485" s="386"/>
      <c r="E485" s="372" t="s">
        <v>999</v>
      </c>
      <c r="F485" s="388">
        <v>5416.39</v>
      </c>
      <c r="G485" s="387"/>
      <c r="H485" s="371">
        <v>44252</v>
      </c>
      <c r="I485" s="373">
        <f t="shared" si="2"/>
        <v>3.2695002335358936E-3</v>
      </c>
      <c r="J485" s="373">
        <f t="shared" si="3"/>
        <v>5.7096278251052013E-3</v>
      </c>
    </row>
    <row r="486" spans="1:10" ht="14.25" customHeight="1">
      <c r="A486" s="371">
        <v>44255</v>
      </c>
      <c r="B486" s="371" t="s">
        <v>4744</v>
      </c>
      <c r="C486" s="372">
        <v>216.4</v>
      </c>
      <c r="D486" s="386"/>
      <c r="E486" s="372" t="s">
        <v>999</v>
      </c>
      <c r="F486" s="388">
        <v>5404.79</v>
      </c>
      <c r="G486" s="387"/>
      <c r="H486" s="371">
        <v>44255</v>
      </c>
      <c r="I486" s="373">
        <f t="shared" si="2"/>
        <v>7.4487895716945918E-3</v>
      </c>
      <c r="J486" s="373">
        <f t="shared" si="3"/>
        <v>-2.1416478503210046E-3</v>
      </c>
    </row>
    <row r="487" spans="1:10" ht="14.25" customHeight="1">
      <c r="A487" s="371">
        <v>44256</v>
      </c>
      <c r="B487" s="371" t="s">
        <v>4744</v>
      </c>
      <c r="C487" s="372">
        <v>216.3</v>
      </c>
      <c r="D487" s="386"/>
      <c r="E487" s="372" t="s">
        <v>999</v>
      </c>
      <c r="F487" s="388">
        <v>5426.82</v>
      </c>
      <c r="G487" s="387"/>
      <c r="H487" s="371">
        <v>44256</v>
      </c>
      <c r="I487" s="373">
        <f t="shared" si="2"/>
        <v>-4.6210720887240875E-4</v>
      </c>
      <c r="J487" s="373">
        <f t="shared" si="3"/>
        <v>4.0760140541999945E-3</v>
      </c>
    </row>
    <row r="488" spans="1:10" ht="14.25" customHeight="1">
      <c r="A488" s="371">
        <v>44257</v>
      </c>
      <c r="B488" s="371" t="s">
        <v>4744</v>
      </c>
      <c r="C488" s="372">
        <v>217.6</v>
      </c>
      <c r="D488" s="386"/>
      <c r="E488" s="372" t="s">
        <v>999</v>
      </c>
      <c r="F488" s="388">
        <v>5508.26</v>
      </c>
      <c r="G488" s="387"/>
      <c r="H488" s="371">
        <v>44257</v>
      </c>
      <c r="I488" s="373">
        <f t="shared" si="2"/>
        <v>6.0101710587145973E-3</v>
      </c>
      <c r="J488" s="373">
        <f t="shared" si="3"/>
        <v>1.5006946978156632E-2</v>
      </c>
    </row>
    <row r="489" spans="1:10" ht="14.25" customHeight="1">
      <c r="A489" s="371">
        <v>44258</v>
      </c>
      <c r="B489" s="371" t="s">
        <v>4744</v>
      </c>
      <c r="C489" s="372">
        <v>217.5</v>
      </c>
      <c r="D489" s="386"/>
      <c r="E489" s="372" t="s">
        <v>999</v>
      </c>
      <c r="F489" s="388">
        <v>5488.07</v>
      </c>
      <c r="G489" s="387"/>
      <c r="H489" s="371">
        <v>44258</v>
      </c>
      <c r="I489" s="373">
        <f t="shared" si="2"/>
        <v>-4.5955882352943789E-4</v>
      </c>
      <c r="J489" s="373">
        <f t="shared" si="3"/>
        <v>-3.6654043200575748E-3</v>
      </c>
    </row>
    <row r="490" spans="1:10" ht="14.25" customHeight="1">
      <c r="A490" s="371">
        <v>44259</v>
      </c>
      <c r="B490" s="371" t="s">
        <v>4744</v>
      </c>
      <c r="C490" s="372">
        <v>218.4</v>
      </c>
      <c r="D490" s="386"/>
      <c r="E490" s="372" t="s">
        <v>999</v>
      </c>
      <c r="F490" s="388">
        <v>5515.78</v>
      </c>
      <c r="G490" s="387"/>
      <c r="H490" s="371">
        <v>44259</v>
      </c>
      <c r="I490" s="373">
        <f t="shared" si="2"/>
        <v>4.1379310344826781E-3</v>
      </c>
      <c r="J490" s="373">
        <f t="shared" si="3"/>
        <v>5.0491338485114667E-3</v>
      </c>
    </row>
    <row r="491" spans="1:10" ht="14.25" customHeight="1">
      <c r="A491" s="371">
        <v>44262</v>
      </c>
      <c r="B491" s="371" t="s">
        <v>4744</v>
      </c>
      <c r="C491" s="372">
        <v>219.1</v>
      </c>
      <c r="D491" s="386"/>
      <c r="E491" s="372" t="s">
        <v>999</v>
      </c>
      <c r="F491" s="388">
        <v>5584.29</v>
      </c>
      <c r="G491" s="387"/>
      <c r="H491" s="371">
        <v>44262</v>
      </c>
      <c r="I491" s="373">
        <f t="shared" si="2"/>
        <v>3.2051282051281937E-3</v>
      </c>
      <c r="J491" s="373">
        <f t="shared" si="3"/>
        <v>1.2420727440180857E-2</v>
      </c>
    </row>
    <row r="492" spans="1:10" ht="14.25" customHeight="1">
      <c r="A492" s="371">
        <v>44263</v>
      </c>
      <c r="B492" s="371" t="s">
        <v>4744</v>
      </c>
      <c r="C492" s="372">
        <v>219.4</v>
      </c>
      <c r="D492" s="386"/>
      <c r="E492" s="372" t="s">
        <v>999</v>
      </c>
      <c r="F492" s="388">
        <v>5604.38</v>
      </c>
      <c r="G492" s="387"/>
      <c r="H492" s="371">
        <v>44263</v>
      </c>
      <c r="I492" s="373">
        <f t="shared" si="2"/>
        <v>1.3692377909630959E-3</v>
      </c>
      <c r="J492" s="373">
        <f t="shared" si="3"/>
        <v>3.5975925319065016E-3</v>
      </c>
    </row>
    <row r="493" spans="1:10" ht="14.25" customHeight="1">
      <c r="A493" s="371">
        <v>44264</v>
      </c>
      <c r="B493" s="371" t="s">
        <v>4744</v>
      </c>
      <c r="C493" s="372">
        <v>218.4</v>
      </c>
      <c r="D493" s="386"/>
      <c r="E493" s="372" t="s">
        <v>999</v>
      </c>
      <c r="F493" s="388">
        <v>5591.38</v>
      </c>
      <c r="G493" s="387"/>
      <c r="H493" s="371">
        <v>44264</v>
      </c>
      <c r="I493" s="373">
        <f t="shared" si="2"/>
        <v>-4.5578851412944044E-3</v>
      </c>
      <c r="J493" s="373">
        <f t="shared" si="3"/>
        <v>-2.3196143016711579E-3</v>
      </c>
    </row>
    <row r="494" spans="1:10" ht="14.25" customHeight="1">
      <c r="A494" s="371">
        <v>44265</v>
      </c>
      <c r="B494" s="371" t="s">
        <v>4744</v>
      </c>
      <c r="C494" s="372">
        <v>216.9</v>
      </c>
      <c r="D494" s="386"/>
      <c r="E494" s="372" t="s">
        <v>999</v>
      </c>
      <c r="F494" s="388">
        <v>5563.66</v>
      </c>
      <c r="G494" s="387"/>
      <c r="H494" s="371">
        <v>44265</v>
      </c>
      <c r="I494" s="373">
        <f t="shared" si="2"/>
        <v>-6.8681318681318437E-3</v>
      </c>
      <c r="J494" s="373">
        <f t="shared" si="3"/>
        <v>-4.957631210899649E-3</v>
      </c>
    </row>
    <row r="495" spans="1:10" ht="14.25" customHeight="1">
      <c r="A495" s="371">
        <v>44266</v>
      </c>
      <c r="B495" s="371" t="s">
        <v>4744</v>
      </c>
      <c r="C495" s="372">
        <v>216</v>
      </c>
      <c r="D495" s="386"/>
      <c r="E495" s="372" t="s">
        <v>999</v>
      </c>
      <c r="F495" s="388">
        <v>5568.85</v>
      </c>
      <c r="G495" s="387"/>
      <c r="H495" s="371">
        <v>44266</v>
      </c>
      <c r="I495" s="373">
        <f t="shared" si="2"/>
        <v>-4.1493775933609811E-3</v>
      </c>
      <c r="J495" s="373">
        <f t="shared" si="3"/>
        <v>9.3283917421271845E-4</v>
      </c>
    </row>
    <row r="496" spans="1:10" ht="14.25" customHeight="1">
      <c r="A496" s="371">
        <v>44269</v>
      </c>
      <c r="B496" s="371" t="s">
        <v>4744</v>
      </c>
      <c r="C496" s="372">
        <v>214.4</v>
      </c>
      <c r="D496" s="386"/>
      <c r="E496" s="372" t="s">
        <v>999</v>
      </c>
      <c r="F496" s="388">
        <v>5519.15</v>
      </c>
      <c r="G496" s="387"/>
      <c r="H496" s="371">
        <v>44269</v>
      </c>
      <c r="I496" s="373">
        <f t="shared" si="2"/>
        <v>-7.4074074074074181E-3</v>
      </c>
      <c r="J496" s="373">
        <f t="shared" si="3"/>
        <v>-8.9246433285149473E-3</v>
      </c>
    </row>
    <row r="497" spans="1:10" ht="14.25" customHeight="1">
      <c r="A497" s="371">
        <v>44270</v>
      </c>
      <c r="B497" s="371" t="s">
        <v>4744</v>
      </c>
      <c r="C497" s="372">
        <v>213.6</v>
      </c>
      <c r="D497" s="386"/>
      <c r="E497" s="372" t="s">
        <v>999</v>
      </c>
      <c r="F497" s="388">
        <v>5532.97</v>
      </c>
      <c r="G497" s="387"/>
      <c r="H497" s="371">
        <v>44270</v>
      </c>
      <c r="I497" s="373">
        <f t="shared" si="2"/>
        <v>-3.7313432835821558E-3</v>
      </c>
      <c r="J497" s="373">
        <f t="shared" si="3"/>
        <v>2.504008769466326E-3</v>
      </c>
    </row>
    <row r="498" spans="1:10" ht="14.25" customHeight="1">
      <c r="A498" s="371">
        <v>44271</v>
      </c>
      <c r="B498" s="371" t="s">
        <v>4744</v>
      </c>
      <c r="C498" s="372">
        <v>214.2</v>
      </c>
      <c r="D498" s="386"/>
      <c r="E498" s="372" t="s">
        <v>999</v>
      </c>
      <c r="F498" s="388">
        <v>5516.4</v>
      </c>
      <c r="G498" s="387"/>
      <c r="H498" s="371">
        <v>44271</v>
      </c>
      <c r="I498" s="373">
        <f t="shared" si="2"/>
        <v>2.8089887640450062E-3</v>
      </c>
      <c r="J498" s="373">
        <f t="shared" si="3"/>
        <v>-2.9947749581148431E-3</v>
      </c>
    </row>
    <row r="499" spans="1:10" ht="14.25" customHeight="1">
      <c r="A499" s="371">
        <v>44273</v>
      </c>
      <c r="B499" s="371" t="s">
        <v>4744</v>
      </c>
      <c r="C499" s="372">
        <v>213.4</v>
      </c>
      <c r="D499" s="386"/>
      <c r="E499" s="372" t="s">
        <v>999</v>
      </c>
      <c r="F499" s="388">
        <v>5434.69</v>
      </c>
      <c r="G499" s="387"/>
      <c r="H499" s="371">
        <v>44273</v>
      </c>
      <c r="I499" s="373">
        <f t="shared" si="2"/>
        <v>-3.7348272642389047E-3</v>
      </c>
      <c r="J499" s="373">
        <f t="shared" si="3"/>
        <v>-1.4812196359944907E-2</v>
      </c>
    </row>
    <row r="500" spans="1:10" ht="14.25" customHeight="1">
      <c r="A500" s="371">
        <v>44276</v>
      </c>
      <c r="B500" s="371" t="s">
        <v>4744</v>
      </c>
      <c r="C500" s="372">
        <v>208.8</v>
      </c>
      <c r="D500" s="386"/>
      <c r="E500" s="372" t="s">
        <v>999</v>
      </c>
      <c r="F500" s="388">
        <v>5349.77</v>
      </c>
      <c r="G500" s="387"/>
      <c r="H500" s="371">
        <v>44276</v>
      </c>
      <c r="I500" s="373">
        <f t="shared" si="2"/>
        <v>-2.1555763823805085E-2</v>
      </c>
      <c r="J500" s="373">
        <f t="shared" si="3"/>
        <v>-1.5625546259308121E-2</v>
      </c>
    </row>
    <row r="501" spans="1:10" ht="14.25" customHeight="1">
      <c r="A501" s="371">
        <v>44277</v>
      </c>
      <c r="B501" s="371" t="s">
        <v>4744</v>
      </c>
      <c r="C501" s="372">
        <v>207.9</v>
      </c>
      <c r="D501" s="386"/>
      <c r="E501" s="372" t="s">
        <v>999</v>
      </c>
      <c r="F501" s="388">
        <v>5412.19</v>
      </c>
      <c r="G501" s="387"/>
      <c r="H501" s="371">
        <v>44277</v>
      </c>
      <c r="I501" s="373">
        <f t="shared" si="2"/>
        <v>-4.3103448275861878E-3</v>
      </c>
      <c r="J501" s="373">
        <f t="shared" si="3"/>
        <v>1.1667791325608246E-2</v>
      </c>
    </row>
    <row r="502" spans="1:10" ht="14.25" customHeight="1">
      <c r="A502" s="371">
        <v>44278</v>
      </c>
      <c r="B502" s="371" t="s">
        <v>4744</v>
      </c>
      <c r="C502" s="372">
        <v>207</v>
      </c>
      <c r="D502" s="386"/>
      <c r="E502" s="372" t="s">
        <v>999</v>
      </c>
      <c r="F502" s="388">
        <v>5413.73</v>
      </c>
      <c r="G502" s="387"/>
      <c r="H502" s="371">
        <v>44278</v>
      </c>
      <c r="I502" s="373">
        <f t="shared" si="2"/>
        <v>-4.3290043290044045E-3</v>
      </c>
      <c r="J502" s="373">
        <f t="shared" si="3"/>
        <v>2.8454285603429774E-4</v>
      </c>
    </row>
    <row r="503" spans="1:10" ht="14.25" customHeight="1">
      <c r="A503" s="371">
        <v>44279</v>
      </c>
      <c r="B503" s="371" t="s">
        <v>4744</v>
      </c>
      <c r="C503" s="372">
        <v>203.6</v>
      </c>
      <c r="D503" s="386"/>
      <c r="E503" s="372" t="s">
        <v>999</v>
      </c>
      <c r="F503" s="388">
        <v>5330.12</v>
      </c>
      <c r="G503" s="387"/>
      <c r="H503" s="371">
        <v>44279</v>
      </c>
      <c r="I503" s="373">
        <f t="shared" si="2"/>
        <v>-1.6425120772946888E-2</v>
      </c>
      <c r="J503" s="373">
        <f t="shared" si="3"/>
        <v>-1.5444065367131277E-2</v>
      </c>
    </row>
    <row r="504" spans="1:10" ht="14.25" customHeight="1">
      <c r="A504" s="371">
        <v>44280</v>
      </c>
      <c r="B504" s="371" t="s">
        <v>4744</v>
      </c>
      <c r="C504" s="372">
        <v>200.4</v>
      </c>
      <c r="D504" s="386"/>
      <c r="E504" s="372" t="s">
        <v>999</v>
      </c>
      <c r="F504" s="388">
        <v>5327.21</v>
      </c>
      <c r="G504" s="387"/>
      <c r="H504" s="371">
        <v>44280</v>
      </c>
      <c r="I504" s="373">
        <f t="shared" si="2"/>
        <v>-1.5717092337917404E-2</v>
      </c>
      <c r="J504" s="373">
        <f t="shared" si="3"/>
        <v>-5.459539372472122E-4</v>
      </c>
    </row>
    <row r="505" spans="1:10" ht="14.25" customHeight="1">
      <c r="A505" s="371">
        <v>44283</v>
      </c>
      <c r="B505" s="371" t="s">
        <v>4744</v>
      </c>
      <c r="C505" s="372">
        <v>200.1</v>
      </c>
      <c r="D505" s="386"/>
      <c r="E505" s="372" t="s">
        <v>999</v>
      </c>
      <c r="F505" s="388">
        <v>5343.94</v>
      </c>
      <c r="G505" s="387"/>
      <c r="H505" s="371">
        <v>44283</v>
      </c>
      <c r="I505" s="373">
        <f t="shared" si="2"/>
        <v>-1.4970059880240472E-3</v>
      </c>
      <c r="J505" s="373">
        <f t="shared" si="3"/>
        <v>3.140480664362677E-3</v>
      </c>
    </row>
    <row r="506" spans="1:10" ht="14.25" customHeight="1">
      <c r="A506" s="371">
        <v>44284</v>
      </c>
      <c r="B506" s="371" t="s">
        <v>4744</v>
      </c>
      <c r="C506" s="372">
        <v>199</v>
      </c>
      <c r="D506" s="386"/>
      <c r="E506" s="372" t="s">
        <v>999</v>
      </c>
      <c r="F506" s="388">
        <v>5373.12</v>
      </c>
      <c r="G506" s="387"/>
      <c r="H506" s="371">
        <v>44284</v>
      </c>
      <c r="I506" s="373">
        <f t="shared" si="2"/>
        <v>-5.4972513743127838E-3</v>
      </c>
      <c r="J506" s="373">
        <f t="shared" si="3"/>
        <v>5.4603906480985565E-3</v>
      </c>
    </row>
    <row r="507" spans="1:10" ht="14.25" customHeight="1">
      <c r="A507" s="371">
        <v>44286</v>
      </c>
      <c r="B507" s="371" t="s">
        <v>4744</v>
      </c>
      <c r="C507" s="372">
        <v>196.6</v>
      </c>
      <c r="D507" s="386"/>
      <c r="E507" s="372" t="s">
        <v>999</v>
      </c>
      <c r="F507" s="388">
        <v>5278.16</v>
      </c>
      <c r="G507" s="387"/>
      <c r="H507" s="371">
        <v>44286</v>
      </c>
      <c r="I507" s="373">
        <f t="shared" si="2"/>
        <v>-1.2060301507537674E-2</v>
      </c>
      <c r="J507" s="373">
        <f t="shared" si="3"/>
        <v>-1.7673158239533082E-2</v>
      </c>
    </row>
    <row r="508" spans="1:10" ht="14.25" customHeight="1">
      <c r="A508" s="371">
        <v>44287</v>
      </c>
      <c r="B508" s="371" t="s">
        <v>4744</v>
      </c>
      <c r="C508" s="372">
        <v>196.4</v>
      </c>
      <c r="D508" s="386"/>
      <c r="E508" s="372" t="s">
        <v>999</v>
      </c>
      <c r="F508" s="388">
        <v>5270.53</v>
      </c>
      <c r="G508" s="387"/>
      <c r="H508" s="371">
        <v>44287</v>
      </c>
      <c r="I508" s="373">
        <f t="shared" si="2"/>
        <v>-1.0172939979653517E-3</v>
      </c>
      <c r="J508" s="373">
        <f t="shared" si="3"/>
        <v>-1.4455795201357979E-3</v>
      </c>
    </row>
    <row r="509" spans="1:10" ht="14.25" customHeight="1">
      <c r="A509" s="371">
        <v>44290</v>
      </c>
      <c r="B509" s="371" t="s">
        <v>4744</v>
      </c>
      <c r="C509" s="372">
        <v>192.9</v>
      </c>
      <c r="D509" s="386"/>
      <c r="E509" s="372" t="s">
        <v>999</v>
      </c>
      <c r="F509" s="388">
        <v>5088.9799999999996</v>
      </c>
      <c r="G509" s="387"/>
      <c r="H509" s="371">
        <v>44290</v>
      </c>
      <c r="I509" s="373">
        <f t="shared" si="2"/>
        <v>-1.7820773930753542E-2</v>
      </c>
      <c r="J509" s="373">
        <f t="shared" si="3"/>
        <v>-3.4446251136033834E-2</v>
      </c>
    </row>
    <row r="510" spans="1:10" ht="14.25" customHeight="1">
      <c r="A510" s="371">
        <v>44291</v>
      </c>
      <c r="B510" s="371" t="s">
        <v>4744</v>
      </c>
      <c r="C510" s="372">
        <v>193</v>
      </c>
      <c r="D510" s="386"/>
      <c r="E510" s="372" t="s">
        <v>999</v>
      </c>
      <c r="F510" s="388">
        <v>5177.4799999999996</v>
      </c>
      <c r="G510" s="387"/>
      <c r="H510" s="371">
        <v>44291</v>
      </c>
      <c r="I510" s="373">
        <f t="shared" si="2"/>
        <v>5.1840331778119086E-4</v>
      </c>
      <c r="J510" s="373">
        <f t="shared" si="3"/>
        <v>1.7390518335697935E-2</v>
      </c>
    </row>
    <row r="511" spans="1:10" ht="14.25" customHeight="1">
      <c r="A511" s="371">
        <v>44292</v>
      </c>
      <c r="B511" s="371" t="s">
        <v>4744</v>
      </c>
      <c r="C511" s="372">
        <v>198.3</v>
      </c>
      <c r="D511" s="386"/>
      <c r="E511" s="372" t="s">
        <v>999</v>
      </c>
      <c r="F511" s="388">
        <v>5281.37</v>
      </c>
      <c r="G511" s="387"/>
      <c r="H511" s="371">
        <v>44292</v>
      </c>
      <c r="I511" s="373">
        <f t="shared" si="2"/>
        <v>2.746113989637311E-2</v>
      </c>
      <c r="J511" s="373">
        <f t="shared" si="3"/>
        <v>2.0065746270386375E-2</v>
      </c>
    </row>
    <row r="512" spans="1:10" ht="14.25" customHeight="1">
      <c r="A512" s="371">
        <v>44293</v>
      </c>
      <c r="B512" s="371" t="s">
        <v>4744</v>
      </c>
      <c r="C512" s="372">
        <v>200.1</v>
      </c>
      <c r="D512" s="386"/>
      <c r="E512" s="372" t="s">
        <v>999</v>
      </c>
      <c r="F512" s="388">
        <v>5337.33</v>
      </c>
      <c r="G512" s="387"/>
      <c r="H512" s="371">
        <v>44293</v>
      </c>
      <c r="I512" s="373">
        <f t="shared" si="2"/>
        <v>9.0771558245081874E-3</v>
      </c>
      <c r="J512" s="373">
        <f t="shared" si="3"/>
        <v>1.059573557618565E-2</v>
      </c>
    </row>
    <row r="513" spans="1:10" ht="14.25" customHeight="1">
      <c r="A513" s="371">
        <v>44294</v>
      </c>
      <c r="B513" s="371" t="s">
        <v>4744</v>
      </c>
      <c r="C513" s="372">
        <v>200.4</v>
      </c>
      <c r="D513" s="386"/>
      <c r="E513" s="372" t="s">
        <v>999</v>
      </c>
      <c r="F513" s="388">
        <v>5254.77</v>
      </c>
      <c r="G513" s="387"/>
      <c r="H513" s="371">
        <v>44294</v>
      </c>
      <c r="I513" s="373">
        <f t="shared" ref="I513:I767" si="4">C513/C512-1</f>
        <v>1.4992503748125774E-3</v>
      </c>
      <c r="J513" s="373">
        <f t="shared" ref="J513:J767" si="5">F513/F512-1</f>
        <v>-1.5468408361483998E-2</v>
      </c>
    </row>
    <row r="514" spans="1:10" ht="14.25" customHeight="1">
      <c r="A514" s="371">
        <v>44297</v>
      </c>
      <c r="B514" s="371" t="s">
        <v>4744</v>
      </c>
      <c r="C514" s="372">
        <v>197.2</v>
      </c>
      <c r="D514" s="386"/>
      <c r="E514" s="372" t="s">
        <v>999</v>
      </c>
      <c r="F514" s="388">
        <v>5164.6899999999996</v>
      </c>
      <c r="G514" s="387"/>
      <c r="H514" s="371">
        <v>44297</v>
      </c>
      <c r="I514" s="373">
        <f t="shared" si="4"/>
        <v>-1.5968063872255578E-2</v>
      </c>
      <c r="J514" s="373">
        <f t="shared" si="5"/>
        <v>-1.7142520034178599E-2</v>
      </c>
    </row>
    <row r="515" spans="1:10" ht="14.25" customHeight="1">
      <c r="A515" s="371">
        <v>44298</v>
      </c>
      <c r="B515" s="371" t="s">
        <v>4744</v>
      </c>
      <c r="C515" s="372">
        <v>199.8</v>
      </c>
      <c r="D515" s="386"/>
      <c r="E515" s="372" t="s">
        <v>999</v>
      </c>
      <c r="F515" s="388">
        <v>5188.2700000000004</v>
      </c>
      <c r="G515" s="387"/>
      <c r="H515" s="371">
        <v>44298</v>
      </c>
      <c r="I515" s="373">
        <f t="shared" si="4"/>
        <v>1.3184584178498993E-2</v>
      </c>
      <c r="J515" s="373">
        <f t="shared" si="5"/>
        <v>4.5656176847015395E-3</v>
      </c>
    </row>
    <row r="516" spans="1:10" ht="14.25" customHeight="1">
      <c r="A516" s="371">
        <v>44299</v>
      </c>
      <c r="B516" s="371" t="s">
        <v>4744</v>
      </c>
      <c r="C516" s="372">
        <v>201.5</v>
      </c>
      <c r="D516" s="386"/>
      <c r="E516" s="372" t="s">
        <v>999</v>
      </c>
      <c r="F516" s="388">
        <v>5258.5</v>
      </c>
      <c r="G516" s="387"/>
      <c r="H516" s="371">
        <v>44299</v>
      </c>
      <c r="I516" s="373">
        <f t="shared" si="4"/>
        <v>8.5085085085083723E-3</v>
      </c>
      <c r="J516" s="373">
        <f t="shared" si="5"/>
        <v>1.3536304008850752E-2</v>
      </c>
    </row>
    <row r="517" spans="1:10" ht="14.25" customHeight="1">
      <c r="A517" s="371">
        <v>44301</v>
      </c>
      <c r="B517" s="371" t="s">
        <v>4744</v>
      </c>
      <c r="C517" s="372">
        <v>202.8</v>
      </c>
      <c r="D517" s="386"/>
      <c r="E517" s="372" t="s">
        <v>999</v>
      </c>
      <c r="F517" s="388">
        <v>5310.18</v>
      </c>
      <c r="G517" s="387"/>
      <c r="H517" s="371">
        <v>44301</v>
      </c>
      <c r="I517" s="373">
        <f t="shared" si="4"/>
        <v>6.4516129032259339E-3</v>
      </c>
      <c r="J517" s="373">
        <f t="shared" si="5"/>
        <v>9.827897689455245E-3</v>
      </c>
    </row>
    <row r="518" spans="1:10" ht="14.25" customHeight="1">
      <c r="A518" s="371">
        <v>44304</v>
      </c>
      <c r="B518" s="371" t="s">
        <v>4744</v>
      </c>
      <c r="C518" s="372">
        <v>202.9</v>
      </c>
      <c r="D518" s="386"/>
      <c r="E518" s="372" t="s">
        <v>999</v>
      </c>
      <c r="F518" s="388">
        <v>5331.42</v>
      </c>
      <c r="G518" s="387"/>
      <c r="H518" s="371">
        <v>44304</v>
      </c>
      <c r="I518" s="373">
        <f t="shared" si="4"/>
        <v>4.930966469427478E-4</v>
      </c>
      <c r="J518" s="373">
        <f t="shared" si="5"/>
        <v>3.9998644113758974E-3</v>
      </c>
    </row>
    <row r="519" spans="1:10" ht="14.25" customHeight="1">
      <c r="A519" s="371">
        <v>44305</v>
      </c>
      <c r="B519" s="371" t="s">
        <v>4744</v>
      </c>
      <c r="C519" s="372">
        <v>205.1</v>
      </c>
      <c r="D519" s="386"/>
      <c r="E519" s="372" t="s">
        <v>999</v>
      </c>
      <c r="F519" s="388">
        <v>5349.91</v>
      </c>
      <c r="G519" s="387"/>
      <c r="H519" s="371">
        <v>44305</v>
      </c>
      <c r="I519" s="373">
        <f t="shared" si="4"/>
        <v>1.0842779694430593E-2</v>
      </c>
      <c r="J519" s="373">
        <f t="shared" si="5"/>
        <v>3.4681191877585782E-3</v>
      </c>
    </row>
    <row r="520" spans="1:10" ht="14.25" customHeight="1">
      <c r="A520" s="371">
        <v>44306</v>
      </c>
      <c r="B520" s="371" t="s">
        <v>4744</v>
      </c>
      <c r="C520" s="372">
        <v>209.3</v>
      </c>
      <c r="D520" s="386"/>
      <c r="E520" s="372" t="s">
        <v>999</v>
      </c>
      <c r="F520" s="388">
        <v>5421.78</v>
      </c>
      <c r="G520" s="387"/>
      <c r="H520" s="371">
        <v>44306</v>
      </c>
      <c r="I520" s="373">
        <f t="shared" si="4"/>
        <v>2.0477815699658786E-2</v>
      </c>
      <c r="J520" s="373">
        <f t="shared" si="5"/>
        <v>1.3433870850163787E-2</v>
      </c>
    </row>
    <row r="521" spans="1:10" ht="14.25" customHeight="1">
      <c r="A521" s="371">
        <v>44307</v>
      </c>
      <c r="B521" s="371" t="s">
        <v>4744</v>
      </c>
      <c r="C521" s="372">
        <v>209.4</v>
      </c>
      <c r="D521" s="386"/>
      <c r="E521" s="372" t="s">
        <v>999</v>
      </c>
      <c r="F521" s="388">
        <v>5423.22</v>
      </c>
      <c r="G521" s="387"/>
      <c r="H521" s="371">
        <v>44307</v>
      </c>
      <c r="I521" s="373">
        <f t="shared" si="4"/>
        <v>4.7778308647861145E-4</v>
      </c>
      <c r="J521" s="373">
        <f t="shared" si="5"/>
        <v>2.6559543175874722E-4</v>
      </c>
    </row>
    <row r="522" spans="1:10" ht="14.25" customHeight="1">
      <c r="A522" s="371">
        <v>44308</v>
      </c>
      <c r="B522" s="371" t="s">
        <v>4744</v>
      </c>
      <c r="C522" s="372">
        <v>211.9</v>
      </c>
      <c r="D522" s="386"/>
      <c r="E522" s="372" t="s">
        <v>999</v>
      </c>
      <c r="F522" s="388">
        <v>5435.03</v>
      </c>
      <c r="G522" s="387"/>
      <c r="H522" s="371">
        <v>44308</v>
      </c>
      <c r="I522" s="373">
        <f t="shared" si="4"/>
        <v>1.1938872970391534E-2</v>
      </c>
      <c r="J522" s="373">
        <f t="shared" si="5"/>
        <v>2.177673042952355E-3</v>
      </c>
    </row>
    <row r="523" spans="1:10" ht="14.25" customHeight="1">
      <c r="A523" s="371">
        <v>44311</v>
      </c>
      <c r="B523" s="371" t="s">
        <v>4744</v>
      </c>
      <c r="C523" s="372">
        <v>215</v>
      </c>
      <c r="D523" s="386"/>
      <c r="E523" s="372" t="s">
        <v>999</v>
      </c>
      <c r="F523" s="388">
        <v>5498.21</v>
      </c>
      <c r="G523" s="387"/>
      <c r="H523" s="371">
        <v>44311</v>
      </c>
      <c r="I523" s="373">
        <f t="shared" si="4"/>
        <v>1.4629542236904269E-2</v>
      </c>
      <c r="J523" s="373">
        <f t="shared" si="5"/>
        <v>1.162459084862455E-2</v>
      </c>
    </row>
    <row r="524" spans="1:10" ht="14.25" customHeight="1">
      <c r="A524" s="371">
        <v>44312</v>
      </c>
      <c r="B524" s="371" t="s">
        <v>4744</v>
      </c>
      <c r="C524" s="372">
        <v>212.3</v>
      </c>
      <c r="D524" s="386"/>
      <c r="E524" s="372" t="s">
        <v>999</v>
      </c>
      <c r="F524" s="388">
        <v>5485.86</v>
      </c>
      <c r="G524" s="387"/>
      <c r="H524" s="371">
        <v>44312</v>
      </c>
      <c r="I524" s="373">
        <f t="shared" si="4"/>
        <v>-1.2558139534883717E-2</v>
      </c>
      <c r="J524" s="373">
        <f t="shared" si="5"/>
        <v>-2.2461855767604844E-3</v>
      </c>
    </row>
    <row r="525" spans="1:10" ht="14.25" customHeight="1">
      <c r="A525" s="371">
        <v>44313</v>
      </c>
      <c r="B525" s="371" t="s">
        <v>4744</v>
      </c>
      <c r="C525" s="372">
        <v>211.5</v>
      </c>
      <c r="D525" s="386"/>
      <c r="E525" s="372" t="s">
        <v>999</v>
      </c>
      <c r="F525" s="388">
        <v>5422.38</v>
      </c>
      <c r="G525" s="387"/>
      <c r="H525" s="371">
        <v>44313</v>
      </c>
      <c r="I525" s="373">
        <f t="shared" si="4"/>
        <v>-3.7682524729157896E-3</v>
      </c>
      <c r="J525" s="373">
        <f t="shared" si="5"/>
        <v>-1.1571567630234703E-2</v>
      </c>
    </row>
    <row r="526" spans="1:10" ht="14.25" customHeight="1">
      <c r="A526" s="371">
        <v>44314</v>
      </c>
      <c r="B526" s="371" t="s">
        <v>4744</v>
      </c>
      <c r="C526" s="372">
        <v>211.2</v>
      </c>
      <c r="D526" s="386"/>
      <c r="E526" s="372" t="s">
        <v>999</v>
      </c>
      <c r="F526" s="388">
        <v>5461.34</v>
      </c>
      <c r="G526" s="387"/>
      <c r="H526" s="371">
        <v>44314</v>
      </c>
      <c r="I526" s="373">
        <f t="shared" si="4"/>
        <v>-1.4184397163120588E-3</v>
      </c>
      <c r="J526" s="373">
        <f t="shared" si="5"/>
        <v>7.1850368288464139E-3</v>
      </c>
    </row>
    <row r="527" spans="1:10" ht="14.25" customHeight="1">
      <c r="A527" s="371">
        <v>44315</v>
      </c>
      <c r="B527" s="371" t="s">
        <v>4744</v>
      </c>
      <c r="C527" s="372">
        <v>211.8</v>
      </c>
      <c r="D527" s="386"/>
      <c r="E527" s="372" t="s">
        <v>999</v>
      </c>
      <c r="F527" s="388">
        <v>5479.61</v>
      </c>
      <c r="G527" s="387"/>
      <c r="H527" s="371">
        <v>44315</v>
      </c>
      <c r="I527" s="373">
        <f t="shared" si="4"/>
        <v>2.8409090909091717E-3</v>
      </c>
      <c r="J527" s="373">
        <f t="shared" si="5"/>
        <v>3.3453328304042795E-3</v>
      </c>
    </row>
    <row r="528" spans="1:10" ht="14.25" customHeight="1">
      <c r="A528" s="371">
        <v>44318</v>
      </c>
      <c r="B528" s="371" t="s">
        <v>4744</v>
      </c>
      <c r="C528" s="372">
        <v>210.2</v>
      </c>
      <c r="D528" s="386"/>
      <c r="E528" s="372" t="s">
        <v>999</v>
      </c>
      <c r="F528" s="388">
        <v>5517.01</v>
      </c>
      <c r="G528" s="387"/>
      <c r="H528" s="371">
        <v>44318</v>
      </c>
      <c r="I528" s="373">
        <f t="shared" si="4"/>
        <v>-7.5542965061379252E-3</v>
      </c>
      <c r="J528" s="373">
        <f t="shared" si="5"/>
        <v>6.8253032606335751E-3</v>
      </c>
    </row>
    <row r="529" spans="1:10" ht="14.25" customHeight="1">
      <c r="A529" s="371">
        <v>44319</v>
      </c>
      <c r="B529" s="371" t="s">
        <v>4744</v>
      </c>
      <c r="C529" s="372">
        <v>210.1</v>
      </c>
      <c r="D529" s="386"/>
      <c r="E529" s="372" t="s">
        <v>999</v>
      </c>
      <c r="F529" s="388">
        <v>5511.36</v>
      </c>
      <c r="G529" s="387"/>
      <c r="H529" s="371">
        <v>44319</v>
      </c>
      <c r="I529" s="373">
        <f t="shared" si="4"/>
        <v>-4.7573739295903028E-4</v>
      </c>
      <c r="J529" s="373">
        <f t="shared" si="5"/>
        <v>-1.0241054484223522E-3</v>
      </c>
    </row>
    <row r="530" spans="1:10" ht="14.25" customHeight="1">
      <c r="A530" s="371">
        <v>44320</v>
      </c>
      <c r="B530" s="371" t="s">
        <v>4744</v>
      </c>
      <c r="C530" s="372">
        <v>208.9</v>
      </c>
      <c r="D530" s="386"/>
      <c r="E530" s="372" t="s">
        <v>999</v>
      </c>
      <c r="F530" s="388">
        <v>5535.48</v>
      </c>
      <c r="G530" s="387"/>
      <c r="H530" s="371">
        <v>44320</v>
      </c>
      <c r="I530" s="373">
        <f t="shared" si="4"/>
        <v>-5.7115659209899805E-3</v>
      </c>
      <c r="J530" s="373">
        <f t="shared" si="5"/>
        <v>4.3764152586656113E-3</v>
      </c>
    </row>
    <row r="531" spans="1:10" ht="14.25" customHeight="1">
      <c r="A531" s="371">
        <v>44321</v>
      </c>
      <c r="B531" s="371" t="s">
        <v>4744</v>
      </c>
      <c r="C531" s="372">
        <v>208.7</v>
      </c>
      <c r="D531" s="386"/>
      <c r="E531" s="372" t="s">
        <v>999</v>
      </c>
      <c r="F531" s="388">
        <v>5588.83</v>
      </c>
      <c r="G531" s="387"/>
      <c r="H531" s="371">
        <v>44321</v>
      </c>
      <c r="I531" s="373">
        <f t="shared" si="4"/>
        <v>-9.573958831977647E-4</v>
      </c>
      <c r="J531" s="373">
        <f t="shared" si="5"/>
        <v>9.6378272525599051E-3</v>
      </c>
    </row>
    <row r="532" spans="1:10" ht="14.25" customHeight="1">
      <c r="A532" s="371">
        <v>44322</v>
      </c>
      <c r="B532" s="371" t="s">
        <v>4744</v>
      </c>
      <c r="C532" s="372">
        <v>209.2</v>
      </c>
      <c r="D532" s="386"/>
      <c r="E532" s="372" t="s">
        <v>999</v>
      </c>
      <c r="F532" s="388">
        <v>5606.01</v>
      </c>
      <c r="G532" s="387"/>
      <c r="H532" s="371">
        <v>44322</v>
      </c>
      <c r="I532" s="373">
        <f t="shared" si="4"/>
        <v>2.3957834211787432E-3</v>
      </c>
      <c r="J532" s="373">
        <f t="shared" si="5"/>
        <v>3.0739886523656335E-3</v>
      </c>
    </row>
    <row r="533" spans="1:10" ht="14.25" customHeight="1">
      <c r="A533" s="371">
        <v>44325</v>
      </c>
      <c r="B533" s="371" t="s">
        <v>4744</v>
      </c>
      <c r="C533" s="372">
        <v>208.7</v>
      </c>
      <c r="D533" s="386"/>
      <c r="E533" s="372" t="s">
        <v>999</v>
      </c>
      <c r="F533" s="388">
        <v>5645.69</v>
      </c>
      <c r="G533" s="387"/>
      <c r="H533" s="371">
        <v>44325</v>
      </c>
      <c r="I533" s="373">
        <f t="shared" si="4"/>
        <v>-2.3900573613766518E-3</v>
      </c>
      <c r="J533" s="373">
        <f t="shared" si="5"/>
        <v>7.0781179484160628E-3</v>
      </c>
    </row>
    <row r="534" spans="1:10" ht="14.25" customHeight="1">
      <c r="A534" s="371">
        <v>44327</v>
      </c>
      <c r="B534" s="371" t="s">
        <v>4744</v>
      </c>
      <c r="C534" s="372">
        <v>209</v>
      </c>
      <c r="D534" s="386"/>
      <c r="E534" s="372" t="s">
        <v>999</v>
      </c>
      <c r="F534" s="388">
        <v>5724.36</v>
      </c>
      <c r="G534" s="387"/>
      <c r="H534" s="371">
        <v>44327</v>
      </c>
      <c r="I534" s="373">
        <f t="shared" si="4"/>
        <v>1.4374700527073347E-3</v>
      </c>
      <c r="J534" s="373">
        <f t="shared" si="5"/>
        <v>1.3934523503770224E-2</v>
      </c>
    </row>
    <row r="535" spans="1:10" ht="14.25" customHeight="1">
      <c r="A535" s="371">
        <v>44328</v>
      </c>
      <c r="B535" s="371" t="s">
        <v>4744</v>
      </c>
      <c r="C535" s="372">
        <v>210</v>
      </c>
      <c r="D535" s="386"/>
      <c r="E535" s="372" t="s">
        <v>999</v>
      </c>
      <c r="F535" s="388">
        <v>5750.49</v>
      </c>
      <c r="G535" s="387"/>
      <c r="H535" s="371">
        <v>44328</v>
      </c>
      <c r="I535" s="373">
        <f t="shared" si="4"/>
        <v>4.7846889952152249E-3</v>
      </c>
      <c r="J535" s="373">
        <f t="shared" si="5"/>
        <v>4.5647024296167071E-3</v>
      </c>
    </row>
    <row r="536" spans="1:10" ht="14.25" customHeight="1">
      <c r="A536" s="371">
        <v>44332</v>
      </c>
      <c r="B536" s="371" t="s">
        <v>4744</v>
      </c>
      <c r="C536" s="372">
        <v>214.7</v>
      </c>
      <c r="D536" s="386"/>
      <c r="E536" s="372" t="s">
        <v>999</v>
      </c>
      <c r="F536" s="388">
        <v>5813.16</v>
      </c>
      <c r="G536" s="387"/>
      <c r="H536" s="371">
        <v>44332</v>
      </c>
      <c r="I536" s="373">
        <f t="shared" si="4"/>
        <v>2.238095238095239E-2</v>
      </c>
      <c r="J536" s="373">
        <f t="shared" si="5"/>
        <v>1.089820171846223E-2</v>
      </c>
    </row>
    <row r="537" spans="1:10" ht="14.25" customHeight="1">
      <c r="A537" s="371">
        <v>44333</v>
      </c>
      <c r="B537" s="371" t="s">
        <v>4744</v>
      </c>
      <c r="C537" s="372">
        <v>215.7</v>
      </c>
      <c r="D537" s="386"/>
      <c r="E537" s="372" t="s">
        <v>999</v>
      </c>
      <c r="F537" s="388">
        <v>5840.08</v>
      </c>
      <c r="G537" s="387"/>
      <c r="H537" s="371">
        <v>44333</v>
      </c>
      <c r="I537" s="373">
        <f t="shared" si="4"/>
        <v>4.6576618537494952E-3</v>
      </c>
      <c r="J537" s="373">
        <f t="shared" si="5"/>
        <v>4.6308720214134347E-3</v>
      </c>
    </row>
    <row r="538" spans="1:10" ht="14.25" customHeight="1">
      <c r="A538" s="371">
        <v>44334</v>
      </c>
      <c r="B538" s="371" t="s">
        <v>4744</v>
      </c>
      <c r="C538" s="372">
        <v>213.4</v>
      </c>
      <c r="D538" s="386"/>
      <c r="E538" s="372" t="s">
        <v>999</v>
      </c>
      <c r="F538" s="388">
        <v>5829.23</v>
      </c>
      <c r="G538" s="387"/>
      <c r="H538" s="371">
        <v>44334</v>
      </c>
      <c r="I538" s="373">
        <f t="shared" si="4"/>
        <v>-1.0662957811775509E-2</v>
      </c>
      <c r="J538" s="373">
        <f t="shared" si="5"/>
        <v>-1.8578512623115273E-3</v>
      </c>
    </row>
    <row r="539" spans="1:10" ht="14.25" customHeight="1">
      <c r="A539" s="371">
        <v>44335</v>
      </c>
      <c r="B539" s="371" t="s">
        <v>4744</v>
      </c>
      <c r="C539" s="372">
        <v>212.9</v>
      </c>
      <c r="D539" s="386"/>
      <c r="E539" s="372" t="s">
        <v>999</v>
      </c>
      <c r="F539" s="388">
        <v>5873.13</v>
      </c>
      <c r="G539" s="387"/>
      <c r="H539" s="371">
        <v>44335</v>
      </c>
      <c r="I539" s="373">
        <f t="shared" si="4"/>
        <v>-2.3430178069353547E-3</v>
      </c>
      <c r="J539" s="373">
        <f t="shared" si="5"/>
        <v>7.5310118145965887E-3</v>
      </c>
    </row>
    <row r="540" spans="1:10" ht="14.25" customHeight="1">
      <c r="A540" s="371">
        <v>44336</v>
      </c>
      <c r="B540" s="371" t="s">
        <v>4744</v>
      </c>
      <c r="C540" s="372">
        <v>211.9</v>
      </c>
      <c r="D540" s="386"/>
      <c r="E540" s="372" t="s">
        <v>999</v>
      </c>
      <c r="F540" s="388">
        <v>5813.06</v>
      </c>
      <c r="G540" s="387"/>
      <c r="H540" s="371">
        <v>44336</v>
      </c>
      <c r="I540" s="373">
        <f t="shared" si="4"/>
        <v>-4.6970408642554862E-3</v>
      </c>
      <c r="J540" s="373">
        <f t="shared" si="5"/>
        <v>-1.0227936381452474E-2</v>
      </c>
    </row>
    <row r="541" spans="1:10" ht="14.25" customHeight="1">
      <c r="A541" s="371">
        <v>44339</v>
      </c>
      <c r="B541" s="371" t="s">
        <v>4744</v>
      </c>
      <c r="C541" s="372">
        <v>210.3</v>
      </c>
      <c r="D541" s="386"/>
      <c r="E541" s="372" t="s">
        <v>999</v>
      </c>
      <c r="F541" s="388">
        <v>5787.59</v>
      </c>
      <c r="G541" s="387"/>
      <c r="H541" s="371">
        <v>44339</v>
      </c>
      <c r="I541" s="373">
        <f t="shared" si="4"/>
        <v>-7.5507314771118272E-3</v>
      </c>
      <c r="J541" s="373">
        <f t="shared" si="5"/>
        <v>-4.3815133509718107E-3</v>
      </c>
    </row>
    <row r="542" spans="1:10" ht="14.25" customHeight="1">
      <c r="A542" s="371">
        <v>44340</v>
      </c>
      <c r="B542" s="371" t="s">
        <v>4744</v>
      </c>
      <c r="C542" s="372">
        <v>210.8</v>
      </c>
      <c r="D542" s="386"/>
      <c r="E542" s="372" t="s">
        <v>999</v>
      </c>
      <c r="F542" s="388">
        <v>5842.91</v>
      </c>
      <c r="G542" s="387"/>
      <c r="H542" s="371">
        <v>44340</v>
      </c>
      <c r="I542" s="373">
        <f t="shared" si="4"/>
        <v>2.377555872562942E-3</v>
      </c>
      <c r="J542" s="373">
        <f t="shared" si="5"/>
        <v>9.5583826774183756E-3</v>
      </c>
    </row>
    <row r="543" spans="1:10" ht="14.25" customHeight="1">
      <c r="A543" s="371">
        <v>44341</v>
      </c>
      <c r="B543" s="371" t="s">
        <v>4744</v>
      </c>
      <c r="C543" s="372">
        <v>210.6</v>
      </c>
      <c r="D543" s="386"/>
      <c r="E543" s="372" t="s">
        <v>999</v>
      </c>
      <c r="F543" s="388">
        <v>5884.78</v>
      </c>
      <c r="G543" s="387"/>
      <c r="H543" s="371">
        <v>44341</v>
      </c>
      <c r="I543" s="373">
        <f t="shared" si="4"/>
        <v>-9.4876660341569607E-4</v>
      </c>
      <c r="J543" s="373">
        <f t="shared" si="5"/>
        <v>7.1659498434855085E-3</v>
      </c>
    </row>
    <row r="544" spans="1:10" ht="14.25" customHeight="1">
      <c r="A544" s="371">
        <v>44343</v>
      </c>
      <c r="B544" s="371" t="s">
        <v>4744</v>
      </c>
      <c r="C544" s="372">
        <v>211.9</v>
      </c>
      <c r="D544" s="386"/>
      <c r="E544" s="372" t="s">
        <v>999</v>
      </c>
      <c r="F544" s="388">
        <v>5985.81</v>
      </c>
      <c r="G544" s="387"/>
      <c r="H544" s="371">
        <v>44343</v>
      </c>
      <c r="I544" s="373">
        <f t="shared" si="4"/>
        <v>6.1728395061728669E-3</v>
      </c>
      <c r="J544" s="373">
        <f t="shared" si="5"/>
        <v>1.7168016476401871E-2</v>
      </c>
    </row>
    <row r="545" spans="1:10" ht="14.25" customHeight="1">
      <c r="A545" s="371">
        <v>44346</v>
      </c>
      <c r="B545" s="371" t="s">
        <v>4744</v>
      </c>
      <c r="C545" s="372">
        <v>215.5</v>
      </c>
      <c r="D545" s="386"/>
      <c r="E545" s="372" t="s">
        <v>999</v>
      </c>
      <c r="F545" s="388">
        <v>6008.69</v>
      </c>
      <c r="G545" s="387"/>
      <c r="H545" s="371">
        <v>44346</v>
      </c>
      <c r="I545" s="373">
        <f t="shared" si="4"/>
        <v>1.6989145823501639E-2</v>
      </c>
      <c r="J545" s="373">
        <f t="shared" si="5"/>
        <v>3.8223732460600512E-3</v>
      </c>
    </row>
    <row r="546" spans="1:10" ht="14.25" customHeight="1">
      <c r="A546" s="371">
        <v>44347</v>
      </c>
      <c r="B546" s="371" t="s">
        <v>4744</v>
      </c>
      <c r="C546" s="372">
        <v>213</v>
      </c>
      <c r="D546" s="386"/>
      <c r="E546" s="372" t="s">
        <v>999</v>
      </c>
      <c r="F546" s="388">
        <v>5990.98</v>
      </c>
      <c r="G546" s="387"/>
      <c r="H546" s="371">
        <v>44347</v>
      </c>
      <c r="I546" s="373">
        <f t="shared" si="4"/>
        <v>-1.1600928074245953E-2</v>
      </c>
      <c r="J546" s="373">
        <f t="shared" si="5"/>
        <v>-2.9473978521108446E-3</v>
      </c>
    </row>
    <row r="547" spans="1:10" ht="14.25" customHeight="1">
      <c r="A547" s="371">
        <v>44348</v>
      </c>
      <c r="B547" s="371" t="s">
        <v>4744</v>
      </c>
      <c r="C547" s="372">
        <v>213.7</v>
      </c>
      <c r="D547" s="386"/>
      <c r="E547" s="372" t="s">
        <v>999</v>
      </c>
      <c r="F547" s="388">
        <v>5993.33</v>
      </c>
      <c r="G547" s="387"/>
      <c r="H547" s="371">
        <v>44348</v>
      </c>
      <c r="I547" s="373">
        <f t="shared" si="4"/>
        <v>3.2863849765256692E-3</v>
      </c>
      <c r="J547" s="373">
        <f t="shared" si="5"/>
        <v>3.9225635872597309E-4</v>
      </c>
    </row>
    <row r="548" spans="1:10" ht="14.25" customHeight="1">
      <c r="A548" s="371">
        <v>44349</v>
      </c>
      <c r="B548" s="371" t="s">
        <v>4744</v>
      </c>
      <c r="C548" s="372">
        <v>212.3</v>
      </c>
      <c r="D548" s="386"/>
      <c r="E548" s="372" t="s">
        <v>999</v>
      </c>
      <c r="F548" s="388">
        <v>6019</v>
      </c>
      <c r="G548" s="387"/>
      <c r="H548" s="371">
        <v>44349</v>
      </c>
      <c r="I548" s="373">
        <f t="shared" si="4"/>
        <v>-6.5512400561533735E-3</v>
      </c>
      <c r="J548" s="373">
        <f t="shared" si="5"/>
        <v>4.2830947069492087E-3</v>
      </c>
    </row>
    <row r="549" spans="1:10" ht="14.25" customHeight="1">
      <c r="A549" s="371">
        <v>44350</v>
      </c>
      <c r="B549" s="371" t="s">
        <v>4744</v>
      </c>
      <c r="C549" s="372">
        <v>212.3</v>
      </c>
      <c r="D549" s="386"/>
      <c r="E549" s="372" t="s">
        <v>999</v>
      </c>
      <c r="F549" s="388">
        <v>6053.42</v>
      </c>
      <c r="G549" s="387"/>
      <c r="H549" s="371">
        <v>44350</v>
      </c>
      <c r="I549" s="373">
        <f t="shared" si="4"/>
        <v>0</v>
      </c>
      <c r="J549" s="373">
        <f t="shared" si="5"/>
        <v>5.7185578999834341E-3</v>
      </c>
    </row>
    <row r="550" spans="1:10" ht="14.25" customHeight="1">
      <c r="A550" s="371">
        <v>44353</v>
      </c>
      <c r="B550" s="371" t="s">
        <v>4744</v>
      </c>
      <c r="C550" s="372">
        <v>213.4</v>
      </c>
      <c r="D550" s="386"/>
      <c r="E550" s="372" t="s">
        <v>999</v>
      </c>
      <c r="F550" s="388">
        <v>6038.29</v>
      </c>
      <c r="G550" s="387"/>
      <c r="H550" s="371">
        <v>44353</v>
      </c>
      <c r="I550" s="373">
        <f t="shared" si="4"/>
        <v>5.1813471502590858E-3</v>
      </c>
      <c r="J550" s="373">
        <f t="shared" si="5"/>
        <v>-2.4994135546517748E-3</v>
      </c>
    </row>
    <row r="551" spans="1:10" ht="14.25" customHeight="1">
      <c r="A551" s="371">
        <v>44354</v>
      </c>
      <c r="B551" s="371" t="s">
        <v>4744</v>
      </c>
      <c r="C551" s="372">
        <v>214.6</v>
      </c>
      <c r="D551" s="386"/>
      <c r="E551" s="372" t="s">
        <v>999</v>
      </c>
      <c r="F551" s="388">
        <v>5975.89</v>
      </c>
      <c r="G551" s="387"/>
      <c r="H551" s="371">
        <v>44354</v>
      </c>
      <c r="I551" s="373">
        <f t="shared" si="4"/>
        <v>5.623242736644718E-3</v>
      </c>
      <c r="J551" s="373">
        <f t="shared" si="5"/>
        <v>-1.0334051527833177E-2</v>
      </c>
    </row>
    <row r="552" spans="1:10" ht="14.25" customHeight="1">
      <c r="A552" s="371">
        <v>44355</v>
      </c>
      <c r="B552" s="371" t="s">
        <v>4744</v>
      </c>
      <c r="C552" s="372">
        <v>214.1</v>
      </c>
      <c r="D552" s="386"/>
      <c r="E552" s="372" t="s">
        <v>999</v>
      </c>
      <c r="F552" s="388">
        <v>6023.15</v>
      </c>
      <c r="G552" s="387"/>
      <c r="H552" s="371">
        <v>44355</v>
      </c>
      <c r="I552" s="373">
        <f t="shared" si="4"/>
        <v>-2.329916123019582E-3</v>
      </c>
      <c r="J552" s="373">
        <f t="shared" si="5"/>
        <v>7.9084454365792034E-3</v>
      </c>
    </row>
    <row r="553" spans="1:10" ht="14.25" customHeight="1">
      <c r="A553" s="371">
        <v>44356</v>
      </c>
      <c r="B553" s="371" t="s">
        <v>4744</v>
      </c>
      <c r="C553" s="372">
        <v>214.5</v>
      </c>
      <c r="D553" s="386"/>
      <c r="E553" s="372" t="s">
        <v>999</v>
      </c>
      <c r="F553" s="388">
        <v>6055.05</v>
      </c>
      <c r="G553" s="387"/>
      <c r="H553" s="371">
        <v>44356</v>
      </c>
      <c r="I553" s="373">
        <f t="shared" si="4"/>
        <v>1.8682858477347963E-3</v>
      </c>
      <c r="J553" s="373">
        <f t="shared" si="5"/>
        <v>5.2962320380531835E-3</v>
      </c>
    </row>
    <row r="554" spans="1:10" ht="14.25" customHeight="1">
      <c r="A554" s="371">
        <v>44357</v>
      </c>
      <c r="B554" s="371" t="s">
        <v>4744</v>
      </c>
      <c r="C554" s="372">
        <v>214.3</v>
      </c>
      <c r="D554" s="386"/>
      <c r="E554" s="372" t="s">
        <v>999</v>
      </c>
      <c r="F554" s="388">
        <v>6066.64</v>
      </c>
      <c r="G554" s="387"/>
      <c r="H554" s="371">
        <v>44357</v>
      </c>
      <c r="I554" s="373">
        <f t="shared" si="4"/>
        <v>-9.3240093240087862E-4</v>
      </c>
      <c r="J554" s="373">
        <f t="shared" si="5"/>
        <v>1.9141047555346624E-3</v>
      </c>
    </row>
    <row r="555" spans="1:10" ht="14.25" customHeight="1">
      <c r="A555" s="371">
        <v>44360</v>
      </c>
      <c r="B555" s="371" t="s">
        <v>4744</v>
      </c>
      <c r="C555" s="372">
        <v>214.5</v>
      </c>
      <c r="D555" s="386"/>
      <c r="E555" s="372" t="s">
        <v>999</v>
      </c>
      <c r="F555" s="388">
        <v>6036.05</v>
      </c>
      <c r="G555" s="387"/>
      <c r="H555" s="371">
        <v>44360</v>
      </c>
      <c r="I555" s="373">
        <f t="shared" si="4"/>
        <v>9.3327111525898232E-4</v>
      </c>
      <c r="J555" s="373">
        <f t="shared" si="5"/>
        <v>-5.042329856394967E-3</v>
      </c>
    </row>
    <row r="556" spans="1:10" ht="14.25" customHeight="1">
      <c r="A556" s="371">
        <v>44361</v>
      </c>
      <c r="B556" s="371" t="s">
        <v>4744</v>
      </c>
      <c r="C556" s="372">
        <v>213.6</v>
      </c>
      <c r="D556" s="386"/>
      <c r="E556" s="372" t="s">
        <v>999</v>
      </c>
      <c r="F556" s="388">
        <v>6013.61</v>
      </c>
      <c r="G556" s="387"/>
      <c r="H556" s="371">
        <v>44361</v>
      </c>
      <c r="I556" s="373">
        <f t="shared" si="4"/>
        <v>-4.1958041958042314E-3</v>
      </c>
      <c r="J556" s="373">
        <f t="shared" si="5"/>
        <v>-3.717663041227337E-3</v>
      </c>
    </row>
    <row r="557" spans="1:10" ht="14.25" customHeight="1">
      <c r="A557" s="371">
        <v>44362</v>
      </c>
      <c r="B557" s="371" t="s">
        <v>4744</v>
      </c>
      <c r="C557" s="372">
        <v>212.6</v>
      </c>
      <c r="D557" s="386"/>
      <c r="E557" s="372" t="s">
        <v>999</v>
      </c>
      <c r="F557" s="388">
        <v>6022.31</v>
      </c>
      <c r="G557" s="387"/>
      <c r="H557" s="371">
        <v>44362</v>
      </c>
      <c r="I557" s="373">
        <f t="shared" si="4"/>
        <v>-4.6816479400748623E-3</v>
      </c>
      <c r="J557" s="373">
        <f t="shared" si="5"/>
        <v>1.446718360518906E-3</v>
      </c>
    </row>
    <row r="558" spans="1:10" ht="14.25" customHeight="1">
      <c r="A558" s="371">
        <v>44363</v>
      </c>
      <c r="B558" s="371" t="s">
        <v>4744</v>
      </c>
      <c r="C558" s="372">
        <v>213.5</v>
      </c>
      <c r="D558" s="386"/>
      <c r="E558" s="372" t="s">
        <v>999</v>
      </c>
      <c r="F558" s="388">
        <v>6051.73</v>
      </c>
      <c r="G558" s="387"/>
      <c r="H558" s="371">
        <v>44363</v>
      </c>
      <c r="I558" s="373">
        <f t="shared" si="4"/>
        <v>4.2333019755409484E-3</v>
      </c>
      <c r="J558" s="373">
        <f t="shared" si="5"/>
        <v>4.8851686479107759E-3</v>
      </c>
    </row>
    <row r="559" spans="1:10" ht="14.25" customHeight="1">
      <c r="A559" s="371">
        <v>44364</v>
      </c>
      <c r="B559" s="371" t="s">
        <v>4744</v>
      </c>
      <c r="C559" s="372">
        <v>213.8</v>
      </c>
      <c r="D559" s="386"/>
      <c r="E559" s="372" t="s">
        <v>999</v>
      </c>
      <c r="F559" s="388">
        <v>6052.75</v>
      </c>
      <c r="G559" s="387"/>
      <c r="H559" s="371">
        <v>44364</v>
      </c>
      <c r="I559" s="373">
        <f t="shared" si="4"/>
        <v>1.4051522248244019E-3</v>
      </c>
      <c r="J559" s="373">
        <f t="shared" si="5"/>
        <v>1.6854684528233577E-4</v>
      </c>
    </row>
    <row r="560" spans="1:10" ht="14.25" customHeight="1">
      <c r="A560" s="371">
        <v>44367</v>
      </c>
      <c r="B560" s="371" t="s">
        <v>4744</v>
      </c>
      <c r="C560" s="372">
        <v>213.8</v>
      </c>
      <c r="D560" s="386"/>
      <c r="E560" s="372" t="s">
        <v>999</v>
      </c>
      <c r="F560" s="388">
        <v>6069.4</v>
      </c>
      <c r="G560" s="387"/>
      <c r="H560" s="371">
        <v>44367</v>
      </c>
      <c r="I560" s="373">
        <f t="shared" si="4"/>
        <v>0</v>
      </c>
      <c r="J560" s="373">
        <f t="shared" si="5"/>
        <v>2.7508157449092074E-3</v>
      </c>
    </row>
    <row r="561" spans="1:10" ht="14.25" customHeight="1">
      <c r="A561" s="371">
        <v>44368</v>
      </c>
      <c r="B561" s="371" t="s">
        <v>4744</v>
      </c>
      <c r="C561" s="372">
        <v>214</v>
      </c>
      <c r="D561" s="386"/>
      <c r="E561" s="372" t="s">
        <v>999</v>
      </c>
      <c r="F561" s="388">
        <v>6125.41</v>
      </c>
      <c r="G561" s="387"/>
      <c r="H561" s="371">
        <v>44368</v>
      </c>
      <c r="I561" s="373">
        <f t="shared" si="4"/>
        <v>9.3545369504210996E-4</v>
      </c>
      <c r="J561" s="373">
        <f t="shared" si="5"/>
        <v>9.2282597950374967E-3</v>
      </c>
    </row>
    <row r="562" spans="1:10" ht="14.25" customHeight="1">
      <c r="A562" s="371">
        <v>44369</v>
      </c>
      <c r="B562" s="371" t="s">
        <v>4744</v>
      </c>
      <c r="C562" s="372">
        <v>213.7</v>
      </c>
      <c r="D562" s="386"/>
      <c r="E562" s="372" t="s">
        <v>999</v>
      </c>
      <c r="F562" s="388">
        <v>6105.73</v>
      </c>
      <c r="G562" s="387"/>
      <c r="H562" s="371">
        <v>44369</v>
      </c>
      <c r="I562" s="373">
        <f t="shared" si="4"/>
        <v>-1.4018691588785215E-3</v>
      </c>
      <c r="J562" s="373">
        <f t="shared" si="5"/>
        <v>-3.212846160501992E-3</v>
      </c>
    </row>
    <row r="563" spans="1:10" ht="14.25" customHeight="1">
      <c r="A563" s="371">
        <v>44370</v>
      </c>
      <c r="B563" s="371" t="s">
        <v>4744</v>
      </c>
      <c r="C563" s="372">
        <v>213.1</v>
      </c>
      <c r="D563" s="386"/>
      <c r="E563" s="372" t="s">
        <v>999</v>
      </c>
      <c r="F563" s="388">
        <v>6035.84</v>
      </c>
      <c r="G563" s="387"/>
      <c r="H563" s="371">
        <v>44370</v>
      </c>
      <c r="I563" s="373">
        <f t="shared" si="4"/>
        <v>-2.8076743097800172E-3</v>
      </c>
      <c r="J563" s="373">
        <f t="shared" si="5"/>
        <v>-1.1446624727919463E-2</v>
      </c>
    </row>
    <row r="564" spans="1:10" ht="14.25" customHeight="1">
      <c r="A564" s="371">
        <v>44371</v>
      </c>
      <c r="B564" s="371" t="s">
        <v>4744</v>
      </c>
      <c r="C564" s="372">
        <v>213.1</v>
      </c>
      <c r="D564" s="386"/>
      <c r="E564" s="372" t="s">
        <v>999</v>
      </c>
      <c r="F564" s="388">
        <v>6092.83</v>
      </c>
      <c r="G564" s="387"/>
      <c r="H564" s="371">
        <v>44371</v>
      </c>
      <c r="I564" s="373">
        <f t="shared" si="4"/>
        <v>0</v>
      </c>
      <c r="J564" s="373">
        <f t="shared" si="5"/>
        <v>9.4419335171243013E-3</v>
      </c>
    </row>
    <row r="565" spans="1:10" ht="14.25" customHeight="1">
      <c r="A565" s="371">
        <v>44374</v>
      </c>
      <c r="B565" s="371" t="s">
        <v>4744</v>
      </c>
      <c r="C565" s="372">
        <v>213.1</v>
      </c>
      <c r="D565" s="386"/>
      <c r="E565" s="372" t="s">
        <v>999</v>
      </c>
      <c r="F565" s="388">
        <v>5992.73</v>
      </c>
      <c r="G565" s="387"/>
      <c r="H565" s="371">
        <v>44374</v>
      </c>
      <c r="I565" s="373">
        <f t="shared" si="4"/>
        <v>0</v>
      </c>
      <c r="J565" s="373">
        <f t="shared" si="5"/>
        <v>-1.6429147046610582E-2</v>
      </c>
    </row>
    <row r="566" spans="1:10" ht="14.25" customHeight="1">
      <c r="A566" s="371">
        <v>44375</v>
      </c>
      <c r="B566" s="371" t="s">
        <v>4744</v>
      </c>
      <c r="C566" s="372">
        <v>213.8</v>
      </c>
      <c r="D566" s="386"/>
      <c r="E566" s="372" t="s">
        <v>999</v>
      </c>
      <c r="F566" s="388">
        <v>6026.64</v>
      </c>
      <c r="G566" s="387"/>
      <c r="H566" s="371">
        <v>44375</v>
      </c>
      <c r="I566" s="373">
        <f t="shared" si="4"/>
        <v>3.2848427968090732E-3</v>
      </c>
      <c r="J566" s="373">
        <f t="shared" si="5"/>
        <v>5.6585229102597001E-3</v>
      </c>
    </row>
    <row r="567" spans="1:10" ht="14.25" customHeight="1">
      <c r="A567" s="371">
        <v>44376</v>
      </c>
      <c r="B567" s="371" t="s">
        <v>4744</v>
      </c>
      <c r="C567" s="372">
        <v>213.8</v>
      </c>
      <c r="D567" s="386"/>
      <c r="E567" s="372" t="s">
        <v>999</v>
      </c>
      <c r="F567" s="388">
        <v>6042.49</v>
      </c>
      <c r="G567" s="387"/>
      <c r="H567" s="371">
        <v>44376</v>
      </c>
      <c r="I567" s="373">
        <f t="shared" si="4"/>
        <v>0</v>
      </c>
      <c r="J567" s="373">
        <f t="shared" si="5"/>
        <v>2.6299895132277928E-3</v>
      </c>
    </row>
    <row r="568" spans="1:10" ht="14.25" customHeight="1">
      <c r="A568" s="371">
        <v>44377</v>
      </c>
      <c r="B568" s="371" t="s">
        <v>4744</v>
      </c>
      <c r="C568" s="372">
        <v>215.5</v>
      </c>
      <c r="D568" s="386"/>
      <c r="E568" s="372" t="s">
        <v>999</v>
      </c>
      <c r="F568" s="388">
        <v>6150.48</v>
      </c>
      <c r="G568" s="387"/>
      <c r="H568" s="371">
        <v>44377</v>
      </c>
      <c r="I568" s="373">
        <f t="shared" si="4"/>
        <v>7.9513564078577126E-3</v>
      </c>
      <c r="J568" s="373">
        <f t="shared" si="5"/>
        <v>1.7871771405496784E-2</v>
      </c>
    </row>
    <row r="569" spans="1:10" ht="14.25" customHeight="1">
      <c r="A569" s="371">
        <v>44381</v>
      </c>
      <c r="B569" s="371" t="s">
        <v>4744</v>
      </c>
      <c r="C569" s="372">
        <v>215.5</v>
      </c>
      <c r="D569" s="386"/>
      <c r="E569" s="372" t="s">
        <v>999</v>
      </c>
      <c r="F569" s="388">
        <v>6150.48</v>
      </c>
      <c r="G569" s="387"/>
      <c r="H569" s="371">
        <v>44381</v>
      </c>
      <c r="I569" s="373">
        <f t="shared" si="4"/>
        <v>0</v>
      </c>
      <c r="J569" s="373">
        <f t="shared" si="5"/>
        <v>0</v>
      </c>
    </row>
    <row r="570" spans="1:10" ht="14.25" customHeight="1">
      <c r="A570" s="371">
        <v>44382</v>
      </c>
      <c r="B570" s="371" t="s">
        <v>4744</v>
      </c>
      <c r="C570" s="372">
        <v>219.4</v>
      </c>
      <c r="D570" s="386"/>
      <c r="E570" s="372" t="s">
        <v>999</v>
      </c>
      <c r="F570" s="388">
        <v>6219.94</v>
      </c>
      <c r="G570" s="387"/>
      <c r="H570" s="371">
        <v>44382</v>
      </c>
      <c r="I570" s="373">
        <f t="shared" si="4"/>
        <v>1.8097447795823784E-2</v>
      </c>
      <c r="J570" s="373">
        <f t="shared" si="5"/>
        <v>1.1293427504845077E-2</v>
      </c>
    </row>
    <row r="571" spans="1:10" ht="14.25" customHeight="1">
      <c r="A571" s="371">
        <v>44383</v>
      </c>
      <c r="B571" s="371" t="s">
        <v>4744</v>
      </c>
      <c r="C571" s="372">
        <v>217.9</v>
      </c>
      <c r="D571" s="386"/>
      <c r="E571" s="372" t="s">
        <v>999</v>
      </c>
      <c r="F571" s="388">
        <v>6196.57</v>
      </c>
      <c r="G571" s="387"/>
      <c r="H571" s="371">
        <v>44383</v>
      </c>
      <c r="I571" s="373">
        <f t="shared" si="4"/>
        <v>-6.8368277119416065E-3</v>
      </c>
      <c r="J571" s="373">
        <f t="shared" si="5"/>
        <v>-3.7572709704595253E-3</v>
      </c>
    </row>
    <row r="572" spans="1:10" ht="14.25" customHeight="1">
      <c r="A572" s="371">
        <v>44384</v>
      </c>
      <c r="B572" s="371" t="s">
        <v>4744</v>
      </c>
      <c r="C572" s="372">
        <v>214.8</v>
      </c>
      <c r="D572" s="386"/>
      <c r="E572" s="372" t="s">
        <v>999</v>
      </c>
      <c r="F572" s="388">
        <v>6177.21</v>
      </c>
      <c r="G572" s="387"/>
      <c r="H572" s="371">
        <v>44384</v>
      </c>
      <c r="I572" s="373">
        <f t="shared" si="4"/>
        <v>-1.4226709499770562E-2</v>
      </c>
      <c r="J572" s="373">
        <f t="shared" si="5"/>
        <v>-3.1243090935791917E-3</v>
      </c>
    </row>
    <row r="573" spans="1:10" ht="14.25" customHeight="1">
      <c r="A573" s="371">
        <v>44385</v>
      </c>
      <c r="B573" s="371" t="s">
        <v>4744</v>
      </c>
      <c r="C573" s="372">
        <v>217.5</v>
      </c>
      <c r="D573" s="386"/>
      <c r="E573" s="372" t="s">
        <v>999</v>
      </c>
      <c r="F573" s="388">
        <v>6212.76</v>
      </c>
      <c r="G573" s="387"/>
      <c r="H573" s="371">
        <v>44385</v>
      </c>
      <c r="I573" s="373">
        <f t="shared" si="4"/>
        <v>1.2569832402234526E-2</v>
      </c>
      <c r="J573" s="373">
        <f t="shared" si="5"/>
        <v>5.7550253269680329E-3</v>
      </c>
    </row>
    <row r="574" spans="1:10" ht="14.25" customHeight="1">
      <c r="A574" s="371">
        <v>44389</v>
      </c>
      <c r="B574" s="371" t="s">
        <v>4744</v>
      </c>
      <c r="C574" s="372">
        <v>216.3</v>
      </c>
      <c r="D574" s="386"/>
      <c r="E574" s="372" t="s">
        <v>999</v>
      </c>
      <c r="F574" s="388">
        <v>6208.39</v>
      </c>
      <c r="G574" s="387"/>
      <c r="H574" s="371">
        <v>44389</v>
      </c>
      <c r="I574" s="373">
        <f t="shared" si="4"/>
        <v>-5.5172413793103114E-3</v>
      </c>
      <c r="J574" s="373">
        <f t="shared" si="5"/>
        <v>-7.0339108544348328E-4</v>
      </c>
    </row>
    <row r="575" spans="1:10" ht="14.25" customHeight="1">
      <c r="A575" s="371">
        <v>44390</v>
      </c>
      <c r="B575" s="371" t="s">
        <v>4744</v>
      </c>
      <c r="C575" s="372">
        <v>216.1</v>
      </c>
      <c r="D575" s="386"/>
      <c r="E575" s="372" t="s">
        <v>999</v>
      </c>
      <c r="F575" s="388">
        <v>6266.01</v>
      </c>
      <c r="G575" s="387"/>
      <c r="H575" s="371">
        <v>44390</v>
      </c>
      <c r="I575" s="373">
        <f t="shared" si="4"/>
        <v>-9.2464170134076706E-4</v>
      </c>
      <c r="J575" s="373">
        <f t="shared" si="5"/>
        <v>9.2809891131195865E-3</v>
      </c>
    </row>
    <row r="576" spans="1:10" ht="14.25" customHeight="1">
      <c r="A576" s="371">
        <v>44391</v>
      </c>
      <c r="B576" s="371" t="s">
        <v>4744</v>
      </c>
      <c r="C576" s="372">
        <v>217.1</v>
      </c>
      <c r="D576" s="386"/>
      <c r="E576" s="372" t="s">
        <v>999</v>
      </c>
      <c r="F576" s="388">
        <v>6273.33</v>
      </c>
      <c r="G576" s="387"/>
      <c r="H576" s="371">
        <v>44391</v>
      </c>
      <c r="I576" s="373">
        <f t="shared" si="4"/>
        <v>4.6274872744100914E-3</v>
      </c>
      <c r="J576" s="373">
        <f t="shared" si="5"/>
        <v>1.1682075196177699E-3</v>
      </c>
    </row>
    <row r="577" spans="1:10" ht="14.25" customHeight="1">
      <c r="A577" s="371">
        <v>44392</v>
      </c>
      <c r="B577" s="371" t="s">
        <v>4744</v>
      </c>
      <c r="C577" s="372">
        <v>217.6</v>
      </c>
      <c r="D577" s="386"/>
      <c r="E577" s="372" t="s">
        <v>999</v>
      </c>
      <c r="F577" s="388">
        <v>6307.35</v>
      </c>
      <c r="G577" s="387"/>
      <c r="H577" s="371">
        <v>44392</v>
      </c>
      <c r="I577" s="373">
        <f t="shared" si="4"/>
        <v>2.3030861354214061E-3</v>
      </c>
      <c r="J577" s="373">
        <f t="shared" si="5"/>
        <v>5.4229571854182979E-3</v>
      </c>
    </row>
    <row r="578" spans="1:10" ht="14.25" customHeight="1">
      <c r="A578" s="371">
        <v>44395</v>
      </c>
      <c r="B578" s="371" t="s">
        <v>4744</v>
      </c>
      <c r="C578" s="372">
        <v>223.7</v>
      </c>
      <c r="D578" s="386"/>
      <c r="E578" s="372" t="s">
        <v>999</v>
      </c>
      <c r="F578" s="388">
        <v>6346.52</v>
      </c>
      <c r="G578" s="387"/>
      <c r="H578" s="371">
        <v>44395</v>
      </c>
      <c r="I578" s="373">
        <f t="shared" si="4"/>
        <v>2.8033088235294157E-2</v>
      </c>
      <c r="J578" s="373">
        <f t="shared" si="5"/>
        <v>6.210215066549285E-3</v>
      </c>
    </row>
    <row r="579" spans="1:10" ht="14.25" customHeight="1">
      <c r="A579" s="371">
        <v>44396</v>
      </c>
      <c r="B579" s="371" t="s">
        <v>4744</v>
      </c>
      <c r="C579" s="372">
        <v>224</v>
      </c>
      <c r="D579" s="386"/>
      <c r="E579" s="372" t="s">
        <v>999</v>
      </c>
      <c r="F579" s="388">
        <v>6405.04</v>
      </c>
      <c r="G579" s="387"/>
      <c r="H579" s="371">
        <v>44396</v>
      </c>
      <c r="I579" s="373">
        <f t="shared" si="4"/>
        <v>1.3410818059902407E-3</v>
      </c>
      <c r="J579" s="373">
        <f t="shared" si="5"/>
        <v>9.2208013210388629E-3</v>
      </c>
    </row>
    <row r="580" spans="1:10" ht="14.25" customHeight="1">
      <c r="A580" s="371">
        <v>44402</v>
      </c>
      <c r="B580" s="371" t="s">
        <v>4744</v>
      </c>
      <c r="C580" s="372">
        <v>224</v>
      </c>
      <c r="D580" s="386"/>
      <c r="E580" s="372" t="s">
        <v>999</v>
      </c>
      <c r="F580" s="388">
        <v>6424.21</v>
      </c>
      <c r="G580" s="387"/>
      <c r="H580" s="371">
        <v>44402</v>
      </c>
      <c r="I580" s="373">
        <f t="shared" si="4"/>
        <v>0</v>
      </c>
      <c r="J580" s="373">
        <f t="shared" si="5"/>
        <v>2.9929555475063374E-3</v>
      </c>
    </row>
    <row r="581" spans="1:10" ht="14.25" customHeight="1">
      <c r="A581" s="371">
        <v>44403</v>
      </c>
      <c r="B581" s="371" t="s">
        <v>4744</v>
      </c>
      <c r="C581" s="372">
        <v>223.4</v>
      </c>
      <c r="D581" s="386"/>
      <c r="E581" s="372" t="s">
        <v>999</v>
      </c>
      <c r="F581" s="388">
        <v>6404.03</v>
      </c>
      <c r="G581" s="387"/>
      <c r="H581" s="371">
        <v>44403</v>
      </c>
      <c r="I581" s="373">
        <f t="shared" si="4"/>
        <v>-2.6785714285714191E-3</v>
      </c>
      <c r="J581" s="373">
        <f t="shared" si="5"/>
        <v>-3.1412422694775399E-3</v>
      </c>
    </row>
    <row r="582" spans="1:10" ht="14.25" customHeight="1">
      <c r="A582" s="371">
        <v>44404</v>
      </c>
      <c r="B582" s="371" t="s">
        <v>4744</v>
      </c>
      <c r="C582" s="372">
        <v>222.7</v>
      </c>
      <c r="D582" s="386"/>
      <c r="E582" s="372" t="s">
        <v>999</v>
      </c>
      <c r="F582" s="388">
        <v>6379.67</v>
      </c>
      <c r="G582" s="387"/>
      <c r="H582" s="371">
        <v>44404</v>
      </c>
      <c r="I582" s="373">
        <f t="shared" si="4"/>
        <v>-3.1333930170098778E-3</v>
      </c>
      <c r="J582" s="373">
        <f t="shared" si="5"/>
        <v>-3.8038547602056161E-3</v>
      </c>
    </row>
    <row r="583" spans="1:10" ht="14.25" customHeight="1">
      <c r="A583" s="371">
        <v>44405</v>
      </c>
      <c r="B583" s="371" t="s">
        <v>4744</v>
      </c>
      <c r="C583" s="372">
        <v>222.8</v>
      </c>
      <c r="D583" s="386"/>
      <c r="E583" s="372" t="s">
        <v>999</v>
      </c>
      <c r="F583" s="388">
        <v>6417.19</v>
      </c>
      <c r="G583" s="387"/>
      <c r="H583" s="371">
        <v>44405</v>
      </c>
      <c r="I583" s="373">
        <f t="shared" si="4"/>
        <v>4.4903457566247695E-4</v>
      </c>
      <c r="J583" s="373">
        <f t="shared" si="5"/>
        <v>5.8811819420125921E-3</v>
      </c>
    </row>
    <row r="584" spans="1:10" ht="14.25" customHeight="1">
      <c r="A584" s="371">
        <v>44406</v>
      </c>
      <c r="B584" s="371" t="s">
        <v>4744</v>
      </c>
      <c r="C584" s="372">
        <v>222</v>
      </c>
      <c r="D584" s="386"/>
      <c r="E584" s="372" t="s">
        <v>999</v>
      </c>
      <c r="F584" s="388">
        <v>6425.25</v>
      </c>
      <c r="G584" s="387"/>
      <c r="H584" s="371">
        <v>44406</v>
      </c>
      <c r="I584" s="373">
        <f t="shared" si="4"/>
        <v>-3.5906642728905647E-3</v>
      </c>
      <c r="J584" s="373">
        <f t="shared" si="5"/>
        <v>1.2560014585825119E-3</v>
      </c>
    </row>
    <row r="585" spans="1:10" ht="14.25" customHeight="1">
      <c r="A585" s="371">
        <v>44410</v>
      </c>
      <c r="B585" s="371" t="s">
        <v>4744</v>
      </c>
      <c r="C585" s="372">
        <v>221.1</v>
      </c>
      <c r="D585" s="386"/>
      <c r="E585" s="372" t="s">
        <v>999</v>
      </c>
      <c r="F585" s="388">
        <v>6481.56</v>
      </c>
      <c r="G585" s="387"/>
      <c r="H585" s="371">
        <v>44410</v>
      </c>
      <c r="I585" s="373">
        <f t="shared" si="4"/>
        <v>-4.0540540540541237E-3</v>
      </c>
      <c r="J585" s="373">
        <f t="shared" si="5"/>
        <v>8.7638613283529399E-3</v>
      </c>
    </row>
    <row r="586" spans="1:10" ht="14.25" customHeight="1">
      <c r="A586" s="371">
        <v>44411</v>
      </c>
      <c r="B586" s="371" t="s">
        <v>4744</v>
      </c>
      <c r="C586" s="372">
        <v>222.9</v>
      </c>
      <c r="D586" s="386"/>
      <c r="E586" s="372" t="s">
        <v>999</v>
      </c>
      <c r="F586" s="388">
        <v>6535.87</v>
      </c>
      <c r="G586" s="387"/>
      <c r="H586" s="371">
        <v>44411</v>
      </c>
      <c r="I586" s="373">
        <f t="shared" si="4"/>
        <v>8.141112618724522E-3</v>
      </c>
      <c r="J586" s="373">
        <f t="shared" si="5"/>
        <v>8.3791556353716157E-3</v>
      </c>
    </row>
    <row r="587" spans="1:10" ht="14.25" customHeight="1">
      <c r="A587" s="371">
        <v>44413</v>
      </c>
      <c r="B587" s="371" t="s">
        <v>4744</v>
      </c>
      <c r="C587" s="372">
        <v>226.8</v>
      </c>
      <c r="D587" s="386"/>
      <c r="E587" s="372" t="s">
        <v>999</v>
      </c>
      <c r="F587" s="388">
        <v>6596.07</v>
      </c>
      <c r="G587" s="387"/>
      <c r="H587" s="371">
        <v>44413</v>
      </c>
      <c r="I587" s="373">
        <f t="shared" si="4"/>
        <v>1.7496635262449489E-2</v>
      </c>
      <c r="J587" s="373">
        <f t="shared" si="5"/>
        <v>9.2107095153362017E-3</v>
      </c>
    </row>
    <row r="588" spans="1:10" ht="14.25" customHeight="1">
      <c r="A588" s="371">
        <v>44417</v>
      </c>
      <c r="B588" s="371" t="s">
        <v>4744</v>
      </c>
      <c r="C588" s="372">
        <v>231.9</v>
      </c>
      <c r="D588" s="386"/>
      <c r="E588" s="372" t="s">
        <v>999</v>
      </c>
      <c r="F588" s="388">
        <v>6628.14</v>
      </c>
      <c r="G588" s="387"/>
      <c r="H588" s="371">
        <v>44417</v>
      </c>
      <c r="I588" s="373">
        <f t="shared" si="4"/>
        <v>2.2486772486772555E-2</v>
      </c>
      <c r="J588" s="373">
        <f t="shared" si="5"/>
        <v>4.8619860007550475E-3</v>
      </c>
    </row>
    <row r="589" spans="1:10" ht="14.25" customHeight="1">
      <c r="A589" s="371">
        <v>44418</v>
      </c>
      <c r="B589" s="371" t="s">
        <v>4744</v>
      </c>
      <c r="C589" s="372">
        <v>230.7</v>
      </c>
      <c r="D589" s="386"/>
      <c r="E589" s="372" t="s">
        <v>999</v>
      </c>
      <c r="F589" s="388">
        <v>6617.83</v>
      </c>
      <c r="G589" s="387"/>
      <c r="H589" s="371">
        <v>44418</v>
      </c>
      <c r="I589" s="373">
        <f t="shared" si="4"/>
        <v>-5.1746442432083484E-3</v>
      </c>
      <c r="J589" s="373">
        <f t="shared" si="5"/>
        <v>-1.5554891719246067E-3</v>
      </c>
    </row>
    <row r="590" spans="1:10" ht="14.25" customHeight="1">
      <c r="A590" s="371">
        <v>44419</v>
      </c>
      <c r="B590" s="371" t="s">
        <v>4744</v>
      </c>
      <c r="C590" s="372">
        <v>231.3</v>
      </c>
      <c r="D590" s="386"/>
      <c r="E590" s="372" t="s">
        <v>999</v>
      </c>
      <c r="F590" s="388">
        <v>6623.31</v>
      </c>
      <c r="G590" s="387"/>
      <c r="H590" s="371">
        <v>44419</v>
      </c>
      <c r="I590" s="373">
        <f t="shared" si="4"/>
        <v>2.6007802340703989E-3</v>
      </c>
      <c r="J590" s="373">
        <f t="shared" si="5"/>
        <v>8.2806599746443332E-4</v>
      </c>
    </row>
    <row r="591" spans="1:10" ht="14.25" customHeight="1">
      <c r="A591" s="371">
        <v>44420</v>
      </c>
      <c r="B591" s="371" t="s">
        <v>4744</v>
      </c>
      <c r="C591" s="372">
        <v>231</v>
      </c>
      <c r="D591" s="386"/>
      <c r="E591" s="372" t="s">
        <v>999</v>
      </c>
      <c r="F591" s="388">
        <v>6699.39</v>
      </c>
      <c r="G591" s="387"/>
      <c r="H591" s="371">
        <v>44420</v>
      </c>
      <c r="I591" s="373">
        <f t="shared" si="4"/>
        <v>-1.2970168612191912E-3</v>
      </c>
      <c r="J591" s="373">
        <f t="shared" si="5"/>
        <v>1.1486703778020413E-2</v>
      </c>
    </row>
    <row r="592" spans="1:10" ht="14.25" customHeight="1">
      <c r="A592" s="371">
        <v>44424</v>
      </c>
      <c r="B592" s="371" t="s">
        <v>4744</v>
      </c>
      <c r="C592" s="372">
        <v>232.4</v>
      </c>
      <c r="D592" s="386"/>
      <c r="E592" s="372" t="s">
        <v>999</v>
      </c>
      <c r="F592" s="388">
        <v>6748.92</v>
      </c>
      <c r="G592" s="387"/>
      <c r="H592" s="371">
        <v>44424</v>
      </c>
      <c r="I592" s="373">
        <f t="shared" si="4"/>
        <v>6.0606060606060996E-3</v>
      </c>
      <c r="J592" s="373">
        <f t="shared" si="5"/>
        <v>7.3932104266209997E-3</v>
      </c>
    </row>
    <row r="593" spans="1:10" ht="14.25" customHeight="1">
      <c r="A593" s="371">
        <v>44425</v>
      </c>
      <c r="B593" s="371" t="s">
        <v>4744</v>
      </c>
      <c r="C593" s="372">
        <v>230.7</v>
      </c>
      <c r="D593" s="386"/>
      <c r="E593" s="372" t="s">
        <v>999</v>
      </c>
      <c r="F593" s="388">
        <v>6787.16</v>
      </c>
      <c r="G593" s="387"/>
      <c r="H593" s="371">
        <v>44425</v>
      </c>
      <c r="I593" s="373">
        <f t="shared" si="4"/>
        <v>-7.3149741824440895E-3</v>
      </c>
      <c r="J593" s="373">
        <f t="shared" si="5"/>
        <v>5.6660917598667648E-3</v>
      </c>
    </row>
    <row r="594" spans="1:10" ht="14.25" customHeight="1">
      <c r="A594" s="371">
        <v>44426</v>
      </c>
      <c r="B594" s="371" t="s">
        <v>4744</v>
      </c>
      <c r="C594" s="372">
        <v>229.8</v>
      </c>
      <c r="D594" s="386"/>
      <c r="E594" s="372" t="s">
        <v>999</v>
      </c>
      <c r="F594" s="388">
        <v>6771.84</v>
      </c>
      <c r="G594" s="387"/>
      <c r="H594" s="371">
        <v>44426</v>
      </c>
      <c r="I594" s="373">
        <f t="shared" si="4"/>
        <v>-3.9011703511052653E-3</v>
      </c>
      <c r="J594" s="373">
        <f t="shared" si="5"/>
        <v>-2.2572033074216291E-3</v>
      </c>
    </row>
    <row r="595" spans="1:10" ht="14.25" customHeight="1">
      <c r="A595" s="371">
        <v>44427</v>
      </c>
      <c r="B595" s="371" t="s">
        <v>4744</v>
      </c>
      <c r="C595" s="372">
        <v>227</v>
      </c>
      <c r="D595" s="386"/>
      <c r="E595" s="372" t="s">
        <v>999</v>
      </c>
      <c r="F595" s="388">
        <v>6760.61</v>
      </c>
      <c r="G595" s="387"/>
      <c r="H595" s="371">
        <v>44427</v>
      </c>
      <c r="I595" s="373">
        <f t="shared" si="4"/>
        <v>-1.218450826805928E-2</v>
      </c>
      <c r="J595" s="373">
        <f t="shared" si="5"/>
        <v>-1.6583380587846808E-3</v>
      </c>
    </row>
    <row r="596" spans="1:10" ht="14.25" customHeight="1">
      <c r="A596" s="371">
        <v>44430</v>
      </c>
      <c r="B596" s="371" t="s">
        <v>4744</v>
      </c>
      <c r="C596" s="372">
        <v>229.2</v>
      </c>
      <c r="D596" s="386"/>
      <c r="E596" s="372" t="s">
        <v>999</v>
      </c>
      <c r="F596" s="388">
        <v>6842.23</v>
      </c>
      <c r="G596" s="387"/>
      <c r="H596" s="371">
        <v>44430</v>
      </c>
      <c r="I596" s="373">
        <f t="shared" si="4"/>
        <v>9.6916299559470787E-3</v>
      </c>
      <c r="J596" s="373">
        <f t="shared" si="5"/>
        <v>1.2072875080799017E-2</v>
      </c>
    </row>
    <row r="597" spans="1:10" ht="14.25" customHeight="1">
      <c r="A597" s="371">
        <v>44431</v>
      </c>
      <c r="B597" s="371" t="s">
        <v>4744</v>
      </c>
      <c r="C597" s="372">
        <v>229.3</v>
      </c>
      <c r="D597" s="386"/>
      <c r="E597" s="372" t="s">
        <v>999</v>
      </c>
      <c r="F597" s="388">
        <v>6862.41</v>
      </c>
      <c r="G597" s="387"/>
      <c r="H597" s="371">
        <v>44431</v>
      </c>
      <c r="I597" s="373">
        <f t="shared" si="4"/>
        <v>4.3630017452023218E-4</v>
      </c>
      <c r="J597" s="373">
        <f t="shared" si="5"/>
        <v>2.9493308468147017E-3</v>
      </c>
    </row>
    <row r="598" spans="1:10" ht="14.25" customHeight="1">
      <c r="A598" s="371">
        <v>44432</v>
      </c>
      <c r="B598" s="371" t="s">
        <v>4744</v>
      </c>
      <c r="C598" s="372">
        <v>230</v>
      </c>
      <c r="D598" s="386"/>
      <c r="E598" s="372" t="s">
        <v>999</v>
      </c>
      <c r="F598" s="388">
        <v>6884.67</v>
      </c>
      <c r="G598" s="387"/>
      <c r="H598" s="371">
        <v>44432</v>
      </c>
      <c r="I598" s="373">
        <f t="shared" si="4"/>
        <v>3.0527692978630228E-3</v>
      </c>
      <c r="J598" s="373">
        <f t="shared" si="5"/>
        <v>3.2437583880882137E-3</v>
      </c>
    </row>
    <row r="599" spans="1:10" ht="14.25" customHeight="1">
      <c r="A599" s="371">
        <v>44433</v>
      </c>
      <c r="B599" s="371" t="s">
        <v>4744</v>
      </c>
      <c r="C599" s="372">
        <v>229.3</v>
      </c>
      <c r="D599" s="386"/>
      <c r="E599" s="372" t="s">
        <v>999</v>
      </c>
      <c r="F599" s="388">
        <v>6878.75</v>
      </c>
      <c r="G599" s="387"/>
      <c r="H599" s="371">
        <v>44433</v>
      </c>
      <c r="I599" s="373">
        <f t="shared" si="4"/>
        <v>-3.043478260869481E-3</v>
      </c>
      <c r="J599" s="373">
        <f t="shared" si="5"/>
        <v>-8.5988144675053224E-4</v>
      </c>
    </row>
    <row r="600" spans="1:10" ht="14.25" customHeight="1">
      <c r="A600" s="371">
        <v>44434</v>
      </c>
      <c r="B600" s="371" t="s">
        <v>4744</v>
      </c>
      <c r="C600" s="372">
        <v>229.3</v>
      </c>
      <c r="D600" s="386"/>
      <c r="E600" s="372" t="s">
        <v>999</v>
      </c>
      <c r="F600" s="388">
        <v>6851.32</v>
      </c>
      <c r="G600" s="387"/>
      <c r="H600" s="371">
        <v>44434</v>
      </c>
      <c r="I600" s="373">
        <f t="shared" si="4"/>
        <v>0</v>
      </c>
      <c r="J600" s="373">
        <f t="shared" si="5"/>
        <v>-3.9876431037616511E-3</v>
      </c>
    </row>
    <row r="601" spans="1:10" ht="14.25" customHeight="1">
      <c r="A601" s="371">
        <v>44437</v>
      </c>
      <c r="B601" s="371" t="s">
        <v>4744</v>
      </c>
      <c r="C601" s="372">
        <v>228.7</v>
      </c>
      <c r="D601" s="386"/>
      <c r="E601" s="372" t="s">
        <v>999</v>
      </c>
      <c r="F601" s="388">
        <v>6823.6</v>
      </c>
      <c r="G601" s="387"/>
      <c r="H601" s="371">
        <v>44437</v>
      </c>
      <c r="I601" s="373">
        <f t="shared" si="4"/>
        <v>-2.6166593981684638E-3</v>
      </c>
      <c r="J601" s="373">
        <f t="shared" si="5"/>
        <v>-4.0459356737094776E-3</v>
      </c>
    </row>
    <row r="602" spans="1:10" ht="14.25" customHeight="1">
      <c r="A602" s="371">
        <v>44439</v>
      </c>
      <c r="B602" s="371" t="s">
        <v>4744</v>
      </c>
      <c r="C602" s="372">
        <v>226.6</v>
      </c>
      <c r="D602" s="386"/>
      <c r="E602" s="372" t="s">
        <v>999</v>
      </c>
      <c r="F602" s="388">
        <v>6869.24</v>
      </c>
      <c r="G602" s="387"/>
      <c r="H602" s="371">
        <v>44439</v>
      </c>
      <c r="I602" s="373">
        <f t="shared" si="4"/>
        <v>-9.1823349365981466E-3</v>
      </c>
      <c r="J602" s="373">
        <f t="shared" si="5"/>
        <v>6.688551497743056E-3</v>
      </c>
    </row>
    <row r="603" spans="1:10" ht="14.25" customHeight="1">
      <c r="A603" s="371">
        <v>44440</v>
      </c>
      <c r="B603" s="371" t="s">
        <v>4744</v>
      </c>
      <c r="C603" s="372">
        <v>229.1</v>
      </c>
      <c r="D603" s="386"/>
      <c r="E603" s="372" t="s">
        <v>999</v>
      </c>
      <c r="F603" s="388">
        <v>6916.38</v>
      </c>
      <c r="G603" s="387"/>
      <c r="H603" s="371">
        <v>44440</v>
      </c>
      <c r="I603" s="373">
        <f t="shared" si="4"/>
        <v>1.103265666372466E-2</v>
      </c>
      <c r="J603" s="373">
        <f t="shared" si="5"/>
        <v>6.8624767805463005E-3</v>
      </c>
    </row>
    <row r="604" spans="1:10" ht="14.25" customHeight="1">
      <c r="A604" s="371">
        <v>44441</v>
      </c>
      <c r="B604" s="371" t="s">
        <v>4744</v>
      </c>
      <c r="C604" s="372">
        <v>229.4</v>
      </c>
      <c r="D604" s="386"/>
      <c r="E604" s="372" t="s">
        <v>999</v>
      </c>
      <c r="F604" s="388">
        <v>6981.05</v>
      </c>
      <c r="G604" s="387"/>
      <c r="H604" s="371">
        <v>44441</v>
      </c>
      <c r="I604" s="373">
        <f t="shared" si="4"/>
        <v>1.3094718463553257E-3</v>
      </c>
      <c r="J604" s="373">
        <f t="shared" si="5"/>
        <v>9.3502670472125349E-3</v>
      </c>
    </row>
    <row r="605" spans="1:10" ht="14.25" customHeight="1">
      <c r="A605" s="371">
        <v>44444</v>
      </c>
      <c r="B605" s="371" t="s">
        <v>4744</v>
      </c>
      <c r="C605" s="372">
        <v>231.6</v>
      </c>
      <c r="D605" s="386"/>
      <c r="E605" s="372" t="s">
        <v>999</v>
      </c>
      <c r="F605" s="388">
        <v>7052.82</v>
      </c>
      <c r="G605" s="387"/>
      <c r="H605" s="371">
        <v>44444</v>
      </c>
      <c r="I605" s="373">
        <f t="shared" si="4"/>
        <v>9.5902353966870191E-3</v>
      </c>
      <c r="J605" s="373">
        <f t="shared" si="5"/>
        <v>1.0280688435120755E-2</v>
      </c>
    </row>
    <row r="606" spans="1:10" ht="14.25" customHeight="1">
      <c r="A606" s="371">
        <v>44445</v>
      </c>
      <c r="B606" s="371" t="s">
        <v>4744</v>
      </c>
      <c r="C606" s="372">
        <v>233.3</v>
      </c>
      <c r="D606" s="386"/>
      <c r="E606" s="372" t="s">
        <v>999</v>
      </c>
      <c r="F606" s="388">
        <v>7075.49</v>
      </c>
      <c r="G606" s="387"/>
      <c r="H606" s="371">
        <v>44445</v>
      </c>
      <c r="I606" s="373">
        <f t="shared" si="4"/>
        <v>7.3402417962005195E-3</v>
      </c>
      <c r="J606" s="373">
        <f t="shared" si="5"/>
        <v>3.2143171100353918E-3</v>
      </c>
    </row>
    <row r="607" spans="1:10" ht="14.25" customHeight="1">
      <c r="A607" s="371">
        <v>44446</v>
      </c>
      <c r="B607" s="371" t="s">
        <v>4744</v>
      </c>
      <c r="C607" s="372">
        <v>235.5</v>
      </c>
      <c r="D607" s="386"/>
      <c r="E607" s="372" t="s">
        <v>999</v>
      </c>
      <c r="F607" s="388">
        <v>7140.87</v>
      </c>
      <c r="G607" s="387"/>
      <c r="H607" s="371">
        <v>44446</v>
      </c>
      <c r="I607" s="373">
        <f t="shared" si="4"/>
        <v>9.4299185597941371E-3</v>
      </c>
      <c r="J607" s="373">
        <f t="shared" si="5"/>
        <v>9.2403494316295465E-3</v>
      </c>
    </row>
    <row r="608" spans="1:10" ht="14.25" customHeight="1">
      <c r="A608" s="371">
        <v>44447</v>
      </c>
      <c r="B608" s="371" t="s">
        <v>4744</v>
      </c>
      <c r="C608" s="372">
        <v>243</v>
      </c>
      <c r="D608" s="386"/>
      <c r="E608" s="372" t="s">
        <v>999</v>
      </c>
      <c r="F608" s="388">
        <v>7196.32</v>
      </c>
      <c r="G608" s="387"/>
      <c r="H608" s="371">
        <v>44447</v>
      </c>
      <c r="I608" s="373">
        <f t="shared" si="4"/>
        <v>3.1847133757961776E-2</v>
      </c>
      <c r="J608" s="373">
        <f t="shared" si="5"/>
        <v>7.7651602675863352E-3</v>
      </c>
    </row>
    <row r="609" spans="1:10" ht="14.25" customHeight="1">
      <c r="A609" s="371">
        <v>44448</v>
      </c>
      <c r="B609" s="371" t="s">
        <v>4744</v>
      </c>
      <c r="C609" s="372">
        <v>248.1</v>
      </c>
      <c r="D609" s="386"/>
      <c r="E609" s="372" t="s">
        <v>999</v>
      </c>
      <c r="F609" s="388">
        <v>7258.74</v>
      </c>
      <c r="G609" s="387"/>
      <c r="H609" s="371">
        <v>44448</v>
      </c>
      <c r="I609" s="373">
        <f t="shared" si="4"/>
        <v>2.0987654320987703E-2</v>
      </c>
      <c r="J609" s="373">
        <f t="shared" si="5"/>
        <v>8.6738777597439309E-3</v>
      </c>
    </row>
    <row r="610" spans="1:10" ht="14.25" customHeight="1">
      <c r="A610" s="371">
        <v>44451</v>
      </c>
      <c r="B610" s="371" t="s">
        <v>4744</v>
      </c>
      <c r="C610" s="372">
        <v>244.3</v>
      </c>
      <c r="D610" s="386"/>
      <c r="E610" s="372" t="s">
        <v>999</v>
      </c>
      <c r="F610" s="388">
        <v>7202.09</v>
      </c>
      <c r="G610" s="387"/>
      <c r="H610" s="371">
        <v>44451</v>
      </c>
      <c r="I610" s="373">
        <f t="shared" si="4"/>
        <v>-1.5316404675533968E-2</v>
      </c>
      <c r="J610" s="373">
        <f t="shared" si="5"/>
        <v>-7.804384783033913E-3</v>
      </c>
    </row>
    <row r="611" spans="1:10" ht="14.25" customHeight="1">
      <c r="A611" s="371">
        <v>44452</v>
      </c>
      <c r="B611" s="371" t="s">
        <v>4744</v>
      </c>
      <c r="C611" s="372">
        <v>243.3</v>
      </c>
      <c r="D611" s="386"/>
      <c r="E611" s="372" t="s">
        <v>999</v>
      </c>
      <c r="F611" s="388">
        <v>7218.05</v>
      </c>
      <c r="G611" s="387"/>
      <c r="H611" s="371">
        <v>44452</v>
      </c>
      <c r="I611" s="373">
        <f t="shared" si="4"/>
        <v>-4.0933278755628244E-3</v>
      </c>
      <c r="J611" s="373">
        <f t="shared" si="5"/>
        <v>2.2160234043173688E-3</v>
      </c>
    </row>
    <row r="612" spans="1:10" ht="14.25" customHeight="1">
      <c r="A612" s="371">
        <v>44453</v>
      </c>
      <c r="B612" s="371" t="s">
        <v>4744</v>
      </c>
      <c r="C612" s="372">
        <v>241.9</v>
      </c>
      <c r="D612" s="386"/>
      <c r="E612" s="372" t="s">
        <v>999</v>
      </c>
      <c r="F612" s="388">
        <v>7140.5</v>
      </c>
      <c r="G612" s="387"/>
      <c r="H612" s="371">
        <v>44453</v>
      </c>
      <c r="I612" s="373">
        <f t="shared" si="4"/>
        <v>-5.7542129058775204E-3</v>
      </c>
      <c r="J612" s="373">
        <f t="shared" si="5"/>
        <v>-1.0743898975485111E-2</v>
      </c>
    </row>
    <row r="613" spans="1:10" ht="14.25" customHeight="1">
      <c r="A613" s="371">
        <v>44454</v>
      </c>
      <c r="B613" s="371" t="s">
        <v>4744</v>
      </c>
      <c r="C613" s="372">
        <v>242.3</v>
      </c>
      <c r="D613" s="386"/>
      <c r="E613" s="372" t="s">
        <v>999</v>
      </c>
      <c r="F613" s="388">
        <v>7196.55</v>
      </c>
      <c r="G613" s="387"/>
      <c r="H613" s="371">
        <v>44454</v>
      </c>
      <c r="I613" s="373">
        <f t="shared" si="4"/>
        <v>1.6535758577924664E-3</v>
      </c>
      <c r="J613" s="373">
        <f t="shared" si="5"/>
        <v>7.849590364820358E-3</v>
      </c>
    </row>
    <row r="614" spans="1:10" ht="14.25" customHeight="1">
      <c r="A614" s="371">
        <v>44455</v>
      </c>
      <c r="B614" s="371" t="s">
        <v>4744</v>
      </c>
      <c r="C614" s="372">
        <v>244.4</v>
      </c>
      <c r="D614" s="386"/>
      <c r="E614" s="372" t="s">
        <v>999</v>
      </c>
      <c r="F614" s="388">
        <v>7228.31</v>
      </c>
      <c r="G614" s="387"/>
      <c r="H614" s="371">
        <v>44455</v>
      </c>
      <c r="I614" s="373">
        <f t="shared" si="4"/>
        <v>8.6669418076763538E-3</v>
      </c>
      <c r="J614" s="373">
        <f t="shared" si="5"/>
        <v>4.4132257817981468E-3</v>
      </c>
    </row>
    <row r="615" spans="1:10" ht="14.25" customHeight="1">
      <c r="A615" s="371">
        <v>44458</v>
      </c>
      <c r="B615" s="371" t="s">
        <v>4744</v>
      </c>
      <c r="C615" s="372">
        <v>243.4</v>
      </c>
      <c r="D615" s="386"/>
      <c r="E615" s="372" t="s">
        <v>999</v>
      </c>
      <c r="F615" s="388">
        <v>7191.8</v>
      </c>
      <c r="G615" s="387"/>
      <c r="H615" s="371">
        <v>44458</v>
      </c>
      <c r="I615" s="373">
        <f t="shared" si="4"/>
        <v>-4.0916530278232166E-3</v>
      </c>
      <c r="J615" s="373">
        <f t="shared" si="5"/>
        <v>-5.0509731873702446E-3</v>
      </c>
    </row>
    <row r="616" spans="1:10" ht="14.25" customHeight="1">
      <c r="A616" s="371">
        <v>44459</v>
      </c>
      <c r="B616" s="371" t="s">
        <v>4744</v>
      </c>
      <c r="C616" s="372">
        <v>241.9</v>
      </c>
      <c r="D616" s="386"/>
      <c r="E616" s="372" t="s">
        <v>999</v>
      </c>
      <c r="F616" s="388">
        <v>7205.82</v>
      </c>
      <c r="G616" s="387"/>
      <c r="H616" s="371">
        <v>44459</v>
      </c>
      <c r="I616" s="373">
        <f t="shared" si="4"/>
        <v>-6.1626951520131756E-3</v>
      </c>
      <c r="J616" s="373">
        <f t="shared" si="5"/>
        <v>1.9494424205344085E-3</v>
      </c>
    </row>
    <row r="617" spans="1:10" ht="14.25" customHeight="1">
      <c r="A617" s="371">
        <v>44460</v>
      </c>
      <c r="B617" s="371" t="s">
        <v>4744</v>
      </c>
      <c r="C617" s="372">
        <v>243.8</v>
      </c>
      <c r="D617" s="386"/>
      <c r="E617" s="372" t="s">
        <v>999</v>
      </c>
      <c r="F617" s="388">
        <v>7258.57</v>
      </c>
      <c r="G617" s="387"/>
      <c r="H617" s="371">
        <v>44460</v>
      </c>
      <c r="I617" s="373">
        <f t="shared" si="4"/>
        <v>7.854485324514382E-3</v>
      </c>
      <c r="J617" s="373">
        <f t="shared" si="5"/>
        <v>7.320471507753501E-3</v>
      </c>
    </row>
    <row r="618" spans="1:10" ht="14.25" customHeight="1">
      <c r="A618" s="371">
        <v>44461</v>
      </c>
      <c r="B618" s="371" t="s">
        <v>4744</v>
      </c>
      <c r="C618" s="372">
        <v>244.9</v>
      </c>
      <c r="D618" s="386"/>
      <c r="E618" s="372" t="s">
        <v>999</v>
      </c>
      <c r="F618" s="388">
        <v>7241.84</v>
      </c>
      <c r="G618" s="387"/>
      <c r="H618" s="371">
        <v>44461</v>
      </c>
      <c r="I618" s="373">
        <f t="shared" si="4"/>
        <v>4.5118949958982135E-3</v>
      </c>
      <c r="J618" s="373">
        <f t="shared" si="5"/>
        <v>-2.3048617014094219E-3</v>
      </c>
    </row>
    <row r="619" spans="1:10" ht="14.25" customHeight="1">
      <c r="A619" s="371">
        <v>44462</v>
      </c>
      <c r="B619" s="371" t="s">
        <v>4744</v>
      </c>
      <c r="C619" s="372">
        <v>244.5</v>
      </c>
      <c r="D619" s="386"/>
      <c r="E619" s="372" t="s">
        <v>999</v>
      </c>
      <c r="F619" s="388">
        <v>7250.6</v>
      </c>
      <c r="G619" s="387"/>
      <c r="H619" s="371">
        <v>44462</v>
      </c>
      <c r="I619" s="373">
        <f t="shared" si="4"/>
        <v>-1.6333197223357132E-3</v>
      </c>
      <c r="J619" s="373">
        <f t="shared" si="5"/>
        <v>1.2096373297394436E-3</v>
      </c>
    </row>
    <row r="620" spans="1:10" ht="14.25" customHeight="1">
      <c r="A620" s="371">
        <v>44465</v>
      </c>
      <c r="B620" s="371" t="s">
        <v>4744</v>
      </c>
      <c r="C620" s="372">
        <v>243</v>
      </c>
      <c r="D620" s="386"/>
      <c r="E620" s="372" t="s">
        <v>999</v>
      </c>
      <c r="F620" s="388">
        <v>7237.14</v>
      </c>
      <c r="G620" s="387"/>
      <c r="H620" s="371">
        <v>44465</v>
      </c>
      <c r="I620" s="373">
        <f t="shared" si="4"/>
        <v>-6.1349693251533388E-3</v>
      </c>
      <c r="J620" s="373">
        <f t="shared" si="5"/>
        <v>-1.8563980911924238E-3</v>
      </c>
    </row>
    <row r="621" spans="1:10" ht="14.25" customHeight="1">
      <c r="A621" s="371">
        <v>44466</v>
      </c>
      <c r="B621" s="371" t="s">
        <v>4744</v>
      </c>
      <c r="C621" s="372">
        <v>243.9</v>
      </c>
      <c r="D621" s="386"/>
      <c r="E621" s="372" t="s">
        <v>999</v>
      </c>
      <c r="F621" s="388">
        <v>7251.71</v>
      </c>
      <c r="G621" s="387"/>
      <c r="H621" s="371">
        <v>44466</v>
      </c>
      <c r="I621" s="373">
        <f t="shared" si="4"/>
        <v>3.7037037037037646E-3</v>
      </c>
      <c r="J621" s="373">
        <f t="shared" si="5"/>
        <v>2.013226219196973E-3</v>
      </c>
    </row>
    <row r="622" spans="1:10" ht="14.25" customHeight="1">
      <c r="A622" s="371">
        <v>44467</v>
      </c>
      <c r="B622" s="371" t="s">
        <v>4744</v>
      </c>
      <c r="C622" s="372">
        <v>243.8</v>
      </c>
      <c r="D622" s="386"/>
      <c r="E622" s="372" t="s">
        <v>999</v>
      </c>
      <c r="F622" s="388">
        <v>7297.24</v>
      </c>
      <c r="G622" s="387"/>
      <c r="H622" s="371">
        <v>44467</v>
      </c>
      <c r="I622" s="373">
        <f t="shared" si="4"/>
        <v>-4.1000410004099486E-4</v>
      </c>
      <c r="J622" s="373">
        <f t="shared" si="5"/>
        <v>6.2785191354866043E-3</v>
      </c>
    </row>
    <row r="623" spans="1:10" ht="14.25" customHeight="1">
      <c r="A623" s="371">
        <v>44468</v>
      </c>
      <c r="B623" s="371" t="s">
        <v>4744</v>
      </c>
      <c r="C623" s="372">
        <v>243.5</v>
      </c>
      <c r="D623" s="386"/>
      <c r="E623" s="372" t="s">
        <v>999</v>
      </c>
      <c r="F623" s="388">
        <v>7302.85</v>
      </c>
      <c r="G623" s="387"/>
      <c r="H623" s="371">
        <v>44468</v>
      </c>
      <c r="I623" s="373">
        <f t="shared" si="4"/>
        <v>-1.2305168170632097E-3</v>
      </c>
      <c r="J623" s="373">
        <f t="shared" si="5"/>
        <v>7.687838141545722E-4</v>
      </c>
    </row>
    <row r="624" spans="1:10" ht="14.25" customHeight="1">
      <c r="A624" s="371">
        <v>44469</v>
      </c>
      <c r="B624" s="371" t="s">
        <v>4744</v>
      </c>
      <c r="C624" s="372">
        <v>242.2</v>
      </c>
      <c r="D624" s="386"/>
      <c r="E624" s="372" t="s">
        <v>999</v>
      </c>
      <c r="F624" s="388">
        <v>7329.03</v>
      </c>
      <c r="G624" s="387"/>
      <c r="H624" s="371">
        <v>44469</v>
      </c>
      <c r="I624" s="373">
        <f t="shared" si="4"/>
        <v>-5.3388090349076878E-3</v>
      </c>
      <c r="J624" s="373">
        <f t="shared" si="5"/>
        <v>3.5849017849194365E-3</v>
      </c>
    </row>
    <row r="625" spans="1:10" ht="14.25" customHeight="1">
      <c r="A625" s="371">
        <v>44472</v>
      </c>
      <c r="B625" s="371" t="s">
        <v>4744</v>
      </c>
      <c r="C625" s="372">
        <v>240.2</v>
      </c>
      <c r="D625" s="386"/>
      <c r="E625" s="372" t="s">
        <v>999</v>
      </c>
      <c r="F625" s="388">
        <v>7356.04</v>
      </c>
      <c r="G625" s="387"/>
      <c r="H625" s="371">
        <v>44472</v>
      </c>
      <c r="I625" s="373">
        <f t="shared" si="4"/>
        <v>-8.2576383154417954E-3</v>
      </c>
      <c r="J625" s="373">
        <f t="shared" si="5"/>
        <v>3.6853444453086581E-3</v>
      </c>
    </row>
    <row r="626" spans="1:10" ht="14.25" customHeight="1">
      <c r="A626" s="371">
        <v>44473</v>
      </c>
      <c r="B626" s="371" t="s">
        <v>4744</v>
      </c>
      <c r="C626" s="372">
        <v>239.2</v>
      </c>
      <c r="D626" s="386"/>
      <c r="E626" s="372" t="s">
        <v>999</v>
      </c>
      <c r="F626" s="388">
        <v>7327.54</v>
      </c>
      <c r="G626" s="387"/>
      <c r="H626" s="371">
        <v>44473</v>
      </c>
      <c r="I626" s="373">
        <f t="shared" si="4"/>
        <v>-4.1631973355537033E-3</v>
      </c>
      <c r="J626" s="373">
        <f t="shared" si="5"/>
        <v>-3.8743671866928731E-3</v>
      </c>
    </row>
    <row r="627" spans="1:10" ht="14.25" customHeight="1">
      <c r="A627" s="371">
        <v>44474</v>
      </c>
      <c r="B627" s="371" t="s">
        <v>4744</v>
      </c>
      <c r="C627" s="372">
        <v>238.1</v>
      </c>
      <c r="D627" s="386"/>
      <c r="E627" s="372" t="s">
        <v>999</v>
      </c>
      <c r="F627" s="388">
        <v>7331.39</v>
      </c>
      <c r="G627" s="387"/>
      <c r="H627" s="371">
        <v>44474</v>
      </c>
      <c r="I627" s="373">
        <f t="shared" si="4"/>
        <v>-4.5986622073578287E-3</v>
      </c>
      <c r="J627" s="373">
        <f t="shared" si="5"/>
        <v>5.2541507791170616E-4</v>
      </c>
    </row>
    <row r="628" spans="1:10" ht="14.25" customHeight="1">
      <c r="A628" s="371">
        <v>44475</v>
      </c>
      <c r="B628" s="371" t="s">
        <v>4744</v>
      </c>
      <c r="C628" s="372">
        <v>240.7</v>
      </c>
      <c r="D628" s="386"/>
      <c r="E628" s="372" t="s">
        <v>999</v>
      </c>
      <c r="F628" s="388">
        <v>7351.04</v>
      </c>
      <c r="G628" s="387"/>
      <c r="H628" s="371">
        <v>44475</v>
      </c>
      <c r="I628" s="373">
        <f t="shared" si="4"/>
        <v>1.0919781604367795E-2</v>
      </c>
      <c r="J628" s="373">
        <f t="shared" si="5"/>
        <v>2.6802557223117862E-3</v>
      </c>
    </row>
    <row r="629" spans="1:10" ht="14.25" customHeight="1">
      <c r="A629" s="371">
        <v>44476</v>
      </c>
      <c r="B629" s="371" t="s">
        <v>4744</v>
      </c>
      <c r="C629" s="372">
        <v>239.7</v>
      </c>
      <c r="D629" s="386"/>
      <c r="E629" s="372" t="s">
        <v>999</v>
      </c>
      <c r="F629" s="388">
        <v>7342.96</v>
      </c>
      <c r="G629" s="387"/>
      <c r="H629" s="371">
        <v>44476</v>
      </c>
      <c r="I629" s="373">
        <f t="shared" si="4"/>
        <v>-4.1545492314083443E-3</v>
      </c>
      <c r="J629" s="373">
        <f t="shared" si="5"/>
        <v>-1.0991641998955304E-3</v>
      </c>
    </row>
    <row r="630" spans="1:10" ht="14.25" customHeight="1">
      <c r="A630" s="371">
        <v>44479</v>
      </c>
      <c r="B630" s="371" t="s">
        <v>4744</v>
      </c>
      <c r="C630" s="372">
        <v>239.1</v>
      </c>
      <c r="D630" s="386"/>
      <c r="E630" s="372" t="s">
        <v>999</v>
      </c>
      <c r="F630" s="388">
        <v>7367.99</v>
      </c>
      <c r="G630" s="387"/>
      <c r="H630" s="371">
        <v>44479</v>
      </c>
      <c r="I630" s="373">
        <f t="shared" si="4"/>
        <v>-2.5031289111389077E-3</v>
      </c>
      <c r="J630" s="373">
        <f t="shared" si="5"/>
        <v>3.4087071153867665E-3</v>
      </c>
    </row>
    <row r="631" spans="1:10" ht="14.25" customHeight="1">
      <c r="A631" s="371">
        <v>44480</v>
      </c>
      <c r="B631" s="371" t="s">
        <v>4744</v>
      </c>
      <c r="C631" s="372">
        <v>240.6</v>
      </c>
      <c r="D631" s="386"/>
      <c r="E631" s="372" t="s">
        <v>999</v>
      </c>
      <c r="F631" s="388">
        <v>7345.57</v>
      </c>
      <c r="G631" s="387"/>
      <c r="H631" s="371">
        <v>44480</v>
      </c>
      <c r="I631" s="373">
        <f t="shared" si="4"/>
        <v>6.273525721455453E-3</v>
      </c>
      <c r="J631" s="373">
        <f t="shared" si="5"/>
        <v>-3.0428922949135018E-3</v>
      </c>
    </row>
    <row r="632" spans="1:10" ht="14.25" customHeight="1">
      <c r="A632" s="371">
        <v>44481</v>
      </c>
      <c r="B632" s="371" t="s">
        <v>4744</v>
      </c>
      <c r="C632" s="372">
        <v>240.7</v>
      </c>
      <c r="D632" s="386"/>
      <c r="E632" s="372" t="s">
        <v>999</v>
      </c>
      <c r="F632" s="388">
        <v>7313.98</v>
      </c>
      <c r="G632" s="387"/>
      <c r="H632" s="371">
        <v>44481</v>
      </c>
      <c r="I632" s="373">
        <f t="shared" si="4"/>
        <v>4.1562759767255208E-4</v>
      </c>
      <c r="J632" s="373">
        <f t="shared" si="5"/>
        <v>-4.3005512165835702E-3</v>
      </c>
    </row>
    <row r="633" spans="1:10" ht="14.25" customHeight="1">
      <c r="A633" s="371">
        <v>44482</v>
      </c>
      <c r="B633" s="371" t="s">
        <v>4744</v>
      </c>
      <c r="C633" s="372">
        <v>237.7</v>
      </c>
      <c r="D633" s="386"/>
      <c r="E633" s="372" t="s">
        <v>999</v>
      </c>
      <c r="F633" s="388">
        <v>7248.44</v>
      </c>
      <c r="G633" s="387"/>
      <c r="H633" s="371">
        <v>44482</v>
      </c>
      <c r="I633" s="373">
        <f t="shared" si="4"/>
        <v>-1.2463647694225144E-2</v>
      </c>
      <c r="J633" s="373">
        <f t="shared" si="5"/>
        <v>-8.960921413512235E-3</v>
      </c>
    </row>
    <row r="634" spans="1:10" ht="14.25" customHeight="1">
      <c r="A634" s="371">
        <v>44483</v>
      </c>
      <c r="B634" s="371" t="s">
        <v>4744</v>
      </c>
      <c r="C634" s="372">
        <v>235.3</v>
      </c>
      <c r="D634" s="386"/>
      <c r="E634" s="372" t="s">
        <v>999</v>
      </c>
      <c r="F634" s="388">
        <v>7243.26</v>
      </c>
      <c r="G634" s="387"/>
      <c r="H634" s="371">
        <v>44483</v>
      </c>
      <c r="I634" s="373">
        <f t="shared" si="4"/>
        <v>-1.0096760622633427E-2</v>
      </c>
      <c r="J634" s="373">
        <f t="shared" si="5"/>
        <v>-7.1463652868741789E-4</v>
      </c>
    </row>
    <row r="635" spans="1:10" ht="14.25" customHeight="1">
      <c r="A635" s="371">
        <v>44486</v>
      </c>
      <c r="B635" s="371" t="s">
        <v>4744</v>
      </c>
      <c r="C635" s="372">
        <v>235.4</v>
      </c>
      <c r="D635" s="386"/>
      <c r="E635" s="372" t="s">
        <v>999</v>
      </c>
      <c r="F635" s="388">
        <v>7186.46</v>
      </c>
      <c r="G635" s="387"/>
      <c r="H635" s="371">
        <v>44486</v>
      </c>
      <c r="I635" s="373">
        <f t="shared" si="4"/>
        <v>4.2498937526569414E-4</v>
      </c>
      <c r="J635" s="373">
        <f t="shared" si="5"/>
        <v>-7.8417729033611883E-3</v>
      </c>
    </row>
    <row r="636" spans="1:10" ht="14.25" customHeight="1">
      <c r="A636" s="371">
        <v>44487</v>
      </c>
      <c r="B636" s="371" t="s">
        <v>4744</v>
      </c>
      <c r="C636" s="372">
        <v>230.9</v>
      </c>
      <c r="D636" s="386"/>
      <c r="E636" s="372" t="s">
        <v>999</v>
      </c>
      <c r="F636" s="388">
        <v>7097.27</v>
      </c>
      <c r="G636" s="387"/>
      <c r="H636" s="371">
        <v>44487</v>
      </c>
      <c r="I636" s="373">
        <f t="shared" si="4"/>
        <v>-1.9116397621070536E-2</v>
      </c>
      <c r="J636" s="373">
        <f t="shared" si="5"/>
        <v>-1.2410839272743446E-2</v>
      </c>
    </row>
    <row r="637" spans="1:10" ht="14.25" customHeight="1">
      <c r="A637" s="371">
        <v>44488</v>
      </c>
      <c r="B637" s="371" t="s">
        <v>4744</v>
      </c>
      <c r="C637" s="372">
        <v>231.2</v>
      </c>
      <c r="D637" s="386"/>
      <c r="E637" s="372" t="s">
        <v>999</v>
      </c>
      <c r="F637" s="388">
        <v>7020.61</v>
      </c>
      <c r="G637" s="387"/>
      <c r="H637" s="371">
        <v>44488</v>
      </c>
      <c r="I637" s="373">
        <f t="shared" si="4"/>
        <v>1.2992637505413462E-3</v>
      </c>
      <c r="J637" s="373">
        <f t="shared" si="5"/>
        <v>-1.0801336288460361E-2</v>
      </c>
    </row>
    <row r="638" spans="1:10" ht="14.25" customHeight="1">
      <c r="A638" s="371">
        <v>44490</v>
      </c>
      <c r="B638" s="371" t="s">
        <v>4744</v>
      </c>
      <c r="C638" s="372">
        <v>233.8</v>
      </c>
      <c r="D638" s="386"/>
      <c r="E638" s="372" t="s">
        <v>999</v>
      </c>
      <c r="F638" s="388">
        <v>7076.23</v>
      </c>
      <c r="G638" s="387"/>
      <c r="H638" s="371">
        <v>44490</v>
      </c>
      <c r="I638" s="373">
        <f t="shared" si="4"/>
        <v>1.1245674740484546E-2</v>
      </c>
      <c r="J638" s="373">
        <f t="shared" si="5"/>
        <v>7.922388510400058E-3</v>
      </c>
    </row>
    <row r="639" spans="1:10" ht="14.25" customHeight="1">
      <c r="A639" s="371">
        <v>44493</v>
      </c>
      <c r="B639" s="371" t="s">
        <v>4744</v>
      </c>
      <c r="C639" s="372">
        <v>226.2</v>
      </c>
      <c r="D639" s="386"/>
      <c r="E639" s="372" t="s">
        <v>999</v>
      </c>
      <c r="F639" s="388">
        <v>7005.7</v>
      </c>
      <c r="G639" s="387"/>
      <c r="H639" s="371">
        <v>44493</v>
      </c>
      <c r="I639" s="373">
        <f t="shared" si="4"/>
        <v>-3.2506415739948724E-2</v>
      </c>
      <c r="J639" s="373">
        <f t="shared" si="5"/>
        <v>-9.967171784975859E-3</v>
      </c>
    </row>
    <row r="640" spans="1:10" ht="14.25" customHeight="1">
      <c r="A640" s="371">
        <v>44494</v>
      </c>
      <c r="B640" s="371" t="s">
        <v>4744</v>
      </c>
      <c r="C640" s="372">
        <v>222.2</v>
      </c>
      <c r="D640" s="386"/>
      <c r="E640" s="372" t="s">
        <v>999</v>
      </c>
      <c r="F640" s="388">
        <v>6885.29</v>
      </c>
      <c r="G640" s="387"/>
      <c r="H640" s="371">
        <v>44494</v>
      </c>
      <c r="I640" s="373">
        <f t="shared" si="4"/>
        <v>-1.7683465959328015E-2</v>
      </c>
      <c r="J640" s="373">
        <f t="shared" si="5"/>
        <v>-1.718743309019799E-2</v>
      </c>
    </row>
    <row r="641" spans="1:10" ht="14.25" customHeight="1">
      <c r="A641" s="371">
        <v>44495</v>
      </c>
      <c r="B641" s="371" t="s">
        <v>4744</v>
      </c>
      <c r="C641" s="372">
        <v>221.1</v>
      </c>
      <c r="D641" s="386"/>
      <c r="E641" s="372" t="s">
        <v>999</v>
      </c>
      <c r="F641" s="388">
        <v>7005.78</v>
      </c>
      <c r="G641" s="387"/>
      <c r="H641" s="371">
        <v>44495</v>
      </c>
      <c r="I641" s="373">
        <f t="shared" si="4"/>
        <v>-4.9504950495049549E-3</v>
      </c>
      <c r="J641" s="373">
        <f t="shared" si="5"/>
        <v>1.7499626014300107E-2</v>
      </c>
    </row>
    <row r="642" spans="1:10" ht="14.25" customHeight="1">
      <c r="A642" s="371">
        <v>44496</v>
      </c>
      <c r="B642" s="371" t="s">
        <v>4744</v>
      </c>
      <c r="C642" s="372">
        <v>220.2</v>
      </c>
      <c r="D642" s="386"/>
      <c r="E642" s="372" t="s">
        <v>999</v>
      </c>
      <c r="F642" s="388">
        <v>7011.88</v>
      </c>
      <c r="G642" s="387"/>
      <c r="H642" s="371">
        <v>44496</v>
      </c>
      <c r="I642" s="373">
        <f t="shared" si="4"/>
        <v>-4.070556309362261E-3</v>
      </c>
      <c r="J642" s="373">
        <f t="shared" si="5"/>
        <v>8.7070961406165992E-4</v>
      </c>
    </row>
    <row r="643" spans="1:10" ht="14.25" customHeight="1">
      <c r="A643" s="371">
        <v>44497</v>
      </c>
      <c r="B643" s="371" t="s">
        <v>4744</v>
      </c>
      <c r="C643" s="372">
        <v>217.7</v>
      </c>
      <c r="D643" s="386"/>
      <c r="E643" s="372" t="s">
        <v>999</v>
      </c>
      <c r="F643" s="388">
        <v>7062.35</v>
      </c>
      <c r="G643" s="387"/>
      <c r="H643" s="371">
        <v>44497</v>
      </c>
      <c r="I643" s="373">
        <f t="shared" si="4"/>
        <v>-1.1353315168029066E-2</v>
      </c>
      <c r="J643" s="373">
        <f t="shared" si="5"/>
        <v>7.197784331734125E-3</v>
      </c>
    </row>
    <row r="644" spans="1:10" ht="14.25" customHeight="1">
      <c r="A644" s="371">
        <v>44500</v>
      </c>
      <c r="B644" s="371" t="s">
        <v>4744</v>
      </c>
      <c r="C644" s="372">
        <v>219.2</v>
      </c>
      <c r="D644" s="386"/>
      <c r="E644" s="372" t="s">
        <v>999</v>
      </c>
      <c r="F644" s="388">
        <v>7000.94</v>
      </c>
      <c r="G644" s="387"/>
      <c r="H644" s="371">
        <v>44500</v>
      </c>
      <c r="I644" s="373">
        <f t="shared" si="4"/>
        <v>6.8902158934314173E-3</v>
      </c>
      <c r="J644" s="373">
        <f t="shared" si="5"/>
        <v>-8.6954059201258538E-3</v>
      </c>
    </row>
    <row r="645" spans="1:10" ht="14.25" customHeight="1">
      <c r="A645" s="371">
        <v>44501</v>
      </c>
      <c r="B645" s="371" t="s">
        <v>4744</v>
      </c>
      <c r="C645" s="372">
        <v>218.8</v>
      </c>
      <c r="D645" s="386"/>
      <c r="E645" s="372" t="s">
        <v>999</v>
      </c>
      <c r="F645" s="388">
        <v>6998.03</v>
      </c>
      <c r="G645" s="387"/>
      <c r="H645" s="371">
        <v>44501</v>
      </c>
      <c r="I645" s="373">
        <f t="shared" si="4"/>
        <v>-1.8248175182480342E-3</v>
      </c>
      <c r="J645" s="373">
        <f t="shared" si="5"/>
        <v>-4.1565846871993717E-4</v>
      </c>
    </row>
    <row r="646" spans="1:10" ht="14.25" customHeight="1">
      <c r="A646" s="371">
        <v>44502</v>
      </c>
      <c r="B646" s="371" t="s">
        <v>4744</v>
      </c>
      <c r="C646" s="372">
        <v>216.6</v>
      </c>
      <c r="D646" s="386"/>
      <c r="E646" s="372" t="s">
        <v>999</v>
      </c>
      <c r="F646" s="388">
        <v>6954.35</v>
      </c>
      <c r="G646" s="387"/>
      <c r="H646" s="371">
        <v>44502</v>
      </c>
      <c r="I646" s="373">
        <f t="shared" si="4"/>
        <v>-1.0054844606947055E-2</v>
      </c>
      <c r="J646" s="373">
        <f t="shared" si="5"/>
        <v>-6.2417566086454546E-3</v>
      </c>
    </row>
    <row r="647" spans="1:10" ht="14.25" customHeight="1">
      <c r="A647" s="371">
        <v>44503</v>
      </c>
      <c r="B647" s="371" t="s">
        <v>4744</v>
      </c>
      <c r="C647" s="372">
        <v>213.1</v>
      </c>
      <c r="D647" s="386"/>
      <c r="E647" s="372" t="s">
        <v>999</v>
      </c>
      <c r="F647" s="388">
        <v>6898.27</v>
      </c>
      <c r="G647" s="387"/>
      <c r="H647" s="371">
        <v>44503</v>
      </c>
      <c r="I647" s="373">
        <f t="shared" si="4"/>
        <v>-1.6158818097876226E-2</v>
      </c>
      <c r="J647" s="373">
        <f t="shared" si="5"/>
        <v>-8.0640174854587077E-3</v>
      </c>
    </row>
    <row r="648" spans="1:10" ht="14.25" customHeight="1">
      <c r="A648" s="371">
        <v>44504</v>
      </c>
      <c r="B648" s="371" t="s">
        <v>4744</v>
      </c>
      <c r="C648" s="372">
        <v>210.2</v>
      </c>
      <c r="D648" s="386"/>
      <c r="E648" s="372" t="s">
        <v>999</v>
      </c>
      <c r="F648" s="388">
        <v>6906.71</v>
      </c>
      <c r="G648" s="387"/>
      <c r="H648" s="371">
        <v>44504</v>
      </c>
      <c r="I648" s="373">
        <f t="shared" si="4"/>
        <v>-1.3608634443923018E-2</v>
      </c>
      <c r="J648" s="373">
        <f t="shared" si="5"/>
        <v>1.2234951661793669E-3</v>
      </c>
    </row>
    <row r="649" spans="1:10" ht="14.25" customHeight="1">
      <c r="A649" s="371">
        <v>44507</v>
      </c>
      <c r="B649" s="371" t="s">
        <v>4744</v>
      </c>
      <c r="C649" s="372">
        <v>209.5</v>
      </c>
      <c r="D649" s="386"/>
      <c r="E649" s="372" t="s">
        <v>999</v>
      </c>
      <c r="F649" s="388">
        <v>6855.87</v>
      </c>
      <c r="G649" s="387"/>
      <c r="H649" s="371">
        <v>44507</v>
      </c>
      <c r="I649" s="373">
        <f t="shared" si="4"/>
        <v>-3.330161750713545E-3</v>
      </c>
      <c r="J649" s="373">
        <f t="shared" si="5"/>
        <v>-7.3609576773890906E-3</v>
      </c>
    </row>
    <row r="650" spans="1:10" ht="14.25" customHeight="1">
      <c r="A650" s="371">
        <v>44508</v>
      </c>
      <c r="B650" s="371" t="s">
        <v>4744</v>
      </c>
      <c r="C650" s="372">
        <v>209.5</v>
      </c>
      <c r="D650" s="386"/>
      <c r="E650" s="372" t="s">
        <v>999</v>
      </c>
      <c r="F650" s="388">
        <v>6799.64</v>
      </c>
      <c r="G650" s="387"/>
      <c r="H650" s="371">
        <v>44508</v>
      </c>
      <c r="I650" s="373">
        <f t="shared" si="4"/>
        <v>0</v>
      </c>
      <c r="J650" s="373">
        <f t="shared" si="5"/>
        <v>-8.2017307796092842E-3</v>
      </c>
    </row>
    <row r="651" spans="1:10" ht="14.25" customHeight="1">
      <c r="A651" s="371">
        <v>44509</v>
      </c>
      <c r="B651" s="371" t="s">
        <v>4744</v>
      </c>
      <c r="C651" s="372">
        <v>212.7</v>
      </c>
      <c r="D651" s="386"/>
      <c r="E651" s="372" t="s">
        <v>999</v>
      </c>
      <c r="F651" s="388">
        <v>6868.08</v>
      </c>
      <c r="G651" s="387"/>
      <c r="H651" s="371">
        <v>44509</v>
      </c>
      <c r="I651" s="373">
        <f t="shared" si="4"/>
        <v>1.5274463007159955E-2</v>
      </c>
      <c r="J651" s="373">
        <f t="shared" si="5"/>
        <v>1.0065238747933636E-2</v>
      </c>
    </row>
    <row r="652" spans="1:10" ht="14.25" customHeight="1">
      <c r="A652" s="371">
        <v>44510</v>
      </c>
      <c r="B652" s="371" t="s">
        <v>4744</v>
      </c>
      <c r="C652" s="372">
        <v>216.3</v>
      </c>
      <c r="D652" s="386"/>
      <c r="E652" s="372" t="s">
        <v>999</v>
      </c>
      <c r="F652" s="388">
        <v>6982.18</v>
      </c>
      <c r="G652" s="387"/>
      <c r="H652" s="371">
        <v>44510</v>
      </c>
      <c r="I652" s="373">
        <f t="shared" si="4"/>
        <v>1.6925246826516416E-2</v>
      </c>
      <c r="J652" s="373">
        <f t="shared" si="5"/>
        <v>1.6613085462021449E-2</v>
      </c>
    </row>
    <row r="653" spans="1:10" ht="14.25" customHeight="1">
      <c r="A653" s="371">
        <v>44511</v>
      </c>
      <c r="B653" s="371" t="s">
        <v>4744</v>
      </c>
      <c r="C653" s="372">
        <v>216.2</v>
      </c>
      <c r="D653" s="386"/>
      <c r="E653" s="372" t="s">
        <v>999</v>
      </c>
      <c r="F653" s="388">
        <v>6995.92</v>
      </c>
      <c r="G653" s="387"/>
      <c r="H653" s="371">
        <v>44511</v>
      </c>
      <c r="I653" s="373">
        <f t="shared" si="4"/>
        <v>-4.6232085067043904E-4</v>
      </c>
      <c r="J653" s="373">
        <f t="shared" si="5"/>
        <v>1.9678667694043028E-3</v>
      </c>
    </row>
    <row r="654" spans="1:10" ht="14.25" customHeight="1">
      <c r="A654" s="371">
        <v>44514</v>
      </c>
      <c r="B654" s="371" t="s">
        <v>4744</v>
      </c>
      <c r="C654" s="372">
        <v>216.3</v>
      </c>
      <c r="D654" s="386"/>
      <c r="E654" s="372" t="s">
        <v>999</v>
      </c>
      <c r="F654" s="388">
        <v>6930.07</v>
      </c>
      <c r="G654" s="387"/>
      <c r="H654" s="371">
        <v>44514</v>
      </c>
      <c r="I654" s="373">
        <f t="shared" si="4"/>
        <v>4.6253469010193449E-4</v>
      </c>
      <c r="J654" s="373">
        <f t="shared" si="5"/>
        <v>-9.4126290752324371E-3</v>
      </c>
    </row>
    <row r="655" spans="1:10" ht="14.25" customHeight="1">
      <c r="A655" s="371">
        <v>44515</v>
      </c>
      <c r="B655" s="371" t="s">
        <v>4744</v>
      </c>
      <c r="C655" s="372">
        <v>222.5</v>
      </c>
      <c r="D655" s="386"/>
      <c r="E655" s="372" t="s">
        <v>999</v>
      </c>
      <c r="F655" s="388">
        <v>6941.36</v>
      </c>
      <c r="G655" s="387"/>
      <c r="H655" s="371">
        <v>44515</v>
      </c>
      <c r="I655" s="373">
        <f t="shared" si="4"/>
        <v>2.8663892741562558E-2</v>
      </c>
      <c r="J655" s="373">
        <f t="shared" si="5"/>
        <v>1.6291321732679886E-3</v>
      </c>
    </row>
    <row r="656" spans="1:10" ht="14.25" customHeight="1">
      <c r="A656" s="371">
        <v>44516</v>
      </c>
      <c r="B656" s="371" t="s">
        <v>4744</v>
      </c>
      <c r="C656" s="372">
        <v>228.2</v>
      </c>
      <c r="D656" s="386"/>
      <c r="E656" s="372" t="s">
        <v>999</v>
      </c>
      <c r="F656" s="388">
        <v>7056.57</v>
      </c>
      <c r="G656" s="387"/>
      <c r="H656" s="371">
        <v>44516</v>
      </c>
      <c r="I656" s="373">
        <f t="shared" si="4"/>
        <v>2.5617977528089808E-2</v>
      </c>
      <c r="J656" s="373">
        <f t="shared" si="5"/>
        <v>1.6597611995343931E-2</v>
      </c>
    </row>
    <row r="657" spans="1:10" ht="14.25" customHeight="1">
      <c r="A657" s="371">
        <v>44517</v>
      </c>
      <c r="B657" s="371" t="s">
        <v>4744</v>
      </c>
      <c r="C657" s="372">
        <v>226.2</v>
      </c>
      <c r="D657" s="386"/>
      <c r="E657" s="372" t="s">
        <v>999</v>
      </c>
      <c r="F657" s="388">
        <v>7060.77</v>
      </c>
      <c r="G657" s="387"/>
      <c r="H657" s="371">
        <v>44517</v>
      </c>
      <c r="I657" s="373">
        <f t="shared" si="4"/>
        <v>-8.76424189307623E-3</v>
      </c>
      <c r="J657" s="373">
        <f t="shared" si="5"/>
        <v>5.9519001441210584E-4</v>
      </c>
    </row>
    <row r="658" spans="1:10" ht="14.25" customHeight="1">
      <c r="A658" s="371">
        <v>44518</v>
      </c>
      <c r="B658" s="371" t="s">
        <v>4744</v>
      </c>
      <c r="C658" s="372">
        <v>224.9</v>
      </c>
      <c r="D658" s="386"/>
      <c r="E658" s="372" t="s">
        <v>999</v>
      </c>
      <c r="F658" s="388">
        <v>7091.81</v>
      </c>
      <c r="G658" s="387"/>
      <c r="H658" s="371">
        <v>44518</v>
      </c>
      <c r="I658" s="373">
        <f t="shared" si="4"/>
        <v>-5.7471264367815467E-3</v>
      </c>
      <c r="J658" s="373">
        <f t="shared" si="5"/>
        <v>4.3961211029392988E-3</v>
      </c>
    </row>
    <row r="659" spans="1:10" ht="14.25" customHeight="1">
      <c r="A659" s="371">
        <v>44521</v>
      </c>
      <c r="B659" s="371" t="s">
        <v>4744</v>
      </c>
      <c r="C659" s="372">
        <v>225.3</v>
      </c>
      <c r="D659" s="386"/>
      <c r="E659" s="372" t="s">
        <v>999</v>
      </c>
      <c r="F659" s="388">
        <v>7085.67</v>
      </c>
      <c r="G659" s="387"/>
      <c r="H659" s="371">
        <v>44521</v>
      </c>
      <c r="I659" s="373">
        <f t="shared" si="4"/>
        <v>1.7785682525566227E-3</v>
      </c>
      <c r="J659" s="373">
        <f t="shared" si="5"/>
        <v>-8.6578743649368128E-4</v>
      </c>
    </row>
    <row r="660" spans="1:10" ht="14.25" customHeight="1">
      <c r="A660" s="371">
        <v>44523</v>
      </c>
      <c r="B660" s="371" t="s">
        <v>4744</v>
      </c>
      <c r="C660" s="372">
        <v>223.3</v>
      </c>
      <c r="D660" s="386"/>
      <c r="E660" s="372" t="s">
        <v>999</v>
      </c>
      <c r="F660" s="388">
        <v>7013</v>
      </c>
      <c r="G660" s="387"/>
      <c r="H660" s="371">
        <v>44523</v>
      </c>
      <c r="I660" s="373">
        <f t="shared" si="4"/>
        <v>-8.8770528184642927E-3</v>
      </c>
      <c r="J660" s="373">
        <f t="shared" si="5"/>
        <v>-1.0255910873636531E-2</v>
      </c>
    </row>
    <row r="661" spans="1:10" ht="14.25" customHeight="1">
      <c r="A661" s="371">
        <v>44524</v>
      </c>
      <c r="B661" s="371" t="s">
        <v>4744</v>
      </c>
      <c r="C661" s="372">
        <v>219.6</v>
      </c>
      <c r="D661" s="386"/>
      <c r="E661" s="372" t="s">
        <v>999</v>
      </c>
      <c r="F661" s="388">
        <v>6917.91</v>
      </c>
      <c r="G661" s="387"/>
      <c r="H661" s="371">
        <v>44524</v>
      </c>
      <c r="I661" s="373">
        <f t="shared" si="4"/>
        <v>-1.6569637259292502E-2</v>
      </c>
      <c r="J661" s="373">
        <f t="shared" si="5"/>
        <v>-1.3559104520176835E-2</v>
      </c>
    </row>
    <row r="662" spans="1:10" ht="14.25" customHeight="1">
      <c r="A662" s="371">
        <v>44525</v>
      </c>
      <c r="B662" s="371" t="s">
        <v>4744</v>
      </c>
      <c r="C662" s="372">
        <v>218.3</v>
      </c>
      <c r="D662" s="386"/>
      <c r="E662" s="372" t="s">
        <v>999</v>
      </c>
      <c r="F662" s="388">
        <v>6852.08</v>
      </c>
      <c r="G662" s="387"/>
      <c r="H662" s="371">
        <v>44525</v>
      </c>
      <c r="I662" s="373">
        <f t="shared" si="4"/>
        <v>-5.9198542805098953E-3</v>
      </c>
      <c r="J662" s="373">
        <f t="shared" si="5"/>
        <v>-9.5158797960656072E-3</v>
      </c>
    </row>
    <row r="663" spans="1:10" ht="14.25" customHeight="1">
      <c r="A663" s="371">
        <v>44528</v>
      </c>
      <c r="B663" s="371" t="s">
        <v>4744</v>
      </c>
      <c r="C663" s="372">
        <v>217.2</v>
      </c>
      <c r="D663" s="386"/>
      <c r="E663" s="372" t="s">
        <v>999</v>
      </c>
      <c r="F663" s="388">
        <v>6773.89</v>
      </c>
      <c r="G663" s="387"/>
      <c r="H663" s="371">
        <v>44528</v>
      </c>
      <c r="I663" s="373">
        <f t="shared" si="4"/>
        <v>-5.0389372423271794E-3</v>
      </c>
      <c r="J663" s="373">
        <f t="shared" si="5"/>
        <v>-1.1411133553607011E-2</v>
      </c>
    </row>
    <row r="664" spans="1:10" ht="14.25" customHeight="1">
      <c r="A664" s="371">
        <v>44529</v>
      </c>
      <c r="B664" s="371" t="s">
        <v>4744</v>
      </c>
      <c r="C664" s="372">
        <v>217.2</v>
      </c>
      <c r="D664" s="386"/>
      <c r="E664" s="372" t="s">
        <v>999</v>
      </c>
      <c r="F664" s="388">
        <v>6795.51</v>
      </c>
      <c r="G664" s="387"/>
      <c r="H664" s="371">
        <v>44529</v>
      </c>
      <c r="I664" s="373">
        <f t="shared" si="4"/>
        <v>0</v>
      </c>
      <c r="J664" s="373">
        <f t="shared" si="5"/>
        <v>3.1916668265945525E-3</v>
      </c>
    </row>
    <row r="665" spans="1:10" ht="14.25" customHeight="1">
      <c r="A665" s="371">
        <v>44530</v>
      </c>
      <c r="B665" s="371" t="s">
        <v>4744</v>
      </c>
      <c r="C665" s="372">
        <v>211.8</v>
      </c>
      <c r="D665" s="386"/>
      <c r="E665" s="372" t="s">
        <v>999</v>
      </c>
      <c r="F665" s="388">
        <v>6703.25</v>
      </c>
      <c r="G665" s="387"/>
      <c r="H665" s="371">
        <v>44530</v>
      </c>
      <c r="I665" s="373">
        <f t="shared" si="4"/>
        <v>-2.4861878453038555E-2</v>
      </c>
      <c r="J665" s="373">
        <f t="shared" si="5"/>
        <v>-1.3576611615610967E-2</v>
      </c>
    </row>
    <row r="666" spans="1:10" ht="14.25" customHeight="1">
      <c r="A666" s="371">
        <v>44531</v>
      </c>
      <c r="B666" s="371" t="s">
        <v>4744</v>
      </c>
      <c r="C666" s="372">
        <v>217.9</v>
      </c>
      <c r="D666" s="386"/>
      <c r="E666" s="372" t="s">
        <v>999</v>
      </c>
      <c r="F666" s="388">
        <v>6847</v>
      </c>
      <c r="G666" s="387"/>
      <c r="H666" s="371">
        <v>44531</v>
      </c>
      <c r="I666" s="373">
        <f t="shared" si="4"/>
        <v>2.8800755429650549E-2</v>
      </c>
      <c r="J666" s="373">
        <f t="shared" si="5"/>
        <v>2.1444821541789505E-2</v>
      </c>
    </row>
    <row r="667" spans="1:10" ht="14.25" customHeight="1">
      <c r="A667" s="371">
        <v>44532</v>
      </c>
      <c r="B667" s="371" t="s">
        <v>4744</v>
      </c>
      <c r="C667" s="372">
        <v>221.7</v>
      </c>
      <c r="D667" s="386"/>
      <c r="E667" s="372" t="s">
        <v>999</v>
      </c>
      <c r="F667" s="388">
        <v>6936.2</v>
      </c>
      <c r="G667" s="387"/>
      <c r="H667" s="371">
        <v>44532</v>
      </c>
      <c r="I667" s="373">
        <f t="shared" si="4"/>
        <v>1.7439192290041206E-2</v>
      </c>
      <c r="J667" s="373">
        <f t="shared" si="5"/>
        <v>1.3027603329925475E-2</v>
      </c>
    </row>
    <row r="668" spans="1:10" ht="14.25" customHeight="1">
      <c r="A668" s="371">
        <v>44535</v>
      </c>
      <c r="B668" s="371" t="s">
        <v>4744</v>
      </c>
      <c r="C668" s="372">
        <v>221.9</v>
      </c>
      <c r="D668" s="386"/>
      <c r="E668" s="372" t="s">
        <v>999</v>
      </c>
      <c r="F668" s="388">
        <v>6965.63</v>
      </c>
      <c r="G668" s="387"/>
      <c r="H668" s="371">
        <v>44535</v>
      </c>
      <c r="I668" s="373">
        <f t="shared" si="4"/>
        <v>9.0211998195766085E-4</v>
      </c>
      <c r="J668" s="373">
        <f t="shared" si="5"/>
        <v>4.2429572388340553E-3</v>
      </c>
    </row>
    <row r="669" spans="1:10" ht="14.25" customHeight="1">
      <c r="A669" s="371">
        <v>44536</v>
      </c>
      <c r="B669" s="371" t="s">
        <v>4744</v>
      </c>
      <c r="C669" s="372">
        <v>220.1</v>
      </c>
      <c r="D669" s="386"/>
      <c r="E669" s="372" t="s">
        <v>999</v>
      </c>
      <c r="F669" s="388">
        <v>6978.53</v>
      </c>
      <c r="G669" s="387"/>
      <c r="H669" s="371">
        <v>44536</v>
      </c>
      <c r="I669" s="373">
        <f t="shared" si="4"/>
        <v>-8.1117620549797653E-3</v>
      </c>
      <c r="J669" s="373">
        <f t="shared" si="5"/>
        <v>1.8519502184295433E-3</v>
      </c>
    </row>
    <row r="670" spans="1:10" ht="14.25" customHeight="1">
      <c r="A670" s="371">
        <v>44537</v>
      </c>
      <c r="B670" s="371" t="s">
        <v>4744</v>
      </c>
      <c r="C670" s="372">
        <v>220.9</v>
      </c>
      <c r="D670" s="386"/>
      <c r="E670" s="372" t="s">
        <v>999</v>
      </c>
      <c r="F670" s="388">
        <v>7048.99</v>
      </c>
      <c r="G670" s="387"/>
      <c r="H670" s="371">
        <v>44537</v>
      </c>
      <c r="I670" s="373">
        <f t="shared" si="4"/>
        <v>3.6347114947752335E-3</v>
      </c>
      <c r="J670" s="373">
        <f t="shared" si="5"/>
        <v>1.0096682252566103E-2</v>
      </c>
    </row>
    <row r="671" spans="1:10" ht="14.25" customHeight="1">
      <c r="A671" s="371">
        <v>44538</v>
      </c>
      <c r="B671" s="371" t="s">
        <v>4744</v>
      </c>
      <c r="C671" s="372">
        <v>219</v>
      </c>
      <c r="D671" s="386"/>
      <c r="E671" s="372" t="s">
        <v>999</v>
      </c>
      <c r="F671" s="388">
        <v>6952.13</v>
      </c>
      <c r="G671" s="387"/>
      <c r="H671" s="371">
        <v>44538</v>
      </c>
      <c r="I671" s="373">
        <f t="shared" si="4"/>
        <v>-8.6011770031688695E-3</v>
      </c>
      <c r="J671" s="373">
        <f t="shared" si="5"/>
        <v>-1.3740975657505539E-2</v>
      </c>
    </row>
    <row r="672" spans="1:10" ht="14.25" customHeight="1">
      <c r="A672" s="371">
        <v>44539</v>
      </c>
      <c r="B672" s="371" t="s">
        <v>4744</v>
      </c>
      <c r="C672" s="372">
        <v>219.8</v>
      </c>
      <c r="D672" s="386"/>
      <c r="E672" s="372" t="s">
        <v>999</v>
      </c>
      <c r="F672" s="388">
        <v>6984.74</v>
      </c>
      <c r="G672" s="387"/>
      <c r="H672" s="371">
        <v>44539</v>
      </c>
      <c r="I672" s="373">
        <f t="shared" si="4"/>
        <v>3.6529680365298134E-3</v>
      </c>
      <c r="J672" s="373">
        <f t="shared" si="5"/>
        <v>4.6906487651985351E-3</v>
      </c>
    </row>
    <row r="673" spans="1:10" ht="14.25" customHeight="1">
      <c r="A673" s="371">
        <v>44542</v>
      </c>
      <c r="B673" s="371" t="s">
        <v>4744</v>
      </c>
      <c r="C673" s="372">
        <v>218.7</v>
      </c>
      <c r="D673" s="386"/>
      <c r="E673" s="372" t="s">
        <v>999</v>
      </c>
      <c r="F673" s="388">
        <v>6920.35</v>
      </c>
      <c r="G673" s="387"/>
      <c r="H673" s="371">
        <v>44542</v>
      </c>
      <c r="I673" s="373">
        <f t="shared" si="4"/>
        <v>-5.0045495905369775E-3</v>
      </c>
      <c r="J673" s="373">
        <f t="shared" si="5"/>
        <v>-9.2186681250839841E-3</v>
      </c>
    </row>
    <row r="674" spans="1:10" ht="14.25" customHeight="1">
      <c r="A674" s="371">
        <v>44543</v>
      </c>
      <c r="B674" s="371" t="s">
        <v>4744</v>
      </c>
      <c r="C674" s="372">
        <v>218.9</v>
      </c>
      <c r="D674" s="386"/>
      <c r="E674" s="372" t="s">
        <v>999</v>
      </c>
      <c r="F674" s="388">
        <v>6882.02</v>
      </c>
      <c r="G674" s="387"/>
      <c r="H674" s="371">
        <v>44543</v>
      </c>
      <c r="I674" s="373">
        <f t="shared" si="4"/>
        <v>9.1449474165528066E-4</v>
      </c>
      <c r="J674" s="373">
        <f t="shared" si="5"/>
        <v>-5.5387372025981207E-3</v>
      </c>
    </row>
    <row r="675" spans="1:10" ht="14.25" customHeight="1">
      <c r="A675" s="371">
        <v>44544</v>
      </c>
      <c r="B675" s="371" t="s">
        <v>4744</v>
      </c>
      <c r="C675" s="372">
        <v>216.2</v>
      </c>
      <c r="D675" s="386"/>
      <c r="E675" s="372" t="s">
        <v>999</v>
      </c>
      <c r="F675" s="388">
        <v>6837.8</v>
      </c>
      <c r="G675" s="387"/>
      <c r="H675" s="371">
        <v>44544</v>
      </c>
      <c r="I675" s="373">
        <f t="shared" si="4"/>
        <v>-1.233439926907276E-2</v>
      </c>
      <c r="J675" s="373">
        <f t="shared" si="5"/>
        <v>-6.4254390426067287E-3</v>
      </c>
    </row>
    <row r="676" spans="1:10" ht="14.25" customHeight="1">
      <c r="A676" s="371">
        <v>44545</v>
      </c>
      <c r="B676" s="371" t="s">
        <v>4744</v>
      </c>
      <c r="C676" s="372">
        <v>217.4</v>
      </c>
      <c r="D676" s="386"/>
      <c r="E676" s="372" t="s">
        <v>999</v>
      </c>
      <c r="F676" s="388">
        <v>6868.17</v>
      </c>
      <c r="G676" s="387"/>
      <c r="H676" s="371">
        <v>44545</v>
      </c>
      <c r="I676" s="373">
        <f t="shared" si="4"/>
        <v>5.5504162812212154E-3</v>
      </c>
      <c r="J676" s="373">
        <f t="shared" si="5"/>
        <v>4.4414870279914087E-3</v>
      </c>
    </row>
    <row r="677" spans="1:10" ht="14.25" customHeight="1">
      <c r="A677" s="371">
        <v>44549</v>
      </c>
      <c r="B677" s="371" t="s">
        <v>4744</v>
      </c>
      <c r="C677" s="372">
        <v>214.1</v>
      </c>
      <c r="D677" s="386"/>
      <c r="E677" s="372" t="s">
        <v>999</v>
      </c>
      <c r="F677" s="388">
        <v>6783.19</v>
      </c>
      <c r="G677" s="387"/>
      <c r="H677" s="371">
        <v>44549</v>
      </c>
      <c r="I677" s="373">
        <f t="shared" si="4"/>
        <v>-1.5179392824287041E-2</v>
      </c>
      <c r="J677" s="373">
        <f t="shared" si="5"/>
        <v>-1.2373019304996902E-2</v>
      </c>
    </row>
    <row r="678" spans="1:10" ht="14.25" customHeight="1">
      <c r="A678" s="371">
        <v>44550</v>
      </c>
      <c r="B678" s="371" t="s">
        <v>4744</v>
      </c>
      <c r="C678" s="372">
        <v>214.3</v>
      </c>
      <c r="D678" s="386"/>
      <c r="E678" s="372" t="s">
        <v>999</v>
      </c>
      <c r="F678" s="388">
        <v>6736.55</v>
      </c>
      <c r="G678" s="387"/>
      <c r="H678" s="371">
        <v>44550</v>
      </c>
      <c r="I678" s="373">
        <f t="shared" si="4"/>
        <v>9.3414292386739817E-4</v>
      </c>
      <c r="J678" s="373">
        <f t="shared" si="5"/>
        <v>-6.8758209632929779E-3</v>
      </c>
    </row>
    <row r="679" spans="1:10" ht="14.25" customHeight="1">
      <c r="A679" s="371">
        <v>44551</v>
      </c>
      <c r="B679" s="371" t="s">
        <v>4744</v>
      </c>
      <c r="C679" s="372">
        <v>214</v>
      </c>
      <c r="D679" s="386"/>
      <c r="E679" s="372" t="s">
        <v>999</v>
      </c>
      <c r="F679" s="388">
        <v>6757.25</v>
      </c>
      <c r="G679" s="387"/>
      <c r="H679" s="371">
        <v>44551</v>
      </c>
      <c r="I679" s="373">
        <f t="shared" si="4"/>
        <v>-1.3999066728884735E-3</v>
      </c>
      <c r="J679" s="373">
        <f t="shared" si="5"/>
        <v>3.0727894842315084E-3</v>
      </c>
    </row>
    <row r="680" spans="1:10" ht="14.25" customHeight="1">
      <c r="A680" s="371">
        <v>44552</v>
      </c>
      <c r="B680" s="371" t="s">
        <v>4744</v>
      </c>
      <c r="C680" s="372">
        <v>214</v>
      </c>
      <c r="D680" s="386"/>
      <c r="E680" s="372" t="s">
        <v>999</v>
      </c>
      <c r="F680" s="388">
        <v>6754.44</v>
      </c>
      <c r="G680" s="387"/>
      <c r="H680" s="371">
        <v>44552</v>
      </c>
      <c r="I680" s="373">
        <f t="shared" si="4"/>
        <v>0</v>
      </c>
      <c r="J680" s="373">
        <f t="shared" si="5"/>
        <v>-4.1584964297614047E-4</v>
      </c>
    </row>
    <row r="681" spans="1:10" ht="14.25" customHeight="1">
      <c r="A681" s="371">
        <v>44553</v>
      </c>
      <c r="B681" s="371" t="s">
        <v>4744</v>
      </c>
      <c r="C681" s="372">
        <v>214.3</v>
      </c>
      <c r="D681" s="386"/>
      <c r="E681" s="372" t="s">
        <v>999</v>
      </c>
      <c r="F681" s="388">
        <v>6702.61</v>
      </c>
      <c r="G681" s="387"/>
      <c r="H681" s="371">
        <v>44553</v>
      </c>
      <c r="I681" s="373">
        <f t="shared" si="4"/>
        <v>1.4018691588786325E-3</v>
      </c>
      <c r="J681" s="373">
        <f t="shared" si="5"/>
        <v>-7.6734710797637939E-3</v>
      </c>
    </row>
    <row r="682" spans="1:10" ht="14.25" customHeight="1">
      <c r="A682" s="371">
        <v>44556</v>
      </c>
      <c r="B682" s="371" t="s">
        <v>4744</v>
      </c>
      <c r="C682" s="372">
        <v>212.6</v>
      </c>
      <c r="D682" s="386"/>
      <c r="E682" s="372" t="s">
        <v>999</v>
      </c>
      <c r="F682" s="388">
        <v>6629.87</v>
      </c>
      <c r="G682" s="387"/>
      <c r="H682" s="371">
        <v>44556</v>
      </c>
      <c r="I682" s="373">
        <f t="shared" si="4"/>
        <v>-7.9328044797014607E-3</v>
      </c>
      <c r="J682" s="373">
        <f t="shared" si="5"/>
        <v>-1.085248880659917E-2</v>
      </c>
    </row>
    <row r="683" spans="1:10" ht="14.25" customHeight="1">
      <c r="A683" s="371">
        <v>44557</v>
      </c>
      <c r="B683" s="371" t="s">
        <v>4744</v>
      </c>
      <c r="C683" s="372">
        <v>216.3</v>
      </c>
      <c r="D683" s="386"/>
      <c r="E683" s="372" t="s">
        <v>999</v>
      </c>
      <c r="F683" s="388">
        <v>6669.21</v>
      </c>
      <c r="G683" s="387"/>
      <c r="H683" s="371">
        <v>44557</v>
      </c>
      <c r="I683" s="373">
        <f t="shared" si="4"/>
        <v>1.7403574788334986E-2</v>
      </c>
      <c r="J683" s="373">
        <f t="shared" si="5"/>
        <v>5.933751340523985E-3</v>
      </c>
    </row>
    <row r="684" spans="1:10" ht="14.25" customHeight="1">
      <c r="A684" s="371">
        <v>44558</v>
      </c>
      <c r="B684" s="371" t="s">
        <v>4744</v>
      </c>
      <c r="C684" s="372">
        <v>216.2</v>
      </c>
      <c r="D684" s="386"/>
      <c r="E684" s="372" t="s">
        <v>999</v>
      </c>
      <c r="F684" s="388">
        <v>6742.63</v>
      </c>
      <c r="G684" s="387"/>
      <c r="H684" s="371">
        <v>44558</v>
      </c>
      <c r="I684" s="373">
        <f t="shared" si="4"/>
        <v>-4.6232085067043904E-4</v>
      </c>
      <c r="J684" s="373">
        <f t="shared" si="5"/>
        <v>1.1008800142745523E-2</v>
      </c>
    </row>
    <row r="685" spans="1:10" ht="14.25" customHeight="1">
      <c r="A685" s="371">
        <v>44559</v>
      </c>
      <c r="B685" s="371" t="s">
        <v>4744</v>
      </c>
      <c r="C685" s="372">
        <v>214.2</v>
      </c>
      <c r="D685" s="386"/>
      <c r="E685" s="372" t="s">
        <v>999</v>
      </c>
      <c r="F685" s="388">
        <v>6731.14</v>
      </c>
      <c r="G685" s="387"/>
      <c r="H685" s="371">
        <v>44559</v>
      </c>
      <c r="I685" s="373">
        <f t="shared" si="4"/>
        <v>-9.250693802035137E-3</v>
      </c>
      <c r="J685" s="373">
        <f t="shared" si="5"/>
        <v>-1.704082828213882E-3</v>
      </c>
    </row>
    <row r="686" spans="1:10" ht="14.25" customHeight="1">
      <c r="A686" s="371">
        <v>44560</v>
      </c>
      <c r="B686" s="371" t="s">
        <v>4744</v>
      </c>
      <c r="C686" s="372">
        <v>214.3</v>
      </c>
      <c r="D686" s="386"/>
      <c r="E686" s="372" t="s">
        <v>999</v>
      </c>
      <c r="F686" s="388">
        <v>6756.65</v>
      </c>
      <c r="G686" s="387"/>
      <c r="H686" s="371">
        <v>44560</v>
      </c>
      <c r="I686" s="373">
        <f t="shared" si="4"/>
        <v>4.6685340802987696E-4</v>
      </c>
      <c r="J686" s="373">
        <f t="shared" si="5"/>
        <v>3.7898483763521007E-3</v>
      </c>
    </row>
    <row r="687" spans="1:10" ht="14.25" customHeight="1">
      <c r="A687" s="371">
        <v>44563</v>
      </c>
      <c r="B687" s="371" t="s">
        <v>4744</v>
      </c>
      <c r="C687" s="372">
        <v>213.6</v>
      </c>
      <c r="D687" s="386"/>
      <c r="E687" s="372" t="s">
        <v>999</v>
      </c>
      <c r="F687" s="388">
        <v>6853.13</v>
      </c>
      <c r="G687" s="387"/>
      <c r="H687" s="371">
        <v>44563</v>
      </c>
      <c r="I687" s="373">
        <f t="shared" si="4"/>
        <v>-3.2664489034065491E-3</v>
      </c>
      <c r="J687" s="373">
        <f t="shared" si="5"/>
        <v>1.4279265612396674E-2</v>
      </c>
    </row>
    <row r="688" spans="1:10" ht="14.25" customHeight="1">
      <c r="A688" s="371">
        <v>44564</v>
      </c>
      <c r="B688" s="371" t="s">
        <v>4744</v>
      </c>
      <c r="C688" s="372">
        <v>214.7</v>
      </c>
      <c r="D688" s="386"/>
      <c r="E688" s="372" t="s">
        <v>999</v>
      </c>
      <c r="F688" s="388">
        <v>6882.3</v>
      </c>
      <c r="G688" s="387"/>
      <c r="H688" s="371">
        <v>44564</v>
      </c>
      <c r="I688" s="373">
        <f t="shared" si="4"/>
        <v>5.1498127340823263E-3</v>
      </c>
      <c r="J688" s="373">
        <f t="shared" si="5"/>
        <v>4.256449242900695E-3</v>
      </c>
    </row>
    <row r="689" spans="1:10" ht="14.25" customHeight="1">
      <c r="A689" s="371">
        <v>44565</v>
      </c>
      <c r="B689" s="371" t="s">
        <v>4744</v>
      </c>
      <c r="C689" s="372">
        <v>215.1</v>
      </c>
      <c r="D689" s="386"/>
      <c r="E689" s="372" t="s">
        <v>999</v>
      </c>
      <c r="F689" s="388">
        <v>6892.99</v>
      </c>
      <c r="G689" s="387"/>
      <c r="H689" s="371">
        <v>44565</v>
      </c>
      <c r="I689" s="373">
        <f t="shared" si="4"/>
        <v>1.8630647414998869E-3</v>
      </c>
      <c r="J689" s="373">
        <f t="shared" si="5"/>
        <v>1.5532598114003093E-3</v>
      </c>
    </row>
    <row r="690" spans="1:10" ht="14.25" customHeight="1">
      <c r="A690" s="371">
        <v>44566</v>
      </c>
      <c r="B690" s="371" t="s">
        <v>4744</v>
      </c>
      <c r="C690" s="372">
        <v>214.8</v>
      </c>
      <c r="D690" s="386"/>
      <c r="E690" s="372" t="s">
        <v>999</v>
      </c>
      <c r="F690" s="388">
        <v>6929.93</v>
      </c>
      <c r="G690" s="387"/>
      <c r="H690" s="371">
        <v>44566</v>
      </c>
      <c r="I690" s="373">
        <f t="shared" si="4"/>
        <v>-1.3947001394699621E-3</v>
      </c>
      <c r="J690" s="373">
        <f t="shared" si="5"/>
        <v>5.3590676905088674E-3</v>
      </c>
    </row>
    <row r="691" spans="1:10" ht="14.25" customHeight="1">
      <c r="A691" s="371">
        <v>44567</v>
      </c>
      <c r="B691" s="371" t="s">
        <v>4744</v>
      </c>
      <c r="C691" s="372">
        <v>215.8</v>
      </c>
      <c r="D691" s="386"/>
      <c r="E691" s="372" t="s">
        <v>999</v>
      </c>
      <c r="F691" s="388">
        <v>6987.45</v>
      </c>
      <c r="G691" s="387"/>
      <c r="H691" s="371">
        <v>44567</v>
      </c>
      <c r="I691" s="373">
        <f t="shared" si="4"/>
        <v>4.6554934823090921E-3</v>
      </c>
      <c r="J691" s="373">
        <f t="shared" si="5"/>
        <v>8.3002281408324219E-3</v>
      </c>
    </row>
    <row r="692" spans="1:10" ht="14.25" customHeight="1">
      <c r="A692" s="371">
        <v>44571</v>
      </c>
      <c r="B692" s="371" t="s">
        <v>4744</v>
      </c>
      <c r="C692" s="372">
        <v>217.2</v>
      </c>
      <c r="D692" s="386"/>
      <c r="E692" s="372" t="s">
        <v>999</v>
      </c>
      <c r="F692" s="388">
        <v>6994.15</v>
      </c>
      <c r="G692" s="387"/>
      <c r="H692" s="371">
        <v>44571</v>
      </c>
      <c r="I692" s="373">
        <f t="shared" si="4"/>
        <v>6.487488415199083E-3</v>
      </c>
      <c r="J692" s="373">
        <f t="shared" si="5"/>
        <v>9.5886195965610987E-4</v>
      </c>
    </row>
    <row r="693" spans="1:10" ht="14.25" customHeight="1">
      <c r="A693" s="371">
        <v>44572</v>
      </c>
      <c r="B693" s="371" t="s">
        <v>4744</v>
      </c>
      <c r="C693" s="372">
        <v>222.6</v>
      </c>
      <c r="D693" s="386"/>
      <c r="E693" s="372" t="s">
        <v>999</v>
      </c>
      <c r="F693" s="388">
        <v>7049.15</v>
      </c>
      <c r="G693" s="387"/>
      <c r="H693" s="371">
        <v>44572</v>
      </c>
      <c r="I693" s="373">
        <f t="shared" si="4"/>
        <v>2.4861878453038777E-2</v>
      </c>
      <c r="J693" s="373">
        <f t="shared" si="5"/>
        <v>7.863714675836242E-3</v>
      </c>
    </row>
    <row r="694" spans="1:10" ht="14.25" customHeight="1">
      <c r="A694" s="371">
        <v>44573</v>
      </c>
      <c r="B694" s="371" t="s">
        <v>4744</v>
      </c>
      <c r="C694" s="372">
        <v>221.1</v>
      </c>
      <c r="D694" s="386"/>
      <c r="E694" s="372" t="s">
        <v>999</v>
      </c>
      <c r="F694" s="388">
        <v>6996.06</v>
      </c>
      <c r="G694" s="387"/>
      <c r="H694" s="371">
        <v>44573</v>
      </c>
      <c r="I694" s="373">
        <f t="shared" si="4"/>
        <v>-6.7385444743934819E-3</v>
      </c>
      <c r="J694" s="373">
        <f t="shared" si="5"/>
        <v>-7.5314044955773207E-3</v>
      </c>
    </row>
    <row r="695" spans="1:10" ht="14.25" customHeight="1">
      <c r="A695" s="371">
        <v>44574</v>
      </c>
      <c r="B695" s="371" t="s">
        <v>4744</v>
      </c>
      <c r="C695" s="372">
        <v>222.4</v>
      </c>
      <c r="D695" s="386"/>
      <c r="E695" s="372" t="s">
        <v>999</v>
      </c>
      <c r="F695" s="388">
        <v>7017.22</v>
      </c>
      <c r="G695" s="387"/>
      <c r="H695" s="371">
        <v>44574</v>
      </c>
      <c r="I695" s="373">
        <f t="shared" si="4"/>
        <v>5.8796924468567102E-3</v>
      </c>
      <c r="J695" s="373">
        <f t="shared" si="5"/>
        <v>3.0245595377969003E-3</v>
      </c>
    </row>
    <row r="696" spans="1:10" ht="14.25" customHeight="1">
      <c r="A696" s="371">
        <v>44577</v>
      </c>
      <c r="B696" s="371" t="s">
        <v>4744</v>
      </c>
      <c r="C696" s="372">
        <v>220.8</v>
      </c>
      <c r="D696" s="386"/>
      <c r="E696" s="372" t="s">
        <v>999</v>
      </c>
      <c r="F696" s="388">
        <v>7019.59</v>
      </c>
      <c r="G696" s="387"/>
      <c r="H696" s="371">
        <v>44577</v>
      </c>
      <c r="I696" s="373">
        <f t="shared" si="4"/>
        <v>-7.194244604316502E-3</v>
      </c>
      <c r="J696" s="373">
        <f t="shared" si="5"/>
        <v>3.377405867279748E-4</v>
      </c>
    </row>
    <row r="697" spans="1:10" ht="14.25" customHeight="1">
      <c r="A697" s="371">
        <v>44578</v>
      </c>
      <c r="B697" s="371" t="s">
        <v>4744</v>
      </c>
      <c r="C697" s="372">
        <v>220.9</v>
      </c>
      <c r="D697" s="386"/>
      <c r="E697" s="372" t="s">
        <v>999</v>
      </c>
      <c r="F697" s="388">
        <v>7055.27</v>
      </c>
      <c r="G697" s="387"/>
      <c r="H697" s="371">
        <v>44578</v>
      </c>
      <c r="I697" s="373">
        <f t="shared" si="4"/>
        <v>4.5289855072461194E-4</v>
      </c>
      <c r="J697" s="373">
        <f t="shared" si="5"/>
        <v>5.0829179481992615E-3</v>
      </c>
    </row>
    <row r="698" spans="1:10" ht="14.25" customHeight="1">
      <c r="A698" s="371">
        <v>44579</v>
      </c>
      <c r="B698" s="371" t="s">
        <v>4744</v>
      </c>
      <c r="C698" s="372">
        <v>220.5</v>
      </c>
      <c r="D698" s="386"/>
      <c r="E698" s="372" t="s">
        <v>999</v>
      </c>
      <c r="F698" s="388">
        <v>7055.7</v>
      </c>
      <c r="G698" s="387"/>
      <c r="H698" s="371">
        <v>44579</v>
      </c>
      <c r="I698" s="373">
        <f t="shared" si="4"/>
        <v>-1.8107741059303351E-3</v>
      </c>
      <c r="J698" s="373">
        <f t="shared" si="5"/>
        <v>6.0947348577533589E-5</v>
      </c>
    </row>
    <row r="699" spans="1:10" ht="14.25" customHeight="1">
      <c r="A699" s="371">
        <v>44580</v>
      </c>
      <c r="B699" s="371" t="s">
        <v>4744</v>
      </c>
      <c r="C699" s="372">
        <v>221.2</v>
      </c>
      <c r="D699" s="386"/>
      <c r="E699" s="372" t="s">
        <v>999</v>
      </c>
      <c r="F699" s="388">
        <v>7089.43</v>
      </c>
      <c r="G699" s="387"/>
      <c r="H699" s="371">
        <v>44580</v>
      </c>
      <c r="I699" s="373">
        <f t="shared" si="4"/>
        <v>3.1746031746031633E-3</v>
      </c>
      <c r="J699" s="373">
        <f t="shared" si="5"/>
        <v>4.7805320520997174E-3</v>
      </c>
    </row>
    <row r="700" spans="1:10" ht="14.25" customHeight="1">
      <c r="A700" s="371">
        <v>44581</v>
      </c>
      <c r="B700" s="371" t="s">
        <v>4744</v>
      </c>
      <c r="C700" s="372">
        <v>222.5</v>
      </c>
      <c r="D700" s="386"/>
      <c r="E700" s="372" t="s">
        <v>999</v>
      </c>
      <c r="F700" s="388">
        <v>7105.69</v>
      </c>
      <c r="G700" s="387"/>
      <c r="H700" s="371">
        <v>44581</v>
      </c>
      <c r="I700" s="373">
        <f t="shared" si="4"/>
        <v>5.8770343580469842E-3</v>
      </c>
      <c r="J700" s="373">
        <f t="shared" si="5"/>
        <v>2.2935553351961513E-3</v>
      </c>
    </row>
    <row r="701" spans="1:10" ht="14.25" customHeight="1">
      <c r="A701" s="371">
        <v>44584</v>
      </c>
      <c r="B701" s="371" t="s">
        <v>4744</v>
      </c>
      <c r="C701" s="372">
        <v>220.2</v>
      </c>
      <c r="D701" s="386"/>
      <c r="E701" s="372" t="s">
        <v>999</v>
      </c>
      <c r="F701" s="388">
        <v>7073</v>
      </c>
      <c r="G701" s="387"/>
      <c r="H701" s="371">
        <v>44584</v>
      </c>
      <c r="I701" s="373">
        <f t="shared" si="4"/>
        <v>-1.0337078651685427E-2</v>
      </c>
      <c r="J701" s="373">
        <f t="shared" si="5"/>
        <v>-4.6005384417275863E-3</v>
      </c>
    </row>
    <row r="702" spans="1:10" ht="14.25" customHeight="1">
      <c r="A702" s="371">
        <v>44585</v>
      </c>
      <c r="B702" s="371" t="s">
        <v>4744</v>
      </c>
      <c r="C702" s="372">
        <v>219.8</v>
      </c>
      <c r="D702" s="386"/>
      <c r="E702" s="372" t="s">
        <v>999</v>
      </c>
      <c r="F702" s="388">
        <v>7019.25</v>
      </c>
      <c r="G702" s="387"/>
      <c r="H702" s="371">
        <v>44585</v>
      </c>
      <c r="I702" s="373">
        <f t="shared" si="4"/>
        <v>-1.8165304268845661E-3</v>
      </c>
      <c r="J702" s="373">
        <f t="shared" si="5"/>
        <v>-7.599321362929401E-3</v>
      </c>
    </row>
    <row r="703" spans="1:10" ht="14.25" customHeight="1">
      <c r="A703" s="371">
        <v>44586</v>
      </c>
      <c r="B703" s="371" t="s">
        <v>4744</v>
      </c>
      <c r="C703" s="372">
        <v>220.1</v>
      </c>
      <c r="D703" s="386"/>
      <c r="E703" s="372" t="s">
        <v>999</v>
      </c>
      <c r="F703" s="388">
        <v>7032.57</v>
      </c>
      <c r="G703" s="387"/>
      <c r="H703" s="371">
        <v>44586</v>
      </c>
      <c r="I703" s="373">
        <f t="shared" si="4"/>
        <v>1.3648771610554888E-3</v>
      </c>
      <c r="J703" s="373">
        <f t="shared" si="5"/>
        <v>1.8976386366065245E-3</v>
      </c>
    </row>
    <row r="704" spans="1:10" ht="14.25" customHeight="1">
      <c r="A704" s="371">
        <v>44587</v>
      </c>
      <c r="B704" s="371" t="s">
        <v>4744</v>
      </c>
      <c r="C704" s="372">
        <v>221.3</v>
      </c>
      <c r="D704" s="386"/>
      <c r="E704" s="372" t="s">
        <v>999</v>
      </c>
      <c r="F704" s="388">
        <v>7032.44</v>
      </c>
      <c r="G704" s="387"/>
      <c r="H704" s="371">
        <v>44587</v>
      </c>
      <c r="I704" s="373">
        <f t="shared" si="4"/>
        <v>5.4520672421627392E-3</v>
      </c>
      <c r="J704" s="373">
        <f t="shared" si="5"/>
        <v>-1.8485418559643918E-5</v>
      </c>
    </row>
    <row r="705" spans="1:10" ht="14.25" customHeight="1">
      <c r="A705" s="371">
        <v>44588</v>
      </c>
      <c r="B705" s="371" t="s">
        <v>4744</v>
      </c>
      <c r="C705" s="372">
        <v>220.8</v>
      </c>
      <c r="D705" s="386"/>
      <c r="E705" s="372" t="s">
        <v>999</v>
      </c>
      <c r="F705" s="388">
        <v>7027.55</v>
      </c>
      <c r="G705" s="387"/>
      <c r="H705" s="371">
        <v>44588</v>
      </c>
      <c r="I705" s="373">
        <f t="shared" si="4"/>
        <v>-2.25937641211027E-3</v>
      </c>
      <c r="J705" s="373">
        <f t="shared" si="5"/>
        <v>-6.9534898271428336E-4</v>
      </c>
    </row>
    <row r="706" spans="1:10" ht="14.25" customHeight="1">
      <c r="A706" s="371">
        <v>44591</v>
      </c>
      <c r="B706" s="371" t="s">
        <v>4744</v>
      </c>
      <c r="C706" s="372">
        <v>221.2</v>
      </c>
      <c r="D706" s="386"/>
      <c r="E706" s="372" t="s">
        <v>999</v>
      </c>
      <c r="F706" s="388">
        <v>6991.55</v>
      </c>
      <c r="G706" s="387"/>
      <c r="H706" s="371">
        <v>44591</v>
      </c>
      <c r="I706" s="373">
        <f t="shared" si="4"/>
        <v>1.8115942028984477E-3</v>
      </c>
      <c r="J706" s="373">
        <f t="shared" si="5"/>
        <v>-5.1226956763025244E-3</v>
      </c>
    </row>
    <row r="707" spans="1:10" ht="14.25" customHeight="1">
      <c r="A707" s="371">
        <v>44592</v>
      </c>
      <c r="B707" s="371" t="s">
        <v>4744</v>
      </c>
      <c r="C707" s="372">
        <v>220.2</v>
      </c>
      <c r="D707" s="386"/>
      <c r="E707" s="372" t="s">
        <v>999</v>
      </c>
      <c r="F707" s="388">
        <v>6926.29</v>
      </c>
      <c r="G707" s="387"/>
      <c r="H707" s="371">
        <v>44592</v>
      </c>
      <c r="I707" s="373">
        <f t="shared" si="4"/>
        <v>-4.5207956600361587E-3</v>
      </c>
      <c r="J707" s="373">
        <f t="shared" si="5"/>
        <v>-9.3341247648948134E-3</v>
      </c>
    </row>
    <row r="708" spans="1:10" ht="14.25" customHeight="1">
      <c r="A708" s="371">
        <v>44593</v>
      </c>
      <c r="B708" s="371" t="s">
        <v>4744</v>
      </c>
      <c r="C708" s="372">
        <v>224.7</v>
      </c>
      <c r="D708" s="386"/>
      <c r="E708" s="372" t="s">
        <v>999</v>
      </c>
      <c r="F708" s="388">
        <v>6997.6</v>
      </c>
      <c r="G708" s="387"/>
      <c r="H708" s="371">
        <v>44593</v>
      </c>
      <c r="I708" s="373">
        <f t="shared" si="4"/>
        <v>2.043596730245234E-2</v>
      </c>
      <c r="J708" s="373">
        <f t="shared" si="5"/>
        <v>1.0295555051838878E-2</v>
      </c>
    </row>
    <row r="709" spans="1:10" ht="14.25" customHeight="1">
      <c r="A709" s="371">
        <v>44594</v>
      </c>
      <c r="B709" s="371" t="s">
        <v>4744</v>
      </c>
      <c r="C709" s="372">
        <v>227.3</v>
      </c>
      <c r="D709" s="386"/>
      <c r="E709" s="372" t="s">
        <v>999</v>
      </c>
      <c r="F709" s="388">
        <v>7016.75</v>
      </c>
      <c r="G709" s="387"/>
      <c r="H709" s="371">
        <v>44594</v>
      </c>
      <c r="I709" s="373">
        <f t="shared" si="4"/>
        <v>1.1570983533600421E-2</v>
      </c>
      <c r="J709" s="373">
        <f t="shared" si="5"/>
        <v>2.7366525665941666E-3</v>
      </c>
    </row>
    <row r="710" spans="1:10" ht="14.25" customHeight="1">
      <c r="A710" s="371">
        <v>44595</v>
      </c>
      <c r="B710" s="371" t="s">
        <v>4744</v>
      </c>
      <c r="C710" s="372">
        <v>227.2</v>
      </c>
      <c r="D710" s="386"/>
      <c r="E710" s="372" t="s">
        <v>999</v>
      </c>
      <c r="F710" s="388">
        <v>7023.52</v>
      </c>
      <c r="G710" s="387"/>
      <c r="H710" s="371">
        <v>44595</v>
      </c>
      <c r="I710" s="373">
        <f t="shared" si="4"/>
        <v>-4.399472063353338E-4</v>
      </c>
      <c r="J710" s="373">
        <f t="shared" si="5"/>
        <v>9.6483414686288071E-4</v>
      </c>
    </row>
    <row r="711" spans="1:10" ht="14.25" customHeight="1">
      <c r="A711" s="371">
        <v>44598</v>
      </c>
      <c r="B711" s="371" t="s">
        <v>4744</v>
      </c>
      <c r="C711" s="372">
        <v>232.2</v>
      </c>
      <c r="D711" s="386"/>
      <c r="E711" s="372" t="s">
        <v>999</v>
      </c>
      <c r="F711" s="388">
        <v>7064.29</v>
      </c>
      <c r="G711" s="387"/>
      <c r="H711" s="371">
        <v>44598</v>
      </c>
      <c r="I711" s="373">
        <f t="shared" si="4"/>
        <v>2.2007042253521236E-2</v>
      </c>
      <c r="J711" s="373">
        <f t="shared" si="5"/>
        <v>5.8047816479485093E-3</v>
      </c>
    </row>
    <row r="712" spans="1:10" ht="14.25" customHeight="1">
      <c r="A712" s="371">
        <v>44599</v>
      </c>
      <c r="B712" s="371" t="s">
        <v>4744</v>
      </c>
      <c r="C712" s="372">
        <v>231.1</v>
      </c>
      <c r="D712" s="386"/>
      <c r="E712" s="372" t="s">
        <v>999</v>
      </c>
      <c r="F712" s="388">
        <v>7051.8</v>
      </c>
      <c r="G712" s="387"/>
      <c r="H712" s="371">
        <v>44599</v>
      </c>
      <c r="I712" s="373">
        <f t="shared" si="4"/>
        <v>-4.7372954349698126E-3</v>
      </c>
      <c r="J712" s="373">
        <f t="shared" si="5"/>
        <v>-1.768047461245148E-3</v>
      </c>
    </row>
    <row r="713" spans="1:10" ht="14.25" customHeight="1">
      <c r="A713" s="371">
        <v>44600</v>
      </c>
      <c r="B713" s="371" t="s">
        <v>4744</v>
      </c>
      <c r="C713" s="372">
        <v>230.9</v>
      </c>
      <c r="D713" s="386"/>
      <c r="E713" s="372" t="s">
        <v>999</v>
      </c>
      <c r="F713" s="388">
        <v>7072.78</v>
      </c>
      <c r="G713" s="387"/>
      <c r="H713" s="371">
        <v>44600</v>
      </c>
      <c r="I713" s="373">
        <f t="shared" si="4"/>
        <v>-8.654262224144782E-4</v>
      </c>
      <c r="J713" s="373">
        <f t="shared" si="5"/>
        <v>2.9751269179498774E-3</v>
      </c>
    </row>
    <row r="714" spans="1:10" ht="14.25" customHeight="1">
      <c r="A714" s="371">
        <v>44601</v>
      </c>
      <c r="B714" s="371" t="s">
        <v>4744</v>
      </c>
      <c r="C714" s="372">
        <v>228.2</v>
      </c>
      <c r="D714" s="386"/>
      <c r="E714" s="372" t="s">
        <v>999</v>
      </c>
      <c r="F714" s="388">
        <v>7081.38</v>
      </c>
      <c r="G714" s="387"/>
      <c r="H714" s="371">
        <v>44601</v>
      </c>
      <c r="I714" s="373">
        <f t="shared" si="4"/>
        <v>-1.1693373754872338E-2</v>
      </c>
      <c r="J714" s="373">
        <f t="shared" si="5"/>
        <v>1.2159292385738318E-3</v>
      </c>
    </row>
    <row r="715" spans="1:10" ht="14.25" customHeight="1">
      <c r="A715" s="371">
        <v>44602</v>
      </c>
      <c r="B715" s="371" t="s">
        <v>4744</v>
      </c>
      <c r="C715" s="372">
        <v>230.4</v>
      </c>
      <c r="D715" s="386"/>
      <c r="E715" s="372" t="s">
        <v>999</v>
      </c>
      <c r="F715" s="388">
        <v>7085.94</v>
      </c>
      <c r="G715" s="387"/>
      <c r="H715" s="371">
        <v>44602</v>
      </c>
      <c r="I715" s="373">
        <f t="shared" si="4"/>
        <v>9.6406660823840085E-3</v>
      </c>
      <c r="J715" s="373">
        <f t="shared" si="5"/>
        <v>6.4394228243647156E-4</v>
      </c>
    </row>
    <row r="716" spans="1:10" ht="14.25" customHeight="1">
      <c r="A716" s="371">
        <v>44605</v>
      </c>
      <c r="B716" s="371" t="s">
        <v>4744</v>
      </c>
      <c r="C716" s="372">
        <v>231.1</v>
      </c>
      <c r="D716" s="386"/>
      <c r="E716" s="372" t="s">
        <v>999</v>
      </c>
      <c r="F716" s="388">
        <v>7089.52</v>
      </c>
      <c r="G716" s="387"/>
      <c r="H716" s="371">
        <v>44605</v>
      </c>
      <c r="I716" s="373">
        <f t="shared" si="4"/>
        <v>3.0381944444444198E-3</v>
      </c>
      <c r="J716" s="373">
        <f t="shared" si="5"/>
        <v>5.0522584159629069E-4</v>
      </c>
    </row>
    <row r="717" spans="1:10" ht="14.25" customHeight="1">
      <c r="A717" s="371">
        <v>44606</v>
      </c>
      <c r="B717" s="371" t="s">
        <v>4744</v>
      </c>
      <c r="C717" s="372">
        <v>231.2</v>
      </c>
      <c r="D717" s="386"/>
      <c r="E717" s="372" t="s">
        <v>999</v>
      </c>
      <c r="F717" s="388">
        <v>7060.73</v>
      </c>
      <c r="G717" s="387"/>
      <c r="H717" s="371">
        <v>44606</v>
      </c>
      <c r="I717" s="373">
        <f t="shared" si="4"/>
        <v>4.3271311120718359E-4</v>
      </c>
      <c r="J717" s="373">
        <f t="shared" si="5"/>
        <v>-4.0609237296743705E-3</v>
      </c>
    </row>
    <row r="718" spans="1:10" ht="14.25" customHeight="1">
      <c r="A718" s="371">
        <v>44607</v>
      </c>
      <c r="B718" s="371" t="s">
        <v>4744</v>
      </c>
      <c r="C718" s="372">
        <v>231.6</v>
      </c>
      <c r="D718" s="386"/>
      <c r="E718" s="372" t="s">
        <v>999</v>
      </c>
      <c r="F718" s="388">
        <v>7036.77</v>
      </c>
      <c r="G718" s="387"/>
      <c r="H718" s="371">
        <v>44607</v>
      </c>
      <c r="I718" s="373">
        <f t="shared" si="4"/>
        <v>1.7301038062282892E-3</v>
      </c>
      <c r="J718" s="373">
        <f t="shared" si="5"/>
        <v>-3.3934168280048693E-3</v>
      </c>
    </row>
    <row r="719" spans="1:10" ht="14.25" customHeight="1">
      <c r="A719" s="371">
        <v>44608</v>
      </c>
      <c r="B719" s="371" t="s">
        <v>4744</v>
      </c>
      <c r="C719" s="372">
        <v>230.1</v>
      </c>
      <c r="D719" s="386"/>
      <c r="E719" s="372" t="s">
        <v>999</v>
      </c>
      <c r="F719" s="388">
        <v>7043.69</v>
      </c>
      <c r="G719" s="387"/>
      <c r="H719" s="371">
        <v>44608</v>
      </c>
      <c r="I719" s="373">
        <f t="shared" si="4"/>
        <v>-6.4766839378238572E-3</v>
      </c>
      <c r="J719" s="373">
        <f t="shared" si="5"/>
        <v>9.8340573871236181E-4</v>
      </c>
    </row>
    <row r="720" spans="1:10" ht="14.25" customHeight="1">
      <c r="A720" s="371">
        <v>44609</v>
      </c>
      <c r="B720" s="371" t="s">
        <v>4744</v>
      </c>
      <c r="C720" s="372">
        <v>227.1</v>
      </c>
      <c r="D720" s="386"/>
      <c r="E720" s="372" t="s">
        <v>999</v>
      </c>
      <c r="F720" s="388">
        <v>6991.35</v>
      </c>
      <c r="G720" s="387"/>
      <c r="H720" s="371">
        <v>44609</v>
      </c>
      <c r="I720" s="373">
        <f t="shared" si="4"/>
        <v>-1.3037809647979182E-2</v>
      </c>
      <c r="J720" s="373">
        <f t="shared" si="5"/>
        <v>-7.430764272703505E-3</v>
      </c>
    </row>
    <row r="721" spans="1:10" ht="14.25" customHeight="1">
      <c r="A721" s="371">
        <v>44612</v>
      </c>
      <c r="B721" s="371" t="s">
        <v>4744</v>
      </c>
      <c r="C721" s="372">
        <v>224.8</v>
      </c>
      <c r="D721" s="386"/>
      <c r="E721" s="372" t="s">
        <v>999</v>
      </c>
      <c r="F721" s="388">
        <v>6926.62</v>
      </c>
      <c r="G721" s="387"/>
      <c r="H721" s="371">
        <v>44612</v>
      </c>
      <c r="I721" s="373">
        <f t="shared" si="4"/>
        <v>-1.0127697049757689E-2</v>
      </c>
      <c r="J721" s="373">
        <f t="shared" si="5"/>
        <v>-9.2585838214365168E-3</v>
      </c>
    </row>
    <row r="722" spans="1:10" ht="14.25" customHeight="1">
      <c r="A722" s="371">
        <v>44614</v>
      </c>
      <c r="B722" s="371" t="s">
        <v>4744</v>
      </c>
      <c r="C722" s="372">
        <v>223.7</v>
      </c>
      <c r="D722" s="386"/>
      <c r="E722" s="372" t="s">
        <v>999</v>
      </c>
      <c r="F722" s="388">
        <v>6917.9</v>
      </c>
      <c r="G722" s="387"/>
      <c r="H722" s="371">
        <v>44614</v>
      </c>
      <c r="I722" s="373">
        <f t="shared" si="4"/>
        <v>-4.8932384341637825E-3</v>
      </c>
      <c r="J722" s="373">
        <f t="shared" si="5"/>
        <v>-1.2589112727420249E-3</v>
      </c>
    </row>
    <row r="723" spans="1:10" ht="14.25" customHeight="1">
      <c r="A723" s="371">
        <v>44615</v>
      </c>
      <c r="B723" s="371" t="s">
        <v>4744</v>
      </c>
      <c r="C723" s="372">
        <v>226.2</v>
      </c>
      <c r="D723" s="386"/>
      <c r="E723" s="372" t="s">
        <v>999</v>
      </c>
      <c r="F723" s="388">
        <v>6948.67</v>
      </c>
      <c r="G723" s="387"/>
      <c r="H723" s="371">
        <v>44615</v>
      </c>
      <c r="I723" s="373">
        <f t="shared" si="4"/>
        <v>1.1175681716584673E-2</v>
      </c>
      <c r="J723" s="373">
        <f t="shared" si="5"/>
        <v>4.4478815825612639E-3</v>
      </c>
    </row>
    <row r="724" spans="1:10" ht="14.25" customHeight="1">
      <c r="A724" s="371">
        <v>44616</v>
      </c>
      <c r="B724" s="371" t="s">
        <v>4744</v>
      </c>
      <c r="C724" s="372">
        <v>223.1</v>
      </c>
      <c r="D724" s="386"/>
      <c r="E724" s="372" t="s">
        <v>999</v>
      </c>
      <c r="F724" s="388">
        <v>6839.44</v>
      </c>
      <c r="G724" s="387"/>
      <c r="H724" s="371">
        <v>44616</v>
      </c>
      <c r="I724" s="373">
        <f t="shared" si="4"/>
        <v>-1.3704686118479192E-2</v>
      </c>
      <c r="J724" s="373">
        <f t="shared" si="5"/>
        <v>-1.5719554965194837E-2</v>
      </c>
    </row>
    <row r="725" spans="1:10" ht="14.25" customHeight="1">
      <c r="A725" s="371">
        <v>44619</v>
      </c>
      <c r="B725" s="371" t="s">
        <v>4744</v>
      </c>
      <c r="C725" s="372">
        <v>219.7</v>
      </c>
      <c r="D725" s="386"/>
      <c r="E725" s="372" t="s">
        <v>999</v>
      </c>
      <c r="F725" s="388">
        <v>6676.14</v>
      </c>
      <c r="G725" s="387"/>
      <c r="H725" s="371">
        <v>44619</v>
      </c>
      <c r="I725" s="373">
        <f t="shared" si="4"/>
        <v>-1.5239802779022926E-2</v>
      </c>
      <c r="J725" s="373">
        <f t="shared" si="5"/>
        <v>-2.387622378440335E-2</v>
      </c>
    </row>
    <row r="726" spans="1:10" ht="14.25" customHeight="1">
      <c r="A726" s="371">
        <v>44620</v>
      </c>
      <c r="B726" s="371" t="s">
        <v>4744</v>
      </c>
      <c r="C726" s="372">
        <v>219.1</v>
      </c>
      <c r="D726" s="386"/>
      <c r="E726" s="372" t="s">
        <v>999</v>
      </c>
      <c r="F726" s="388">
        <v>6739.44</v>
      </c>
      <c r="G726" s="387"/>
      <c r="H726" s="371">
        <v>44620</v>
      </c>
      <c r="I726" s="373">
        <f t="shared" si="4"/>
        <v>-2.7309968138370389E-3</v>
      </c>
      <c r="J726" s="373">
        <f t="shared" si="5"/>
        <v>9.4815267504875234E-3</v>
      </c>
    </row>
    <row r="727" spans="1:10" ht="14.25" customHeight="1">
      <c r="A727" s="371">
        <v>44621</v>
      </c>
      <c r="B727" s="371" t="s">
        <v>4744</v>
      </c>
      <c r="C727" s="372">
        <v>219.5</v>
      </c>
      <c r="D727" s="386"/>
      <c r="E727" s="372" t="s">
        <v>999</v>
      </c>
      <c r="F727" s="388">
        <v>6753.78</v>
      </c>
      <c r="G727" s="387"/>
      <c r="H727" s="371">
        <v>44621</v>
      </c>
      <c r="I727" s="373">
        <f t="shared" si="4"/>
        <v>1.8256503879507946E-3</v>
      </c>
      <c r="J727" s="373">
        <f t="shared" si="5"/>
        <v>2.1277732274491701E-3</v>
      </c>
    </row>
    <row r="728" spans="1:10" ht="14.25" customHeight="1">
      <c r="A728" s="371">
        <v>44622</v>
      </c>
      <c r="B728" s="371" t="s">
        <v>4744</v>
      </c>
      <c r="C728" s="372">
        <v>219.3</v>
      </c>
      <c r="D728" s="386"/>
      <c r="E728" s="372" t="s">
        <v>999</v>
      </c>
      <c r="F728" s="388">
        <v>6699.83</v>
      </c>
      <c r="G728" s="387"/>
      <c r="H728" s="371">
        <v>44622</v>
      </c>
      <c r="I728" s="373">
        <f t="shared" si="4"/>
        <v>-9.1116173120719957E-4</v>
      </c>
      <c r="J728" s="373">
        <f t="shared" si="5"/>
        <v>-7.9881192458148842E-3</v>
      </c>
    </row>
    <row r="729" spans="1:10" ht="14.25" customHeight="1">
      <c r="A729" s="371">
        <v>44623</v>
      </c>
      <c r="B729" s="371" t="s">
        <v>4744</v>
      </c>
      <c r="C729" s="372">
        <v>218.1</v>
      </c>
      <c r="D729" s="386"/>
      <c r="E729" s="372" t="s">
        <v>999</v>
      </c>
      <c r="F729" s="388">
        <v>6696.52</v>
      </c>
      <c r="G729" s="387"/>
      <c r="H729" s="371">
        <v>44623</v>
      </c>
      <c r="I729" s="373">
        <f t="shared" si="4"/>
        <v>-5.4719562243502606E-3</v>
      </c>
      <c r="J729" s="373">
        <f t="shared" si="5"/>
        <v>-4.9404238615002871E-4</v>
      </c>
    </row>
    <row r="730" spans="1:10" ht="14.25" customHeight="1">
      <c r="A730" s="371">
        <v>44626</v>
      </c>
      <c r="B730" s="371" t="s">
        <v>4744</v>
      </c>
      <c r="C730" s="372">
        <v>216.9</v>
      </c>
      <c r="D730" s="386"/>
      <c r="E730" s="372" t="s">
        <v>999</v>
      </c>
      <c r="F730" s="388">
        <v>6638.63</v>
      </c>
      <c r="G730" s="387"/>
      <c r="H730" s="371">
        <v>44626</v>
      </c>
      <c r="I730" s="373">
        <f t="shared" si="4"/>
        <v>-5.5020632737275976E-3</v>
      </c>
      <c r="J730" s="373">
        <f t="shared" si="5"/>
        <v>-8.6447886364858784E-3</v>
      </c>
    </row>
    <row r="731" spans="1:10" ht="14.25" customHeight="1">
      <c r="A731" s="371">
        <v>44627</v>
      </c>
      <c r="B731" s="371" t="s">
        <v>4744</v>
      </c>
      <c r="C731" s="372">
        <v>212.3</v>
      </c>
      <c r="D731" s="386"/>
      <c r="E731" s="372" t="s">
        <v>999</v>
      </c>
      <c r="F731" s="388">
        <v>6456.51</v>
      </c>
      <c r="G731" s="387"/>
      <c r="H731" s="371">
        <v>44627</v>
      </c>
      <c r="I731" s="373">
        <f t="shared" si="4"/>
        <v>-2.1207929921622792E-2</v>
      </c>
      <c r="J731" s="373">
        <f t="shared" si="5"/>
        <v>-2.7433371041916788E-2</v>
      </c>
    </row>
    <row r="732" spans="1:10" ht="14.25" customHeight="1">
      <c r="A732" s="371">
        <v>44628</v>
      </c>
      <c r="B732" s="371" t="s">
        <v>4744</v>
      </c>
      <c r="C732" s="372">
        <v>210.9</v>
      </c>
      <c r="D732" s="386"/>
      <c r="E732" s="372" t="s">
        <v>999</v>
      </c>
      <c r="F732" s="388">
        <v>6474.28</v>
      </c>
      <c r="G732" s="387"/>
      <c r="H732" s="371">
        <v>44628</v>
      </c>
      <c r="I732" s="373">
        <f t="shared" si="4"/>
        <v>-6.594441827602493E-3</v>
      </c>
      <c r="J732" s="373">
        <f t="shared" si="5"/>
        <v>2.7522608963665984E-3</v>
      </c>
    </row>
    <row r="733" spans="1:10" ht="14.25" customHeight="1">
      <c r="A733" s="371">
        <v>44629</v>
      </c>
      <c r="B733" s="371" t="s">
        <v>4744</v>
      </c>
      <c r="C733" s="372">
        <v>214</v>
      </c>
      <c r="D733" s="386"/>
      <c r="E733" s="372" t="s">
        <v>999</v>
      </c>
      <c r="F733" s="388">
        <v>6630.02</v>
      </c>
      <c r="G733" s="387"/>
      <c r="H733" s="371">
        <v>44629</v>
      </c>
      <c r="I733" s="373">
        <f t="shared" si="4"/>
        <v>1.4698909435751473E-2</v>
      </c>
      <c r="J733" s="373">
        <f t="shared" si="5"/>
        <v>2.4055184514726102E-2</v>
      </c>
    </row>
    <row r="734" spans="1:10" ht="14.25" customHeight="1">
      <c r="A734" s="371">
        <v>44630</v>
      </c>
      <c r="B734" s="371" t="s">
        <v>4744</v>
      </c>
      <c r="C734" s="372">
        <v>214.9</v>
      </c>
      <c r="D734" s="386"/>
      <c r="E734" s="372" t="s">
        <v>999</v>
      </c>
      <c r="F734" s="388">
        <v>6668.14</v>
      </c>
      <c r="G734" s="387"/>
      <c r="H734" s="371">
        <v>44630</v>
      </c>
      <c r="I734" s="373">
        <f t="shared" si="4"/>
        <v>4.2056074766354534E-3</v>
      </c>
      <c r="J734" s="373">
        <f t="shared" si="5"/>
        <v>5.7496055818835323E-3</v>
      </c>
    </row>
    <row r="735" spans="1:10" ht="14.25" customHeight="1">
      <c r="A735" s="371">
        <v>44633</v>
      </c>
      <c r="B735" s="371" t="s">
        <v>4744</v>
      </c>
      <c r="C735" s="372">
        <v>217.4</v>
      </c>
      <c r="D735" s="386"/>
      <c r="E735" s="372" t="s">
        <v>999</v>
      </c>
      <c r="F735" s="388">
        <v>6765.73</v>
      </c>
      <c r="G735" s="387"/>
      <c r="H735" s="371">
        <v>44633</v>
      </c>
      <c r="I735" s="373">
        <f t="shared" si="4"/>
        <v>1.1633317822242972E-2</v>
      </c>
      <c r="J735" s="373">
        <f t="shared" si="5"/>
        <v>1.4635265606300907E-2</v>
      </c>
    </row>
    <row r="736" spans="1:10" ht="14.25" customHeight="1">
      <c r="A736" s="371">
        <v>44634</v>
      </c>
      <c r="B736" s="371" t="s">
        <v>4744</v>
      </c>
      <c r="C736" s="372">
        <v>217.4</v>
      </c>
      <c r="D736" s="386"/>
      <c r="E736" s="372" t="s">
        <v>999</v>
      </c>
      <c r="F736" s="388">
        <v>6763.93</v>
      </c>
      <c r="G736" s="387"/>
      <c r="H736" s="371">
        <v>44634</v>
      </c>
      <c r="I736" s="373">
        <f t="shared" si="4"/>
        <v>0</v>
      </c>
      <c r="J736" s="373">
        <f t="shared" si="5"/>
        <v>-2.6604667936780402E-4</v>
      </c>
    </row>
    <row r="737" spans="1:10" ht="14.25" customHeight="1">
      <c r="A737" s="371">
        <v>44635</v>
      </c>
      <c r="B737" s="371" t="s">
        <v>4744</v>
      </c>
      <c r="C737" s="372">
        <v>217</v>
      </c>
      <c r="D737" s="386"/>
      <c r="E737" s="372" t="s">
        <v>999</v>
      </c>
      <c r="F737" s="388">
        <v>6765.47</v>
      </c>
      <c r="G737" s="387"/>
      <c r="H737" s="371">
        <v>44635</v>
      </c>
      <c r="I737" s="373">
        <f t="shared" si="4"/>
        <v>-1.8399264029439477E-3</v>
      </c>
      <c r="J737" s="373">
        <f t="shared" si="5"/>
        <v>2.2767828762271236E-4</v>
      </c>
    </row>
    <row r="738" spans="1:10" ht="14.25" customHeight="1">
      <c r="A738" s="371">
        <v>44636</v>
      </c>
      <c r="B738" s="371" t="s">
        <v>4744</v>
      </c>
      <c r="C738" s="372">
        <v>217.9</v>
      </c>
      <c r="D738" s="386"/>
      <c r="E738" s="372" t="s">
        <v>999</v>
      </c>
      <c r="F738" s="388">
        <v>6765.58</v>
      </c>
      <c r="G738" s="387"/>
      <c r="H738" s="371">
        <v>44636</v>
      </c>
      <c r="I738" s="373">
        <f t="shared" si="4"/>
        <v>4.1474654377879894E-3</v>
      </c>
      <c r="J738" s="373">
        <f t="shared" si="5"/>
        <v>1.6259033001286838E-5</v>
      </c>
    </row>
    <row r="739" spans="1:10" ht="14.25" customHeight="1">
      <c r="A739" s="371">
        <v>44640</v>
      </c>
      <c r="B739" s="371" t="s">
        <v>4744</v>
      </c>
      <c r="C739" s="372">
        <v>216.5</v>
      </c>
      <c r="D739" s="386"/>
      <c r="E739" s="372" t="s">
        <v>999</v>
      </c>
      <c r="F739" s="388">
        <v>6698.04</v>
      </c>
      <c r="G739" s="387"/>
      <c r="H739" s="371">
        <v>44640</v>
      </c>
      <c r="I739" s="373">
        <f t="shared" si="4"/>
        <v>-6.4249655805415085E-3</v>
      </c>
      <c r="J739" s="373">
        <f t="shared" si="5"/>
        <v>-9.9828839508216971E-3</v>
      </c>
    </row>
    <row r="740" spans="1:10" ht="14.25" customHeight="1">
      <c r="A740" s="371">
        <v>44641</v>
      </c>
      <c r="B740" s="371" t="s">
        <v>4744</v>
      </c>
      <c r="C740" s="372">
        <v>216.9</v>
      </c>
      <c r="D740" s="386"/>
      <c r="E740" s="372" t="s">
        <v>999</v>
      </c>
      <c r="F740" s="388">
        <v>6691.77</v>
      </c>
      <c r="G740" s="387"/>
      <c r="H740" s="371">
        <v>44641</v>
      </c>
      <c r="I740" s="373">
        <f t="shared" si="4"/>
        <v>1.8475750577366945E-3</v>
      </c>
      <c r="J740" s="373">
        <f t="shared" si="5"/>
        <v>-9.3609473816214095E-4</v>
      </c>
    </row>
    <row r="741" spans="1:10" ht="14.25" customHeight="1">
      <c r="A741" s="371">
        <v>44642</v>
      </c>
      <c r="B741" s="371" t="s">
        <v>4744</v>
      </c>
      <c r="C741" s="372">
        <v>220</v>
      </c>
      <c r="D741" s="386"/>
      <c r="E741" s="372" t="s">
        <v>999</v>
      </c>
      <c r="F741" s="388">
        <v>6771.66</v>
      </c>
      <c r="G741" s="387"/>
      <c r="H741" s="371">
        <v>44642</v>
      </c>
      <c r="I741" s="373">
        <f t="shared" si="4"/>
        <v>1.429230059935449E-2</v>
      </c>
      <c r="J741" s="373">
        <f t="shared" si="5"/>
        <v>1.1938545407268908E-2</v>
      </c>
    </row>
    <row r="742" spans="1:10" ht="14.25" customHeight="1">
      <c r="A742" s="371">
        <v>44643</v>
      </c>
      <c r="B742" s="371" t="s">
        <v>4744</v>
      </c>
      <c r="C742" s="372">
        <v>220</v>
      </c>
      <c r="D742" s="386"/>
      <c r="E742" s="372" t="s">
        <v>999</v>
      </c>
      <c r="F742" s="388">
        <v>6750.4</v>
      </c>
      <c r="G742" s="387"/>
      <c r="H742" s="371">
        <v>44643</v>
      </c>
      <c r="I742" s="373">
        <f t="shared" si="4"/>
        <v>0</v>
      </c>
      <c r="J742" s="373">
        <f t="shared" si="5"/>
        <v>-3.1395551460056126E-3</v>
      </c>
    </row>
    <row r="743" spans="1:10" ht="14.25" customHeight="1">
      <c r="A743" s="371">
        <v>44644</v>
      </c>
      <c r="B743" s="371" t="s">
        <v>4744</v>
      </c>
      <c r="C743" s="372">
        <v>219.7</v>
      </c>
      <c r="D743" s="386"/>
      <c r="E743" s="372" t="s">
        <v>999</v>
      </c>
      <c r="F743" s="388">
        <v>6752.87</v>
      </c>
      <c r="G743" s="387"/>
      <c r="H743" s="371">
        <v>44644</v>
      </c>
      <c r="I743" s="373">
        <f t="shared" si="4"/>
        <v>-1.3636363636364557E-3</v>
      </c>
      <c r="J743" s="373">
        <f t="shared" si="5"/>
        <v>3.6590424271154554E-4</v>
      </c>
    </row>
    <row r="744" spans="1:10" ht="14.25" customHeight="1">
      <c r="A744" s="371">
        <v>44647</v>
      </c>
      <c r="B744" s="371" t="s">
        <v>4744</v>
      </c>
      <c r="C744" s="372">
        <v>220.9</v>
      </c>
      <c r="D744" s="386"/>
      <c r="E744" s="372" t="s">
        <v>999</v>
      </c>
      <c r="F744" s="388">
        <v>6741.55</v>
      </c>
      <c r="G744" s="387"/>
      <c r="H744" s="371">
        <v>44647</v>
      </c>
      <c r="I744" s="373">
        <f t="shared" si="4"/>
        <v>5.4619936276740777E-3</v>
      </c>
      <c r="J744" s="373">
        <f t="shared" si="5"/>
        <v>-1.676324288783837E-3</v>
      </c>
    </row>
    <row r="745" spans="1:10" ht="14.25" customHeight="1">
      <c r="A745" s="371">
        <v>44648</v>
      </c>
      <c r="B745" s="371" t="s">
        <v>4744</v>
      </c>
      <c r="C745" s="372">
        <v>220.5</v>
      </c>
      <c r="D745" s="386"/>
      <c r="E745" s="372" t="s">
        <v>999</v>
      </c>
      <c r="F745" s="388">
        <v>6758.16</v>
      </c>
      <c r="G745" s="387"/>
      <c r="H745" s="371">
        <v>44648</v>
      </c>
      <c r="I745" s="373">
        <f t="shared" si="4"/>
        <v>-1.8107741059303351E-3</v>
      </c>
      <c r="J745" s="373">
        <f t="shared" si="5"/>
        <v>2.463825084735749E-3</v>
      </c>
    </row>
    <row r="746" spans="1:10" ht="14.25" customHeight="1">
      <c r="A746" s="371">
        <v>44649</v>
      </c>
      <c r="B746" s="371" t="s">
        <v>4744</v>
      </c>
      <c r="C746" s="372">
        <v>218.7</v>
      </c>
      <c r="D746" s="386"/>
      <c r="E746" s="372" t="s">
        <v>999</v>
      </c>
      <c r="F746" s="388">
        <v>6765.3</v>
      </c>
      <c r="G746" s="387"/>
      <c r="H746" s="371">
        <v>44649</v>
      </c>
      <c r="I746" s="373">
        <f t="shared" si="4"/>
        <v>-8.1632653061225469E-3</v>
      </c>
      <c r="J746" s="373">
        <f t="shared" si="5"/>
        <v>1.0565005859584087E-3</v>
      </c>
    </row>
    <row r="747" spans="1:10" ht="14.25" customHeight="1">
      <c r="A747" s="371">
        <v>44650</v>
      </c>
      <c r="B747" s="371" t="s">
        <v>4744</v>
      </c>
      <c r="C747" s="372">
        <v>218.1</v>
      </c>
      <c r="D747" s="386"/>
      <c r="E747" s="372" t="s">
        <v>999</v>
      </c>
      <c r="F747" s="388">
        <v>6753.76</v>
      </c>
      <c r="G747" s="387"/>
      <c r="H747" s="371">
        <v>44650</v>
      </c>
      <c r="I747" s="373">
        <f t="shared" si="4"/>
        <v>-2.743484224965731E-3</v>
      </c>
      <c r="J747" s="373">
        <f t="shared" si="5"/>
        <v>-1.7057632329682271E-3</v>
      </c>
    </row>
    <row r="748" spans="1:10" ht="14.25" customHeight="1">
      <c r="A748" s="371">
        <v>44651</v>
      </c>
      <c r="B748" s="371" t="s">
        <v>4744</v>
      </c>
      <c r="C748" s="372">
        <v>219.3</v>
      </c>
      <c r="D748" s="386"/>
      <c r="E748" s="372" t="s">
        <v>999</v>
      </c>
      <c r="F748" s="388">
        <v>6757.83</v>
      </c>
      <c r="G748" s="387"/>
      <c r="H748" s="371">
        <v>44651</v>
      </c>
      <c r="I748" s="373">
        <f t="shared" si="4"/>
        <v>5.5020632737277086E-3</v>
      </c>
      <c r="J748" s="373">
        <f t="shared" si="5"/>
        <v>6.0262727724991194E-4</v>
      </c>
    </row>
    <row r="749" spans="1:10" ht="14.25" customHeight="1">
      <c r="A749" s="371">
        <v>44654</v>
      </c>
      <c r="B749" s="371" t="s">
        <v>4744</v>
      </c>
      <c r="C749" s="372">
        <v>219.8</v>
      </c>
      <c r="D749" s="386"/>
      <c r="E749" s="372" t="s">
        <v>999</v>
      </c>
      <c r="F749" s="388">
        <v>6771.91</v>
      </c>
      <c r="G749" s="387"/>
      <c r="H749" s="371">
        <v>44654</v>
      </c>
      <c r="I749" s="373">
        <f t="shared" si="4"/>
        <v>2.2799817601459882E-3</v>
      </c>
      <c r="J749" s="373">
        <f t="shared" si="5"/>
        <v>2.0835090554216507E-3</v>
      </c>
    </row>
    <row r="750" spans="1:10" ht="14.25" customHeight="1">
      <c r="A750" s="371">
        <v>44655</v>
      </c>
      <c r="B750" s="371" t="s">
        <v>4744</v>
      </c>
      <c r="C750" s="372">
        <v>218.6</v>
      </c>
      <c r="D750" s="386"/>
      <c r="E750" s="372" t="s">
        <v>999</v>
      </c>
      <c r="F750" s="388">
        <v>6718.91</v>
      </c>
      <c r="G750" s="387"/>
      <c r="H750" s="371">
        <v>44655</v>
      </c>
      <c r="I750" s="373">
        <f t="shared" si="4"/>
        <v>-5.4595086442220664E-3</v>
      </c>
      <c r="J750" s="373">
        <f t="shared" si="5"/>
        <v>-7.8264477820880751E-3</v>
      </c>
    </row>
    <row r="751" spans="1:10" ht="14.25" customHeight="1">
      <c r="A751" s="371">
        <v>44656</v>
      </c>
      <c r="B751" s="371" t="s">
        <v>4744</v>
      </c>
      <c r="C751" s="372">
        <v>219.4</v>
      </c>
      <c r="D751" s="386"/>
      <c r="E751" s="372" t="s">
        <v>999</v>
      </c>
      <c r="F751" s="388">
        <v>6694.3</v>
      </c>
      <c r="G751" s="387"/>
      <c r="H751" s="371">
        <v>44656</v>
      </c>
      <c r="I751" s="373">
        <f t="shared" si="4"/>
        <v>3.6596523330283404E-3</v>
      </c>
      <c r="J751" s="373">
        <f t="shared" si="5"/>
        <v>-3.6627964952647973E-3</v>
      </c>
    </row>
    <row r="752" spans="1:10" ht="14.25" customHeight="1">
      <c r="A752" s="371">
        <v>44657</v>
      </c>
      <c r="B752" s="371" t="s">
        <v>4744</v>
      </c>
      <c r="C752" s="372">
        <v>218.4</v>
      </c>
      <c r="D752" s="386"/>
      <c r="E752" s="372" t="s">
        <v>999</v>
      </c>
      <c r="F752" s="388">
        <v>6662.48</v>
      </c>
      <c r="G752" s="387"/>
      <c r="H752" s="371">
        <v>44657</v>
      </c>
      <c r="I752" s="373">
        <f t="shared" si="4"/>
        <v>-4.5578851412944044E-3</v>
      </c>
      <c r="J752" s="373">
        <f t="shared" si="5"/>
        <v>-4.7532975815246514E-3</v>
      </c>
    </row>
    <row r="753" spans="1:10" ht="14.25" customHeight="1">
      <c r="A753" s="371">
        <v>44658</v>
      </c>
      <c r="B753" s="371" t="s">
        <v>4744</v>
      </c>
      <c r="C753" s="372">
        <v>221.4</v>
      </c>
      <c r="D753" s="386"/>
      <c r="E753" s="372" t="s">
        <v>999</v>
      </c>
      <c r="F753" s="388">
        <v>6641.23</v>
      </c>
      <c r="G753" s="387"/>
      <c r="H753" s="371">
        <v>44658</v>
      </c>
      <c r="I753" s="373">
        <f t="shared" si="4"/>
        <v>1.3736263736263687E-2</v>
      </c>
      <c r="J753" s="373">
        <f t="shared" si="5"/>
        <v>-3.1895030078890052E-3</v>
      </c>
    </row>
    <row r="754" spans="1:10" ht="14.25" customHeight="1">
      <c r="A754" s="371">
        <v>44661</v>
      </c>
      <c r="B754" s="371" t="s">
        <v>4744</v>
      </c>
      <c r="C754" s="372">
        <v>224</v>
      </c>
      <c r="D754" s="386"/>
      <c r="E754" s="372" t="s">
        <v>999</v>
      </c>
      <c r="F754" s="388">
        <v>6662.45</v>
      </c>
      <c r="G754" s="387"/>
      <c r="H754" s="371">
        <v>44661</v>
      </c>
      <c r="I754" s="373">
        <f t="shared" si="4"/>
        <v>1.1743450767840891E-2</v>
      </c>
      <c r="J754" s="373">
        <f t="shared" si="5"/>
        <v>3.1951912522227843E-3</v>
      </c>
    </row>
    <row r="755" spans="1:10" ht="14.25" customHeight="1">
      <c r="A755" s="371">
        <v>44662</v>
      </c>
      <c r="B755" s="371" t="s">
        <v>4744</v>
      </c>
      <c r="C755" s="372">
        <v>223.8</v>
      </c>
      <c r="D755" s="386"/>
      <c r="E755" s="372" t="s">
        <v>999</v>
      </c>
      <c r="F755" s="388">
        <v>6638.56</v>
      </c>
      <c r="G755" s="387"/>
      <c r="H755" s="371">
        <v>44662</v>
      </c>
      <c r="I755" s="373">
        <f t="shared" si="4"/>
        <v>-8.9285714285713969E-4</v>
      </c>
      <c r="J755" s="373">
        <f t="shared" si="5"/>
        <v>-3.5857679982588264E-3</v>
      </c>
    </row>
    <row r="756" spans="1:10" ht="14.25" customHeight="1">
      <c r="A756" s="371">
        <v>44663</v>
      </c>
      <c r="B756" s="371" t="s">
        <v>4744</v>
      </c>
      <c r="C756" s="372">
        <v>222.3</v>
      </c>
      <c r="D756" s="386"/>
      <c r="E756" s="372" t="s">
        <v>999</v>
      </c>
      <c r="F756" s="388">
        <v>6574.07</v>
      </c>
      <c r="G756" s="387"/>
      <c r="H756" s="371">
        <v>44663</v>
      </c>
      <c r="I756" s="373">
        <f t="shared" si="4"/>
        <v>-6.7024128686327122E-3</v>
      </c>
      <c r="J756" s="373">
        <f t="shared" si="5"/>
        <v>-9.7144561471163016E-3</v>
      </c>
    </row>
    <row r="757" spans="1:10" ht="14.25" customHeight="1">
      <c r="A757" s="371">
        <v>44664</v>
      </c>
      <c r="B757" s="371" t="s">
        <v>4744</v>
      </c>
      <c r="C757" s="372">
        <v>224.8</v>
      </c>
      <c r="D757" s="386"/>
      <c r="E757" s="372" t="s">
        <v>999</v>
      </c>
      <c r="F757" s="388">
        <v>6584.97</v>
      </c>
      <c r="G757" s="387"/>
      <c r="H757" s="371">
        <v>44664</v>
      </c>
      <c r="I757" s="373">
        <f t="shared" si="4"/>
        <v>1.124606387764282E-2</v>
      </c>
      <c r="J757" s="373">
        <f t="shared" si="5"/>
        <v>1.6580291965251348E-3</v>
      </c>
    </row>
    <row r="758" spans="1:10" ht="14.25" customHeight="1">
      <c r="A758" s="371">
        <v>44668</v>
      </c>
      <c r="B758" s="371" t="s">
        <v>4744</v>
      </c>
      <c r="C758" s="372">
        <v>224.1</v>
      </c>
      <c r="D758" s="386"/>
      <c r="E758" s="372" t="s">
        <v>999</v>
      </c>
      <c r="F758" s="388">
        <v>6554.87</v>
      </c>
      <c r="G758" s="387"/>
      <c r="H758" s="371">
        <v>44668</v>
      </c>
      <c r="I758" s="373">
        <f t="shared" si="4"/>
        <v>-3.1138790035587505E-3</v>
      </c>
      <c r="J758" s="373">
        <f t="shared" si="5"/>
        <v>-4.5710155095619598E-3</v>
      </c>
    </row>
    <row r="759" spans="1:10" ht="14.25" customHeight="1">
      <c r="A759" s="371">
        <v>44669</v>
      </c>
      <c r="B759" s="371" t="s">
        <v>4744</v>
      </c>
      <c r="C759" s="372">
        <v>222.7</v>
      </c>
      <c r="D759" s="386"/>
      <c r="E759" s="372" t="s">
        <v>999</v>
      </c>
      <c r="F759" s="388">
        <v>6482.38</v>
      </c>
      <c r="G759" s="387"/>
      <c r="H759" s="371">
        <v>44669</v>
      </c>
      <c r="I759" s="373">
        <f t="shared" si="4"/>
        <v>-6.2472110664881786E-3</v>
      </c>
      <c r="J759" s="373">
        <f t="shared" si="5"/>
        <v>-1.1058953114249426E-2</v>
      </c>
    </row>
    <row r="760" spans="1:10" ht="14.25" customHeight="1">
      <c r="A760" s="371">
        <v>44670</v>
      </c>
      <c r="B760" s="371" t="s">
        <v>4744</v>
      </c>
      <c r="C760" s="372">
        <v>224.7</v>
      </c>
      <c r="D760" s="386"/>
      <c r="E760" s="372" t="s">
        <v>999</v>
      </c>
      <c r="F760" s="388">
        <v>6530.06</v>
      </c>
      <c r="G760" s="387"/>
      <c r="H760" s="371">
        <v>44670</v>
      </c>
      <c r="I760" s="373">
        <f t="shared" si="4"/>
        <v>8.9806915132464304E-3</v>
      </c>
      <c r="J760" s="373">
        <f t="shared" si="5"/>
        <v>7.3553231991954071E-3</v>
      </c>
    </row>
    <row r="761" spans="1:10" ht="14.25" customHeight="1">
      <c r="A761" s="371">
        <v>44671</v>
      </c>
      <c r="B761" s="371" t="s">
        <v>4744</v>
      </c>
      <c r="C761" s="372">
        <v>224.8</v>
      </c>
      <c r="D761" s="386"/>
      <c r="E761" s="372" t="s">
        <v>999</v>
      </c>
      <c r="F761" s="388">
        <v>6606.41</v>
      </c>
      <c r="G761" s="387"/>
      <c r="H761" s="371">
        <v>44671</v>
      </c>
      <c r="I761" s="373">
        <f t="shared" si="4"/>
        <v>4.4503782821547766E-4</v>
      </c>
      <c r="J761" s="373">
        <f t="shared" si="5"/>
        <v>1.1692082461723041E-2</v>
      </c>
    </row>
    <row r="762" spans="1:10" ht="14.25" customHeight="1">
      <c r="A762" s="371">
        <v>44672</v>
      </c>
      <c r="B762" s="371" t="s">
        <v>4744</v>
      </c>
      <c r="C762" s="372">
        <v>225.2</v>
      </c>
      <c r="D762" s="386"/>
      <c r="E762" s="372" t="s">
        <v>999</v>
      </c>
      <c r="F762" s="388">
        <v>6662.36</v>
      </c>
      <c r="G762" s="387"/>
      <c r="H762" s="371">
        <v>44672</v>
      </c>
      <c r="I762" s="373">
        <f t="shared" si="4"/>
        <v>1.7793594306048099E-3</v>
      </c>
      <c r="J762" s="373">
        <f t="shared" si="5"/>
        <v>8.4690474856994324E-3</v>
      </c>
    </row>
    <row r="763" spans="1:10" ht="14.25" customHeight="1">
      <c r="A763" s="371">
        <v>44675</v>
      </c>
      <c r="B763" s="371" t="s">
        <v>4744</v>
      </c>
      <c r="C763" s="372">
        <v>225.2</v>
      </c>
      <c r="D763" s="386"/>
      <c r="E763" s="372" t="s">
        <v>999</v>
      </c>
      <c r="F763" s="388">
        <v>6683.23</v>
      </c>
      <c r="G763" s="387"/>
      <c r="H763" s="371">
        <v>44675</v>
      </c>
      <c r="I763" s="373">
        <f t="shared" si="4"/>
        <v>0</v>
      </c>
      <c r="J763" s="373">
        <f t="shared" si="5"/>
        <v>3.1325236102521803E-3</v>
      </c>
    </row>
    <row r="764" spans="1:10" ht="14.25" customHeight="1">
      <c r="A764" s="371">
        <v>44676</v>
      </c>
      <c r="B764" s="371" t="s">
        <v>4744</v>
      </c>
      <c r="C764" s="372">
        <v>225.5</v>
      </c>
      <c r="D764" s="386"/>
      <c r="E764" s="372" t="s">
        <v>999</v>
      </c>
      <c r="F764" s="388">
        <v>6666.91</v>
      </c>
      <c r="G764" s="387"/>
      <c r="H764" s="371">
        <v>44676</v>
      </c>
      <c r="I764" s="373">
        <f t="shared" si="4"/>
        <v>1.332149200710564E-3</v>
      </c>
      <c r="J764" s="373">
        <f t="shared" si="5"/>
        <v>-2.4419330174181297E-3</v>
      </c>
    </row>
    <row r="765" spans="1:10" ht="14.25" customHeight="1">
      <c r="A765" s="371">
        <v>44677</v>
      </c>
      <c r="B765" s="371" t="s">
        <v>4744</v>
      </c>
      <c r="C765" s="372">
        <v>225.9</v>
      </c>
      <c r="D765" s="386"/>
      <c r="E765" s="372" t="s">
        <v>999</v>
      </c>
      <c r="F765" s="388">
        <v>6677.56</v>
      </c>
      <c r="G765" s="387"/>
      <c r="H765" s="371">
        <v>44677</v>
      </c>
      <c r="I765" s="373">
        <f t="shared" si="4"/>
        <v>1.7738359201773246E-3</v>
      </c>
      <c r="J765" s="373">
        <f t="shared" si="5"/>
        <v>1.5974416933781654E-3</v>
      </c>
    </row>
    <row r="766" spans="1:10" ht="14.25" customHeight="1">
      <c r="A766" s="371">
        <v>44678</v>
      </c>
      <c r="B766" s="371" t="s">
        <v>4744</v>
      </c>
      <c r="C766" s="372">
        <v>225.7</v>
      </c>
      <c r="D766" s="386"/>
      <c r="E766" s="372" t="s">
        <v>999</v>
      </c>
      <c r="F766" s="388">
        <v>6677.64</v>
      </c>
      <c r="G766" s="387"/>
      <c r="H766" s="371">
        <v>44678</v>
      </c>
      <c r="I766" s="373">
        <f t="shared" si="4"/>
        <v>-8.8534749889335185E-4</v>
      </c>
      <c r="J766" s="373">
        <f t="shared" si="5"/>
        <v>1.1980423987090205E-5</v>
      </c>
    </row>
    <row r="767" spans="1:10" ht="14.25" customHeight="1">
      <c r="A767" s="371">
        <v>44679</v>
      </c>
      <c r="B767" s="371" t="s">
        <v>4744</v>
      </c>
      <c r="C767" s="372">
        <v>225.5</v>
      </c>
      <c r="D767" s="386"/>
      <c r="E767" s="372" t="s">
        <v>999</v>
      </c>
      <c r="F767" s="388">
        <v>6655.66</v>
      </c>
      <c r="G767" s="387"/>
      <c r="H767" s="371">
        <v>44679</v>
      </c>
      <c r="I767" s="373">
        <f t="shared" si="4"/>
        <v>-8.8613203367293725E-4</v>
      </c>
      <c r="J767" s="373">
        <f t="shared" si="5"/>
        <v>-3.2915820559360487E-3</v>
      </c>
    </row>
    <row r="768" spans="1:10" ht="14.25" customHeight="1">
      <c r="A768" s="371">
        <v>44686</v>
      </c>
      <c r="B768" s="371" t="s">
        <v>4744</v>
      </c>
      <c r="C768" s="372">
        <v>224.2</v>
      </c>
      <c r="D768" s="386"/>
      <c r="E768" s="372" t="s">
        <v>999</v>
      </c>
      <c r="F768" s="388">
        <v>6643.16</v>
      </c>
      <c r="G768" s="387"/>
      <c r="H768" s="371">
        <v>44686</v>
      </c>
      <c r="I768" s="373">
        <f t="shared" ref="I768:I1022" si="6">C768/C767-1</f>
        <v>-5.7649667405765825E-3</v>
      </c>
      <c r="J768" s="373">
        <f t="shared" ref="J768:J1022" si="7">F768/F767-1</f>
        <v>-1.8781007443289255E-3</v>
      </c>
    </row>
    <row r="769" spans="1:10" ht="14.25" customHeight="1">
      <c r="A769" s="371">
        <v>44689</v>
      </c>
      <c r="B769" s="371" t="s">
        <v>4744</v>
      </c>
      <c r="C769" s="372">
        <v>223.2</v>
      </c>
      <c r="D769" s="386"/>
      <c r="E769" s="372" t="s">
        <v>999</v>
      </c>
      <c r="F769" s="388">
        <v>6669.41</v>
      </c>
      <c r="G769" s="387"/>
      <c r="H769" s="371">
        <v>44689</v>
      </c>
      <c r="I769" s="373">
        <f t="shared" si="6"/>
        <v>-4.460303300624413E-3</v>
      </c>
      <c r="J769" s="373">
        <f t="shared" si="7"/>
        <v>3.9514327518830328E-3</v>
      </c>
    </row>
    <row r="770" spans="1:10" ht="14.25" customHeight="1">
      <c r="A770" s="371">
        <v>44690</v>
      </c>
      <c r="B770" s="371" t="s">
        <v>4744</v>
      </c>
      <c r="C770" s="372">
        <v>224.1</v>
      </c>
      <c r="D770" s="386"/>
      <c r="E770" s="372" t="s">
        <v>999</v>
      </c>
      <c r="F770" s="388">
        <v>6698.08</v>
      </c>
      <c r="G770" s="387"/>
      <c r="H770" s="371">
        <v>44690</v>
      </c>
      <c r="I770" s="373">
        <f t="shared" si="6"/>
        <v>4.0322580645162365E-3</v>
      </c>
      <c r="J770" s="373">
        <f t="shared" si="7"/>
        <v>4.2987310721638305E-3</v>
      </c>
    </row>
    <row r="771" spans="1:10" ht="14.25" customHeight="1">
      <c r="A771" s="371">
        <v>44691</v>
      </c>
      <c r="B771" s="371" t="s">
        <v>4744</v>
      </c>
      <c r="C771" s="372">
        <v>224.1</v>
      </c>
      <c r="D771" s="386"/>
      <c r="E771" s="372" t="s">
        <v>999</v>
      </c>
      <c r="F771" s="388">
        <v>6665.61</v>
      </c>
      <c r="G771" s="387"/>
      <c r="H771" s="371">
        <v>44691</v>
      </c>
      <c r="I771" s="373">
        <f t="shared" si="6"/>
        <v>0</v>
      </c>
      <c r="J771" s="373">
        <f t="shared" si="7"/>
        <v>-4.8476578362754985E-3</v>
      </c>
    </row>
    <row r="772" spans="1:10" ht="14.25" customHeight="1">
      <c r="A772" s="371">
        <v>44692</v>
      </c>
      <c r="B772" s="371" t="s">
        <v>4744</v>
      </c>
      <c r="C772" s="372">
        <v>222.1</v>
      </c>
      <c r="D772" s="386"/>
      <c r="E772" s="372" t="s">
        <v>999</v>
      </c>
      <c r="F772" s="388">
        <v>6591.99</v>
      </c>
      <c r="G772" s="387"/>
      <c r="H772" s="371">
        <v>44692</v>
      </c>
      <c r="I772" s="373">
        <f t="shared" si="6"/>
        <v>-8.9245872378402868E-3</v>
      </c>
      <c r="J772" s="373">
        <f t="shared" si="7"/>
        <v>-1.1044750592968944E-2</v>
      </c>
    </row>
    <row r="773" spans="1:10" ht="14.25" customHeight="1">
      <c r="A773" s="371">
        <v>44693</v>
      </c>
      <c r="B773" s="371" t="s">
        <v>4744</v>
      </c>
      <c r="C773" s="372">
        <v>223.2</v>
      </c>
      <c r="D773" s="386"/>
      <c r="E773" s="372" t="s">
        <v>999</v>
      </c>
      <c r="F773" s="388">
        <v>6565.47</v>
      </c>
      <c r="G773" s="387"/>
      <c r="H773" s="371">
        <v>44693</v>
      </c>
      <c r="I773" s="373">
        <f t="shared" si="6"/>
        <v>4.9527239981990157E-3</v>
      </c>
      <c r="J773" s="373">
        <f t="shared" si="7"/>
        <v>-4.0230643553766932E-3</v>
      </c>
    </row>
    <row r="774" spans="1:10" ht="14.25" customHeight="1">
      <c r="A774" s="371">
        <v>44697</v>
      </c>
      <c r="B774" s="371" t="s">
        <v>4744</v>
      </c>
      <c r="C774" s="372">
        <v>221.4</v>
      </c>
      <c r="D774" s="386"/>
      <c r="E774" s="372" t="s">
        <v>999</v>
      </c>
      <c r="F774" s="388">
        <v>6430.93</v>
      </c>
      <c r="G774" s="387"/>
      <c r="H774" s="371">
        <v>44697</v>
      </c>
      <c r="I774" s="373">
        <f t="shared" si="6"/>
        <v>-8.0645161290321399E-3</v>
      </c>
      <c r="J774" s="373">
        <f t="shared" si="7"/>
        <v>-2.0492059212821045E-2</v>
      </c>
    </row>
    <row r="775" spans="1:10" ht="14.25" customHeight="1">
      <c r="A775" s="371">
        <v>44698</v>
      </c>
      <c r="B775" s="371" t="s">
        <v>4744</v>
      </c>
      <c r="C775" s="372">
        <v>220.5</v>
      </c>
      <c r="D775" s="386"/>
      <c r="E775" s="372" t="s">
        <v>999</v>
      </c>
      <c r="F775" s="388">
        <v>6403.5</v>
      </c>
      <c r="G775" s="387"/>
      <c r="H775" s="371">
        <v>44698</v>
      </c>
      <c r="I775" s="373">
        <f t="shared" si="6"/>
        <v>-4.0650406504065817E-3</v>
      </c>
      <c r="J775" s="373">
        <f t="shared" si="7"/>
        <v>-4.265323988909886E-3</v>
      </c>
    </row>
    <row r="776" spans="1:10" ht="14.25" customHeight="1">
      <c r="A776" s="371">
        <v>44699</v>
      </c>
      <c r="B776" s="371" t="s">
        <v>4744</v>
      </c>
      <c r="C776" s="372">
        <v>217.5</v>
      </c>
      <c r="D776" s="386"/>
      <c r="E776" s="372" t="s">
        <v>999</v>
      </c>
      <c r="F776" s="388">
        <v>6309.91</v>
      </c>
      <c r="G776" s="387"/>
      <c r="H776" s="371">
        <v>44699</v>
      </c>
      <c r="I776" s="373">
        <f t="shared" si="6"/>
        <v>-1.3605442176870763E-2</v>
      </c>
      <c r="J776" s="373">
        <f t="shared" si="7"/>
        <v>-1.4615444678691358E-2</v>
      </c>
    </row>
    <row r="777" spans="1:10" ht="14.25" customHeight="1">
      <c r="A777" s="371">
        <v>44700</v>
      </c>
      <c r="B777" s="371" t="s">
        <v>4744</v>
      </c>
      <c r="C777" s="372">
        <v>215.1</v>
      </c>
      <c r="D777" s="386"/>
      <c r="E777" s="372" t="s">
        <v>999</v>
      </c>
      <c r="F777" s="388">
        <v>6258.24</v>
      </c>
      <c r="G777" s="387"/>
      <c r="H777" s="371">
        <v>44700</v>
      </c>
      <c r="I777" s="373">
        <f t="shared" si="6"/>
        <v>-1.1034482758620734E-2</v>
      </c>
      <c r="J777" s="373">
        <f t="shared" si="7"/>
        <v>-8.1887063365404522E-3</v>
      </c>
    </row>
    <row r="778" spans="1:10" ht="14.25" customHeight="1">
      <c r="A778" s="371">
        <v>44703</v>
      </c>
      <c r="B778" s="371" t="s">
        <v>4744</v>
      </c>
      <c r="C778" s="372">
        <v>213.8</v>
      </c>
      <c r="D778" s="386"/>
      <c r="E778" s="372" t="s">
        <v>999</v>
      </c>
      <c r="F778" s="388">
        <v>6142.68</v>
      </c>
      <c r="G778" s="387"/>
      <c r="H778" s="371">
        <v>44703</v>
      </c>
      <c r="I778" s="373">
        <f t="shared" si="6"/>
        <v>-6.0437006043699837E-3</v>
      </c>
      <c r="J778" s="373">
        <f t="shared" si="7"/>
        <v>-1.8465255407270953E-2</v>
      </c>
    </row>
    <row r="779" spans="1:10" ht="14.25" customHeight="1">
      <c r="A779" s="371">
        <v>44704</v>
      </c>
      <c r="B779" s="371" t="s">
        <v>4744</v>
      </c>
      <c r="C779" s="372">
        <v>212.4</v>
      </c>
      <c r="D779" s="386"/>
      <c r="E779" s="372" t="s">
        <v>999</v>
      </c>
      <c r="F779" s="388">
        <v>6261.54</v>
      </c>
      <c r="G779" s="387"/>
      <c r="H779" s="371">
        <v>44704</v>
      </c>
      <c r="I779" s="373">
        <f t="shared" si="6"/>
        <v>-6.5481758652946587E-3</v>
      </c>
      <c r="J779" s="373">
        <f t="shared" si="7"/>
        <v>1.9349860321553392E-2</v>
      </c>
    </row>
    <row r="780" spans="1:10" ht="14.25" customHeight="1">
      <c r="A780" s="371">
        <v>44705</v>
      </c>
      <c r="B780" s="371" t="s">
        <v>4744</v>
      </c>
      <c r="C780" s="372">
        <v>211.1</v>
      </c>
      <c r="D780" s="386"/>
      <c r="E780" s="372" t="s">
        <v>999</v>
      </c>
      <c r="F780" s="388">
        <v>6211.46</v>
      </c>
      <c r="G780" s="387"/>
      <c r="H780" s="371">
        <v>44705</v>
      </c>
      <c r="I780" s="373">
        <f t="shared" si="6"/>
        <v>-6.1205273069679933E-3</v>
      </c>
      <c r="J780" s="373">
        <f t="shared" si="7"/>
        <v>-7.9980324329158581E-3</v>
      </c>
    </row>
    <row r="781" spans="1:10" ht="14.25" customHeight="1">
      <c r="A781" s="371">
        <v>44706</v>
      </c>
      <c r="B781" s="371" t="s">
        <v>4744</v>
      </c>
      <c r="C781" s="372">
        <v>211.5</v>
      </c>
      <c r="D781" s="386"/>
      <c r="E781" s="372" t="s">
        <v>999</v>
      </c>
      <c r="F781" s="388">
        <v>6187.64</v>
      </c>
      <c r="G781" s="387"/>
      <c r="H781" s="371">
        <v>44706</v>
      </c>
      <c r="I781" s="373">
        <f t="shared" si="6"/>
        <v>1.8948365703457259E-3</v>
      </c>
      <c r="J781" s="373">
        <f t="shared" si="7"/>
        <v>-3.8348472017850632E-3</v>
      </c>
    </row>
    <row r="782" spans="1:10" ht="14.25" customHeight="1">
      <c r="A782" s="371">
        <v>44707</v>
      </c>
      <c r="B782" s="371" t="s">
        <v>4744</v>
      </c>
      <c r="C782" s="372">
        <v>211.7</v>
      </c>
      <c r="D782" s="386"/>
      <c r="E782" s="372" t="s">
        <v>999</v>
      </c>
      <c r="F782" s="388">
        <v>6237.97</v>
      </c>
      <c r="G782" s="387"/>
      <c r="H782" s="371">
        <v>44707</v>
      </c>
      <c r="I782" s="373">
        <f t="shared" si="6"/>
        <v>9.4562647754137252E-4</v>
      </c>
      <c r="J782" s="373">
        <f t="shared" si="7"/>
        <v>8.1339573730856429E-3</v>
      </c>
    </row>
    <row r="783" spans="1:10" ht="14.25" customHeight="1">
      <c r="A783" s="371">
        <v>44710</v>
      </c>
      <c r="B783" s="371" t="s">
        <v>4744</v>
      </c>
      <c r="C783" s="372">
        <v>216.5</v>
      </c>
      <c r="D783" s="386"/>
      <c r="E783" s="372" t="s">
        <v>999</v>
      </c>
      <c r="F783" s="388">
        <v>6369.33</v>
      </c>
      <c r="G783" s="387"/>
      <c r="H783" s="371">
        <v>44710</v>
      </c>
      <c r="I783" s="373">
        <f t="shared" si="6"/>
        <v>2.2673594709494704E-2</v>
      </c>
      <c r="J783" s="373">
        <f t="shared" si="7"/>
        <v>2.1058132693809073E-2</v>
      </c>
    </row>
    <row r="784" spans="1:10" ht="14.25" customHeight="1">
      <c r="A784" s="371">
        <v>44711</v>
      </c>
      <c r="B784" s="371" t="s">
        <v>4744</v>
      </c>
      <c r="C784" s="372">
        <v>215.8</v>
      </c>
      <c r="D784" s="386"/>
      <c r="E784" s="372" t="s">
        <v>999</v>
      </c>
      <c r="F784" s="388">
        <v>6388.65</v>
      </c>
      <c r="G784" s="387"/>
      <c r="H784" s="371">
        <v>44711</v>
      </c>
      <c r="I784" s="373">
        <f t="shared" si="6"/>
        <v>-3.2332563510392154E-3</v>
      </c>
      <c r="J784" s="373">
        <f t="shared" si="7"/>
        <v>3.0332860756154822E-3</v>
      </c>
    </row>
    <row r="785" spans="1:10" ht="14.25" customHeight="1">
      <c r="A785" s="371">
        <v>44712</v>
      </c>
      <c r="B785" s="371" t="s">
        <v>4744</v>
      </c>
      <c r="C785" s="372">
        <v>216.1</v>
      </c>
      <c r="D785" s="386"/>
      <c r="E785" s="372" t="s">
        <v>999</v>
      </c>
      <c r="F785" s="388">
        <v>6392.85</v>
      </c>
      <c r="G785" s="387"/>
      <c r="H785" s="371">
        <v>44712</v>
      </c>
      <c r="I785" s="373">
        <f t="shared" si="6"/>
        <v>1.3901760889711845E-3</v>
      </c>
      <c r="J785" s="373">
        <f t="shared" si="7"/>
        <v>6.5741588598533518E-4</v>
      </c>
    </row>
    <row r="786" spans="1:10" ht="14.25" customHeight="1">
      <c r="A786" s="371">
        <v>44713</v>
      </c>
      <c r="B786" s="371" t="s">
        <v>4744</v>
      </c>
      <c r="C786" s="372">
        <v>217.3</v>
      </c>
      <c r="D786" s="386"/>
      <c r="E786" s="372" t="s">
        <v>999</v>
      </c>
      <c r="F786" s="388">
        <v>6433.17</v>
      </c>
      <c r="G786" s="387"/>
      <c r="H786" s="371">
        <v>44713</v>
      </c>
      <c r="I786" s="373">
        <f t="shared" si="6"/>
        <v>5.5529847292921097E-3</v>
      </c>
      <c r="J786" s="373">
        <f t="shared" si="7"/>
        <v>6.3070461531240518E-3</v>
      </c>
    </row>
    <row r="787" spans="1:10" ht="14.25" customHeight="1">
      <c r="A787" s="371">
        <v>44714</v>
      </c>
      <c r="B787" s="371" t="s">
        <v>4744</v>
      </c>
      <c r="C787" s="372">
        <v>218.4</v>
      </c>
      <c r="D787" s="386"/>
      <c r="E787" s="372" t="s">
        <v>999</v>
      </c>
      <c r="F787" s="388">
        <v>6451.53</v>
      </c>
      <c r="G787" s="387"/>
      <c r="H787" s="371">
        <v>44714</v>
      </c>
      <c r="I787" s="373">
        <f t="shared" si="6"/>
        <v>5.062126092959085E-3</v>
      </c>
      <c r="J787" s="373">
        <f t="shared" si="7"/>
        <v>2.8539584683755503E-3</v>
      </c>
    </row>
    <row r="788" spans="1:10" ht="14.25" customHeight="1">
      <c r="A788" s="371">
        <v>44717</v>
      </c>
      <c r="B788" s="371" t="s">
        <v>4744</v>
      </c>
      <c r="C788" s="372">
        <v>221.2</v>
      </c>
      <c r="D788" s="386"/>
      <c r="E788" s="372" t="s">
        <v>999</v>
      </c>
      <c r="F788" s="388">
        <v>6497.39</v>
      </c>
      <c r="G788" s="387"/>
      <c r="H788" s="371">
        <v>44717</v>
      </c>
      <c r="I788" s="373">
        <f t="shared" si="6"/>
        <v>1.2820512820512775E-2</v>
      </c>
      <c r="J788" s="373">
        <f t="shared" si="7"/>
        <v>7.1083913428289236E-3</v>
      </c>
    </row>
    <row r="789" spans="1:10" ht="14.25" customHeight="1">
      <c r="A789" s="371">
        <v>44718</v>
      </c>
      <c r="B789" s="371" t="s">
        <v>4744</v>
      </c>
      <c r="C789" s="372">
        <v>218.3</v>
      </c>
      <c r="D789" s="386"/>
      <c r="E789" s="372" t="s">
        <v>999</v>
      </c>
      <c r="F789" s="388">
        <v>6489.17</v>
      </c>
      <c r="G789" s="387"/>
      <c r="H789" s="371">
        <v>44718</v>
      </c>
      <c r="I789" s="373">
        <f t="shared" si="6"/>
        <v>-1.3110307414104794E-2</v>
      </c>
      <c r="J789" s="373">
        <f t="shared" si="7"/>
        <v>-1.2651233803112616E-3</v>
      </c>
    </row>
    <row r="790" spans="1:10" ht="14.25" customHeight="1">
      <c r="A790" s="371">
        <v>44719</v>
      </c>
      <c r="B790" s="371" t="s">
        <v>4744</v>
      </c>
      <c r="C790" s="372">
        <v>218.6</v>
      </c>
      <c r="D790" s="386"/>
      <c r="E790" s="372" t="s">
        <v>999</v>
      </c>
      <c r="F790" s="388">
        <v>6468.6</v>
      </c>
      <c r="G790" s="387"/>
      <c r="H790" s="371">
        <v>44719</v>
      </c>
      <c r="I790" s="373">
        <f t="shared" si="6"/>
        <v>1.3742556115436955E-3</v>
      </c>
      <c r="J790" s="373">
        <f t="shared" si="7"/>
        <v>-3.1698969205614658E-3</v>
      </c>
    </row>
    <row r="791" spans="1:10" ht="14.25" customHeight="1">
      <c r="A791" s="371">
        <v>44720</v>
      </c>
      <c r="B791" s="371" t="s">
        <v>4744</v>
      </c>
      <c r="C791" s="372">
        <v>217.9</v>
      </c>
      <c r="D791" s="386"/>
      <c r="E791" s="372" t="s">
        <v>999</v>
      </c>
      <c r="F791" s="388">
        <v>6484.24</v>
      </c>
      <c r="G791" s="387"/>
      <c r="H791" s="371">
        <v>44720</v>
      </c>
      <c r="I791" s="373">
        <f t="shared" si="6"/>
        <v>-3.2021957913997978E-3</v>
      </c>
      <c r="J791" s="373">
        <f t="shared" si="7"/>
        <v>2.4178338434899249E-3</v>
      </c>
    </row>
    <row r="792" spans="1:10" ht="14.25" customHeight="1">
      <c r="A792" s="371">
        <v>44721</v>
      </c>
      <c r="B792" s="371" t="s">
        <v>4744</v>
      </c>
      <c r="C792" s="372">
        <v>218.1</v>
      </c>
      <c r="D792" s="386"/>
      <c r="E792" s="372" t="s">
        <v>999</v>
      </c>
      <c r="F792" s="388">
        <v>6480.3</v>
      </c>
      <c r="G792" s="387"/>
      <c r="H792" s="371">
        <v>44721</v>
      </c>
      <c r="I792" s="373">
        <f t="shared" si="6"/>
        <v>9.178522257915489E-4</v>
      </c>
      <c r="J792" s="373">
        <f t="shared" si="7"/>
        <v>-6.0762710818840215E-4</v>
      </c>
    </row>
    <row r="793" spans="1:10" ht="14.25" customHeight="1">
      <c r="A793" s="371">
        <v>44724</v>
      </c>
      <c r="B793" s="371" t="s">
        <v>4744</v>
      </c>
      <c r="C793" s="372">
        <v>215.7</v>
      </c>
      <c r="D793" s="386"/>
      <c r="E793" s="372" t="s">
        <v>999</v>
      </c>
      <c r="F793" s="388">
        <v>6431.46</v>
      </c>
      <c r="G793" s="387"/>
      <c r="H793" s="371">
        <v>44724</v>
      </c>
      <c r="I793" s="373">
        <f t="shared" si="6"/>
        <v>-1.1004126547455306E-2</v>
      </c>
      <c r="J793" s="373">
        <f t="shared" si="7"/>
        <v>-7.5366881162909349E-3</v>
      </c>
    </row>
    <row r="794" spans="1:10" ht="14.25" customHeight="1">
      <c r="A794" s="371">
        <v>44725</v>
      </c>
      <c r="B794" s="371" t="s">
        <v>4744</v>
      </c>
      <c r="C794" s="372">
        <v>215.4</v>
      </c>
      <c r="D794" s="386"/>
      <c r="E794" s="372" t="s">
        <v>999</v>
      </c>
      <c r="F794" s="388">
        <v>6391.99</v>
      </c>
      <c r="G794" s="387"/>
      <c r="H794" s="371">
        <v>44725</v>
      </c>
      <c r="I794" s="373">
        <f t="shared" si="6"/>
        <v>-1.3908205841445254E-3</v>
      </c>
      <c r="J794" s="373">
        <f t="shared" si="7"/>
        <v>-6.137020210030153E-3</v>
      </c>
    </row>
    <row r="795" spans="1:10" ht="14.25" customHeight="1">
      <c r="A795" s="371">
        <v>44726</v>
      </c>
      <c r="B795" s="371" t="s">
        <v>4744</v>
      </c>
      <c r="C795" s="372">
        <v>214.2</v>
      </c>
      <c r="D795" s="386"/>
      <c r="E795" s="372" t="s">
        <v>999</v>
      </c>
      <c r="F795" s="388">
        <v>6361.39</v>
      </c>
      <c r="G795" s="387"/>
      <c r="H795" s="371">
        <v>44726</v>
      </c>
      <c r="I795" s="373">
        <f t="shared" si="6"/>
        <v>-5.5710306406685506E-3</v>
      </c>
      <c r="J795" s="373">
        <f t="shared" si="7"/>
        <v>-4.7872415319797357E-3</v>
      </c>
    </row>
    <row r="796" spans="1:10" ht="14.25" customHeight="1">
      <c r="A796" s="371">
        <v>44727</v>
      </c>
      <c r="B796" s="371" t="s">
        <v>4744</v>
      </c>
      <c r="C796" s="372">
        <v>213.3</v>
      </c>
      <c r="D796" s="386"/>
      <c r="E796" s="372" t="s">
        <v>999</v>
      </c>
      <c r="F796" s="388">
        <v>6374.51</v>
      </c>
      <c r="G796" s="387"/>
      <c r="H796" s="371">
        <v>44727</v>
      </c>
      <c r="I796" s="373">
        <f t="shared" si="6"/>
        <v>-4.2016806722687816E-3</v>
      </c>
      <c r="J796" s="373">
        <f t="shared" si="7"/>
        <v>2.0624423278559068E-3</v>
      </c>
    </row>
    <row r="797" spans="1:10" ht="14.25" customHeight="1">
      <c r="A797" s="371">
        <v>44728</v>
      </c>
      <c r="B797" s="371" t="s">
        <v>4744</v>
      </c>
      <c r="C797" s="372">
        <v>215.7</v>
      </c>
      <c r="D797" s="386"/>
      <c r="E797" s="372" t="s">
        <v>999</v>
      </c>
      <c r="F797" s="388">
        <v>6425.73</v>
      </c>
      <c r="G797" s="387"/>
      <c r="H797" s="371">
        <v>44728</v>
      </c>
      <c r="I797" s="373">
        <f t="shared" si="6"/>
        <v>1.1251758087200914E-2</v>
      </c>
      <c r="J797" s="373">
        <f t="shared" si="7"/>
        <v>8.0351274058712008E-3</v>
      </c>
    </row>
    <row r="798" spans="1:10" ht="14.25" customHeight="1">
      <c r="A798" s="371">
        <v>44731</v>
      </c>
      <c r="B798" s="371" t="s">
        <v>4744</v>
      </c>
      <c r="C798" s="372">
        <v>214.9</v>
      </c>
      <c r="D798" s="386"/>
      <c r="E798" s="372" t="s">
        <v>999</v>
      </c>
      <c r="F798" s="388">
        <v>6407.37</v>
      </c>
      <c r="G798" s="387"/>
      <c r="H798" s="371">
        <v>44731</v>
      </c>
      <c r="I798" s="373">
        <f t="shared" si="6"/>
        <v>-3.7088548910523267E-3</v>
      </c>
      <c r="J798" s="373">
        <f t="shared" si="7"/>
        <v>-2.8572629102062708E-3</v>
      </c>
    </row>
    <row r="799" spans="1:10" ht="14.25" customHeight="1">
      <c r="A799" s="371">
        <v>44732</v>
      </c>
      <c r="B799" s="371" t="s">
        <v>4744</v>
      </c>
      <c r="C799" s="372">
        <v>214.7</v>
      </c>
      <c r="D799" s="386"/>
      <c r="E799" s="372" t="s">
        <v>999</v>
      </c>
      <c r="F799" s="388">
        <v>6357.38</v>
      </c>
      <c r="G799" s="387"/>
      <c r="H799" s="371">
        <v>44732</v>
      </c>
      <c r="I799" s="373">
        <f t="shared" si="6"/>
        <v>-9.3066542577946443E-4</v>
      </c>
      <c r="J799" s="373">
        <f t="shared" si="7"/>
        <v>-7.8019530634253487E-3</v>
      </c>
    </row>
    <row r="800" spans="1:10" ht="14.25" customHeight="1">
      <c r="A800" s="371">
        <v>44733</v>
      </c>
      <c r="B800" s="371" t="s">
        <v>4744</v>
      </c>
      <c r="C800" s="372">
        <v>215.3</v>
      </c>
      <c r="D800" s="386"/>
      <c r="E800" s="372" t="s">
        <v>999</v>
      </c>
      <c r="F800" s="388">
        <v>6311.65</v>
      </c>
      <c r="G800" s="387"/>
      <c r="H800" s="371">
        <v>44733</v>
      </c>
      <c r="I800" s="373">
        <f t="shared" si="6"/>
        <v>2.7945971122498303E-3</v>
      </c>
      <c r="J800" s="373">
        <f t="shared" si="7"/>
        <v>-7.1932148149080888E-3</v>
      </c>
    </row>
    <row r="801" spans="1:10" ht="14.25" customHeight="1">
      <c r="A801" s="371">
        <v>44734</v>
      </c>
      <c r="B801" s="371" t="s">
        <v>4744</v>
      </c>
      <c r="C801" s="372">
        <v>215</v>
      </c>
      <c r="D801" s="386"/>
      <c r="E801" s="372" t="s">
        <v>999</v>
      </c>
      <c r="F801" s="388">
        <v>6317.8</v>
      </c>
      <c r="G801" s="387"/>
      <c r="H801" s="371">
        <v>44734</v>
      </c>
      <c r="I801" s="373">
        <f t="shared" si="6"/>
        <v>-1.3934045517882687E-3</v>
      </c>
      <c r="J801" s="373">
        <f t="shared" si="7"/>
        <v>9.7438863054843949E-4</v>
      </c>
    </row>
    <row r="802" spans="1:10" ht="14.25" customHeight="1">
      <c r="A802" s="371">
        <v>44735</v>
      </c>
      <c r="B802" s="371" t="s">
        <v>4744</v>
      </c>
      <c r="C802" s="372">
        <v>215</v>
      </c>
      <c r="D802" s="386"/>
      <c r="E802" s="372" t="s">
        <v>999</v>
      </c>
      <c r="F802" s="388">
        <v>6327.65</v>
      </c>
      <c r="G802" s="387"/>
      <c r="H802" s="371">
        <v>44735</v>
      </c>
      <c r="I802" s="373">
        <f t="shared" si="6"/>
        <v>0</v>
      </c>
      <c r="J802" s="373">
        <f t="shared" si="7"/>
        <v>1.559087023963901E-3</v>
      </c>
    </row>
    <row r="803" spans="1:10" ht="14.25" customHeight="1">
      <c r="A803" s="371">
        <v>44738</v>
      </c>
      <c r="B803" s="371" t="s">
        <v>4744</v>
      </c>
      <c r="C803" s="372">
        <v>215.8</v>
      </c>
      <c r="D803" s="386"/>
      <c r="E803" s="372" t="s">
        <v>999</v>
      </c>
      <c r="F803" s="388">
        <v>6301.08</v>
      </c>
      <c r="G803" s="387"/>
      <c r="H803" s="371">
        <v>44738</v>
      </c>
      <c r="I803" s="373">
        <f t="shared" si="6"/>
        <v>3.7209302325582616E-3</v>
      </c>
      <c r="J803" s="373">
        <f t="shared" si="7"/>
        <v>-4.1990312359247994E-3</v>
      </c>
    </row>
    <row r="804" spans="1:10" ht="14.25" customHeight="1">
      <c r="A804" s="371">
        <v>44739</v>
      </c>
      <c r="B804" s="371" t="s">
        <v>4744</v>
      </c>
      <c r="C804" s="372">
        <v>215.8</v>
      </c>
      <c r="D804" s="386"/>
      <c r="E804" s="372" t="s">
        <v>999</v>
      </c>
      <c r="F804" s="388">
        <v>6320.33</v>
      </c>
      <c r="G804" s="387"/>
      <c r="H804" s="371">
        <v>44739</v>
      </c>
      <c r="I804" s="373">
        <f t="shared" si="6"/>
        <v>0</v>
      </c>
      <c r="J804" s="373">
        <f t="shared" si="7"/>
        <v>3.0550318358122386E-3</v>
      </c>
    </row>
    <row r="805" spans="1:10" ht="14.25" customHeight="1">
      <c r="A805" s="371">
        <v>44740</v>
      </c>
      <c r="B805" s="371" t="s">
        <v>4744</v>
      </c>
      <c r="C805" s="372">
        <v>217.2</v>
      </c>
      <c r="D805" s="386"/>
      <c r="E805" s="372" t="s">
        <v>999</v>
      </c>
      <c r="F805" s="388">
        <v>6342.59</v>
      </c>
      <c r="G805" s="387"/>
      <c r="H805" s="371">
        <v>44740</v>
      </c>
      <c r="I805" s="373">
        <f t="shared" si="6"/>
        <v>6.487488415199083E-3</v>
      </c>
      <c r="J805" s="373">
        <f t="shared" si="7"/>
        <v>3.5219679985063479E-3</v>
      </c>
    </row>
    <row r="806" spans="1:10" ht="14.25" customHeight="1">
      <c r="A806" s="371">
        <v>44741</v>
      </c>
      <c r="B806" s="371" t="s">
        <v>4744</v>
      </c>
      <c r="C806" s="372">
        <v>218</v>
      </c>
      <c r="D806" s="386"/>
      <c r="E806" s="372" t="s">
        <v>999</v>
      </c>
      <c r="F806" s="388">
        <v>6350.46</v>
      </c>
      <c r="G806" s="387"/>
      <c r="H806" s="371">
        <v>44741</v>
      </c>
      <c r="I806" s="373">
        <f t="shared" si="6"/>
        <v>3.6832412523020164E-3</v>
      </c>
      <c r="J806" s="373">
        <f t="shared" si="7"/>
        <v>1.2408180254439571E-3</v>
      </c>
    </row>
    <row r="807" spans="1:10" ht="14.25" customHeight="1">
      <c r="A807" s="371">
        <v>44742</v>
      </c>
      <c r="B807" s="371" t="s">
        <v>4744</v>
      </c>
      <c r="C807" s="372">
        <v>216.7</v>
      </c>
      <c r="D807" s="386"/>
      <c r="E807" s="372" t="s">
        <v>999</v>
      </c>
      <c r="F807" s="388">
        <v>6376.94</v>
      </c>
      <c r="G807" s="387"/>
      <c r="H807" s="371">
        <v>44742</v>
      </c>
      <c r="I807" s="373">
        <f t="shared" si="6"/>
        <v>-5.9633027522936199E-3</v>
      </c>
      <c r="J807" s="373">
        <f t="shared" si="7"/>
        <v>4.169776677594994E-3</v>
      </c>
    </row>
    <row r="808" spans="1:10" ht="14.25" customHeight="1">
      <c r="A808" s="371">
        <v>44745</v>
      </c>
      <c r="B808" s="371" t="s">
        <v>4744</v>
      </c>
      <c r="C808" s="372">
        <v>215.1</v>
      </c>
      <c r="D808" s="386"/>
      <c r="E808" s="372" t="s">
        <v>999</v>
      </c>
      <c r="F808" s="388">
        <v>6359.77</v>
      </c>
      <c r="G808" s="387"/>
      <c r="H808" s="371">
        <v>44745</v>
      </c>
      <c r="I808" s="373">
        <f t="shared" si="6"/>
        <v>-7.3834794646977508E-3</v>
      </c>
      <c r="J808" s="373">
        <f t="shared" si="7"/>
        <v>-2.6925139643777518E-3</v>
      </c>
    </row>
    <row r="809" spans="1:10" ht="14.25" customHeight="1">
      <c r="A809" s="371">
        <v>44746</v>
      </c>
      <c r="B809" s="371" t="s">
        <v>4744</v>
      </c>
      <c r="C809" s="372">
        <v>215.6</v>
      </c>
      <c r="D809" s="386"/>
      <c r="E809" s="372" t="s">
        <v>999</v>
      </c>
      <c r="F809" s="388">
        <v>6346.88</v>
      </c>
      <c r="G809" s="387"/>
      <c r="H809" s="371">
        <v>44746</v>
      </c>
      <c r="I809" s="373">
        <f t="shared" si="6"/>
        <v>2.3245002324501218E-3</v>
      </c>
      <c r="J809" s="373">
        <f t="shared" si="7"/>
        <v>-2.026802856078147E-3</v>
      </c>
    </row>
    <row r="810" spans="1:10" ht="14.25" customHeight="1">
      <c r="A810" s="371">
        <v>44747</v>
      </c>
      <c r="B810" s="371" t="s">
        <v>4744</v>
      </c>
      <c r="C810" s="372">
        <v>214.8</v>
      </c>
      <c r="D810" s="386"/>
      <c r="E810" s="372" t="s">
        <v>999</v>
      </c>
      <c r="F810" s="388">
        <v>6372.13</v>
      </c>
      <c r="G810" s="387"/>
      <c r="H810" s="371">
        <v>44747</v>
      </c>
      <c r="I810" s="373">
        <f t="shared" si="6"/>
        <v>-3.7105751391465214E-3</v>
      </c>
      <c r="J810" s="373">
        <f t="shared" si="7"/>
        <v>3.9783326610869363E-3</v>
      </c>
    </row>
    <row r="811" spans="1:10" ht="14.25" customHeight="1">
      <c r="A811" s="371">
        <v>44748</v>
      </c>
      <c r="B811" s="371" t="s">
        <v>4744</v>
      </c>
      <c r="C811" s="372">
        <v>215.1</v>
      </c>
      <c r="D811" s="386"/>
      <c r="E811" s="372" t="s">
        <v>999</v>
      </c>
      <c r="F811" s="388">
        <v>6366.05</v>
      </c>
      <c r="G811" s="387"/>
      <c r="H811" s="371">
        <v>44748</v>
      </c>
      <c r="I811" s="373">
        <f t="shared" si="6"/>
        <v>1.3966480446927498E-3</v>
      </c>
      <c r="J811" s="373">
        <f t="shared" si="7"/>
        <v>-9.541550470564264E-4</v>
      </c>
    </row>
    <row r="812" spans="1:10" ht="14.25" customHeight="1">
      <c r="A812" s="371">
        <v>44749</v>
      </c>
      <c r="B812" s="371" t="s">
        <v>4744</v>
      </c>
      <c r="C812" s="372">
        <v>215.1</v>
      </c>
      <c r="D812" s="386"/>
      <c r="E812" s="372" t="s">
        <v>999</v>
      </c>
      <c r="F812" s="388">
        <v>6366.95</v>
      </c>
      <c r="G812" s="387"/>
      <c r="H812" s="371">
        <v>44749</v>
      </c>
      <c r="I812" s="373">
        <f t="shared" si="6"/>
        <v>0</v>
      </c>
      <c r="J812" s="373">
        <f t="shared" si="7"/>
        <v>1.4137494992971789E-4</v>
      </c>
    </row>
    <row r="813" spans="1:10" ht="14.25" customHeight="1">
      <c r="A813" s="371">
        <v>44754</v>
      </c>
      <c r="B813" s="371" t="s">
        <v>4744</v>
      </c>
      <c r="C813" s="372">
        <v>215.4</v>
      </c>
      <c r="D813" s="386"/>
      <c r="E813" s="372" t="s">
        <v>999</v>
      </c>
      <c r="F813" s="388">
        <v>6355.49</v>
      </c>
      <c r="G813" s="387"/>
      <c r="H813" s="371">
        <v>44754</v>
      </c>
      <c r="I813" s="373">
        <f t="shared" si="6"/>
        <v>1.3947001394700731E-3</v>
      </c>
      <c r="J813" s="373">
        <f t="shared" si="7"/>
        <v>-1.7999198988526421E-3</v>
      </c>
    </row>
    <row r="814" spans="1:10" ht="14.25" customHeight="1">
      <c r="A814" s="371">
        <v>44755</v>
      </c>
      <c r="B814" s="371" t="s">
        <v>4744</v>
      </c>
      <c r="C814" s="372">
        <v>214.9</v>
      </c>
      <c r="D814" s="386"/>
      <c r="E814" s="372" t="s">
        <v>999</v>
      </c>
      <c r="F814" s="388">
        <v>6324.81</v>
      </c>
      <c r="G814" s="387"/>
      <c r="H814" s="371">
        <v>44755</v>
      </c>
      <c r="I814" s="373">
        <f t="shared" si="6"/>
        <v>-2.3212627669452202E-3</v>
      </c>
      <c r="J814" s="373">
        <f t="shared" si="7"/>
        <v>-4.8273225195852865E-3</v>
      </c>
    </row>
    <row r="815" spans="1:10" ht="14.25" customHeight="1">
      <c r="A815" s="371">
        <v>44756</v>
      </c>
      <c r="B815" s="371" t="s">
        <v>4744</v>
      </c>
      <c r="C815" s="372">
        <v>214.7</v>
      </c>
      <c r="D815" s="386"/>
      <c r="E815" s="372" t="s">
        <v>999</v>
      </c>
      <c r="F815" s="388">
        <v>6324.5</v>
      </c>
      <c r="G815" s="387"/>
      <c r="H815" s="371">
        <v>44756</v>
      </c>
      <c r="I815" s="373">
        <f t="shared" si="6"/>
        <v>-9.3066542577946443E-4</v>
      </c>
      <c r="J815" s="373">
        <f t="shared" si="7"/>
        <v>-4.9013330044811454E-5</v>
      </c>
    </row>
    <row r="816" spans="1:10" ht="14.25" customHeight="1">
      <c r="A816" s="371">
        <v>44760</v>
      </c>
      <c r="B816" s="371" t="s">
        <v>4744</v>
      </c>
      <c r="C816" s="372">
        <v>213.2</v>
      </c>
      <c r="D816" s="386"/>
      <c r="E816" s="372" t="s">
        <v>999</v>
      </c>
      <c r="F816" s="388">
        <v>6216.89</v>
      </c>
      <c r="G816" s="387"/>
      <c r="H816" s="371">
        <v>44760</v>
      </c>
      <c r="I816" s="373">
        <f t="shared" si="6"/>
        <v>-6.9864927806241317E-3</v>
      </c>
      <c r="J816" s="373">
        <f t="shared" si="7"/>
        <v>-1.7014783777373643E-2</v>
      </c>
    </row>
    <row r="817" spans="1:10" ht="14.25" customHeight="1">
      <c r="A817" s="371">
        <v>44761</v>
      </c>
      <c r="B817" s="371" t="s">
        <v>4744</v>
      </c>
      <c r="C817" s="372">
        <v>212.8</v>
      </c>
      <c r="D817" s="386"/>
      <c r="E817" s="372" t="s">
        <v>999</v>
      </c>
      <c r="F817" s="388">
        <v>6153.18</v>
      </c>
      <c r="G817" s="387"/>
      <c r="H817" s="371">
        <v>44761</v>
      </c>
      <c r="I817" s="373">
        <f t="shared" si="6"/>
        <v>-1.8761726078798668E-3</v>
      </c>
      <c r="J817" s="373">
        <f t="shared" si="7"/>
        <v>-1.0247889217920858E-2</v>
      </c>
    </row>
    <row r="818" spans="1:10" ht="14.25" customHeight="1">
      <c r="A818" s="371">
        <v>44762</v>
      </c>
      <c r="B818" s="371" t="s">
        <v>4744</v>
      </c>
      <c r="C818" s="372">
        <v>212.9</v>
      </c>
      <c r="D818" s="386"/>
      <c r="E818" s="372" t="s">
        <v>999</v>
      </c>
      <c r="F818" s="388">
        <v>6138.79</v>
      </c>
      <c r="G818" s="387"/>
      <c r="H818" s="371">
        <v>44762</v>
      </c>
      <c r="I818" s="373">
        <f t="shared" si="6"/>
        <v>4.6992481203012026E-4</v>
      </c>
      <c r="J818" s="373">
        <f t="shared" si="7"/>
        <v>-2.3386281564979905E-3</v>
      </c>
    </row>
    <row r="819" spans="1:10" ht="14.25" customHeight="1">
      <c r="A819" s="371">
        <v>44763</v>
      </c>
      <c r="B819" s="371" t="s">
        <v>4744</v>
      </c>
      <c r="C819" s="372">
        <v>212.2</v>
      </c>
      <c r="D819" s="386"/>
      <c r="E819" s="372" t="s">
        <v>999</v>
      </c>
      <c r="F819" s="388">
        <v>6126.52</v>
      </c>
      <c r="G819" s="387"/>
      <c r="H819" s="371">
        <v>44763</v>
      </c>
      <c r="I819" s="373">
        <f t="shared" si="6"/>
        <v>-3.2879286049789513E-3</v>
      </c>
      <c r="J819" s="373">
        <f t="shared" si="7"/>
        <v>-1.9987652289782387E-3</v>
      </c>
    </row>
    <row r="820" spans="1:10" ht="14.25" customHeight="1">
      <c r="A820" s="371">
        <v>44767</v>
      </c>
      <c r="B820" s="371" t="s">
        <v>4744</v>
      </c>
      <c r="C820" s="372">
        <v>210</v>
      </c>
      <c r="D820" s="386"/>
      <c r="E820" s="372" t="s">
        <v>999</v>
      </c>
      <c r="F820" s="388">
        <v>6082.9</v>
      </c>
      <c r="G820" s="387"/>
      <c r="H820" s="371">
        <v>44767</v>
      </c>
      <c r="I820" s="373">
        <f t="shared" si="6"/>
        <v>-1.0367577756833168E-2</v>
      </c>
      <c r="J820" s="373">
        <f t="shared" si="7"/>
        <v>-7.1198657639248708E-3</v>
      </c>
    </row>
    <row r="821" spans="1:10" ht="14.25" customHeight="1">
      <c r="A821" s="371">
        <v>44768</v>
      </c>
      <c r="B821" s="371" t="s">
        <v>4744</v>
      </c>
      <c r="C821" s="372">
        <v>210.5</v>
      </c>
      <c r="D821" s="386"/>
      <c r="E821" s="372" t="s">
        <v>999</v>
      </c>
      <c r="F821" s="388">
        <v>6112.25</v>
      </c>
      <c r="G821" s="387"/>
      <c r="H821" s="371">
        <v>44768</v>
      </c>
      <c r="I821" s="373">
        <f t="shared" si="6"/>
        <v>2.3809523809523725E-3</v>
      </c>
      <c r="J821" s="373">
        <f t="shared" si="7"/>
        <v>4.8250012329646985E-3</v>
      </c>
    </row>
    <row r="822" spans="1:10" ht="14.25" customHeight="1">
      <c r="A822" s="371">
        <v>44769</v>
      </c>
      <c r="B822" s="371" t="s">
        <v>4744</v>
      </c>
      <c r="C822" s="372">
        <v>209.9</v>
      </c>
      <c r="D822" s="386"/>
      <c r="E822" s="372" t="s">
        <v>999</v>
      </c>
      <c r="F822" s="388">
        <v>6038</v>
      </c>
      <c r="G822" s="387"/>
      <c r="H822" s="371">
        <v>44769</v>
      </c>
      <c r="I822" s="373">
        <f t="shared" si="6"/>
        <v>-2.8503562945367822E-3</v>
      </c>
      <c r="J822" s="373">
        <f t="shared" si="7"/>
        <v>-1.2147736103726103E-2</v>
      </c>
    </row>
    <row r="823" spans="1:10" ht="14.25" customHeight="1">
      <c r="A823" s="371">
        <v>44770</v>
      </c>
      <c r="B823" s="371" t="s">
        <v>4744</v>
      </c>
      <c r="C823" s="372">
        <v>208.9</v>
      </c>
      <c r="D823" s="386"/>
      <c r="E823" s="372" t="s">
        <v>999</v>
      </c>
      <c r="F823" s="388">
        <v>5980.51</v>
      </c>
      <c r="G823" s="387"/>
      <c r="H823" s="371">
        <v>44770</v>
      </c>
      <c r="I823" s="373">
        <f t="shared" si="6"/>
        <v>-4.7641734159122873E-3</v>
      </c>
      <c r="J823" s="373">
        <f t="shared" si="7"/>
        <v>-9.5213646902947424E-3</v>
      </c>
    </row>
    <row r="824" spans="1:10" ht="14.25" customHeight="1">
      <c r="A824" s="371">
        <v>44774</v>
      </c>
      <c r="B824" s="371" t="s">
        <v>4744</v>
      </c>
      <c r="C824" s="372">
        <v>210.7</v>
      </c>
      <c r="D824" s="386"/>
      <c r="E824" s="372" t="s">
        <v>999</v>
      </c>
      <c r="F824" s="388">
        <v>6163.99</v>
      </c>
      <c r="G824" s="387"/>
      <c r="H824" s="371">
        <v>44774</v>
      </c>
      <c r="I824" s="373">
        <f t="shared" si="6"/>
        <v>8.6165629487793272E-3</v>
      </c>
      <c r="J824" s="373">
        <f t="shared" si="7"/>
        <v>3.0679657754940637E-2</v>
      </c>
    </row>
    <row r="825" spans="1:10" ht="14.25" customHeight="1">
      <c r="A825" s="371">
        <v>44775</v>
      </c>
      <c r="B825" s="371" t="s">
        <v>4744</v>
      </c>
      <c r="C825" s="372">
        <v>212.1</v>
      </c>
      <c r="D825" s="386"/>
      <c r="E825" s="372" t="s">
        <v>999</v>
      </c>
      <c r="F825" s="388">
        <v>6249.23</v>
      </c>
      <c r="G825" s="387"/>
      <c r="H825" s="371">
        <v>44775</v>
      </c>
      <c r="I825" s="373">
        <f t="shared" si="6"/>
        <v>6.6445182724252927E-3</v>
      </c>
      <c r="J825" s="373">
        <f t="shared" si="7"/>
        <v>1.3828705108217099E-2</v>
      </c>
    </row>
    <row r="826" spans="1:10" ht="14.25" customHeight="1">
      <c r="A826" s="371">
        <v>44776</v>
      </c>
      <c r="B826" s="371" t="s">
        <v>4744</v>
      </c>
      <c r="C826" s="372">
        <v>213.4</v>
      </c>
      <c r="D826" s="386"/>
      <c r="E826" s="372" t="s">
        <v>999</v>
      </c>
      <c r="F826" s="388">
        <v>6300.11</v>
      </c>
      <c r="G826" s="387"/>
      <c r="H826" s="371">
        <v>44776</v>
      </c>
      <c r="I826" s="373">
        <f t="shared" si="6"/>
        <v>6.1291843470061558E-3</v>
      </c>
      <c r="J826" s="373">
        <f t="shared" si="7"/>
        <v>8.1418030701383426E-3</v>
      </c>
    </row>
    <row r="827" spans="1:10" ht="14.25" customHeight="1">
      <c r="A827" s="371">
        <v>44777</v>
      </c>
      <c r="B827" s="371" t="s">
        <v>4744</v>
      </c>
      <c r="C827" s="372">
        <v>216.1</v>
      </c>
      <c r="D827" s="386"/>
      <c r="E827" s="372" t="s">
        <v>999</v>
      </c>
      <c r="F827" s="388">
        <v>6312.25</v>
      </c>
      <c r="G827" s="387"/>
      <c r="H827" s="371">
        <v>44777</v>
      </c>
      <c r="I827" s="373">
        <f t="shared" si="6"/>
        <v>1.2652296157450671E-2</v>
      </c>
      <c r="J827" s="373">
        <f t="shared" si="7"/>
        <v>1.9269504818171246E-3</v>
      </c>
    </row>
    <row r="828" spans="1:10" ht="14.25" customHeight="1">
      <c r="A828" s="371">
        <v>44781</v>
      </c>
      <c r="B828" s="371" t="s">
        <v>4744</v>
      </c>
      <c r="C828" s="372">
        <v>213.5</v>
      </c>
      <c r="D828" s="386"/>
      <c r="E828" s="372" t="s">
        <v>999</v>
      </c>
      <c r="F828" s="388">
        <v>6258.95</v>
      </c>
      <c r="G828" s="387"/>
      <c r="H828" s="371">
        <v>44781</v>
      </c>
      <c r="I828" s="373">
        <f t="shared" si="6"/>
        <v>-1.2031466913466016E-2</v>
      </c>
      <c r="J828" s="373">
        <f t="shared" si="7"/>
        <v>-8.443898768268121E-3</v>
      </c>
    </row>
    <row r="829" spans="1:10" ht="14.25" customHeight="1">
      <c r="A829" s="371">
        <v>44783</v>
      </c>
      <c r="B829" s="371" t="s">
        <v>4744</v>
      </c>
      <c r="C829" s="372">
        <v>213.1</v>
      </c>
      <c r="D829" s="386"/>
      <c r="E829" s="372" t="s">
        <v>999</v>
      </c>
      <c r="F829" s="388">
        <v>6180.9</v>
      </c>
      <c r="G829" s="387"/>
      <c r="H829" s="371">
        <v>44783</v>
      </c>
      <c r="I829" s="373">
        <f t="shared" si="6"/>
        <v>-1.8735362997658322E-3</v>
      </c>
      <c r="J829" s="373">
        <f t="shared" si="7"/>
        <v>-1.247014275557401E-2</v>
      </c>
    </row>
    <row r="830" spans="1:10" ht="14.25" customHeight="1">
      <c r="A830" s="371">
        <v>44784</v>
      </c>
      <c r="B830" s="371" t="s">
        <v>4744</v>
      </c>
      <c r="C830" s="372">
        <v>211.6</v>
      </c>
      <c r="D830" s="386"/>
      <c r="E830" s="372" t="s">
        <v>999</v>
      </c>
      <c r="F830" s="388">
        <v>6148.77</v>
      </c>
      <c r="G830" s="387"/>
      <c r="H830" s="371">
        <v>44784</v>
      </c>
      <c r="I830" s="373">
        <f t="shared" si="6"/>
        <v>-7.0389488503049824E-3</v>
      </c>
      <c r="J830" s="373">
        <f t="shared" si="7"/>
        <v>-5.1982720962965301E-3</v>
      </c>
    </row>
    <row r="831" spans="1:10" ht="14.25" customHeight="1">
      <c r="A831" s="371">
        <v>44789</v>
      </c>
      <c r="B831" s="371" t="s">
        <v>4744</v>
      </c>
      <c r="C831" s="372">
        <v>212.8</v>
      </c>
      <c r="D831" s="386"/>
      <c r="E831" s="372" t="s">
        <v>999</v>
      </c>
      <c r="F831" s="388">
        <v>6225.91</v>
      </c>
      <c r="G831" s="387"/>
      <c r="H831" s="371">
        <v>44789</v>
      </c>
      <c r="I831" s="373">
        <f t="shared" si="6"/>
        <v>5.6710775047259521E-3</v>
      </c>
      <c r="J831" s="373">
        <f t="shared" si="7"/>
        <v>1.2545598550604442E-2</v>
      </c>
    </row>
    <row r="832" spans="1:10" ht="14.25" customHeight="1">
      <c r="A832" s="371">
        <v>44790</v>
      </c>
      <c r="B832" s="371" t="s">
        <v>4744</v>
      </c>
      <c r="C832" s="372">
        <v>212.6</v>
      </c>
      <c r="D832" s="386"/>
      <c r="E832" s="372" t="s">
        <v>999</v>
      </c>
      <c r="F832" s="388">
        <v>6241.44</v>
      </c>
      <c r="G832" s="387"/>
      <c r="H832" s="371">
        <v>44790</v>
      </c>
      <c r="I832" s="373">
        <f t="shared" si="6"/>
        <v>-9.3984962406024053E-4</v>
      </c>
      <c r="J832" s="373">
        <f t="shared" si="7"/>
        <v>2.4944144711374072E-3</v>
      </c>
    </row>
    <row r="833" spans="1:10" ht="14.25" customHeight="1">
      <c r="A833" s="371">
        <v>44795</v>
      </c>
      <c r="B833" s="371" t="s">
        <v>4744</v>
      </c>
      <c r="C833" s="372">
        <v>212.6</v>
      </c>
      <c r="D833" s="386"/>
      <c r="E833" s="372" t="s">
        <v>999</v>
      </c>
      <c r="F833" s="388">
        <v>6300.14</v>
      </c>
      <c r="G833" s="387"/>
      <c r="H833" s="371">
        <v>44795</v>
      </c>
      <c r="I833" s="373">
        <f t="shared" si="6"/>
        <v>0</v>
      </c>
      <c r="J833" s="373">
        <f t="shared" si="7"/>
        <v>9.4048809249149823E-3</v>
      </c>
    </row>
    <row r="834" spans="1:10" ht="14.25" customHeight="1">
      <c r="A834" s="371">
        <v>44796</v>
      </c>
      <c r="B834" s="371" t="s">
        <v>4744</v>
      </c>
      <c r="C834" s="372">
        <v>212</v>
      </c>
      <c r="D834" s="386"/>
      <c r="E834" s="372" t="s">
        <v>999</v>
      </c>
      <c r="F834" s="388">
        <v>6315.83</v>
      </c>
      <c r="G834" s="387"/>
      <c r="H834" s="371">
        <v>44796</v>
      </c>
      <c r="I834" s="373">
        <f t="shared" si="6"/>
        <v>-2.822201317027262E-3</v>
      </c>
      <c r="J834" s="373">
        <f t="shared" si="7"/>
        <v>2.4904208477907197E-3</v>
      </c>
    </row>
    <row r="835" spans="1:10" ht="14.25" customHeight="1">
      <c r="A835" s="371">
        <v>44797</v>
      </c>
      <c r="B835" s="371" t="s">
        <v>4744</v>
      </c>
      <c r="C835" s="372">
        <v>211.8</v>
      </c>
      <c r="D835" s="386"/>
      <c r="E835" s="372" t="s">
        <v>999</v>
      </c>
      <c r="F835" s="388">
        <v>6280.35</v>
      </c>
      <c r="G835" s="387"/>
      <c r="H835" s="371">
        <v>44797</v>
      </c>
      <c r="I835" s="373">
        <f t="shared" si="6"/>
        <v>-9.4339622641503862E-4</v>
      </c>
      <c r="J835" s="373">
        <f t="shared" si="7"/>
        <v>-5.6176306202034842E-3</v>
      </c>
    </row>
    <row r="836" spans="1:10" ht="14.25" customHeight="1">
      <c r="A836" s="371">
        <v>44798</v>
      </c>
      <c r="B836" s="371" t="s">
        <v>4744</v>
      </c>
      <c r="C836" s="372">
        <v>212</v>
      </c>
      <c r="D836" s="386"/>
      <c r="E836" s="372" t="s">
        <v>999</v>
      </c>
      <c r="F836" s="388">
        <v>6355.07</v>
      </c>
      <c r="G836" s="387"/>
      <c r="H836" s="371">
        <v>44798</v>
      </c>
      <c r="I836" s="373">
        <f t="shared" si="6"/>
        <v>9.442870632672129E-4</v>
      </c>
      <c r="J836" s="373">
        <f t="shared" si="7"/>
        <v>1.1897426098863795E-2</v>
      </c>
    </row>
    <row r="837" spans="1:10" ht="14.25" customHeight="1">
      <c r="A837" s="371">
        <v>44802</v>
      </c>
      <c r="B837" s="371" t="s">
        <v>4744</v>
      </c>
      <c r="C837" s="372">
        <v>212.1</v>
      </c>
      <c r="D837" s="386"/>
      <c r="E837" s="372" t="s">
        <v>999</v>
      </c>
      <c r="F837" s="388">
        <v>6407.98</v>
      </c>
      <c r="G837" s="387"/>
      <c r="H837" s="371">
        <v>44802</v>
      </c>
      <c r="I837" s="373">
        <f t="shared" si="6"/>
        <v>4.7169811320757482E-4</v>
      </c>
      <c r="J837" s="373">
        <f t="shared" si="7"/>
        <v>8.3256360669512475E-3</v>
      </c>
    </row>
    <row r="838" spans="1:10" ht="14.25" customHeight="1">
      <c r="A838" s="371">
        <v>44803</v>
      </c>
      <c r="B838" s="371" t="s">
        <v>4744</v>
      </c>
      <c r="C838" s="372">
        <v>211.9</v>
      </c>
      <c r="D838" s="386"/>
      <c r="E838" s="372" t="s">
        <v>999</v>
      </c>
      <c r="F838" s="388">
        <v>6432.83</v>
      </c>
      <c r="G838" s="387"/>
      <c r="H838" s="371">
        <v>44803</v>
      </c>
      <c r="I838" s="373">
        <f t="shared" si="6"/>
        <v>-9.429514380009385E-4</v>
      </c>
      <c r="J838" s="373">
        <f t="shared" si="7"/>
        <v>3.8779771472445823E-3</v>
      </c>
    </row>
    <row r="839" spans="1:10" ht="14.25" customHeight="1">
      <c r="A839" s="371">
        <v>44804</v>
      </c>
      <c r="B839" s="371" t="s">
        <v>4744</v>
      </c>
      <c r="C839" s="372">
        <v>211.1</v>
      </c>
      <c r="D839" s="386"/>
      <c r="E839" s="372" t="s">
        <v>999</v>
      </c>
      <c r="F839" s="388">
        <v>6457.22</v>
      </c>
      <c r="G839" s="387"/>
      <c r="H839" s="371">
        <v>44804</v>
      </c>
      <c r="I839" s="373">
        <f t="shared" si="6"/>
        <v>-3.7753657385559691E-3</v>
      </c>
      <c r="J839" s="373">
        <f t="shared" si="7"/>
        <v>3.7914883496066309E-3</v>
      </c>
    </row>
    <row r="840" spans="1:10" ht="14.25" customHeight="1">
      <c r="A840" s="371">
        <v>44805</v>
      </c>
      <c r="B840" s="371" t="s">
        <v>4744</v>
      </c>
      <c r="C840" s="372">
        <v>211.8</v>
      </c>
      <c r="D840" s="386"/>
      <c r="E840" s="372" t="s">
        <v>999</v>
      </c>
      <c r="F840" s="388">
        <v>6508.61</v>
      </c>
      <c r="G840" s="387"/>
      <c r="H840" s="371">
        <v>44805</v>
      </c>
      <c r="I840" s="373">
        <f t="shared" si="6"/>
        <v>3.315963998105298E-3</v>
      </c>
      <c r="J840" s="373">
        <f t="shared" si="7"/>
        <v>7.9585332387621666E-3</v>
      </c>
    </row>
    <row r="841" spans="1:10" ht="14.25" customHeight="1">
      <c r="A841" s="371">
        <v>44809</v>
      </c>
      <c r="B841" s="371" t="s">
        <v>4744</v>
      </c>
      <c r="C841" s="372">
        <v>212.4</v>
      </c>
      <c r="D841" s="386"/>
      <c r="E841" s="372" t="s">
        <v>999</v>
      </c>
      <c r="F841" s="388">
        <v>6431.35</v>
      </c>
      <c r="G841" s="387"/>
      <c r="H841" s="371">
        <v>44809</v>
      </c>
      <c r="I841" s="373">
        <f t="shared" si="6"/>
        <v>2.8328611898016387E-3</v>
      </c>
      <c r="J841" s="373">
        <f t="shared" si="7"/>
        <v>-1.1870430091832085E-2</v>
      </c>
    </row>
    <row r="842" spans="1:10" ht="14.25" customHeight="1">
      <c r="A842" s="371">
        <v>44810</v>
      </c>
      <c r="B842" s="371" t="s">
        <v>4744</v>
      </c>
      <c r="C842" s="372">
        <v>212.4</v>
      </c>
      <c r="D842" s="386"/>
      <c r="E842" s="372" t="s">
        <v>999</v>
      </c>
      <c r="F842" s="388">
        <v>6471</v>
      </c>
      <c r="G842" s="387"/>
      <c r="H842" s="371">
        <v>44810</v>
      </c>
      <c r="I842" s="373">
        <f t="shared" si="6"/>
        <v>0</v>
      </c>
      <c r="J842" s="373">
        <f t="shared" si="7"/>
        <v>6.16511307890244E-3</v>
      </c>
    </row>
    <row r="843" spans="1:10" ht="14.25" customHeight="1">
      <c r="A843" s="371">
        <v>44811</v>
      </c>
      <c r="B843" s="371" t="s">
        <v>4744</v>
      </c>
      <c r="C843" s="372">
        <v>211.9</v>
      </c>
      <c r="D843" s="386"/>
      <c r="E843" s="372" t="s">
        <v>999</v>
      </c>
      <c r="F843" s="388">
        <v>6547.46</v>
      </c>
      <c r="G843" s="387"/>
      <c r="H843" s="371">
        <v>44811</v>
      </c>
      <c r="I843" s="373">
        <f t="shared" si="6"/>
        <v>-2.3540489642184248E-3</v>
      </c>
      <c r="J843" s="373">
        <f t="shared" si="7"/>
        <v>1.1815793540411068E-2</v>
      </c>
    </row>
    <row r="844" spans="1:10" ht="14.25" customHeight="1">
      <c r="A844" s="371">
        <v>44812</v>
      </c>
      <c r="B844" s="371" t="s">
        <v>4744</v>
      </c>
      <c r="C844" s="372">
        <v>212.1</v>
      </c>
      <c r="D844" s="386"/>
      <c r="E844" s="372" t="s">
        <v>999</v>
      </c>
      <c r="F844" s="388">
        <v>6560.02</v>
      </c>
      <c r="G844" s="387"/>
      <c r="H844" s="371">
        <v>44812</v>
      </c>
      <c r="I844" s="373">
        <f t="shared" si="6"/>
        <v>9.4384143463899228E-4</v>
      </c>
      <c r="J844" s="373">
        <f t="shared" si="7"/>
        <v>1.9183011427332808E-3</v>
      </c>
    </row>
    <row r="845" spans="1:10" ht="14.25" customHeight="1">
      <c r="A845" s="371">
        <v>44816</v>
      </c>
      <c r="B845" s="371" t="s">
        <v>4744</v>
      </c>
      <c r="C845" s="372">
        <v>212</v>
      </c>
      <c r="D845" s="386"/>
      <c r="E845" s="372" t="s">
        <v>999</v>
      </c>
      <c r="F845" s="388">
        <v>6528.31</v>
      </c>
      <c r="G845" s="387"/>
      <c r="H845" s="371">
        <v>44816</v>
      </c>
      <c r="I845" s="373">
        <f t="shared" si="6"/>
        <v>-4.7147571900041374E-4</v>
      </c>
      <c r="J845" s="373">
        <f t="shared" si="7"/>
        <v>-4.8338267261380796E-3</v>
      </c>
    </row>
    <row r="846" spans="1:10" ht="14.25" customHeight="1">
      <c r="A846" s="371">
        <v>44817</v>
      </c>
      <c r="B846" s="371" t="s">
        <v>4744</v>
      </c>
      <c r="C846" s="372">
        <v>210.4</v>
      </c>
      <c r="D846" s="386"/>
      <c r="E846" s="372" t="s">
        <v>999</v>
      </c>
      <c r="F846" s="388">
        <v>6537.6</v>
      </c>
      <c r="G846" s="387"/>
      <c r="H846" s="371">
        <v>44817</v>
      </c>
      <c r="I846" s="373">
        <f t="shared" si="6"/>
        <v>-7.547169811320753E-3</v>
      </c>
      <c r="J846" s="373">
        <f t="shared" si="7"/>
        <v>1.42303291357182E-3</v>
      </c>
    </row>
    <row r="847" spans="1:10" ht="14.25" customHeight="1">
      <c r="A847" s="371">
        <v>44818</v>
      </c>
      <c r="B847" s="371" t="s">
        <v>4744</v>
      </c>
      <c r="C847" s="372">
        <v>210.4</v>
      </c>
      <c r="D847" s="386"/>
      <c r="E847" s="372" t="s">
        <v>999</v>
      </c>
      <c r="F847" s="388">
        <v>6487.18</v>
      </c>
      <c r="G847" s="387"/>
      <c r="H847" s="371">
        <v>44818</v>
      </c>
      <c r="I847" s="373">
        <f t="shared" si="6"/>
        <v>0</v>
      </c>
      <c r="J847" s="373">
        <f t="shared" si="7"/>
        <v>-7.7123103279490568E-3</v>
      </c>
    </row>
    <row r="848" spans="1:10" ht="14.25" customHeight="1">
      <c r="A848" s="371">
        <v>44819</v>
      </c>
      <c r="B848" s="371" t="s">
        <v>4744</v>
      </c>
      <c r="C848" s="372">
        <v>210</v>
      </c>
      <c r="D848" s="386"/>
      <c r="E848" s="372" t="s">
        <v>999</v>
      </c>
      <c r="F848" s="388">
        <v>6515.01</v>
      </c>
      <c r="G848" s="387"/>
      <c r="H848" s="371">
        <v>44819</v>
      </c>
      <c r="I848" s="373">
        <f t="shared" si="6"/>
        <v>-1.9011406844107182E-3</v>
      </c>
      <c r="J848" s="373">
        <f t="shared" si="7"/>
        <v>4.2899996608696256E-3</v>
      </c>
    </row>
    <row r="849" spans="1:10" ht="14.25" customHeight="1">
      <c r="A849" s="371">
        <v>44823</v>
      </c>
      <c r="B849" s="371" t="s">
        <v>4744</v>
      </c>
      <c r="C849" s="372">
        <v>209.8</v>
      </c>
      <c r="D849" s="386"/>
      <c r="E849" s="372" t="s">
        <v>999</v>
      </c>
      <c r="F849" s="388">
        <v>6600.88</v>
      </c>
      <c r="G849" s="387"/>
      <c r="H849" s="371">
        <v>44823</v>
      </c>
      <c r="I849" s="373">
        <f t="shared" si="6"/>
        <v>-9.5238095238092679E-4</v>
      </c>
      <c r="J849" s="373">
        <f t="shared" si="7"/>
        <v>1.3180332800717176E-2</v>
      </c>
    </row>
    <row r="850" spans="1:10" ht="14.25" customHeight="1">
      <c r="A850" s="371">
        <v>44824</v>
      </c>
      <c r="B850" s="371" t="s">
        <v>4744</v>
      </c>
      <c r="C850" s="372">
        <v>209.9</v>
      </c>
      <c r="D850" s="386"/>
      <c r="E850" s="372" t="s">
        <v>999</v>
      </c>
      <c r="F850" s="388">
        <v>6596.66</v>
      </c>
      <c r="G850" s="387"/>
      <c r="H850" s="371">
        <v>44824</v>
      </c>
      <c r="I850" s="373">
        <f t="shared" si="6"/>
        <v>4.7664442326023071E-4</v>
      </c>
      <c r="J850" s="373">
        <f t="shared" si="7"/>
        <v>-6.3930869823425329E-4</v>
      </c>
    </row>
    <row r="851" spans="1:10" ht="14.25" customHeight="1">
      <c r="A851" s="371">
        <v>44825</v>
      </c>
      <c r="B851" s="371" t="s">
        <v>4744</v>
      </c>
      <c r="C851" s="372">
        <v>209.8</v>
      </c>
      <c r="D851" s="386"/>
      <c r="E851" s="372" t="s">
        <v>999</v>
      </c>
      <c r="F851" s="388">
        <v>6551.44</v>
      </c>
      <c r="G851" s="387"/>
      <c r="H851" s="371">
        <v>44825</v>
      </c>
      <c r="I851" s="373">
        <f t="shared" si="6"/>
        <v>-4.7641734159120652E-4</v>
      </c>
      <c r="J851" s="373">
        <f t="shared" si="7"/>
        <v>-6.8549841889683494E-3</v>
      </c>
    </row>
    <row r="852" spans="1:10" ht="14.25" customHeight="1">
      <c r="A852" s="371">
        <v>44826</v>
      </c>
      <c r="B852" s="371" t="s">
        <v>4744</v>
      </c>
      <c r="C852" s="372">
        <v>209.8</v>
      </c>
      <c r="D852" s="386"/>
      <c r="E852" s="372" t="s">
        <v>999</v>
      </c>
      <c r="F852" s="388">
        <v>6564</v>
      </c>
      <c r="G852" s="387"/>
      <c r="H852" s="371">
        <v>44826</v>
      </c>
      <c r="I852" s="373">
        <f t="shared" si="6"/>
        <v>0</v>
      </c>
      <c r="J852" s="373">
        <f t="shared" si="7"/>
        <v>1.9171357747305162E-3</v>
      </c>
    </row>
    <row r="853" spans="1:10" ht="14.25" customHeight="1">
      <c r="A853" s="371">
        <v>44830</v>
      </c>
      <c r="B853" s="371" t="s">
        <v>4744</v>
      </c>
      <c r="C853" s="372">
        <v>209.8</v>
      </c>
      <c r="D853" s="386"/>
      <c r="E853" s="372" t="s">
        <v>999</v>
      </c>
      <c r="F853" s="388">
        <v>6510.98</v>
      </c>
      <c r="G853" s="387"/>
      <c r="H853" s="371">
        <v>44830</v>
      </c>
      <c r="I853" s="373">
        <f t="shared" si="6"/>
        <v>0</v>
      </c>
      <c r="J853" s="373">
        <f t="shared" si="7"/>
        <v>-8.0773918342474937E-3</v>
      </c>
    </row>
    <row r="854" spans="1:10" ht="14.25" customHeight="1">
      <c r="A854" s="371">
        <v>44831</v>
      </c>
      <c r="B854" s="371" t="s">
        <v>4744</v>
      </c>
      <c r="C854" s="372">
        <v>209.8</v>
      </c>
      <c r="D854" s="386"/>
      <c r="E854" s="372" t="s">
        <v>999</v>
      </c>
      <c r="F854" s="388">
        <v>6489.05</v>
      </c>
      <c r="G854" s="387"/>
      <c r="H854" s="371">
        <v>44831</v>
      </c>
      <c r="I854" s="373">
        <f t="shared" si="6"/>
        <v>0</v>
      </c>
      <c r="J854" s="373">
        <f t="shared" si="7"/>
        <v>-3.3681565601491048E-3</v>
      </c>
    </row>
    <row r="855" spans="1:10" ht="14.25" customHeight="1">
      <c r="A855" s="371">
        <v>44832</v>
      </c>
      <c r="B855" s="371" t="s">
        <v>4744</v>
      </c>
      <c r="C855" s="372">
        <v>209.8</v>
      </c>
      <c r="D855" s="386"/>
      <c r="E855" s="372" t="s">
        <v>999</v>
      </c>
      <c r="F855" s="388">
        <v>6496.39</v>
      </c>
      <c r="G855" s="387"/>
      <c r="H855" s="371">
        <v>44832</v>
      </c>
      <c r="I855" s="373">
        <f t="shared" si="6"/>
        <v>0</v>
      </c>
      <c r="J855" s="373">
        <f t="shared" si="7"/>
        <v>1.1311362988419837E-3</v>
      </c>
    </row>
    <row r="856" spans="1:10" ht="14.25" customHeight="1">
      <c r="A856" s="371">
        <v>44833</v>
      </c>
      <c r="B856" s="371" t="s">
        <v>4744</v>
      </c>
      <c r="C856" s="372">
        <v>209.8</v>
      </c>
      <c r="D856" s="386"/>
      <c r="E856" s="372" t="s">
        <v>999</v>
      </c>
      <c r="F856" s="388">
        <v>6515.11</v>
      </c>
      <c r="G856" s="387"/>
      <c r="H856" s="371">
        <v>44833</v>
      </c>
      <c r="I856" s="373">
        <f t="shared" si="6"/>
        <v>0</v>
      </c>
      <c r="J856" s="373">
        <f t="shared" si="7"/>
        <v>2.8816003965277392E-3</v>
      </c>
    </row>
    <row r="857" spans="1:10" ht="14.25" customHeight="1">
      <c r="A857" s="371">
        <v>44837</v>
      </c>
      <c r="B857" s="371" t="s">
        <v>4744</v>
      </c>
      <c r="C857" s="372">
        <v>209.8</v>
      </c>
      <c r="D857" s="386"/>
      <c r="E857" s="372" t="s">
        <v>999</v>
      </c>
      <c r="F857" s="388">
        <v>6518.35</v>
      </c>
      <c r="G857" s="387"/>
      <c r="H857" s="371">
        <v>44837</v>
      </c>
      <c r="I857" s="373">
        <f t="shared" si="6"/>
        <v>0</v>
      </c>
      <c r="J857" s="373">
        <f t="shared" si="7"/>
        <v>4.9730549445836658E-4</v>
      </c>
    </row>
    <row r="858" spans="1:10" ht="14.25" customHeight="1">
      <c r="A858" s="371">
        <v>44838</v>
      </c>
      <c r="B858" s="371" t="s">
        <v>4744</v>
      </c>
      <c r="C858" s="372">
        <v>209.8</v>
      </c>
      <c r="D858" s="386"/>
      <c r="E858" s="372" t="s">
        <v>999</v>
      </c>
      <c r="F858" s="388">
        <v>6544.83</v>
      </c>
      <c r="G858" s="387"/>
      <c r="H858" s="371">
        <v>44838</v>
      </c>
      <c r="I858" s="373">
        <f t="shared" si="6"/>
        <v>0</v>
      </c>
      <c r="J858" s="373">
        <f t="shared" si="7"/>
        <v>4.0623777489701141E-3</v>
      </c>
    </row>
    <row r="859" spans="1:10" ht="14.25" customHeight="1">
      <c r="A859" s="371">
        <v>44840</v>
      </c>
      <c r="B859" s="371" t="s">
        <v>4744</v>
      </c>
      <c r="C859" s="372">
        <v>209.8</v>
      </c>
      <c r="D859" s="386"/>
      <c r="E859" s="372" t="s">
        <v>999</v>
      </c>
      <c r="F859" s="388">
        <v>6569.51</v>
      </c>
      <c r="G859" s="387"/>
      <c r="H859" s="371">
        <v>44840</v>
      </c>
      <c r="I859" s="373">
        <f t="shared" si="6"/>
        <v>0</v>
      </c>
      <c r="J859" s="373">
        <f t="shared" si="7"/>
        <v>3.7709153637299764E-3</v>
      </c>
    </row>
    <row r="860" spans="1:10" ht="14.25" customHeight="1">
      <c r="A860" s="371">
        <v>44844</v>
      </c>
      <c r="B860" s="371" t="s">
        <v>4744</v>
      </c>
      <c r="C860" s="372">
        <v>209.8</v>
      </c>
      <c r="D860" s="386"/>
      <c r="E860" s="372" t="s">
        <v>999</v>
      </c>
      <c r="F860" s="388">
        <v>6449.63</v>
      </c>
      <c r="G860" s="387"/>
      <c r="H860" s="371">
        <v>44844</v>
      </c>
      <c r="I860" s="373">
        <f t="shared" si="6"/>
        <v>0</v>
      </c>
      <c r="J860" s="373">
        <f t="shared" si="7"/>
        <v>-1.8247936299663148E-2</v>
      </c>
    </row>
    <row r="861" spans="1:10" ht="14.25" customHeight="1">
      <c r="A861" s="371">
        <v>44845</v>
      </c>
      <c r="B861" s="371" t="s">
        <v>4744</v>
      </c>
      <c r="C861" s="372">
        <v>209.8</v>
      </c>
      <c r="D861" s="386"/>
      <c r="E861" s="372" t="s">
        <v>999</v>
      </c>
      <c r="F861" s="388">
        <v>6449.92</v>
      </c>
      <c r="G861" s="387"/>
      <c r="H861" s="371">
        <v>44845</v>
      </c>
      <c r="I861" s="373">
        <f t="shared" si="6"/>
        <v>0</v>
      </c>
      <c r="J861" s="373">
        <f t="shared" si="7"/>
        <v>4.4963819630039481E-5</v>
      </c>
    </row>
    <row r="862" spans="1:10" ht="14.25" customHeight="1">
      <c r="A862" s="371">
        <v>44846</v>
      </c>
      <c r="B862" s="371" t="s">
        <v>4744</v>
      </c>
      <c r="C862" s="372">
        <v>209.8</v>
      </c>
      <c r="D862" s="386"/>
      <c r="E862" s="372" t="s">
        <v>999</v>
      </c>
      <c r="F862" s="388">
        <v>6500.85</v>
      </c>
      <c r="G862" s="387"/>
      <c r="H862" s="371">
        <v>44846</v>
      </c>
      <c r="I862" s="373">
        <f t="shared" si="6"/>
        <v>0</v>
      </c>
      <c r="J862" s="373">
        <f t="shared" si="7"/>
        <v>7.8962219686447011E-3</v>
      </c>
    </row>
    <row r="863" spans="1:10" ht="14.25" customHeight="1">
      <c r="A863" s="371">
        <v>44847</v>
      </c>
      <c r="B863" s="371" t="s">
        <v>4744</v>
      </c>
      <c r="C863" s="372">
        <v>209.8</v>
      </c>
      <c r="D863" s="386"/>
      <c r="E863" s="372" t="s">
        <v>999</v>
      </c>
      <c r="F863" s="388">
        <v>6494.25</v>
      </c>
      <c r="G863" s="387"/>
      <c r="H863" s="371">
        <v>44847</v>
      </c>
      <c r="I863" s="373">
        <f t="shared" si="6"/>
        <v>0</v>
      </c>
      <c r="J863" s="373">
        <f t="shared" si="7"/>
        <v>-1.0152518516809428E-3</v>
      </c>
    </row>
    <row r="864" spans="1:10" ht="14.25" customHeight="1">
      <c r="A864" s="371">
        <v>44851</v>
      </c>
      <c r="B864" s="371" t="s">
        <v>4744</v>
      </c>
      <c r="C864" s="372">
        <v>209.8</v>
      </c>
      <c r="D864" s="386"/>
      <c r="E864" s="372" t="s">
        <v>999</v>
      </c>
      <c r="F864" s="388">
        <v>6413.02</v>
      </c>
      <c r="G864" s="387"/>
      <c r="H864" s="371">
        <v>44851</v>
      </c>
      <c r="I864" s="373">
        <f t="shared" si="6"/>
        <v>0</v>
      </c>
      <c r="J864" s="373">
        <f t="shared" si="7"/>
        <v>-1.2507987835392753E-2</v>
      </c>
    </row>
    <row r="865" spans="1:10" ht="14.25" customHeight="1">
      <c r="A865" s="371">
        <v>44852</v>
      </c>
      <c r="B865" s="371" t="s">
        <v>4744</v>
      </c>
      <c r="C865" s="372">
        <v>209.8</v>
      </c>
      <c r="D865" s="386"/>
      <c r="E865" s="372" t="s">
        <v>999</v>
      </c>
      <c r="F865" s="388">
        <v>6400.71</v>
      </c>
      <c r="G865" s="387"/>
      <c r="H865" s="371">
        <v>44852</v>
      </c>
      <c r="I865" s="373">
        <f t="shared" si="6"/>
        <v>0</v>
      </c>
      <c r="J865" s="373">
        <f t="shared" si="7"/>
        <v>-1.9195324511697143E-3</v>
      </c>
    </row>
    <row r="866" spans="1:10" ht="14.25" customHeight="1">
      <c r="A866" s="371">
        <v>44853</v>
      </c>
      <c r="B866" s="371" t="s">
        <v>4744</v>
      </c>
      <c r="C866" s="372">
        <v>209.8</v>
      </c>
      <c r="D866" s="386"/>
      <c r="E866" s="372" t="s">
        <v>999</v>
      </c>
      <c r="F866" s="388">
        <v>6390.18</v>
      </c>
      <c r="G866" s="387"/>
      <c r="H866" s="371">
        <v>44853</v>
      </c>
      <c r="I866" s="373">
        <f t="shared" si="6"/>
        <v>0</v>
      </c>
      <c r="J866" s="373">
        <f t="shared" si="7"/>
        <v>-1.6451299933912811E-3</v>
      </c>
    </row>
    <row r="867" spans="1:10" ht="14.25" customHeight="1">
      <c r="A867" s="371">
        <v>44854</v>
      </c>
      <c r="B867" s="371" t="s">
        <v>4744</v>
      </c>
      <c r="C867" s="372">
        <v>209.8</v>
      </c>
      <c r="D867" s="386"/>
      <c r="E867" s="372" t="s">
        <v>999</v>
      </c>
      <c r="F867" s="388">
        <v>6392.3</v>
      </c>
      <c r="G867" s="387"/>
      <c r="H867" s="371">
        <v>44854</v>
      </c>
      <c r="I867" s="373">
        <f t="shared" si="6"/>
        <v>0</v>
      </c>
      <c r="J867" s="373">
        <f t="shared" si="7"/>
        <v>3.3175904278115453E-4</v>
      </c>
    </row>
    <row r="868" spans="1:10" ht="14.25" customHeight="1">
      <c r="A868" s="371">
        <v>44858</v>
      </c>
      <c r="B868" s="371" t="s">
        <v>4744</v>
      </c>
      <c r="C868" s="372">
        <v>209.8</v>
      </c>
      <c r="D868" s="386"/>
      <c r="E868" s="372" t="s">
        <v>999</v>
      </c>
      <c r="F868" s="388">
        <v>6311.38</v>
      </c>
      <c r="G868" s="387"/>
      <c r="H868" s="371">
        <v>44858</v>
      </c>
      <c r="I868" s="373">
        <f t="shared" si="6"/>
        <v>0</v>
      </c>
      <c r="J868" s="373">
        <f t="shared" si="7"/>
        <v>-1.2658980335716441E-2</v>
      </c>
    </row>
    <row r="869" spans="1:10" ht="14.25" customHeight="1">
      <c r="A869" s="371">
        <v>44859</v>
      </c>
      <c r="B869" s="371" t="s">
        <v>4744</v>
      </c>
      <c r="C869" s="372">
        <v>209.8</v>
      </c>
      <c r="D869" s="386"/>
      <c r="E869" s="372" t="s">
        <v>999</v>
      </c>
      <c r="F869" s="388">
        <v>6328.2</v>
      </c>
      <c r="G869" s="387"/>
      <c r="H869" s="371">
        <v>44859</v>
      </c>
      <c r="I869" s="373">
        <f t="shared" si="6"/>
        <v>0</v>
      </c>
      <c r="J869" s="373">
        <f t="shared" si="7"/>
        <v>2.6650272998931523E-3</v>
      </c>
    </row>
    <row r="870" spans="1:10" ht="14.25" customHeight="1">
      <c r="A870" s="371">
        <v>44860</v>
      </c>
      <c r="B870" s="371" t="s">
        <v>4744</v>
      </c>
      <c r="C870" s="372">
        <v>209.8</v>
      </c>
      <c r="D870" s="386"/>
      <c r="E870" s="372" t="s">
        <v>999</v>
      </c>
      <c r="F870" s="388">
        <v>6344.35</v>
      </c>
      <c r="G870" s="387"/>
      <c r="H870" s="371">
        <v>44860</v>
      </c>
      <c r="I870" s="373">
        <f t="shared" si="6"/>
        <v>0</v>
      </c>
      <c r="J870" s="373">
        <f t="shared" si="7"/>
        <v>2.5520685186941616E-3</v>
      </c>
    </row>
    <row r="871" spans="1:10" ht="14.25" customHeight="1">
      <c r="A871" s="371">
        <v>44861</v>
      </c>
      <c r="B871" s="371" t="s">
        <v>4744</v>
      </c>
      <c r="C871" s="372">
        <v>209.8</v>
      </c>
      <c r="D871" s="386"/>
      <c r="E871" s="372" t="s">
        <v>999</v>
      </c>
      <c r="F871" s="388">
        <v>6378</v>
      </c>
      <c r="G871" s="387"/>
      <c r="H871" s="371">
        <v>44861</v>
      </c>
      <c r="I871" s="373">
        <f t="shared" si="6"/>
        <v>0</v>
      </c>
      <c r="J871" s="373">
        <f t="shared" si="7"/>
        <v>5.3039318448697692E-3</v>
      </c>
    </row>
    <row r="872" spans="1:10" ht="14.25" customHeight="1">
      <c r="A872" s="371">
        <v>44865</v>
      </c>
      <c r="B872" s="371" t="s">
        <v>4744</v>
      </c>
      <c r="C872" s="372">
        <v>209.8</v>
      </c>
      <c r="D872" s="386"/>
      <c r="E872" s="372" t="s">
        <v>999</v>
      </c>
      <c r="F872" s="388">
        <v>6307.34</v>
      </c>
      <c r="G872" s="387"/>
      <c r="H872" s="371">
        <v>44865</v>
      </c>
      <c r="I872" s="373">
        <f t="shared" si="6"/>
        <v>0</v>
      </c>
      <c r="J872" s="373">
        <f t="shared" si="7"/>
        <v>-1.1078708058952613E-2</v>
      </c>
    </row>
    <row r="873" spans="1:10" ht="14.25" customHeight="1">
      <c r="A873" s="371">
        <v>44866</v>
      </c>
      <c r="B873" s="371" t="s">
        <v>4744</v>
      </c>
      <c r="C873" s="372">
        <v>209.8</v>
      </c>
      <c r="D873" s="386"/>
      <c r="E873" s="372" t="s">
        <v>999</v>
      </c>
      <c r="F873" s="388">
        <v>6352.9</v>
      </c>
      <c r="G873" s="387"/>
      <c r="H873" s="371">
        <v>44866</v>
      </c>
      <c r="I873" s="373">
        <f t="shared" si="6"/>
        <v>0</v>
      </c>
      <c r="J873" s="373">
        <f t="shared" si="7"/>
        <v>7.2233302786910425E-3</v>
      </c>
    </row>
    <row r="874" spans="1:10" ht="14.25" customHeight="1">
      <c r="A874" s="371">
        <v>44867</v>
      </c>
      <c r="B874" s="371" t="s">
        <v>4744</v>
      </c>
      <c r="C874" s="372">
        <v>210.8</v>
      </c>
      <c r="D874" s="386"/>
      <c r="E874" s="372" t="s">
        <v>999</v>
      </c>
      <c r="F874" s="388">
        <v>6388.56</v>
      </c>
      <c r="G874" s="387"/>
      <c r="H874" s="371">
        <v>44867</v>
      </c>
      <c r="I874" s="373">
        <f t="shared" si="6"/>
        <v>4.7664442326025291E-3</v>
      </c>
      <c r="J874" s="373">
        <f t="shared" si="7"/>
        <v>5.613184529899895E-3</v>
      </c>
    </row>
    <row r="875" spans="1:10" ht="14.25" customHeight="1">
      <c r="A875" s="371">
        <v>44868</v>
      </c>
      <c r="B875" s="371" t="s">
        <v>4744</v>
      </c>
      <c r="C875" s="372">
        <v>211.5</v>
      </c>
      <c r="D875" s="386"/>
      <c r="E875" s="372" t="s">
        <v>999</v>
      </c>
      <c r="F875" s="388">
        <v>6410.67</v>
      </c>
      <c r="G875" s="387"/>
      <c r="H875" s="371">
        <v>44868</v>
      </c>
      <c r="I875" s="373">
        <f t="shared" si="6"/>
        <v>3.3206831119543256E-3</v>
      </c>
      <c r="J875" s="373">
        <f t="shared" si="7"/>
        <v>3.4608738119388249E-3</v>
      </c>
    </row>
    <row r="876" spans="1:10" ht="14.25" customHeight="1">
      <c r="A876" s="371">
        <v>44872</v>
      </c>
      <c r="B876" s="371" t="s">
        <v>4744</v>
      </c>
      <c r="C876" s="372">
        <v>209.8</v>
      </c>
      <c r="D876" s="386"/>
      <c r="E876" s="372" t="s">
        <v>999</v>
      </c>
      <c r="F876" s="388">
        <v>6393.03</v>
      </c>
      <c r="G876" s="387"/>
      <c r="H876" s="371">
        <v>44872</v>
      </c>
      <c r="I876" s="373">
        <f t="shared" si="6"/>
        <v>-8.0378250591015554E-3</v>
      </c>
      <c r="J876" s="373">
        <f t="shared" si="7"/>
        <v>-2.7516624627379471E-3</v>
      </c>
    </row>
    <row r="877" spans="1:10" ht="14.25" customHeight="1">
      <c r="A877" s="371">
        <v>44873</v>
      </c>
      <c r="B877" s="371" t="s">
        <v>4744</v>
      </c>
      <c r="C877" s="372">
        <v>210.2</v>
      </c>
      <c r="D877" s="386"/>
      <c r="E877" s="372" t="s">
        <v>999</v>
      </c>
      <c r="F877" s="388">
        <v>6384.1</v>
      </c>
      <c r="G877" s="387"/>
      <c r="H877" s="371">
        <v>44873</v>
      </c>
      <c r="I877" s="373">
        <f t="shared" si="6"/>
        <v>1.9065776930409228E-3</v>
      </c>
      <c r="J877" s="373">
        <f t="shared" si="7"/>
        <v>-1.3968337392440411E-3</v>
      </c>
    </row>
    <row r="878" spans="1:10" ht="14.25" customHeight="1">
      <c r="A878" s="371">
        <v>44874</v>
      </c>
      <c r="B878" s="371" t="s">
        <v>4744</v>
      </c>
      <c r="C878" s="372">
        <v>209.8</v>
      </c>
      <c r="D878" s="386"/>
      <c r="E878" s="372" t="s">
        <v>999</v>
      </c>
      <c r="F878" s="388">
        <v>6350.14</v>
      </c>
      <c r="G878" s="387"/>
      <c r="H878" s="371">
        <v>44874</v>
      </c>
      <c r="I878" s="373">
        <f t="shared" si="6"/>
        <v>-1.9029495718362321E-3</v>
      </c>
      <c r="J878" s="373">
        <f t="shared" si="7"/>
        <v>-5.319465547218849E-3</v>
      </c>
    </row>
    <row r="879" spans="1:10" ht="14.25" customHeight="1">
      <c r="A879" s="371">
        <v>44875</v>
      </c>
      <c r="B879" s="371" t="s">
        <v>4744</v>
      </c>
      <c r="C879" s="372">
        <v>209.9</v>
      </c>
      <c r="D879" s="386"/>
      <c r="E879" s="372" t="s">
        <v>999</v>
      </c>
      <c r="F879" s="388">
        <v>6353.77</v>
      </c>
      <c r="G879" s="387"/>
      <c r="H879" s="371">
        <v>44875</v>
      </c>
      <c r="I879" s="373">
        <f t="shared" si="6"/>
        <v>4.7664442326023071E-4</v>
      </c>
      <c r="J879" s="373">
        <f t="shared" si="7"/>
        <v>5.7164094019968026E-4</v>
      </c>
    </row>
    <row r="880" spans="1:10" ht="14.25" customHeight="1">
      <c r="A880" s="371">
        <v>44879</v>
      </c>
      <c r="B880" s="371" t="s">
        <v>4744</v>
      </c>
      <c r="C880" s="372">
        <v>210.1</v>
      </c>
      <c r="D880" s="386"/>
      <c r="E880" s="372" t="s">
        <v>999</v>
      </c>
      <c r="F880" s="388">
        <v>6253.49</v>
      </c>
      <c r="G880" s="387"/>
      <c r="H880" s="371">
        <v>44879</v>
      </c>
      <c r="I880" s="373">
        <f t="shared" si="6"/>
        <v>9.5283468318241304E-4</v>
      </c>
      <c r="J880" s="373">
        <f t="shared" si="7"/>
        <v>-1.5782755749736088E-2</v>
      </c>
    </row>
    <row r="881" spans="1:10" ht="14.25" customHeight="1">
      <c r="A881" s="371">
        <v>44880</v>
      </c>
      <c r="B881" s="371" t="s">
        <v>4744</v>
      </c>
      <c r="C881" s="372">
        <v>211</v>
      </c>
      <c r="D881" s="386"/>
      <c r="E881" s="372" t="s">
        <v>999</v>
      </c>
      <c r="F881" s="388">
        <v>6218.32</v>
      </c>
      <c r="G881" s="387"/>
      <c r="H881" s="371">
        <v>44880</v>
      </c>
      <c r="I881" s="373">
        <f t="shared" si="6"/>
        <v>4.2836744407426242E-3</v>
      </c>
      <c r="J881" s="373">
        <f t="shared" si="7"/>
        <v>-5.6240595251612069E-3</v>
      </c>
    </row>
    <row r="882" spans="1:10" ht="14.25" customHeight="1">
      <c r="A882" s="371">
        <v>44881</v>
      </c>
      <c r="B882" s="371" t="s">
        <v>4744</v>
      </c>
      <c r="C882" s="372">
        <v>210</v>
      </c>
      <c r="D882" s="386"/>
      <c r="E882" s="372" t="s">
        <v>999</v>
      </c>
      <c r="F882" s="388">
        <v>6253.35</v>
      </c>
      <c r="G882" s="387"/>
      <c r="H882" s="371">
        <v>44881</v>
      </c>
      <c r="I882" s="373">
        <f t="shared" si="6"/>
        <v>-4.7393364928910442E-3</v>
      </c>
      <c r="J882" s="373">
        <f t="shared" si="7"/>
        <v>5.6333543465116875E-3</v>
      </c>
    </row>
    <row r="883" spans="1:10" ht="14.25" customHeight="1">
      <c r="A883" s="371">
        <v>44882</v>
      </c>
      <c r="B883" s="371" t="s">
        <v>4744</v>
      </c>
      <c r="C883" s="372">
        <v>210.8</v>
      </c>
      <c r="D883" s="386"/>
      <c r="E883" s="372" t="s">
        <v>999</v>
      </c>
      <c r="F883" s="388">
        <v>6265.99</v>
      </c>
      <c r="G883" s="387"/>
      <c r="H883" s="371">
        <v>44882</v>
      </c>
      <c r="I883" s="373">
        <f t="shared" si="6"/>
        <v>3.8095238095239292E-3</v>
      </c>
      <c r="J883" s="373">
        <f t="shared" si="7"/>
        <v>2.0213165743161454E-3</v>
      </c>
    </row>
    <row r="884" spans="1:10" ht="14.25" customHeight="1">
      <c r="A884" s="371">
        <v>44886</v>
      </c>
      <c r="B884" s="371" t="s">
        <v>4744</v>
      </c>
      <c r="C884" s="372">
        <v>209.8</v>
      </c>
      <c r="D884" s="386"/>
      <c r="E884" s="372" t="s">
        <v>999</v>
      </c>
      <c r="F884" s="388">
        <v>6190.99</v>
      </c>
      <c r="G884" s="387"/>
      <c r="H884" s="371">
        <v>44886</v>
      </c>
      <c r="I884" s="373">
        <f t="shared" si="6"/>
        <v>-4.7438330170778142E-3</v>
      </c>
      <c r="J884" s="373">
        <f t="shared" si="7"/>
        <v>-1.1969377544490123E-2</v>
      </c>
    </row>
    <row r="885" spans="1:10" ht="14.25" customHeight="1">
      <c r="A885" s="371">
        <v>44887</v>
      </c>
      <c r="B885" s="371" t="s">
        <v>4744</v>
      </c>
      <c r="C885" s="372">
        <v>210.2</v>
      </c>
      <c r="D885" s="386"/>
      <c r="E885" s="372" t="s">
        <v>999</v>
      </c>
      <c r="F885" s="388">
        <v>6230.51</v>
      </c>
      <c r="G885" s="387"/>
      <c r="H885" s="371">
        <v>44887</v>
      </c>
      <c r="I885" s="373">
        <f t="shared" si="6"/>
        <v>1.9065776930409228E-3</v>
      </c>
      <c r="J885" s="373">
        <f t="shared" si="7"/>
        <v>6.3834701719758247E-3</v>
      </c>
    </row>
    <row r="886" spans="1:10" ht="14.25" customHeight="1">
      <c r="A886" s="371">
        <v>44888</v>
      </c>
      <c r="B886" s="371" t="s">
        <v>4744</v>
      </c>
      <c r="C886" s="372">
        <v>211</v>
      </c>
      <c r="D886" s="386"/>
      <c r="E886" s="372" t="s">
        <v>999</v>
      </c>
      <c r="F886" s="388">
        <v>6207.73</v>
      </c>
      <c r="G886" s="387"/>
      <c r="H886" s="371">
        <v>44888</v>
      </c>
      <c r="I886" s="373">
        <f t="shared" si="6"/>
        <v>3.8058991436726863E-3</v>
      </c>
      <c r="J886" s="373">
        <f t="shared" si="7"/>
        <v>-3.6562014987537861E-3</v>
      </c>
    </row>
    <row r="887" spans="1:10" ht="14.25" customHeight="1">
      <c r="A887" s="371">
        <v>44889</v>
      </c>
      <c r="B887" s="371" t="s">
        <v>4744</v>
      </c>
      <c r="C887" s="372">
        <v>210.3</v>
      </c>
      <c r="D887" s="386"/>
      <c r="E887" s="372" t="s">
        <v>999</v>
      </c>
      <c r="F887" s="388">
        <v>6215.12</v>
      </c>
      <c r="G887" s="387"/>
      <c r="H887" s="371">
        <v>44889</v>
      </c>
      <c r="I887" s="373">
        <f t="shared" si="6"/>
        <v>-3.3175355450236754E-3</v>
      </c>
      <c r="J887" s="373">
        <f t="shared" si="7"/>
        <v>1.1904512599614225E-3</v>
      </c>
    </row>
    <row r="888" spans="1:10" ht="14.25" customHeight="1">
      <c r="A888" s="371">
        <v>44894</v>
      </c>
      <c r="B888" s="371" t="s">
        <v>4744</v>
      </c>
      <c r="C888" s="372">
        <v>209.8</v>
      </c>
      <c r="D888" s="386"/>
      <c r="E888" s="372" t="s">
        <v>999</v>
      </c>
      <c r="F888" s="388">
        <v>6212.46</v>
      </c>
      <c r="G888" s="387"/>
      <c r="H888" s="371">
        <v>44894</v>
      </c>
      <c r="I888" s="373">
        <f t="shared" si="6"/>
        <v>-2.377555872563053E-3</v>
      </c>
      <c r="J888" s="373">
        <f t="shared" si="7"/>
        <v>-4.2798851832304141E-4</v>
      </c>
    </row>
    <row r="889" spans="1:10" ht="14.25" customHeight="1">
      <c r="A889" s="371">
        <v>44895</v>
      </c>
      <c r="B889" s="371" t="s">
        <v>4744</v>
      </c>
      <c r="C889" s="372">
        <v>209.8</v>
      </c>
      <c r="D889" s="386"/>
      <c r="E889" s="372" t="s">
        <v>999</v>
      </c>
      <c r="F889" s="388">
        <v>6235.95</v>
      </c>
      <c r="G889" s="387"/>
      <c r="H889" s="371">
        <v>44895</v>
      </c>
      <c r="I889" s="373">
        <f t="shared" si="6"/>
        <v>0</v>
      </c>
      <c r="J889" s="373">
        <f t="shared" si="7"/>
        <v>3.7811108642953339E-3</v>
      </c>
    </row>
    <row r="890" spans="1:10" ht="14.25" customHeight="1">
      <c r="A890" s="371">
        <v>44896</v>
      </c>
      <c r="B890" s="371" t="s">
        <v>4744</v>
      </c>
      <c r="C890" s="372">
        <v>209.8</v>
      </c>
      <c r="D890" s="386"/>
      <c r="E890" s="372" t="s">
        <v>999</v>
      </c>
      <c r="F890" s="388">
        <v>6245.38</v>
      </c>
      <c r="G890" s="387"/>
      <c r="H890" s="371">
        <v>44896</v>
      </c>
      <c r="I890" s="373">
        <f t="shared" si="6"/>
        <v>0</v>
      </c>
      <c r="J890" s="373">
        <f t="shared" si="7"/>
        <v>1.5121994243059156E-3</v>
      </c>
    </row>
    <row r="891" spans="1:10" ht="14.25" customHeight="1">
      <c r="A891" s="371">
        <v>44900</v>
      </c>
      <c r="B891" s="371" t="s">
        <v>4744</v>
      </c>
      <c r="C891" s="372">
        <v>209.8</v>
      </c>
      <c r="D891" s="386"/>
      <c r="E891" s="372" t="s">
        <v>999</v>
      </c>
      <c r="F891" s="388">
        <v>6212.55</v>
      </c>
      <c r="G891" s="387"/>
      <c r="H891" s="371">
        <v>44900</v>
      </c>
      <c r="I891" s="373">
        <f t="shared" si="6"/>
        <v>0</v>
      </c>
      <c r="J891" s="373">
        <f t="shared" si="7"/>
        <v>-5.2566857421005864E-3</v>
      </c>
    </row>
    <row r="892" spans="1:10" ht="14.25" customHeight="1">
      <c r="A892" s="371">
        <v>44901</v>
      </c>
      <c r="B892" s="371" t="s">
        <v>4744</v>
      </c>
      <c r="C892" s="372">
        <v>209.8</v>
      </c>
      <c r="D892" s="386"/>
      <c r="E892" s="372" t="s">
        <v>999</v>
      </c>
      <c r="F892" s="388">
        <v>6229.01</v>
      </c>
      <c r="G892" s="387"/>
      <c r="H892" s="371">
        <v>44901</v>
      </c>
      <c r="I892" s="373">
        <f t="shared" si="6"/>
        <v>0</v>
      </c>
      <c r="J892" s="373">
        <f t="shared" si="7"/>
        <v>2.6494756581436629E-3</v>
      </c>
    </row>
    <row r="893" spans="1:10" ht="14.25" customHeight="1">
      <c r="A893" s="371">
        <v>44902</v>
      </c>
      <c r="B893" s="371" t="s">
        <v>4744</v>
      </c>
      <c r="C893" s="372">
        <v>209.8</v>
      </c>
      <c r="D893" s="386"/>
      <c r="E893" s="372" t="s">
        <v>999</v>
      </c>
      <c r="F893" s="388">
        <v>6233.68</v>
      </c>
      <c r="G893" s="387"/>
      <c r="H893" s="371">
        <v>44902</v>
      </c>
      <c r="I893" s="373">
        <f t="shared" si="6"/>
        <v>0</v>
      </c>
      <c r="J893" s="373">
        <f t="shared" si="7"/>
        <v>7.4971785243560518E-4</v>
      </c>
    </row>
    <row r="894" spans="1:10" ht="14.25" customHeight="1">
      <c r="A894" s="371">
        <v>44903</v>
      </c>
      <c r="B894" s="371" t="s">
        <v>4744</v>
      </c>
      <c r="C894" s="372">
        <v>209.8</v>
      </c>
      <c r="D894" s="386"/>
      <c r="E894" s="372" t="s">
        <v>999</v>
      </c>
      <c r="F894" s="388">
        <v>6227.82</v>
      </c>
      <c r="G894" s="387"/>
      <c r="H894" s="371">
        <v>44903</v>
      </c>
      <c r="I894" s="373">
        <f t="shared" si="6"/>
        <v>0</v>
      </c>
      <c r="J894" s="373">
        <f t="shared" si="7"/>
        <v>-9.4005467075641835E-4</v>
      </c>
    </row>
    <row r="895" spans="1:10" ht="14.25" customHeight="1">
      <c r="A895" s="371">
        <v>44907</v>
      </c>
      <c r="B895" s="371" t="s">
        <v>4744</v>
      </c>
      <c r="C895" s="372">
        <v>209.8</v>
      </c>
      <c r="D895" s="386"/>
      <c r="E895" s="372" t="s">
        <v>999</v>
      </c>
      <c r="F895" s="388">
        <v>6266.96</v>
      </c>
      <c r="G895" s="387"/>
      <c r="H895" s="371">
        <v>44907</v>
      </c>
      <c r="I895" s="373">
        <f t="shared" si="6"/>
        <v>0</v>
      </c>
      <c r="J895" s="373">
        <f t="shared" si="7"/>
        <v>6.2847031545549825E-3</v>
      </c>
    </row>
    <row r="896" spans="1:10" ht="14.25" customHeight="1">
      <c r="A896" s="371">
        <v>44908</v>
      </c>
      <c r="B896" s="371" t="s">
        <v>4744</v>
      </c>
      <c r="C896" s="372">
        <v>209.8</v>
      </c>
      <c r="D896" s="386"/>
      <c r="E896" s="372" t="s">
        <v>999</v>
      </c>
      <c r="F896" s="388">
        <v>6271.41</v>
      </c>
      <c r="G896" s="387"/>
      <c r="H896" s="371">
        <v>44908</v>
      </c>
      <c r="I896" s="373">
        <f t="shared" si="6"/>
        <v>0</v>
      </c>
      <c r="J896" s="373">
        <f t="shared" si="7"/>
        <v>7.1007314551230216E-4</v>
      </c>
    </row>
    <row r="897" spans="1:10" ht="14.25" customHeight="1">
      <c r="A897" s="371">
        <v>44909</v>
      </c>
      <c r="B897" s="371" t="s">
        <v>4744</v>
      </c>
      <c r="C897" s="372">
        <v>209.8</v>
      </c>
      <c r="D897" s="386"/>
      <c r="E897" s="372" t="s">
        <v>999</v>
      </c>
      <c r="F897" s="388">
        <v>6260.77</v>
      </c>
      <c r="G897" s="387"/>
      <c r="H897" s="371">
        <v>44909</v>
      </c>
      <c r="I897" s="373">
        <f t="shared" si="6"/>
        <v>0</v>
      </c>
      <c r="J897" s="373">
        <f t="shared" si="7"/>
        <v>-1.6965881675731209E-3</v>
      </c>
    </row>
    <row r="898" spans="1:10" ht="14.25" customHeight="1">
      <c r="A898" s="371">
        <v>44910</v>
      </c>
      <c r="B898" s="371" t="s">
        <v>4744</v>
      </c>
      <c r="C898" s="372">
        <v>209.8</v>
      </c>
      <c r="D898" s="386"/>
      <c r="E898" s="372" t="s">
        <v>999</v>
      </c>
      <c r="F898" s="388">
        <v>6256.83</v>
      </c>
      <c r="G898" s="387"/>
      <c r="H898" s="371">
        <v>44910</v>
      </c>
      <c r="I898" s="373">
        <f t="shared" si="6"/>
        <v>0</v>
      </c>
      <c r="J898" s="373">
        <f t="shared" si="7"/>
        <v>-6.2931556342116224E-4</v>
      </c>
    </row>
    <row r="899" spans="1:10" ht="14.25" customHeight="1">
      <c r="A899" s="371">
        <v>44914</v>
      </c>
      <c r="B899" s="371" t="s">
        <v>4744</v>
      </c>
      <c r="C899" s="372">
        <v>209.8</v>
      </c>
      <c r="D899" s="386"/>
      <c r="E899" s="372" t="s">
        <v>999</v>
      </c>
      <c r="F899" s="388">
        <v>6238.99</v>
      </c>
      <c r="G899" s="387"/>
      <c r="H899" s="371">
        <v>44914</v>
      </c>
      <c r="I899" s="373">
        <f t="shared" si="6"/>
        <v>0</v>
      </c>
      <c r="J899" s="373">
        <f t="shared" si="7"/>
        <v>-2.851284116717312E-3</v>
      </c>
    </row>
    <row r="900" spans="1:10" ht="14.25" customHeight="1">
      <c r="A900" s="371">
        <v>44915</v>
      </c>
      <c r="B900" s="371" t="s">
        <v>4744</v>
      </c>
      <c r="C900" s="372">
        <v>209.8</v>
      </c>
      <c r="D900" s="386"/>
      <c r="E900" s="372" t="s">
        <v>999</v>
      </c>
      <c r="F900" s="388">
        <v>6226.5</v>
      </c>
      <c r="G900" s="387"/>
      <c r="H900" s="371">
        <v>44915</v>
      </c>
      <c r="I900" s="373">
        <f t="shared" si="6"/>
        <v>0</v>
      </c>
      <c r="J900" s="373">
        <f t="shared" si="7"/>
        <v>-2.0019265938877595E-3</v>
      </c>
    </row>
    <row r="901" spans="1:10" ht="14.25" customHeight="1">
      <c r="A901" s="371">
        <v>44916</v>
      </c>
      <c r="B901" s="371" t="s">
        <v>4744</v>
      </c>
      <c r="C901" s="372">
        <v>209.8</v>
      </c>
      <c r="D901" s="386"/>
      <c r="E901" s="372" t="s">
        <v>999</v>
      </c>
      <c r="F901" s="388">
        <v>6198.82</v>
      </c>
      <c r="G901" s="387"/>
      <c r="H901" s="371">
        <v>44916</v>
      </c>
      <c r="I901" s="373">
        <f t="shared" si="6"/>
        <v>0</v>
      </c>
      <c r="J901" s="373">
        <f t="shared" si="7"/>
        <v>-4.4455151369148238E-3</v>
      </c>
    </row>
    <row r="902" spans="1:10" ht="14.25" customHeight="1">
      <c r="A902" s="371">
        <v>44917</v>
      </c>
      <c r="B902" s="371" t="s">
        <v>4744</v>
      </c>
      <c r="C902" s="372">
        <v>209.8</v>
      </c>
      <c r="D902" s="386"/>
      <c r="E902" s="372" t="s">
        <v>999</v>
      </c>
      <c r="F902" s="388">
        <v>6202.21</v>
      </c>
      <c r="G902" s="387"/>
      <c r="H902" s="371">
        <v>44917</v>
      </c>
      <c r="I902" s="373">
        <f t="shared" si="6"/>
        <v>0</v>
      </c>
      <c r="J902" s="373">
        <f t="shared" si="7"/>
        <v>5.4687827683341794E-4</v>
      </c>
    </row>
    <row r="903" spans="1:10" ht="14.25" customHeight="1">
      <c r="A903" s="371">
        <v>44921</v>
      </c>
      <c r="B903" s="371" t="s">
        <v>4744</v>
      </c>
      <c r="C903" s="372">
        <v>209.8</v>
      </c>
      <c r="D903" s="386"/>
      <c r="E903" s="372" t="s">
        <v>999</v>
      </c>
      <c r="F903" s="388">
        <v>6189.7</v>
      </c>
      <c r="G903" s="387"/>
      <c r="H903" s="371">
        <v>44921</v>
      </c>
      <c r="I903" s="373">
        <f t="shared" si="6"/>
        <v>0</v>
      </c>
      <c r="J903" s="373">
        <f t="shared" si="7"/>
        <v>-2.0170229643949877E-3</v>
      </c>
    </row>
    <row r="904" spans="1:10" ht="14.25" customHeight="1">
      <c r="A904" s="371">
        <v>44922</v>
      </c>
      <c r="B904" s="371" t="s">
        <v>4744</v>
      </c>
      <c r="C904" s="372">
        <v>209.8</v>
      </c>
      <c r="D904" s="386"/>
      <c r="E904" s="372" t="s">
        <v>999</v>
      </c>
      <c r="F904" s="388">
        <v>6180.27</v>
      </c>
      <c r="G904" s="387"/>
      <c r="H904" s="371">
        <v>44922</v>
      </c>
      <c r="I904" s="373">
        <f t="shared" si="6"/>
        <v>0</v>
      </c>
      <c r="J904" s="373">
        <f t="shared" si="7"/>
        <v>-1.5234987156080848E-3</v>
      </c>
    </row>
    <row r="905" spans="1:10" ht="14.25" customHeight="1">
      <c r="A905" s="371">
        <v>44923</v>
      </c>
      <c r="B905" s="371" t="s">
        <v>4744</v>
      </c>
      <c r="C905" s="372">
        <v>209.8</v>
      </c>
      <c r="D905" s="386"/>
      <c r="E905" s="372" t="s">
        <v>999</v>
      </c>
      <c r="F905" s="388">
        <v>6195.82</v>
      </c>
      <c r="G905" s="387"/>
      <c r="H905" s="371">
        <v>44923</v>
      </c>
      <c r="I905" s="373">
        <f t="shared" si="6"/>
        <v>0</v>
      </c>
      <c r="J905" s="373">
        <f t="shared" si="7"/>
        <v>2.5160713043279603E-3</v>
      </c>
    </row>
    <row r="906" spans="1:10" ht="14.25" customHeight="1">
      <c r="A906" s="371">
        <v>44924</v>
      </c>
      <c r="B906" s="371" t="s">
        <v>4744</v>
      </c>
      <c r="C906" s="372">
        <v>209.8</v>
      </c>
      <c r="D906" s="386"/>
      <c r="E906" s="372" t="s">
        <v>999</v>
      </c>
      <c r="F906" s="388">
        <v>6206.81</v>
      </c>
      <c r="G906" s="387"/>
      <c r="H906" s="371">
        <v>44924</v>
      </c>
      <c r="I906" s="373">
        <f t="shared" si="6"/>
        <v>0</v>
      </c>
      <c r="J906" s="373">
        <f t="shared" si="7"/>
        <v>1.7737765138432504E-3</v>
      </c>
    </row>
    <row r="907" spans="1:10" ht="14.25" customHeight="1">
      <c r="A907" s="371">
        <v>44928</v>
      </c>
      <c r="B907" s="371" t="s">
        <v>4744</v>
      </c>
      <c r="C907" s="372">
        <v>209.8</v>
      </c>
      <c r="D907" s="386"/>
      <c r="E907" s="372" t="s">
        <v>999</v>
      </c>
      <c r="F907" s="388">
        <v>6177.88</v>
      </c>
      <c r="G907" s="387"/>
      <c r="H907" s="371">
        <v>44928</v>
      </c>
      <c r="I907" s="373">
        <f t="shared" si="6"/>
        <v>0</v>
      </c>
      <c r="J907" s="373">
        <f t="shared" si="7"/>
        <v>-4.6610094396316581E-3</v>
      </c>
    </row>
    <row r="908" spans="1:10" ht="14.25" customHeight="1">
      <c r="A908" s="371">
        <v>44929</v>
      </c>
      <c r="B908" s="371" t="s">
        <v>4744</v>
      </c>
      <c r="C908" s="372">
        <v>209.8</v>
      </c>
      <c r="D908" s="386"/>
      <c r="E908" s="372" t="s">
        <v>999</v>
      </c>
      <c r="F908" s="388">
        <v>6185.06</v>
      </c>
      <c r="G908" s="387"/>
      <c r="H908" s="371">
        <v>44929</v>
      </c>
      <c r="I908" s="373">
        <f t="shared" si="6"/>
        <v>0</v>
      </c>
      <c r="J908" s="373">
        <f t="shared" si="7"/>
        <v>1.1622109849982465E-3</v>
      </c>
    </row>
    <row r="909" spans="1:10" ht="14.25" customHeight="1">
      <c r="A909" s="371">
        <v>44930</v>
      </c>
      <c r="B909" s="371" t="s">
        <v>4744</v>
      </c>
      <c r="C909" s="372">
        <v>209.8</v>
      </c>
      <c r="D909" s="386"/>
      <c r="E909" s="372" t="s">
        <v>999</v>
      </c>
      <c r="F909" s="388">
        <v>6202.63</v>
      </c>
      <c r="G909" s="387"/>
      <c r="H909" s="371">
        <v>44930</v>
      </c>
      <c r="I909" s="373">
        <f t="shared" si="6"/>
        <v>0</v>
      </c>
      <c r="J909" s="373">
        <f t="shared" si="7"/>
        <v>2.8407161773693623E-3</v>
      </c>
    </row>
    <row r="910" spans="1:10" ht="14.25" customHeight="1">
      <c r="A910" s="371">
        <v>44931</v>
      </c>
      <c r="B910" s="371" t="s">
        <v>4744</v>
      </c>
      <c r="C910" s="372">
        <v>209.8</v>
      </c>
      <c r="D910" s="386"/>
      <c r="E910" s="372" t="s">
        <v>999</v>
      </c>
      <c r="F910" s="388">
        <v>6193.96</v>
      </c>
      <c r="G910" s="387"/>
      <c r="H910" s="371">
        <v>44931</v>
      </c>
      <c r="I910" s="373">
        <f t="shared" si="6"/>
        <v>0</v>
      </c>
      <c r="J910" s="373">
        <f t="shared" si="7"/>
        <v>-1.3977941615088696E-3</v>
      </c>
    </row>
    <row r="911" spans="1:10" ht="14.25" customHeight="1">
      <c r="A911" s="371">
        <v>44935</v>
      </c>
      <c r="B911" s="371" t="s">
        <v>4744</v>
      </c>
      <c r="C911" s="372">
        <v>209.8</v>
      </c>
      <c r="D911" s="386"/>
      <c r="E911" s="372" t="s">
        <v>999</v>
      </c>
      <c r="F911" s="388">
        <v>6191.55</v>
      </c>
      <c r="G911" s="387"/>
      <c r="H911" s="371">
        <v>44935</v>
      </c>
      <c r="I911" s="373">
        <f t="shared" si="6"/>
        <v>0</v>
      </c>
      <c r="J911" s="373">
        <f t="shared" si="7"/>
        <v>-3.8908872514509252E-4</v>
      </c>
    </row>
    <row r="912" spans="1:10" ht="14.25" customHeight="1">
      <c r="A912" s="371">
        <v>44936</v>
      </c>
      <c r="B912" s="371" t="s">
        <v>4744</v>
      </c>
      <c r="C912" s="372">
        <v>209.8</v>
      </c>
      <c r="D912" s="386"/>
      <c r="E912" s="372" t="s">
        <v>999</v>
      </c>
      <c r="F912" s="388">
        <v>6205.28</v>
      </c>
      <c r="G912" s="387"/>
      <c r="H912" s="371">
        <v>44936</v>
      </c>
      <c r="I912" s="373">
        <f t="shared" si="6"/>
        <v>0</v>
      </c>
      <c r="J912" s="373">
        <f t="shared" si="7"/>
        <v>2.2175384192972825E-3</v>
      </c>
    </row>
    <row r="913" spans="1:10" ht="14.25" customHeight="1">
      <c r="A913" s="371">
        <v>44937</v>
      </c>
      <c r="B913" s="371" t="s">
        <v>4744</v>
      </c>
      <c r="C913" s="372">
        <v>209.8</v>
      </c>
      <c r="D913" s="386"/>
      <c r="E913" s="372" t="s">
        <v>999</v>
      </c>
      <c r="F913" s="388">
        <v>6209.52</v>
      </c>
      <c r="G913" s="387"/>
      <c r="H913" s="371">
        <v>44937</v>
      </c>
      <c r="I913" s="373">
        <f t="shared" si="6"/>
        <v>0</v>
      </c>
      <c r="J913" s="373">
        <f t="shared" si="7"/>
        <v>6.8328906995351879E-4</v>
      </c>
    </row>
    <row r="914" spans="1:10" ht="14.25" customHeight="1">
      <c r="A914" s="371">
        <v>44938</v>
      </c>
      <c r="B914" s="371" t="s">
        <v>4744</v>
      </c>
      <c r="C914" s="372">
        <v>209.8</v>
      </c>
      <c r="D914" s="386"/>
      <c r="E914" s="372" t="s">
        <v>999</v>
      </c>
      <c r="F914" s="388">
        <v>6207.29</v>
      </c>
      <c r="G914" s="387"/>
      <c r="H914" s="371">
        <v>44938</v>
      </c>
      <c r="I914" s="373">
        <f t="shared" si="6"/>
        <v>0</v>
      </c>
      <c r="J914" s="373">
        <f t="shared" si="7"/>
        <v>-3.5912598719389788E-4</v>
      </c>
    </row>
    <row r="915" spans="1:10" ht="14.25" customHeight="1">
      <c r="A915" s="371">
        <v>44942</v>
      </c>
      <c r="B915" s="371" t="s">
        <v>4744</v>
      </c>
      <c r="C915" s="372">
        <v>209.8</v>
      </c>
      <c r="D915" s="386"/>
      <c r="E915" s="372" t="s">
        <v>999</v>
      </c>
      <c r="F915" s="388">
        <v>6246.07</v>
      </c>
      <c r="G915" s="387"/>
      <c r="H915" s="371">
        <v>44942</v>
      </c>
      <c r="I915" s="373">
        <f t="shared" si="6"/>
        <v>0</v>
      </c>
      <c r="J915" s="373">
        <f t="shared" si="7"/>
        <v>6.2474928672575647E-3</v>
      </c>
    </row>
    <row r="916" spans="1:10" ht="14.25" customHeight="1">
      <c r="A916" s="371">
        <v>44943</v>
      </c>
      <c r="B916" s="371" t="s">
        <v>4744</v>
      </c>
      <c r="C916" s="372">
        <v>209.8</v>
      </c>
      <c r="D916" s="386"/>
      <c r="E916" s="372" t="s">
        <v>999</v>
      </c>
      <c r="F916" s="388">
        <v>6281.74</v>
      </c>
      <c r="G916" s="387"/>
      <c r="H916" s="371">
        <v>44943</v>
      </c>
      <c r="I916" s="373">
        <f t="shared" si="6"/>
        <v>0</v>
      </c>
      <c r="J916" s="373">
        <f t="shared" si="7"/>
        <v>5.7107909453464334E-3</v>
      </c>
    </row>
    <row r="917" spans="1:10" ht="14.25" customHeight="1">
      <c r="A917" s="371">
        <v>44944</v>
      </c>
      <c r="B917" s="371" t="s">
        <v>4744</v>
      </c>
      <c r="C917" s="372">
        <v>209.8</v>
      </c>
      <c r="D917" s="386"/>
      <c r="E917" s="372" t="s">
        <v>999</v>
      </c>
      <c r="F917" s="388">
        <v>6258.17</v>
      </c>
      <c r="G917" s="387"/>
      <c r="H917" s="371">
        <v>44944</v>
      </c>
      <c r="I917" s="373">
        <f t="shared" si="6"/>
        <v>0</v>
      </c>
      <c r="J917" s="373">
        <f t="shared" si="7"/>
        <v>-3.7521451062921818E-3</v>
      </c>
    </row>
    <row r="918" spans="1:10" ht="14.25" customHeight="1">
      <c r="A918" s="371">
        <v>44945</v>
      </c>
      <c r="B918" s="371" t="s">
        <v>4744</v>
      </c>
      <c r="C918" s="372">
        <v>209.8</v>
      </c>
      <c r="D918" s="386"/>
      <c r="E918" s="372" t="s">
        <v>999</v>
      </c>
      <c r="F918" s="388">
        <v>6265.44</v>
      </c>
      <c r="G918" s="387"/>
      <c r="H918" s="371">
        <v>44945</v>
      </c>
      <c r="I918" s="373">
        <f t="shared" si="6"/>
        <v>0</v>
      </c>
      <c r="J918" s="373">
        <f t="shared" si="7"/>
        <v>1.1616814500083894E-3</v>
      </c>
    </row>
    <row r="919" spans="1:10" ht="14.25" customHeight="1">
      <c r="A919" s="371">
        <v>44949</v>
      </c>
      <c r="B919" s="371" t="s">
        <v>4744</v>
      </c>
      <c r="C919" s="372">
        <v>209.8</v>
      </c>
      <c r="D919" s="386"/>
      <c r="E919" s="372" t="s">
        <v>999</v>
      </c>
      <c r="F919" s="388">
        <v>6263.51</v>
      </c>
      <c r="G919" s="387"/>
      <c r="H919" s="371">
        <v>44949</v>
      </c>
      <c r="I919" s="373">
        <f t="shared" si="6"/>
        <v>0</v>
      </c>
      <c r="J919" s="373">
        <f t="shared" si="7"/>
        <v>-3.0803902040388298E-4</v>
      </c>
    </row>
    <row r="920" spans="1:10" ht="14.25" customHeight="1">
      <c r="A920" s="371">
        <v>44950</v>
      </c>
      <c r="B920" s="371" t="s">
        <v>4744</v>
      </c>
      <c r="C920" s="372">
        <v>209.8</v>
      </c>
      <c r="D920" s="386"/>
      <c r="E920" s="372" t="s">
        <v>999</v>
      </c>
      <c r="F920" s="388">
        <v>6291.3</v>
      </c>
      <c r="G920" s="387"/>
      <c r="H920" s="371">
        <v>44950</v>
      </c>
      <c r="I920" s="373">
        <f t="shared" si="6"/>
        <v>0</v>
      </c>
      <c r="J920" s="373">
        <f t="shared" si="7"/>
        <v>4.4368093928164321E-3</v>
      </c>
    </row>
    <row r="921" spans="1:10" ht="14.25" customHeight="1">
      <c r="A921" s="371">
        <v>44951</v>
      </c>
      <c r="B921" s="371" t="s">
        <v>4744</v>
      </c>
      <c r="C921" s="372">
        <v>209.8</v>
      </c>
      <c r="D921" s="386"/>
      <c r="E921" s="372" t="s">
        <v>999</v>
      </c>
      <c r="F921" s="388">
        <v>6293.4</v>
      </c>
      <c r="G921" s="387"/>
      <c r="H921" s="371">
        <v>44951</v>
      </c>
      <c r="I921" s="373">
        <f t="shared" si="6"/>
        <v>0</v>
      </c>
      <c r="J921" s="373">
        <f t="shared" si="7"/>
        <v>3.3379428734914285E-4</v>
      </c>
    </row>
    <row r="922" spans="1:10" ht="14.25" customHeight="1">
      <c r="A922" s="371">
        <v>44952</v>
      </c>
      <c r="B922" s="371" t="s">
        <v>4744</v>
      </c>
      <c r="C922" s="372">
        <v>209.8</v>
      </c>
      <c r="D922" s="386"/>
      <c r="E922" s="372" t="s">
        <v>999</v>
      </c>
      <c r="F922" s="388">
        <v>6296.26</v>
      </c>
      <c r="G922" s="387"/>
      <c r="H922" s="371">
        <v>44952</v>
      </c>
      <c r="I922" s="373">
        <f t="shared" si="6"/>
        <v>0</v>
      </c>
      <c r="J922" s="373">
        <f t="shared" si="7"/>
        <v>4.5444433851349331E-4</v>
      </c>
    </row>
    <row r="923" spans="1:10" ht="14.25" customHeight="1">
      <c r="A923" s="371">
        <v>44956</v>
      </c>
      <c r="B923" s="371" t="s">
        <v>4744</v>
      </c>
      <c r="C923" s="372">
        <v>209.8</v>
      </c>
      <c r="D923" s="386"/>
      <c r="E923" s="372" t="s">
        <v>999</v>
      </c>
      <c r="F923" s="388">
        <v>6278.84</v>
      </c>
      <c r="G923" s="387"/>
      <c r="H923" s="371">
        <v>44956</v>
      </c>
      <c r="I923" s="373">
        <f t="shared" si="6"/>
        <v>0</v>
      </c>
      <c r="J923" s="373">
        <f t="shared" si="7"/>
        <v>-2.7667218316905773E-3</v>
      </c>
    </row>
    <row r="924" spans="1:10" ht="14.25" customHeight="1">
      <c r="A924" s="371">
        <v>44957</v>
      </c>
      <c r="B924" s="371" t="s">
        <v>4744</v>
      </c>
      <c r="C924" s="372">
        <v>209.8</v>
      </c>
      <c r="D924" s="386"/>
      <c r="E924" s="372" t="s">
        <v>999</v>
      </c>
      <c r="F924" s="388">
        <v>6267.05</v>
      </c>
      <c r="G924" s="387"/>
      <c r="H924" s="371">
        <v>44957</v>
      </c>
      <c r="I924" s="373">
        <f t="shared" si="6"/>
        <v>0</v>
      </c>
      <c r="J924" s="373">
        <f t="shared" si="7"/>
        <v>-1.8777353778723915E-3</v>
      </c>
    </row>
    <row r="925" spans="1:10" ht="14.25" customHeight="1">
      <c r="A925" s="371">
        <v>44958</v>
      </c>
      <c r="B925" s="371" t="s">
        <v>4744</v>
      </c>
      <c r="C925" s="372">
        <v>209.8</v>
      </c>
      <c r="D925" s="386"/>
      <c r="E925" s="372" t="s">
        <v>999</v>
      </c>
      <c r="F925" s="388">
        <v>6277.18</v>
      </c>
      <c r="G925" s="387"/>
      <c r="H925" s="371">
        <v>44958</v>
      </c>
      <c r="I925" s="373">
        <f t="shared" si="6"/>
        <v>0</v>
      </c>
      <c r="J925" s="373">
        <f t="shared" si="7"/>
        <v>1.6163904867521062E-3</v>
      </c>
    </row>
    <row r="926" spans="1:10" ht="14.25" customHeight="1">
      <c r="A926" s="371">
        <v>44959</v>
      </c>
      <c r="B926" s="371" t="s">
        <v>4744</v>
      </c>
      <c r="C926" s="372">
        <v>209.8</v>
      </c>
      <c r="D926" s="386"/>
      <c r="E926" s="372" t="s">
        <v>999</v>
      </c>
      <c r="F926" s="388">
        <v>6294.73</v>
      </c>
      <c r="G926" s="387"/>
      <c r="H926" s="371">
        <v>44959</v>
      </c>
      <c r="I926" s="373">
        <f t="shared" si="6"/>
        <v>0</v>
      </c>
      <c r="J926" s="373">
        <f t="shared" si="7"/>
        <v>2.7958414447251112E-3</v>
      </c>
    </row>
    <row r="927" spans="1:10" ht="14.25" customHeight="1">
      <c r="A927" s="371">
        <v>44963</v>
      </c>
      <c r="B927" s="371" t="s">
        <v>4744</v>
      </c>
      <c r="C927" s="372">
        <v>209.8</v>
      </c>
      <c r="D927" s="386"/>
      <c r="E927" s="372" t="s">
        <v>999</v>
      </c>
      <c r="F927" s="388">
        <v>6280.72</v>
      </c>
      <c r="G927" s="387"/>
      <c r="H927" s="371">
        <v>44963</v>
      </c>
      <c r="I927" s="373">
        <f t="shared" si="6"/>
        <v>0</v>
      </c>
      <c r="J927" s="373">
        <f t="shared" si="7"/>
        <v>-2.2256713155288654E-3</v>
      </c>
    </row>
    <row r="928" spans="1:10" ht="14.25" customHeight="1">
      <c r="A928" s="371">
        <v>44964</v>
      </c>
      <c r="B928" s="371" t="s">
        <v>4744</v>
      </c>
      <c r="C928" s="372">
        <v>209.8</v>
      </c>
      <c r="D928" s="386"/>
      <c r="E928" s="372" t="s">
        <v>999</v>
      </c>
      <c r="F928" s="388">
        <v>6285.4</v>
      </c>
      <c r="G928" s="387"/>
      <c r="H928" s="371">
        <v>44964</v>
      </c>
      <c r="I928" s="373">
        <f t="shared" si="6"/>
        <v>0</v>
      </c>
      <c r="J928" s="373">
        <f t="shared" si="7"/>
        <v>7.4513750015903213E-4</v>
      </c>
    </row>
    <row r="929" spans="1:10" ht="14.25" customHeight="1">
      <c r="A929" s="371">
        <v>44965</v>
      </c>
      <c r="B929" s="371" t="s">
        <v>4744</v>
      </c>
      <c r="C929" s="372">
        <v>209.8</v>
      </c>
      <c r="D929" s="386"/>
      <c r="E929" s="372" t="s">
        <v>999</v>
      </c>
      <c r="F929" s="388">
        <v>6295.66</v>
      </c>
      <c r="G929" s="387"/>
      <c r="H929" s="371">
        <v>44965</v>
      </c>
      <c r="I929" s="373">
        <f t="shared" si="6"/>
        <v>0</v>
      </c>
      <c r="J929" s="373">
        <f t="shared" si="7"/>
        <v>1.6323543449900946E-3</v>
      </c>
    </row>
    <row r="930" spans="1:10" ht="14.25" customHeight="1">
      <c r="A930" s="371">
        <v>44966</v>
      </c>
      <c r="B930" s="371" t="s">
        <v>4744</v>
      </c>
      <c r="C930" s="372">
        <v>209.8</v>
      </c>
      <c r="D930" s="386"/>
      <c r="E930" s="372" t="s">
        <v>999</v>
      </c>
      <c r="F930" s="388">
        <v>6283.31</v>
      </c>
      <c r="G930" s="387"/>
      <c r="H930" s="371">
        <v>44966</v>
      </c>
      <c r="I930" s="373">
        <f t="shared" si="6"/>
        <v>0</v>
      </c>
      <c r="J930" s="373">
        <f t="shared" si="7"/>
        <v>-1.9616688321795195E-3</v>
      </c>
    </row>
    <row r="931" spans="1:10" ht="14.25" customHeight="1">
      <c r="A931" s="371">
        <v>44970</v>
      </c>
      <c r="B931" s="371" t="s">
        <v>4744</v>
      </c>
      <c r="C931" s="372">
        <v>209.8</v>
      </c>
      <c r="D931" s="386"/>
      <c r="E931" s="372" t="s">
        <v>999</v>
      </c>
      <c r="F931" s="388">
        <v>6270.87</v>
      </c>
      <c r="G931" s="387"/>
      <c r="H931" s="371">
        <v>44970</v>
      </c>
      <c r="I931" s="373">
        <f t="shared" si="6"/>
        <v>0</v>
      </c>
      <c r="J931" s="373">
        <f t="shared" si="7"/>
        <v>-1.9798482010279228E-3</v>
      </c>
    </row>
    <row r="932" spans="1:10" ht="14.25" customHeight="1">
      <c r="A932" s="371">
        <v>44971</v>
      </c>
      <c r="B932" s="371" t="s">
        <v>4744</v>
      </c>
      <c r="C932" s="372">
        <v>209.8</v>
      </c>
      <c r="D932" s="386"/>
      <c r="E932" s="372" t="s">
        <v>999</v>
      </c>
      <c r="F932" s="388">
        <v>6256.17</v>
      </c>
      <c r="G932" s="387"/>
      <c r="H932" s="371">
        <v>44971</v>
      </c>
      <c r="I932" s="373">
        <f t="shared" si="6"/>
        <v>0</v>
      </c>
      <c r="J932" s="373">
        <f t="shared" si="7"/>
        <v>-2.3441723397231717E-3</v>
      </c>
    </row>
    <row r="933" spans="1:10" ht="14.25" customHeight="1">
      <c r="A933" s="371">
        <v>44972</v>
      </c>
      <c r="B933" s="371" t="s">
        <v>4744</v>
      </c>
      <c r="C933" s="372">
        <v>209.8</v>
      </c>
      <c r="D933" s="386"/>
      <c r="E933" s="372" t="s">
        <v>999</v>
      </c>
      <c r="F933" s="388">
        <v>6245.02</v>
      </c>
      <c r="G933" s="387"/>
      <c r="H933" s="371">
        <v>44972</v>
      </c>
      <c r="I933" s="373">
        <f t="shared" si="6"/>
        <v>0</v>
      </c>
      <c r="J933" s="373">
        <f t="shared" si="7"/>
        <v>-1.7822405721071855E-3</v>
      </c>
    </row>
    <row r="934" spans="1:10" ht="14.25" customHeight="1">
      <c r="A934" s="371">
        <v>44973</v>
      </c>
      <c r="B934" s="371" t="s">
        <v>4744</v>
      </c>
      <c r="C934" s="372">
        <v>209.8</v>
      </c>
      <c r="D934" s="386"/>
      <c r="E934" s="372" t="s">
        <v>999</v>
      </c>
      <c r="F934" s="388">
        <v>6246.21</v>
      </c>
      <c r="G934" s="387"/>
      <c r="H934" s="371">
        <v>44973</v>
      </c>
      <c r="I934" s="373">
        <f t="shared" si="6"/>
        <v>0</v>
      </c>
      <c r="J934" s="373">
        <f t="shared" si="7"/>
        <v>1.905518316993593E-4</v>
      </c>
    </row>
    <row r="935" spans="1:10" ht="14.25" customHeight="1">
      <c r="A935" s="371">
        <v>44977</v>
      </c>
      <c r="B935" s="371" t="s">
        <v>4744</v>
      </c>
      <c r="C935" s="372">
        <v>209.8</v>
      </c>
      <c r="D935" s="386"/>
      <c r="E935" s="372" t="s">
        <v>999</v>
      </c>
      <c r="F935" s="388">
        <v>6218.84</v>
      </c>
      <c r="G935" s="387"/>
      <c r="H935" s="371">
        <v>44977</v>
      </c>
      <c r="I935" s="373">
        <f t="shared" si="6"/>
        <v>0</v>
      </c>
      <c r="J935" s="373">
        <f t="shared" si="7"/>
        <v>-4.3818571581807353E-3</v>
      </c>
    </row>
    <row r="936" spans="1:10" ht="14.25" customHeight="1">
      <c r="A936" s="371">
        <v>44979</v>
      </c>
      <c r="B936" s="371" t="s">
        <v>4744</v>
      </c>
      <c r="C936" s="372">
        <v>209.8</v>
      </c>
      <c r="D936" s="386"/>
      <c r="E936" s="372" t="s">
        <v>999</v>
      </c>
      <c r="F936" s="388">
        <v>6218.3</v>
      </c>
      <c r="G936" s="387"/>
      <c r="H936" s="371">
        <v>44979</v>
      </c>
      <c r="I936" s="373">
        <f t="shared" si="6"/>
        <v>0</v>
      </c>
      <c r="J936" s="373">
        <f t="shared" si="7"/>
        <v>-8.6832914176881992E-5</v>
      </c>
    </row>
    <row r="937" spans="1:10" ht="14.25" customHeight="1">
      <c r="A937" s="371">
        <v>44980</v>
      </c>
      <c r="B937" s="371" t="s">
        <v>4744</v>
      </c>
      <c r="C937" s="372">
        <v>209.8</v>
      </c>
      <c r="D937" s="386"/>
      <c r="E937" s="372" t="s">
        <v>999</v>
      </c>
      <c r="F937" s="388">
        <v>6205.12</v>
      </c>
      <c r="G937" s="387"/>
      <c r="H937" s="371">
        <v>44980</v>
      </c>
      <c r="I937" s="373">
        <f t="shared" si="6"/>
        <v>0</v>
      </c>
      <c r="J937" s="373">
        <f t="shared" si="7"/>
        <v>-2.1195503594230169E-3</v>
      </c>
    </row>
    <row r="938" spans="1:10" ht="14.25" customHeight="1">
      <c r="A938" s="371">
        <v>44984</v>
      </c>
      <c r="B938" s="371" t="s">
        <v>4744</v>
      </c>
      <c r="C938" s="372">
        <v>209.8</v>
      </c>
      <c r="D938" s="386"/>
      <c r="E938" s="372" t="s">
        <v>999</v>
      </c>
      <c r="F938" s="388">
        <v>6199.2</v>
      </c>
      <c r="G938" s="387"/>
      <c r="H938" s="371">
        <v>44984</v>
      </c>
      <c r="I938" s="373">
        <f t="shared" si="6"/>
        <v>0</v>
      </c>
      <c r="J938" s="373">
        <f t="shared" si="7"/>
        <v>-9.5405084833166676E-4</v>
      </c>
    </row>
    <row r="939" spans="1:10" ht="14.25" customHeight="1">
      <c r="A939" s="371">
        <v>44985</v>
      </c>
      <c r="B939" s="371" t="s">
        <v>4744</v>
      </c>
      <c r="C939" s="372">
        <v>209.8</v>
      </c>
      <c r="D939" s="386"/>
      <c r="E939" s="372" t="s">
        <v>999</v>
      </c>
      <c r="F939" s="388">
        <v>6216.95</v>
      </c>
      <c r="G939" s="387"/>
      <c r="H939" s="371">
        <v>44985</v>
      </c>
      <c r="I939" s="373">
        <f t="shared" si="6"/>
        <v>0</v>
      </c>
      <c r="J939" s="373">
        <f t="shared" si="7"/>
        <v>2.8632726803459185E-3</v>
      </c>
    </row>
    <row r="940" spans="1:10" ht="14.25" customHeight="1">
      <c r="A940" s="371">
        <v>44986</v>
      </c>
      <c r="B940" s="371" t="s">
        <v>4744</v>
      </c>
      <c r="C940" s="372">
        <v>209.8</v>
      </c>
      <c r="D940" s="386"/>
      <c r="E940" s="372" t="s">
        <v>999</v>
      </c>
      <c r="F940" s="388">
        <v>6214.69</v>
      </c>
      <c r="G940" s="387"/>
      <c r="H940" s="371">
        <v>44986</v>
      </c>
      <c r="I940" s="373">
        <f t="shared" si="6"/>
        <v>0</v>
      </c>
      <c r="J940" s="373">
        <f t="shared" si="7"/>
        <v>-3.6352230595393387E-4</v>
      </c>
    </row>
    <row r="941" spans="1:10" ht="14.25" customHeight="1">
      <c r="A941" s="371">
        <v>44987</v>
      </c>
      <c r="B941" s="371" t="s">
        <v>4744</v>
      </c>
      <c r="C941" s="372">
        <v>209.8</v>
      </c>
      <c r="D941" s="386"/>
      <c r="E941" s="372" t="s">
        <v>999</v>
      </c>
      <c r="F941" s="388">
        <v>6213.74</v>
      </c>
      <c r="G941" s="387"/>
      <c r="H941" s="371">
        <v>44987</v>
      </c>
      <c r="I941" s="373">
        <f t="shared" si="6"/>
        <v>0</v>
      </c>
      <c r="J941" s="373">
        <f t="shared" si="7"/>
        <v>-1.5286361829791595E-4</v>
      </c>
    </row>
    <row r="942" spans="1:10" ht="14.25" customHeight="1">
      <c r="A942" s="371">
        <v>44991</v>
      </c>
      <c r="B942" s="371" t="s">
        <v>4744</v>
      </c>
      <c r="C942" s="372">
        <v>209.8</v>
      </c>
      <c r="D942" s="386"/>
      <c r="E942" s="372" t="s">
        <v>999</v>
      </c>
      <c r="F942" s="388">
        <v>6259.48</v>
      </c>
      <c r="G942" s="387"/>
      <c r="H942" s="371">
        <v>44991</v>
      </c>
      <c r="I942" s="373">
        <f t="shared" si="6"/>
        <v>0</v>
      </c>
      <c r="J942" s="373">
        <f t="shared" si="7"/>
        <v>7.3611061936933453E-3</v>
      </c>
    </row>
    <row r="943" spans="1:10" ht="14.25" customHeight="1">
      <c r="A943" s="371">
        <v>44992</v>
      </c>
      <c r="B943" s="371" t="s">
        <v>4744</v>
      </c>
      <c r="C943" s="372">
        <v>209.8</v>
      </c>
      <c r="D943" s="386"/>
      <c r="E943" s="372" t="s">
        <v>999</v>
      </c>
      <c r="F943" s="388">
        <v>6262.31</v>
      </c>
      <c r="G943" s="387"/>
      <c r="H943" s="371">
        <v>44992</v>
      </c>
      <c r="I943" s="373">
        <f t="shared" si="6"/>
        <v>0</v>
      </c>
      <c r="J943" s="373">
        <f t="shared" si="7"/>
        <v>4.5211423313129551E-4</v>
      </c>
    </row>
    <row r="944" spans="1:10" ht="14.25" customHeight="1">
      <c r="A944" s="371">
        <v>44994</v>
      </c>
      <c r="B944" s="371" t="s">
        <v>4744</v>
      </c>
      <c r="C944" s="372">
        <v>209.8</v>
      </c>
      <c r="D944" s="386"/>
      <c r="E944" s="372" t="s">
        <v>999</v>
      </c>
      <c r="F944" s="388">
        <v>6260.18</v>
      </c>
      <c r="G944" s="387"/>
      <c r="H944" s="371">
        <v>44994</v>
      </c>
      <c r="I944" s="373">
        <f t="shared" si="6"/>
        <v>0</v>
      </c>
      <c r="J944" s="373">
        <f t="shared" si="7"/>
        <v>-3.4013007979483145E-4</v>
      </c>
    </row>
    <row r="945" spans="1:10" ht="14.25" customHeight="1">
      <c r="A945" s="371">
        <v>44998</v>
      </c>
      <c r="B945" s="371" t="s">
        <v>4744</v>
      </c>
      <c r="C945" s="372">
        <v>209.8</v>
      </c>
      <c r="D945" s="386"/>
      <c r="E945" s="372" t="s">
        <v>999</v>
      </c>
      <c r="F945" s="388">
        <v>6243.57</v>
      </c>
      <c r="G945" s="387"/>
      <c r="H945" s="371">
        <v>44998</v>
      </c>
      <c r="I945" s="373">
        <f t="shared" si="6"/>
        <v>0</v>
      </c>
      <c r="J945" s="373">
        <f t="shared" si="7"/>
        <v>-2.6532783402395399E-3</v>
      </c>
    </row>
    <row r="946" spans="1:10" ht="14.25" customHeight="1">
      <c r="A946" s="371">
        <v>44999</v>
      </c>
      <c r="B946" s="371" t="s">
        <v>4744</v>
      </c>
      <c r="C946" s="372">
        <v>209.8</v>
      </c>
      <c r="D946" s="386"/>
      <c r="E946" s="372" t="s">
        <v>999</v>
      </c>
      <c r="F946" s="388">
        <v>6231.96</v>
      </c>
      <c r="G946" s="387"/>
      <c r="H946" s="371">
        <v>44999</v>
      </c>
      <c r="I946" s="373">
        <f t="shared" si="6"/>
        <v>0</v>
      </c>
      <c r="J946" s="373">
        <f t="shared" si="7"/>
        <v>-1.8595130670433502E-3</v>
      </c>
    </row>
    <row r="947" spans="1:10" ht="14.25" customHeight="1">
      <c r="A947" s="371">
        <v>45000</v>
      </c>
      <c r="B947" s="371" t="s">
        <v>4744</v>
      </c>
      <c r="C947" s="372">
        <v>209.8</v>
      </c>
      <c r="D947" s="386"/>
      <c r="E947" s="372" t="s">
        <v>999</v>
      </c>
      <c r="F947" s="388">
        <v>6213.37</v>
      </c>
      <c r="G947" s="387"/>
      <c r="H947" s="371">
        <v>45000</v>
      </c>
      <c r="I947" s="373">
        <f t="shared" si="6"/>
        <v>0</v>
      </c>
      <c r="J947" s="373">
        <f t="shared" si="7"/>
        <v>-2.9830101605273773E-3</v>
      </c>
    </row>
    <row r="948" spans="1:10" ht="14.25" customHeight="1">
      <c r="A948" s="371">
        <v>45001</v>
      </c>
      <c r="B948" s="371" t="s">
        <v>4744</v>
      </c>
      <c r="C948" s="372">
        <v>209.8</v>
      </c>
      <c r="D948" s="386"/>
      <c r="E948" s="372" t="s">
        <v>999</v>
      </c>
      <c r="F948" s="388">
        <v>6220.24</v>
      </c>
      <c r="G948" s="387"/>
      <c r="H948" s="371">
        <v>45001</v>
      </c>
      <c r="I948" s="373">
        <f t="shared" si="6"/>
        <v>0</v>
      </c>
      <c r="J948" s="373">
        <f t="shared" si="7"/>
        <v>1.1056801703424046E-3</v>
      </c>
    </row>
    <row r="949" spans="1:10" ht="14.25" customHeight="1">
      <c r="A949" s="371">
        <v>45005</v>
      </c>
      <c r="B949" s="371" t="s">
        <v>4744</v>
      </c>
      <c r="C949" s="372">
        <v>209.8</v>
      </c>
      <c r="D949" s="386"/>
      <c r="E949" s="372" t="s">
        <v>999</v>
      </c>
      <c r="F949" s="388">
        <v>6204.18</v>
      </c>
      <c r="G949" s="387"/>
      <c r="H949" s="371">
        <v>45005</v>
      </c>
      <c r="I949" s="373">
        <f t="shared" si="6"/>
        <v>0</v>
      </c>
      <c r="J949" s="373">
        <f t="shared" si="7"/>
        <v>-2.5818939462142199E-3</v>
      </c>
    </row>
    <row r="950" spans="1:10" ht="14.25" customHeight="1">
      <c r="A950" s="371">
        <v>45006</v>
      </c>
      <c r="B950" s="371" t="s">
        <v>4744</v>
      </c>
      <c r="C950" s="372">
        <v>209.8</v>
      </c>
      <c r="D950" s="386"/>
      <c r="E950" s="372" t="s">
        <v>999</v>
      </c>
      <c r="F950" s="388">
        <v>6222.9</v>
      </c>
      <c r="G950" s="387"/>
      <c r="H950" s="371">
        <v>45006</v>
      </c>
      <c r="I950" s="373">
        <f t="shared" si="6"/>
        <v>0</v>
      </c>
      <c r="J950" s="373">
        <f t="shared" si="7"/>
        <v>3.0173205806407477E-3</v>
      </c>
    </row>
    <row r="951" spans="1:10" ht="14.25" customHeight="1">
      <c r="A951" s="371">
        <v>45007</v>
      </c>
      <c r="B951" s="371" t="s">
        <v>4744</v>
      </c>
      <c r="C951" s="372">
        <v>209.8</v>
      </c>
      <c r="D951" s="386"/>
      <c r="E951" s="372" t="s">
        <v>999</v>
      </c>
      <c r="F951" s="388">
        <v>6206.64</v>
      </c>
      <c r="G951" s="387"/>
      <c r="H951" s="371">
        <v>45007</v>
      </c>
      <c r="I951" s="373">
        <f t="shared" si="6"/>
        <v>0</v>
      </c>
      <c r="J951" s="373">
        <f t="shared" si="7"/>
        <v>-2.6129296630187371E-3</v>
      </c>
    </row>
    <row r="952" spans="1:10" ht="14.25" customHeight="1">
      <c r="A952" s="371">
        <v>45008</v>
      </c>
      <c r="B952" s="371" t="s">
        <v>4744</v>
      </c>
      <c r="C952" s="372">
        <v>209.8</v>
      </c>
      <c r="D952" s="386"/>
      <c r="E952" s="372" t="s">
        <v>999</v>
      </c>
      <c r="F952" s="388">
        <v>6215.3</v>
      </c>
      <c r="G952" s="387"/>
      <c r="H952" s="371">
        <v>45008</v>
      </c>
      <c r="I952" s="373">
        <f t="shared" si="6"/>
        <v>0</v>
      </c>
      <c r="J952" s="373">
        <f t="shared" si="7"/>
        <v>1.3952798937910682E-3</v>
      </c>
    </row>
    <row r="953" spans="1:10" ht="14.25" customHeight="1">
      <c r="A953" s="371">
        <v>45012</v>
      </c>
      <c r="B953" s="371" t="s">
        <v>4744</v>
      </c>
      <c r="C953" s="372">
        <v>209.8</v>
      </c>
      <c r="D953" s="386"/>
      <c r="E953" s="372" t="s">
        <v>999</v>
      </c>
      <c r="F953" s="388">
        <v>6203.92</v>
      </c>
      <c r="G953" s="387"/>
      <c r="H953" s="371">
        <v>45012</v>
      </c>
      <c r="I953" s="373">
        <f t="shared" si="6"/>
        <v>0</v>
      </c>
      <c r="J953" s="373">
        <f t="shared" si="7"/>
        <v>-1.8309655205702713E-3</v>
      </c>
    </row>
    <row r="954" spans="1:10" ht="14.25" customHeight="1">
      <c r="A954" s="371">
        <v>45013</v>
      </c>
      <c r="B954" s="371" t="s">
        <v>4744</v>
      </c>
      <c r="C954" s="372">
        <v>209.8</v>
      </c>
      <c r="D954" s="386"/>
      <c r="E954" s="372" t="s">
        <v>999</v>
      </c>
      <c r="F954" s="388">
        <v>6193.08</v>
      </c>
      <c r="G954" s="387"/>
      <c r="H954" s="371">
        <v>45013</v>
      </c>
      <c r="I954" s="373">
        <f t="shared" si="6"/>
        <v>0</v>
      </c>
      <c r="J954" s="373">
        <f t="shared" si="7"/>
        <v>-1.7472823634089307E-3</v>
      </c>
    </row>
    <row r="955" spans="1:10" ht="14.25" customHeight="1">
      <c r="A955" s="371">
        <v>45014</v>
      </c>
      <c r="B955" s="371" t="s">
        <v>4744</v>
      </c>
      <c r="C955" s="372">
        <v>209.8</v>
      </c>
      <c r="D955" s="386"/>
      <c r="E955" s="372" t="s">
        <v>999</v>
      </c>
      <c r="F955" s="388">
        <v>6196.75</v>
      </c>
      <c r="G955" s="387"/>
      <c r="H955" s="371">
        <v>45014</v>
      </c>
      <c r="I955" s="373">
        <f t="shared" si="6"/>
        <v>0</v>
      </c>
      <c r="J955" s="373">
        <f t="shared" si="7"/>
        <v>5.9259689847368513E-4</v>
      </c>
    </row>
    <row r="956" spans="1:10" ht="14.25" customHeight="1">
      <c r="A956" s="371">
        <v>45015</v>
      </c>
      <c r="B956" s="371" t="s">
        <v>4744</v>
      </c>
      <c r="C956" s="372">
        <v>209.8</v>
      </c>
      <c r="D956" s="386"/>
      <c r="E956" s="372" t="s">
        <v>999</v>
      </c>
      <c r="F956" s="388">
        <v>6206.8</v>
      </c>
      <c r="G956" s="387"/>
      <c r="H956" s="371">
        <v>45015</v>
      </c>
      <c r="I956" s="373">
        <f t="shared" si="6"/>
        <v>0</v>
      </c>
      <c r="J956" s="373">
        <f t="shared" si="7"/>
        <v>1.621817888409316E-3</v>
      </c>
    </row>
    <row r="957" spans="1:10" ht="14.25" customHeight="1">
      <c r="A957" s="371">
        <v>45019</v>
      </c>
      <c r="B957" s="371" t="s">
        <v>4744</v>
      </c>
      <c r="C957" s="372">
        <v>209.8</v>
      </c>
      <c r="D957" s="386"/>
      <c r="E957" s="372" t="s">
        <v>999</v>
      </c>
      <c r="F957" s="388">
        <v>6213.45</v>
      </c>
      <c r="G957" s="387"/>
      <c r="H957" s="371">
        <v>45019</v>
      </c>
      <c r="I957" s="373">
        <f t="shared" si="6"/>
        <v>0</v>
      </c>
      <c r="J957" s="373">
        <f t="shared" si="7"/>
        <v>1.0714055551974688E-3</v>
      </c>
    </row>
    <row r="958" spans="1:10" ht="14.25" customHeight="1">
      <c r="A958" s="371">
        <v>45020</v>
      </c>
      <c r="B958" s="371" t="s">
        <v>4744</v>
      </c>
      <c r="C958" s="372">
        <v>209.8</v>
      </c>
      <c r="D958" s="386"/>
      <c r="E958" s="372" t="s">
        <v>999</v>
      </c>
      <c r="F958" s="388">
        <v>6209.68</v>
      </c>
      <c r="G958" s="387"/>
      <c r="H958" s="371">
        <v>45020</v>
      </c>
      <c r="I958" s="373">
        <f t="shared" si="6"/>
        <v>0</v>
      </c>
      <c r="J958" s="373">
        <f t="shared" si="7"/>
        <v>-6.0674826384687908E-4</v>
      </c>
    </row>
    <row r="959" spans="1:10" ht="14.25" customHeight="1">
      <c r="A959" s="371">
        <v>45021</v>
      </c>
      <c r="B959" s="371" t="s">
        <v>4744</v>
      </c>
      <c r="C959" s="372">
        <v>209.8</v>
      </c>
      <c r="D959" s="386"/>
      <c r="E959" s="372" t="s">
        <v>999</v>
      </c>
      <c r="F959" s="388">
        <v>6211.03</v>
      </c>
      <c r="G959" s="387"/>
      <c r="H959" s="371">
        <v>45021</v>
      </c>
      <c r="I959" s="373">
        <f t="shared" si="6"/>
        <v>0</v>
      </c>
      <c r="J959" s="373">
        <f t="shared" si="7"/>
        <v>2.1740250705337694E-4</v>
      </c>
    </row>
    <row r="960" spans="1:10" ht="14.25" customHeight="1">
      <c r="A960" s="371">
        <v>45022</v>
      </c>
      <c r="B960" s="371" t="s">
        <v>4744</v>
      </c>
      <c r="C960" s="372">
        <v>209.8</v>
      </c>
      <c r="D960" s="386"/>
      <c r="E960" s="372" t="s">
        <v>999</v>
      </c>
      <c r="F960" s="388">
        <v>6214.2</v>
      </c>
      <c r="G960" s="387"/>
      <c r="H960" s="371">
        <v>45022</v>
      </c>
      <c r="I960" s="373">
        <f t="shared" si="6"/>
        <v>0</v>
      </c>
      <c r="J960" s="373">
        <f t="shared" si="7"/>
        <v>5.1038233594113969E-4</v>
      </c>
    </row>
    <row r="961" spans="1:10" ht="14.25" customHeight="1">
      <c r="A961" s="371">
        <v>45026</v>
      </c>
      <c r="B961" s="371" t="s">
        <v>4744</v>
      </c>
      <c r="C961" s="372">
        <v>209.8</v>
      </c>
      <c r="D961" s="386"/>
      <c r="E961" s="372" t="s">
        <v>999</v>
      </c>
      <c r="F961" s="388">
        <v>6201.55</v>
      </c>
      <c r="G961" s="387"/>
      <c r="H961" s="371">
        <v>45026</v>
      </c>
      <c r="I961" s="373">
        <f t="shared" si="6"/>
        <v>0</v>
      </c>
      <c r="J961" s="373">
        <f t="shared" si="7"/>
        <v>-2.0356602619805431E-3</v>
      </c>
    </row>
    <row r="962" spans="1:10" ht="14.25" customHeight="1">
      <c r="A962" s="371">
        <v>45027</v>
      </c>
      <c r="B962" s="371" t="s">
        <v>4744</v>
      </c>
      <c r="C962" s="372">
        <v>209.8</v>
      </c>
      <c r="D962" s="386"/>
      <c r="E962" s="372" t="s">
        <v>999</v>
      </c>
      <c r="F962" s="388">
        <v>6196.49</v>
      </c>
      <c r="G962" s="387"/>
      <c r="H962" s="371">
        <v>45027</v>
      </c>
      <c r="I962" s="373">
        <f t="shared" si="6"/>
        <v>0</v>
      </c>
      <c r="J962" s="373">
        <f t="shared" si="7"/>
        <v>-8.1592505099536972E-4</v>
      </c>
    </row>
    <row r="963" spans="1:10" ht="14.25" customHeight="1">
      <c r="A963" s="371">
        <v>45028</v>
      </c>
      <c r="B963" s="371" t="s">
        <v>4744</v>
      </c>
      <c r="C963" s="372">
        <v>209.8</v>
      </c>
      <c r="D963" s="386"/>
      <c r="E963" s="372" t="s">
        <v>999</v>
      </c>
      <c r="F963" s="388">
        <v>6204.88</v>
      </c>
      <c r="G963" s="387"/>
      <c r="H963" s="371">
        <v>45028</v>
      </c>
      <c r="I963" s="373">
        <f t="shared" si="6"/>
        <v>0</v>
      </c>
      <c r="J963" s="373">
        <f t="shared" si="7"/>
        <v>1.3539923408252275E-3</v>
      </c>
    </row>
    <row r="964" spans="1:10" ht="14.25" customHeight="1">
      <c r="A964" s="371">
        <v>45029</v>
      </c>
      <c r="B964" s="371" t="s">
        <v>4744</v>
      </c>
      <c r="C964" s="372">
        <v>209.8</v>
      </c>
      <c r="D964" s="386"/>
      <c r="E964" s="372" t="s">
        <v>999</v>
      </c>
      <c r="F964" s="388">
        <v>6215.18</v>
      </c>
      <c r="G964" s="387"/>
      <c r="H964" s="371">
        <v>45029</v>
      </c>
      <c r="I964" s="373">
        <f t="shared" si="6"/>
        <v>0</v>
      </c>
      <c r="J964" s="373">
        <f t="shared" si="7"/>
        <v>1.6599837547222052E-3</v>
      </c>
    </row>
    <row r="965" spans="1:10" ht="14.25" customHeight="1">
      <c r="A965" s="371">
        <v>45033</v>
      </c>
      <c r="B965" s="371" t="s">
        <v>4744</v>
      </c>
      <c r="C965" s="372">
        <v>209.8</v>
      </c>
      <c r="D965" s="386"/>
      <c r="E965" s="372" t="s">
        <v>999</v>
      </c>
      <c r="F965" s="388">
        <v>6223.06</v>
      </c>
      <c r="G965" s="387"/>
      <c r="H965" s="371">
        <v>45033</v>
      </c>
      <c r="I965" s="373">
        <f t="shared" si="6"/>
        <v>0</v>
      </c>
      <c r="J965" s="373">
        <f t="shared" si="7"/>
        <v>1.2678635212495237E-3</v>
      </c>
    </row>
    <row r="966" spans="1:10" ht="14.25" customHeight="1">
      <c r="A966" s="371">
        <v>45034</v>
      </c>
      <c r="B966" s="371" t="s">
        <v>4744</v>
      </c>
      <c r="C966" s="372">
        <v>209.8</v>
      </c>
      <c r="D966" s="386"/>
      <c r="E966" s="372" t="s">
        <v>999</v>
      </c>
      <c r="F966" s="388">
        <v>6228.65</v>
      </c>
      <c r="G966" s="387"/>
      <c r="H966" s="371">
        <v>45034</v>
      </c>
      <c r="I966" s="373">
        <f t="shared" si="6"/>
        <v>0</v>
      </c>
      <c r="J966" s="373">
        <f t="shared" si="7"/>
        <v>8.9827191124602912E-4</v>
      </c>
    </row>
    <row r="967" spans="1:10" ht="14.25" customHeight="1">
      <c r="A967" s="371">
        <v>45040</v>
      </c>
      <c r="B967" s="371" t="s">
        <v>4744</v>
      </c>
      <c r="C967" s="372">
        <v>209.8</v>
      </c>
      <c r="D967" s="386"/>
      <c r="E967" s="372" t="s">
        <v>999</v>
      </c>
      <c r="F967" s="388">
        <v>6252.16</v>
      </c>
      <c r="G967" s="387"/>
      <c r="H967" s="371">
        <v>45040</v>
      </c>
      <c r="I967" s="373">
        <f t="shared" si="6"/>
        <v>0</v>
      </c>
      <c r="J967" s="373">
        <f t="shared" si="7"/>
        <v>3.7744936703780763E-3</v>
      </c>
    </row>
    <row r="968" spans="1:10" ht="14.25" customHeight="1">
      <c r="A968" s="371">
        <v>45041</v>
      </c>
      <c r="B968" s="371" t="s">
        <v>4744</v>
      </c>
      <c r="C968" s="372">
        <v>209.8</v>
      </c>
      <c r="D968" s="386"/>
      <c r="E968" s="372" t="s">
        <v>999</v>
      </c>
      <c r="F968" s="388">
        <v>6263.52</v>
      </c>
      <c r="G968" s="387"/>
      <c r="H968" s="371">
        <v>45041</v>
      </c>
      <c r="I968" s="373">
        <f t="shared" si="6"/>
        <v>0</v>
      </c>
      <c r="J968" s="373">
        <f t="shared" si="7"/>
        <v>1.816972054458077E-3</v>
      </c>
    </row>
    <row r="969" spans="1:10" ht="14.25" customHeight="1">
      <c r="A969" s="371">
        <v>45042</v>
      </c>
      <c r="B969" s="371" t="s">
        <v>4744</v>
      </c>
      <c r="C969" s="372">
        <v>209.8</v>
      </c>
      <c r="D969" s="386"/>
      <c r="E969" s="372" t="s">
        <v>999</v>
      </c>
      <c r="F969" s="388">
        <v>6266.36</v>
      </c>
      <c r="G969" s="387"/>
      <c r="H969" s="371">
        <v>45042</v>
      </c>
      <c r="I969" s="373">
        <f t="shared" si="6"/>
        <v>0</v>
      </c>
      <c r="J969" s="373">
        <f t="shared" si="7"/>
        <v>4.5341916366514745E-4</v>
      </c>
    </row>
    <row r="970" spans="1:10" ht="14.25" customHeight="1">
      <c r="A970" s="371">
        <v>45043</v>
      </c>
      <c r="B970" s="371" t="s">
        <v>4744</v>
      </c>
      <c r="C970" s="372">
        <v>209.8</v>
      </c>
      <c r="D970" s="386"/>
      <c r="E970" s="372" t="s">
        <v>999</v>
      </c>
      <c r="F970" s="388">
        <v>6274.06</v>
      </c>
      <c r="G970" s="387"/>
      <c r="H970" s="371">
        <v>45043</v>
      </c>
      <c r="I970" s="373">
        <f t="shared" si="6"/>
        <v>0</v>
      </c>
      <c r="J970" s="373">
        <f t="shared" si="7"/>
        <v>1.228783536215694E-3</v>
      </c>
    </row>
    <row r="971" spans="1:10" ht="14.25" customHeight="1">
      <c r="A971" s="371">
        <v>45048</v>
      </c>
      <c r="B971" s="371" t="s">
        <v>4744</v>
      </c>
      <c r="C971" s="372">
        <v>209.8</v>
      </c>
      <c r="D971" s="386"/>
      <c r="E971" s="372" t="s">
        <v>999</v>
      </c>
      <c r="F971" s="388">
        <v>6270.77</v>
      </c>
      <c r="G971" s="387"/>
      <c r="H971" s="371">
        <v>45048</v>
      </c>
      <c r="I971" s="373">
        <f t="shared" si="6"/>
        <v>0</v>
      </c>
      <c r="J971" s="373">
        <f t="shared" si="7"/>
        <v>-5.2438134158738769E-4</v>
      </c>
    </row>
    <row r="972" spans="1:10" ht="14.25" customHeight="1">
      <c r="A972" s="371">
        <v>45049</v>
      </c>
      <c r="B972" s="371" t="s">
        <v>4744</v>
      </c>
      <c r="C972" s="372">
        <v>209.8</v>
      </c>
      <c r="D972" s="386"/>
      <c r="E972" s="372" t="s">
        <v>999</v>
      </c>
      <c r="F972" s="388">
        <v>6269.16</v>
      </c>
      <c r="G972" s="387"/>
      <c r="H972" s="371">
        <v>45049</v>
      </c>
      <c r="I972" s="373">
        <f t="shared" si="6"/>
        <v>0</v>
      </c>
      <c r="J972" s="373">
        <f t="shared" si="7"/>
        <v>-2.5674677910381138E-4</v>
      </c>
    </row>
    <row r="973" spans="1:10" ht="14.25" customHeight="1">
      <c r="A973" s="371">
        <v>45054</v>
      </c>
      <c r="B973" s="371" t="s">
        <v>4744</v>
      </c>
      <c r="C973" s="372">
        <v>209.8</v>
      </c>
      <c r="D973" s="386"/>
      <c r="E973" s="372" t="s">
        <v>999</v>
      </c>
      <c r="F973" s="388">
        <v>6261.63</v>
      </c>
      <c r="G973" s="387"/>
      <c r="H973" s="371">
        <v>45054</v>
      </c>
      <c r="I973" s="373">
        <f t="shared" si="6"/>
        <v>0</v>
      </c>
      <c r="J973" s="373">
        <f t="shared" si="7"/>
        <v>-1.2011178531095013E-3</v>
      </c>
    </row>
    <row r="974" spans="1:10" ht="14.25" customHeight="1">
      <c r="A974" s="371">
        <v>45055</v>
      </c>
      <c r="B974" s="371" t="s">
        <v>4744</v>
      </c>
      <c r="C974" s="372">
        <v>209.8</v>
      </c>
      <c r="D974" s="386"/>
      <c r="E974" s="372" t="s">
        <v>999</v>
      </c>
      <c r="F974" s="388">
        <v>6273.6</v>
      </c>
      <c r="G974" s="387"/>
      <c r="H974" s="371">
        <v>45055</v>
      </c>
      <c r="I974" s="373">
        <f t="shared" si="6"/>
        <v>0</v>
      </c>
      <c r="J974" s="373">
        <f t="shared" si="7"/>
        <v>1.9116428150498521E-3</v>
      </c>
    </row>
    <row r="975" spans="1:10" ht="14.25" customHeight="1">
      <c r="A975" s="371">
        <v>45056</v>
      </c>
      <c r="B975" s="371" t="s">
        <v>4744</v>
      </c>
      <c r="C975" s="372">
        <v>209.8</v>
      </c>
      <c r="D975" s="386"/>
      <c r="E975" s="372" t="s">
        <v>999</v>
      </c>
      <c r="F975" s="388">
        <v>6279.11</v>
      </c>
      <c r="G975" s="387"/>
      <c r="H975" s="371">
        <v>45056</v>
      </c>
      <c r="I975" s="373">
        <f t="shared" si="6"/>
        <v>0</v>
      </c>
      <c r="J975" s="373">
        <f t="shared" si="7"/>
        <v>8.7828360112207626E-4</v>
      </c>
    </row>
    <row r="976" spans="1:10" ht="14.25" customHeight="1">
      <c r="A976" s="371">
        <v>45057</v>
      </c>
      <c r="B976" s="371" t="s">
        <v>4744</v>
      </c>
      <c r="C976" s="372">
        <v>209.8</v>
      </c>
      <c r="D976" s="386"/>
      <c r="E976" s="372" t="s">
        <v>999</v>
      </c>
      <c r="F976" s="388">
        <v>6272.43</v>
      </c>
      <c r="G976" s="387"/>
      <c r="H976" s="371">
        <v>45057</v>
      </c>
      <c r="I976" s="373">
        <f t="shared" si="6"/>
        <v>0</v>
      </c>
      <c r="J976" s="373">
        <f t="shared" si="7"/>
        <v>-1.0638450353631645E-3</v>
      </c>
    </row>
    <row r="977" spans="1:10" ht="14.25" customHeight="1">
      <c r="A977" s="371">
        <v>45061</v>
      </c>
      <c r="B977" s="371" t="s">
        <v>4744</v>
      </c>
      <c r="C977" s="372">
        <v>209.8</v>
      </c>
      <c r="D977" s="386"/>
      <c r="E977" s="372" t="s">
        <v>999</v>
      </c>
      <c r="F977" s="388">
        <v>6260.1</v>
      </c>
      <c r="G977" s="387"/>
      <c r="H977" s="371">
        <v>45061</v>
      </c>
      <c r="I977" s="373">
        <f t="shared" si="6"/>
        <v>0</v>
      </c>
      <c r="J977" s="373">
        <f t="shared" si="7"/>
        <v>-1.9657453331484165E-3</v>
      </c>
    </row>
    <row r="978" spans="1:10" ht="14.25" customHeight="1">
      <c r="A978" s="371">
        <v>45062</v>
      </c>
      <c r="B978" s="371" t="s">
        <v>4744</v>
      </c>
      <c r="C978" s="372">
        <v>209.8</v>
      </c>
      <c r="D978" s="386"/>
      <c r="E978" s="372" t="s">
        <v>999</v>
      </c>
      <c r="F978" s="388">
        <v>6277.21</v>
      </c>
      <c r="G978" s="387"/>
      <c r="H978" s="371">
        <v>45062</v>
      </c>
      <c r="I978" s="373">
        <f t="shared" si="6"/>
        <v>0</v>
      </c>
      <c r="J978" s="373">
        <f t="shared" si="7"/>
        <v>2.7331831759875858E-3</v>
      </c>
    </row>
    <row r="979" spans="1:10" ht="14.25" customHeight="1">
      <c r="A979" s="371">
        <v>45063</v>
      </c>
      <c r="B979" s="371" t="s">
        <v>4744</v>
      </c>
      <c r="C979" s="372">
        <v>209.8</v>
      </c>
      <c r="D979" s="386"/>
      <c r="E979" s="372" t="s">
        <v>999</v>
      </c>
      <c r="F979" s="388">
        <v>6281.25</v>
      </c>
      <c r="G979" s="387"/>
      <c r="H979" s="371">
        <v>45063</v>
      </c>
      <c r="I979" s="373">
        <f t="shared" si="6"/>
        <v>0</v>
      </c>
      <c r="J979" s="373">
        <f t="shared" si="7"/>
        <v>6.4359803160951579E-4</v>
      </c>
    </row>
    <row r="980" spans="1:10" ht="14.25" customHeight="1">
      <c r="A980" s="371">
        <v>45064</v>
      </c>
      <c r="B980" s="371" t="s">
        <v>4744</v>
      </c>
      <c r="C980" s="372">
        <v>209.8</v>
      </c>
      <c r="D980" s="386"/>
      <c r="E980" s="372" t="s">
        <v>999</v>
      </c>
      <c r="F980" s="388">
        <v>6290.2</v>
      </c>
      <c r="G980" s="387"/>
      <c r="H980" s="371">
        <v>45064</v>
      </c>
      <c r="I980" s="373">
        <f t="shared" si="6"/>
        <v>0</v>
      </c>
      <c r="J980" s="373">
        <f t="shared" si="7"/>
        <v>1.4248756218904202E-3</v>
      </c>
    </row>
    <row r="981" spans="1:10" ht="14.25" customHeight="1">
      <c r="A981" s="371">
        <v>45068</v>
      </c>
      <c r="B981" s="371" t="s">
        <v>4744</v>
      </c>
      <c r="C981" s="372">
        <v>209.8</v>
      </c>
      <c r="D981" s="386"/>
      <c r="E981" s="372" t="s">
        <v>999</v>
      </c>
      <c r="F981" s="388">
        <v>6281.65</v>
      </c>
      <c r="G981" s="387"/>
      <c r="H981" s="371">
        <v>45068</v>
      </c>
      <c r="I981" s="373">
        <f t="shared" si="6"/>
        <v>0</v>
      </c>
      <c r="J981" s="373">
        <f t="shared" si="7"/>
        <v>-1.3592572573208894E-3</v>
      </c>
    </row>
    <row r="982" spans="1:10" ht="14.25" customHeight="1">
      <c r="A982" s="371">
        <v>45069</v>
      </c>
      <c r="B982" s="371" t="s">
        <v>4744</v>
      </c>
      <c r="C982" s="372">
        <v>209.8</v>
      </c>
      <c r="D982" s="386"/>
      <c r="E982" s="372" t="s">
        <v>999</v>
      </c>
      <c r="F982" s="388">
        <v>6306.19</v>
      </c>
      <c r="G982" s="387"/>
      <c r="H982" s="371">
        <v>45069</v>
      </c>
      <c r="I982" s="373">
        <f t="shared" si="6"/>
        <v>0</v>
      </c>
      <c r="J982" s="373">
        <f t="shared" si="7"/>
        <v>3.906616892058512E-3</v>
      </c>
    </row>
    <row r="983" spans="1:10" ht="14.25" customHeight="1">
      <c r="A983" s="371">
        <v>45070</v>
      </c>
      <c r="B983" s="371" t="s">
        <v>4744</v>
      </c>
      <c r="C983" s="372">
        <v>209.8</v>
      </c>
      <c r="D983" s="386"/>
      <c r="E983" s="372" t="s">
        <v>999</v>
      </c>
      <c r="F983" s="388">
        <v>6305.9</v>
      </c>
      <c r="G983" s="387"/>
      <c r="H983" s="371">
        <v>45070</v>
      </c>
      <c r="I983" s="373">
        <f t="shared" si="6"/>
        <v>0</v>
      </c>
      <c r="J983" s="373">
        <f t="shared" si="7"/>
        <v>-4.5986562409283671E-5</v>
      </c>
    </row>
    <row r="984" spans="1:10" ht="14.25" customHeight="1">
      <c r="A984" s="371">
        <v>45071</v>
      </c>
      <c r="B984" s="371" t="s">
        <v>4744</v>
      </c>
      <c r="C984" s="372">
        <v>209.8</v>
      </c>
      <c r="D984" s="386"/>
      <c r="E984" s="372" t="s">
        <v>999</v>
      </c>
      <c r="F984" s="388">
        <v>6325.73</v>
      </c>
      <c r="G984" s="387"/>
      <c r="H984" s="371">
        <v>45071</v>
      </c>
      <c r="I984" s="373">
        <f t="shared" si="6"/>
        <v>0</v>
      </c>
      <c r="J984" s="373">
        <f t="shared" si="7"/>
        <v>3.1446740354270641E-3</v>
      </c>
    </row>
    <row r="985" spans="1:10" ht="14.25" customHeight="1">
      <c r="A985" s="371">
        <v>45075</v>
      </c>
      <c r="B985" s="371" t="s">
        <v>4744</v>
      </c>
      <c r="C985" s="372">
        <v>209.8</v>
      </c>
      <c r="D985" s="386"/>
      <c r="E985" s="372" t="s">
        <v>999</v>
      </c>
      <c r="F985" s="388">
        <v>6332.74</v>
      </c>
      <c r="G985" s="387"/>
      <c r="H985" s="371">
        <v>45075</v>
      </c>
      <c r="I985" s="373">
        <f t="shared" si="6"/>
        <v>0</v>
      </c>
      <c r="J985" s="373">
        <f t="shared" si="7"/>
        <v>1.108172495506432E-3</v>
      </c>
    </row>
    <row r="986" spans="1:10" ht="14.25" customHeight="1">
      <c r="A986" s="371">
        <v>45076</v>
      </c>
      <c r="B986" s="371" t="s">
        <v>4744</v>
      </c>
      <c r="C986" s="372">
        <v>209.8</v>
      </c>
      <c r="D986" s="386"/>
      <c r="E986" s="372" t="s">
        <v>999</v>
      </c>
      <c r="F986" s="388">
        <v>6345.78</v>
      </c>
      <c r="G986" s="387"/>
      <c r="H986" s="371">
        <v>45076</v>
      </c>
      <c r="I986" s="373">
        <f t="shared" si="6"/>
        <v>0</v>
      </c>
      <c r="J986" s="373">
        <f t="shared" si="7"/>
        <v>2.0591402773522116E-3</v>
      </c>
    </row>
    <row r="987" spans="1:10" ht="14.25" customHeight="1">
      <c r="A987" s="371">
        <v>45077</v>
      </c>
      <c r="B987" s="371" t="s">
        <v>4744</v>
      </c>
      <c r="C987" s="372">
        <v>209.8</v>
      </c>
      <c r="D987" s="386"/>
      <c r="E987" s="372" t="s">
        <v>999</v>
      </c>
      <c r="F987" s="388">
        <v>6339.74</v>
      </c>
      <c r="G987" s="387"/>
      <c r="H987" s="371">
        <v>45077</v>
      </c>
      <c r="I987" s="373">
        <f t="shared" si="6"/>
        <v>0</v>
      </c>
      <c r="J987" s="373">
        <f t="shared" si="7"/>
        <v>-9.5181364623420084E-4</v>
      </c>
    </row>
    <row r="988" spans="1:10" ht="14.25" customHeight="1">
      <c r="A988" s="371">
        <v>45078</v>
      </c>
      <c r="B988" s="371" t="s">
        <v>4744</v>
      </c>
      <c r="C988" s="372">
        <v>209.8</v>
      </c>
      <c r="D988" s="386"/>
      <c r="E988" s="372" t="s">
        <v>999</v>
      </c>
      <c r="F988" s="388">
        <v>6355.56</v>
      </c>
      <c r="G988" s="387"/>
      <c r="H988" s="371">
        <v>45078</v>
      </c>
      <c r="I988" s="373">
        <f t="shared" si="6"/>
        <v>0</v>
      </c>
      <c r="J988" s="373">
        <f t="shared" si="7"/>
        <v>2.4953704726062842E-3</v>
      </c>
    </row>
    <row r="989" spans="1:10" ht="14.25" customHeight="1">
      <c r="A989" s="371">
        <v>45082</v>
      </c>
      <c r="B989" s="371" t="s">
        <v>4744</v>
      </c>
      <c r="C989" s="372">
        <v>209.8</v>
      </c>
      <c r="D989" s="386"/>
      <c r="E989" s="372" t="s">
        <v>999</v>
      </c>
      <c r="F989" s="388">
        <v>6356.3</v>
      </c>
      <c r="G989" s="387"/>
      <c r="H989" s="371">
        <v>45082</v>
      </c>
      <c r="I989" s="373">
        <f t="shared" si="6"/>
        <v>0</v>
      </c>
      <c r="J989" s="373">
        <f t="shared" si="7"/>
        <v>1.1643348501144679E-4</v>
      </c>
    </row>
    <row r="990" spans="1:10" ht="14.25" customHeight="1">
      <c r="A990" s="371">
        <v>45083</v>
      </c>
      <c r="B990" s="371" t="s">
        <v>4744</v>
      </c>
      <c r="C990" s="372">
        <v>209.8</v>
      </c>
      <c r="D990" s="386"/>
      <c r="E990" s="372" t="s">
        <v>999</v>
      </c>
      <c r="F990" s="388">
        <v>6316.19</v>
      </c>
      <c r="G990" s="387"/>
      <c r="H990" s="371">
        <v>45083</v>
      </c>
      <c r="I990" s="373">
        <f t="shared" si="6"/>
        <v>0</v>
      </c>
      <c r="J990" s="373">
        <f t="shared" si="7"/>
        <v>-6.3102748454290092E-3</v>
      </c>
    </row>
    <row r="991" spans="1:10" ht="14.25" customHeight="1">
      <c r="A991" s="371">
        <v>45084</v>
      </c>
      <c r="B991" s="371" t="s">
        <v>4744</v>
      </c>
      <c r="C991" s="372">
        <v>209.8</v>
      </c>
      <c r="D991" s="386"/>
      <c r="E991" s="372" t="s">
        <v>999</v>
      </c>
      <c r="F991" s="388">
        <v>6338.99</v>
      </c>
      <c r="G991" s="387"/>
      <c r="H991" s="371">
        <v>45084</v>
      </c>
      <c r="I991" s="373">
        <f t="shared" si="6"/>
        <v>0</v>
      </c>
      <c r="J991" s="373">
        <f t="shared" si="7"/>
        <v>3.6097710803506544E-3</v>
      </c>
    </row>
    <row r="992" spans="1:10" ht="14.25" customHeight="1">
      <c r="A992" s="371">
        <v>45085</v>
      </c>
      <c r="B992" s="371" t="s">
        <v>4744</v>
      </c>
      <c r="C992" s="372">
        <v>209.8</v>
      </c>
      <c r="D992" s="386"/>
      <c r="E992" s="372" t="s">
        <v>999</v>
      </c>
      <c r="F992" s="388">
        <v>6352.84</v>
      </c>
      <c r="G992" s="387"/>
      <c r="H992" s="371">
        <v>45085</v>
      </c>
      <c r="I992" s="373">
        <f t="shared" si="6"/>
        <v>0</v>
      </c>
      <c r="J992" s="373">
        <f t="shared" si="7"/>
        <v>2.1848906529273737E-3</v>
      </c>
    </row>
    <row r="993" spans="1:10" ht="14.25" customHeight="1">
      <c r="A993" s="371">
        <v>45089</v>
      </c>
      <c r="B993" s="371" t="s">
        <v>4744</v>
      </c>
      <c r="C993" s="372">
        <v>209.8</v>
      </c>
      <c r="D993" s="386"/>
      <c r="E993" s="372" t="s">
        <v>999</v>
      </c>
      <c r="F993" s="388">
        <v>6310.6</v>
      </c>
      <c r="G993" s="387"/>
      <c r="H993" s="371">
        <v>45089</v>
      </c>
      <c r="I993" s="373">
        <f t="shared" si="6"/>
        <v>0</v>
      </c>
      <c r="J993" s="373">
        <f t="shared" si="7"/>
        <v>-6.6489947802872429E-3</v>
      </c>
    </row>
    <row r="994" spans="1:10" ht="14.25" customHeight="1">
      <c r="A994" s="371">
        <v>45090</v>
      </c>
      <c r="B994" s="371" t="s">
        <v>4744</v>
      </c>
      <c r="C994" s="372">
        <v>209.8</v>
      </c>
      <c r="D994" s="386"/>
      <c r="E994" s="372" t="s">
        <v>999</v>
      </c>
      <c r="F994" s="388">
        <v>6298.92</v>
      </c>
      <c r="G994" s="387"/>
      <c r="H994" s="371">
        <v>45090</v>
      </c>
      <c r="I994" s="373">
        <f t="shared" si="6"/>
        <v>0</v>
      </c>
      <c r="J994" s="373">
        <f t="shared" si="7"/>
        <v>-1.8508541184674154E-3</v>
      </c>
    </row>
    <row r="995" spans="1:10" ht="14.25" customHeight="1">
      <c r="A995" s="371">
        <v>45091</v>
      </c>
      <c r="B995" s="371" t="s">
        <v>4744</v>
      </c>
      <c r="C995" s="372">
        <v>209.8</v>
      </c>
      <c r="D995" s="386"/>
      <c r="E995" s="372" t="s">
        <v>999</v>
      </c>
      <c r="F995" s="388">
        <v>6274.76</v>
      </c>
      <c r="G995" s="387"/>
      <c r="H995" s="371">
        <v>45091</v>
      </c>
      <c r="I995" s="373">
        <f t="shared" si="6"/>
        <v>0</v>
      </c>
      <c r="J995" s="373">
        <f t="shared" si="7"/>
        <v>-3.8355781626056018E-3</v>
      </c>
    </row>
    <row r="996" spans="1:10" ht="14.25" customHeight="1">
      <c r="A996" s="371">
        <v>45092</v>
      </c>
      <c r="B996" s="371" t="s">
        <v>4744</v>
      </c>
      <c r="C996" s="372">
        <v>209.8</v>
      </c>
      <c r="D996" s="386"/>
      <c r="E996" s="372" t="s">
        <v>999</v>
      </c>
      <c r="F996" s="388">
        <v>6280.02</v>
      </c>
      <c r="G996" s="387"/>
      <c r="H996" s="371">
        <v>45092</v>
      </c>
      <c r="I996" s="373">
        <f t="shared" si="6"/>
        <v>0</v>
      </c>
      <c r="J996" s="373">
        <f t="shared" si="7"/>
        <v>8.382790736218837E-4</v>
      </c>
    </row>
    <row r="997" spans="1:10" ht="14.25" customHeight="1">
      <c r="A997" s="371">
        <v>45096</v>
      </c>
      <c r="B997" s="371" t="s">
        <v>4744</v>
      </c>
      <c r="C997" s="372">
        <v>209.8</v>
      </c>
      <c r="D997" s="386"/>
      <c r="E997" s="372" t="s">
        <v>999</v>
      </c>
      <c r="F997" s="388">
        <v>6314.14</v>
      </c>
      <c r="G997" s="387"/>
      <c r="H997" s="371">
        <v>45096</v>
      </c>
      <c r="I997" s="373">
        <f t="shared" si="6"/>
        <v>0</v>
      </c>
      <c r="J997" s="373">
        <f t="shared" si="7"/>
        <v>5.433103716230292E-3</v>
      </c>
    </row>
    <row r="998" spans="1:10" ht="14.25" customHeight="1">
      <c r="A998" s="371">
        <v>45097</v>
      </c>
      <c r="B998" s="371" t="s">
        <v>4744</v>
      </c>
      <c r="C998" s="372">
        <v>209.8</v>
      </c>
      <c r="D998" s="386"/>
      <c r="E998" s="372" t="s">
        <v>999</v>
      </c>
      <c r="F998" s="388">
        <v>6301.8</v>
      </c>
      <c r="G998" s="387"/>
      <c r="H998" s="371">
        <v>45097</v>
      </c>
      <c r="I998" s="373">
        <f t="shared" si="6"/>
        <v>0</v>
      </c>
      <c r="J998" s="373">
        <f t="shared" si="7"/>
        <v>-1.954343742774145E-3</v>
      </c>
    </row>
    <row r="999" spans="1:10" ht="14.25" customHeight="1">
      <c r="A999" s="371">
        <v>45098</v>
      </c>
      <c r="B999" s="371" t="s">
        <v>4744</v>
      </c>
      <c r="C999" s="372">
        <v>209.8</v>
      </c>
      <c r="D999" s="386"/>
      <c r="E999" s="372" t="s">
        <v>999</v>
      </c>
      <c r="F999" s="388">
        <v>6310.96</v>
      </c>
      <c r="G999" s="387"/>
      <c r="H999" s="371">
        <v>45098</v>
      </c>
      <c r="I999" s="373">
        <f t="shared" si="6"/>
        <v>0</v>
      </c>
      <c r="J999" s="373">
        <f t="shared" si="7"/>
        <v>1.4535529531245484E-3</v>
      </c>
    </row>
    <row r="1000" spans="1:10" ht="14.25" customHeight="1">
      <c r="A1000" s="371">
        <v>45099</v>
      </c>
      <c r="B1000" s="371" t="s">
        <v>4744</v>
      </c>
      <c r="C1000" s="372">
        <v>209.8</v>
      </c>
      <c r="D1000" s="386"/>
      <c r="E1000" s="372" t="s">
        <v>999</v>
      </c>
      <c r="F1000" s="388">
        <v>6319.25</v>
      </c>
      <c r="G1000" s="387"/>
      <c r="H1000" s="371">
        <v>45099</v>
      </c>
      <c r="I1000" s="373">
        <f t="shared" si="6"/>
        <v>0</v>
      </c>
      <c r="J1000" s="373">
        <f t="shared" si="7"/>
        <v>1.313587790130244E-3</v>
      </c>
    </row>
    <row r="1001" spans="1:10" ht="14.25" customHeight="1">
      <c r="A1001" s="371">
        <v>45103</v>
      </c>
      <c r="B1001" s="371" t="s">
        <v>4744</v>
      </c>
      <c r="C1001" s="372">
        <v>209.8</v>
      </c>
      <c r="D1001" s="386"/>
      <c r="E1001" s="372" t="s">
        <v>999</v>
      </c>
      <c r="F1001" s="388">
        <v>6344.09</v>
      </c>
      <c r="G1001" s="387"/>
      <c r="H1001" s="371">
        <v>45103</v>
      </c>
      <c r="I1001" s="373">
        <f t="shared" si="6"/>
        <v>0</v>
      </c>
      <c r="J1001" s="373">
        <f t="shared" si="7"/>
        <v>3.9308462238398789E-3</v>
      </c>
    </row>
    <row r="1002" spans="1:10" ht="14.25" customHeight="1">
      <c r="A1002" s="371">
        <v>45110</v>
      </c>
      <c r="B1002" s="371" t="s">
        <v>4744</v>
      </c>
      <c r="C1002" s="372">
        <v>209.8</v>
      </c>
      <c r="D1002" s="386"/>
      <c r="E1002" s="372" t="s">
        <v>999</v>
      </c>
      <c r="F1002" s="388">
        <v>6331.36</v>
      </c>
      <c r="G1002" s="387"/>
      <c r="H1002" s="371">
        <v>45110</v>
      </c>
      <c r="I1002" s="373">
        <f t="shared" si="6"/>
        <v>0</v>
      </c>
      <c r="J1002" s="373">
        <f t="shared" si="7"/>
        <v>-2.0065919619678407E-3</v>
      </c>
    </row>
    <row r="1003" spans="1:10" ht="14.25" customHeight="1">
      <c r="A1003" s="371">
        <v>45111</v>
      </c>
      <c r="B1003" s="371" t="s">
        <v>4744</v>
      </c>
      <c r="C1003" s="372">
        <v>209.8</v>
      </c>
      <c r="D1003" s="386"/>
      <c r="E1003" s="372" t="s">
        <v>999</v>
      </c>
      <c r="F1003" s="388">
        <v>6334.11</v>
      </c>
      <c r="G1003" s="387"/>
      <c r="H1003" s="371">
        <v>45111</v>
      </c>
      <c r="I1003" s="373">
        <f t="shared" si="6"/>
        <v>0</v>
      </c>
      <c r="J1003" s="373">
        <f t="shared" si="7"/>
        <v>4.3434585934143399E-4</v>
      </c>
    </row>
    <row r="1004" spans="1:10" ht="14.25" customHeight="1">
      <c r="A1004" s="371">
        <v>45112</v>
      </c>
      <c r="B1004" s="371" t="s">
        <v>4744</v>
      </c>
      <c r="C1004" s="372">
        <v>209.8</v>
      </c>
      <c r="D1004" s="386"/>
      <c r="E1004" s="372" t="s">
        <v>999</v>
      </c>
      <c r="F1004" s="388">
        <v>6336.15</v>
      </c>
      <c r="G1004" s="387"/>
      <c r="H1004" s="371">
        <v>45112</v>
      </c>
      <c r="I1004" s="373">
        <f t="shared" si="6"/>
        <v>0</v>
      </c>
      <c r="J1004" s="373">
        <f t="shared" si="7"/>
        <v>3.2206576772431106E-4</v>
      </c>
    </row>
    <row r="1005" spans="1:10" ht="14.25" customHeight="1">
      <c r="A1005" s="371">
        <v>45113</v>
      </c>
      <c r="B1005" s="371" t="s">
        <v>4744</v>
      </c>
      <c r="C1005" s="372">
        <v>209.8</v>
      </c>
      <c r="D1005" s="386"/>
      <c r="E1005" s="372" t="s">
        <v>999</v>
      </c>
      <c r="F1005" s="388">
        <v>6334.79</v>
      </c>
      <c r="G1005" s="387"/>
      <c r="H1005" s="371">
        <v>45113</v>
      </c>
      <c r="I1005" s="373">
        <f t="shared" si="6"/>
        <v>0</v>
      </c>
      <c r="J1005" s="373">
        <f t="shared" si="7"/>
        <v>-2.1464138317428549E-4</v>
      </c>
    </row>
    <row r="1006" spans="1:10" ht="14.25" customHeight="1">
      <c r="A1006" s="371">
        <v>45117</v>
      </c>
      <c r="B1006" s="371" t="s">
        <v>4744</v>
      </c>
      <c r="C1006" s="372">
        <v>209.8</v>
      </c>
      <c r="D1006" s="386"/>
      <c r="E1006" s="372" t="s">
        <v>999</v>
      </c>
      <c r="F1006" s="388">
        <v>6325.2</v>
      </c>
      <c r="G1006" s="387"/>
      <c r="H1006" s="371">
        <v>45117</v>
      </c>
      <c r="I1006" s="373">
        <f t="shared" si="6"/>
        <v>0</v>
      </c>
      <c r="J1006" s="373">
        <f t="shared" si="7"/>
        <v>-1.5138623379781224E-3</v>
      </c>
    </row>
    <row r="1007" spans="1:10" ht="14.25" customHeight="1">
      <c r="A1007" s="371">
        <v>45118</v>
      </c>
      <c r="B1007" s="371" t="s">
        <v>4744</v>
      </c>
      <c r="C1007" s="372">
        <v>209.8</v>
      </c>
      <c r="D1007" s="386"/>
      <c r="E1007" s="372" t="s">
        <v>999</v>
      </c>
      <c r="F1007" s="388">
        <v>6327.99</v>
      </c>
      <c r="G1007" s="387"/>
      <c r="H1007" s="371">
        <v>45118</v>
      </c>
      <c r="I1007" s="373">
        <f t="shared" si="6"/>
        <v>0</v>
      </c>
      <c r="J1007" s="373">
        <f t="shared" si="7"/>
        <v>4.4109277176995754E-4</v>
      </c>
    </row>
    <row r="1008" spans="1:10" ht="14.25" customHeight="1">
      <c r="A1008" s="371">
        <v>45119</v>
      </c>
      <c r="B1008" s="371" t="s">
        <v>4744</v>
      </c>
      <c r="C1008" s="372">
        <v>209.8</v>
      </c>
      <c r="D1008" s="386"/>
      <c r="E1008" s="372" t="s">
        <v>999</v>
      </c>
      <c r="F1008" s="388">
        <v>6336.79</v>
      </c>
      <c r="G1008" s="387"/>
      <c r="H1008" s="371">
        <v>45119</v>
      </c>
      <c r="I1008" s="373">
        <f t="shared" si="6"/>
        <v>0</v>
      </c>
      <c r="J1008" s="373">
        <f t="shared" si="7"/>
        <v>1.3906469510855946E-3</v>
      </c>
    </row>
    <row r="1009" spans="1:10" ht="14.25" customHeight="1">
      <c r="A1009" s="371">
        <v>45120</v>
      </c>
      <c r="B1009" s="371" t="s">
        <v>4744</v>
      </c>
      <c r="C1009" s="372">
        <v>210.4</v>
      </c>
      <c r="D1009" s="386"/>
      <c r="E1009" s="372" t="s">
        <v>999</v>
      </c>
      <c r="F1009" s="388">
        <v>6341.1</v>
      </c>
      <c r="G1009" s="387"/>
      <c r="H1009" s="371">
        <v>45120</v>
      </c>
      <c r="I1009" s="373">
        <f t="shared" si="6"/>
        <v>2.8598665395613843E-3</v>
      </c>
      <c r="J1009" s="373">
        <f t="shared" si="7"/>
        <v>6.8015509429852905E-4</v>
      </c>
    </row>
    <row r="1010" spans="1:10" ht="14.25" customHeight="1">
      <c r="A1010" s="371">
        <v>45124</v>
      </c>
      <c r="B1010" s="371" t="s">
        <v>4744</v>
      </c>
      <c r="C1010" s="372">
        <v>213.1</v>
      </c>
      <c r="D1010" s="386"/>
      <c r="E1010" s="372" t="s">
        <v>999</v>
      </c>
      <c r="F1010" s="388">
        <v>6361.16</v>
      </c>
      <c r="G1010" s="387"/>
      <c r="H1010" s="371">
        <v>45124</v>
      </c>
      <c r="I1010" s="373">
        <f t="shared" si="6"/>
        <v>1.2832699619771848E-2</v>
      </c>
      <c r="J1010" s="373">
        <f t="shared" si="7"/>
        <v>3.1634889845608694E-3</v>
      </c>
    </row>
    <row r="1011" spans="1:10" ht="14.25" customHeight="1">
      <c r="A1011" s="371">
        <v>45125</v>
      </c>
      <c r="B1011" s="371" t="s">
        <v>4744</v>
      </c>
      <c r="C1011" s="372">
        <v>213.3</v>
      </c>
      <c r="D1011" s="386"/>
      <c r="E1011" s="372" t="s">
        <v>999</v>
      </c>
      <c r="F1011" s="388">
        <v>6351.1</v>
      </c>
      <c r="G1011" s="387"/>
      <c r="H1011" s="371">
        <v>45125</v>
      </c>
      <c r="I1011" s="373">
        <f t="shared" si="6"/>
        <v>9.3852651337411608E-4</v>
      </c>
      <c r="J1011" s="373">
        <f t="shared" si="7"/>
        <v>-1.5814725616082326E-3</v>
      </c>
    </row>
    <row r="1012" spans="1:10" ht="14.25" customHeight="1">
      <c r="A1012" s="371">
        <v>45126</v>
      </c>
      <c r="B1012" s="371" t="s">
        <v>4744</v>
      </c>
      <c r="C1012" s="372">
        <v>212.6</v>
      </c>
      <c r="D1012" s="386"/>
      <c r="E1012" s="372" t="s">
        <v>999</v>
      </c>
      <c r="F1012" s="388">
        <v>6366.17</v>
      </c>
      <c r="G1012" s="387"/>
      <c r="H1012" s="371">
        <v>45126</v>
      </c>
      <c r="I1012" s="373">
        <f t="shared" si="6"/>
        <v>-3.2817627754337941E-3</v>
      </c>
      <c r="J1012" s="373">
        <f t="shared" si="7"/>
        <v>2.3728173072381509E-3</v>
      </c>
    </row>
    <row r="1013" spans="1:10" ht="14.25" customHeight="1">
      <c r="A1013" s="371">
        <v>45127</v>
      </c>
      <c r="B1013" s="371" t="s">
        <v>4744</v>
      </c>
      <c r="C1013" s="372">
        <v>211.1</v>
      </c>
      <c r="D1013" s="386"/>
      <c r="E1013" s="372" t="s">
        <v>999</v>
      </c>
      <c r="F1013" s="388">
        <v>6365.61</v>
      </c>
      <c r="G1013" s="387"/>
      <c r="H1013" s="371">
        <v>45127</v>
      </c>
      <c r="I1013" s="373">
        <f t="shared" si="6"/>
        <v>-7.0555032925682104E-3</v>
      </c>
      <c r="J1013" s="373">
        <f t="shared" si="7"/>
        <v>-8.796497737262321E-5</v>
      </c>
    </row>
    <row r="1014" spans="1:10" ht="14.25" customHeight="1">
      <c r="A1014" s="371">
        <v>45131</v>
      </c>
      <c r="B1014" s="371" t="s">
        <v>4744</v>
      </c>
      <c r="C1014" s="372">
        <v>209.9</v>
      </c>
      <c r="D1014" s="386"/>
      <c r="E1014" s="372" t="s">
        <v>999</v>
      </c>
      <c r="F1014" s="388">
        <v>6337.89</v>
      </c>
      <c r="G1014" s="387"/>
      <c r="H1014" s="371">
        <v>45131</v>
      </c>
      <c r="I1014" s="373">
        <f t="shared" si="6"/>
        <v>-5.6845097110373999E-3</v>
      </c>
      <c r="J1014" s="373">
        <f t="shared" si="7"/>
        <v>-4.3546494365818145E-3</v>
      </c>
    </row>
    <row r="1015" spans="1:10" ht="14.25" customHeight="1">
      <c r="A1015" s="371">
        <v>45132</v>
      </c>
      <c r="B1015" s="371" t="s">
        <v>4744</v>
      </c>
      <c r="C1015" s="372">
        <v>210.6</v>
      </c>
      <c r="D1015" s="386"/>
      <c r="E1015" s="372" t="s">
        <v>999</v>
      </c>
      <c r="F1015" s="388">
        <v>6331.03</v>
      </c>
      <c r="G1015" s="387"/>
      <c r="H1015" s="371">
        <v>45132</v>
      </c>
      <c r="I1015" s="373">
        <f t="shared" si="6"/>
        <v>3.3349213911386677E-3</v>
      </c>
      <c r="J1015" s="373">
        <f t="shared" si="7"/>
        <v>-1.0823791514211756E-3</v>
      </c>
    </row>
    <row r="1016" spans="1:10" ht="14.25" customHeight="1">
      <c r="A1016" s="371">
        <v>45133</v>
      </c>
      <c r="B1016" s="371" t="s">
        <v>4744</v>
      </c>
      <c r="C1016" s="372">
        <v>210</v>
      </c>
      <c r="D1016" s="386"/>
      <c r="E1016" s="372" t="s">
        <v>999</v>
      </c>
      <c r="F1016" s="388">
        <v>6332.52</v>
      </c>
      <c r="G1016" s="387"/>
      <c r="H1016" s="371">
        <v>45133</v>
      </c>
      <c r="I1016" s="373">
        <f t="shared" si="6"/>
        <v>-2.8490028490028019E-3</v>
      </c>
      <c r="J1016" s="373">
        <f t="shared" si="7"/>
        <v>2.3534875051933746E-4</v>
      </c>
    </row>
    <row r="1017" spans="1:10" ht="14.25" customHeight="1">
      <c r="A1017" s="371">
        <v>45134</v>
      </c>
      <c r="B1017" s="371" t="s">
        <v>4744</v>
      </c>
      <c r="C1017" s="372">
        <v>210</v>
      </c>
      <c r="D1017" s="386"/>
      <c r="E1017" s="372" t="s">
        <v>999</v>
      </c>
      <c r="F1017" s="388">
        <v>6339.51</v>
      </c>
      <c r="G1017" s="387"/>
      <c r="H1017" s="371">
        <v>45134</v>
      </c>
      <c r="I1017" s="373">
        <f t="shared" si="6"/>
        <v>0</v>
      </c>
      <c r="J1017" s="373">
        <f t="shared" si="7"/>
        <v>1.1038259650186788E-3</v>
      </c>
    </row>
    <row r="1018" spans="1:10" ht="14.25" customHeight="1">
      <c r="A1018" s="371">
        <v>45138</v>
      </c>
      <c r="B1018" s="371" t="s">
        <v>4744</v>
      </c>
      <c r="C1018" s="372">
        <v>209.8</v>
      </c>
      <c r="D1018" s="386"/>
      <c r="E1018" s="372" t="s">
        <v>999</v>
      </c>
      <c r="F1018" s="388">
        <v>6324.81</v>
      </c>
      <c r="G1018" s="387"/>
      <c r="H1018" s="371">
        <v>45138</v>
      </c>
      <c r="I1018" s="373">
        <f t="shared" si="6"/>
        <v>-9.5238095238092679E-4</v>
      </c>
      <c r="J1018" s="373">
        <f t="shared" si="7"/>
        <v>-2.3187911999507094E-3</v>
      </c>
    </row>
    <row r="1019" spans="1:10" ht="14.25" customHeight="1">
      <c r="A1019" s="371">
        <v>45139</v>
      </c>
      <c r="B1019" s="371" t="s">
        <v>4744</v>
      </c>
      <c r="C1019" s="372">
        <v>209.8</v>
      </c>
      <c r="D1019" s="386"/>
      <c r="E1019" s="372" t="s">
        <v>999</v>
      </c>
      <c r="F1019" s="388">
        <v>6338.77</v>
      </c>
      <c r="G1019" s="387"/>
      <c r="H1019" s="371">
        <v>45139</v>
      </c>
      <c r="I1019" s="373">
        <f t="shared" si="6"/>
        <v>0</v>
      </c>
      <c r="J1019" s="373">
        <f t="shared" si="7"/>
        <v>2.2071809271742016E-3</v>
      </c>
    </row>
    <row r="1020" spans="1:10" ht="14.25" customHeight="1">
      <c r="A1020" s="371">
        <v>45140</v>
      </c>
      <c r="B1020" s="371" t="s">
        <v>4744</v>
      </c>
      <c r="C1020" s="372">
        <v>210.4</v>
      </c>
      <c r="D1020" s="386"/>
      <c r="E1020" s="372" t="s">
        <v>999</v>
      </c>
      <c r="F1020" s="388">
        <v>6343</v>
      </c>
      <c r="G1020" s="387"/>
      <c r="H1020" s="371">
        <v>45140</v>
      </c>
      <c r="I1020" s="373">
        <f t="shared" si="6"/>
        <v>2.8598665395613843E-3</v>
      </c>
      <c r="J1020" s="373">
        <f t="shared" si="7"/>
        <v>6.6732189367968431E-4</v>
      </c>
    </row>
    <row r="1021" spans="1:10" ht="14.25" customHeight="1">
      <c r="A1021" s="371">
        <v>45141</v>
      </c>
      <c r="B1021" s="371" t="s">
        <v>4744</v>
      </c>
      <c r="C1021" s="372">
        <v>209.9</v>
      </c>
      <c r="D1021" s="386"/>
      <c r="E1021" s="372" t="s">
        <v>999</v>
      </c>
      <c r="F1021" s="388">
        <v>6329.86</v>
      </c>
      <c r="G1021" s="387"/>
      <c r="H1021" s="371">
        <v>45141</v>
      </c>
      <c r="I1021" s="373">
        <f t="shared" si="6"/>
        <v>-2.3764258555133422E-3</v>
      </c>
      <c r="J1021" s="373">
        <f t="shared" si="7"/>
        <v>-2.0715749645279224E-3</v>
      </c>
    </row>
    <row r="1022" spans="1:10" ht="14.25" customHeight="1">
      <c r="A1022" s="371">
        <v>45145</v>
      </c>
      <c r="B1022" s="371" t="s">
        <v>4744</v>
      </c>
      <c r="C1022" s="372">
        <v>210</v>
      </c>
      <c r="D1022" s="386"/>
      <c r="E1022" s="372" t="s">
        <v>999</v>
      </c>
      <c r="F1022" s="388">
        <v>6299.66</v>
      </c>
      <c r="G1022" s="387"/>
      <c r="H1022" s="371">
        <v>45145</v>
      </c>
      <c r="I1022" s="373">
        <f t="shared" si="6"/>
        <v>4.7641734159120652E-4</v>
      </c>
      <c r="J1022" s="373">
        <f t="shared" si="7"/>
        <v>-4.7710375900889002E-3</v>
      </c>
    </row>
    <row r="1023" spans="1:10" ht="14.25" customHeight="1">
      <c r="A1023" s="371">
        <v>45146</v>
      </c>
      <c r="B1023" s="371" t="s">
        <v>4744</v>
      </c>
      <c r="C1023" s="372">
        <v>211</v>
      </c>
      <c r="D1023" s="386"/>
      <c r="E1023" s="372" t="s">
        <v>999</v>
      </c>
      <c r="F1023" s="388">
        <v>6315.57</v>
      </c>
      <c r="G1023" s="387"/>
      <c r="H1023" s="371">
        <v>45146</v>
      </c>
      <c r="I1023" s="373">
        <f t="shared" ref="I1023:I1099" si="8">C1023/C1022-1</f>
        <v>4.761904761904745E-3</v>
      </c>
      <c r="J1023" s="373">
        <f t="shared" ref="J1023:J1099" si="9">F1023/F1022-1</f>
        <v>2.5255331240099377E-3</v>
      </c>
    </row>
    <row r="1024" spans="1:10" ht="14.25" customHeight="1">
      <c r="A1024" s="371">
        <v>45147</v>
      </c>
      <c r="B1024" s="371" t="s">
        <v>4744</v>
      </c>
      <c r="C1024" s="372">
        <v>211.6</v>
      </c>
      <c r="D1024" s="386"/>
      <c r="E1024" s="372" t="s">
        <v>999</v>
      </c>
      <c r="F1024" s="388">
        <v>6296.99</v>
      </c>
      <c r="G1024" s="387"/>
      <c r="H1024" s="371">
        <v>45147</v>
      </c>
      <c r="I1024" s="373">
        <f t="shared" si="8"/>
        <v>2.8436018957345155E-3</v>
      </c>
      <c r="J1024" s="373">
        <f t="shared" si="9"/>
        <v>-2.9419355655941892E-3</v>
      </c>
    </row>
    <row r="1025" spans="1:10" ht="14.25" customHeight="1">
      <c r="A1025" s="371">
        <v>45148</v>
      </c>
      <c r="B1025" s="371" t="s">
        <v>4744</v>
      </c>
      <c r="C1025" s="372">
        <v>211.6</v>
      </c>
      <c r="D1025" s="386"/>
      <c r="E1025" s="372" t="s">
        <v>999</v>
      </c>
      <c r="F1025" s="388">
        <v>6297.25</v>
      </c>
      <c r="G1025" s="387"/>
      <c r="H1025" s="371">
        <v>45148</v>
      </c>
      <c r="I1025" s="373">
        <f t="shared" si="8"/>
        <v>0</v>
      </c>
      <c r="J1025" s="373">
        <f t="shared" si="9"/>
        <v>4.1289568508240393E-5</v>
      </c>
    </row>
    <row r="1026" spans="1:10" ht="14.25" customHeight="1">
      <c r="A1026" s="371">
        <v>45152</v>
      </c>
      <c r="B1026" s="371" t="s">
        <v>4744</v>
      </c>
      <c r="C1026" s="372">
        <v>210.3</v>
      </c>
      <c r="D1026" s="386"/>
      <c r="E1026" s="372" t="s">
        <v>999</v>
      </c>
      <c r="F1026" s="388">
        <v>6257.14</v>
      </c>
      <c r="G1026" s="387"/>
      <c r="H1026" s="371">
        <v>45152</v>
      </c>
      <c r="I1026" s="373">
        <f t="shared" si="8"/>
        <v>-6.1436672967862815E-3</v>
      </c>
      <c r="J1026" s="373">
        <f t="shared" si="9"/>
        <v>-6.3694469808248666E-3</v>
      </c>
    </row>
    <row r="1027" spans="1:10" ht="14.25" customHeight="1">
      <c r="A1027" s="371">
        <v>45154</v>
      </c>
      <c r="B1027" s="371" t="s">
        <v>4744</v>
      </c>
      <c r="C1027" s="372">
        <v>209.8</v>
      </c>
      <c r="D1027" s="386"/>
      <c r="E1027" s="372" t="s">
        <v>999</v>
      </c>
      <c r="F1027" s="388">
        <v>6220.8</v>
      </c>
      <c r="G1027" s="387"/>
      <c r="H1027" s="371">
        <v>45154</v>
      </c>
      <c r="I1027" s="373">
        <f t="shared" si="8"/>
        <v>-2.377555872563053E-3</v>
      </c>
      <c r="J1027" s="373">
        <f t="shared" si="9"/>
        <v>-5.8077652090252618E-3</v>
      </c>
    </row>
    <row r="1028" spans="1:10" ht="14.25" customHeight="1">
      <c r="A1028" s="371">
        <v>45155</v>
      </c>
      <c r="B1028" s="371" t="s">
        <v>4744</v>
      </c>
      <c r="C1028" s="372">
        <v>210</v>
      </c>
      <c r="D1028" s="386"/>
      <c r="E1028" s="372" t="s">
        <v>999</v>
      </c>
      <c r="F1028" s="388">
        <v>6254.83</v>
      </c>
      <c r="G1028" s="387"/>
      <c r="H1028" s="371">
        <v>45155</v>
      </c>
      <c r="I1028" s="373">
        <f t="shared" si="8"/>
        <v>9.5328884652046142E-4</v>
      </c>
      <c r="J1028" s="373">
        <f t="shared" si="9"/>
        <v>5.4703575102881263E-3</v>
      </c>
    </row>
    <row r="1029" spans="1:10" ht="14.25" customHeight="1">
      <c r="A1029" s="371">
        <v>45159</v>
      </c>
      <c r="B1029" s="371" t="s">
        <v>4744</v>
      </c>
      <c r="C1029" s="372">
        <v>209.9</v>
      </c>
      <c r="D1029" s="386"/>
      <c r="E1029" s="372" t="s">
        <v>999</v>
      </c>
      <c r="F1029" s="388">
        <v>6291.83</v>
      </c>
      <c r="G1029" s="387"/>
      <c r="H1029" s="371">
        <v>45159</v>
      </c>
      <c r="I1029" s="373">
        <f t="shared" si="8"/>
        <v>-4.7619047619040789E-4</v>
      </c>
      <c r="J1029" s="373">
        <f t="shared" si="9"/>
        <v>5.9154285568112641E-3</v>
      </c>
    </row>
    <row r="1030" spans="1:10" ht="14.25" customHeight="1">
      <c r="A1030" s="371">
        <v>45160</v>
      </c>
      <c r="B1030" s="371" t="s">
        <v>4744</v>
      </c>
      <c r="C1030" s="372">
        <v>210</v>
      </c>
      <c r="D1030" s="386"/>
      <c r="E1030" s="372" t="s">
        <v>999</v>
      </c>
      <c r="F1030" s="388">
        <v>6288.52</v>
      </c>
      <c r="G1030" s="387"/>
      <c r="H1030" s="371">
        <v>45160</v>
      </c>
      <c r="I1030" s="373">
        <f t="shared" si="8"/>
        <v>4.7641734159120652E-4</v>
      </c>
      <c r="J1030" s="373">
        <f t="shared" si="9"/>
        <v>-5.2607905807999789E-4</v>
      </c>
    </row>
    <row r="1031" spans="1:10" ht="14.25" customHeight="1">
      <c r="A1031" s="371">
        <v>45161</v>
      </c>
      <c r="B1031" s="371" t="s">
        <v>4744</v>
      </c>
      <c r="C1031" s="372">
        <v>210.6</v>
      </c>
      <c r="D1031" s="386"/>
      <c r="E1031" s="372" t="s">
        <v>999</v>
      </c>
      <c r="F1031" s="388">
        <v>6275.75</v>
      </c>
      <c r="G1031" s="387"/>
      <c r="H1031" s="371">
        <v>45161</v>
      </c>
      <c r="I1031" s="373">
        <f t="shared" si="8"/>
        <v>2.8571428571428914E-3</v>
      </c>
      <c r="J1031" s="373">
        <f t="shared" si="9"/>
        <v>-2.0306844853797967E-3</v>
      </c>
    </row>
    <row r="1032" spans="1:10" ht="14.25" customHeight="1">
      <c r="A1032" s="371">
        <v>45162</v>
      </c>
      <c r="B1032" s="371" t="s">
        <v>4744</v>
      </c>
      <c r="C1032" s="372">
        <v>211.2</v>
      </c>
      <c r="D1032" s="386"/>
      <c r="E1032" s="372" t="s">
        <v>999</v>
      </c>
      <c r="F1032" s="388">
        <v>6280.09</v>
      </c>
      <c r="G1032" s="387"/>
      <c r="H1032" s="371">
        <v>45162</v>
      </c>
      <c r="I1032" s="373">
        <f t="shared" si="8"/>
        <v>2.8490028490029129E-3</v>
      </c>
      <c r="J1032" s="373">
        <f t="shared" si="9"/>
        <v>6.9155081066019086E-4</v>
      </c>
    </row>
    <row r="1033" spans="1:10" ht="14.25" customHeight="1">
      <c r="A1033" s="371">
        <v>45166</v>
      </c>
      <c r="B1033" s="371" t="s">
        <v>4744</v>
      </c>
      <c r="C1033" s="372">
        <v>211.5</v>
      </c>
      <c r="D1033" s="386"/>
      <c r="E1033" s="372" t="s">
        <v>999</v>
      </c>
      <c r="F1033" s="388">
        <v>6299.66</v>
      </c>
      <c r="G1033" s="387"/>
      <c r="H1033" s="371">
        <v>45166</v>
      </c>
      <c r="I1033" s="373">
        <f t="shared" si="8"/>
        <v>1.4204545454545858E-3</v>
      </c>
      <c r="J1033" s="373">
        <f t="shared" si="9"/>
        <v>3.1161973793367714E-3</v>
      </c>
    </row>
    <row r="1034" spans="1:10" ht="14.25" customHeight="1">
      <c r="A1034" s="371">
        <v>45167</v>
      </c>
      <c r="B1034" s="371" t="s">
        <v>4744</v>
      </c>
      <c r="C1034" s="372">
        <v>211.3</v>
      </c>
      <c r="D1034" s="386"/>
      <c r="E1034" s="372" t="s">
        <v>999</v>
      </c>
      <c r="F1034" s="388">
        <v>6290.99</v>
      </c>
      <c r="G1034" s="387"/>
      <c r="H1034" s="371">
        <v>45167</v>
      </c>
      <c r="I1034" s="373">
        <f t="shared" si="8"/>
        <v>-9.4562647754137252E-4</v>
      </c>
      <c r="J1034" s="373">
        <f t="shared" si="9"/>
        <v>-1.3762647507961079E-3</v>
      </c>
    </row>
    <row r="1035" spans="1:10" ht="14.25" customHeight="1">
      <c r="A1035" s="371">
        <v>45168</v>
      </c>
      <c r="B1035" s="371" t="s">
        <v>4744</v>
      </c>
      <c r="C1035" s="372">
        <v>211</v>
      </c>
      <c r="D1035" s="386"/>
      <c r="E1035" s="372" t="s">
        <v>999</v>
      </c>
      <c r="F1035" s="388">
        <v>6293.14</v>
      </c>
      <c r="G1035" s="387"/>
      <c r="H1035" s="371">
        <v>45168</v>
      </c>
      <c r="I1035" s="373">
        <f t="shared" si="8"/>
        <v>-1.4197823000473564E-3</v>
      </c>
      <c r="J1035" s="373">
        <f t="shared" si="9"/>
        <v>3.4175861033003407E-4</v>
      </c>
    </row>
    <row r="1036" spans="1:10" ht="14.25" customHeight="1">
      <c r="A1036" s="371">
        <v>45169</v>
      </c>
      <c r="B1036" s="371" t="s">
        <v>4744</v>
      </c>
      <c r="C1036" s="372">
        <v>211.1</v>
      </c>
      <c r="D1036" s="386"/>
      <c r="E1036" s="372" t="s">
        <v>999</v>
      </c>
      <c r="F1036" s="388">
        <v>6299.5</v>
      </c>
      <c r="G1036" s="387"/>
      <c r="H1036" s="371">
        <v>45169</v>
      </c>
      <c r="I1036" s="373">
        <f t="shared" si="8"/>
        <v>4.7393364928915993E-4</v>
      </c>
      <c r="J1036" s="373">
        <f t="shared" si="9"/>
        <v>1.0106242670588905E-3</v>
      </c>
    </row>
    <row r="1037" spans="1:10" ht="14.25" customHeight="1">
      <c r="A1037" s="371">
        <v>45173</v>
      </c>
      <c r="B1037" s="371" t="s">
        <v>4744</v>
      </c>
      <c r="C1037" s="372">
        <v>210.7</v>
      </c>
      <c r="D1037" s="386"/>
      <c r="E1037" s="372" t="s">
        <v>999</v>
      </c>
      <c r="F1037" s="388">
        <v>6307.82</v>
      </c>
      <c r="G1037" s="387"/>
      <c r="H1037" s="371">
        <v>45173</v>
      </c>
      <c r="I1037" s="373">
        <f t="shared" si="8"/>
        <v>-1.894836570345837E-3</v>
      </c>
      <c r="J1037" s="373">
        <f t="shared" si="9"/>
        <v>1.3207397412493549E-3</v>
      </c>
    </row>
    <row r="1038" spans="1:10" ht="14.25" customHeight="1">
      <c r="A1038" s="371">
        <v>45174</v>
      </c>
      <c r="B1038" s="371" t="s">
        <v>4744</v>
      </c>
      <c r="C1038" s="372">
        <v>211</v>
      </c>
      <c r="D1038" s="386"/>
      <c r="E1038" s="372" t="s">
        <v>999</v>
      </c>
      <c r="F1038" s="388">
        <v>6316.98</v>
      </c>
      <c r="G1038" s="387"/>
      <c r="H1038" s="371">
        <v>45174</v>
      </c>
      <c r="I1038" s="373">
        <f t="shared" si="8"/>
        <v>1.4238253440912452E-3</v>
      </c>
      <c r="J1038" s="373">
        <f t="shared" si="9"/>
        <v>1.4521657244499497E-3</v>
      </c>
    </row>
    <row r="1039" spans="1:10" ht="14.25" customHeight="1">
      <c r="A1039" s="371">
        <v>45176</v>
      </c>
      <c r="B1039" s="371" t="s">
        <v>4744</v>
      </c>
      <c r="C1039" s="372">
        <v>210.7</v>
      </c>
      <c r="D1039" s="386"/>
      <c r="E1039" s="372" t="s">
        <v>999</v>
      </c>
      <c r="F1039" s="388">
        <v>6307.08</v>
      </c>
      <c r="G1039" s="387"/>
      <c r="H1039" s="371">
        <v>45176</v>
      </c>
      <c r="I1039" s="373">
        <f t="shared" si="8"/>
        <v>-1.4218009478673688E-3</v>
      </c>
      <c r="J1039" s="373">
        <f t="shared" si="9"/>
        <v>-1.5672045819362657E-3</v>
      </c>
    </row>
    <row r="1040" spans="1:10" ht="14.25" customHeight="1">
      <c r="A1040" s="371">
        <v>45180</v>
      </c>
      <c r="B1040" s="371" t="s">
        <v>4744</v>
      </c>
      <c r="C1040" s="372">
        <v>210.1</v>
      </c>
      <c r="D1040" s="386"/>
      <c r="E1040" s="372" t="s">
        <v>999</v>
      </c>
      <c r="F1040" s="388">
        <v>6283.86</v>
      </c>
      <c r="G1040" s="387"/>
      <c r="H1040" s="371">
        <v>45180</v>
      </c>
      <c r="I1040" s="373">
        <f t="shared" si="8"/>
        <v>-2.8476506881822683E-3</v>
      </c>
      <c r="J1040" s="373">
        <f t="shared" si="9"/>
        <v>-3.6815768945376304E-3</v>
      </c>
    </row>
    <row r="1041" spans="1:10" ht="14.25" customHeight="1">
      <c r="A1041" s="371">
        <v>45181</v>
      </c>
      <c r="B1041" s="371" t="s">
        <v>4744</v>
      </c>
      <c r="C1041" s="372">
        <v>210</v>
      </c>
      <c r="D1041" s="386"/>
      <c r="E1041" s="372" t="s">
        <v>999</v>
      </c>
      <c r="F1041" s="388">
        <v>6300.56</v>
      </c>
      <c r="G1041" s="387"/>
      <c r="H1041" s="371">
        <v>45181</v>
      </c>
      <c r="I1041" s="373">
        <f t="shared" si="8"/>
        <v>-4.759638267491928E-4</v>
      </c>
      <c r="J1041" s="373">
        <f t="shared" si="9"/>
        <v>2.6576021744597611E-3</v>
      </c>
    </row>
    <row r="1042" spans="1:10" ht="14.25" customHeight="1">
      <c r="A1042" s="371">
        <v>45182</v>
      </c>
      <c r="B1042" s="371" t="s">
        <v>4744</v>
      </c>
      <c r="C1042" s="372">
        <v>210.2</v>
      </c>
      <c r="D1042" s="386"/>
      <c r="E1042" s="372" t="s">
        <v>999</v>
      </c>
      <c r="F1042" s="388">
        <v>6304.88</v>
      </c>
      <c r="G1042" s="387"/>
      <c r="H1042" s="371">
        <v>45182</v>
      </c>
      <c r="I1042" s="373">
        <f t="shared" si="8"/>
        <v>9.5238095238081577E-4</v>
      </c>
      <c r="J1042" s="373">
        <f t="shared" si="9"/>
        <v>6.8565333875070245E-4</v>
      </c>
    </row>
    <row r="1043" spans="1:10" ht="14.25" customHeight="1">
      <c r="A1043" s="371">
        <v>45183</v>
      </c>
      <c r="B1043" s="371" t="s">
        <v>4744</v>
      </c>
      <c r="C1043" s="372">
        <v>209.8</v>
      </c>
      <c r="D1043" s="386"/>
      <c r="E1043" s="372" t="s">
        <v>999</v>
      </c>
      <c r="F1043" s="388">
        <v>6302.03</v>
      </c>
      <c r="G1043" s="387"/>
      <c r="H1043" s="371">
        <v>45183</v>
      </c>
      <c r="I1043" s="373">
        <f t="shared" si="8"/>
        <v>-1.9029495718362321E-3</v>
      </c>
      <c r="J1043" s="373">
        <f t="shared" si="9"/>
        <v>-4.5203080788225325E-4</v>
      </c>
    </row>
    <row r="1044" spans="1:10" ht="14.25" customHeight="1">
      <c r="A1044" s="371">
        <v>45187</v>
      </c>
      <c r="B1044" s="371" t="s">
        <v>4744</v>
      </c>
      <c r="C1044" s="372">
        <v>210.1</v>
      </c>
      <c r="D1044" s="386"/>
      <c r="E1044" s="372" t="s">
        <v>999</v>
      </c>
      <c r="F1044" s="388">
        <v>6310.98</v>
      </c>
      <c r="G1044" s="387"/>
      <c r="H1044" s="371">
        <v>45187</v>
      </c>
      <c r="I1044" s="373">
        <f t="shared" si="8"/>
        <v>1.4299332697806921E-3</v>
      </c>
      <c r="J1044" s="373">
        <f t="shared" si="9"/>
        <v>1.4201773079467461E-3</v>
      </c>
    </row>
    <row r="1045" spans="1:10" ht="14.25" customHeight="1">
      <c r="A1045" s="371">
        <v>45188</v>
      </c>
      <c r="B1045" s="371" t="s">
        <v>4744</v>
      </c>
      <c r="C1045" s="372">
        <v>210</v>
      </c>
      <c r="D1045" s="386"/>
      <c r="E1045" s="372" t="s">
        <v>999</v>
      </c>
      <c r="F1045" s="388">
        <v>6311.08</v>
      </c>
      <c r="G1045" s="387"/>
      <c r="H1045" s="371">
        <v>45188</v>
      </c>
      <c r="I1045" s="373">
        <f t="shared" si="8"/>
        <v>-4.759638267491928E-4</v>
      </c>
      <c r="J1045" s="373">
        <f t="shared" si="9"/>
        <v>1.5845399605085575E-5</v>
      </c>
    </row>
    <row r="1046" spans="1:10" ht="14.25" customHeight="1">
      <c r="A1046" s="371">
        <v>45189</v>
      </c>
      <c r="B1046" s="371" t="s">
        <v>4744</v>
      </c>
      <c r="C1046" s="372">
        <v>210</v>
      </c>
      <c r="D1046" s="386"/>
      <c r="E1046" s="372" t="s">
        <v>999</v>
      </c>
      <c r="F1046" s="388">
        <v>6310.63</v>
      </c>
      <c r="G1046" s="387"/>
      <c r="H1046" s="371">
        <v>45189</v>
      </c>
      <c r="I1046" s="373">
        <f t="shared" si="8"/>
        <v>0</v>
      </c>
      <c r="J1046" s="373">
        <f t="shared" si="9"/>
        <v>-7.130316839587536E-5</v>
      </c>
    </row>
    <row r="1047" spans="1:10" ht="14.25" customHeight="1">
      <c r="A1047" s="371">
        <v>45190</v>
      </c>
      <c r="B1047" s="371" t="s">
        <v>4744</v>
      </c>
      <c r="C1047" s="372">
        <v>210</v>
      </c>
      <c r="D1047" s="386"/>
      <c r="E1047" s="372" t="s">
        <v>999</v>
      </c>
      <c r="F1047" s="388">
        <v>6309.75</v>
      </c>
      <c r="G1047" s="387"/>
      <c r="H1047" s="371">
        <v>45190</v>
      </c>
      <c r="I1047" s="373">
        <f t="shared" si="8"/>
        <v>0</v>
      </c>
      <c r="J1047" s="373">
        <f t="shared" si="9"/>
        <v>-1.3944725011605374E-4</v>
      </c>
    </row>
    <row r="1048" spans="1:10" ht="14.25" customHeight="1">
      <c r="A1048" s="371">
        <v>45194</v>
      </c>
      <c r="B1048" s="371" t="s">
        <v>4744</v>
      </c>
      <c r="C1048" s="372">
        <v>209.9</v>
      </c>
      <c r="D1048" s="386"/>
      <c r="E1048" s="372" t="s">
        <v>999</v>
      </c>
      <c r="F1048" s="388">
        <v>6282.78</v>
      </c>
      <c r="G1048" s="387"/>
      <c r="H1048" s="371">
        <v>45194</v>
      </c>
      <c r="I1048" s="373">
        <f t="shared" si="8"/>
        <v>-4.7619047619040789E-4</v>
      </c>
      <c r="J1048" s="373">
        <f t="shared" si="9"/>
        <v>-4.2743373350767611E-3</v>
      </c>
    </row>
    <row r="1049" spans="1:10" ht="14.25" customHeight="1">
      <c r="A1049" s="371">
        <v>45195</v>
      </c>
      <c r="B1049" s="371" t="s">
        <v>4744</v>
      </c>
      <c r="C1049" s="372">
        <v>209.8</v>
      </c>
      <c r="D1049" s="386"/>
      <c r="E1049" s="372" t="s">
        <v>999</v>
      </c>
      <c r="F1049" s="388">
        <v>6283.8</v>
      </c>
      <c r="G1049" s="387"/>
      <c r="H1049" s="371">
        <v>45195</v>
      </c>
      <c r="I1049" s="373">
        <f t="shared" si="8"/>
        <v>-4.7641734159120652E-4</v>
      </c>
      <c r="J1049" s="373">
        <f t="shared" si="9"/>
        <v>1.6234851451124577E-4</v>
      </c>
    </row>
    <row r="1050" spans="1:10" ht="14.25" customHeight="1">
      <c r="A1050" s="371">
        <v>45196</v>
      </c>
      <c r="B1050" s="371" t="s">
        <v>4744</v>
      </c>
      <c r="C1050" s="372">
        <v>209.8</v>
      </c>
      <c r="D1050" s="386"/>
      <c r="E1050" s="372" t="s">
        <v>999</v>
      </c>
      <c r="F1050" s="388">
        <v>6284.63</v>
      </c>
      <c r="G1050" s="387"/>
      <c r="H1050" s="371">
        <v>45196</v>
      </c>
      <c r="I1050" s="373">
        <f t="shared" si="8"/>
        <v>0</v>
      </c>
      <c r="J1050" s="373">
        <f t="shared" si="9"/>
        <v>1.3208568063904913E-4</v>
      </c>
    </row>
    <row r="1051" spans="1:10" ht="14.25" customHeight="1">
      <c r="A1051" s="371">
        <v>45201</v>
      </c>
      <c r="B1051" s="371" t="s">
        <v>4744</v>
      </c>
      <c r="C1051" s="372">
        <v>209.8</v>
      </c>
      <c r="D1051" s="386"/>
      <c r="E1051" s="372" t="s">
        <v>999</v>
      </c>
      <c r="F1051" s="388">
        <v>6272.94</v>
      </c>
      <c r="G1051" s="387"/>
      <c r="H1051" s="371">
        <v>45201</v>
      </c>
      <c r="I1051" s="373">
        <f t="shared" si="8"/>
        <v>0</v>
      </c>
      <c r="J1051" s="373">
        <f t="shared" si="9"/>
        <v>-1.8600935934176555E-3</v>
      </c>
    </row>
    <row r="1052" spans="1:10" ht="14.25" customHeight="1">
      <c r="A1052" s="371">
        <v>45202</v>
      </c>
      <c r="B1052" s="371" t="s">
        <v>4744</v>
      </c>
      <c r="C1052" s="372">
        <v>209.8</v>
      </c>
      <c r="D1052" s="386"/>
      <c r="E1052" s="372" t="s">
        <v>999</v>
      </c>
      <c r="F1052" s="388">
        <v>6262.44</v>
      </c>
      <c r="G1052" s="387"/>
      <c r="H1052" s="371">
        <v>45202</v>
      </c>
      <c r="I1052" s="373">
        <f t="shared" si="8"/>
        <v>0</v>
      </c>
      <c r="J1052" s="373">
        <f t="shared" si="9"/>
        <v>-1.6738562779174959E-3</v>
      </c>
    </row>
    <row r="1053" spans="1:10" ht="14.25" customHeight="1">
      <c r="A1053" s="371">
        <v>45203</v>
      </c>
      <c r="B1053" s="371" t="s">
        <v>4744</v>
      </c>
      <c r="C1053" s="372">
        <v>209.8</v>
      </c>
      <c r="D1053" s="386"/>
      <c r="E1053" s="372" t="s">
        <v>999</v>
      </c>
      <c r="F1053" s="388">
        <v>6262.79</v>
      </c>
      <c r="G1053" s="387"/>
      <c r="H1053" s="371">
        <v>45203</v>
      </c>
      <c r="I1053" s="373">
        <f t="shared" si="8"/>
        <v>0</v>
      </c>
      <c r="J1053" s="373">
        <f t="shared" si="9"/>
        <v>5.5888759014077749E-5</v>
      </c>
    </row>
    <row r="1054" spans="1:10" ht="14.25" customHeight="1">
      <c r="A1054" s="371">
        <v>45204</v>
      </c>
      <c r="B1054" s="371" t="s">
        <v>4744</v>
      </c>
      <c r="C1054" s="372">
        <v>210</v>
      </c>
      <c r="D1054" s="386"/>
      <c r="E1054" s="372" t="s">
        <v>999</v>
      </c>
      <c r="F1054" s="388">
        <v>6261.72</v>
      </c>
      <c r="G1054" s="387"/>
      <c r="H1054" s="371">
        <v>45204</v>
      </c>
      <c r="I1054" s="373">
        <f t="shared" si="8"/>
        <v>9.5328884652046142E-4</v>
      </c>
      <c r="J1054" s="373">
        <f t="shared" si="9"/>
        <v>-1.7085037179909168E-4</v>
      </c>
    </row>
    <row r="1055" spans="1:10" ht="14.25" customHeight="1">
      <c r="A1055" s="371">
        <v>45208</v>
      </c>
      <c r="B1055" s="371" t="s">
        <v>4744</v>
      </c>
      <c r="C1055" s="372">
        <v>209.9</v>
      </c>
      <c r="D1055" s="386"/>
      <c r="E1055" s="372" t="s">
        <v>999</v>
      </c>
      <c r="F1055" s="388">
        <v>6229.61</v>
      </c>
      <c r="G1055" s="387"/>
      <c r="H1055" s="371">
        <v>45208</v>
      </c>
      <c r="I1055" s="373">
        <f t="shared" si="8"/>
        <v>-4.7619047619040789E-4</v>
      </c>
      <c r="J1055" s="373">
        <f t="shared" si="9"/>
        <v>-5.1279840043950697E-3</v>
      </c>
    </row>
    <row r="1056" spans="1:10" ht="14.25" customHeight="1">
      <c r="A1056" s="371">
        <v>45209</v>
      </c>
      <c r="B1056" s="371" t="s">
        <v>4744</v>
      </c>
      <c r="C1056" s="372">
        <v>210</v>
      </c>
      <c r="D1056" s="386"/>
      <c r="E1056" s="372" t="s">
        <v>999</v>
      </c>
      <c r="F1056" s="388">
        <v>6247.38</v>
      </c>
      <c r="G1056" s="387"/>
      <c r="H1056" s="371">
        <v>45209</v>
      </c>
      <c r="I1056" s="373">
        <f t="shared" si="8"/>
        <v>4.7641734159120652E-4</v>
      </c>
      <c r="J1056" s="373">
        <f t="shared" si="9"/>
        <v>2.8525060156254778E-3</v>
      </c>
    </row>
    <row r="1057" spans="1:10" ht="14.25" customHeight="1">
      <c r="A1057" s="371">
        <v>45210</v>
      </c>
      <c r="B1057" s="371" t="s">
        <v>4744</v>
      </c>
      <c r="C1057" s="372">
        <v>209.8</v>
      </c>
      <c r="D1057" s="386"/>
      <c r="E1057" s="372" t="s">
        <v>999</v>
      </c>
      <c r="F1057" s="388">
        <v>6256.19</v>
      </c>
      <c r="G1057" s="387"/>
      <c r="H1057" s="371">
        <v>45210</v>
      </c>
      <c r="I1057" s="373">
        <f t="shared" si="8"/>
        <v>-9.5238095238092679E-4</v>
      </c>
      <c r="J1057" s="373">
        <f t="shared" si="9"/>
        <v>1.4101911521309241E-3</v>
      </c>
    </row>
    <row r="1058" spans="1:10" ht="14.25" customHeight="1">
      <c r="A1058" s="371">
        <v>45211</v>
      </c>
      <c r="B1058" s="371" t="s">
        <v>4744</v>
      </c>
      <c r="C1058" s="372">
        <v>210</v>
      </c>
      <c r="D1058" s="386"/>
      <c r="E1058" s="372" t="s">
        <v>999</v>
      </c>
      <c r="F1058" s="388">
        <v>6269.35</v>
      </c>
      <c r="G1058" s="387"/>
      <c r="H1058" s="371">
        <v>45211</v>
      </c>
      <c r="I1058" s="373">
        <f t="shared" si="8"/>
        <v>9.5328884652046142E-4</v>
      </c>
      <c r="J1058" s="373">
        <f t="shared" si="9"/>
        <v>2.1035166770830838E-3</v>
      </c>
    </row>
    <row r="1059" spans="1:10" ht="14.25" customHeight="1">
      <c r="A1059" s="371">
        <v>45215</v>
      </c>
      <c r="B1059" s="371" t="s">
        <v>4744</v>
      </c>
      <c r="C1059" s="372">
        <v>210</v>
      </c>
      <c r="D1059" s="386"/>
      <c r="E1059" s="372" t="s">
        <v>999</v>
      </c>
      <c r="F1059" s="388">
        <v>6265.16</v>
      </c>
      <c r="G1059" s="387"/>
      <c r="H1059" s="371">
        <v>45215</v>
      </c>
      <c r="I1059" s="373">
        <f t="shared" si="8"/>
        <v>0</v>
      </c>
      <c r="J1059" s="373">
        <f t="shared" si="9"/>
        <v>-6.6833084769557516E-4</v>
      </c>
    </row>
    <row r="1060" spans="1:10" ht="14.25" customHeight="1">
      <c r="A1060" s="371">
        <v>45216</v>
      </c>
      <c r="B1060" s="371" t="s">
        <v>4744</v>
      </c>
      <c r="C1060" s="372">
        <v>210</v>
      </c>
      <c r="D1060" s="386"/>
      <c r="E1060" s="372" t="s">
        <v>999</v>
      </c>
      <c r="F1060" s="388">
        <v>6273.71</v>
      </c>
      <c r="G1060" s="387"/>
      <c r="H1060" s="371">
        <v>45216</v>
      </c>
      <c r="I1060" s="373">
        <f t="shared" si="8"/>
        <v>0</v>
      </c>
      <c r="J1060" s="373">
        <f t="shared" si="9"/>
        <v>1.3646898084007653E-3</v>
      </c>
    </row>
    <row r="1061" spans="1:10" ht="14.25" customHeight="1">
      <c r="A1061" s="371">
        <v>45217</v>
      </c>
      <c r="B1061" s="371" t="s">
        <v>4744</v>
      </c>
      <c r="C1061" s="372">
        <v>210.3</v>
      </c>
      <c r="D1061" s="386"/>
      <c r="E1061" s="372" t="s">
        <v>999</v>
      </c>
      <c r="F1061" s="388">
        <v>6278.51</v>
      </c>
      <c r="G1061" s="387"/>
      <c r="H1061" s="371">
        <v>45217</v>
      </c>
      <c r="I1061" s="373">
        <f t="shared" si="8"/>
        <v>1.4285714285715567E-3</v>
      </c>
      <c r="J1061" s="373">
        <f t="shared" si="9"/>
        <v>7.6509752602538228E-4</v>
      </c>
    </row>
    <row r="1062" spans="1:10" ht="14.25" customHeight="1">
      <c r="A1062" s="371">
        <v>45218</v>
      </c>
      <c r="B1062" s="371" t="s">
        <v>4744</v>
      </c>
      <c r="C1062" s="372">
        <v>212</v>
      </c>
      <c r="D1062" s="386"/>
      <c r="E1062" s="372" t="s">
        <v>999</v>
      </c>
      <c r="F1062" s="388">
        <v>6289.01</v>
      </c>
      <c r="G1062" s="387"/>
      <c r="H1062" s="371">
        <v>45218</v>
      </c>
      <c r="I1062" s="373">
        <f t="shared" si="8"/>
        <v>8.0836899667142692E-3</v>
      </c>
      <c r="J1062" s="373">
        <f t="shared" si="9"/>
        <v>1.6723713110275984E-3</v>
      </c>
    </row>
    <row r="1063" spans="1:10" ht="14.25" customHeight="1">
      <c r="A1063" s="371">
        <v>45222</v>
      </c>
      <c r="B1063" s="371" t="s">
        <v>4744</v>
      </c>
      <c r="C1063" s="372">
        <v>210.3</v>
      </c>
      <c r="D1063" s="386"/>
      <c r="E1063" s="372" t="s">
        <v>999</v>
      </c>
      <c r="F1063" s="388">
        <v>6277.89</v>
      </c>
      <c r="G1063" s="387"/>
      <c r="H1063" s="371">
        <v>45222</v>
      </c>
      <c r="I1063" s="373">
        <f t="shared" si="8"/>
        <v>-8.0188679245282168E-3</v>
      </c>
      <c r="J1063" s="373">
        <f t="shared" si="9"/>
        <v>-1.7681638286470847E-3</v>
      </c>
    </row>
    <row r="1064" spans="1:10" ht="14.25" customHeight="1">
      <c r="A1064" s="371">
        <v>45224</v>
      </c>
      <c r="B1064" s="371" t="s">
        <v>4744</v>
      </c>
      <c r="C1064" s="372">
        <v>210.3</v>
      </c>
      <c r="D1064" s="386"/>
      <c r="E1064" s="372" t="s">
        <v>999</v>
      </c>
      <c r="F1064" s="388">
        <v>6282.48</v>
      </c>
      <c r="G1064" s="387"/>
      <c r="H1064" s="371">
        <v>45224</v>
      </c>
      <c r="I1064" s="373">
        <f t="shared" si="8"/>
        <v>0</v>
      </c>
      <c r="J1064" s="373">
        <f t="shared" si="9"/>
        <v>7.3113737258845291E-4</v>
      </c>
    </row>
    <row r="1065" spans="1:10" ht="14.25" customHeight="1">
      <c r="A1065" s="371">
        <v>45225</v>
      </c>
      <c r="B1065" s="371" t="s">
        <v>4744</v>
      </c>
      <c r="C1065" s="372">
        <v>210.9</v>
      </c>
      <c r="D1065" s="386"/>
      <c r="E1065" s="372" t="s">
        <v>999</v>
      </c>
      <c r="F1065" s="388">
        <v>6275.83</v>
      </c>
      <c r="G1065" s="387"/>
      <c r="H1065" s="371">
        <v>45225</v>
      </c>
      <c r="I1065" s="373">
        <f t="shared" si="8"/>
        <v>2.8530670470756636E-3</v>
      </c>
      <c r="J1065" s="373">
        <f t="shared" si="9"/>
        <v>-1.0584991914021069E-3</v>
      </c>
    </row>
    <row r="1066" spans="1:10" ht="14.25" customHeight="1">
      <c r="A1066" s="371">
        <v>45229</v>
      </c>
      <c r="B1066" s="371" t="s">
        <v>4744</v>
      </c>
      <c r="C1066" s="372">
        <v>211.2</v>
      </c>
      <c r="D1066" s="386"/>
      <c r="E1066" s="372" t="s">
        <v>999</v>
      </c>
      <c r="F1066" s="388">
        <v>6276.73</v>
      </c>
      <c r="G1066" s="387"/>
      <c r="H1066" s="371">
        <v>45229</v>
      </c>
      <c r="I1066" s="373">
        <f t="shared" si="8"/>
        <v>1.4224751066855834E-3</v>
      </c>
      <c r="J1066" s="373">
        <f t="shared" si="9"/>
        <v>1.4340732620210517E-4</v>
      </c>
    </row>
    <row r="1067" spans="1:10" ht="14.25" customHeight="1">
      <c r="A1067" s="371">
        <v>45230</v>
      </c>
      <c r="B1067" s="371" t="s">
        <v>4744</v>
      </c>
      <c r="C1067" s="372">
        <v>211.1</v>
      </c>
      <c r="D1067" s="386"/>
      <c r="E1067" s="372" t="s">
        <v>999</v>
      </c>
      <c r="F1067" s="388">
        <v>6278.66</v>
      </c>
      <c r="G1067" s="387"/>
      <c r="H1067" s="371">
        <v>45230</v>
      </c>
      <c r="I1067" s="373">
        <f t="shared" si="8"/>
        <v>-4.7348484848486194E-4</v>
      </c>
      <c r="J1067" s="373">
        <f t="shared" si="9"/>
        <v>3.0748494837284923E-4</v>
      </c>
    </row>
    <row r="1068" spans="1:10" ht="14.25" customHeight="1">
      <c r="A1068" s="371">
        <v>45231</v>
      </c>
      <c r="B1068" s="371" t="s">
        <v>4744</v>
      </c>
      <c r="C1068" s="372">
        <v>211.1</v>
      </c>
      <c r="D1068" s="386"/>
      <c r="E1068" s="372" t="s">
        <v>999</v>
      </c>
      <c r="F1068" s="388">
        <v>6273.72</v>
      </c>
      <c r="G1068" s="387"/>
      <c r="H1068" s="371">
        <v>45231</v>
      </c>
      <c r="I1068" s="373">
        <f t="shared" si="8"/>
        <v>0</v>
      </c>
      <c r="J1068" s="373">
        <f t="shared" si="9"/>
        <v>-7.8679208620946461E-4</v>
      </c>
    </row>
    <row r="1069" spans="1:10" ht="14.25" customHeight="1">
      <c r="A1069" s="371">
        <v>45232</v>
      </c>
      <c r="B1069" s="371" t="s">
        <v>4744</v>
      </c>
      <c r="C1069" s="372">
        <v>211.2</v>
      </c>
      <c r="D1069" s="386"/>
      <c r="E1069" s="372" t="s">
        <v>999</v>
      </c>
      <c r="F1069" s="388">
        <v>6267.9</v>
      </c>
      <c r="G1069" s="387"/>
      <c r="H1069" s="371">
        <v>45232</v>
      </c>
      <c r="I1069" s="373">
        <f t="shared" si="8"/>
        <v>4.7370914258637598E-4</v>
      </c>
      <c r="J1069" s="373">
        <f t="shared" si="9"/>
        <v>-9.2767927162840103E-4</v>
      </c>
    </row>
    <row r="1070" spans="1:10" ht="14.25" customHeight="1">
      <c r="A1070" s="371">
        <v>45236</v>
      </c>
      <c r="B1070" s="371" t="s">
        <v>4744</v>
      </c>
      <c r="C1070" s="372">
        <v>210.9</v>
      </c>
      <c r="D1070" s="386"/>
      <c r="E1070" s="372" t="s">
        <v>999</v>
      </c>
      <c r="F1070" s="388">
        <v>6277.63</v>
      </c>
      <c r="G1070" s="387"/>
      <c r="H1070" s="371">
        <v>45236</v>
      </c>
      <c r="I1070" s="373">
        <f t="shared" si="8"/>
        <v>-1.4204545454544748E-3</v>
      </c>
      <c r="J1070" s="373">
        <f t="shared" si="9"/>
        <v>1.5523540579780448E-3</v>
      </c>
    </row>
    <row r="1071" spans="1:10" ht="14.25" customHeight="1">
      <c r="A1071" s="371">
        <v>45237</v>
      </c>
      <c r="B1071" s="371" t="s">
        <v>4744</v>
      </c>
      <c r="C1071" s="372">
        <v>210.3</v>
      </c>
      <c r="D1071" s="386"/>
      <c r="E1071" s="372" t="s">
        <v>999</v>
      </c>
      <c r="F1071" s="388">
        <v>6276.66</v>
      </c>
      <c r="G1071" s="387"/>
      <c r="H1071" s="371">
        <v>45237</v>
      </c>
      <c r="I1071" s="373">
        <f t="shared" si="8"/>
        <v>-2.8449502133712778E-3</v>
      </c>
      <c r="J1071" s="373">
        <f t="shared" si="9"/>
        <v>-1.5451691163703707E-4</v>
      </c>
    </row>
    <row r="1072" spans="1:10" ht="14.25" customHeight="1">
      <c r="A1072" s="371">
        <v>45238</v>
      </c>
      <c r="B1072" s="371" t="s">
        <v>4744</v>
      </c>
      <c r="C1072" s="372">
        <v>210.3</v>
      </c>
      <c r="D1072" s="386"/>
      <c r="E1072" s="372" t="s">
        <v>999</v>
      </c>
      <c r="F1072" s="388">
        <v>6273.77</v>
      </c>
      <c r="G1072" s="387"/>
      <c r="H1072" s="371">
        <v>45238</v>
      </c>
      <c r="I1072" s="373">
        <f t="shared" si="8"/>
        <v>0</v>
      </c>
      <c r="J1072" s="373">
        <f t="shared" si="9"/>
        <v>-4.6043596435041412E-4</v>
      </c>
    </row>
    <row r="1073" spans="1:10" ht="14.25" customHeight="1">
      <c r="A1073" s="371">
        <v>45239</v>
      </c>
      <c r="B1073" s="371" t="s">
        <v>4744</v>
      </c>
      <c r="C1073" s="372">
        <v>210</v>
      </c>
      <c r="D1073" s="386"/>
      <c r="E1073" s="372" t="s">
        <v>999</v>
      </c>
      <c r="F1073" s="388">
        <v>6271.84</v>
      </c>
      <c r="G1073" s="387"/>
      <c r="H1073" s="371">
        <v>45239</v>
      </c>
      <c r="I1073" s="373">
        <f t="shared" si="8"/>
        <v>-1.4265335235378318E-3</v>
      </c>
      <c r="J1073" s="373">
        <f t="shared" si="9"/>
        <v>-3.0763002150224761E-4</v>
      </c>
    </row>
    <row r="1074" spans="1:10" ht="14.25" customHeight="1">
      <c r="A1074" s="371">
        <v>45243</v>
      </c>
      <c r="B1074" s="371" t="s">
        <v>4744</v>
      </c>
      <c r="C1074" s="372">
        <v>209.9</v>
      </c>
      <c r="D1074" s="386"/>
      <c r="E1074" s="372" t="s">
        <v>999</v>
      </c>
      <c r="F1074" s="388">
        <v>6245.81</v>
      </c>
      <c r="G1074" s="387"/>
      <c r="H1074" s="371">
        <v>45243</v>
      </c>
      <c r="I1074" s="373">
        <f t="shared" si="8"/>
        <v>-4.7619047619040789E-4</v>
      </c>
      <c r="J1074" s="373">
        <f t="shared" si="9"/>
        <v>-4.1502972014592077E-3</v>
      </c>
    </row>
    <row r="1075" spans="1:10" ht="14.25" customHeight="1">
      <c r="A1075" s="371">
        <v>45244</v>
      </c>
      <c r="B1075" s="371" t="s">
        <v>4744</v>
      </c>
      <c r="C1075" s="372">
        <v>210.8</v>
      </c>
      <c r="D1075" s="386"/>
      <c r="E1075" s="372" t="s">
        <v>999</v>
      </c>
      <c r="F1075" s="388">
        <v>6245.81</v>
      </c>
      <c r="G1075" s="387"/>
      <c r="H1075" s="371">
        <v>45244</v>
      </c>
      <c r="I1075" s="373">
        <f t="shared" si="8"/>
        <v>4.2877560743210807E-3</v>
      </c>
      <c r="J1075" s="373">
        <f t="shared" si="9"/>
        <v>0</v>
      </c>
    </row>
    <row r="1076" spans="1:10" ht="14.25" customHeight="1">
      <c r="A1076" s="371">
        <v>45245</v>
      </c>
      <c r="B1076" s="371" t="s">
        <v>4744</v>
      </c>
      <c r="C1076" s="372">
        <v>211.9</v>
      </c>
      <c r="D1076" s="386"/>
      <c r="E1076" s="372" t="s">
        <v>999</v>
      </c>
      <c r="F1076" s="388">
        <v>6258.18</v>
      </c>
      <c r="G1076" s="387"/>
      <c r="H1076" s="371">
        <v>45245</v>
      </c>
      <c r="I1076" s="373">
        <f t="shared" si="8"/>
        <v>5.2182163187854957E-3</v>
      </c>
      <c r="J1076" s="373">
        <f t="shared" si="9"/>
        <v>1.9805277458007087E-3</v>
      </c>
    </row>
    <row r="1077" spans="1:10" ht="14.25" customHeight="1">
      <c r="A1077" s="371">
        <v>45250</v>
      </c>
      <c r="B1077" s="371" t="s">
        <v>4744</v>
      </c>
      <c r="C1077" s="372">
        <v>209.8</v>
      </c>
      <c r="D1077" s="386"/>
      <c r="E1077" s="372" t="s">
        <v>999</v>
      </c>
      <c r="F1077" s="388">
        <v>6226.56</v>
      </c>
      <c r="G1077" s="387"/>
      <c r="H1077" s="371">
        <v>45250</v>
      </c>
      <c r="I1077" s="373">
        <f t="shared" si="8"/>
        <v>-9.9103350637093079E-3</v>
      </c>
      <c r="J1077" s="373">
        <f t="shared" si="9"/>
        <v>-5.0525871739067751E-3</v>
      </c>
    </row>
    <row r="1078" spans="1:10" ht="14.25" customHeight="1">
      <c r="A1078" s="371">
        <v>45251</v>
      </c>
      <c r="B1078" s="371" t="s">
        <v>4744</v>
      </c>
      <c r="C1078" s="372">
        <v>209.8</v>
      </c>
      <c r="D1078" s="386"/>
      <c r="E1078" s="372" t="s">
        <v>999</v>
      </c>
      <c r="F1078" s="388">
        <v>6221.73</v>
      </c>
      <c r="G1078" s="387"/>
      <c r="H1078" s="371">
        <v>45251</v>
      </c>
      <c r="I1078" s="373">
        <f t="shared" si="8"/>
        <v>0</v>
      </c>
      <c r="J1078" s="373">
        <f t="shared" si="9"/>
        <v>-7.7570921985825603E-4</v>
      </c>
    </row>
    <row r="1079" spans="1:10" ht="14.25" customHeight="1">
      <c r="A1079" s="371">
        <v>45252</v>
      </c>
      <c r="B1079" s="371" t="s">
        <v>4744</v>
      </c>
      <c r="C1079" s="372">
        <v>209.8</v>
      </c>
      <c r="D1079" s="386"/>
      <c r="E1079" s="372" t="s">
        <v>999</v>
      </c>
      <c r="F1079" s="388">
        <v>6224.47</v>
      </c>
      <c r="G1079" s="387"/>
      <c r="H1079" s="371">
        <v>45252</v>
      </c>
      <c r="I1079" s="373">
        <f t="shared" si="8"/>
        <v>0</v>
      </c>
      <c r="J1079" s="373">
        <f t="shared" si="9"/>
        <v>4.403919810085366E-4</v>
      </c>
    </row>
    <row r="1080" spans="1:10" ht="14.25" customHeight="1">
      <c r="A1080" s="371">
        <v>45253</v>
      </c>
      <c r="B1080" s="371" t="s">
        <v>4744</v>
      </c>
      <c r="C1080" s="372">
        <v>209.8</v>
      </c>
      <c r="D1080" s="386"/>
      <c r="E1080" s="372" t="s">
        <v>999</v>
      </c>
      <c r="F1080" s="388">
        <v>6233.71</v>
      </c>
      <c r="G1080" s="387"/>
      <c r="H1080" s="371">
        <v>45253</v>
      </c>
      <c r="I1080" s="373">
        <f t="shared" si="8"/>
        <v>0</v>
      </c>
      <c r="J1080" s="373">
        <f t="shared" si="9"/>
        <v>1.4844637374749059E-3</v>
      </c>
    </row>
    <row r="1081" spans="1:10" ht="14.25" customHeight="1">
      <c r="A1081" s="371">
        <v>45257</v>
      </c>
      <c r="B1081" s="371" t="s">
        <v>4744</v>
      </c>
      <c r="C1081" s="372">
        <v>209.8</v>
      </c>
      <c r="D1081" s="386"/>
      <c r="E1081" s="372" t="s">
        <v>999</v>
      </c>
      <c r="F1081" s="388">
        <v>6209.44</v>
      </c>
      <c r="G1081" s="387"/>
      <c r="H1081" s="371">
        <v>45257</v>
      </c>
      <c r="I1081" s="373">
        <f t="shared" si="8"/>
        <v>0</v>
      </c>
      <c r="J1081" s="373">
        <f t="shared" si="9"/>
        <v>-3.8933476212400508E-3</v>
      </c>
    </row>
    <row r="1082" spans="1:10" ht="14.25" customHeight="1">
      <c r="A1082" s="371">
        <v>45258</v>
      </c>
      <c r="B1082" s="371" t="s">
        <v>4744</v>
      </c>
      <c r="C1082" s="372">
        <v>209.8</v>
      </c>
      <c r="D1082" s="386"/>
      <c r="E1082" s="372" t="s">
        <v>999</v>
      </c>
      <c r="F1082" s="388">
        <v>6202.81</v>
      </c>
      <c r="G1082" s="387"/>
      <c r="H1082" s="371">
        <v>45258</v>
      </c>
      <c r="I1082" s="373">
        <f t="shared" si="8"/>
        <v>0</v>
      </c>
      <c r="J1082" s="373">
        <f t="shared" si="9"/>
        <v>-1.0677291349943108E-3</v>
      </c>
    </row>
    <row r="1083" spans="1:10" ht="14.25" customHeight="1">
      <c r="A1083" s="371">
        <v>45259</v>
      </c>
      <c r="B1083" s="371" t="s">
        <v>4744</v>
      </c>
      <c r="C1083" s="372">
        <v>209.8</v>
      </c>
      <c r="D1083" s="386"/>
      <c r="E1083" s="372" t="s">
        <v>999</v>
      </c>
      <c r="F1083" s="388">
        <v>6218.54</v>
      </c>
      <c r="G1083" s="387"/>
      <c r="H1083" s="371">
        <v>45259</v>
      </c>
      <c r="I1083" s="373">
        <f t="shared" si="8"/>
        <v>0</v>
      </c>
      <c r="J1083" s="373">
        <f t="shared" si="9"/>
        <v>2.5359474173800578E-3</v>
      </c>
    </row>
    <row r="1084" spans="1:10" ht="14.25" customHeight="1">
      <c r="A1084" s="371">
        <v>45260</v>
      </c>
      <c r="B1084" s="371" t="s">
        <v>4744</v>
      </c>
      <c r="C1084" s="372">
        <v>209.8</v>
      </c>
      <c r="D1084" s="386"/>
      <c r="E1084" s="372" t="s">
        <v>999</v>
      </c>
      <c r="F1084" s="388">
        <v>6223.03</v>
      </c>
      <c r="G1084" s="387"/>
      <c r="H1084" s="371">
        <v>45260</v>
      </c>
      <c r="I1084" s="373">
        <f t="shared" si="8"/>
        <v>0</v>
      </c>
      <c r="J1084" s="373">
        <f t="shared" si="9"/>
        <v>7.220344325193917E-4</v>
      </c>
    </row>
    <row r="1085" spans="1:10" ht="14.25" customHeight="1">
      <c r="A1085" s="371">
        <v>45264</v>
      </c>
      <c r="B1085" s="371" t="s">
        <v>4744</v>
      </c>
      <c r="C1085" s="372">
        <v>209.8</v>
      </c>
      <c r="D1085" s="386"/>
      <c r="E1085" s="372" t="s">
        <v>999</v>
      </c>
      <c r="F1085" s="388">
        <v>6244.4</v>
      </c>
      <c r="G1085" s="387"/>
      <c r="H1085" s="371">
        <v>45264</v>
      </c>
      <c r="I1085" s="373">
        <f t="shared" si="8"/>
        <v>0</v>
      </c>
      <c r="J1085" s="373">
        <f t="shared" si="9"/>
        <v>3.4340184765297987E-3</v>
      </c>
    </row>
    <row r="1086" spans="1:10" ht="14.25" customHeight="1">
      <c r="A1086" s="371">
        <v>45265</v>
      </c>
      <c r="B1086" s="371" t="s">
        <v>4744</v>
      </c>
      <c r="C1086" s="372">
        <v>209.8</v>
      </c>
      <c r="D1086" s="386"/>
      <c r="E1086" s="372" t="s">
        <v>999</v>
      </c>
      <c r="F1086" s="388">
        <v>6247.57</v>
      </c>
      <c r="G1086" s="387"/>
      <c r="H1086" s="371">
        <v>45265</v>
      </c>
      <c r="I1086" s="373">
        <f t="shared" si="8"/>
        <v>0</v>
      </c>
      <c r="J1086" s="373">
        <f t="shared" si="9"/>
        <v>5.0765485875348126E-4</v>
      </c>
    </row>
    <row r="1087" spans="1:10" ht="14.25" customHeight="1">
      <c r="A1087" s="371">
        <v>45266</v>
      </c>
      <c r="B1087" s="371" t="s">
        <v>4744</v>
      </c>
      <c r="C1087" s="372">
        <v>209.8</v>
      </c>
      <c r="D1087" s="386"/>
      <c r="E1087" s="372" t="s">
        <v>999</v>
      </c>
      <c r="F1087" s="388">
        <v>6250.47</v>
      </c>
      <c r="G1087" s="387"/>
      <c r="H1087" s="371">
        <v>45266</v>
      </c>
      <c r="I1087" s="373">
        <f t="shared" si="8"/>
        <v>0</v>
      </c>
      <c r="J1087" s="373">
        <f t="shared" si="9"/>
        <v>4.6418047336804769E-4</v>
      </c>
    </row>
    <row r="1088" spans="1:10" ht="14.25" customHeight="1">
      <c r="A1088" s="371">
        <v>45267</v>
      </c>
      <c r="B1088" s="371" t="s">
        <v>4744</v>
      </c>
      <c r="C1088" s="372">
        <v>209.8</v>
      </c>
      <c r="D1088" s="386"/>
      <c r="E1088" s="372" t="s">
        <v>999</v>
      </c>
      <c r="F1088" s="388">
        <v>6252.56</v>
      </c>
      <c r="G1088" s="387"/>
      <c r="H1088" s="371">
        <v>45267</v>
      </c>
      <c r="I1088" s="373">
        <f t="shared" si="8"/>
        <v>0</v>
      </c>
      <c r="J1088" s="373">
        <f t="shared" si="9"/>
        <v>3.3437485501086606E-4</v>
      </c>
    </row>
    <row r="1089" spans="1:10" ht="14.25" customHeight="1">
      <c r="A1089" s="371">
        <v>45271</v>
      </c>
      <c r="B1089" s="371" t="s">
        <v>4744</v>
      </c>
      <c r="C1089" s="372">
        <v>209.8</v>
      </c>
      <c r="D1089" s="386"/>
      <c r="E1089" s="372" t="s">
        <v>999</v>
      </c>
      <c r="F1089" s="388">
        <v>6264.35</v>
      </c>
      <c r="G1089" s="387"/>
      <c r="H1089" s="371">
        <v>45271</v>
      </c>
      <c r="I1089" s="373">
        <f t="shared" si="8"/>
        <v>0</v>
      </c>
      <c r="J1089" s="373">
        <f t="shared" si="9"/>
        <v>1.8856276469159106E-3</v>
      </c>
    </row>
    <row r="1090" spans="1:10" ht="14.25" customHeight="1">
      <c r="A1090" s="371">
        <v>45272</v>
      </c>
      <c r="B1090" s="371" t="s">
        <v>4744</v>
      </c>
      <c r="C1090" s="372">
        <v>209.8</v>
      </c>
      <c r="D1090" s="386"/>
      <c r="E1090" s="372" t="s">
        <v>999</v>
      </c>
      <c r="F1090" s="388">
        <v>6263.87</v>
      </c>
      <c r="G1090" s="387"/>
      <c r="H1090" s="371">
        <v>45272</v>
      </c>
      <c r="I1090" s="373">
        <f t="shared" si="8"/>
        <v>0</v>
      </c>
      <c r="J1090" s="373">
        <f t="shared" si="9"/>
        <v>-7.6624071132735949E-5</v>
      </c>
    </row>
    <row r="1091" spans="1:10" ht="14.25" customHeight="1">
      <c r="A1091" s="371">
        <v>45273</v>
      </c>
      <c r="B1091" s="371" t="s">
        <v>4744</v>
      </c>
      <c r="C1091" s="372">
        <v>209.8</v>
      </c>
      <c r="D1091" s="386"/>
      <c r="E1091" s="372" t="s">
        <v>999</v>
      </c>
      <c r="F1091" s="388">
        <v>6262.87</v>
      </c>
      <c r="G1091" s="387"/>
      <c r="H1091" s="371">
        <v>45273</v>
      </c>
      <c r="I1091" s="373">
        <f t="shared" si="8"/>
        <v>0</v>
      </c>
      <c r="J1091" s="373">
        <f t="shared" si="9"/>
        <v>-1.5964571423099372E-4</v>
      </c>
    </row>
    <row r="1092" spans="1:10" ht="14.25" customHeight="1">
      <c r="A1092" s="371">
        <v>45274</v>
      </c>
      <c r="B1092" s="371" t="s">
        <v>4744</v>
      </c>
      <c r="C1092" s="372">
        <v>209.8</v>
      </c>
      <c r="D1092" s="386"/>
      <c r="E1092" s="372" t="s">
        <v>999</v>
      </c>
      <c r="F1092" s="388">
        <v>6266.85</v>
      </c>
      <c r="G1092" s="387"/>
      <c r="H1092" s="371">
        <v>45274</v>
      </c>
      <c r="I1092" s="373">
        <f t="shared" si="8"/>
        <v>0</v>
      </c>
      <c r="J1092" s="373">
        <f t="shared" si="9"/>
        <v>6.3549139611729366E-4</v>
      </c>
    </row>
    <row r="1093" spans="1:10" ht="14.25" customHeight="1">
      <c r="A1093" s="371">
        <v>45278</v>
      </c>
      <c r="B1093" s="371" t="s">
        <v>4744</v>
      </c>
      <c r="C1093" s="372">
        <v>209.8</v>
      </c>
      <c r="D1093" s="386"/>
      <c r="E1093" s="372" t="s">
        <v>999</v>
      </c>
      <c r="F1093" s="388">
        <v>6251.17</v>
      </c>
      <c r="G1093" s="387"/>
      <c r="H1093" s="371">
        <v>45278</v>
      </c>
      <c r="I1093" s="373">
        <f t="shared" si="8"/>
        <v>0</v>
      </c>
      <c r="J1093" s="373">
        <f t="shared" si="9"/>
        <v>-2.5020544611726869E-3</v>
      </c>
    </row>
    <row r="1094" spans="1:10" ht="14.25" customHeight="1">
      <c r="A1094" s="371">
        <v>45279</v>
      </c>
      <c r="B1094" s="371" t="s">
        <v>4744</v>
      </c>
      <c r="C1094" s="372">
        <v>209.8</v>
      </c>
      <c r="D1094" s="386"/>
      <c r="E1094" s="372" t="s">
        <v>999</v>
      </c>
      <c r="F1094" s="388">
        <v>6261.03</v>
      </c>
      <c r="G1094" s="387"/>
      <c r="H1094" s="371">
        <v>45279</v>
      </c>
      <c r="I1094" s="373">
        <f t="shared" si="8"/>
        <v>0</v>
      </c>
      <c r="J1094" s="373">
        <f t="shared" si="9"/>
        <v>1.5773047285547737E-3</v>
      </c>
    </row>
    <row r="1095" spans="1:10" ht="14.25" customHeight="1">
      <c r="A1095" s="371">
        <v>45280</v>
      </c>
      <c r="B1095" s="371" t="s">
        <v>4744</v>
      </c>
      <c r="C1095" s="372">
        <v>209.8</v>
      </c>
      <c r="D1095" s="386"/>
      <c r="E1095" s="372" t="s">
        <v>999</v>
      </c>
      <c r="F1095" s="388">
        <v>6261.99</v>
      </c>
      <c r="G1095" s="387"/>
      <c r="H1095" s="371">
        <v>45280</v>
      </c>
      <c r="I1095" s="373">
        <f t="shared" si="8"/>
        <v>0</v>
      </c>
      <c r="J1095" s="373">
        <f t="shared" si="9"/>
        <v>1.5332940426726616E-4</v>
      </c>
    </row>
    <row r="1096" spans="1:10" ht="14.25" customHeight="1">
      <c r="A1096" s="371">
        <v>45281</v>
      </c>
      <c r="B1096" s="371" t="s">
        <v>4744</v>
      </c>
      <c r="C1096" s="372">
        <v>209.8</v>
      </c>
      <c r="D1096" s="386"/>
      <c r="E1096" s="372" t="s">
        <v>999</v>
      </c>
      <c r="F1096" s="388">
        <v>6249.29</v>
      </c>
      <c r="G1096" s="387"/>
      <c r="H1096" s="371">
        <v>45281</v>
      </c>
      <c r="I1096" s="373">
        <f t="shared" si="8"/>
        <v>0</v>
      </c>
      <c r="J1096" s="373">
        <f t="shared" si="9"/>
        <v>-2.0281092751665009E-3</v>
      </c>
    </row>
    <row r="1097" spans="1:10" ht="14.25" customHeight="1">
      <c r="A1097" s="371">
        <v>45286</v>
      </c>
      <c r="B1097" s="371" t="s">
        <v>4744</v>
      </c>
      <c r="C1097" s="372">
        <v>210</v>
      </c>
      <c r="D1097" s="386"/>
      <c r="E1097" s="372" t="s">
        <v>999</v>
      </c>
      <c r="F1097" s="388">
        <v>6245.24</v>
      </c>
      <c r="G1097" s="387"/>
      <c r="H1097" s="371">
        <v>45286</v>
      </c>
      <c r="I1097" s="373">
        <f t="shared" si="8"/>
        <v>9.5328884652046142E-4</v>
      </c>
      <c r="J1097" s="373">
        <f t="shared" si="9"/>
        <v>-6.4807362116336975E-4</v>
      </c>
    </row>
    <row r="1098" spans="1:10" ht="14.25" customHeight="1">
      <c r="A1098" s="371">
        <v>45287</v>
      </c>
      <c r="B1098" s="371" t="s">
        <v>4744</v>
      </c>
      <c r="C1098" s="372">
        <v>210.8</v>
      </c>
      <c r="D1098" s="386"/>
      <c r="E1098" s="372" t="s">
        <v>999</v>
      </c>
      <c r="F1098" s="388">
        <v>6243.88</v>
      </c>
      <c r="G1098" s="387"/>
      <c r="H1098" s="371">
        <v>45287</v>
      </c>
      <c r="I1098" s="373">
        <f t="shared" si="8"/>
        <v>3.8095238095239292E-3</v>
      </c>
      <c r="J1098" s="373">
        <f t="shared" si="9"/>
        <v>-2.1776585047161845E-4</v>
      </c>
    </row>
    <row r="1099" spans="1:10" ht="14.25" customHeight="1">
      <c r="A1099" s="371">
        <v>45288</v>
      </c>
      <c r="B1099" s="371" t="s">
        <v>4744</v>
      </c>
      <c r="C1099" s="372">
        <v>210.3</v>
      </c>
      <c r="D1099" s="386"/>
      <c r="E1099" s="372" t="s">
        <v>999</v>
      </c>
      <c r="F1099" s="388">
        <v>6246.5</v>
      </c>
      <c r="G1099" s="387"/>
      <c r="H1099" s="371">
        <v>45288</v>
      </c>
      <c r="I1099" s="373">
        <f t="shared" si="8"/>
        <v>-2.3719165085388516E-3</v>
      </c>
      <c r="J1099" s="373">
        <f t="shared" si="9"/>
        <v>4.1961088297659543E-4</v>
      </c>
    </row>
  </sheetData>
  <pageMargins left="0.7" right="0.7" top="0.75" bottom="0.75" header="0" footer="0"/>
  <pageSetup orientation="landscape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B13CC0-F6BD-46D7-A5D2-D92D59081448}">
  <sheetPr>
    <tabColor theme="5" tint="0.59999389629810485"/>
  </sheetPr>
  <dimension ref="A1:N1000"/>
  <sheetViews>
    <sheetView workbookViewId="0">
      <selection activeCell="C45" sqref="C45"/>
    </sheetView>
  </sheetViews>
  <sheetFormatPr defaultColWidth="14.42578125" defaultRowHeight="15" customHeight="1"/>
  <cols>
    <col min="1" max="1" width="22.42578125" style="337" customWidth="1"/>
    <col min="2" max="2" width="21.28515625" style="337" customWidth="1"/>
    <col min="3" max="7" width="16.140625" style="337" customWidth="1"/>
    <col min="8" max="8" width="30.7109375" style="337" customWidth="1"/>
    <col min="9" max="9" width="16.140625" style="337" customWidth="1"/>
    <col min="10" max="10" width="19.140625" style="337" customWidth="1"/>
    <col min="11" max="11" width="16.140625" style="337" customWidth="1"/>
    <col min="12" max="14" width="17.28515625" style="337" customWidth="1"/>
    <col min="15" max="26" width="8.7109375" style="337" customWidth="1"/>
    <col min="27" max="16384" width="14.42578125" style="337"/>
  </cols>
  <sheetData>
    <row r="1" spans="1:14" ht="14.25" customHeight="1">
      <c r="B1" s="519" t="s">
        <v>4751</v>
      </c>
      <c r="C1" s="518"/>
      <c r="D1" s="518"/>
      <c r="E1" s="518"/>
      <c r="F1" s="518"/>
      <c r="G1" s="518"/>
      <c r="H1" s="392"/>
      <c r="I1" s="520" t="s">
        <v>4752</v>
      </c>
      <c r="J1" s="518"/>
      <c r="K1" s="518"/>
      <c r="L1" s="518"/>
      <c r="M1" s="518"/>
      <c r="N1" s="518"/>
    </row>
    <row r="2" spans="1:14" ht="14.25" customHeight="1">
      <c r="A2" s="374" t="s">
        <v>1031</v>
      </c>
      <c r="B2" s="374">
        <v>2017</v>
      </c>
      <c r="C2" s="374">
        <v>2018</v>
      </c>
      <c r="D2" s="374">
        <v>2019</v>
      </c>
      <c r="E2" s="374">
        <v>2020</v>
      </c>
      <c r="F2" s="374">
        <v>2021</v>
      </c>
      <c r="G2" s="374">
        <v>2022</v>
      </c>
      <c r="H2" s="393" t="s">
        <v>4753</v>
      </c>
      <c r="I2" s="374">
        <v>2023</v>
      </c>
      <c r="J2" s="374">
        <v>2024</v>
      </c>
      <c r="K2" s="374">
        <v>2025</v>
      </c>
      <c r="L2" s="374">
        <v>2026</v>
      </c>
      <c r="M2" s="374">
        <v>2027</v>
      </c>
      <c r="N2" s="374">
        <v>2028</v>
      </c>
    </row>
    <row r="3" spans="1:14" ht="14.25" customHeight="1" thickBot="1">
      <c r="H3" s="394" t="s">
        <v>1034</v>
      </c>
    </row>
    <row r="4" spans="1:14" ht="14.25" customHeight="1">
      <c r="A4" s="354" t="s">
        <v>4754</v>
      </c>
      <c r="B4" s="395">
        <v>45886959303</v>
      </c>
      <c r="C4" s="395">
        <v>50866867352</v>
      </c>
      <c r="D4" s="395">
        <v>52926218655</v>
      </c>
      <c r="E4" s="395">
        <v>58346258281</v>
      </c>
      <c r="F4" s="395">
        <v>66406959950</v>
      </c>
      <c r="G4" s="396">
        <v>72335373485</v>
      </c>
      <c r="H4" s="372"/>
      <c r="I4" s="397">
        <f>G4*(1+$H$5)</f>
        <v>79573901997.58757</v>
      </c>
      <c r="J4" s="398">
        <f t="shared" ref="J4:N4" si="0">I4*(1+$H$5)</f>
        <v>87536782822.234589</v>
      </c>
      <c r="K4" s="399">
        <f t="shared" si="0"/>
        <v>96296501170.690018</v>
      </c>
      <c r="L4" s="400">
        <f t="shared" si="0"/>
        <v>105932795777.38071</v>
      </c>
      <c r="M4" s="401">
        <f t="shared" si="0"/>
        <v>116533384752.17456</v>
      </c>
      <c r="N4" s="402">
        <f t="shared" si="0"/>
        <v>128194764068.50414</v>
      </c>
    </row>
    <row r="5" spans="1:14" ht="14.25" customHeight="1">
      <c r="A5" s="403" t="s">
        <v>1034</v>
      </c>
      <c r="B5" s="404"/>
      <c r="C5" s="405">
        <f t="shared" ref="C5:G5" si="1">C4/B4-1</f>
        <v>0.10852556204730757</v>
      </c>
      <c r="D5" s="405">
        <f t="shared" si="1"/>
        <v>4.0485121459303608E-2</v>
      </c>
      <c r="E5" s="405">
        <f t="shared" si="1"/>
        <v>0.10240746011595081</v>
      </c>
      <c r="F5" s="405">
        <f t="shared" si="1"/>
        <v>0.13815284658322136</v>
      </c>
      <c r="G5" s="406">
        <f t="shared" si="1"/>
        <v>8.9273978803783516E-2</v>
      </c>
      <c r="H5" s="407">
        <f>AVERAGE(C5,E5,G5)</f>
        <v>0.10006900032234729</v>
      </c>
      <c r="I5" s="408"/>
      <c r="J5" s="409"/>
      <c r="K5" s="410"/>
      <c r="L5" s="411"/>
      <c r="M5" s="412"/>
      <c r="N5" s="413"/>
    </row>
    <row r="6" spans="1:14" ht="14.25" customHeight="1">
      <c r="A6" s="357" t="s">
        <v>1035</v>
      </c>
      <c r="B6" s="414">
        <v>12780942599</v>
      </c>
      <c r="C6" s="414">
        <v>14142449357</v>
      </c>
      <c r="D6" s="414">
        <v>14730421559</v>
      </c>
      <c r="E6" s="414">
        <v>16121575831</v>
      </c>
      <c r="F6" s="414">
        <v>18416477137</v>
      </c>
      <c r="G6" s="415">
        <v>18221668254</v>
      </c>
      <c r="H6" s="372"/>
      <c r="I6" s="408">
        <f t="shared" ref="I6:N6" si="2">$H$8*I4</f>
        <v>21755786021.459545</v>
      </c>
      <c r="J6" s="409">
        <f t="shared" si="2"/>
        <v>23932865779.853901</v>
      </c>
      <c r="K6" s="410">
        <f t="shared" si="2"/>
        <v>26327803733.292793</v>
      </c>
      <c r="L6" s="411">
        <f t="shared" si="2"/>
        <v>28962400733.56636</v>
      </c>
      <c r="M6" s="412">
        <f t="shared" si="2"/>
        <v>31860639221.909565</v>
      </c>
      <c r="N6" s="413">
        <f t="shared" si="2"/>
        <v>35048901538.47702</v>
      </c>
    </row>
    <row r="7" spans="1:14" ht="14.25" customHeight="1">
      <c r="A7" s="403" t="s">
        <v>1034</v>
      </c>
      <c r="B7" s="404"/>
      <c r="C7" s="405">
        <f t="shared" ref="C7:G7" si="3">C6/B6-1</f>
        <v>0.10652631818458569</v>
      </c>
      <c r="D7" s="405">
        <f t="shared" si="3"/>
        <v>4.1574990806594325E-2</v>
      </c>
      <c r="E7" s="405">
        <f t="shared" si="3"/>
        <v>9.4440900175734033E-2</v>
      </c>
      <c r="F7" s="405">
        <f t="shared" si="3"/>
        <v>0.14234968901657608</v>
      </c>
      <c r="G7" s="406">
        <f t="shared" si="3"/>
        <v>-1.0577966760462298E-2</v>
      </c>
      <c r="H7" s="372"/>
      <c r="I7" s="408"/>
      <c r="J7" s="409"/>
      <c r="K7" s="410"/>
      <c r="L7" s="411"/>
      <c r="M7" s="412"/>
      <c r="N7" s="413"/>
    </row>
    <row r="8" spans="1:14" ht="14.25" customHeight="1">
      <c r="A8" s="403" t="s">
        <v>1036</v>
      </c>
      <c r="B8" s="416">
        <f t="shared" ref="B8:G8" si="4">B6/B4</f>
        <v>0.27853104222062514</v>
      </c>
      <c r="C8" s="416">
        <f t="shared" si="4"/>
        <v>0.27802870696034604</v>
      </c>
      <c r="D8" s="416">
        <f t="shared" si="4"/>
        <v>0.27831993165845414</v>
      </c>
      <c r="E8" s="416">
        <f t="shared" si="4"/>
        <v>0.27630864953425582</v>
      </c>
      <c r="F8" s="416">
        <f t="shared" si="4"/>
        <v>0.27732751432781105</v>
      </c>
      <c r="G8" s="417">
        <f t="shared" si="4"/>
        <v>0.251905359385178</v>
      </c>
      <c r="H8" s="407">
        <f>AVERAGE(B8:G8)</f>
        <v>0.273403534014445</v>
      </c>
      <c r="I8" s="408"/>
      <c r="J8" s="409"/>
      <c r="K8" s="410"/>
      <c r="L8" s="411"/>
      <c r="M8" s="412"/>
      <c r="N8" s="413"/>
    </row>
    <row r="9" spans="1:14" ht="14.25" customHeight="1">
      <c r="A9" s="357" t="s">
        <v>1037</v>
      </c>
      <c r="B9" s="414">
        <v>11201901740</v>
      </c>
      <c r="C9" s="414">
        <v>12604775100</v>
      </c>
      <c r="D9" s="414">
        <v>12739062297</v>
      </c>
      <c r="E9" s="414">
        <v>17497675968</v>
      </c>
      <c r="F9" s="414">
        <v>17877012274</v>
      </c>
      <c r="G9" s="415">
        <v>18858128835</v>
      </c>
      <c r="H9" s="372"/>
      <c r="I9" s="408">
        <f t="shared" ref="I9:N9" si="5">$H$11*I4</f>
        <v>20721246631.523663</v>
      </c>
      <c r="J9" s="409">
        <f t="shared" si="5"/>
        <v>22794801067.373043</v>
      </c>
      <c r="K9" s="410">
        <f t="shared" si="5"/>
        <v>25075854022.731834</v>
      </c>
      <c r="L9" s="411">
        <f t="shared" si="5"/>
        <v>27585169667.01572</v>
      </c>
      <c r="M9" s="412">
        <f t="shared" si="5"/>
        <v>30345590019.316319</v>
      </c>
      <c r="N9" s="413">
        <f t="shared" si="5"/>
        <v>33382242876.7411</v>
      </c>
    </row>
    <row r="10" spans="1:14" ht="14.25" customHeight="1">
      <c r="A10" s="403" t="s">
        <v>1034</v>
      </c>
      <c r="B10" s="404"/>
      <c r="C10" s="405">
        <f t="shared" ref="C10:G10" si="6">C9/B9-1</f>
        <v>0.12523528527219518</v>
      </c>
      <c r="D10" s="405">
        <f t="shared" si="6"/>
        <v>1.0653676557862646E-2</v>
      </c>
      <c r="E10" s="405">
        <f t="shared" si="6"/>
        <v>0.37354505065263988</v>
      </c>
      <c r="F10" s="405">
        <f t="shared" si="6"/>
        <v>2.1679239385489657E-2</v>
      </c>
      <c r="G10" s="406">
        <f t="shared" si="6"/>
        <v>5.4881461508359486E-2</v>
      </c>
      <c r="H10" s="372"/>
      <c r="I10" s="408"/>
      <c r="J10" s="409"/>
      <c r="K10" s="410"/>
      <c r="L10" s="411"/>
      <c r="M10" s="412"/>
      <c r="N10" s="413"/>
    </row>
    <row r="11" spans="1:14" ht="14.25" customHeight="1">
      <c r="A11" s="403" t="s">
        <v>1036</v>
      </c>
      <c r="B11" s="416">
        <f t="shared" ref="B11:G11" si="7">B9/B4</f>
        <v>0.24411950388849674</v>
      </c>
      <c r="C11" s="416">
        <f t="shared" si="7"/>
        <v>0.24779931920663878</v>
      </c>
      <c r="D11" s="416">
        <f t="shared" si="7"/>
        <v>0.24069473732933169</v>
      </c>
      <c r="E11" s="416">
        <f t="shared" si="7"/>
        <v>0.29989371184232361</v>
      </c>
      <c r="F11" s="416">
        <f t="shared" si="7"/>
        <v>0.26920389500528552</v>
      </c>
      <c r="G11" s="417">
        <f t="shared" si="7"/>
        <v>0.26070410542513561</v>
      </c>
      <c r="H11" s="407">
        <f>AVERAGE(B11:G11)</f>
        <v>0.26040254544953528</v>
      </c>
      <c r="I11" s="408"/>
      <c r="J11" s="409"/>
      <c r="K11" s="410"/>
      <c r="L11" s="411"/>
      <c r="M11" s="412"/>
      <c r="N11" s="413"/>
    </row>
    <row r="12" spans="1:14" ht="14.25" customHeight="1">
      <c r="A12" s="357" t="s">
        <v>1038</v>
      </c>
      <c r="B12" s="374">
        <v>15.72</v>
      </c>
      <c r="C12" s="374">
        <v>16.03</v>
      </c>
      <c r="D12" s="374">
        <v>15.82</v>
      </c>
      <c r="E12" s="374">
        <v>17.989999999999998</v>
      </c>
      <c r="F12" s="374">
        <v>20.51</v>
      </c>
      <c r="G12" s="361">
        <v>21.41</v>
      </c>
      <c r="H12" s="372"/>
      <c r="I12" s="418">
        <f t="shared" ref="I12:M12" si="8">I14/$G$18</f>
        <v>7.4395513589326789</v>
      </c>
      <c r="J12" s="419">
        <f t="shared" si="8"/>
        <v>8.1840198262678321</v>
      </c>
      <c r="K12" s="420">
        <f t="shared" si="8"/>
        <v>9.0029865089007224</v>
      </c>
      <c r="L12" s="421">
        <f t="shared" si="8"/>
        <v>9.9039063687619979</v>
      </c>
      <c r="M12" s="422">
        <f t="shared" si="8"/>
        <v>10.894980378370139</v>
      </c>
      <c r="N12" s="413"/>
    </row>
    <row r="13" spans="1:14" ht="14.25" customHeight="1">
      <c r="A13" s="403" t="s">
        <v>1034</v>
      </c>
      <c r="B13" s="404"/>
      <c r="C13" s="416">
        <f t="shared" ref="C13:G13" si="9">C12/B12-1</f>
        <v>1.9720101781170563E-2</v>
      </c>
      <c r="D13" s="416">
        <f t="shared" si="9"/>
        <v>-1.3100436681222738E-2</v>
      </c>
      <c r="E13" s="416">
        <f t="shared" si="9"/>
        <v>0.13716814159292023</v>
      </c>
      <c r="F13" s="416">
        <f t="shared" si="9"/>
        <v>0.14007782101167332</v>
      </c>
      <c r="G13" s="417">
        <f t="shared" si="9"/>
        <v>4.3881033642125811E-2</v>
      </c>
      <c r="H13" s="407">
        <f>AVERAGE(B13:G13)</f>
        <v>6.5549332269333432E-2</v>
      </c>
      <c r="I13" s="408"/>
      <c r="J13" s="409"/>
      <c r="K13" s="410"/>
      <c r="L13" s="411"/>
      <c r="M13" s="412"/>
      <c r="N13" s="413"/>
    </row>
    <row r="14" spans="1:14" ht="14.25" customHeight="1" thickBot="1">
      <c r="A14" s="357" t="s">
        <v>1039</v>
      </c>
      <c r="B14" s="423">
        <v>2400808200</v>
      </c>
      <c r="C14" s="423">
        <v>2654607924</v>
      </c>
      <c r="D14" s="423">
        <v>3313835557</v>
      </c>
      <c r="E14" s="423">
        <v>3967923573</v>
      </c>
      <c r="F14" s="423">
        <v>5564235770</v>
      </c>
      <c r="G14" s="424">
        <v>8802918480</v>
      </c>
      <c r="H14" s="372"/>
      <c r="I14" s="408">
        <f t="shared" ref="I14:N14" si="10">$H$17*I9</f>
        <v>6552826623.1364679</v>
      </c>
      <c r="J14" s="409">
        <f t="shared" si="10"/>
        <v>7208561432.5993977</v>
      </c>
      <c r="K14" s="410">
        <f t="shared" si="10"/>
        <v>7929914968.9218454</v>
      </c>
      <c r="L14" s="411">
        <f t="shared" si="10"/>
        <v>8723453632.5030727</v>
      </c>
      <c r="M14" s="412">
        <f t="shared" si="10"/>
        <v>9596400916.866003</v>
      </c>
      <c r="N14" s="425">
        <f t="shared" si="10"/>
        <v>10556703163.30924</v>
      </c>
    </row>
    <row r="15" spans="1:14" ht="14.25" customHeight="1">
      <c r="A15" s="403" t="s">
        <v>1034</v>
      </c>
      <c r="B15" s="404"/>
      <c r="C15" s="405">
        <f t="shared" ref="C15:G15" si="11">C14/B14-1</f>
        <v>0.10571428571428565</v>
      </c>
      <c r="D15" s="405">
        <f t="shared" si="11"/>
        <v>0.24833333278334635</v>
      </c>
      <c r="E15" s="405">
        <f t="shared" si="11"/>
        <v>0.19738095169458036</v>
      </c>
      <c r="F15" s="405">
        <f t="shared" si="11"/>
        <v>0.40230416932982593</v>
      </c>
      <c r="G15" s="406">
        <f t="shared" si="11"/>
        <v>0.58205346499902189</v>
      </c>
      <c r="H15" s="372"/>
      <c r="I15" s="426"/>
      <c r="J15" s="427"/>
      <c r="K15" s="428"/>
      <c r="L15" s="429"/>
      <c r="M15" s="430"/>
    </row>
    <row r="16" spans="1:14" ht="14.25" customHeight="1">
      <c r="A16" s="403" t="s">
        <v>1036</v>
      </c>
      <c r="B16" s="405">
        <f t="shared" ref="B16:G16" si="12">B14/B4</f>
        <v>5.2320054247809784E-2</v>
      </c>
      <c r="C16" s="405">
        <f t="shared" si="12"/>
        <v>5.2187367970393111E-2</v>
      </c>
      <c r="D16" s="405">
        <f t="shared" si="12"/>
        <v>6.2612361910856784E-2</v>
      </c>
      <c r="E16" s="405">
        <f t="shared" si="12"/>
        <v>6.8006478734080583E-2</v>
      </c>
      <c r="F16" s="405">
        <f t="shared" si="12"/>
        <v>8.3789948737142877E-2</v>
      </c>
      <c r="G16" s="406">
        <f t="shared" si="12"/>
        <v>0.12169590140880987</v>
      </c>
      <c r="H16" s="372"/>
      <c r="I16" s="426"/>
      <c r="J16" s="427"/>
      <c r="K16" s="428"/>
      <c r="L16" s="429"/>
      <c r="M16" s="430"/>
    </row>
    <row r="17" spans="1:14" ht="14.25" customHeight="1" thickBot="1">
      <c r="A17" s="357" t="s">
        <v>1040</v>
      </c>
      <c r="B17" s="358">
        <f t="shared" ref="B17:G17" si="13">B14/B9</f>
        <v>0.21432148359480255</v>
      </c>
      <c r="C17" s="358">
        <f t="shared" si="13"/>
        <v>0.21060335491428164</v>
      </c>
      <c r="D17" s="358">
        <f t="shared" si="13"/>
        <v>0.26013182758203446</v>
      </c>
      <c r="E17" s="358">
        <f t="shared" si="13"/>
        <v>0.22676860517114361</v>
      </c>
      <c r="F17" s="358">
        <f t="shared" si="13"/>
        <v>0.3112508782070102</v>
      </c>
      <c r="G17" s="359">
        <f t="shared" si="13"/>
        <v>0.46679702726720712</v>
      </c>
      <c r="H17" s="431">
        <f>B22</f>
        <v>0.31623708455684885</v>
      </c>
      <c r="I17" s="432"/>
      <c r="J17" s="433"/>
      <c r="K17" s="434"/>
      <c r="L17" s="435"/>
      <c r="M17" s="436"/>
    </row>
    <row r="18" spans="1:14" ht="14.25" customHeight="1" thickBot="1">
      <c r="A18" s="437" t="s">
        <v>1041</v>
      </c>
      <c r="B18" s="438">
        <f t="shared" ref="B18:G18" si="14">B9/B12</f>
        <v>712589169.21119595</v>
      </c>
      <c r="C18" s="438">
        <f t="shared" si="14"/>
        <v>786324086.08858383</v>
      </c>
      <c r="D18" s="438">
        <f t="shared" si="14"/>
        <v>805250461.25158024</v>
      </c>
      <c r="E18" s="438">
        <f t="shared" si="14"/>
        <v>972633461.2562536</v>
      </c>
      <c r="F18" s="438">
        <f t="shared" si="14"/>
        <v>871624196.68454409</v>
      </c>
      <c r="G18" s="439">
        <f t="shared" si="14"/>
        <v>880809380.42970574</v>
      </c>
      <c r="H18" s="374" t="s">
        <v>1042</v>
      </c>
      <c r="I18" s="440">
        <f t="shared" ref="I18:N18" si="15">I14/$G$18</f>
        <v>7.4395513589326789</v>
      </c>
      <c r="J18" s="440">
        <f t="shared" si="15"/>
        <v>8.1840198262678321</v>
      </c>
      <c r="K18" s="440">
        <f t="shared" si="15"/>
        <v>9.0029865089007224</v>
      </c>
      <c r="L18" s="440">
        <f t="shared" si="15"/>
        <v>9.9039063687619979</v>
      </c>
      <c r="M18" s="440">
        <f t="shared" si="15"/>
        <v>10.894980378370139</v>
      </c>
      <c r="N18" s="440">
        <f t="shared" si="15"/>
        <v>11.985230173365228</v>
      </c>
    </row>
    <row r="19" spans="1:14" ht="14.25" customHeight="1">
      <c r="A19" s="441" t="s">
        <v>4755</v>
      </c>
      <c r="H19" s="374" t="s">
        <v>1043</v>
      </c>
      <c r="M19" s="440">
        <f>N18/(I32-I35)</f>
        <v>122.54836578083055</v>
      </c>
    </row>
    <row r="20" spans="1:14" ht="14.25" customHeight="1">
      <c r="A20" s="374" t="s">
        <v>4756</v>
      </c>
      <c r="H20" s="368" t="s">
        <v>1045</v>
      </c>
      <c r="M20" s="440">
        <f>M12*I42</f>
        <v>255.02425320669906</v>
      </c>
    </row>
    <row r="21" spans="1:14" ht="14.25" customHeight="1">
      <c r="A21" s="374" t="s">
        <v>4757</v>
      </c>
      <c r="H21" s="442" t="s">
        <v>1047</v>
      </c>
      <c r="I21" s="443">
        <f t="shared" ref="I21:M21" si="16">I18+I19</f>
        <v>7.4395513589326789</v>
      </c>
      <c r="J21" s="443">
        <f t="shared" si="16"/>
        <v>8.1840198262678321</v>
      </c>
      <c r="K21" s="443">
        <f t="shared" si="16"/>
        <v>9.0029865089007224</v>
      </c>
      <c r="L21" s="443">
        <f t="shared" si="16"/>
        <v>9.9039063687619979</v>
      </c>
      <c r="M21" s="443">
        <f t="shared" si="16"/>
        <v>133.4433461592007</v>
      </c>
    </row>
    <row r="22" spans="1:14" ht="14.25" customHeight="1">
      <c r="A22" s="374" t="s">
        <v>4758</v>
      </c>
      <c r="B22" s="444">
        <f>AVERAGE(D17,E17,F17,G17)</f>
        <v>0.31623708455684885</v>
      </c>
      <c r="H22" s="442" t="s">
        <v>1048</v>
      </c>
      <c r="I22" s="445">
        <f t="shared" ref="I22:M22" si="17">I21/(1+$I$32)^I23</f>
        <v>6.397962984978224</v>
      </c>
      <c r="J22" s="445">
        <f t="shared" si="17"/>
        <v>6.0528042182528168</v>
      </c>
      <c r="K22" s="445">
        <f t="shared" si="17"/>
        <v>5.7262661554181813</v>
      </c>
      <c r="L22" s="445">
        <f t="shared" si="17"/>
        <v>5.4173442424927503</v>
      </c>
      <c r="M22" s="445">
        <f t="shared" si="17"/>
        <v>62.772844398286317</v>
      </c>
    </row>
    <row r="23" spans="1:14" ht="14.25" customHeight="1">
      <c r="H23" s="374" t="s">
        <v>4759</v>
      </c>
      <c r="I23" s="374">
        <v>1</v>
      </c>
      <c r="J23" s="374">
        <v>2</v>
      </c>
      <c r="K23" s="374">
        <v>3</v>
      </c>
      <c r="L23" s="374">
        <v>4</v>
      </c>
      <c r="M23" s="374">
        <v>5</v>
      </c>
    </row>
    <row r="24" spans="1:14" ht="14.25" customHeight="1">
      <c r="A24" s="374" t="s">
        <v>4760</v>
      </c>
      <c r="H24" s="374" t="s">
        <v>1050</v>
      </c>
      <c r="I24" s="446">
        <f>SUM(I22:M22)</f>
        <v>86.367221999428295</v>
      </c>
      <c r="J24" s="374" t="s">
        <v>4761</v>
      </c>
    </row>
    <row r="25" spans="1:14" ht="14.25" customHeight="1"/>
    <row r="26" spans="1:14" ht="14.25" customHeight="1">
      <c r="A26" s="374" t="s">
        <v>4762</v>
      </c>
      <c r="H26" s="442" t="s">
        <v>1052</v>
      </c>
      <c r="I26" s="443">
        <f t="shared" ref="I26:M26" si="18">I18+I20</f>
        <v>7.4395513589326789</v>
      </c>
      <c r="J26" s="443">
        <f t="shared" si="18"/>
        <v>8.1840198262678321</v>
      </c>
      <c r="K26" s="443">
        <f t="shared" si="18"/>
        <v>9.0029865089007224</v>
      </c>
      <c r="L26" s="443">
        <f t="shared" si="18"/>
        <v>9.9039063687619979</v>
      </c>
      <c r="M26" s="443">
        <f t="shared" si="18"/>
        <v>265.91923358506921</v>
      </c>
    </row>
    <row r="27" spans="1:14" ht="14.25" customHeight="1">
      <c r="H27" s="442" t="s">
        <v>1055</v>
      </c>
      <c r="I27" s="445">
        <f t="shared" ref="I27:M27" si="19">I26/(1+$I$32)^I23</f>
        <v>6.397962984978224</v>
      </c>
      <c r="J27" s="445">
        <f t="shared" si="19"/>
        <v>6.0528042182528168</v>
      </c>
      <c r="K27" s="445">
        <f t="shared" si="19"/>
        <v>5.7262661554181813</v>
      </c>
      <c r="L27" s="445">
        <f t="shared" si="19"/>
        <v>5.4173442424927503</v>
      </c>
      <c r="M27" s="445">
        <f t="shared" si="19"/>
        <v>125.09058827431225</v>
      </c>
    </row>
    <row r="28" spans="1:14" ht="14.25" customHeight="1"/>
    <row r="29" spans="1:14" ht="14.25" customHeight="1">
      <c r="H29" s="374" t="s">
        <v>1050</v>
      </c>
      <c r="I29" s="446">
        <f>SUM(I27:M27)</f>
        <v>148.68496587545422</v>
      </c>
      <c r="J29" s="374" t="s">
        <v>4763</v>
      </c>
    </row>
    <row r="30" spans="1:14" ht="14.25" customHeight="1"/>
    <row r="31" spans="1:14" ht="14.25" customHeight="1" thickBot="1">
      <c r="A31" s="374" t="s">
        <v>1051</v>
      </c>
      <c r="H31" s="374" t="s">
        <v>4764</v>
      </c>
      <c r="I31" s="374">
        <v>215.1</v>
      </c>
      <c r="J31" s="447" t="s">
        <v>4765</v>
      </c>
    </row>
    <row r="32" spans="1:14" ht="14.25" customHeight="1">
      <c r="A32" s="448" t="s">
        <v>4766</v>
      </c>
      <c r="B32" s="517" t="s">
        <v>1059</v>
      </c>
      <c r="C32" s="518"/>
      <c r="D32" s="518"/>
      <c r="E32" s="518"/>
      <c r="F32" s="518"/>
      <c r="G32" s="518"/>
      <c r="H32" s="354" t="s">
        <v>1059</v>
      </c>
      <c r="I32" s="449">
        <v>0.1628</v>
      </c>
    </row>
    <row r="33" spans="1:10" ht="14.25" customHeight="1">
      <c r="A33" s="450">
        <f>I24</f>
        <v>86.367221999428295</v>
      </c>
      <c r="B33" s="360">
        <v>0.15</v>
      </c>
      <c r="C33" s="360">
        <v>0.16</v>
      </c>
      <c r="D33" s="360">
        <v>0.17</v>
      </c>
      <c r="E33" s="360">
        <v>0.18</v>
      </c>
      <c r="F33" s="360">
        <v>0.19</v>
      </c>
      <c r="G33" s="360">
        <v>0.2</v>
      </c>
      <c r="H33" s="357" t="s">
        <v>1006</v>
      </c>
      <c r="I33" s="451">
        <v>0.79</v>
      </c>
    </row>
    <row r="34" spans="1:10" ht="14.25" customHeight="1">
      <c r="A34" s="452">
        <v>0.06</v>
      </c>
      <c r="B34" s="453">
        <v>95.865041119761131</v>
      </c>
      <c r="C34" s="453">
        <v>85.983620719350498</v>
      </c>
      <c r="D34" s="453">
        <v>77.909207837919737</v>
      </c>
      <c r="E34" s="453">
        <v>71.189578143953142</v>
      </c>
      <c r="F34" s="453">
        <v>65.511679072308226</v>
      </c>
      <c r="G34" s="453">
        <v>60.651923990477087</v>
      </c>
      <c r="H34" s="357" t="s">
        <v>24</v>
      </c>
      <c r="I34" s="454">
        <v>0.12</v>
      </c>
    </row>
    <row r="35" spans="1:10" ht="14.25" customHeight="1" thickBot="1">
      <c r="A35" s="452">
        <v>6.5000000000000002E-2</v>
      </c>
      <c r="B35" s="453">
        <v>99.759667008252819</v>
      </c>
      <c r="C35" s="453">
        <v>88.986949181600068</v>
      </c>
      <c r="D35" s="453">
        <v>80.275700108649701</v>
      </c>
      <c r="E35" s="453">
        <v>73.087713856786962</v>
      </c>
      <c r="F35" s="453">
        <v>67.057033892188855</v>
      </c>
      <c r="G35" s="453">
        <v>61.926155525432236</v>
      </c>
      <c r="H35" s="362" t="s">
        <v>1060</v>
      </c>
      <c r="I35" s="455">
        <v>6.5000000000000002E-2</v>
      </c>
    </row>
    <row r="36" spans="1:10" ht="14.25" customHeight="1">
      <c r="A36" s="452">
        <v>7.0000000000000007E-2</v>
      </c>
      <c r="B36" s="453">
        <v>104.14112113280598</v>
      </c>
      <c r="C36" s="453">
        <v>92.323980806321828</v>
      </c>
      <c r="D36" s="453">
        <v>82.878841606452667</v>
      </c>
      <c r="E36" s="453">
        <v>75.158407361696575</v>
      </c>
      <c r="F36" s="453">
        <v>68.731168280392865</v>
      </c>
      <c r="G36" s="453">
        <v>63.298404870768543</v>
      </c>
      <c r="H36" s="374" t="s">
        <v>4767</v>
      </c>
      <c r="I36" s="369">
        <f>AVERAGE(16.49, 10.91, 11.98, 10.57, 9.8)</f>
        <v>11.95</v>
      </c>
      <c r="J36" s="368" t="s">
        <v>4768</v>
      </c>
    </row>
    <row r="37" spans="1:10" ht="14.25" customHeight="1" thickBot="1">
      <c r="A37" s="452">
        <v>7.4999999999999997E-2</v>
      </c>
      <c r="B37" s="453">
        <v>109.10676914063286</v>
      </c>
      <c r="C37" s="453">
        <v>96.053604386893198</v>
      </c>
      <c r="D37" s="453">
        <v>85.755997998761188</v>
      </c>
      <c r="E37" s="453">
        <v>77.426309771835662</v>
      </c>
      <c r="F37" s="453">
        <v>70.550879571918955</v>
      </c>
      <c r="G37" s="453">
        <v>64.780434163731769</v>
      </c>
      <c r="H37" s="369" t="s">
        <v>1064</v>
      </c>
      <c r="I37" s="372" t="s">
        <v>1065</v>
      </c>
    </row>
    <row r="38" spans="1:10" ht="14.25" customHeight="1">
      <c r="A38" s="452">
        <v>0.08</v>
      </c>
      <c r="B38" s="453">
        <v>114.78179543529218</v>
      </c>
      <c r="C38" s="453">
        <v>100.24943091503602</v>
      </c>
      <c r="D38" s="453">
        <v>88.952838434659569</v>
      </c>
      <c r="E38" s="453">
        <v>79.921002422988678</v>
      </c>
      <c r="F38" s="453">
        <v>72.536019162674691</v>
      </c>
      <c r="G38" s="453">
        <v>66.385965897775236</v>
      </c>
      <c r="H38" s="374" t="s">
        <v>4769</v>
      </c>
      <c r="I38" s="456">
        <v>11.38</v>
      </c>
      <c r="J38" s="368" t="s">
        <v>4770</v>
      </c>
    </row>
    <row r="39" spans="1:10" ht="14.25" customHeight="1">
      <c r="A39" s="452">
        <v>8.5000000000000006E-2</v>
      </c>
      <c r="B39" s="453">
        <v>121.32990269836063</v>
      </c>
      <c r="C39" s="453">
        <v>105.00470098026452</v>
      </c>
      <c r="D39" s="453">
        <v>92.525777745369524</v>
      </c>
      <c r="E39" s="453">
        <v>82.678294300578855</v>
      </c>
      <c r="F39" s="453">
        <v>74.710219666835741</v>
      </c>
      <c r="G39" s="453">
        <v>68.131109086952932</v>
      </c>
      <c r="H39" s="374" t="s">
        <v>4771</v>
      </c>
      <c r="I39" s="393">
        <v>39.24</v>
      </c>
      <c r="J39" s="457"/>
    </row>
    <row r="40" spans="1:10" ht="14.25" customHeight="1">
      <c r="A40" s="452">
        <v>0.09</v>
      </c>
      <c r="B40" s="453">
        <v>128.96936117194048</v>
      </c>
      <c r="C40" s="453">
        <v>110.43929534052563</v>
      </c>
      <c r="D40" s="453">
        <v>96.545334469918203</v>
      </c>
      <c r="E40" s="453">
        <v>85.741951942345707</v>
      </c>
      <c r="F40" s="453">
        <v>77.101840221412886</v>
      </c>
      <c r="G40" s="453">
        <v>70.034901656964962</v>
      </c>
      <c r="H40" s="374" t="s">
        <v>4772</v>
      </c>
      <c r="I40" s="393">
        <v>19.03</v>
      </c>
    </row>
    <row r="41" spans="1:10" ht="14.25" customHeight="1" thickBot="1">
      <c r="H41" s="374" t="s">
        <v>4773</v>
      </c>
      <c r="I41" s="394">
        <v>23.98</v>
      </c>
    </row>
    <row r="42" spans="1:10" ht="14.25" customHeight="1">
      <c r="B42" s="458" t="s">
        <v>4774</v>
      </c>
      <c r="C42" s="458"/>
      <c r="D42" s="459">
        <f>MIN(B34:G40)</f>
        <v>60.651923990477087</v>
      </c>
      <c r="H42" s="374" t="s">
        <v>1072</v>
      </c>
      <c r="I42" s="369">
        <f>AVERAGE(I38:I41)</f>
        <v>23.407500000000002</v>
      </c>
    </row>
    <row r="43" spans="1:10" ht="14.25" customHeight="1">
      <c r="B43" s="458"/>
      <c r="C43" s="458" t="s">
        <v>1063</v>
      </c>
      <c r="D43" s="459">
        <f>MAX(B34:G40)</f>
        <v>128.96936117194048</v>
      </c>
    </row>
    <row r="44" spans="1:10" ht="14.25" customHeight="1"/>
    <row r="45" spans="1:10" ht="14.25" customHeight="1">
      <c r="A45" s="374" t="s">
        <v>1066</v>
      </c>
    </row>
    <row r="46" spans="1:10" ht="14.25" customHeight="1">
      <c r="A46" s="448" t="s">
        <v>4775</v>
      </c>
      <c r="B46" s="521" t="s">
        <v>1059</v>
      </c>
      <c r="C46" s="518"/>
      <c r="D46" s="518"/>
      <c r="E46" s="518"/>
      <c r="F46" s="518"/>
      <c r="G46" s="518"/>
    </row>
    <row r="47" spans="1:10" ht="14.25" customHeight="1">
      <c r="A47" s="450">
        <f>I29</f>
        <v>148.68496587545422</v>
      </c>
      <c r="B47" s="360">
        <v>0.15</v>
      </c>
      <c r="C47" s="360">
        <v>0.16</v>
      </c>
      <c r="D47" s="360">
        <v>0.17</v>
      </c>
      <c r="E47" s="360">
        <v>0.18</v>
      </c>
      <c r="F47" s="360">
        <v>0.19</v>
      </c>
      <c r="G47" s="360">
        <v>0.2</v>
      </c>
    </row>
    <row r="48" spans="1:10" ht="14.25" customHeight="1">
      <c r="A48" s="414">
        <v>5</v>
      </c>
      <c r="B48" s="453">
        <v>56.7400548936874</v>
      </c>
      <c r="C48" s="453">
        <v>54.856589740730342</v>
      </c>
      <c r="D48" s="453">
        <v>53.059480427874917</v>
      </c>
      <c r="E48" s="453">
        <v>51.343938418953471</v>
      </c>
      <c r="F48" s="453">
        <v>49.705481944601047</v>
      </c>
      <c r="G48" s="453">
        <v>48.13991385482008</v>
      </c>
    </row>
    <row r="49" spans="1:7" ht="14.25" customHeight="1">
      <c r="A49" s="414">
        <v>10</v>
      </c>
      <c r="B49" s="453">
        <v>83.823708771972363</v>
      </c>
      <c r="C49" s="453">
        <v>80.792799544852215</v>
      </c>
      <c r="D49" s="453">
        <v>77.906090703159322</v>
      </c>
      <c r="E49" s="453">
        <v>75.155420089131454</v>
      </c>
      <c r="F49" s="453">
        <v>72.53315531390939</v>
      </c>
      <c r="G49" s="453">
        <v>70.032155162951938</v>
      </c>
    </row>
    <row r="50" spans="1:7" ht="14.25" customHeight="1">
      <c r="A50" s="414">
        <v>15</v>
      </c>
      <c r="B50" s="453">
        <v>110.90736265025734</v>
      </c>
      <c r="C50" s="453">
        <v>106.7290093489741</v>
      </c>
      <c r="D50" s="453">
        <v>102.75270097844373</v>
      </c>
      <c r="E50" s="453">
        <v>98.966901759309451</v>
      </c>
      <c r="F50" s="453">
        <v>95.360828683217719</v>
      </c>
      <c r="G50" s="453">
        <v>91.924396471083824</v>
      </c>
    </row>
    <row r="51" spans="1:7" ht="14.25" customHeight="1">
      <c r="A51" s="414">
        <v>20</v>
      </c>
      <c r="B51" s="453">
        <v>137.9910165285423</v>
      </c>
      <c r="C51" s="453">
        <v>132.66521915309596</v>
      </c>
      <c r="D51" s="453">
        <v>127.59931125372812</v>
      </c>
      <c r="E51" s="453">
        <v>122.77838342948743</v>
      </c>
      <c r="F51" s="453">
        <v>118.18850205252605</v>
      </c>
      <c r="G51" s="453">
        <v>113.8166377792157</v>
      </c>
    </row>
    <row r="52" spans="1:7" ht="14.25" customHeight="1">
      <c r="A52" s="414">
        <v>25</v>
      </c>
      <c r="B52" s="453">
        <v>165.07467040682724</v>
      </c>
      <c r="C52" s="453">
        <v>158.60142895721785</v>
      </c>
      <c r="D52" s="453">
        <v>152.44592152901251</v>
      </c>
      <c r="E52" s="453">
        <v>146.58986509966542</v>
      </c>
      <c r="F52" s="453">
        <v>141.01617542183436</v>
      </c>
      <c r="G52" s="453">
        <v>135.70887908734755</v>
      </c>
    </row>
    <row r="53" spans="1:7" ht="14.25" customHeight="1">
      <c r="A53" s="414">
        <v>30</v>
      </c>
      <c r="B53" s="453">
        <v>192.1583242851122</v>
      </c>
      <c r="C53" s="453">
        <v>184.53763876133971</v>
      </c>
      <c r="D53" s="453">
        <v>177.29253180429691</v>
      </c>
      <c r="E53" s="453">
        <v>170.4013467698434</v>
      </c>
      <c r="F53" s="453">
        <v>163.8438487911427</v>
      </c>
      <c r="G53" s="453">
        <v>157.60112039547943</v>
      </c>
    </row>
    <row r="54" spans="1:7" ht="14.25" customHeight="1">
      <c r="A54" s="414">
        <v>35</v>
      </c>
      <c r="B54" s="453">
        <v>219.24197816339716</v>
      </c>
      <c r="C54" s="453">
        <v>210.47384856546159</v>
      </c>
      <c r="D54" s="453">
        <v>202.13914207958132</v>
      </c>
      <c r="E54" s="453">
        <v>194.21282844002141</v>
      </c>
      <c r="F54" s="453">
        <v>186.67152216045105</v>
      </c>
      <c r="G54" s="453">
        <v>179.4933617036113</v>
      </c>
    </row>
    <row r="55" spans="1:7" ht="14.25" customHeight="1"/>
    <row r="56" spans="1:7" ht="14.25" customHeight="1">
      <c r="B56" s="458" t="s">
        <v>4774</v>
      </c>
      <c r="C56" s="458"/>
      <c r="D56" s="459">
        <f>MIN(B48:G53)</f>
        <v>48.13991385482008</v>
      </c>
    </row>
    <row r="57" spans="1:7" ht="14.25" customHeight="1">
      <c r="B57" s="458"/>
      <c r="C57" s="458" t="s">
        <v>1063</v>
      </c>
      <c r="D57" s="459">
        <f>MAX(B48:G53)</f>
        <v>192.1583242851122</v>
      </c>
    </row>
    <row r="58" spans="1:7" ht="14.25" customHeight="1"/>
    <row r="59" spans="1:7" ht="14.25" customHeight="1"/>
    <row r="60" spans="1:7" ht="14.25" customHeight="1"/>
    <row r="61" spans="1:7" ht="14.25" customHeight="1"/>
    <row r="62" spans="1:7" ht="14.25" customHeight="1"/>
    <row r="63" spans="1:7" ht="14.25" customHeight="1"/>
    <row r="64" spans="1:7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mergeCells count="4">
    <mergeCell ref="B1:G1"/>
    <mergeCell ref="I1:N1"/>
    <mergeCell ref="B32:G32"/>
    <mergeCell ref="B46:G46"/>
  </mergeCells>
  <pageMargins left="0.7" right="0.7" top="0.75" bottom="0.75" header="0" footer="0"/>
  <pageSetup orientation="landscape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8D455-B560-46B2-A6AF-F4EDAEE37196}">
  <sheetPr>
    <tabColor theme="9" tint="0.59999389629810485"/>
  </sheetPr>
  <dimension ref="A1:T1259"/>
  <sheetViews>
    <sheetView workbookViewId="0">
      <selection activeCell="N25" sqref="N25"/>
    </sheetView>
  </sheetViews>
  <sheetFormatPr defaultRowHeight="15"/>
  <cols>
    <col min="1" max="1" width="10.85546875" customWidth="1"/>
    <col min="2" max="3" width="8.7109375" style="1"/>
    <col min="4" max="4" width="10.42578125" style="6" customWidth="1"/>
    <col min="5" max="5" width="8.7109375" style="1"/>
    <col min="7" max="7" width="2.28515625" customWidth="1"/>
    <col min="8" max="8" width="12.7109375" bestFit="1" customWidth="1"/>
    <col min="13" max="13" width="2.85546875" customWidth="1"/>
    <col min="14" max="14" width="10.5703125" bestFit="1" customWidth="1"/>
    <col min="15" max="15" width="17.85546875" bestFit="1" customWidth="1"/>
    <col min="16" max="16" width="8.140625" bestFit="1" customWidth="1"/>
  </cols>
  <sheetData>
    <row r="1" spans="1:20" ht="30">
      <c r="A1" s="11" t="s">
        <v>2</v>
      </c>
      <c r="B1" s="2" t="s">
        <v>0</v>
      </c>
      <c r="C1" s="17" t="s">
        <v>1</v>
      </c>
      <c r="D1" s="18" t="s">
        <v>3</v>
      </c>
      <c r="E1" s="18" t="s">
        <v>4</v>
      </c>
      <c r="F1" s="19" t="s">
        <v>5</v>
      </c>
      <c r="H1" s="20" t="s">
        <v>6</v>
      </c>
    </row>
    <row r="2" spans="1:20" ht="15.75" thickBot="1">
      <c r="A2" s="38">
        <v>43831</v>
      </c>
      <c r="B2">
        <v>44.09</v>
      </c>
      <c r="C2">
        <v>36</v>
      </c>
      <c r="D2" s="37">
        <v>1661.8</v>
      </c>
      <c r="E2">
        <v>39.799999999999997</v>
      </c>
      <c r="F2">
        <v>179.71</v>
      </c>
      <c r="H2" s="5" t="s">
        <v>0</v>
      </c>
      <c r="I2" s="5" t="s">
        <v>1</v>
      </c>
      <c r="J2" s="5" t="s">
        <v>3</v>
      </c>
      <c r="K2" s="5" t="s">
        <v>7</v>
      </c>
      <c r="L2" s="5" t="s">
        <v>8</v>
      </c>
      <c r="M2" s="5"/>
    </row>
    <row r="3" spans="1:20">
      <c r="A3" s="38">
        <v>43832</v>
      </c>
      <c r="B3">
        <v>43.1</v>
      </c>
      <c r="C3">
        <v>36.700000000000003</v>
      </c>
      <c r="D3" s="37">
        <v>1662.7</v>
      </c>
      <c r="E3">
        <v>40.200000000000003</v>
      </c>
      <c r="F3">
        <v>180</v>
      </c>
      <c r="H3" s="22">
        <f>B3/B2-1</f>
        <v>-2.2454071217963278E-2</v>
      </c>
      <c r="I3" s="22">
        <f t="shared" ref="I3:K18" si="0">C3/C2-1</f>
        <v>1.9444444444444597E-2</v>
      </c>
      <c r="J3" s="22">
        <f t="shared" si="0"/>
        <v>5.4158141773985591E-4</v>
      </c>
      <c r="K3" s="22">
        <f t="shared" si="0"/>
        <v>1.0050251256281451E-2</v>
      </c>
      <c r="L3" s="22">
        <f>F3/F2-1</f>
        <v>1.6137109787990322E-3</v>
      </c>
      <c r="M3" s="10"/>
      <c r="O3" s="29"/>
      <c r="P3" s="29"/>
      <c r="Q3" s="29"/>
      <c r="R3" s="29"/>
      <c r="S3" s="29"/>
      <c r="T3" s="29"/>
    </row>
    <row r="4" spans="1:20">
      <c r="A4" s="38">
        <v>43835</v>
      </c>
      <c r="B4">
        <v>41.78</v>
      </c>
      <c r="C4">
        <v>36.799999999999997</v>
      </c>
      <c r="D4" s="37">
        <v>1666.5</v>
      </c>
      <c r="E4">
        <v>39.6</v>
      </c>
      <c r="F4">
        <v>176.95</v>
      </c>
      <c r="H4" s="22">
        <f t="shared" ref="H4:K67" si="1">B4/B3-1</f>
        <v>-3.0626450116009285E-2</v>
      </c>
      <c r="I4" s="22">
        <f t="shared" si="0"/>
        <v>2.7247956403269047E-3</v>
      </c>
      <c r="J4" s="22">
        <f t="shared" si="0"/>
        <v>2.2854393456426259E-3</v>
      </c>
      <c r="K4" s="22">
        <f t="shared" si="0"/>
        <v>-1.4925373134328401E-2</v>
      </c>
      <c r="L4" s="22">
        <f t="shared" ref="L4:L67" si="2">F4/F3-1</f>
        <v>-1.694444444444454E-2</v>
      </c>
      <c r="M4" s="10"/>
      <c r="O4" s="39"/>
      <c r="P4" s="27"/>
      <c r="Q4" s="27"/>
      <c r="R4" s="27"/>
      <c r="S4" s="27"/>
      <c r="T4" s="27"/>
    </row>
    <row r="5" spans="1:20">
      <c r="A5" s="38">
        <v>43836</v>
      </c>
      <c r="B5">
        <v>38.979999999999997</v>
      </c>
      <c r="C5">
        <v>39.4</v>
      </c>
      <c r="D5" s="37">
        <v>1649.9</v>
      </c>
      <c r="E5">
        <v>39.700000000000003</v>
      </c>
      <c r="F5">
        <v>174.19</v>
      </c>
      <c r="H5" s="22">
        <f t="shared" si="1"/>
        <v>-6.701771182383931E-2</v>
      </c>
      <c r="I5" s="22">
        <f t="shared" si="0"/>
        <v>7.0652173913043459E-2</v>
      </c>
      <c r="J5" s="22">
        <f t="shared" si="0"/>
        <v>-9.9609960996098756E-3</v>
      </c>
      <c r="K5" s="22">
        <f t="shared" si="0"/>
        <v>2.525252525252597E-3</v>
      </c>
      <c r="L5" s="22">
        <f t="shared" si="2"/>
        <v>-1.5597626448149104E-2</v>
      </c>
      <c r="M5" s="10"/>
      <c r="O5" s="27"/>
      <c r="P5" s="27"/>
      <c r="Q5" s="27"/>
      <c r="R5" s="27"/>
      <c r="S5" s="27"/>
      <c r="T5" s="27"/>
    </row>
    <row r="6" spans="1:20">
      <c r="A6" s="38">
        <v>43837</v>
      </c>
      <c r="B6">
        <v>37.090000000000003</v>
      </c>
      <c r="C6">
        <v>40.1</v>
      </c>
      <c r="D6" s="37">
        <v>1627.1</v>
      </c>
      <c r="E6">
        <v>39.4</v>
      </c>
      <c r="F6">
        <v>172</v>
      </c>
      <c r="H6" s="22">
        <f t="shared" si="1"/>
        <v>-4.8486403283735102E-2</v>
      </c>
      <c r="I6" s="22">
        <f t="shared" si="0"/>
        <v>1.7766497461928932E-2</v>
      </c>
      <c r="J6" s="22">
        <f t="shared" si="0"/>
        <v>-1.3819019334505245E-2</v>
      </c>
      <c r="K6" s="22">
        <f t="shared" si="0"/>
        <v>-7.5566750629724178E-3</v>
      </c>
      <c r="L6" s="22">
        <f t="shared" si="2"/>
        <v>-1.2572478328262249E-2</v>
      </c>
      <c r="M6" s="10"/>
      <c r="O6" s="27"/>
      <c r="P6" s="27"/>
      <c r="Q6" s="27"/>
      <c r="R6" s="27"/>
      <c r="S6" s="27"/>
      <c r="T6" s="27"/>
    </row>
    <row r="7" spans="1:20">
      <c r="A7" s="38">
        <v>43838</v>
      </c>
      <c r="B7">
        <v>38.32</v>
      </c>
      <c r="C7">
        <v>38.6</v>
      </c>
      <c r="D7" s="37">
        <v>1620.1</v>
      </c>
      <c r="E7">
        <v>38.1</v>
      </c>
      <c r="F7">
        <v>166.76</v>
      </c>
      <c r="H7" s="22">
        <f t="shared" si="1"/>
        <v>3.3162577514154634E-2</v>
      </c>
      <c r="I7" s="22">
        <f t="shared" si="0"/>
        <v>-3.7406483790523692E-2</v>
      </c>
      <c r="J7" s="22">
        <f t="shared" si="0"/>
        <v>-4.302132628603017E-3</v>
      </c>
      <c r="K7" s="22">
        <f t="shared" si="0"/>
        <v>-3.2994923857867953E-2</v>
      </c>
      <c r="L7" s="22">
        <f t="shared" si="2"/>
        <v>-3.0465116279069782E-2</v>
      </c>
      <c r="M7" s="10"/>
      <c r="O7" s="27"/>
      <c r="P7" s="27"/>
      <c r="Q7" s="27"/>
      <c r="R7" s="27"/>
      <c r="S7" s="27"/>
      <c r="T7" s="27"/>
    </row>
    <row r="8" spans="1:20" ht="15.75" thickBot="1">
      <c r="A8" s="38">
        <v>43839</v>
      </c>
      <c r="B8">
        <v>38.32</v>
      </c>
      <c r="C8">
        <v>40.5</v>
      </c>
      <c r="D8" s="37">
        <v>1603.2</v>
      </c>
      <c r="E8">
        <v>37.799999999999997</v>
      </c>
      <c r="F8">
        <v>162.47999999999999</v>
      </c>
      <c r="H8" s="22">
        <f t="shared" si="1"/>
        <v>0</v>
      </c>
      <c r="I8" s="22">
        <f t="shared" si="0"/>
        <v>4.9222797927461093E-2</v>
      </c>
      <c r="J8" s="22">
        <f t="shared" si="0"/>
        <v>-1.0431454848466082E-2</v>
      </c>
      <c r="K8" s="22">
        <f t="shared" si="0"/>
        <v>-7.8740157480315931E-3</v>
      </c>
      <c r="L8" s="22">
        <f t="shared" si="2"/>
        <v>-2.5665627248740663E-2</v>
      </c>
      <c r="M8" s="10"/>
      <c r="O8" s="28"/>
      <c r="P8" s="28"/>
      <c r="Q8" s="28"/>
      <c r="R8" s="28"/>
      <c r="S8" s="28"/>
      <c r="T8" s="28"/>
    </row>
    <row r="9" spans="1:20">
      <c r="A9" s="38">
        <v>43842</v>
      </c>
      <c r="B9">
        <v>38.979999999999997</v>
      </c>
      <c r="C9">
        <v>41.8</v>
      </c>
      <c r="D9" s="37">
        <v>1603.6</v>
      </c>
      <c r="E9">
        <v>37.4</v>
      </c>
      <c r="F9">
        <v>163.71</v>
      </c>
      <c r="H9" s="22">
        <f t="shared" si="1"/>
        <v>1.7223382045928881E-2</v>
      </c>
      <c r="I9" s="22">
        <f t="shared" si="0"/>
        <v>3.2098765432098775E-2</v>
      </c>
      <c r="J9" s="22">
        <f t="shared" si="0"/>
        <v>2.4950099800391534E-4</v>
      </c>
      <c r="K9" s="22">
        <f t="shared" si="0"/>
        <v>-1.0582010582010581E-2</v>
      </c>
      <c r="L9" s="22">
        <f t="shared" si="2"/>
        <v>7.5701624815363022E-3</v>
      </c>
      <c r="M9" s="10"/>
    </row>
    <row r="10" spans="1:20">
      <c r="A10" s="38">
        <v>43843</v>
      </c>
      <c r="B10">
        <v>38.9</v>
      </c>
      <c r="C10">
        <v>41.1</v>
      </c>
      <c r="D10" s="37">
        <v>1590.1</v>
      </c>
      <c r="E10">
        <v>37.299999999999997</v>
      </c>
      <c r="F10">
        <v>160.29</v>
      </c>
      <c r="H10" s="22">
        <f t="shared" si="1"/>
        <v>-2.0523345305284435E-3</v>
      </c>
      <c r="I10" s="22">
        <f t="shared" si="0"/>
        <v>-1.6746411483253509E-2</v>
      </c>
      <c r="J10" s="22">
        <f t="shared" si="0"/>
        <v>-8.418558243951102E-3</v>
      </c>
      <c r="K10" s="22">
        <f t="shared" si="0"/>
        <v>-2.673796791443861E-3</v>
      </c>
      <c r="L10" s="22">
        <f t="shared" si="2"/>
        <v>-2.0890599230346418E-2</v>
      </c>
      <c r="M10" s="10"/>
    </row>
    <row r="11" spans="1:20">
      <c r="A11" s="38">
        <v>43844</v>
      </c>
      <c r="B11">
        <v>39.229999999999997</v>
      </c>
      <c r="C11">
        <v>40.200000000000003</v>
      </c>
      <c r="D11" s="37">
        <v>1571.2</v>
      </c>
      <c r="E11">
        <v>35.9</v>
      </c>
      <c r="F11">
        <v>154.94999999999999</v>
      </c>
      <c r="H11" s="22">
        <f t="shared" si="1"/>
        <v>8.4832904884317717E-3</v>
      </c>
      <c r="I11" s="22">
        <f t="shared" si="0"/>
        <v>-2.1897810218978075E-2</v>
      </c>
      <c r="J11" s="22">
        <f t="shared" si="0"/>
        <v>-1.1886044902836179E-2</v>
      </c>
      <c r="K11" s="22">
        <f t="shared" si="0"/>
        <v>-3.7533512064343078E-2</v>
      </c>
      <c r="L11" s="22">
        <f t="shared" si="2"/>
        <v>-3.3314617256223089E-2</v>
      </c>
      <c r="M11" s="10"/>
    </row>
    <row r="12" spans="1:20">
      <c r="A12" s="38">
        <v>43845</v>
      </c>
      <c r="B12">
        <v>40.380000000000003</v>
      </c>
      <c r="C12">
        <v>39.700000000000003</v>
      </c>
      <c r="D12" s="37">
        <v>1574.9</v>
      </c>
      <c r="E12">
        <v>37.200000000000003</v>
      </c>
      <c r="F12">
        <v>158.1</v>
      </c>
      <c r="H12" s="22">
        <f t="shared" si="1"/>
        <v>2.931430028039772E-2</v>
      </c>
      <c r="I12" s="22">
        <f t="shared" si="0"/>
        <v>-1.2437810945273631E-2</v>
      </c>
      <c r="J12" s="22">
        <f t="shared" si="0"/>
        <v>2.3548879837067549E-3</v>
      </c>
      <c r="K12" s="22">
        <f t="shared" si="0"/>
        <v>3.6211699164345523E-2</v>
      </c>
      <c r="L12" s="22">
        <f t="shared" si="2"/>
        <v>2.0329138431752325E-2</v>
      </c>
      <c r="M12" s="10"/>
    </row>
    <row r="13" spans="1:20">
      <c r="A13" s="38">
        <v>43846</v>
      </c>
      <c r="B13">
        <v>41.45</v>
      </c>
      <c r="C13">
        <v>38.700000000000003</v>
      </c>
      <c r="D13" s="37">
        <v>1601.5</v>
      </c>
      <c r="E13">
        <v>36.799999999999997</v>
      </c>
      <c r="F13">
        <v>169.9</v>
      </c>
      <c r="H13" s="22">
        <f t="shared" si="1"/>
        <v>2.6498266468548692E-2</v>
      </c>
      <c r="I13" s="22">
        <f t="shared" si="0"/>
        <v>-2.5188916876574319E-2</v>
      </c>
      <c r="J13" s="22">
        <f t="shared" si="0"/>
        <v>1.688996126738207E-2</v>
      </c>
      <c r="K13" s="22">
        <f t="shared" si="0"/>
        <v>-1.0752688172043112E-2</v>
      </c>
      <c r="L13" s="22">
        <f t="shared" si="2"/>
        <v>7.4636306135357433E-2</v>
      </c>
      <c r="M13" s="10"/>
    </row>
    <row r="14" spans="1:20">
      <c r="A14" s="38">
        <v>43849</v>
      </c>
      <c r="B14">
        <v>42.85</v>
      </c>
      <c r="C14">
        <v>40.1</v>
      </c>
      <c r="D14" s="37">
        <v>1638.9</v>
      </c>
      <c r="E14">
        <v>38</v>
      </c>
      <c r="F14">
        <v>183.62</v>
      </c>
      <c r="H14" s="22">
        <f t="shared" si="1"/>
        <v>3.3775633293124274E-2</v>
      </c>
      <c r="I14" s="22">
        <f t="shared" si="0"/>
        <v>3.6175710594315236E-2</v>
      </c>
      <c r="J14" s="22">
        <f t="shared" si="0"/>
        <v>2.3353106462691287E-2</v>
      </c>
      <c r="K14" s="22">
        <f t="shared" si="0"/>
        <v>3.2608695652174058E-2</v>
      </c>
      <c r="L14" s="22">
        <f t="shared" si="2"/>
        <v>8.0753384343731582E-2</v>
      </c>
      <c r="M14" s="10"/>
      <c r="O14" s="16"/>
    </row>
    <row r="15" spans="1:20">
      <c r="A15" s="38">
        <v>43850</v>
      </c>
      <c r="B15">
        <v>42.61</v>
      </c>
      <c r="C15">
        <v>41.2</v>
      </c>
      <c r="D15" s="37">
        <v>1614.1</v>
      </c>
      <c r="E15">
        <v>39.200000000000003</v>
      </c>
      <c r="F15">
        <v>185.9</v>
      </c>
      <c r="H15" s="22">
        <f t="shared" si="1"/>
        <v>-5.6009334889148832E-3</v>
      </c>
      <c r="I15" s="22">
        <f t="shared" si="0"/>
        <v>2.7431421446383997E-2</v>
      </c>
      <c r="J15" s="22">
        <f t="shared" si="0"/>
        <v>-1.5132100799316706E-2</v>
      </c>
      <c r="K15" s="22">
        <f t="shared" si="0"/>
        <v>3.1578947368421151E-2</v>
      </c>
      <c r="L15" s="22">
        <f t="shared" si="2"/>
        <v>1.2416948044875253E-2</v>
      </c>
      <c r="M15" s="10"/>
    </row>
    <row r="16" spans="1:20">
      <c r="A16" s="38">
        <v>43851</v>
      </c>
      <c r="B16">
        <v>42.2</v>
      </c>
      <c r="C16">
        <v>41.7</v>
      </c>
      <c r="D16" s="37">
        <v>1626.3</v>
      </c>
      <c r="E16">
        <v>39.200000000000003</v>
      </c>
      <c r="F16">
        <v>185.81</v>
      </c>
      <c r="H16" s="22">
        <f t="shared" si="1"/>
        <v>-9.6221544238440648E-3</v>
      </c>
      <c r="I16" s="22">
        <f t="shared" si="0"/>
        <v>1.2135922330097193E-2</v>
      </c>
      <c r="J16" s="22">
        <f t="shared" si="0"/>
        <v>7.5583916733783507E-3</v>
      </c>
      <c r="K16" s="22">
        <f t="shared" si="0"/>
        <v>0</v>
      </c>
      <c r="L16" s="22">
        <f t="shared" si="2"/>
        <v>-4.8413125336199681E-4</v>
      </c>
      <c r="M16" s="10"/>
    </row>
    <row r="17" spans="1:13">
      <c r="A17" s="38">
        <v>43852</v>
      </c>
      <c r="B17">
        <v>42.77</v>
      </c>
      <c r="C17">
        <v>44.5</v>
      </c>
      <c r="D17" s="37">
        <v>1625.1</v>
      </c>
      <c r="E17">
        <v>39.700000000000003</v>
      </c>
      <c r="F17">
        <v>189.33</v>
      </c>
      <c r="H17" s="22">
        <f t="shared" si="1"/>
        <v>1.3507109004739393E-2</v>
      </c>
      <c r="I17" s="22">
        <f t="shared" si="0"/>
        <v>6.714628297362113E-2</v>
      </c>
      <c r="J17" s="22">
        <f t="shared" si="0"/>
        <v>-7.3787124146840188E-4</v>
      </c>
      <c r="K17" s="22">
        <f t="shared" si="0"/>
        <v>1.2755102040816313E-2</v>
      </c>
      <c r="L17" s="22">
        <f t="shared" si="2"/>
        <v>1.8944082665087958E-2</v>
      </c>
      <c r="M17" s="10"/>
    </row>
    <row r="18" spans="1:13">
      <c r="A18" s="38">
        <v>43853</v>
      </c>
      <c r="B18">
        <v>42.28</v>
      </c>
      <c r="C18">
        <v>44.8</v>
      </c>
      <c r="D18" s="37">
        <v>1656.3</v>
      </c>
      <c r="E18">
        <v>41.6</v>
      </c>
      <c r="F18">
        <v>189.43</v>
      </c>
      <c r="H18" s="22">
        <f t="shared" si="1"/>
        <v>-1.1456628477905073E-2</v>
      </c>
      <c r="I18" s="22">
        <f t="shared" si="0"/>
        <v>6.741573033707704E-3</v>
      </c>
      <c r="J18" s="22">
        <f t="shared" si="0"/>
        <v>1.9198818534243989E-2</v>
      </c>
      <c r="K18" s="22">
        <f t="shared" si="0"/>
        <v>4.7858942065491128E-2</v>
      </c>
      <c r="L18" s="22">
        <f t="shared" si="2"/>
        <v>5.2817831299845075E-4</v>
      </c>
      <c r="M18" s="10"/>
    </row>
    <row r="19" spans="1:13">
      <c r="A19" s="38">
        <v>43856</v>
      </c>
      <c r="B19">
        <v>42.36</v>
      </c>
      <c r="C19">
        <v>44.6</v>
      </c>
      <c r="D19" s="37">
        <v>1687.3</v>
      </c>
      <c r="E19">
        <v>41.2</v>
      </c>
      <c r="F19">
        <v>188.67</v>
      </c>
      <c r="H19" s="22">
        <f t="shared" si="1"/>
        <v>1.8921475875117721E-3</v>
      </c>
      <c r="I19" s="22">
        <f t="shared" si="1"/>
        <v>-4.4642857142855874E-3</v>
      </c>
      <c r="J19" s="22">
        <f t="shared" si="1"/>
        <v>1.8716416108192968E-2</v>
      </c>
      <c r="K19" s="22">
        <f t="shared" si="1"/>
        <v>-9.6153846153845812E-3</v>
      </c>
      <c r="L19" s="22">
        <f t="shared" si="2"/>
        <v>-4.0120361083251233E-3</v>
      </c>
      <c r="M19" s="10"/>
    </row>
    <row r="20" spans="1:13">
      <c r="A20" s="38">
        <v>43857</v>
      </c>
      <c r="B20">
        <v>42.36</v>
      </c>
      <c r="C20">
        <v>46.5</v>
      </c>
      <c r="D20" s="37">
        <v>1671.4</v>
      </c>
      <c r="E20">
        <v>37.9</v>
      </c>
      <c r="F20">
        <v>188.57</v>
      </c>
      <c r="H20" s="22">
        <f t="shared" si="1"/>
        <v>0</v>
      </c>
      <c r="I20" s="22">
        <f t="shared" si="1"/>
        <v>4.2600896860986559E-2</v>
      </c>
      <c r="J20" s="22">
        <f t="shared" si="1"/>
        <v>-9.4233390624073321E-3</v>
      </c>
      <c r="K20" s="22">
        <f t="shared" si="1"/>
        <v>-8.0097087378640852E-2</v>
      </c>
      <c r="L20" s="22">
        <f t="shared" si="2"/>
        <v>-5.3002597127260742E-4</v>
      </c>
      <c r="M20" s="10"/>
    </row>
    <row r="21" spans="1:13">
      <c r="A21" s="38">
        <v>43858</v>
      </c>
      <c r="B21">
        <v>42.44</v>
      </c>
      <c r="C21">
        <v>48</v>
      </c>
      <c r="D21" s="37">
        <v>1680.2</v>
      </c>
      <c r="E21">
        <v>37</v>
      </c>
      <c r="F21">
        <v>188.57</v>
      </c>
      <c r="H21" s="22">
        <f t="shared" si="1"/>
        <v>1.8885741265344258E-3</v>
      </c>
      <c r="I21" s="22">
        <f t="shared" si="1"/>
        <v>3.2258064516129004E-2</v>
      </c>
      <c r="J21" s="22">
        <f t="shared" si="1"/>
        <v>5.2650472657651548E-3</v>
      </c>
      <c r="K21" s="22">
        <f t="shared" si="1"/>
        <v>-2.3746701846965701E-2</v>
      </c>
      <c r="L21" s="22">
        <f t="shared" si="2"/>
        <v>0</v>
      </c>
      <c r="M21" s="10"/>
    </row>
    <row r="22" spans="1:13">
      <c r="A22" s="38">
        <v>43859</v>
      </c>
      <c r="B22">
        <v>42.03</v>
      </c>
      <c r="C22">
        <v>47.5</v>
      </c>
      <c r="D22" s="37">
        <v>1683.1</v>
      </c>
      <c r="E22">
        <v>36.700000000000003</v>
      </c>
      <c r="F22">
        <v>188</v>
      </c>
      <c r="H22" s="22">
        <f t="shared" si="1"/>
        <v>-9.6606974552307934E-3</v>
      </c>
      <c r="I22" s="22">
        <f t="shared" si="1"/>
        <v>-1.041666666666663E-2</v>
      </c>
      <c r="J22" s="22">
        <f t="shared" si="1"/>
        <v>1.7259850017854461E-3</v>
      </c>
      <c r="K22" s="22">
        <f t="shared" si="1"/>
        <v>-8.1081081081080253E-3</v>
      </c>
      <c r="L22" s="22">
        <f t="shared" si="2"/>
        <v>-3.0227501723497641E-3</v>
      </c>
      <c r="M22" s="10"/>
    </row>
    <row r="23" spans="1:13">
      <c r="A23" s="38">
        <v>43860</v>
      </c>
      <c r="B23">
        <v>41.21</v>
      </c>
      <c r="C23">
        <v>50.3</v>
      </c>
      <c r="D23" s="37">
        <v>1699.9</v>
      </c>
      <c r="E23">
        <v>36.1</v>
      </c>
      <c r="F23">
        <v>188.76</v>
      </c>
      <c r="H23" s="22">
        <f t="shared" si="1"/>
        <v>-1.9509873899595576E-2</v>
      </c>
      <c r="I23" s="22">
        <f t="shared" si="1"/>
        <v>5.8947368421052637E-2</v>
      </c>
      <c r="J23" s="22">
        <f t="shared" si="1"/>
        <v>9.9815816053712147E-3</v>
      </c>
      <c r="K23" s="22">
        <f t="shared" si="1"/>
        <v>-1.6348773841961872E-2</v>
      </c>
      <c r="L23" s="22">
        <f t="shared" si="2"/>
        <v>4.0425531914893842E-3</v>
      </c>
      <c r="M23" s="10"/>
    </row>
    <row r="24" spans="1:13">
      <c r="A24" s="38">
        <v>43863</v>
      </c>
      <c r="B24">
        <v>40.880000000000003</v>
      </c>
      <c r="C24">
        <v>50.4</v>
      </c>
      <c r="D24" s="37">
        <v>1715.9</v>
      </c>
      <c r="E24">
        <v>36.200000000000003</v>
      </c>
      <c r="F24">
        <v>187.62</v>
      </c>
      <c r="H24" s="22">
        <f t="shared" si="1"/>
        <v>-8.0077651055568966E-3</v>
      </c>
      <c r="I24" s="22">
        <f t="shared" si="1"/>
        <v>1.9880715705766772E-3</v>
      </c>
      <c r="J24" s="22">
        <f t="shared" si="1"/>
        <v>9.412318371669004E-3</v>
      </c>
      <c r="K24" s="22">
        <f t="shared" si="1"/>
        <v>2.7700831024930483E-3</v>
      </c>
      <c r="L24" s="22">
        <f t="shared" si="2"/>
        <v>-6.0394151303241328E-3</v>
      </c>
      <c r="M24" s="10"/>
    </row>
    <row r="25" spans="1:13">
      <c r="A25" s="38">
        <v>43864</v>
      </c>
      <c r="B25">
        <v>39.97</v>
      </c>
      <c r="C25">
        <v>47.8</v>
      </c>
      <c r="D25" s="37">
        <v>1705.2</v>
      </c>
      <c r="E25">
        <v>36.700000000000003</v>
      </c>
      <c r="F25">
        <v>187.71</v>
      </c>
      <c r="H25" s="22">
        <f t="shared" si="1"/>
        <v>-2.2260273972602884E-2</v>
      </c>
      <c r="I25" s="22">
        <f t="shared" si="1"/>
        <v>-5.1587301587301626E-2</v>
      </c>
      <c r="J25" s="22">
        <f t="shared" si="1"/>
        <v>-6.2357946267265207E-3</v>
      </c>
      <c r="K25" s="22">
        <f t="shared" si="1"/>
        <v>1.3812154696132506E-2</v>
      </c>
      <c r="L25" s="22">
        <f t="shared" si="2"/>
        <v>4.7969299648231711E-4</v>
      </c>
      <c r="M25" s="10"/>
    </row>
    <row r="26" spans="1:13">
      <c r="A26" s="38">
        <v>43865</v>
      </c>
      <c r="B26">
        <v>39.56</v>
      </c>
      <c r="C26">
        <v>47.8</v>
      </c>
      <c r="D26" s="37">
        <v>1700.1</v>
      </c>
      <c r="E26">
        <v>36.700000000000003</v>
      </c>
      <c r="F26">
        <v>187.62</v>
      </c>
      <c r="H26" s="22">
        <f t="shared" si="1"/>
        <v>-1.0257693269952406E-2</v>
      </c>
      <c r="I26" s="22">
        <f t="shared" si="1"/>
        <v>0</v>
      </c>
      <c r="J26" s="22">
        <f t="shared" si="1"/>
        <v>-2.9908515130190327E-3</v>
      </c>
      <c r="K26" s="22">
        <f t="shared" si="1"/>
        <v>0</v>
      </c>
      <c r="L26" s="22">
        <f t="shared" si="2"/>
        <v>-4.7946300143841825E-4</v>
      </c>
      <c r="M26" s="10"/>
    </row>
    <row r="27" spans="1:13">
      <c r="A27" s="38">
        <v>43866</v>
      </c>
      <c r="B27">
        <v>39.97</v>
      </c>
      <c r="C27">
        <v>46</v>
      </c>
      <c r="D27" s="37">
        <v>1697.8</v>
      </c>
      <c r="E27">
        <v>36.6</v>
      </c>
      <c r="F27">
        <v>190.19</v>
      </c>
      <c r="H27" s="22">
        <f t="shared" si="1"/>
        <v>1.0364004044489228E-2</v>
      </c>
      <c r="I27" s="22">
        <f t="shared" si="1"/>
        <v>-3.7656903765690308E-2</v>
      </c>
      <c r="J27" s="22">
        <f t="shared" si="1"/>
        <v>-1.3528615963767088E-3</v>
      </c>
      <c r="K27" s="22">
        <f t="shared" si="1"/>
        <v>-2.7247956403270157E-3</v>
      </c>
      <c r="L27" s="22">
        <f t="shared" si="2"/>
        <v>1.3697900010659847E-2</v>
      </c>
      <c r="M27" s="10"/>
    </row>
    <row r="28" spans="1:13">
      <c r="A28" s="38">
        <v>43867</v>
      </c>
      <c r="B28">
        <v>38.979999999999997</v>
      </c>
      <c r="C28">
        <v>46.6</v>
      </c>
      <c r="D28" s="37">
        <v>1692.3</v>
      </c>
      <c r="E28">
        <v>36.1</v>
      </c>
      <c r="F28">
        <v>187.71</v>
      </c>
      <c r="H28" s="22">
        <f t="shared" si="1"/>
        <v>-2.476857643232433E-2</v>
      </c>
      <c r="I28" s="22">
        <f t="shared" si="1"/>
        <v>1.304347826086949E-2</v>
      </c>
      <c r="J28" s="22">
        <f t="shared" si="1"/>
        <v>-3.239486394157165E-3</v>
      </c>
      <c r="K28" s="22">
        <f t="shared" si="1"/>
        <v>-1.3661202185792365E-2</v>
      </c>
      <c r="L28" s="22">
        <f t="shared" si="2"/>
        <v>-1.3039591986960364E-2</v>
      </c>
      <c r="M28" s="10"/>
    </row>
    <row r="29" spans="1:13">
      <c r="A29" s="38">
        <v>43870</v>
      </c>
      <c r="B29">
        <v>38.82</v>
      </c>
      <c r="C29">
        <v>44.3</v>
      </c>
      <c r="D29" s="37">
        <v>1676.9</v>
      </c>
      <c r="E29">
        <v>35.799999999999997</v>
      </c>
      <c r="F29">
        <v>186.76</v>
      </c>
      <c r="H29" s="22">
        <f t="shared" si="1"/>
        <v>-4.104669061056887E-3</v>
      </c>
      <c r="I29" s="22">
        <f t="shared" si="1"/>
        <v>-4.9356223175965774E-2</v>
      </c>
      <c r="J29" s="22">
        <f t="shared" si="1"/>
        <v>-9.1000413638242517E-3</v>
      </c>
      <c r="K29" s="22">
        <f t="shared" si="1"/>
        <v>-8.3102493074793671E-3</v>
      </c>
      <c r="L29" s="22">
        <f t="shared" si="2"/>
        <v>-5.0609983485163657E-3</v>
      </c>
      <c r="M29" s="10"/>
    </row>
    <row r="30" spans="1:13">
      <c r="A30" s="38">
        <v>43871</v>
      </c>
      <c r="B30">
        <v>37.5</v>
      </c>
      <c r="C30">
        <v>46.7</v>
      </c>
      <c r="D30" s="37">
        <v>1681.9</v>
      </c>
      <c r="E30">
        <v>36.1</v>
      </c>
      <c r="F30">
        <v>187.71</v>
      </c>
      <c r="H30" s="22">
        <f t="shared" si="1"/>
        <v>-3.4003091190108248E-2</v>
      </c>
      <c r="I30" s="22">
        <f t="shared" si="1"/>
        <v>5.4176072234763062E-2</v>
      </c>
      <c r="J30" s="22">
        <f t="shared" si="1"/>
        <v>2.9816924086112362E-3</v>
      </c>
      <c r="K30" s="22">
        <f t="shared" si="1"/>
        <v>8.379888268156499E-3</v>
      </c>
      <c r="L30" s="22">
        <f t="shared" si="2"/>
        <v>5.0867423431142367E-3</v>
      </c>
      <c r="M30" s="10"/>
    </row>
    <row r="31" spans="1:13">
      <c r="A31" s="38">
        <v>43872</v>
      </c>
      <c r="B31">
        <v>38.729999999999997</v>
      </c>
      <c r="C31">
        <v>47.8</v>
      </c>
      <c r="D31" s="37">
        <v>1681.3</v>
      </c>
      <c r="E31">
        <v>36.700000000000003</v>
      </c>
      <c r="F31">
        <v>188.48</v>
      </c>
      <c r="H31" s="22">
        <f t="shared" si="1"/>
        <v>3.279999999999994E-2</v>
      </c>
      <c r="I31" s="22">
        <f t="shared" si="1"/>
        <v>2.3554603854389677E-2</v>
      </c>
      <c r="J31" s="22">
        <f t="shared" si="1"/>
        <v>-3.5673940186697894E-4</v>
      </c>
      <c r="K31" s="22">
        <f t="shared" si="1"/>
        <v>1.6620498614958512E-2</v>
      </c>
      <c r="L31" s="22">
        <f t="shared" si="2"/>
        <v>4.1020723456395292E-3</v>
      </c>
      <c r="M31" s="10"/>
    </row>
    <row r="32" spans="1:13">
      <c r="A32" s="38">
        <v>43873</v>
      </c>
      <c r="B32">
        <v>37.99</v>
      </c>
      <c r="C32">
        <v>48.3</v>
      </c>
      <c r="D32" s="37">
        <v>1681.9</v>
      </c>
      <c r="E32">
        <v>36.6</v>
      </c>
      <c r="F32">
        <v>188.19</v>
      </c>
      <c r="H32" s="22">
        <f t="shared" si="1"/>
        <v>-1.9106635682933026E-2</v>
      </c>
      <c r="I32" s="22">
        <f t="shared" si="1"/>
        <v>1.0460251046025215E-2</v>
      </c>
      <c r="J32" s="22">
        <f t="shared" si="1"/>
        <v>3.5686671028378747E-4</v>
      </c>
      <c r="K32" s="22">
        <f t="shared" si="1"/>
        <v>-2.7247956403270157E-3</v>
      </c>
      <c r="L32" s="22">
        <f t="shared" si="2"/>
        <v>-1.5386247877758885E-3</v>
      </c>
      <c r="M32" s="10"/>
    </row>
    <row r="33" spans="1:13">
      <c r="A33" s="38">
        <v>43874</v>
      </c>
      <c r="B33">
        <v>38.32</v>
      </c>
      <c r="C33">
        <v>48.5</v>
      </c>
      <c r="D33" s="37">
        <v>1681.8</v>
      </c>
      <c r="E33">
        <v>39</v>
      </c>
      <c r="F33">
        <v>189.62</v>
      </c>
      <c r="H33" s="22">
        <f t="shared" si="1"/>
        <v>8.6864964464332672E-3</v>
      </c>
      <c r="I33" s="22">
        <f t="shared" si="1"/>
        <v>4.1407867494824835E-3</v>
      </c>
      <c r="J33" s="22">
        <f t="shared" si="1"/>
        <v>-5.9456566977922343E-5</v>
      </c>
      <c r="K33" s="22">
        <f t="shared" si="1"/>
        <v>6.5573770491803129E-2</v>
      </c>
      <c r="L33" s="22">
        <f t="shared" si="2"/>
        <v>7.59870343801472E-3</v>
      </c>
      <c r="M33" s="10"/>
    </row>
    <row r="34" spans="1:13">
      <c r="A34" s="38">
        <v>43877</v>
      </c>
      <c r="B34">
        <v>45.18</v>
      </c>
      <c r="C34">
        <v>48.5</v>
      </c>
      <c r="D34" s="37">
        <v>1691.1</v>
      </c>
      <c r="E34">
        <v>40.299999999999997</v>
      </c>
      <c r="F34">
        <v>194.19</v>
      </c>
      <c r="H34" s="22">
        <f t="shared" si="1"/>
        <v>0.17901878914405001</v>
      </c>
      <c r="I34" s="22">
        <f t="shared" si="1"/>
        <v>0</v>
      </c>
      <c r="J34" s="22">
        <f t="shared" si="1"/>
        <v>5.529789511237837E-3</v>
      </c>
      <c r="K34" s="22">
        <f t="shared" si="1"/>
        <v>3.3333333333333215E-2</v>
      </c>
      <c r="L34" s="22">
        <f t="shared" si="2"/>
        <v>2.4100833245438213E-2</v>
      </c>
      <c r="M34" s="10"/>
    </row>
    <row r="35" spans="1:13">
      <c r="A35" s="38">
        <v>43878</v>
      </c>
      <c r="B35">
        <v>45.09</v>
      </c>
      <c r="C35">
        <v>50.5</v>
      </c>
      <c r="D35" s="37">
        <v>1700.7</v>
      </c>
      <c r="E35">
        <v>40</v>
      </c>
      <c r="F35">
        <v>196.29</v>
      </c>
      <c r="H35" s="22">
        <f t="shared" si="1"/>
        <v>-1.9920318725098474E-3</v>
      </c>
      <c r="I35" s="22">
        <f t="shared" si="1"/>
        <v>4.1237113402061931E-2</v>
      </c>
      <c r="J35" s="22">
        <f t="shared" si="1"/>
        <v>5.6767784282421019E-3</v>
      </c>
      <c r="K35" s="22">
        <f t="shared" si="1"/>
        <v>-7.4441687344912744E-3</v>
      </c>
      <c r="L35" s="22">
        <f t="shared" si="2"/>
        <v>1.0814151089139523E-2</v>
      </c>
      <c r="M35" s="10"/>
    </row>
    <row r="36" spans="1:13">
      <c r="A36" s="38">
        <v>43879</v>
      </c>
      <c r="B36">
        <v>43.68</v>
      </c>
      <c r="C36">
        <v>48.9</v>
      </c>
      <c r="D36" s="37">
        <v>1700.7</v>
      </c>
      <c r="E36">
        <v>39.200000000000003</v>
      </c>
      <c r="F36">
        <v>196.86</v>
      </c>
      <c r="H36" s="22">
        <f t="shared" si="1"/>
        <v>-3.1270791749833715E-2</v>
      </c>
      <c r="I36" s="22">
        <f t="shared" si="1"/>
        <v>-3.1683168316831711E-2</v>
      </c>
      <c r="J36" s="22">
        <f t="shared" si="1"/>
        <v>0</v>
      </c>
      <c r="K36" s="22">
        <f t="shared" si="1"/>
        <v>-1.9999999999999907E-2</v>
      </c>
      <c r="L36" s="22">
        <f t="shared" si="2"/>
        <v>2.9038667278007413E-3</v>
      </c>
      <c r="M36" s="10"/>
    </row>
    <row r="37" spans="1:13">
      <c r="A37" s="38">
        <v>43880</v>
      </c>
      <c r="B37">
        <v>42.97</v>
      </c>
      <c r="C37">
        <v>47.7</v>
      </c>
      <c r="D37" s="37">
        <v>1674.5</v>
      </c>
      <c r="E37">
        <v>43.1</v>
      </c>
      <c r="F37">
        <v>195.71</v>
      </c>
      <c r="H37" s="22">
        <f t="shared" si="1"/>
        <v>-1.6254578754578808E-2</v>
      </c>
      <c r="I37" s="22">
        <f t="shared" si="1"/>
        <v>-2.4539877300613355E-2</v>
      </c>
      <c r="J37" s="22">
        <f t="shared" si="1"/>
        <v>-1.5405421297112976E-2</v>
      </c>
      <c r="K37" s="22">
        <f t="shared" si="1"/>
        <v>9.9489795918367374E-2</v>
      </c>
      <c r="L37" s="22">
        <f t="shared" si="2"/>
        <v>-5.8417149243117361E-3</v>
      </c>
      <c r="M37" s="10"/>
    </row>
    <row r="38" spans="1:13">
      <c r="A38" s="38">
        <v>43881</v>
      </c>
      <c r="B38">
        <v>42.52</v>
      </c>
      <c r="C38">
        <v>47.3</v>
      </c>
      <c r="D38" s="37">
        <v>1675.9</v>
      </c>
      <c r="E38">
        <v>47.3</v>
      </c>
      <c r="F38">
        <v>198</v>
      </c>
      <c r="H38" s="22">
        <f t="shared" si="1"/>
        <v>-1.0472422620432797E-2</v>
      </c>
      <c r="I38" s="22">
        <f t="shared" si="1"/>
        <v>-8.3857442348009847E-3</v>
      </c>
      <c r="J38" s="22">
        <f t="shared" si="1"/>
        <v>8.3607046879663471E-4</v>
      </c>
      <c r="K38" s="22">
        <f t="shared" si="1"/>
        <v>9.7447795823665695E-2</v>
      </c>
      <c r="L38" s="22">
        <f t="shared" si="2"/>
        <v>1.1700986152981319E-2</v>
      </c>
      <c r="M38" s="10"/>
    </row>
    <row r="39" spans="1:13">
      <c r="A39" s="38">
        <v>43884</v>
      </c>
      <c r="B39">
        <v>42.26</v>
      </c>
      <c r="C39">
        <v>46</v>
      </c>
      <c r="D39" s="37">
        <v>1676.2</v>
      </c>
      <c r="E39">
        <v>44.3</v>
      </c>
      <c r="F39">
        <v>195.81</v>
      </c>
      <c r="H39" s="22">
        <f t="shared" si="1"/>
        <v>-6.1147695202259378E-3</v>
      </c>
      <c r="I39" s="22">
        <f t="shared" si="1"/>
        <v>-2.7484143763213509E-2</v>
      </c>
      <c r="J39" s="22">
        <f t="shared" si="1"/>
        <v>1.7900829405093077E-4</v>
      </c>
      <c r="K39" s="22">
        <f t="shared" si="1"/>
        <v>-6.3424947145877431E-2</v>
      </c>
      <c r="L39" s="22">
        <f t="shared" si="2"/>
        <v>-1.1060606060606104E-2</v>
      </c>
      <c r="M39" s="10"/>
    </row>
    <row r="40" spans="1:13">
      <c r="A40" s="38">
        <v>43885</v>
      </c>
      <c r="B40">
        <v>41.28</v>
      </c>
      <c r="C40">
        <v>45.5</v>
      </c>
      <c r="D40" s="37">
        <v>1665.9</v>
      </c>
      <c r="E40">
        <v>43.9</v>
      </c>
      <c r="F40">
        <v>193.81</v>
      </c>
      <c r="H40" s="22">
        <f t="shared" si="1"/>
        <v>-2.3189777567439562E-2</v>
      </c>
      <c r="I40" s="22">
        <f t="shared" si="1"/>
        <v>-1.0869565217391353E-2</v>
      </c>
      <c r="J40" s="22">
        <f t="shared" si="1"/>
        <v>-6.1448514497076667E-3</v>
      </c>
      <c r="K40" s="22">
        <f t="shared" si="1"/>
        <v>-9.0293453724604733E-3</v>
      </c>
      <c r="L40" s="22">
        <f t="shared" si="2"/>
        <v>-1.0213982942648525E-2</v>
      </c>
      <c r="M40" s="10"/>
    </row>
    <row r="41" spans="1:13">
      <c r="A41" s="38">
        <v>43886</v>
      </c>
      <c r="B41">
        <v>38.1</v>
      </c>
      <c r="C41">
        <v>45.6</v>
      </c>
      <c r="D41" s="37">
        <v>1664.7</v>
      </c>
      <c r="E41">
        <v>42.9</v>
      </c>
      <c r="F41">
        <v>190.57</v>
      </c>
      <c r="H41" s="22">
        <f t="shared" si="1"/>
        <v>-7.7034883720930258E-2</v>
      </c>
      <c r="I41" s="22">
        <f t="shared" si="1"/>
        <v>2.19780219780219E-3</v>
      </c>
      <c r="J41" s="22">
        <f t="shared" si="1"/>
        <v>-7.2033135242210999E-4</v>
      </c>
      <c r="K41" s="22">
        <f t="shared" si="1"/>
        <v>-2.277904328018221E-2</v>
      </c>
      <c r="L41" s="22">
        <f t="shared" si="2"/>
        <v>-1.671740364274299E-2</v>
      </c>
      <c r="M41" s="10"/>
    </row>
    <row r="42" spans="1:13">
      <c r="A42" s="38">
        <v>43887</v>
      </c>
      <c r="B42">
        <v>34.46</v>
      </c>
      <c r="C42">
        <v>44.4</v>
      </c>
      <c r="D42" s="37">
        <v>1651.6</v>
      </c>
      <c r="E42">
        <v>41.3</v>
      </c>
      <c r="F42">
        <v>187.71</v>
      </c>
      <c r="H42" s="22">
        <f t="shared" si="1"/>
        <v>-9.5538057742782123E-2</v>
      </c>
      <c r="I42" s="22">
        <f t="shared" si="1"/>
        <v>-2.6315789473684292E-2</v>
      </c>
      <c r="J42" s="22">
        <f t="shared" si="1"/>
        <v>-7.8692857571935892E-3</v>
      </c>
      <c r="K42" s="22">
        <f t="shared" si="1"/>
        <v>-3.7296037296037365E-2</v>
      </c>
      <c r="L42" s="22">
        <f t="shared" si="2"/>
        <v>-1.500760875268925E-2</v>
      </c>
      <c r="M42" s="10"/>
    </row>
    <row r="43" spans="1:13">
      <c r="A43" s="38">
        <v>43888</v>
      </c>
      <c r="B43">
        <v>32.869999999999997</v>
      </c>
      <c r="C43">
        <v>44.1</v>
      </c>
      <c r="D43" s="37">
        <v>1630.8</v>
      </c>
      <c r="E43">
        <v>40</v>
      </c>
      <c r="F43">
        <v>184.19</v>
      </c>
      <c r="H43" s="22">
        <f t="shared" si="1"/>
        <v>-4.6140452698781309E-2</v>
      </c>
      <c r="I43" s="22">
        <f t="shared" si="1"/>
        <v>-6.7567567567566877E-3</v>
      </c>
      <c r="J43" s="22">
        <f t="shared" si="1"/>
        <v>-1.2593848389440554E-2</v>
      </c>
      <c r="K43" s="22">
        <f t="shared" si="1"/>
        <v>-3.1476997578692378E-2</v>
      </c>
      <c r="L43" s="22">
        <f t="shared" si="2"/>
        <v>-1.8752330722923705E-2</v>
      </c>
      <c r="M43" s="10"/>
    </row>
    <row r="44" spans="1:13">
      <c r="A44" s="38">
        <v>43891</v>
      </c>
      <c r="B44">
        <v>34.369999999999997</v>
      </c>
      <c r="C44">
        <v>41.8</v>
      </c>
      <c r="D44" s="37">
        <v>1632</v>
      </c>
      <c r="E44">
        <v>38.9</v>
      </c>
      <c r="F44">
        <v>184.19</v>
      </c>
      <c r="H44" s="22">
        <f t="shared" si="1"/>
        <v>4.5634317006388869E-2</v>
      </c>
      <c r="I44" s="22">
        <f t="shared" si="1"/>
        <v>-5.2154195011338E-2</v>
      </c>
      <c r="J44" s="22">
        <f t="shared" si="1"/>
        <v>7.3583517292119538E-4</v>
      </c>
      <c r="K44" s="22">
        <f t="shared" si="1"/>
        <v>-2.750000000000008E-2</v>
      </c>
      <c r="L44" s="22">
        <f t="shared" si="2"/>
        <v>0</v>
      </c>
      <c r="M44" s="10"/>
    </row>
    <row r="45" spans="1:13">
      <c r="A45" s="38">
        <v>43892</v>
      </c>
      <c r="B45">
        <v>33.49</v>
      </c>
      <c r="C45">
        <v>42.1</v>
      </c>
      <c r="D45" s="37">
        <v>1666.4</v>
      </c>
      <c r="E45">
        <v>39.9</v>
      </c>
      <c r="F45">
        <v>182.1</v>
      </c>
      <c r="H45" s="22">
        <f t="shared" si="1"/>
        <v>-2.5603724178062115E-2</v>
      </c>
      <c r="I45" s="22">
        <f t="shared" si="1"/>
        <v>7.1770334928231705E-3</v>
      </c>
      <c r="J45" s="22">
        <f t="shared" si="1"/>
        <v>2.1078431372549167E-2</v>
      </c>
      <c r="K45" s="22">
        <f t="shared" si="1"/>
        <v>2.5706940874036022E-2</v>
      </c>
      <c r="L45" s="22">
        <f t="shared" si="2"/>
        <v>-1.1346978663336782E-2</v>
      </c>
      <c r="M45" s="10"/>
    </row>
    <row r="46" spans="1:13">
      <c r="A46" s="38">
        <v>43893</v>
      </c>
      <c r="B46">
        <v>33.22</v>
      </c>
      <c r="C46">
        <v>44.5</v>
      </c>
      <c r="D46" s="37">
        <v>1662.3</v>
      </c>
      <c r="E46">
        <v>41.1</v>
      </c>
      <c r="F46">
        <v>181.9</v>
      </c>
      <c r="H46" s="22">
        <f t="shared" si="1"/>
        <v>-8.0621080919678345E-3</v>
      </c>
      <c r="I46" s="22">
        <f t="shared" si="1"/>
        <v>5.700712589073631E-2</v>
      </c>
      <c r="J46" s="22">
        <f t="shared" si="1"/>
        <v>-2.4603936629861156E-3</v>
      </c>
      <c r="K46" s="22">
        <f t="shared" si="1"/>
        <v>3.007518796992481E-2</v>
      </c>
      <c r="L46" s="22">
        <f t="shared" si="2"/>
        <v>-1.0982976386599841E-3</v>
      </c>
      <c r="M46" s="10"/>
    </row>
    <row r="47" spans="1:13">
      <c r="A47" s="38">
        <v>43894</v>
      </c>
      <c r="B47">
        <v>33.4</v>
      </c>
      <c r="C47">
        <v>43.3</v>
      </c>
      <c r="D47" s="37">
        <v>1639.1</v>
      </c>
      <c r="E47">
        <v>39.4</v>
      </c>
      <c r="F47">
        <v>177.43</v>
      </c>
      <c r="H47" s="22">
        <f t="shared" si="1"/>
        <v>5.4184226369655697E-3</v>
      </c>
      <c r="I47" s="22">
        <f t="shared" si="1"/>
        <v>-2.6966292134831482E-2</v>
      </c>
      <c r="J47" s="22">
        <f t="shared" si="1"/>
        <v>-1.3956566203453091E-2</v>
      </c>
      <c r="K47" s="22">
        <f t="shared" si="1"/>
        <v>-4.1362530413625365E-2</v>
      </c>
      <c r="L47" s="22">
        <f t="shared" si="2"/>
        <v>-2.4573941726223181E-2</v>
      </c>
      <c r="M47" s="10"/>
    </row>
    <row r="48" spans="1:13">
      <c r="A48" s="38">
        <v>43895</v>
      </c>
      <c r="B48">
        <v>34.11</v>
      </c>
      <c r="C48">
        <v>42.3</v>
      </c>
      <c r="D48" s="37">
        <v>1616.8</v>
      </c>
      <c r="E48">
        <v>39</v>
      </c>
      <c r="F48">
        <v>176.38</v>
      </c>
      <c r="H48" s="22">
        <f t="shared" si="1"/>
        <v>2.1257485029940071E-2</v>
      </c>
      <c r="I48" s="22">
        <f t="shared" si="1"/>
        <v>-2.3094688221709014E-2</v>
      </c>
      <c r="J48" s="22">
        <f t="shared" si="1"/>
        <v>-1.3605027149045212E-2</v>
      </c>
      <c r="K48" s="22">
        <f t="shared" si="1"/>
        <v>-1.015228426395931E-2</v>
      </c>
      <c r="L48" s="22">
        <f t="shared" si="2"/>
        <v>-5.9178267485769931E-3</v>
      </c>
      <c r="M48" s="10"/>
    </row>
    <row r="49" spans="1:13">
      <c r="A49" s="38">
        <v>43898</v>
      </c>
      <c r="B49">
        <v>32.43</v>
      </c>
      <c r="C49">
        <v>40.1</v>
      </c>
      <c r="D49" s="37">
        <v>1645.4</v>
      </c>
      <c r="E49">
        <v>38.1</v>
      </c>
      <c r="F49">
        <v>177.52</v>
      </c>
      <c r="H49" s="22">
        <f t="shared" si="1"/>
        <v>-4.9252418645558516E-2</v>
      </c>
      <c r="I49" s="22">
        <f t="shared" si="1"/>
        <v>-5.2009456264775267E-2</v>
      </c>
      <c r="J49" s="22">
        <f t="shared" si="1"/>
        <v>1.7689262741217293E-2</v>
      </c>
      <c r="K49" s="22">
        <f t="shared" si="1"/>
        <v>-2.3076923076922995E-2</v>
      </c>
      <c r="L49" s="22">
        <f t="shared" si="2"/>
        <v>6.4633178364894572E-3</v>
      </c>
      <c r="M49" s="10"/>
    </row>
    <row r="50" spans="1:13">
      <c r="A50" s="38">
        <v>43899</v>
      </c>
      <c r="B50">
        <v>29.68</v>
      </c>
      <c r="C50">
        <v>36.299999999999997</v>
      </c>
      <c r="D50" s="37">
        <v>1627.7</v>
      </c>
      <c r="E50">
        <v>35.1</v>
      </c>
      <c r="F50">
        <v>165.05</v>
      </c>
      <c r="H50" s="22">
        <f t="shared" si="1"/>
        <v>-8.4798026518655534E-2</v>
      </c>
      <c r="I50" s="22">
        <f t="shared" si="1"/>
        <v>-9.4763092269326776E-2</v>
      </c>
      <c r="J50" s="22">
        <f t="shared" si="1"/>
        <v>-1.0757262671690748E-2</v>
      </c>
      <c r="K50" s="22">
        <f t="shared" si="1"/>
        <v>-7.8740157480314932E-2</v>
      </c>
      <c r="L50" s="22">
        <f t="shared" si="2"/>
        <v>-7.0245606128886862E-2</v>
      </c>
      <c r="M50" s="10"/>
    </row>
    <row r="51" spans="1:13">
      <c r="A51" s="38">
        <v>43900</v>
      </c>
      <c r="B51">
        <v>31.98</v>
      </c>
      <c r="C51">
        <v>38.299999999999997</v>
      </c>
      <c r="D51" s="37">
        <v>1648.8</v>
      </c>
      <c r="E51">
        <v>36.1</v>
      </c>
      <c r="F51">
        <v>169.81</v>
      </c>
      <c r="H51" s="22">
        <f t="shared" si="1"/>
        <v>7.7493261455525708E-2</v>
      </c>
      <c r="I51" s="22">
        <f t="shared" si="1"/>
        <v>5.5096418732782482E-2</v>
      </c>
      <c r="J51" s="22">
        <f t="shared" si="1"/>
        <v>1.2963076734041845E-2</v>
      </c>
      <c r="K51" s="22">
        <f t="shared" si="1"/>
        <v>2.8490028490028463E-2</v>
      </c>
      <c r="L51" s="22">
        <f t="shared" si="2"/>
        <v>2.8839745531656913E-2</v>
      </c>
      <c r="M51" s="10"/>
    </row>
    <row r="52" spans="1:13">
      <c r="A52" s="38">
        <v>43901</v>
      </c>
      <c r="B52">
        <v>31.63</v>
      </c>
      <c r="C52">
        <v>39.4</v>
      </c>
      <c r="D52" s="37">
        <v>1652</v>
      </c>
      <c r="E52">
        <v>36.200000000000003</v>
      </c>
      <c r="F52">
        <v>172.86</v>
      </c>
      <c r="H52" s="22">
        <f t="shared" si="1"/>
        <v>-1.0944340212632908E-2</v>
      </c>
      <c r="I52" s="22">
        <f t="shared" si="1"/>
        <v>2.8720626631853818E-2</v>
      </c>
      <c r="J52" s="22">
        <f t="shared" si="1"/>
        <v>1.9408054342553438E-3</v>
      </c>
      <c r="K52" s="22">
        <f t="shared" si="1"/>
        <v>2.7700831024930483E-3</v>
      </c>
      <c r="L52" s="22">
        <f t="shared" si="2"/>
        <v>1.7961250809728657E-2</v>
      </c>
      <c r="M52" s="10"/>
    </row>
    <row r="53" spans="1:13">
      <c r="A53" s="38">
        <v>43902</v>
      </c>
      <c r="B53">
        <v>30.3</v>
      </c>
      <c r="C53">
        <v>37.6</v>
      </c>
      <c r="D53" s="37">
        <v>1620.7</v>
      </c>
      <c r="E53">
        <v>35</v>
      </c>
      <c r="F53">
        <v>171.24</v>
      </c>
      <c r="H53" s="22">
        <f t="shared" si="1"/>
        <v>-4.2048687954473585E-2</v>
      </c>
      <c r="I53" s="22">
        <f t="shared" si="1"/>
        <v>-4.5685279187817174E-2</v>
      </c>
      <c r="J53" s="22">
        <f t="shared" si="1"/>
        <v>-1.8946731234866787E-2</v>
      </c>
      <c r="K53" s="22">
        <f t="shared" si="1"/>
        <v>-3.3149171270718258E-2</v>
      </c>
      <c r="L53" s="22">
        <f t="shared" si="2"/>
        <v>-9.3717459215549859E-3</v>
      </c>
      <c r="M53" s="10"/>
    </row>
    <row r="54" spans="1:13">
      <c r="A54" s="38">
        <v>43905</v>
      </c>
      <c r="B54">
        <v>28.44</v>
      </c>
      <c r="C54">
        <v>36.1</v>
      </c>
      <c r="D54" s="37">
        <v>1590.5</v>
      </c>
      <c r="E54">
        <v>33.6</v>
      </c>
      <c r="F54">
        <v>168.95</v>
      </c>
      <c r="H54" s="22">
        <f t="shared" si="1"/>
        <v>-6.138613861386133E-2</v>
      </c>
      <c r="I54" s="22">
        <f t="shared" si="1"/>
        <v>-3.9893617021276584E-2</v>
      </c>
      <c r="J54" s="22">
        <f t="shared" si="1"/>
        <v>-1.8633923613253556E-2</v>
      </c>
      <c r="K54" s="22">
        <f t="shared" si="1"/>
        <v>-3.9999999999999925E-2</v>
      </c>
      <c r="L54" s="22">
        <f t="shared" si="2"/>
        <v>-1.3373043681382923E-2</v>
      </c>
      <c r="M54" s="10"/>
    </row>
    <row r="55" spans="1:13">
      <c r="A55" s="38">
        <v>43906</v>
      </c>
      <c r="B55">
        <v>26.76</v>
      </c>
      <c r="C55">
        <v>33.9</v>
      </c>
      <c r="D55" s="37">
        <v>1499.8</v>
      </c>
      <c r="E55">
        <v>32.1</v>
      </c>
      <c r="F55">
        <v>156.38</v>
      </c>
      <c r="H55" s="22">
        <f t="shared" si="1"/>
        <v>-5.9071729957805852E-2</v>
      </c>
      <c r="I55" s="22">
        <f t="shared" si="1"/>
        <v>-6.094182825484773E-2</v>
      </c>
      <c r="J55" s="22">
        <f t="shared" si="1"/>
        <v>-5.7026092423766106E-2</v>
      </c>
      <c r="K55" s="22">
        <f t="shared" si="1"/>
        <v>-4.4642857142857095E-2</v>
      </c>
      <c r="L55" s="22">
        <f t="shared" si="2"/>
        <v>-7.4400710269310388E-2</v>
      </c>
      <c r="M55" s="10"/>
    </row>
    <row r="56" spans="1:13">
      <c r="A56" s="38">
        <v>43908</v>
      </c>
      <c r="B56">
        <v>24.1</v>
      </c>
      <c r="C56">
        <v>32.700000000000003</v>
      </c>
      <c r="D56" s="37">
        <v>1449.5</v>
      </c>
      <c r="E56">
        <v>31.2</v>
      </c>
      <c r="F56">
        <v>151.9</v>
      </c>
      <c r="H56" s="22">
        <f t="shared" si="1"/>
        <v>-9.9402092675635267E-2</v>
      </c>
      <c r="I56" s="22">
        <f t="shared" si="1"/>
        <v>-3.5398230088495408E-2</v>
      </c>
      <c r="J56" s="22">
        <f t="shared" si="1"/>
        <v>-3.3537805040672053E-2</v>
      </c>
      <c r="K56" s="22">
        <f t="shared" si="1"/>
        <v>-2.8037383177570208E-2</v>
      </c>
      <c r="L56" s="22">
        <f t="shared" si="2"/>
        <v>-2.864816472694709E-2</v>
      </c>
      <c r="M56" s="10"/>
    </row>
    <row r="57" spans="1:13">
      <c r="A57" s="38">
        <v>43909</v>
      </c>
      <c r="B57">
        <v>27.82</v>
      </c>
      <c r="C57">
        <v>36.5</v>
      </c>
      <c r="D57" s="37">
        <v>1550</v>
      </c>
      <c r="E57">
        <v>34.9</v>
      </c>
      <c r="F57">
        <v>162.29</v>
      </c>
      <c r="H57" s="22">
        <f t="shared" si="1"/>
        <v>0.15435684647302894</v>
      </c>
      <c r="I57" s="22">
        <f t="shared" si="1"/>
        <v>0.11620795107033621</v>
      </c>
      <c r="J57" s="22">
        <f t="shared" si="1"/>
        <v>6.9334253190755479E-2</v>
      </c>
      <c r="K57" s="22">
        <f t="shared" si="1"/>
        <v>0.11858974358974361</v>
      </c>
      <c r="L57" s="22">
        <f t="shared" si="2"/>
        <v>6.8400263331138911E-2</v>
      </c>
      <c r="M57" s="10"/>
    </row>
    <row r="58" spans="1:13">
      <c r="A58" s="38">
        <v>43912</v>
      </c>
      <c r="B58">
        <v>28.26</v>
      </c>
      <c r="C58">
        <v>35.9</v>
      </c>
      <c r="D58" s="37">
        <v>1562.5</v>
      </c>
      <c r="E58">
        <v>33.6</v>
      </c>
      <c r="F58">
        <v>164.29</v>
      </c>
      <c r="H58" s="22">
        <f t="shared" si="1"/>
        <v>1.5815959741193542E-2</v>
      </c>
      <c r="I58" s="22">
        <f t="shared" si="1"/>
        <v>-1.6438356164383605E-2</v>
      </c>
      <c r="J58" s="22">
        <f t="shared" si="1"/>
        <v>8.0645161290322509E-3</v>
      </c>
      <c r="K58" s="22">
        <f t="shared" si="1"/>
        <v>-3.7249283667621702E-2</v>
      </c>
      <c r="L58" s="22">
        <f t="shared" si="2"/>
        <v>1.232361821430783E-2</v>
      </c>
      <c r="M58" s="10"/>
    </row>
    <row r="59" spans="1:13">
      <c r="A59" s="38">
        <v>43913</v>
      </c>
      <c r="B59">
        <v>28.26</v>
      </c>
      <c r="C59">
        <v>35.9</v>
      </c>
      <c r="D59" s="37">
        <v>1562.5</v>
      </c>
      <c r="E59">
        <v>33.6</v>
      </c>
      <c r="F59">
        <v>164.29</v>
      </c>
      <c r="H59" s="22">
        <f t="shared" si="1"/>
        <v>0</v>
      </c>
      <c r="I59" s="22">
        <f t="shared" si="1"/>
        <v>0</v>
      </c>
      <c r="J59" s="22">
        <f t="shared" si="1"/>
        <v>0</v>
      </c>
      <c r="K59" s="22">
        <f t="shared" si="1"/>
        <v>0</v>
      </c>
      <c r="L59" s="22">
        <f t="shared" si="2"/>
        <v>0</v>
      </c>
      <c r="M59" s="10"/>
    </row>
    <row r="60" spans="1:13">
      <c r="A60" s="38">
        <v>43914</v>
      </c>
      <c r="B60">
        <v>28.26</v>
      </c>
      <c r="C60">
        <v>36</v>
      </c>
      <c r="D60" s="37">
        <v>1562.5</v>
      </c>
      <c r="E60">
        <v>33.6</v>
      </c>
      <c r="F60">
        <v>164.29</v>
      </c>
      <c r="H60" s="22">
        <f t="shared" si="1"/>
        <v>0</v>
      </c>
      <c r="I60" s="22">
        <f t="shared" si="1"/>
        <v>2.7855153203342198E-3</v>
      </c>
      <c r="J60" s="22">
        <f t="shared" si="1"/>
        <v>0</v>
      </c>
      <c r="K60" s="22">
        <f t="shared" si="1"/>
        <v>0</v>
      </c>
      <c r="L60" s="22">
        <f t="shared" si="2"/>
        <v>0</v>
      </c>
      <c r="M60" s="10"/>
    </row>
    <row r="61" spans="1:13">
      <c r="A61" s="38">
        <v>43915</v>
      </c>
      <c r="B61">
        <v>28.26</v>
      </c>
      <c r="C61">
        <v>37</v>
      </c>
      <c r="D61" s="37">
        <v>1562.5</v>
      </c>
      <c r="E61">
        <v>33.6</v>
      </c>
      <c r="F61">
        <v>164.29</v>
      </c>
      <c r="H61" s="22">
        <f t="shared" si="1"/>
        <v>0</v>
      </c>
      <c r="I61" s="22">
        <f t="shared" si="1"/>
        <v>2.7777777777777679E-2</v>
      </c>
      <c r="J61" s="22">
        <f t="shared" si="1"/>
        <v>0</v>
      </c>
      <c r="K61" s="22">
        <f t="shared" si="1"/>
        <v>0</v>
      </c>
      <c r="L61" s="22">
        <f t="shared" si="2"/>
        <v>0</v>
      </c>
      <c r="M61" s="10"/>
    </row>
    <row r="62" spans="1:13">
      <c r="A62" s="38">
        <v>43919</v>
      </c>
      <c r="B62">
        <v>31.9</v>
      </c>
      <c r="C62">
        <v>37</v>
      </c>
      <c r="D62" s="37">
        <v>1562.5</v>
      </c>
      <c r="E62">
        <v>33.6</v>
      </c>
      <c r="F62">
        <v>172.5</v>
      </c>
      <c r="H62" s="22">
        <f t="shared" si="1"/>
        <v>0.12880396319886755</v>
      </c>
      <c r="I62" s="22">
        <f t="shared" si="1"/>
        <v>0</v>
      </c>
      <c r="J62" s="22">
        <f t="shared" si="1"/>
        <v>0</v>
      </c>
      <c r="K62" s="22">
        <f t="shared" si="1"/>
        <v>0</v>
      </c>
      <c r="L62" s="22">
        <f t="shared" si="2"/>
        <v>4.9972609410189328E-2</v>
      </c>
      <c r="M62" s="10"/>
    </row>
    <row r="63" spans="1:13">
      <c r="A63" s="38">
        <v>43982</v>
      </c>
      <c r="B63">
        <v>26.29</v>
      </c>
      <c r="C63">
        <v>35.9</v>
      </c>
      <c r="D63" s="37">
        <v>1562.5</v>
      </c>
      <c r="E63">
        <v>33.6</v>
      </c>
      <c r="F63">
        <v>180.57</v>
      </c>
      <c r="H63" s="22">
        <f t="shared" si="1"/>
        <v>-0.17586206896551726</v>
      </c>
      <c r="I63" s="22">
        <f t="shared" si="1"/>
        <v>-2.9729729729729759E-2</v>
      </c>
      <c r="J63" s="22">
        <f t="shared" si="1"/>
        <v>0</v>
      </c>
      <c r="K63" s="22">
        <f t="shared" si="1"/>
        <v>0</v>
      </c>
      <c r="L63" s="22">
        <f t="shared" si="2"/>
        <v>4.6782608695652206E-2</v>
      </c>
      <c r="M63" s="10"/>
    </row>
    <row r="64" spans="1:13">
      <c r="A64" s="38">
        <v>43983</v>
      </c>
      <c r="B64">
        <v>26.29</v>
      </c>
      <c r="C64">
        <v>35.9</v>
      </c>
      <c r="D64" s="37">
        <v>1562.5</v>
      </c>
      <c r="E64">
        <v>33.6</v>
      </c>
      <c r="F64">
        <v>167.33</v>
      </c>
      <c r="H64" s="22">
        <f t="shared" si="1"/>
        <v>0</v>
      </c>
      <c r="I64" s="22">
        <f t="shared" si="1"/>
        <v>0</v>
      </c>
      <c r="J64" s="22">
        <f t="shared" si="1"/>
        <v>0</v>
      </c>
      <c r="K64" s="22">
        <f t="shared" si="1"/>
        <v>0</v>
      </c>
      <c r="L64" s="22">
        <f t="shared" si="2"/>
        <v>-7.3323364900038657E-2</v>
      </c>
      <c r="M64" s="10"/>
    </row>
    <row r="65" spans="1:13">
      <c r="A65" s="38">
        <v>43984</v>
      </c>
      <c r="B65">
        <v>26.29</v>
      </c>
      <c r="C65">
        <v>35.9</v>
      </c>
      <c r="D65" s="37">
        <v>1562.5</v>
      </c>
      <c r="E65">
        <v>33.6</v>
      </c>
      <c r="F65">
        <v>164.29</v>
      </c>
      <c r="H65" s="22">
        <f t="shared" si="1"/>
        <v>0</v>
      </c>
      <c r="I65" s="22">
        <f t="shared" si="1"/>
        <v>0</v>
      </c>
      <c r="J65" s="22">
        <f t="shared" si="1"/>
        <v>0</v>
      </c>
      <c r="K65" s="22">
        <f t="shared" si="1"/>
        <v>0</v>
      </c>
      <c r="L65" s="22">
        <f t="shared" si="2"/>
        <v>-1.8167692583517692E-2</v>
      </c>
      <c r="M65" s="10"/>
    </row>
    <row r="66" spans="1:13">
      <c r="A66" s="38">
        <v>43986</v>
      </c>
      <c r="B66">
        <v>28.26</v>
      </c>
      <c r="C66">
        <v>35.9</v>
      </c>
      <c r="D66" s="37">
        <v>1562.5</v>
      </c>
      <c r="E66">
        <v>33.6</v>
      </c>
      <c r="F66">
        <v>164.29</v>
      </c>
      <c r="H66" s="22">
        <f t="shared" si="1"/>
        <v>7.4933434766070839E-2</v>
      </c>
      <c r="I66" s="22">
        <f t="shared" si="1"/>
        <v>0</v>
      </c>
      <c r="J66" s="22">
        <f t="shared" si="1"/>
        <v>0</v>
      </c>
      <c r="K66" s="22">
        <f t="shared" si="1"/>
        <v>0</v>
      </c>
      <c r="L66" s="22">
        <f t="shared" si="2"/>
        <v>0</v>
      </c>
      <c r="M66" s="10"/>
    </row>
    <row r="67" spans="1:13">
      <c r="A67" s="38">
        <v>43989</v>
      </c>
      <c r="B67">
        <v>28.26</v>
      </c>
      <c r="C67">
        <v>35.9</v>
      </c>
      <c r="D67" s="37">
        <v>1562.5</v>
      </c>
      <c r="E67">
        <v>33.6</v>
      </c>
      <c r="F67">
        <v>164.29</v>
      </c>
      <c r="H67" s="22">
        <f t="shared" si="1"/>
        <v>0</v>
      </c>
      <c r="I67" s="22">
        <f t="shared" si="1"/>
        <v>0</v>
      </c>
      <c r="J67" s="22">
        <f t="shared" si="1"/>
        <v>0</v>
      </c>
      <c r="K67" s="22">
        <f t="shared" si="1"/>
        <v>0</v>
      </c>
      <c r="L67" s="22">
        <f t="shared" si="2"/>
        <v>0</v>
      </c>
      <c r="M67" s="10"/>
    </row>
    <row r="68" spans="1:13">
      <c r="A68" s="38">
        <v>43990</v>
      </c>
      <c r="B68">
        <v>28.26</v>
      </c>
      <c r="C68">
        <v>35.9</v>
      </c>
      <c r="D68" s="37">
        <v>1562.5</v>
      </c>
      <c r="E68">
        <v>33.6</v>
      </c>
      <c r="F68">
        <v>164.29</v>
      </c>
      <c r="H68" s="22">
        <f t="shared" ref="H68:K131" si="3">B68/B67-1</f>
        <v>0</v>
      </c>
      <c r="I68" s="22">
        <f t="shared" si="3"/>
        <v>0</v>
      </c>
      <c r="J68" s="22">
        <f t="shared" si="3"/>
        <v>0</v>
      </c>
      <c r="K68" s="22">
        <f t="shared" si="3"/>
        <v>0</v>
      </c>
      <c r="L68" s="22">
        <f t="shared" ref="L68:L131" si="4">F68/F67-1</f>
        <v>0</v>
      </c>
      <c r="M68" s="10"/>
    </row>
    <row r="69" spans="1:13">
      <c r="A69" s="38">
        <v>43991</v>
      </c>
      <c r="B69">
        <v>28.26</v>
      </c>
      <c r="C69">
        <v>35.9</v>
      </c>
      <c r="D69" s="37">
        <v>1562.5</v>
      </c>
      <c r="E69">
        <v>33.6</v>
      </c>
      <c r="F69">
        <v>164.29</v>
      </c>
      <c r="H69" s="22">
        <f t="shared" si="3"/>
        <v>0</v>
      </c>
      <c r="I69" s="22">
        <f t="shared" si="3"/>
        <v>0</v>
      </c>
      <c r="J69" s="22">
        <f t="shared" si="3"/>
        <v>0</v>
      </c>
      <c r="K69" s="22">
        <f t="shared" si="3"/>
        <v>0</v>
      </c>
      <c r="L69" s="22">
        <f t="shared" si="4"/>
        <v>0</v>
      </c>
      <c r="M69" s="10"/>
    </row>
    <row r="70" spans="1:13">
      <c r="A70" s="38">
        <v>43992</v>
      </c>
      <c r="B70">
        <v>28.26</v>
      </c>
      <c r="C70">
        <v>35.9</v>
      </c>
      <c r="D70" s="37">
        <v>1562.5</v>
      </c>
      <c r="E70">
        <v>33.6</v>
      </c>
      <c r="F70">
        <v>164.29</v>
      </c>
      <c r="H70" s="22">
        <f t="shared" si="3"/>
        <v>0</v>
      </c>
      <c r="I70" s="22">
        <f t="shared" si="3"/>
        <v>0</v>
      </c>
      <c r="J70" s="22">
        <f t="shared" si="3"/>
        <v>0</v>
      </c>
      <c r="K70" s="22">
        <f t="shared" si="3"/>
        <v>0</v>
      </c>
      <c r="L70" s="22">
        <f t="shared" si="4"/>
        <v>0</v>
      </c>
      <c r="M70" s="10"/>
    </row>
    <row r="71" spans="1:13">
      <c r="A71" s="38">
        <v>43993</v>
      </c>
      <c r="B71">
        <v>28.26</v>
      </c>
      <c r="C71">
        <v>35.9</v>
      </c>
      <c r="D71" s="37">
        <v>1562.5</v>
      </c>
      <c r="E71">
        <v>33.6</v>
      </c>
      <c r="F71">
        <v>164.29</v>
      </c>
      <c r="H71" s="22">
        <f t="shared" si="3"/>
        <v>0</v>
      </c>
      <c r="I71" s="22">
        <f t="shared" si="3"/>
        <v>0</v>
      </c>
      <c r="J71" s="22">
        <f t="shared" si="3"/>
        <v>0</v>
      </c>
      <c r="K71" s="22">
        <f t="shared" si="3"/>
        <v>0</v>
      </c>
      <c r="L71" s="22">
        <f t="shared" si="4"/>
        <v>0</v>
      </c>
      <c r="M71" s="10"/>
    </row>
    <row r="72" spans="1:13">
      <c r="A72" s="38">
        <v>43996</v>
      </c>
      <c r="B72">
        <v>28.26</v>
      </c>
      <c r="C72">
        <v>35.9</v>
      </c>
      <c r="D72" s="37">
        <v>1562.5</v>
      </c>
      <c r="E72">
        <v>33.6</v>
      </c>
      <c r="F72">
        <v>164.29</v>
      </c>
      <c r="H72" s="22">
        <f t="shared" si="3"/>
        <v>0</v>
      </c>
      <c r="I72" s="22">
        <f t="shared" si="3"/>
        <v>0</v>
      </c>
      <c r="J72" s="22">
        <f t="shared" si="3"/>
        <v>0</v>
      </c>
      <c r="K72" s="22">
        <f t="shared" si="3"/>
        <v>0</v>
      </c>
      <c r="L72" s="22">
        <f t="shared" si="4"/>
        <v>0</v>
      </c>
      <c r="M72" s="10"/>
    </row>
    <row r="73" spans="1:13">
      <c r="A73" s="38">
        <v>43997</v>
      </c>
      <c r="B73">
        <v>28.26</v>
      </c>
      <c r="C73">
        <v>35.9</v>
      </c>
      <c r="D73" s="37">
        <v>1562.5</v>
      </c>
      <c r="E73">
        <v>33.6</v>
      </c>
      <c r="F73">
        <v>164.29</v>
      </c>
      <c r="H73" s="22">
        <f t="shared" si="3"/>
        <v>0</v>
      </c>
      <c r="I73" s="22">
        <f t="shared" si="3"/>
        <v>0</v>
      </c>
      <c r="J73" s="22">
        <f t="shared" si="3"/>
        <v>0</v>
      </c>
      <c r="K73" s="22">
        <f t="shared" si="3"/>
        <v>0</v>
      </c>
      <c r="L73" s="22">
        <f t="shared" si="4"/>
        <v>0</v>
      </c>
      <c r="M73" s="10"/>
    </row>
    <row r="74" spans="1:13">
      <c r="A74" s="38">
        <v>43998</v>
      </c>
      <c r="B74">
        <v>28.26</v>
      </c>
      <c r="C74">
        <v>35.9</v>
      </c>
      <c r="D74" s="37">
        <v>1562.5</v>
      </c>
      <c r="E74">
        <v>33.6</v>
      </c>
      <c r="F74">
        <v>164.29</v>
      </c>
      <c r="H74" s="22">
        <f t="shared" si="3"/>
        <v>0</v>
      </c>
      <c r="I74" s="22">
        <f t="shared" si="3"/>
        <v>0</v>
      </c>
      <c r="J74" s="22">
        <f t="shared" si="3"/>
        <v>0</v>
      </c>
      <c r="K74" s="22">
        <f t="shared" si="3"/>
        <v>0</v>
      </c>
      <c r="L74" s="22">
        <f t="shared" si="4"/>
        <v>0</v>
      </c>
      <c r="M74" s="10"/>
    </row>
    <row r="75" spans="1:13">
      <c r="A75" s="38">
        <v>43999</v>
      </c>
      <c r="B75">
        <v>28.26</v>
      </c>
      <c r="C75">
        <v>35.9</v>
      </c>
      <c r="D75" s="37">
        <v>1562.5</v>
      </c>
      <c r="E75">
        <v>33.6</v>
      </c>
      <c r="F75">
        <v>164.29</v>
      </c>
      <c r="H75" s="22">
        <f t="shared" si="3"/>
        <v>0</v>
      </c>
      <c r="I75" s="22">
        <f t="shared" si="3"/>
        <v>0</v>
      </c>
      <c r="J75" s="22">
        <f t="shared" si="3"/>
        <v>0</v>
      </c>
      <c r="K75" s="22">
        <f t="shared" si="3"/>
        <v>0</v>
      </c>
      <c r="L75" s="22">
        <f t="shared" si="4"/>
        <v>0</v>
      </c>
      <c r="M75" s="10"/>
    </row>
    <row r="76" spans="1:13">
      <c r="A76" s="38">
        <v>44000</v>
      </c>
      <c r="B76">
        <v>28.26</v>
      </c>
      <c r="C76">
        <v>35.9</v>
      </c>
      <c r="D76" s="37">
        <v>1562.5</v>
      </c>
      <c r="E76">
        <v>33.6</v>
      </c>
      <c r="F76">
        <v>164.29</v>
      </c>
      <c r="H76" s="22">
        <f t="shared" si="3"/>
        <v>0</v>
      </c>
      <c r="I76" s="22">
        <f t="shared" si="3"/>
        <v>0</v>
      </c>
      <c r="J76" s="22">
        <f t="shared" si="3"/>
        <v>0</v>
      </c>
      <c r="K76" s="22">
        <f t="shared" si="3"/>
        <v>0</v>
      </c>
      <c r="L76" s="22">
        <f t="shared" si="4"/>
        <v>0</v>
      </c>
      <c r="M76" s="10"/>
    </row>
    <row r="77" spans="1:13">
      <c r="A77" s="38">
        <v>44003</v>
      </c>
      <c r="B77">
        <v>28.26</v>
      </c>
      <c r="C77">
        <v>35.9</v>
      </c>
      <c r="D77" s="37">
        <v>1562.5</v>
      </c>
      <c r="E77">
        <v>33.6</v>
      </c>
      <c r="F77">
        <v>164.29</v>
      </c>
      <c r="H77" s="22">
        <f t="shared" si="3"/>
        <v>0</v>
      </c>
      <c r="I77" s="22">
        <f t="shared" si="3"/>
        <v>0</v>
      </c>
      <c r="J77" s="22">
        <f t="shared" si="3"/>
        <v>0</v>
      </c>
      <c r="K77" s="22">
        <f t="shared" si="3"/>
        <v>0</v>
      </c>
      <c r="L77" s="22">
        <f t="shared" si="4"/>
        <v>0</v>
      </c>
      <c r="M77" s="10"/>
    </row>
    <row r="78" spans="1:13">
      <c r="A78" s="38">
        <v>44004</v>
      </c>
      <c r="B78">
        <v>28.26</v>
      </c>
      <c r="C78">
        <v>35.9</v>
      </c>
      <c r="D78" s="37">
        <v>1562.5</v>
      </c>
      <c r="E78">
        <v>33.6</v>
      </c>
      <c r="F78">
        <v>164.29</v>
      </c>
      <c r="H78" s="22">
        <f t="shared" si="3"/>
        <v>0</v>
      </c>
      <c r="I78" s="22">
        <f t="shared" si="3"/>
        <v>0</v>
      </c>
      <c r="J78" s="22">
        <f t="shared" si="3"/>
        <v>0</v>
      </c>
      <c r="K78" s="22">
        <f t="shared" si="3"/>
        <v>0</v>
      </c>
      <c r="L78" s="22">
        <f t="shared" si="4"/>
        <v>0</v>
      </c>
      <c r="M78" s="10"/>
    </row>
    <row r="79" spans="1:13">
      <c r="A79" s="38">
        <v>44005</v>
      </c>
      <c r="B79">
        <v>28.26</v>
      </c>
      <c r="C79">
        <v>35.9</v>
      </c>
      <c r="D79" s="37">
        <v>1562.5</v>
      </c>
      <c r="E79">
        <v>33.6</v>
      </c>
      <c r="F79">
        <v>164.29</v>
      </c>
      <c r="H79" s="22">
        <f t="shared" si="3"/>
        <v>0</v>
      </c>
      <c r="I79" s="22">
        <f t="shared" si="3"/>
        <v>0</v>
      </c>
      <c r="J79" s="22">
        <f t="shared" si="3"/>
        <v>0</v>
      </c>
      <c r="K79" s="22">
        <f t="shared" si="3"/>
        <v>0</v>
      </c>
      <c r="L79" s="22">
        <f t="shared" si="4"/>
        <v>0</v>
      </c>
      <c r="M79" s="10"/>
    </row>
    <row r="80" spans="1:13">
      <c r="A80" s="38">
        <v>44006</v>
      </c>
      <c r="B80">
        <v>28.26</v>
      </c>
      <c r="C80">
        <v>35.9</v>
      </c>
      <c r="D80" s="37">
        <v>1562.5</v>
      </c>
      <c r="E80">
        <v>33.6</v>
      </c>
      <c r="F80">
        <v>164.29</v>
      </c>
      <c r="H80" s="22">
        <f t="shared" si="3"/>
        <v>0</v>
      </c>
      <c r="I80" s="22">
        <f t="shared" si="3"/>
        <v>0</v>
      </c>
      <c r="J80" s="22">
        <f t="shared" si="3"/>
        <v>0</v>
      </c>
      <c r="K80" s="22">
        <f t="shared" si="3"/>
        <v>0</v>
      </c>
      <c r="L80" s="22">
        <f t="shared" si="4"/>
        <v>0</v>
      </c>
      <c r="M80" s="10"/>
    </row>
    <row r="81" spans="1:13">
      <c r="A81" s="38">
        <v>44007</v>
      </c>
      <c r="B81">
        <v>28.26</v>
      </c>
      <c r="C81">
        <v>35.9</v>
      </c>
      <c r="D81" s="37">
        <v>1562.5</v>
      </c>
      <c r="E81">
        <v>33.6</v>
      </c>
      <c r="F81">
        <v>164.29</v>
      </c>
      <c r="H81" s="22">
        <f t="shared" si="3"/>
        <v>0</v>
      </c>
      <c r="I81" s="22">
        <f t="shared" si="3"/>
        <v>0</v>
      </c>
      <c r="J81" s="22">
        <f t="shared" si="3"/>
        <v>0</v>
      </c>
      <c r="K81" s="22">
        <f t="shared" si="3"/>
        <v>0</v>
      </c>
      <c r="L81" s="22">
        <f t="shared" si="4"/>
        <v>0</v>
      </c>
      <c r="M81" s="10"/>
    </row>
    <row r="82" spans="1:13">
      <c r="A82" s="38">
        <v>44010</v>
      </c>
      <c r="B82">
        <v>28.26</v>
      </c>
      <c r="C82">
        <v>35.9</v>
      </c>
      <c r="D82" s="37">
        <v>1562.5</v>
      </c>
      <c r="E82">
        <v>33.6</v>
      </c>
      <c r="F82">
        <v>164.29</v>
      </c>
      <c r="H82" s="22">
        <f t="shared" si="3"/>
        <v>0</v>
      </c>
      <c r="I82" s="22">
        <f t="shared" si="3"/>
        <v>0</v>
      </c>
      <c r="J82" s="22">
        <f t="shared" si="3"/>
        <v>0</v>
      </c>
      <c r="K82" s="22">
        <f t="shared" si="3"/>
        <v>0</v>
      </c>
      <c r="L82" s="22">
        <f t="shared" si="4"/>
        <v>0</v>
      </c>
      <c r="M82" s="10"/>
    </row>
    <row r="83" spans="1:13">
      <c r="A83" s="38">
        <v>44011</v>
      </c>
      <c r="B83">
        <v>28.26</v>
      </c>
      <c r="C83">
        <v>35.9</v>
      </c>
      <c r="D83" s="37">
        <v>1562.5</v>
      </c>
      <c r="E83">
        <v>33.6</v>
      </c>
      <c r="F83">
        <v>164.29</v>
      </c>
      <c r="H83" s="22">
        <f t="shared" si="3"/>
        <v>0</v>
      </c>
      <c r="I83" s="22">
        <f t="shared" si="3"/>
        <v>0</v>
      </c>
      <c r="J83" s="22">
        <f t="shared" si="3"/>
        <v>0</v>
      </c>
      <c r="K83" s="22">
        <f t="shared" si="3"/>
        <v>0</v>
      </c>
      <c r="L83" s="22">
        <f t="shared" si="4"/>
        <v>0</v>
      </c>
      <c r="M83" s="10"/>
    </row>
    <row r="84" spans="1:13">
      <c r="A84" s="38">
        <v>44012</v>
      </c>
      <c r="B84">
        <v>28.26</v>
      </c>
      <c r="C84">
        <v>35.9</v>
      </c>
      <c r="D84" s="37">
        <v>1562.5</v>
      </c>
      <c r="E84">
        <v>33.6</v>
      </c>
      <c r="F84">
        <v>164.29</v>
      </c>
      <c r="H84" s="22">
        <f t="shared" si="3"/>
        <v>0</v>
      </c>
      <c r="I84" s="22">
        <f t="shared" si="3"/>
        <v>0</v>
      </c>
      <c r="J84" s="22">
        <f t="shared" si="3"/>
        <v>0</v>
      </c>
      <c r="K84" s="22">
        <f t="shared" si="3"/>
        <v>0</v>
      </c>
      <c r="L84" s="22">
        <f t="shared" si="4"/>
        <v>0</v>
      </c>
      <c r="M84" s="10"/>
    </row>
    <row r="85" spans="1:13">
      <c r="A85" s="38">
        <v>44014</v>
      </c>
      <c r="B85">
        <v>28.26</v>
      </c>
      <c r="C85">
        <v>35.9</v>
      </c>
      <c r="D85" s="37">
        <v>1562.5</v>
      </c>
      <c r="E85">
        <v>33.6</v>
      </c>
      <c r="F85">
        <v>164.29</v>
      </c>
      <c r="H85" s="22">
        <f t="shared" si="3"/>
        <v>0</v>
      </c>
      <c r="I85" s="22">
        <f t="shared" si="3"/>
        <v>0</v>
      </c>
      <c r="J85" s="22">
        <f t="shared" si="3"/>
        <v>0</v>
      </c>
      <c r="K85" s="22">
        <f t="shared" si="3"/>
        <v>0</v>
      </c>
      <c r="L85" s="22">
        <f t="shared" si="4"/>
        <v>0</v>
      </c>
      <c r="M85" s="10"/>
    </row>
    <row r="86" spans="1:13">
      <c r="A86" s="38">
        <v>44017</v>
      </c>
      <c r="B86">
        <v>28.26</v>
      </c>
      <c r="C86">
        <v>35.9</v>
      </c>
      <c r="D86" s="37">
        <v>1562.5</v>
      </c>
      <c r="E86">
        <v>33.6</v>
      </c>
      <c r="F86">
        <v>164.29</v>
      </c>
      <c r="H86" s="22">
        <f t="shared" si="3"/>
        <v>0</v>
      </c>
      <c r="I86" s="22">
        <f t="shared" si="3"/>
        <v>0</v>
      </c>
      <c r="J86" s="22">
        <f t="shared" si="3"/>
        <v>0</v>
      </c>
      <c r="K86" s="22">
        <f t="shared" si="3"/>
        <v>0</v>
      </c>
      <c r="L86" s="22">
        <f t="shared" si="4"/>
        <v>0</v>
      </c>
      <c r="M86" s="10"/>
    </row>
    <row r="87" spans="1:13">
      <c r="A87" s="38">
        <v>44018</v>
      </c>
      <c r="B87">
        <v>28.26</v>
      </c>
      <c r="C87">
        <v>35.9</v>
      </c>
      <c r="D87" s="37">
        <v>1562.5</v>
      </c>
      <c r="E87">
        <v>33.6</v>
      </c>
      <c r="F87">
        <v>164.29</v>
      </c>
      <c r="H87" s="22">
        <f t="shared" si="3"/>
        <v>0</v>
      </c>
      <c r="I87" s="22">
        <f t="shared" si="3"/>
        <v>0</v>
      </c>
      <c r="J87" s="22">
        <f t="shared" si="3"/>
        <v>0</v>
      </c>
      <c r="K87" s="22">
        <f t="shared" si="3"/>
        <v>0</v>
      </c>
      <c r="L87" s="22">
        <f t="shared" si="4"/>
        <v>0</v>
      </c>
      <c r="M87" s="10"/>
    </row>
    <row r="88" spans="1:13">
      <c r="A88" s="38">
        <v>44019</v>
      </c>
      <c r="B88">
        <v>28.26</v>
      </c>
      <c r="C88">
        <v>35.9</v>
      </c>
      <c r="D88" s="37">
        <v>1562.5</v>
      </c>
      <c r="E88">
        <v>33.6</v>
      </c>
      <c r="F88">
        <v>164.29</v>
      </c>
      <c r="H88" s="22">
        <f t="shared" si="3"/>
        <v>0</v>
      </c>
      <c r="I88" s="22">
        <f t="shared" si="3"/>
        <v>0</v>
      </c>
      <c r="J88" s="22">
        <f t="shared" si="3"/>
        <v>0</v>
      </c>
      <c r="K88" s="22">
        <f t="shared" si="3"/>
        <v>0</v>
      </c>
      <c r="L88" s="22">
        <f t="shared" si="4"/>
        <v>0</v>
      </c>
      <c r="M88" s="10"/>
    </row>
    <row r="89" spans="1:13">
      <c r="A89" s="38">
        <v>44020</v>
      </c>
      <c r="B89">
        <v>28.26</v>
      </c>
      <c r="C89">
        <v>35.9</v>
      </c>
      <c r="D89" s="37">
        <v>1562.5</v>
      </c>
      <c r="E89">
        <v>33.6</v>
      </c>
      <c r="F89">
        <v>164.29</v>
      </c>
      <c r="H89" s="22">
        <f t="shared" si="3"/>
        <v>0</v>
      </c>
      <c r="I89" s="22">
        <f t="shared" si="3"/>
        <v>0</v>
      </c>
      <c r="J89" s="22">
        <f t="shared" si="3"/>
        <v>0</v>
      </c>
      <c r="K89" s="22">
        <f t="shared" si="3"/>
        <v>0</v>
      </c>
      <c r="L89" s="22">
        <f t="shared" si="4"/>
        <v>0</v>
      </c>
      <c r="M89" s="10"/>
    </row>
    <row r="90" spans="1:13">
      <c r="A90" s="38">
        <v>44021</v>
      </c>
      <c r="B90">
        <v>28.26</v>
      </c>
      <c r="C90">
        <v>35.9</v>
      </c>
      <c r="D90" s="37">
        <v>1562.5</v>
      </c>
      <c r="E90">
        <v>33.9</v>
      </c>
      <c r="F90">
        <v>164.29</v>
      </c>
      <c r="H90" s="22">
        <f t="shared" si="3"/>
        <v>0</v>
      </c>
      <c r="I90" s="22">
        <f t="shared" si="3"/>
        <v>0</v>
      </c>
      <c r="J90" s="22">
        <f t="shared" si="3"/>
        <v>0</v>
      </c>
      <c r="K90" s="22">
        <f t="shared" si="3"/>
        <v>8.9285714285713969E-3</v>
      </c>
      <c r="L90" s="22">
        <f t="shared" si="4"/>
        <v>0</v>
      </c>
      <c r="M90" s="10"/>
    </row>
    <row r="91" spans="1:13">
      <c r="A91" s="38">
        <v>44024</v>
      </c>
      <c r="B91">
        <v>28.26</v>
      </c>
      <c r="C91">
        <v>35.9</v>
      </c>
      <c r="D91" s="37">
        <v>1562.9</v>
      </c>
      <c r="E91">
        <v>33.6</v>
      </c>
      <c r="F91">
        <v>166.57</v>
      </c>
      <c r="H91" s="22">
        <f t="shared" si="3"/>
        <v>0</v>
      </c>
      <c r="I91" s="22">
        <f t="shared" si="3"/>
        <v>0</v>
      </c>
      <c r="J91" s="22">
        <f t="shared" si="3"/>
        <v>2.5600000000003398E-4</v>
      </c>
      <c r="K91" s="22">
        <f t="shared" si="3"/>
        <v>-8.8495575221237965E-3</v>
      </c>
      <c r="L91" s="22">
        <f t="shared" si="4"/>
        <v>1.3877898837421743E-2</v>
      </c>
      <c r="M91" s="10"/>
    </row>
    <row r="92" spans="1:13">
      <c r="A92" s="38">
        <v>44025</v>
      </c>
      <c r="B92">
        <v>28.26</v>
      </c>
      <c r="C92">
        <v>35.9</v>
      </c>
      <c r="D92" s="37">
        <v>1562.5</v>
      </c>
      <c r="E92">
        <v>33.700000000000003</v>
      </c>
      <c r="F92">
        <v>172.1</v>
      </c>
      <c r="H92" s="22">
        <f t="shared" si="3"/>
        <v>0</v>
      </c>
      <c r="I92" s="22">
        <f t="shared" si="3"/>
        <v>0</v>
      </c>
      <c r="J92" s="22">
        <f t="shared" si="3"/>
        <v>-2.5593448077299019E-4</v>
      </c>
      <c r="K92" s="22">
        <f t="shared" si="3"/>
        <v>2.9761904761904656E-3</v>
      </c>
      <c r="L92" s="22">
        <f t="shared" si="4"/>
        <v>3.3199255568229669E-2</v>
      </c>
      <c r="M92" s="10"/>
    </row>
    <row r="93" spans="1:13">
      <c r="A93" s="38">
        <v>44026</v>
      </c>
      <c r="B93">
        <v>28.26</v>
      </c>
      <c r="C93">
        <v>35.9</v>
      </c>
      <c r="D93" s="37">
        <v>1562.5</v>
      </c>
      <c r="E93">
        <v>33.6</v>
      </c>
      <c r="F93">
        <v>172.29</v>
      </c>
      <c r="H93" s="22">
        <f t="shared" si="3"/>
        <v>0</v>
      </c>
      <c r="I93" s="22">
        <f t="shared" si="3"/>
        <v>0</v>
      </c>
      <c r="J93" s="22">
        <f t="shared" si="3"/>
        <v>0</v>
      </c>
      <c r="K93" s="22">
        <f t="shared" si="3"/>
        <v>-2.9673590504450953E-3</v>
      </c>
      <c r="L93" s="22">
        <f t="shared" si="4"/>
        <v>1.1040092969203386E-3</v>
      </c>
      <c r="M93" s="10"/>
    </row>
    <row r="94" spans="1:13">
      <c r="A94" s="38">
        <v>44027</v>
      </c>
      <c r="B94">
        <v>28.26</v>
      </c>
      <c r="C94">
        <v>35.9</v>
      </c>
      <c r="D94" s="37">
        <v>1562.5</v>
      </c>
      <c r="E94">
        <v>33.6</v>
      </c>
      <c r="F94">
        <v>173.52</v>
      </c>
      <c r="H94" s="22">
        <f t="shared" si="3"/>
        <v>0</v>
      </c>
      <c r="I94" s="22">
        <f t="shared" si="3"/>
        <v>0</v>
      </c>
      <c r="J94" s="22">
        <f t="shared" si="3"/>
        <v>0</v>
      </c>
      <c r="K94" s="22">
        <f t="shared" si="3"/>
        <v>0</v>
      </c>
      <c r="L94" s="22">
        <f t="shared" si="4"/>
        <v>7.1391258923907408E-3</v>
      </c>
      <c r="M94" s="10"/>
    </row>
    <row r="95" spans="1:13">
      <c r="A95" s="38">
        <v>44028</v>
      </c>
      <c r="B95">
        <v>28.26</v>
      </c>
      <c r="C95">
        <v>35.9</v>
      </c>
      <c r="D95" s="37">
        <v>1562.5</v>
      </c>
      <c r="E95">
        <v>33.6</v>
      </c>
      <c r="F95">
        <v>169.81</v>
      </c>
      <c r="H95" s="22">
        <f t="shared" si="3"/>
        <v>0</v>
      </c>
      <c r="I95" s="22">
        <f t="shared" si="3"/>
        <v>0</v>
      </c>
      <c r="J95" s="22">
        <f t="shared" si="3"/>
        <v>0</v>
      </c>
      <c r="K95" s="22">
        <f t="shared" si="3"/>
        <v>0</v>
      </c>
      <c r="L95" s="22">
        <f t="shared" si="4"/>
        <v>-2.1380820654679611E-2</v>
      </c>
      <c r="M95" s="10"/>
    </row>
    <row r="96" spans="1:13">
      <c r="A96" s="38">
        <v>44031</v>
      </c>
      <c r="B96">
        <v>28.26</v>
      </c>
      <c r="C96">
        <v>35.9</v>
      </c>
      <c r="D96" s="37">
        <v>1562.5</v>
      </c>
      <c r="E96">
        <v>33.6</v>
      </c>
      <c r="F96">
        <v>168.19</v>
      </c>
      <c r="H96" s="22">
        <f t="shared" si="3"/>
        <v>0</v>
      </c>
      <c r="I96" s="22">
        <f t="shared" si="3"/>
        <v>0</v>
      </c>
      <c r="J96" s="22">
        <f t="shared" si="3"/>
        <v>0</v>
      </c>
      <c r="K96" s="22">
        <f t="shared" si="3"/>
        <v>0</v>
      </c>
      <c r="L96" s="22">
        <f t="shared" si="4"/>
        <v>-9.54007420057712E-3</v>
      </c>
      <c r="M96" s="10"/>
    </row>
    <row r="97" spans="1:13">
      <c r="A97" s="38">
        <v>44032</v>
      </c>
      <c r="B97">
        <v>28.26</v>
      </c>
      <c r="C97">
        <v>35.9</v>
      </c>
      <c r="D97" s="37">
        <v>1562.5</v>
      </c>
      <c r="E97">
        <v>33.6</v>
      </c>
      <c r="F97">
        <v>166.29</v>
      </c>
      <c r="H97" s="22">
        <f t="shared" si="3"/>
        <v>0</v>
      </c>
      <c r="I97" s="22">
        <f t="shared" si="3"/>
        <v>0</v>
      </c>
      <c r="J97" s="22">
        <f t="shared" si="3"/>
        <v>0</v>
      </c>
      <c r="K97" s="22">
        <f t="shared" si="3"/>
        <v>0</v>
      </c>
      <c r="L97" s="22">
        <f t="shared" si="4"/>
        <v>-1.1296747725786371E-2</v>
      </c>
      <c r="M97" s="10"/>
    </row>
    <row r="98" spans="1:13">
      <c r="A98" s="38">
        <v>44033</v>
      </c>
      <c r="B98">
        <v>28.26</v>
      </c>
      <c r="C98">
        <v>35.9</v>
      </c>
      <c r="D98" s="37">
        <v>1562.5</v>
      </c>
      <c r="E98">
        <v>33.6</v>
      </c>
      <c r="F98">
        <v>166.95</v>
      </c>
      <c r="H98" s="22">
        <f t="shared" si="3"/>
        <v>0</v>
      </c>
      <c r="I98" s="22">
        <f t="shared" si="3"/>
        <v>0</v>
      </c>
      <c r="J98" s="22">
        <f t="shared" si="3"/>
        <v>0</v>
      </c>
      <c r="K98" s="22">
        <f t="shared" si="3"/>
        <v>0</v>
      </c>
      <c r="L98" s="22">
        <f t="shared" si="4"/>
        <v>3.9689698719105326E-3</v>
      </c>
      <c r="M98" s="10"/>
    </row>
    <row r="99" spans="1:13">
      <c r="A99" s="38">
        <v>44034</v>
      </c>
      <c r="B99">
        <v>28.26</v>
      </c>
      <c r="C99">
        <v>35.9</v>
      </c>
      <c r="D99" s="37">
        <v>1562.5</v>
      </c>
      <c r="E99">
        <v>33.6</v>
      </c>
      <c r="F99">
        <v>166.95</v>
      </c>
      <c r="H99" s="22">
        <f t="shared" si="3"/>
        <v>0</v>
      </c>
      <c r="I99" s="22">
        <f t="shared" si="3"/>
        <v>0</v>
      </c>
      <c r="J99" s="22">
        <f t="shared" si="3"/>
        <v>0</v>
      </c>
      <c r="K99" s="22">
        <f t="shared" si="3"/>
        <v>0</v>
      </c>
      <c r="L99" s="22">
        <f t="shared" si="4"/>
        <v>0</v>
      </c>
      <c r="M99" s="10"/>
    </row>
    <row r="100" spans="1:13">
      <c r="A100" s="38">
        <v>44035</v>
      </c>
      <c r="B100">
        <v>28.26</v>
      </c>
      <c r="C100">
        <v>35.9</v>
      </c>
      <c r="D100" s="37">
        <v>1599.5</v>
      </c>
      <c r="E100">
        <v>33.6</v>
      </c>
      <c r="F100">
        <v>166.67</v>
      </c>
      <c r="H100" s="22">
        <f t="shared" si="3"/>
        <v>0</v>
      </c>
      <c r="I100" s="22">
        <f t="shared" si="3"/>
        <v>0</v>
      </c>
      <c r="J100" s="22">
        <f t="shared" si="3"/>
        <v>2.3679999999999923E-2</v>
      </c>
      <c r="K100" s="22">
        <f t="shared" si="3"/>
        <v>0</v>
      </c>
      <c r="L100" s="22">
        <f t="shared" si="4"/>
        <v>-1.6771488469601303E-3</v>
      </c>
      <c r="M100" s="10"/>
    </row>
    <row r="101" spans="1:13">
      <c r="A101" s="38">
        <v>44038</v>
      </c>
      <c r="B101">
        <v>28.26</v>
      </c>
      <c r="C101">
        <v>35.9</v>
      </c>
      <c r="D101" s="37">
        <v>1670.4</v>
      </c>
      <c r="E101">
        <v>33.799999999999997</v>
      </c>
      <c r="F101">
        <v>166.38</v>
      </c>
      <c r="H101" s="22">
        <f t="shared" si="3"/>
        <v>0</v>
      </c>
      <c r="I101" s="22">
        <f t="shared" si="3"/>
        <v>0</v>
      </c>
      <c r="J101" s="22">
        <f t="shared" si="3"/>
        <v>4.432635198499546E-2</v>
      </c>
      <c r="K101" s="22">
        <f t="shared" si="3"/>
        <v>5.9523809523809312E-3</v>
      </c>
      <c r="L101" s="22">
        <f t="shared" si="4"/>
        <v>-1.7399652006959698E-3</v>
      </c>
      <c r="M101" s="10"/>
    </row>
    <row r="102" spans="1:13">
      <c r="A102" s="38">
        <v>44039</v>
      </c>
      <c r="B102">
        <v>28.26</v>
      </c>
      <c r="C102">
        <v>35.9</v>
      </c>
      <c r="D102" s="37">
        <v>1653.5</v>
      </c>
      <c r="E102">
        <v>33.700000000000003</v>
      </c>
      <c r="F102">
        <v>172.19</v>
      </c>
      <c r="H102" s="22">
        <f t="shared" si="3"/>
        <v>0</v>
      </c>
      <c r="I102" s="22">
        <f t="shared" si="3"/>
        <v>0</v>
      </c>
      <c r="J102" s="22">
        <f t="shared" si="3"/>
        <v>-1.011733716475105E-2</v>
      </c>
      <c r="K102" s="22">
        <f t="shared" si="3"/>
        <v>-2.9585798816565978E-3</v>
      </c>
      <c r="L102" s="22">
        <f t="shared" si="4"/>
        <v>3.4920062507513006E-2</v>
      </c>
      <c r="M102" s="10"/>
    </row>
    <row r="103" spans="1:13">
      <c r="A103" s="38">
        <v>44040</v>
      </c>
      <c r="B103">
        <v>28.26</v>
      </c>
      <c r="C103">
        <v>35.9</v>
      </c>
      <c r="D103" s="37">
        <v>1696.4</v>
      </c>
      <c r="E103">
        <v>33.799999999999997</v>
      </c>
      <c r="F103">
        <v>171.81</v>
      </c>
      <c r="H103" s="22">
        <f t="shared" si="3"/>
        <v>0</v>
      </c>
      <c r="I103" s="22">
        <f t="shared" si="3"/>
        <v>0</v>
      </c>
      <c r="J103" s="22">
        <f t="shared" si="3"/>
        <v>2.594496522527967E-2</v>
      </c>
      <c r="K103" s="22">
        <f t="shared" si="3"/>
        <v>2.9673590504448732E-3</v>
      </c>
      <c r="L103" s="22">
        <f t="shared" si="4"/>
        <v>-2.2068645101340767E-3</v>
      </c>
      <c r="M103" s="10"/>
    </row>
    <row r="104" spans="1:13">
      <c r="A104" s="38">
        <v>44041</v>
      </c>
      <c r="B104">
        <v>28.26</v>
      </c>
      <c r="C104">
        <v>35.9</v>
      </c>
      <c r="D104" s="37">
        <v>1699.7</v>
      </c>
      <c r="E104">
        <v>34</v>
      </c>
      <c r="F104">
        <v>170.38</v>
      </c>
      <c r="H104" s="22">
        <f t="shared" si="3"/>
        <v>0</v>
      </c>
      <c r="I104" s="22">
        <f t="shared" si="3"/>
        <v>0</v>
      </c>
      <c r="J104" s="22">
        <f t="shared" si="3"/>
        <v>1.9452959207733045E-3</v>
      </c>
      <c r="K104" s="22">
        <f t="shared" si="3"/>
        <v>5.9171597633136397E-3</v>
      </c>
      <c r="L104" s="22">
        <f t="shared" si="4"/>
        <v>-8.3231476631162593E-3</v>
      </c>
      <c r="M104" s="10"/>
    </row>
    <row r="105" spans="1:13">
      <c r="A105" s="38">
        <v>44042</v>
      </c>
      <c r="B105">
        <v>28.26</v>
      </c>
      <c r="C105">
        <v>35.9</v>
      </c>
      <c r="D105" s="37">
        <v>1700.8</v>
      </c>
      <c r="E105">
        <v>35.6</v>
      </c>
      <c r="F105">
        <v>170.67</v>
      </c>
      <c r="H105" s="22">
        <f t="shared" si="3"/>
        <v>0</v>
      </c>
      <c r="I105" s="22">
        <f t="shared" si="3"/>
        <v>0</v>
      </c>
      <c r="J105" s="22">
        <f t="shared" si="3"/>
        <v>6.4717303053485331E-4</v>
      </c>
      <c r="K105" s="22">
        <f t="shared" si="3"/>
        <v>4.705882352941182E-2</v>
      </c>
      <c r="L105" s="22">
        <f t="shared" si="4"/>
        <v>1.7020777086511618E-3</v>
      </c>
      <c r="M105" s="10"/>
    </row>
    <row r="106" spans="1:13">
      <c r="A106" s="38">
        <v>44046</v>
      </c>
      <c r="B106">
        <v>28.26</v>
      </c>
      <c r="C106">
        <v>36.1</v>
      </c>
      <c r="D106" s="37">
        <v>1728.2</v>
      </c>
      <c r="E106">
        <v>35.299999999999997</v>
      </c>
      <c r="F106">
        <v>172.38</v>
      </c>
      <c r="H106" s="22">
        <f t="shared" si="3"/>
        <v>0</v>
      </c>
      <c r="I106" s="22">
        <f t="shared" si="3"/>
        <v>5.5710306406686616E-3</v>
      </c>
      <c r="J106" s="22">
        <f t="shared" si="3"/>
        <v>1.6110065851364208E-2</v>
      </c>
      <c r="K106" s="22">
        <f t="shared" si="3"/>
        <v>-8.4269662921349076E-3</v>
      </c>
      <c r="L106" s="22">
        <f t="shared" si="4"/>
        <v>1.0019335559852349E-2</v>
      </c>
      <c r="M106" s="10"/>
    </row>
    <row r="107" spans="1:13">
      <c r="A107" s="38">
        <v>44047</v>
      </c>
      <c r="B107">
        <v>28.26</v>
      </c>
      <c r="C107">
        <v>38</v>
      </c>
      <c r="D107" s="37">
        <v>1731.7</v>
      </c>
      <c r="E107">
        <v>35.9</v>
      </c>
      <c r="F107">
        <v>178.1</v>
      </c>
      <c r="H107" s="22">
        <f t="shared" si="3"/>
        <v>0</v>
      </c>
      <c r="I107" s="22">
        <f t="shared" si="3"/>
        <v>5.2631578947368363E-2</v>
      </c>
      <c r="J107" s="22">
        <f t="shared" si="3"/>
        <v>2.025228561508996E-3</v>
      </c>
      <c r="K107" s="22">
        <f t="shared" si="3"/>
        <v>1.6997167138810276E-2</v>
      </c>
      <c r="L107" s="22">
        <f t="shared" si="4"/>
        <v>3.3182503770739169E-2</v>
      </c>
      <c r="M107" s="10"/>
    </row>
    <row r="108" spans="1:13">
      <c r="A108" s="38">
        <v>44048</v>
      </c>
      <c r="B108">
        <v>28.26</v>
      </c>
      <c r="C108">
        <v>37</v>
      </c>
      <c r="D108" s="37">
        <v>1735.1</v>
      </c>
      <c r="E108">
        <v>38.799999999999997</v>
      </c>
      <c r="F108">
        <v>177.62</v>
      </c>
      <c r="H108" s="22">
        <f t="shared" si="3"/>
        <v>0</v>
      </c>
      <c r="I108" s="22">
        <f t="shared" si="3"/>
        <v>-2.6315789473684181E-2</v>
      </c>
      <c r="J108" s="22">
        <f t="shared" si="3"/>
        <v>1.9633885776981774E-3</v>
      </c>
      <c r="K108" s="22">
        <f t="shared" si="3"/>
        <v>8.0779944289693484E-2</v>
      </c>
      <c r="L108" s="22">
        <f t="shared" si="4"/>
        <v>-2.6951151038742127E-3</v>
      </c>
      <c r="M108" s="10"/>
    </row>
    <row r="109" spans="1:13">
      <c r="A109" s="38">
        <v>44049</v>
      </c>
      <c r="B109">
        <v>28.26</v>
      </c>
      <c r="C109">
        <v>37.5</v>
      </c>
      <c r="D109" s="37">
        <v>1755.8</v>
      </c>
      <c r="E109">
        <v>39.799999999999997</v>
      </c>
      <c r="F109">
        <v>175.9</v>
      </c>
      <c r="H109" s="22">
        <f t="shared" si="3"/>
        <v>0</v>
      </c>
      <c r="I109" s="22">
        <f t="shared" si="3"/>
        <v>1.3513513513513598E-2</v>
      </c>
      <c r="J109" s="22">
        <f t="shared" si="3"/>
        <v>1.1930148118264094E-2</v>
      </c>
      <c r="K109" s="22">
        <f t="shared" si="3"/>
        <v>2.5773195876288568E-2</v>
      </c>
      <c r="L109" s="22">
        <f t="shared" si="4"/>
        <v>-9.6835941898434363E-3</v>
      </c>
      <c r="M109" s="10"/>
    </row>
    <row r="110" spans="1:13">
      <c r="A110" s="38">
        <v>44052</v>
      </c>
      <c r="B110">
        <v>29.06</v>
      </c>
      <c r="C110">
        <v>38.4</v>
      </c>
      <c r="D110" s="37">
        <v>1865.4</v>
      </c>
      <c r="E110">
        <v>38.799999999999997</v>
      </c>
      <c r="F110">
        <v>179.52</v>
      </c>
      <c r="H110" s="22">
        <f t="shared" si="3"/>
        <v>2.830856334041032E-2</v>
      </c>
      <c r="I110" s="22">
        <f t="shared" si="3"/>
        <v>2.4000000000000021E-2</v>
      </c>
      <c r="J110" s="22">
        <f t="shared" si="3"/>
        <v>6.2421688119375762E-2</v>
      </c>
      <c r="K110" s="22">
        <f t="shared" si="3"/>
        <v>-2.5125628140703515E-2</v>
      </c>
      <c r="L110" s="22">
        <f t="shared" si="4"/>
        <v>2.0579874928936981E-2</v>
      </c>
      <c r="M110" s="10"/>
    </row>
    <row r="111" spans="1:13">
      <c r="A111" s="38">
        <v>44053</v>
      </c>
      <c r="B111">
        <v>28.26</v>
      </c>
      <c r="C111">
        <v>40.5</v>
      </c>
      <c r="D111" s="37">
        <v>1878.5</v>
      </c>
      <c r="E111">
        <v>40.4</v>
      </c>
      <c r="F111">
        <v>190</v>
      </c>
      <c r="H111" s="22">
        <f t="shared" si="3"/>
        <v>-2.7529249827942137E-2</v>
      </c>
      <c r="I111" s="22">
        <f t="shared" si="3"/>
        <v>5.46875E-2</v>
      </c>
      <c r="J111" s="22">
        <f t="shared" si="3"/>
        <v>7.0226224938350068E-3</v>
      </c>
      <c r="K111" s="22">
        <f t="shared" si="3"/>
        <v>4.1237113402061931E-2</v>
      </c>
      <c r="L111" s="22">
        <f t="shared" si="4"/>
        <v>5.8377896613190705E-2</v>
      </c>
      <c r="M111" s="10"/>
    </row>
    <row r="112" spans="1:13">
      <c r="A112" s="38">
        <v>44055</v>
      </c>
      <c r="B112">
        <v>29.68</v>
      </c>
      <c r="C112">
        <v>42.7</v>
      </c>
      <c r="D112" s="37">
        <v>1844.3</v>
      </c>
      <c r="E112">
        <v>40.4</v>
      </c>
      <c r="F112">
        <v>190.48</v>
      </c>
      <c r="H112" s="22">
        <f t="shared" si="3"/>
        <v>5.0247699929228506E-2</v>
      </c>
      <c r="I112" s="22">
        <f t="shared" si="3"/>
        <v>5.432098765432114E-2</v>
      </c>
      <c r="J112" s="22">
        <f t="shared" si="3"/>
        <v>-1.8206015437849388E-2</v>
      </c>
      <c r="K112" s="22">
        <f t="shared" si="3"/>
        <v>0</v>
      </c>
      <c r="L112" s="22">
        <f t="shared" si="4"/>
        <v>2.5263157894737098E-3</v>
      </c>
      <c r="M112" s="10"/>
    </row>
    <row r="113" spans="1:13">
      <c r="A113" s="38">
        <v>44056</v>
      </c>
      <c r="B113">
        <v>31.1</v>
      </c>
      <c r="C113">
        <v>41.4</v>
      </c>
      <c r="D113" s="37">
        <v>1829.2</v>
      </c>
      <c r="E113">
        <v>40.1</v>
      </c>
      <c r="F113">
        <v>195.52</v>
      </c>
      <c r="H113" s="22">
        <f t="shared" si="3"/>
        <v>4.784366576819421E-2</v>
      </c>
      <c r="I113" s="22">
        <f t="shared" si="3"/>
        <v>-3.0444964871194524E-2</v>
      </c>
      <c r="J113" s="22">
        <f t="shared" si="3"/>
        <v>-8.1873881689529249E-3</v>
      </c>
      <c r="K113" s="22">
        <f t="shared" si="3"/>
        <v>-7.4257425742573213E-3</v>
      </c>
      <c r="L113" s="22">
        <f t="shared" si="4"/>
        <v>2.6459470810583863E-2</v>
      </c>
      <c r="M113" s="10"/>
    </row>
    <row r="114" spans="1:13">
      <c r="A114" s="38">
        <v>44059</v>
      </c>
      <c r="B114">
        <v>34.200000000000003</v>
      </c>
      <c r="C114">
        <v>41</v>
      </c>
      <c r="D114" s="37">
        <v>1847.5</v>
      </c>
      <c r="E114">
        <v>39.1</v>
      </c>
      <c r="F114">
        <v>192.95</v>
      </c>
      <c r="H114" s="22">
        <f t="shared" si="3"/>
        <v>9.9678456591639986E-2</v>
      </c>
      <c r="I114" s="22">
        <f t="shared" si="3"/>
        <v>-9.6618357487922024E-3</v>
      </c>
      <c r="J114" s="22">
        <f t="shared" si="3"/>
        <v>1.000437349661043E-2</v>
      </c>
      <c r="K114" s="22">
        <f t="shared" si="3"/>
        <v>-2.4937655860349128E-2</v>
      </c>
      <c r="L114" s="22">
        <f t="shared" si="4"/>
        <v>-1.3144435351882255E-2</v>
      </c>
      <c r="M114" s="10"/>
    </row>
    <row r="115" spans="1:13">
      <c r="A115" s="38">
        <v>44060</v>
      </c>
      <c r="B115">
        <v>33.75</v>
      </c>
      <c r="C115">
        <v>40.1</v>
      </c>
      <c r="D115" s="37">
        <v>1836.4</v>
      </c>
      <c r="E115">
        <v>38.6</v>
      </c>
      <c r="F115">
        <v>193.9</v>
      </c>
      <c r="H115" s="22">
        <f t="shared" si="3"/>
        <v>-1.3157894736842146E-2</v>
      </c>
      <c r="I115" s="22">
        <f t="shared" si="3"/>
        <v>-2.1951219512195141E-2</v>
      </c>
      <c r="J115" s="22">
        <f t="shared" si="3"/>
        <v>-6.0081190798375594E-3</v>
      </c>
      <c r="K115" s="22">
        <f t="shared" si="3"/>
        <v>-1.2787723785166238E-2</v>
      </c>
      <c r="L115" s="22">
        <f t="shared" si="4"/>
        <v>4.9235553252138242E-3</v>
      </c>
      <c r="M115" s="10"/>
    </row>
    <row r="116" spans="1:13">
      <c r="A116" s="38">
        <v>44061</v>
      </c>
      <c r="B116">
        <v>32.6</v>
      </c>
      <c r="C116">
        <v>38.5</v>
      </c>
      <c r="D116" s="37">
        <v>1869.3</v>
      </c>
      <c r="E116">
        <v>38.4</v>
      </c>
      <c r="F116">
        <v>195.14</v>
      </c>
      <c r="H116" s="22">
        <f t="shared" si="3"/>
        <v>-3.4074074074074034E-2</v>
      </c>
      <c r="I116" s="22">
        <f t="shared" si="3"/>
        <v>-3.9900249376558672E-2</v>
      </c>
      <c r="J116" s="22">
        <f t="shared" si="3"/>
        <v>1.7915486822043025E-2</v>
      </c>
      <c r="K116" s="22">
        <f t="shared" si="3"/>
        <v>-5.1813471502590858E-3</v>
      </c>
      <c r="L116" s="22">
        <f t="shared" si="4"/>
        <v>6.3950489943269684E-3</v>
      </c>
      <c r="M116" s="10"/>
    </row>
    <row r="117" spans="1:13">
      <c r="A117" s="38">
        <v>44062</v>
      </c>
      <c r="B117">
        <v>33.49</v>
      </c>
      <c r="C117">
        <v>39</v>
      </c>
      <c r="D117" s="37">
        <v>1873.8</v>
      </c>
      <c r="E117">
        <v>38.700000000000003</v>
      </c>
      <c r="F117">
        <v>190.29</v>
      </c>
      <c r="H117" s="22">
        <f t="shared" si="3"/>
        <v>2.7300613496932469E-2</v>
      </c>
      <c r="I117" s="22">
        <f t="shared" si="3"/>
        <v>1.298701298701288E-2</v>
      </c>
      <c r="J117" s="22">
        <f t="shared" si="3"/>
        <v>2.4073182474724231E-3</v>
      </c>
      <c r="K117" s="22">
        <f t="shared" si="3"/>
        <v>7.812500000000222E-3</v>
      </c>
      <c r="L117" s="22">
        <f t="shared" si="4"/>
        <v>-2.4853951009531583E-2</v>
      </c>
      <c r="M117" s="10"/>
    </row>
    <row r="118" spans="1:13">
      <c r="A118" s="38">
        <v>44063</v>
      </c>
      <c r="B118">
        <v>32.69</v>
      </c>
      <c r="C118">
        <v>42.9</v>
      </c>
      <c r="D118" s="37">
        <v>1919.8</v>
      </c>
      <c r="E118">
        <v>41.1</v>
      </c>
      <c r="F118">
        <v>193.43</v>
      </c>
      <c r="H118" s="22">
        <f t="shared" si="3"/>
        <v>-2.3887727679904547E-2</v>
      </c>
      <c r="I118" s="22">
        <f t="shared" si="3"/>
        <v>9.9999999999999867E-2</v>
      </c>
      <c r="J118" s="22">
        <f t="shared" si="3"/>
        <v>2.4549044721955404E-2</v>
      </c>
      <c r="K118" s="22">
        <f t="shared" si="3"/>
        <v>6.201550387596888E-2</v>
      </c>
      <c r="L118" s="22">
        <f t="shared" si="4"/>
        <v>1.6501129854432861E-2</v>
      </c>
      <c r="M118" s="10"/>
    </row>
    <row r="119" spans="1:13">
      <c r="A119" s="38">
        <v>44066</v>
      </c>
      <c r="B119">
        <v>32.69</v>
      </c>
      <c r="C119">
        <v>42.2</v>
      </c>
      <c r="D119" s="37">
        <v>2005.9</v>
      </c>
      <c r="E119">
        <v>40.1</v>
      </c>
      <c r="F119">
        <v>195.62</v>
      </c>
      <c r="H119" s="22">
        <f t="shared" si="3"/>
        <v>0</v>
      </c>
      <c r="I119" s="22">
        <f t="shared" si="3"/>
        <v>-1.6317016317016209E-2</v>
      </c>
      <c r="J119" s="22">
        <f t="shared" si="3"/>
        <v>4.4848421710594888E-2</v>
      </c>
      <c r="K119" s="22">
        <f t="shared" si="3"/>
        <v>-2.4330900243308973E-2</v>
      </c>
      <c r="L119" s="22">
        <f t="shared" si="4"/>
        <v>1.1321925244274444E-2</v>
      </c>
      <c r="M119" s="10"/>
    </row>
    <row r="120" spans="1:13">
      <c r="A120" s="38">
        <v>44067</v>
      </c>
      <c r="B120">
        <v>31.98</v>
      </c>
      <c r="C120">
        <v>42.3</v>
      </c>
      <c r="D120" s="37">
        <v>2005.7</v>
      </c>
      <c r="E120">
        <v>40</v>
      </c>
      <c r="F120">
        <v>199.33</v>
      </c>
      <c r="H120" s="22">
        <f t="shared" si="3"/>
        <v>-2.1719180177424247E-2</v>
      </c>
      <c r="I120" s="22">
        <f t="shared" si="3"/>
        <v>2.3696682464453556E-3</v>
      </c>
      <c r="J120" s="22">
        <f t="shared" si="3"/>
        <v>-9.9705867690369487E-5</v>
      </c>
      <c r="K120" s="22">
        <f t="shared" si="3"/>
        <v>-2.4937655860349794E-3</v>
      </c>
      <c r="L120" s="22">
        <f t="shared" si="4"/>
        <v>1.8965340967181277E-2</v>
      </c>
      <c r="M120" s="10"/>
    </row>
    <row r="121" spans="1:13">
      <c r="A121" s="38">
        <v>44068</v>
      </c>
      <c r="B121">
        <v>31.98</v>
      </c>
      <c r="C121">
        <v>42.9</v>
      </c>
      <c r="D121" s="37">
        <v>2029</v>
      </c>
      <c r="E121">
        <v>39.6</v>
      </c>
      <c r="F121">
        <v>200.29</v>
      </c>
      <c r="H121" s="22">
        <f t="shared" si="3"/>
        <v>0</v>
      </c>
      <c r="I121" s="22">
        <f t="shared" si="3"/>
        <v>1.4184397163120588E-2</v>
      </c>
      <c r="J121" s="22">
        <f t="shared" si="3"/>
        <v>1.1616891858204026E-2</v>
      </c>
      <c r="K121" s="22">
        <f t="shared" si="3"/>
        <v>-1.0000000000000009E-2</v>
      </c>
      <c r="L121" s="22">
        <f t="shared" si="4"/>
        <v>4.8161340490642246E-3</v>
      </c>
      <c r="M121" s="10"/>
    </row>
    <row r="122" spans="1:13">
      <c r="A122" s="38">
        <v>44069</v>
      </c>
      <c r="B122">
        <v>31.98</v>
      </c>
      <c r="C122">
        <v>43.4</v>
      </c>
      <c r="D122" s="37">
        <v>2001</v>
      </c>
      <c r="E122">
        <v>39.799999999999997</v>
      </c>
      <c r="F122">
        <v>202.67</v>
      </c>
      <c r="H122" s="22">
        <f t="shared" si="3"/>
        <v>0</v>
      </c>
      <c r="I122" s="22">
        <f t="shared" si="3"/>
        <v>1.1655011655011593E-2</v>
      </c>
      <c r="J122" s="22">
        <f t="shared" si="3"/>
        <v>-1.3799901429275452E-2</v>
      </c>
      <c r="K122" s="22">
        <f t="shared" si="3"/>
        <v>5.050505050504972E-3</v>
      </c>
      <c r="L122" s="22">
        <f t="shared" si="4"/>
        <v>1.1882769983523778E-2</v>
      </c>
      <c r="M122" s="10"/>
    </row>
    <row r="123" spans="1:13">
      <c r="A123" s="38">
        <v>44070</v>
      </c>
      <c r="B123">
        <v>33.58</v>
      </c>
      <c r="C123">
        <v>45.4</v>
      </c>
      <c r="D123" s="37">
        <v>1983.4</v>
      </c>
      <c r="E123">
        <v>39.700000000000003</v>
      </c>
      <c r="F123">
        <v>207.05</v>
      </c>
      <c r="H123" s="22">
        <f t="shared" si="3"/>
        <v>5.0031269543464596E-2</v>
      </c>
      <c r="I123" s="22">
        <f t="shared" si="3"/>
        <v>4.6082949308755783E-2</v>
      </c>
      <c r="J123" s="22">
        <f t="shared" si="3"/>
        <v>-8.7956021989005206E-3</v>
      </c>
      <c r="K123" s="22">
        <f t="shared" si="3"/>
        <v>-2.5125628140701961E-3</v>
      </c>
      <c r="L123" s="22">
        <f t="shared" si="4"/>
        <v>2.1611486653180245E-2</v>
      </c>
      <c r="M123" s="10"/>
    </row>
    <row r="124" spans="1:13">
      <c r="A124" s="38">
        <v>44074</v>
      </c>
      <c r="B124">
        <v>35.17</v>
      </c>
      <c r="C124">
        <v>44.1</v>
      </c>
      <c r="D124" s="37">
        <v>1969.1</v>
      </c>
      <c r="E124">
        <v>39.6</v>
      </c>
      <c r="F124">
        <v>206.1</v>
      </c>
      <c r="H124" s="22">
        <f t="shared" si="3"/>
        <v>4.734961286480055E-2</v>
      </c>
      <c r="I124" s="22">
        <f t="shared" si="3"/>
        <v>-2.8634361233480066E-2</v>
      </c>
      <c r="J124" s="22">
        <f t="shared" si="3"/>
        <v>-7.2098416859938119E-3</v>
      </c>
      <c r="K124" s="22">
        <f t="shared" si="3"/>
        <v>-2.5188916876575096E-3</v>
      </c>
      <c r="L124" s="22">
        <f t="shared" si="4"/>
        <v>-4.5882637044193375E-3</v>
      </c>
      <c r="M124" s="10"/>
    </row>
    <row r="125" spans="1:13">
      <c r="A125" s="38">
        <v>44075</v>
      </c>
      <c r="B125">
        <v>34.64</v>
      </c>
      <c r="C125">
        <v>43.9</v>
      </c>
      <c r="D125" s="37">
        <v>1971.7</v>
      </c>
      <c r="E125">
        <v>39.200000000000003</v>
      </c>
      <c r="F125">
        <v>208.48</v>
      </c>
      <c r="H125" s="22">
        <f t="shared" si="3"/>
        <v>-1.5069661643446142E-2</v>
      </c>
      <c r="I125" s="22">
        <f t="shared" si="3"/>
        <v>-4.5351473922903285E-3</v>
      </c>
      <c r="J125" s="22">
        <f t="shared" si="3"/>
        <v>1.3204001828246437E-3</v>
      </c>
      <c r="K125" s="22">
        <f t="shared" si="3"/>
        <v>-1.0101010101010055E-2</v>
      </c>
      <c r="L125" s="22">
        <f t="shared" si="4"/>
        <v>1.154779233381853E-2</v>
      </c>
      <c r="M125" s="10"/>
    </row>
    <row r="126" spans="1:13">
      <c r="A126" s="38">
        <v>44076</v>
      </c>
      <c r="B126">
        <v>34.549999999999997</v>
      </c>
      <c r="C126">
        <v>43.8</v>
      </c>
      <c r="D126" s="37">
        <v>1976.7</v>
      </c>
      <c r="E126">
        <v>39.6</v>
      </c>
      <c r="F126">
        <v>206.29</v>
      </c>
      <c r="H126" s="22">
        <f t="shared" si="3"/>
        <v>-2.5981524249423238E-3</v>
      </c>
      <c r="I126" s="22">
        <f t="shared" si="3"/>
        <v>-2.277904328018221E-3</v>
      </c>
      <c r="J126" s="22">
        <f t="shared" si="3"/>
        <v>2.5358827407819806E-3</v>
      </c>
      <c r="K126" s="22">
        <f t="shared" si="3"/>
        <v>1.0204081632652962E-2</v>
      </c>
      <c r="L126" s="22">
        <f t="shared" si="4"/>
        <v>-1.0504604758250213E-2</v>
      </c>
      <c r="M126" s="10"/>
    </row>
    <row r="127" spans="1:13">
      <c r="A127" s="38">
        <v>44077</v>
      </c>
      <c r="B127">
        <v>35.44</v>
      </c>
      <c r="C127">
        <v>43.5</v>
      </c>
      <c r="D127" s="37">
        <v>1978.5</v>
      </c>
      <c r="E127">
        <v>40.5</v>
      </c>
      <c r="F127">
        <v>204.29</v>
      </c>
      <c r="H127" s="22">
        <f t="shared" si="3"/>
        <v>2.5759768451519616E-2</v>
      </c>
      <c r="I127" s="22">
        <f t="shared" si="3"/>
        <v>-6.849315068493067E-3</v>
      </c>
      <c r="J127" s="22">
        <f t="shared" si="3"/>
        <v>9.1060859007430217E-4</v>
      </c>
      <c r="K127" s="22">
        <f t="shared" si="3"/>
        <v>2.2727272727272707E-2</v>
      </c>
      <c r="L127" s="22">
        <f t="shared" si="4"/>
        <v>-9.6950894372000995E-3</v>
      </c>
      <c r="M127" s="10"/>
    </row>
    <row r="128" spans="1:13">
      <c r="A128" s="38">
        <v>44080</v>
      </c>
      <c r="B128">
        <v>37.74</v>
      </c>
      <c r="C128">
        <v>43.3</v>
      </c>
      <c r="D128" s="37">
        <v>1986.4</v>
      </c>
      <c r="E128">
        <v>41</v>
      </c>
      <c r="F128">
        <v>203.14</v>
      </c>
      <c r="H128" s="22">
        <f t="shared" si="3"/>
        <v>6.4898419864559909E-2</v>
      </c>
      <c r="I128" s="22">
        <f t="shared" si="3"/>
        <v>-4.5977011494253706E-3</v>
      </c>
      <c r="J128" s="22">
        <f t="shared" si="3"/>
        <v>3.9929239322720189E-3</v>
      </c>
      <c r="K128" s="22">
        <f t="shared" si="3"/>
        <v>1.2345679012345734E-2</v>
      </c>
      <c r="L128" s="22">
        <f t="shared" si="4"/>
        <v>-5.6292525331637089E-3</v>
      </c>
      <c r="M128" s="10"/>
    </row>
    <row r="129" spans="1:13">
      <c r="A129" s="38">
        <v>44081</v>
      </c>
      <c r="B129">
        <v>38.36</v>
      </c>
      <c r="C129">
        <v>44.1</v>
      </c>
      <c r="D129" s="37">
        <v>1980.6</v>
      </c>
      <c r="E129">
        <v>40.799999999999997</v>
      </c>
      <c r="F129">
        <v>202.95</v>
      </c>
      <c r="H129" s="22">
        <f t="shared" si="3"/>
        <v>1.6428192898781058E-2</v>
      </c>
      <c r="I129" s="22">
        <f t="shared" si="3"/>
        <v>1.8475750577367389E-2</v>
      </c>
      <c r="J129" s="22">
        <f t="shared" si="3"/>
        <v>-2.9198550140959734E-3</v>
      </c>
      <c r="K129" s="22">
        <f t="shared" si="3"/>
        <v>-4.8780487804879202E-3</v>
      </c>
      <c r="L129" s="22">
        <f t="shared" si="4"/>
        <v>-9.353155459288498E-4</v>
      </c>
      <c r="M129" s="10"/>
    </row>
    <row r="130" spans="1:13">
      <c r="A130" s="38">
        <v>44082</v>
      </c>
      <c r="B130">
        <v>39.340000000000003</v>
      </c>
      <c r="C130">
        <v>44.1</v>
      </c>
      <c r="D130" s="37">
        <v>2000.5</v>
      </c>
      <c r="E130">
        <v>40</v>
      </c>
      <c r="F130">
        <v>202.76</v>
      </c>
      <c r="H130" s="22">
        <f t="shared" si="3"/>
        <v>2.5547445255474477E-2</v>
      </c>
      <c r="I130" s="22">
        <f t="shared" si="3"/>
        <v>0</v>
      </c>
      <c r="J130" s="22">
        <f t="shared" si="3"/>
        <v>1.0047460365545824E-2</v>
      </c>
      <c r="K130" s="22">
        <f t="shared" si="3"/>
        <v>-1.9607843137254832E-2</v>
      </c>
      <c r="L130" s="22">
        <f t="shared" si="4"/>
        <v>-9.3619118009358182E-4</v>
      </c>
      <c r="M130" s="10"/>
    </row>
    <row r="131" spans="1:13">
      <c r="A131" s="38">
        <v>44083</v>
      </c>
      <c r="B131">
        <v>38.36</v>
      </c>
      <c r="C131">
        <v>43.9</v>
      </c>
      <c r="D131" s="37">
        <v>2000</v>
      </c>
      <c r="E131">
        <v>40.1</v>
      </c>
      <c r="F131">
        <v>203.33</v>
      </c>
      <c r="H131" s="22">
        <f t="shared" si="3"/>
        <v>-2.4911032028469893E-2</v>
      </c>
      <c r="I131" s="22">
        <f t="shared" si="3"/>
        <v>-4.5351473922903285E-3</v>
      </c>
      <c r="J131" s="22">
        <f t="shared" si="3"/>
        <v>-2.4993751562107924E-4</v>
      </c>
      <c r="K131" s="22">
        <f t="shared" ref="K131:K194" si="5">E131/E130-1</f>
        <v>2.4999999999999467E-3</v>
      </c>
      <c r="L131" s="22">
        <f t="shared" si="4"/>
        <v>2.8112053659499203E-3</v>
      </c>
      <c r="M131" s="10"/>
    </row>
    <row r="132" spans="1:13">
      <c r="A132" s="38">
        <v>44084</v>
      </c>
      <c r="B132">
        <v>38.979999999999997</v>
      </c>
      <c r="C132">
        <v>43.7</v>
      </c>
      <c r="D132" s="37">
        <v>1980</v>
      </c>
      <c r="E132">
        <v>40.700000000000003</v>
      </c>
      <c r="F132">
        <v>201.24</v>
      </c>
      <c r="H132" s="22">
        <f t="shared" ref="H132:K195" si="6">B132/B131-1</f>
        <v>1.6162669447340905E-2</v>
      </c>
      <c r="I132" s="22">
        <f t="shared" si="6"/>
        <v>-4.5558086560363309E-3</v>
      </c>
      <c r="J132" s="22">
        <f t="shared" si="6"/>
        <v>-1.0000000000000009E-2</v>
      </c>
      <c r="K132" s="22">
        <f t="shared" si="5"/>
        <v>1.4962593516209433E-2</v>
      </c>
      <c r="L132" s="22">
        <f t="shared" ref="L132:L195" si="7">F132/F131-1</f>
        <v>-1.0278857030443178E-2</v>
      </c>
      <c r="M132" s="10"/>
    </row>
    <row r="133" spans="1:13">
      <c r="A133" s="38">
        <v>44087</v>
      </c>
      <c r="B133">
        <v>39.96</v>
      </c>
      <c r="C133">
        <v>43.6</v>
      </c>
      <c r="D133" s="37">
        <v>1995.2</v>
      </c>
      <c r="E133">
        <v>43.1</v>
      </c>
      <c r="F133">
        <v>202.67</v>
      </c>
      <c r="H133" s="22">
        <f t="shared" si="6"/>
        <v>2.5141097998973905E-2</v>
      </c>
      <c r="I133" s="22">
        <f t="shared" si="6"/>
        <v>-2.2883295194507935E-3</v>
      </c>
      <c r="J133" s="22">
        <f t="shared" si="6"/>
        <v>7.6767676767677262E-3</v>
      </c>
      <c r="K133" s="22">
        <f t="shared" si="5"/>
        <v>5.8968058968059012E-2</v>
      </c>
      <c r="L133" s="22">
        <f t="shared" si="7"/>
        <v>7.105943152454719E-3</v>
      </c>
      <c r="M133" s="10"/>
    </row>
    <row r="134" spans="1:13">
      <c r="A134" s="38">
        <v>44088</v>
      </c>
      <c r="B134">
        <v>39.07</v>
      </c>
      <c r="C134">
        <v>43.9</v>
      </c>
      <c r="D134" s="37">
        <v>2020.5</v>
      </c>
      <c r="E134">
        <v>44.3</v>
      </c>
      <c r="F134">
        <v>205.62</v>
      </c>
      <c r="H134" s="22">
        <f t="shared" si="6"/>
        <v>-2.2272272272272242E-2</v>
      </c>
      <c r="I134" s="22">
        <f t="shared" si="6"/>
        <v>6.8807339449541427E-3</v>
      </c>
      <c r="J134" s="22">
        <f t="shared" si="6"/>
        <v>1.2680433039294225E-2</v>
      </c>
      <c r="K134" s="22">
        <f t="shared" si="5"/>
        <v>2.7842227378190199E-2</v>
      </c>
      <c r="L134" s="22">
        <f t="shared" si="7"/>
        <v>1.4555681649973007E-2</v>
      </c>
      <c r="M134" s="10"/>
    </row>
    <row r="135" spans="1:13">
      <c r="A135" s="38">
        <v>44089</v>
      </c>
      <c r="B135">
        <v>38.89</v>
      </c>
      <c r="C135">
        <v>44</v>
      </c>
      <c r="D135" s="37">
        <v>2030.3</v>
      </c>
      <c r="E135">
        <v>44.4</v>
      </c>
      <c r="F135">
        <v>205.62</v>
      </c>
      <c r="H135" s="22">
        <f t="shared" si="6"/>
        <v>-4.6071154338367393E-3</v>
      </c>
      <c r="I135" s="22">
        <f t="shared" si="6"/>
        <v>2.277904328018332E-3</v>
      </c>
      <c r="J135" s="22">
        <f t="shared" si="6"/>
        <v>4.850284583024056E-3</v>
      </c>
      <c r="K135" s="22">
        <f t="shared" si="5"/>
        <v>2.2573363431150906E-3</v>
      </c>
      <c r="L135" s="22">
        <f t="shared" si="7"/>
        <v>0</v>
      </c>
      <c r="M135" s="10"/>
    </row>
    <row r="136" spans="1:13">
      <c r="A136" s="38">
        <v>44090</v>
      </c>
      <c r="B136">
        <v>38.89</v>
      </c>
      <c r="C136">
        <v>43.8</v>
      </c>
      <c r="D136" s="37">
        <v>2019</v>
      </c>
      <c r="E136">
        <v>43.7</v>
      </c>
      <c r="F136">
        <v>206.67</v>
      </c>
      <c r="H136" s="22">
        <f t="shared" si="6"/>
        <v>0</v>
      </c>
      <c r="I136" s="22">
        <f t="shared" si="6"/>
        <v>-4.5454545454546302E-3</v>
      </c>
      <c r="J136" s="22">
        <f t="shared" si="6"/>
        <v>-5.5656799487759923E-3</v>
      </c>
      <c r="K136" s="22">
        <f t="shared" si="5"/>
        <v>-1.5765765765765716E-2</v>
      </c>
      <c r="L136" s="22">
        <f t="shared" si="7"/>
        <v>5.1065071491098735E-3</v>
      </c>
      <c r="M136" s="10"/>
    </row>
    <row r="137" spans="1:13">
      <c r="A137" s="38">
        <v>44091</v>
      </c>
      <c r="B137">
        <v>39.07</v>
      </c>
      <c r="C137">
        <v>43.7</v>
      </c>
      <c r="D137" s="37">
        <v>1997.6</v>
      </c>
      <c r="E137">
        <v>43.1</v>
      </c>
      <c r="F137">
        <v>205.9</v>
      </c>
      <c r="H137" s="22">
        <f t="shared" si="6"/>
        <v>4.628439187451816E-3</v>
      </c>
      <c r="I137" s="22">
        <f t="shared" si="6"/>
        <v>-2.2831050228309113E-3</v>
      </c>
      <c r="J137" s="22">
        <f t="shared" si="6"/>
        <v>-1.0599306587419588E-2</v>
      </c>
      <c r="K137" s="22">
        <f t="shared" si="5"/>
        <v>-1.3729977116704872E-2</v>
      </c>
      <c r="L137" s="22">
        <f t="shared" si="7"/>
        <v>-3.725746358929638E-3</v>
      </c>
      <c r="M137" s="10"/>
    </row>
    <row r="138" spans="1:13">
      <c r="A138" s="38">
        <v>44094</v>
      </c>
      <c r="B138">
        <v>38.630000000000003</v>
      </c>
      <c r="C138">
        <v>42.6</v>
      </c>
      <c r="D138" s="37">
        <v>2004.5</v>
      </c>
      <c r="E138">
        <v>42.8</v>
      </c>
      <c r="F138">
        <v>205.05</v>
      </c>
      <c r="H138" s="22">
        <f t="shared" si="6"/>
        <v>-1.1261837727156276E-2</v>
      </c>
      <c r="I138" s="22">
        <f t="shared" si="6"/>
        <v>-2.517162471395884E-2</v>
      </c>
      <c r="J138" s="22">
        <f t="shared" si="6"/>
        <v>3.4541449739688979E-3</v>
      </c>
      <c r="K138" s="22">
        <f t="shared" si="5"/>
        <v>-6.9605568445476607E-3</v>
      </c>
      <c r="L138" s="22">
        <f t="shared" si="7"/>
        <v>-4.1282175813501798E-3</v>
      </c>
      <c r="M138" s="10"/>
    </row>
    <row r="139" spans="1:13">
      <c r="A139" s="38">
        <v>44095</v>
      </c>
      <c r="B139">
        <v>37.65</v>
      </c>
      <c r="C139">
        <v>41.5</v>
      </c>
      <c r="D139" s="37">
        <v>2001.3</v>
      </c>
      <c r="E139">
        <v>43.6</v>
      </c>
      <c r="F139">
        <v>203.33</v>
      </c>
      <c r="H139" s="22">
        <f t="shared" si="6"/>
        <v>-2.5368884286823823E-2</v>
      </c>
      <c r="I139" s="22">
        <f t="shared" si="6"/>
        <v>-2.5821596244131495E-2</v>
      </c>
      <c r="J139" s="22">
        <f t="shared" si="6"/>
        <v>-1.5964080818159365E-3</v>
      </c>
      <c r="K139" s="22">
        <f t="shared" si="5"/>
        <v>1.8691588785046731E-2</v>
      </c>
      <c r="L139" s="22">
        <f t="shared" si="7"/>
        <v>-8.3881980004877343E-3</v>
      </c>
      <c r="M139" s="10"/>
    </row>
    <row r="140" spans="1:13">
      <c r="A140" s="38">
        <v>44096</v>
      </c>
      <c r="B140">
        <v>37.74</v>
      </c>
      <c r="C140">
        <v>42</v>
      </c>
      <c r="D140" s="37">
        <v>2000.6</v>
      </c>
      <c r="E140">
        <v>42.2</v>
      </c>
      <c r="F140">
        <v>200</v>
      </c>
      <c r="H140" s="22">
        <f t="shared" si="6"/>
        <v>2.3904382470121277E-3</v>
      </c>
      <c r="I140" s="22">
        <f t="shared" si="6"/>
        <v>1.2048192771084265E-2</v>
      </c>
      <c r="J140" s="22">
        <f t="shared" si="6"/>
        <v>-3.4977264777891204E-4</v>
      </c>
      <c r="K140" s="22">
        <f t="shared" si="5"/>
        <v>-3.2110091743119185E-2</v>
      </c>
      <c r="L140" s="22">
        <f t="shared" si="7"/>
        <v>-1.6377317660945301E-2</v>
      </c>
      <c r="M140" s="10"/>
    </row>
    <row r="141" spans="1:13">
      <c r="A141" s="38">
        <v>44097</v>
      </c>
      <c r="B141">
        <v>37.21</v>
      </c>
      <c r="C141">
        <v>42.6</v>
      </c>
      <c r="D141" s="37">
        <v>2022.1</v>
      </c>
      <c r="E141">
        <v>41.8</v>
      </c>
      <c r="F141">
        <v>195.81</v>
      </c>
      <c r="H141" s="22">
        <f t="shared" si="6"/>
        <v>-1.4043455219925782E-2</v>
      </c>
      <c r="I141" s="22">
        <f t="shared" si="6"/>
        <v>1.4285714285714235E-2</v>
      </c>
      <c r="J141" s="22">
        <f t="shared" si="6"/>
        <v>1.0746775967209743E-2</v>
      </c>
      <c r="K141" s="22">
        <f t="shared" si="5"/>
        <v>-9.4786729857820884E-3</v>
      </c>
      <c r="L141" s="22">
        <f t="shared" si="7"/>
        <v>-2.0950000000000024E-2</v>
      </c>
      <c r="M141" s="10"/>
    </row>
    <row r="142" spans="1:13">
      <c r="A142" s="38">
        <v>44098</v>
      </c>
      <c r="B142">
        <v>36.770000000000003</v>
      </c>
      <c r="C142">
        <v>42.7</v>
      </c>
      <c r="D142" s="37">
        <v>2028.8</v>
      </c>
      <c r="E142">
        <v>42.1</v>
      </c>
      <c r="F142">
        <v>195.71</v>
      </c>
      <c r="H142" s="22">
        <f t="shared" si="6"/>
        <v>-1.1824778285407067E-2</v>
      </c>
      <c r="I142" s="22">
        <f t="shared" si="6"/>
        <v>2.3474178403755097E-3</v>
      </c>
      <c r="J142" s="22">
        <f t="shared" si="6"/>
        <v>3.3133870728450088E-3</v>
      </c>
      <c r="K142" s="22">
        <f t="shared" si="5"/>
        <v>7.1770334928231705E-3</v>
      </c>
      <c r="L142" s="22">
        <f t="shared" si="7"/>
        <v>-5.1069914713242071E-4</v>
      </c>
      <c r="M142" s="10"/>
    </row>
    <row r="143" spans="1:13">
      <c r="A143" s="38">
        <v>44101</v>
      </c>
      <c r="B143">
        <v>37.03</v>
      </c>
      <c r="C143">
        <v>42.1</v>
      </c>
      <c r="D143" s="37">
        <v>2025.6</v>
      </c>
      <c r="E143">
        <v>41.9</v>
      </c>
      <c r="F143">
        <v>196.29</v>
      </c>
      <c r="H143" s="22">
        <f t="shared" si="6"/>
        <v>7.0709817786238638E-3</v>
      </c>
      <c r="I143" s="22">
        <f t="shared" si="6"/>
        <v>-1.4051522248243575E-2</v>
      </c>
      <c r="J143" s="22">
        <f t="shared" si="6"/>
        <v>-1.577287066246047E-3</v>
      </c>
      <c r="K143" s="22">
        <f t="shared" si="5"/>
        <v>-4.7505938242280443E-3</v>
      </c>
      <c r="L143" s="22">
        <f t="shared" si="7"/>
        <v>2.9635685452964466E-3</v>
      </c>
      <c r="M143" s="10"/>
    </row>
    <row r="144" spans="1:13">
      <c r="A144" s="38">
        <v>44102</v>
      </c>
      <c r="B144">
        <v>37.21</v>
      </c>
      <c r="C144">
        <v>41.7</v>
      </c>
      <c r="D144" s="37">
        <v>2044.4</v>
      </c>
      <c r="E144">
        <v>41.3</v>
      </c>
      <c r="F144">
        <v>196.19</v>
      </c>
      <c r="H144" s="22">
        <f t="shared" si="6"/>
        <v>4.8609235754792923E-3</v>
      </c>
      <c r="I144" s="22">
        <f t="shared" si="6"/>
        <v>-9.5011876484559776E-3</v>
      </c>
      <c r="J144" s="22">
        <f t="shared" si="6"/>
        <v>9.2812006319116236E-3</v>
      </c>
      <c r="K144" s="22">
        <f t="shared" si="5"/>
        <v>-1.4319809069212486E-2</v>
      </c>
      <c r="L144" s="22">
        <f t="shared" si="7"/>
        <v>-5.0945030312288253E-4</v>
      </c>
      <c r="M144" s="10"/>
    </row>
    <row r="145" spans="1:13">
      <c r="A145" s="38">
        <v>44103</v>
      </c>
      <c r="B145">
        <v>36.68</v>
      </c>
      <c r="C145">
        <v>40.9</v>
      </c>
      <c r="D145" s="37">
        <v>2146.3000000000002</v>
      </c>
      <c r="E145">
        <v>41.3</v>
      </c>
      <c r="F145">
        <v>196.1</v>
      </c>
      <c r="H145" s="22">
        <f t="shared" si="6"/>
        <v>-1.4243482934695018E-2</v>
      </c>
      <c r="I145" s="22">
        <f t="shared" si="6"/>
        <v>-1.9184652278177561E-2</v>
      </c>
      <c r="J145" s="22">
        <f t="shared" si="6"/>
        <v>4.9843474858149106E-2</v>
      </c>
      <c r="K145" s="22">
        <f t="shared" si="5"/>
        <v>0</v>
      </c>
      <c r="L145" s="22">
        <f t="shared" si="7"/>
        <v>-4.5873897752179982E-4</v>
      </c>
      <c r="M145" s="10"/>
    </row>
    <row r="146" spans="1:13">
      <c r="A146" s="38">
        <v>44104</v>
      </c>
      <c r="B146">
        <v>36.06</v>
      </c>
      <c r="C146">
        <v>40.5</v>
      </c>
      <c r="D146" s="37">
        <v>2172.6999999999998</v>
      </c>
      <c r="E146">
        <v>41.1</v>
      </c>
      <c r="F146">
        <v>196.29</v>
      </c>
      <c r="H146" s="22">
        <f t="shared" si="6"/>
        <v>-1.6902944383860308E-2</v>
      </c>
      <c r="I146" s="22">
        <f t="shared" si="6"/>
        <v>-9.7799511002444328E-3</v>
      </c>
      <c r="J146" s="22">
        <f t="shared" si="6"/>
        <v>1.2300237618226628E-2</v>
      </c>
      <c r="K146" s="22">
        <f t="shared" si="5"/>
        <v>-4.842615012106477E-3</v>
      </c>
      <c r="L146" s="22">
        <f t="shared" si="7"/>
        <v>9.6889342172357118E-4</v>
      </c>
      <c r="M146" s="10"/>
    </row>
    <row r="147" spans="1:13">
      <c r="A147" s="38">
        <v>44105</v>
      </c>
      <c r="B147">
        <v>36.68</v>
      </c>
      <c r="C147">
        <v>40.4</v>
      </c>
      <c r="D147" s="37">
        <v>2161</v>
      </c>
      <c r="E147">
        <v>41.4</v>
      </c>
      <c r="F147">
        <v>194.29</v>
      </c>
      <c r="H147" s="22">
        <f t="shared" si="6"/>
        <v>1.7193566278424832E-2</v>
      </c>
      <c r="I147" s="22">
        <f t="shared" si="6"/>
        <v>-2.4691358024692134E-3</v>
      </c>
      <c r="J147" s="22">
        <f t="shared" si="6"/>
        <v>-5.3850048326965494E-3</v>
      </c>
      <c r="K147" s="22">
        <f t="shared" si="5"/>
        <v>7.2992700729925808E-3</v>
      </c>
      <c r="L147" s="22">
        <f t="shared" si="7"/>
        <v>-1.018900606245865E-2</v>
      </c>
      <c r="M147" s="10"/>
    </row>
    <row r="148" spans="1:13">
      <c r="A148" s="38">
        <v>44108</v>
      </c>
      <c r="B148">
        <v>37.74</v>
      </c>
      <c r="C148">
        <v>40.5</v>
      </c>
      <c r="D148" s="37">
        <v>2142.1999999999998</v>
      </c>
      <c r="E148">
        <v>40.9</v>
      </c>
      <c r="F148">
        <v>194.1</v>
      </c>
      <c r="H148" s="22">
        <f t="shared" si="6"/>
        <v>2.8898582333696909E-2</v>
      </c>
      <c r="I148" s="22">
        <f t="shared" si="6"/>
        <v>2.4752475247524774E-3</v>
      </c>
      <c r="J148" s="22">
        <f t="shared" si="6"/>
        <v>-8.6996760758908387E-3</v>
      </c>
      <c r="K148" s="22">
        <f t="shared" si="5"/>
        <v>-1.2077294685990392E-2</v>
      </c>
      <c r="L148" s="22">
        <f t="shared" si="7"/>
        <v>-9.7791960471460548E-4</v>
      </c>
      <c r="M148" s="10"/>
    </row>
    <row r="149" spans="1:13">
      <c r="A149" s="38">
        <v>44109</v>
      </c>
      <c r="B149">
        <v>36.32</v>
      </c>
      <c r="C149">
        <v>40.200000000000003</v>
      </c>
      <c r="D149" s="37">
        <v>2086.6999999999998</v>
      </c>
      <c r="E149">
        <v>40.4</v>
      </c>
      <c r="F149">
        <v>192.86</v>
      </c>
      <c r="H149" s="22">
        <f t="shared" si="6"/>
        <v>-3.7625861155272999E-2</v>
      </c>
      <c r="I149" s="22">
        <f t="shared" si="6"/>
        <v>-7.4074074074073071E-3</v>
      </c>
      <c r="J149" s="22">
        <f t="shared" si="6"/>
        <v>-2.5907945103164964E-2</v>
      </c>
      <c r="K149" s="22">
        <f t="shared" si="5"/>
        <v>-1.2224938875305624E-2</v>
      </c>
      <c r="L149" s="22">
        <f t="shared" si="7"/>
        <v>-6.388459556929349E-3</v>
      </c>
      <c r="M149" s="10"/>
    </row>
    <row r="150" spans="1:13">
      <c r="A150" s="38">
        <v>44110</v>
      </c>
      <c r="B150">
        <v>35.79</v>
      </c>
      <c r="C150">
        <v>40.1</v>
      </c>
      <c r="D150" s="37">
        <v>2046.1</v>
      </c>
      <c r="E150">
        <v>41.7</v>
      </c>
      <c r="F150">
        <v>191.71</v>
      </c>
      <c r="H150" s="22">
        <f t="shared" si="6"/>
        <v>-1.4592511013215903E-2</v>
      </c>
      <c r="I150" s="22">
        <f t="shared" si="6"/>
        <v>-2.4875621890547706E-3</v>
      </c>
      <c r="J150" s="22">
        <f t="shared" si="6"/>
        <v>-1.9456558201945584E-2</v>
      </c>
      <c r="K150" s="22">
        <f t="shared" si="5"/>
        <v>3.2178217821782207E-2</v>
      </c>
      <c r="L150" s="22">
        <f t="shared" si="7"/>
        <v>-5.9628746240796282E-3</v>
      </c>
      <c r="M150" s="10"/>
    </row>
    <row r="151" spans="1:13">
      <c r="A151" s="38">
        <v>44111</v>
      </c>
      <c r="B151">
        <v>35.35</v>
      </c>
      <c r="C151">
        <v>39.1</v>
      </c>
      <c r="D151" s="37">
        <v>2097.3000000000002</v>
      </c>
      <c r="E151">
        <v>41</v>
      </c>
      <c r="F151">
        <v>191.81</v>
      </c>
      <c r="H151" s="22">
        <f t="shared" si="6"/>
        <v>-1.2293936853869702E-2</v>
      </c>
      <c r="I151" s="22">
        <f t="shared" si="6"/>
        <v>-2.4937655860349128E-2</v>
      </c>
      <c r="J151" s="22">
        <f t="shared" si="6"/>
        <v>2.5023214896632728E-2</v>
      </c>
      <c r="K151" s="22">
        <f t="shared" si="5"/>
        <v>-1.6786570743405393E-2</v>
      </c>
      <c r="L151" s="22">
        <f t="shared" si="7"/>
        <v>5.2162119868559564E-4</v>
      </c>
      <c r="M151" s="10"/>
    </row>
    <row r="152" spans="1:13">
      <c r="A152" s="38">
        <v>44112</v>
      </c>
      <c r="B152">
        <v>34.46</v>
      </c>
      <c r="C152">
        <v>39.700000000000003</v>
      </c>
      <c r="D152" s="37">
        <v>2118</v>
      </c>
      <c r="E152">
        <v>39.9</v>
      </c>
      <c r="F152">
        <v>192.86</v>
      </c>
      <c r="H152" s="22">
        <f t="shared" si="6"/>
        <v>-2.5176803394625247E-2</v>
      </c>
      <c r="I152" s="22">
        <f t="shared" si="6"/>
        <v>1.5345268542199531E-2</v>
      </c>
      <c r="J152" s="22">
        <f t="shared" si="6"/>
        <v>9.8698326419681681E-3</v>
      </c>
      <c r="K152" s="22">
        <f t="shared" si="5"/>
        <v>-2.6829268292682951E-2</v>
      </c>
      <c r="L152" s="22">
        <f t="shared" si="7"/>
        <v>5.4741671445701634E-3</v>
      </c>
      <c r="M152" s="10"/>
    </row>
    <row r="153" spans="1:13">
      <c r="A153" s="38">
        <v>44115</v>
      </c>
      <c r="B153">
        <v>33.49</v>
      </c>
      <c r="C153">
        <v>39.1</v>
      </c>
      <c r="D153" s="37">
        <v>2086.1</v>
      </c>
      <c r="E153">
        <v>39.9</v>
      </c>
      <c r="F153">
        <v>192.86</v>
      </c>
      <c r="H153" s="22">
        <f t="shared" si="6"/>
        <v>-2.8148578061520602E-2</v>
      </c>
      <c r="I153" s="22">
        <f t="shared" si="6"/>
        <v>-1.5113350125944613E-2</v>
      </c>
      <c r="J153" s="22">
        <f t="shared" si="6"/>
        <v>-1.506137865911239E-2</v>
      </c>
      <c r="K153" s="22">
        <f t="shared" si="5"/>
        <v>0</v>
      </c>
      <c r="L153" s="22">
        <f t="shared" si="7"/>
        <v>0</v>
      </c>
      <c r="M153" s="10"/>
    </row>
    <row r="154" spans="1:13">
      <c r="A154" s="38">
        <v>44116</v>
      </c>
      <c r="B154">
        <v>32.51</v>
      </c>
      <c r="C154">
        <v>39</v>
      </c>
      <c r="D154" s="37">
        <v>2110.8000000000002</v>
      </c>
      <c r="E154">
        <v>39.799999999999997</v>
      </c>
      <c r="F154">
        <v>193.9</v>
      </c>
      <c r="H154" s="22">
        <f t="shared" si="6"/>
        <v>-2.9262466407883103E-2</v>
      </c>
      <c r="I154" s="22">
        <f t="shared" si="6"/>
        <v>-2.5575447570332921E-3</v>
      </c>
      <c r="J154" s="22">
        <f t="shared" si="6"/>
        <v>1.1840276113321613E-2</v>
      </c>
      <c r="K154" s="22">
        <f t="shared" si="5"/>
        <v>-2.5062656641604564E-3</v>
      </c>
      <c r="L154" s="22">
        <f t="shared" si="7"/>
        <v>5.3925127035154841E-3</v>
      </c>
      <c r="M154" s="10"/>
    </row>
    <row r="155" spans="1:13">
      <c r="A155" s="38">
        <v>44117</v>
      </c>
      <c r="B155">
        <v>33.130000000000003</v>
      </c>
      <c r="C155">
        <v>40.200000000000003</v>
      </c>
      <c r="D155" s="37">
        <v>2148.1</v>
      </c>
      <c r="E155">
        <v>39.5</v>
      </c>
      <c r="F155">
        <v>195.71</v>
      </c>
      <c r="H155" s="22">
        <f t="shared" si="6"/>
        <v>1.9071055059981745E-2</v>
      </c>
      <c r="I155" s="22">
        <f t="shared" si="6"/>
        <v>3.0769230769230882E-2</v>
      </c>
      <c r="J155" s="22">
        <f t="shared" si="6"/>
        <v>1.7671025203713997E-2</v>
      </c>
      <c r="K155" s="22">
        <f t="shared" si="5"/>
        <v>-7.5376884422110324E-3</v>
      </c>
      <c r="L155" s="22">
        <f t="shared" si="7"/>
        <v>9.3347086126869261E-3</v>
      </c>
      <c r="M155" s="10"/>
    </row>
    <row r="156" spans="1:13">
      <c r="A156" s="38">
        <v>44118</v>
      </c>
      <c r="B156">
        <v>32.96</v>
      </c>
      <c r="C156">
        <v>39.700000000000003</v>
      </c>
      <c r="D156" s="37">
        <v>2254</v>
      </c>
      <c r="E156">
        <v>39.4</v>
      </c>
      <c r="F156">
        <v>196.29</v>
      </c>
      <c r="H156" s="22">
        <f t="shared" si="6"/>
        <v>-5.1313009357079054E-3</v>
      </c>
      <c r="I156" s="22">
        <f t="shared" si="6"/>
        <v>-1.2437810945273631E-2</v>
      </c>
      <c r="J156" s="22">
        <f t="shared" si="6"/>
        <v>4.929938084819141E-2</v>
      </c>
      <c r="K156" s="22">
        <f t="shared" si="5"/>
        <v>-2.5316455696202667E-3</v>
      </c>
      <c r="L156" s="22">
        <f t="shared" si="7"/>
        <v>2.9635685452964466E-3</v>
      </c>
      <c r="M156" s="10"/>
    </row>
    <row r="157" spans="1:13">
      <c r="A157" s="38">
        <v>44119</v>
      </c>
      <c r="B157">
        <v>34.020000000000003</v>
      </c>
      <c r="C157">
        <v>39.6</v>
      </c>
      <c r="D157" s="37">
        <v>2336.1999999999998</v>
      </c>
      <c r="E157">
        <v>39.200000000000003</v>
      </c>
      <c r="F157">
        <v>196.19</v>
      </c>
      <c r="H157" s="22">
        <f t="shared" si="6"/>
        <v>3.2160194174757351E-2</v>
      </c>
      <c r="I157" s="22">
        <f t="shared" si="6"/>
        <v>-2.5188916876575096E-3</v>
      </c>
      <c r="J157" s="22">
        <f t="shared" si="6"/>
        <v>3.6468500443655572E-2</v>
      </c>
      <c r="K157" s="22">
        <f t="shared" si="5"/>
        <v>-5.0761421319795996E-3</v>
      </c>
      <c r="L157" s="22">
        <f t="shared" si="7"/>
        <v>-5.0945030312288253E-4</v>
      </c>
      <c r="M157" s="10"/>
    </row>
    <row r="158" spans="1:13">
      <c r="A158" s="38">
        <v>44122</v>
      </c>
      <c r="B158">
        <v>34.82</v>
      </c>
      <c r="C158">
        <v>41.3</v>
      </c>
      <c r="D158" s="37">
        <v>2298.8000000000002</v>
      </c>
      <c r="E158">
        <v>38.9</v>
      </c>
      <c r="F158">
        <v>195.14</v>
      </c>
      <c r="H158" s="22">
        <f t="shared" si="6"/>
        <v>2.3515579071134551E-2</v>
      </c>
      <c r="I158" s="22">
        <f t="shared" si="6"/>
        <v>4.2929292929292817E-2</v>
      </c>
      <c r="J158" s="22">
        <f t="shared" si="6"/>
        <v>-1.6008903347315973E-2</v>
      </c>
      <c r="K158" s="22">
        <f t="shared" si="5"/>
        <v>-7.6530612244899432E-3</v>
      </c>
      <c r="L158" s="22">
        <f t="shared" si="7"/>
        <v>-5.3519547377542942E-3</v>
      </c>
      <c r="M158" s="10"/>
    </row>
    <row r="159" spans="1:13">
      <c r="A159" s="38">
        <v>44123</v>
      </c>
      <c r="B159">
        <v>36.68</v>
      </c>
      <c r="C159">
        <v>41.4</v>
      </c>
      <c r="D159" s="37">
        <v>2290</v>
      </c>
      <c r="E159">
        <v>39.700000000000003</v>
      </c>
      <c r="F159">
        <v>194</v>
      </c>
      <c r="H159" s="22">
        <f t="shared" si="6"/>
        <v>5.3417576105686315E-2</v>
      </c>
      <c r="I159" s="22">
        <f t="shared" si="6"/>
        <v>2.421307506053294E-3</v>
      </c>
      <c r="J159" s="22">
        <f t="shared" si="6"/>
        <v>-3.8280842178528562E-3</v>
      </c>
      <c r="K159" s="22">
        <f t="shared" si="5"/>
        <v>2.0565552699228995E-2</v>
      </c>
      <c r="L159" s="22">
        <f t="shared" si="7"/>
        <v>-5.8419596187352374E-3</v>
      </c>
      <c r="M159" s="10"/>
    </row>
    <row r="160" spans="1:13">
      <c r="A160" s="38">
        <v>44124</v>
      </c>
      <c r="B160">
        <v>37.21</v>
      </c>
      <c r="C160">
        <v>42.4</v>
      </c>
      <c r="D160" s="37">
        <v>2290.5</v>
      </c>
      <c r="E160">
        <v>39.5</v>
      </c>
      <c r="F160">
        <v>194.38</v>
      </c>
      <c r="H160" s="22">
        <f t="shared" si="6"/>
        <v>1.4449291166848344E-2</v>
      </c>
      <c r="I160" s="22">
        <f t="shared" si="6"/>
        <v>2.4154589371980784E-2</v>
      </c>
      <c r="J160" s="22">
        <f t="shared" si="6"/>
        <v>2.1834061135361793E-4</v>
      </c>
      <c r="K160" s="22">
        <f t="shared" si="5"/>
        <v>-5.0377833753149082E-3</v>
      </c>
      <c r="L160" s="22">
        <f t="shared" si="7"/>
        <v>1.95876288659802E-3</v>
      </c>
      <c r="M160" s="10"/>
    </row>
    <row r="161" spans="1:13">
      <c r="A161" s="38">
        <v>44125</v>
      </c>
      <c r="B161">
        <v>36.94</v>
      </c>
      <c r="C161">
        <v>41.9</v>
      </c>
      <c r="D161" s="37">
        <v>2263.5</v>
      </c>
      <c r="E161">
        <v>39.4</v>
      </c>
      <c r="F161">
        <v>194.19</v>
      </c>
      <c r="H161" s="22">
        <f t="shared" si="6"/>
        <v>-7.2561139478635184E-3</v>
      </c>
      <c r="I161" s="22">
        <f t="shared" si="6"/>
        <v>-1.1792452830188704E-2</v>
      </c>
      <c r="J161" s="22">
        <f t="shared" si="6"/>
        <v>-1.1787819253438081E-2</v>
      </c>
      <c r="K161" s="22">
        <f t="shared" si="5"/>
        <v>-2.5316455696202667E-3</v>
      </c>
      <c r="L161" s="22">
        <f t="shared" si="7"/>
        <v>-9.7746681757382436E-4</v>
      </c>
      <c r="M161" s="10"/>
    </row>
    <row r="162" spans="1:13">
      <c r="A162" s="38">
        <v>44126</v>
      </c>
      <c r="B162">
        <v>36.590000000000003</v>
      </c>
      <c r="C162">
        <v>41.4</v>
      </c>
      <c r="D162" s="37">
        <v>2210.1999999999998</v>
      </c>
      <c r="E162">
        <v>39.799999999999997</v>
      </c>
      <c r="F162">
        <v>194.19</v>
      </c>
      <c r="H162" s="22">
        <f t="shared" ref="H162" si="8">B162/B161-1</f>
        <v>-9.4748240389820326E-3</v>
      </c>
      <c r="I162" s="22">
        <f t="shared" si="6"/>
        <v>-1.1933174224343701E-2</v>
      </c>
      <c r="J162" s="22">
        <f t="shared" si="6"/>
        <v>-2.3547603269273298E-2</v>
      </c>
      <c r="K162" s="22">
        <f t="shared" si="5"/>
        <v>1.0152284263959421E-2</v>
      </c>
      <c r="L162" s="22">
        <f t="shared" si="7"/>
        <v>0</v>
      </c>
      <c r="M162" s="10"/>
    </row>
    <row r="163" spans="1:13">
      <c r="A163" s="38">
        <v>44129</v>
      </c>
      <c r="B163">
        <v>36.32</v>
      </c>
      <c r="C163">
        <v>40.6</v>
      </c>
      <c r="D163" s="37">
        <v>2196.6999999999998</v>
      </c>
      <c r="E163">
        <v>39.799999999999997</v>
      </c>
      <c r="F163">
        <v>195.33</v>
      </c>
      <c r="H163" s="22">
        <f t="shared" si="6"/>
        <v>-7.3790653183930521E-3</v>
      </c>
      <c r="I163" s="22">
        <f t="shared" si="6"/>
        <v>-1.9323671497584516E-2</v>
      </c>
      <c r="J163" s="22">
        <f t="shared" si="6"/>
        <v>-6.1080445208578915E-3</v>
      </c>
      <c r="K163" s="22">
        <f t="shared" si="5"/>
        <v>0</v>
      </c>
      <c r="L163" s="22">
        <f t="shared" si="7"/>
        <v>5.8705391626758807E-3</v>
      </c>
      <c r="M163" s="10"/>
    </row>
    <row r="164" spans="1:13">
      <c r="A164" s="38">
        <v>44131</v>
      </c>
      <c r="B164">
        <v>36.32</v>
      </c>
      <c r="C164">
        <v>39.700000000000003</v>
      </c>
      <c r="D164" s="37">
        <v>2126.5</v>
      </c>
      <c r="E164">
        <v>39</v>
      </c>
      <c r="F164">
        <v>193.52</v>
      </c>
      <c r="H164" s="22">
        <f t="shared" si="6"/>
        <v>0</v>
      </c>
      <c r="I164" s="22">
        <f t="shared" si="6"/>
        <v>-2.2167487684728981E-2</v>
      </c>
      <c r="J164" s="22">
        <f t="shared" si="6"/>
        <v>-3.195702644876397E-2</v>
      </c>
      <c r="K164" s="22">
        <f t="shared" si="5"/>
        <v>-2.010050251256279E-2</v>
      </c>
      <c r="L164" s="22">
        <f t="shared" si="7"/>
        <v>-9.2663697332718842E-3</v>
      </c>
      <c r="M164" s="10"/>
    </row>
    <row r="165" spans="1:13">
      <c r="A165" s="38">
        <v>44132</v>
      </c>
      <c r="B165">
        <v>36.590000000000003</v>
      </c>
      <c r="C165">
        <v>39.5</v>
      </c>
      <c r="D165" s="37">
        <v>2099.4</v>
      </c>
      <c r="E165">
        <v>38.9</v>
      </c>
      <c r="F165">
        <v>192.1</v>
      </c>
      <c r="H165" s="22">
        <f t="shared" si="6"/>
        <v>7.4339207048459421E-3</v>
      </c>
      <c r="I165" s="22">
        <f t="shared" si="6"/>
        <v>-5.0377833753149082E-3</v>
      </c>
      <c r="J165" s="22">
        <f t="shared" si="6"/>
        <v>-1.2743945450270355E-2</v>
      </c>
      <c r="K165" s="22">
        <f t="shared" si="5"/>
        <v>-2.564102564102555E-3</v>
      </c>
      <c r="L165" s="22">
        <f t="shared" si="7"/>
        <v>-7.3377428689541668E-3</v>
      </c>
      <c r="M165" s="10"/>
    </row>
    <row r="166" spans="1:13">
      <c r="A166" s="38">
        <v>44133</v>
      </c>
      <c r="B166">
        <v>36.770000000000003</v>
      </c>
      <c r="C166">
        <v>39.299999999999997</v>
      </c>
      <c r="D166" s="37">
        <v>2128.5</v>
      </c>
      <c r="E166">
        <v>38.700000000000003</v>
      </c>
      <c r="F166">
        <v>190</v>
      </c>
      <c r="H166" s="22">
        <f t="shared" si="6"/>
        <v>4.9193768789286274E-3</v>
      </c>
      <c r="I166" s="22">
        <f t="shared" si="6"/>
        <v>-5.0632911392405333E-3</v>
      </c>
      <c r="J166" s="22">
        <f t="shared" si="6"/>
        <v>1.3861103172334799E-2</v>
      </c>
      <c r="K166" s="22">
        <f t="shared" si="5"/>
        <v>-5.1413881748071377E-3</v>
      </c>
      <c r="L166" s="22">
        <f t="shared" si="7"/>
        <v>-1.0931806350858886E-2</v>
      </c>
      <c r="M166" s="10"/>
    </row>
    <row r="167" spans="1:13">
      <c r="A167" s="38">
        <v>44136</v>
      </c>
      <c r="B167">
        <v>36.94</v>
      </c>
      <c r="C167">
        <v>39.299999999999997</v>
      </c>
      <c r="D167" s="37">
        <v>2124.6999999999998</v>
      </c>
      <c r="E167">
        <v>39.4</v>
      </c>
      <c r="F167">
        <v>188.95</v>
      </c>
      <c r="H167" s="22">
        <f t="shared" si="6"/>
        <v>4.6233342398693811E-3</v>
      </c>
      <c r="I167" s="22">
        <f t="shared" si="6"/>
        <v>0</v>
      </c>
      <c r="J167" s="22">
        <f t="shared" si="6"/>
        <v>-1.7852948085507192E-3</v>
      </c>
      <c r="K167" s="22">
        <f t="shared" si="5"/>
        <v>1.8087855297157507E-2</v>
      </c>
      <c r="L167" s="22">
        <f t="shared" si="7"/>
        <v>-5.5263157894737125E-3</v>
      </c>
      <c r="M167" s="10"/>
    </row>
    <row r="168" spans="1:13">
      <c r="A168" s="38">
        <v>44137</v>
      </c>
      <c r="B168">
        <v>37.74</v>
      </c>
      <c r="C168">
        <v>39.799999999999997</v>
      </c>
      <c r="D168" s="37">
        <v>2119.3000000000002</v>
      </c>
      <c r="E168">
        <v>39.200000000000003</v>
      </c>
      <c r="F168">
        <v>188.67</v>
      </c>
      <c r="H168" s="22">
        <f t="shared" si="6"/>
        <v>2.1656740660530804E-2</v>
      </c>
      <c r="I168" s="22">
        <f t="shared" si="6"/>
        <v>1.2722646310432628E-2</v>
      </c>
      <c r="J168" s="22">
        <f t="shared" si="6"/>
        <v>-2.5415352755681075E-3</v>
      </c>
      <c r="K168" s="22">
        <f t="shared" si="5"/>
        <v>-5.0761421319795996E-3</v>
      </c>
      <c r="L168" s="22">
        <f t="shared" si="7"/>
        <v>-1.4818735115109671E-3</v>
      </c>
      <c r="M168" s="10"/>
    </row>
    <row r="169" spans="1:13">
      <c r="A169" s="38">
        <v>44138</v>
      </c>
      <c r="B169">
        <v>37.479999999999997</v>
      </c>
      <c r="C169">
        <v>39.1</v>
      </c>
      <c r="D169" s="37">
        <v>2120.9</v>
      </c>
      <c r="E169">
        <v>39.299999999999997</v>
      </c>
      <c r="F169">
        <v>190.1</v>
      </c>
      <c r="H169" s="22">
        <f t="shared" si="6"/>
        <v>-6.889242183359956E-3</v>
      </c>
      <c r="I169" s="22">
        <f t="shared" si="6"/>
        <v>-1.7587939698492372E-2</v>
      </c>
      <c r="J169" s="22">
        <f t="shared" si="6"/>
        <v>7.5496626244508924E-4</v>
      </c>
      <c r="K169" s="22">
        <f t="shared" si="5"/>
        <v>2.5510204081631294E-3</v>
      </c>
      <c r="L169" s="22">
        <f t="shared" si="7"/>
        <v>7.5793713891980641E-3</v>
      </c>
      <c r="M169" s="10"/>
    </row>
    <row r="170" spans="1:13">
      <c r="A170" s="38">
        <v>44139</v>
      </c>
      <c r="B170">
        <v>37.83</v>
      </c>
      <c r="C170">
        <v>38.6</v>
      </c>
      <c r="D170" s="37">
        <v>2138.4</v>
      </c>
      <c r="E170">
        <v>39.4</v>
      </c>
      <c r="F170">
        <v>192.1</v>
      </c>
      <c r="H170" s="22">
        <f t="shared" si="6"/>
        <v>9.3383137673426209E-3</v>
      </c>
      <c r="I170" s="22">
        <f t="shared" si="6"/>
        <v>-1.2787723785166238E-2</v>
      </c>
      <c r="J170" s="22">
        <f t="shared" si="6"/>
        <v>8.2512141072186296E-3</v>
      </c>
      <c r="K170" s="22">
        <f t="shared" si="5"/>
        <v>2.5445292620864812E-3</v>
      </c>
      <c r="L170" s="22">
        <f t="shared" si="7"/>
        <v>1.0520778537611797E-2</v>
      </c>
      <c r="M170" s="10"/>
    </row>
    <row r="171" spans="1:13">
      <c r="A171" s="38">
        <v>44140</v>
      </c>
      <c r="B171">
        <v>38.89</v>
      </c>
      <c r="C171">
        <v>38.200000000000003</v>
      </c>
      <c r="D171" s="37">
        <v>2149.4</v>
      </c>
      <c r="E171">
        <v>39.200000000000003</v>
      </c>
      <c r="F171">
        <v>191.05</v>
      </c>
      <c r="H171" s="22">
        <f t="shared" si="6"/>
        <v>2.8020089875760101E-2</v>
      </c>
      <c r="I171" s="22">
        <f t="shared" si="6"/>
        <v>-1.0362694300518061E-2</v>
      </c>
      <c r="J171" s="22">
        <f t="shared" si="6"/>
        <v>5.1440329218106484E-3</v>
      </c>
      <c r="K171" s="22">
        <f t="shared" si="5"/>
        <v>-5.0761421319795996E-3</v>
      </c>
      <c r="L171" s="22">
        <f t="shared" si="7"/>
        <v>-5.4659031754293874E-3</v>
      </c>
      <c r="M171" s="10"/>
    </row>
    <row r="172" spans="1:13">
      <c r="A172" s="38">
        <v>44143</v>
      </c>
      <c r="B172">
        <v>38.450000000000003</v>
      </c>
      <c r="C172">
        <v>38.799999999999997</v>
      </c>
      <c r="D172" s="37">
        <v>2165.8000000000002</v>
      </c>
      <c r="E172">
        <v>39.1</v>
      </c>
      <c r="F172">
        <v>193.14</v>
      </c>
      <c r="H172" s="22">
        <f t="shared" si="6"/>
        <v>-1.1313962458215476E-2</v>
      </c>
      <c r="I172" s="22">
        <f t="shared" si="6"/>
        <v>1.5706806282722363E-2</v>
      </c>
      <c r="J172" s="22">
        <f t="shared" si="6"/>
        <v>7.6300362891970064E-3</v>
      </c>
      <c r="K172" s="22">
        <f t="shared" si="5"/>
        <v>-2.5510204081633514E-3</v>
      </c>
      <c r="L172" s="22">
        <f t="shared" si="7"/>
        <v>1.0939544621826558E-2</v>
      </c>
      <c r="M172" s="10"/>
    </row>
    <row r="173" spans="1:13">
      <c r="A173" s="38">
        <v>44144</v>
      </c>
      <c r="B173">
        <v>39.07</v>
      </c>
      <c r="C173">
        <v>38.700000000000003</v>
      </c>
      <c r="D173" s="37">
        <v>2142.1999999999998</v>
      </c>
      <c r="E173">
        <v>39.299999999999997</v>
      </c>
      <c r="F173">
        <v>192.29</v>
      </c>
      <c r="H173" s="22">
        <f t="shared" si="6"/>
        <v>1.6124837451235274E-2</v>
      </c>
      <c r="I173" s="22">
        <f t="shared" si="6"/>
        <v>-2.5773195876287458E-3</v>
      </c>
      <c r="J173" s="22">
        <f t="shared" si="6"/>
        <v>-1.0896666358851448E-2</v>
      </c>
      <c r="K173" s="22">
        <f t="shared" si="5"/>
        <v>5.1150895140663621E-3</v>
      </c>
      <c r="L173" s="22">
        <f t="shared" si="7"/>
        <v>-4.4009526768147289E-3</v>
      </c>
      <c r="M173" s="10"/>
    </row>
    <row r="174" spans="1:13">
      <c r="A174" s="38">
        <v>44145</v>
      </c>
      <c r="B174">
        <v>39.42</v>
      </c>
      <c r="C174">
        <v>38.1</v>
      </c>
      <c r="D174" s="37">
        <v>2120.8000000000002</v>
      </c>
      <c r="E174">
        <v>38.9</v>
      </c>
      <c r="F174">
        <v>192.76</v>
      </c>
      <c r="H174" s="22">
        <f t="shared" si="6"/>
        <v>8.9582800102381288E-3</v>
      </c>
      <c r="I174" s="22">
        <f t="shared" si="6"/>
        <v>-1.5503875968992276E-2</v>
      </c>
      <c r="J174" s="22">
        <f t="shared" si="6"/>
        <v>-9.9897301839229069E-3</v>
      </c>
      <c r="K174" s="22">
        <f t="shared" si="5"/>
        <v>-1.0178117048346036E-2</v>
      </c>
      <c r="L174" s="22">
        <f t="shared" si="7"/>
        <v>2.4442248686880053E-3</v>
      </c>
      <c r="M174" s="10"/>
    </row>
    <row r="175" spans="1:13">
      <c r="A175" s="38">
        <v>44146</v>
      </c>
      <c r="B175">
        <v>39.42</v>
      </c>
      <c r="C175">
        <v>38</v>
      </c>
      <c r="D175" s="37">
        <v>2102.1999999999998</v>
      </c>
      <c r="E175">
        <v>38.799999999999997</v>
      </c>
      <c r="F175">
        <v>192.67</v>
      </c>
      <c r="H175" s="22">
        <f t="shared" si="6"/>
        <v>0</v>
      </c>
      <c r="I175" s="22">
        <f t="shared" si="6"/>
        <v>-2.624671916010568E-3</v>
      </c>
      <c r="J175" s="22">
        <f t="shared" si="6"/>
        <v>-8.7702753677859624E-3</v>
      </c>
      <c r="K175" s="22">
        <f t="shared" si="5"/>
        <v>-2.5706940874036244E-3</v>
      </c>
      <c r="L175" s="22">
        <f t="shared" si="7"/>
        <v>-4.6690184685616032E-4</v>
      </c>
      <c r="M175" s="10"/>
    </row>
    <row r="176" spans="1:13">
      <c r="A176" s="38">
        <v>44147</v>
      </c>
      <c r="B176">
        <v>40.130000000000003</v>
      </c>
      <c r="C176">
        <v>37.5</v>
      </c>
      <c r="D176" s="37">
        <v>2109.9</v>
      </c>
      <c r="E176">
        <v>38.799999999999997</v>
      </c>
      <c r="F176">
        <v>191.9</v>
      </c>
      <c r="H176" s="22">
        <f t="shared" si="6"/>
        <v>1.8011161846778201E-2</v>
      </c>
      <c r="I176" s="22">
        <f t="shared" si="6"/>
        <v>-1.3157894736842146E-2</v>
      </c>
      <c r="J176" s="22">
        <f t="shared" si="6"/>
        <v>3.6628294168015163E-3</v>
      </c>
      <c r="K176" s="22">
        <f t="shared" si="5"/>
        <v>0</v>
      </c>
      <c r="L176" s="22">
        <f t="shared" si="7"/>
        <v>-3.9964706492966462E-3</v>
      </c>
      <c r="M176" s="10"/>
    </row>
    <row r="177" spans="1:13">
      <c r="A177" s="38">
        <v>44150</v>
      </c>
      <c r="B177">
        <v>40.22</v>
      </c>
      <c r="C177">
        <v>37.299999999999997</v>
      </c>
      <c r="D177" s="37">
        <v>2121</v>
      </c>
      <c r="E177">
        <v>40.799999999999997</v>
      </c>
      <c r="F177">
        <v>192.95</v>
      </c>
      <c r="H177" s="22">
        <f t="shared" si="6"/>
        <v>2.2427111886369477E-3</v>
      </c>
      <c r="I177" s="22">
        <f t="shared" si="6"/>
        <v>-5.3333333333334121E-3</v>
      </c>
      <c r="J177" s="22">
        <f t="shared" si="6"/>
        <v>5.2609128394709437E-3</v>
      </c>
      <c r="K177" s="22">
        <f t="shared" si="5"/>
        <v>5.1546391752577359E-2</v>
      </c>
      <c r="L177" s="22">
        <f t="shared" si="7"/>
        <v>5.4715997915579795E-3</v>
      </c>
      <c r="M177" s="10"/>
    </row>
    <row r="178" spans="1:13">
      <c r="A178" s="38">
        <v>44151</v>
      </c>
      <c r="B178">
        <v>39.96</v>
      </c>
      <c r="C178">
        <v>37.1</v>
      </c>
      <c r="D178" s="37">
        <v>2103.1</v>
      </c>
      <c r="E178">
        <v>39.4</v>
      </c>
      <c r="F178">
        <v>194.48</v>
      </c>
      <c r="H178" s="22">
        <f t="shared" si="6"/>
        <v>-6.4644455494777819E-3</v>
      </c>
      <c r="I178" s="22">
        <f t="shared" si="6"/>
        <v>-5.3619302949060588E-3</v>
      </c>
      <c r="J178" s="22">
        <f t="shared" si="6"/>
        <v>-8.4394153701085051E-3</v>
      </c>
      <c r="K178" s="22">
        <f t="shared" si="5"/>
        <v>-3.4313725490196068E-2</v>
      </c>
      <c r="L178" s="22">
        <f t="shared" si="7"/>
        <v>7.9295154185021755E-3</v>
      </c>
      <c r="M178" s="10"/>
    </row>
    <row r="179" spans="1:13">
      <c r="A179" s="38">
        <v>44152</v>
      </c>
      <c r="B179">
        <v>40.75</v>
      </c>
      <c r="C179">
        <v>37.1</v>
      </c>
      <c r="D179" s="37">
        <v>2092.1999999999998</v>
      </c>
      <c r="E179">
        <v>39</v>
      </c>
      <c r="F179">
        <v>199.62</v>
      </c>
      <c r="H179" s="22">
        <f t="shared" si="6"/>
        <v>1.9769769769769852E-2</v>
      </c>
      <c r="I179" s="22">
        <f t="shared" si="6"/>
        <v>0</v>
      </c>
      <c r="J179" s="22">
        <f t="shared" si="6"/>
        <v>-5.1828253530502577E-3</v>
      </c>
      <c r="K179" s="22">
        <f t="shared" si="5"/>
        <v>-1.015228426395931E-2</v>
      </c>
      <c r="L179" s="22">
        <f t="shared" si="7"/>
        <v>2.6429452900041284E-2</v>
      </c>
      <c r="M179" s="10"/>
    </row>
    <row r="180" spans="1:13">
      <c r="A180" s="38">
        <v>44153</v>
      </c>
      <c r="B180">
        <v>40.659999999999997</v>
      </c>
      <c r="C180">
        <v>36.799999999999997</v>
      </c>
      <c r="D180" s="37">
        <v>2098.1999999999998</v>
      </c>
      <c r="E180">
        <v>38.1</v>
      </c>
      <c r="F180">
        <v>197.81</v>
      </c>
      <c r="H180" s="22">
        <f t="shared" si="6"/>
        <v>-2.2085889570553352E-3</v>
      </c>
      <c r="I180" s="22">
        <f t="shared" si="6"/>
        <v>-8.0862533692723781E-3</v>
      </c>
      <c r="J180" s="22">
        <f t="shared" si="6"/>
        <v>2.8677946659019238E-3</v>
      </c>
      <c r="K180" s="22">
        <f t="shared" si="5"/>
        <v>-2.3076923076922995E-2</v>
      </c>
      <c r="L180" s="22">
        <f t="shared" si="7"/>
        <v>-9.0672277326920847E-3</v>
      </c>
      <c r="M180" s="10"/>
    </row>
    <row r="181" spans="1:13">
      <c r="A181" s="38">
        <v>44154</v>
      </c>
      <c r="B181">
        <v>40.4</v>
      </c>
      <c r="C181">
        <v>36.799999999999997</v>
      </c>
      <c r="D181" s="37">
        <v>2083.9</v>
      </c>
      <c r="E181">
        <v>37.5</v>
      </c>
      <c r="F181">
        <v>197.81</v>
      </c>
      <c r="H181" s="22">
        <f t="shared" si="6"/>
        <v>-6.3944909001475425E-3</v>
      </c>
      <c r="I181" s="22">
        <f t="shared" si="6"/>
        <v>0</v>
      </c>
      <c r="J181" s="22">
        <f t="shared" si="6"/>
        <v>-6.8153655514249234E-3</v>
      </c>
      <c r="K181" s="22">
        <f t="shared" si="5"/>
        <v>-1.5748031496063075E-2</v>
      </c>
      <c r="L181" s="22">
        <f t="shared" si="7"/>
        <v>0</v>
      </c>
      <c r="M181" s="10"/>
    </row>
    <row r="182" spans="1:13">
      <c r="A182" s="38">
        <v>44157</v>
      </c>
      <c r="B182">
        <v>40.04</v>
      </c>
      <c r="C182">
        <v>36.5</v>
      </c>
      <c r="D182" s="37">
        <v>2082.6</v>
      </c>
      <c r="E182">
        <v>38</v>
      </c>
      <c r="F182">
        <v>198.1</v>
      </c>
      <c r="H182" s="22">
        <f t="shared" si="6"/>
        <v>-8.9108910891089188E-3</v>
      </c>
      <c r="I182" s="22">
        <f t="shared" si="6"/>
        <v>-8.1521739130433479E-3</v>
      </c>
      <c r="J182" s="22">
        <f t="shared" si="6"/>
        <v>-6.2383031815349543E-4</v>
      </c>
      <c r="K182" s="22">
        <f t="shared" si="5"/>
        <v>1.3333333333333419E-2</v>
      </c>
      <c r="L182" s="22">
        <f t="shared" si="7"/>
        <v>1.4660532834538387E-3</v>
      </c>
      <c r="M182" s="10"/>
    </row>
    <row r="183" spans="1:13">
      <c r="A183" s="38">
        <v>44158</v>
      </c>
      <c r="B183">
        <v>39.869999999999997</v>
      </c>
      <c r="C183">
        <v>36.5</v>
      </c>
      <c r="D183" s="37">
        <v>2076.1999999999998</v>
      </c>
      <c r="E183">
        <v>37.9</v>
      </c>
      <c r="F183">
        <v>198.1</v>
      </c>
      <c r="H183" s="22">
        <f t="shared" si="6"/>
        <v>-4.2457542457542408E-3</v>
      </c>
      <c r="I183" s="22">
        <f t="shared" si="6"/>
        <v>0</v>
      </c>
      <c r="J183" s="22">
        <f t="shared" si="6"/>
        <v>-3.0730817247671682E-3</v>
      </c>
      <c r="K183" s="22">
        <f t="shared" si="5"/>
        <v>-2.6315789473684292E-3</v>
      </c>
      <c r="L183" s="22">
        <f t="shared" si="7"/>
        <v>0</v>
      </c>
      <c r="M183" s="10"/>
    </row>
    <row r="184" spans="1:13">
      <c r="A184" s="38">
        <v>44159</v>
      </c>
      <c r="B184">
        <v>40.04</v>
      </c>
      <c r="C184">
        <v>36.9</v>
      </c>
      <c r="D184" s="37">
        <v>2104.1</v>
      </c>
      <c r="E184">
        <v>38.4</v>
      </c>
      <c r="F184">
        <v>191.9</v>
      </c>
      <c r="H184" s="22">
        <f t="shared" si="6"/>
        <v>4.2638575369953191E-3</v>
      </c>
      <c r="I184" s="22">
        <f t="shared" si="6"/>
        <v>1.0958904109588996E-2</v>
      </c>
      <c r="J184" s="22">
        <f t="shared" si="6"/>
        <v>1.3438011752239687E-2</v>
      </c>
      <c r="K184" s="22">
        <f t="shared" si="5"/>
        <v>1.3192612137203241E-2</v>
      </c>
      <c r="L184" s="22">
        <f t="shared" si="7"/>
        <v>-3.1297324583543618E-2</v>
      </c>
      <c r="M184" s="10"/>
    </row>
    <row r="185" spans="1:13">
      <c r="A185" s="38">
        <v>44160</v>
      </c>
      <c r="B185">
        <v>40.659999999999997</v>
      </c>
      <c r="C185">
        <v>36.700000000000003</v>
      </c>
      <c r="D185" s="37">
        <v>2101</v>
      </c>
      <c r="E185">
        <v>38.200000000000003</v>
      </c>
      <c r="F185">
        <v>191.9</v>
      </c>
      <c r="H185" s="22">
        <f t="shared" si="6"/>
        <v>1.5484515484515349E-2</v>
      </c>
      <c r="I185" s="22">
        <f t="shared" si="6"/>
        <v>-5.4200542005419239E-3</v>
      </c>
      <c r="J185" s="22">
        <f t="shared" si="6"/>
        <v>-1.4733140059882688E-3</v>
      </c>
      <c r="K185" s="22">
        <f t="shared" si="5"/>
        <v>-5.2083333333332593E-3</v>
      </c>
      <c r="L185" s="22">
        <f t="shared" si="7"/>
        <v>0</v>
      </c>
      <c r="M185" s="10"/>
    </row>
    <row r="186" spans="1:13">
      <c r="A186" s="38">
        <v>44161</v>
      </c>
      <c r="B186">
        <v>40.49</v>
      </c>
      <c r="C186">
        <v>36.5</v>
      </c>
      <c r="D186" s="37">
        <v>2110.9</v>
      </c>
      <c r="E186">
        <v>37.6</v>
      </c>
      <c r="F186">
        <v>192</v>
      </c>
      <c r="H186" s="22">
        <f t="shared" si="6"/>
        <v>-4.1810132808656197E-3</v>
      </c>
      <c r="I186" s="22">
        <f t="shared" si="6"/>
        <v>-5.4495912806540314E-3</v>
      </c>
      <c r="J186" s="22">
        <f t="shared" si="6"/>
        <v>4.7120418848167755E-3</v>
      </c>
      <c r="K186" s="22">
        <f t="shared" si="5"/>
        <v>-1.5706806282722585E-2</v>
      </c>
      <c r="L186" s="22">
        <f t="shared" si="7"/>
        <v>5.2110474205302459E-4</v>
      </c>
      <c r="M186" s="10"/>
    </row>
    <row r="187" spans="1:13">
      <c r="A187" s="38">
        <v>44164</v>
      </c>
      <c r="B187">
        <v>40.75</v>
      </c>
      <c r="C187">
        <v>36.299999999999997</v>
      </c>
      <c r="D187" s="37">
        <v>2118.4</v>
      </c>
      <c r="E187">
        <v>38.299999999999997</v>
      </c>
      <c r="F187">
        <v>190</v>
      </c>
      <c r="H187" s="22">
        <f t="shared" si="6"/>
        <v>6.4213386021239049E-3</v>
      </c>
      <c r="I187" s="22">
        <f t="shared" si="6"/>
        <v>-5.4794520547946091E-3</v>
      </c>
      <c r="J187" s="22">
        <f t="shared" si="6"/>
        <v>3.552986877635167E-3</v>
      </c>
      <c r="K187" s="22">
        <f t="shared" si="5"/>
        <v>1.8617021276595702E-2</v>
      </c>
      <c r="L187" s="22">
        <f t="shared" si="7"/>
        <v>-1.041666666666663E-2</v>
      </c>
      <c r="M187" s="10"/>
    </row>
    <row r="188" spans="1:13">
      <c r="A188" s="38">
        <v>44165</v>
      </c>
      <c r="B188">
        <v>40.75</v>
      </c>
      <c r="C188">
        <v>36.200000000000003</v>
      </c>
      <c r="D188" s="37">
        <v>2124.9</v>
      </c>
      <c r="E188">
        <v>40.6</v>
      </c>
      <c r="F188">
        <v>188.9</v>
      </c>
      <c r="H188" s="22">
        <f t="shared" si="6"/>
        <v>0</v>
      </c>
      <c r="I188" s="22">
        <f t="shared" si="6"/>
        <v>-2.7548209366389242E-3</v>
      </c>
      <c r="J188" s="22">
        <f t="shared" si="6"/>
        <v>3.0683534743203289E-3</v>
      </c>
      <c r="K188" s="22">
        <f t="shared" si="5"/>
        <v>6.0052219321149014E-2</v>
      </c>
      <c r="L188" s="22">
        <f t="shared" si="7"/>
        <v>-5.7894736842104555E-3</v>
      </c>
      <c r="M188" s="10"/>
    </row>
    <row r="189" spans="1:13">
      <c r="A189" s="38">
        <v>44166</v>
      </c>
      <c r="B189">
        <v>40.75</v>
      </c>
      <c r="C189">
        <v>36.6</v>
      </c>
      <c r="D189" s="37">
        <v>2135.3000000000002</v>
      </c>
      <c r="E189">
        <v>40.4</v>
      </c>
      <c r="F189">
        <v>183.9</v>
      </c>
      <c r="H189" s="22">
        <f t="shared" si="6"/>
        <v>0</v>
      </c>
      <c r="I189" s="22">
        <f t="shared" si="6"/>
        <v>1.1049723756906049E-2</v>
      </c>
      <c r="J189" s="22">
        <f t="shared" si="6"/>
        <v>4.894347969316204E-3</v>
      </c>
      <c r="K189" s="22">
        <f t="shared" si="5"/>
        <v>-4.9261083743843415E-3</v>
      </c>
      <c r="L189" s="22">
        <f t="shared" si="7"/>
        <v>-2.6469031233456897E-2</v>
      </c>
      <c r="M189" s="10"/>
    </row>
    <row r="190" spans="1:13">
      <c r="A190" s="38">
        <v>44167</v>
      </c>
      <c r="B190">
        <v>39.96</v>
      </c>
      <c r="C190">
        <v>40.200000000000003</v>
      </c>
      <c r="D190" s="37">
        <v>2152.1</v>
      </c>
      <c r="E190">
        <v>40.9</v>
      </c>
      <c r="F190">
        <v>184.7</v>
      </c>
      <c r="H190" s="22">
        <f t="shared" si="6"/>
        <v>-1.9386503067484684E-2</v>
      </c>
      <c r="I190" s="22">
        <f t="shared" si="6"/>
        <v>9.8360655737705027E-2</v>
      </c>
      <c r="J190" s="22">
        <f t="shared" si="6"/>
        <v>7.8677469208072726E-3</v>
      </c>
      <c r="K190" s="22">
        <f t="shared" si="5"/>
        <v>1.2376237623762387E-2</v>
      </c>
      <c r="L190" s="22">
        <f t="shared" si="7"/>
        <v>4.350190320826508E-3</v>
      </c>
      <c r="M190" s="10"/>
    </row>
    <row r="191" spans="1:13">
      <c r="A191" s="38">
        <v>44168</v>
      </c>
      <c r="B191">
        <v>40.75</v>
      </c>
      <c r="C191">
        <v>39.9</v>
      </c>
      <c r="D191" s="37">
        <v>2141.1</v>
      </c>
      <c r="E191">
        <v>40.700000000000003</v>
      </c>
      <c r="F191">
        <v>185.4</v>
      </c>
      <c r="H191" s="22">
        <f t="shared" si="6"/>
        <v>1.9769769769769852E-2</v>
      </c>
      <c r="I191" s="22">
        <f t="shared" si="6"/>
        <v>-7.4626865671643117E-3</v>
      </c>
      <c r="J191" s="22">
        <f t="shared" si="6"/>
        <v>-5.1112866502486254E-3</v>
      </c>
      <c r="K191" s="22">
        <f t="shared" si="5"/>
        <v>-4.8899755501221609E-3</v>
      </c>
      <c r="L191" s="22">
        <f t="shared" si="7"/>
        <v>3.7899296155929907E-3</v>
      </c>
      <c r="M191" s="10"/>
    </row>
    <row r="192" spans="1:13">
      <c r="A192" s="38">
        <v>44171</v>
      </c>
      <c r="B192">
        <v>41.9</v>
      </c>
      <c r="C192">
        <v>40.700000000000003</v>
      </c>
      <c r="D192" s="37">
        <v>2139.1999999999998</v>
      </c>
      <c r="E192">
        <v>41.5</v>
      </c>
      <c r="F192">
        <v>187.1</v>
      </c>
      <c r="H192" s="22">
        <f t="shared" si="6"/>
        <v>2.8220858895705581E-2</v>
      </c>
      <c r="I192" s="22">
        <f t="shared" si="6"/>
        <v>2.0050125313283207E-2</v>
      </c>
      <c r="J192" s="22">
        <f t="shared" si="6"/>
        <v>-8.8739433001727708E-4</v>
      </c>
      <c r="K192" s="22">
        <f t="shared" si="5"/>
        <v>1.9656019656019597E-2</v>
      </c>
      <c r="L192" s="22">
        <f t="shared" si="7"/>
        <v>9.1693635382954497E-3</v>
      </c>
      <c r="M192" s="10"/>
    </row>
    <row r="193" spans="1:13">
      <c r="A193" s="38">
        <v>44172</v>
      </c>
      <c r="B193">
        <v>42.88</v>
      </c>
      <c r="C193">
        <v>41.2</v>
      </c>
      <c r="D193" s="37">
        <v>2123</v>
      </c>
      <c r="E193">
        <v>41</v>
      </c>
      <c r="F193">
        <v>192.3</v>
      </c>
      <c r="H193" s="22">
        <f t="shared" si="6"/>
        <v>2.3389021479713668E-2</v>
      </c>
      <c r="I193" s="22">
        <f t="shared" si="6"/>
        <v>1.228501228501222E-2</v>
      </c>
      <c r="J193" s="22">
        <f t="shared" si="6"/>
        <v>-7.5729244577411592E-3</v>
      </c>
      <c r="K193" s="22">
        <f t="shared" si="5"/>
        <v>-1.2048192771084376E-2</v>
      </c>
      <c r="L193" s="22">
        <f t="shared" si="7"/>
        <v>2.7792624265098986E-2</v>
      </c>
      <c r="M193" s="10"/>
    </row>
    <row r="194" spans="1:13">
      <c r="A194" s="38">
        <v>44173</v>
      </c>
      <c r="B194">
        <v>42.26</v>
      </c>
      <c r="C194">
        <v>40.9</v>
      </c>
      <c r="D194" s="37">
        <v>2135.6999999999998</v>
      </c>
      <c r="E194">
        <v>41.2</v>
      </c>
      <c r="F194">
        <v>197.5</v>
      </c>
      <c r="H194" s="22">
        <f t="shared" si="6"/>
        <v>-1.4458955223880743E-2</v>
      </c>
      <c r="I194" s="22">
        <f t="shared" si="6"/>
        <v>-7.2815533980583602E-3</v>
      </c>
      <c r="J194" s="22">
        <f t="shared" si="6"/>
        <v>5.9821008007536758E-3</v>
      </c>
      <c r="K194" s="22">
        <f t="shared" si="5"/>
        <v>4.8780487804878092E-3</v>
      </c>
      <c r="L194" s="22">
        <f t="shared" si="7"/>
        <v>2.7041081643265574E-2</v>
      </c>
      <c r="M194" s="10"/>
    </row>
    <row r="195" spans="1:13">
      <c r="A195" s="38">
        <v>44174</v>
      </c>
      <c r="B195">
        <v>42.08</v>
      </c>
      <c r="C195">
        <v>41.9</v>
      </c>
      <c r="D195" s="37">
        <v>2242.4</v>
      </c>
      <c r="E195">
        <v>41</v>
      </c>
      <c r="F195">
        <v>196.7</v>
      </c>
      <c r="H195" s="22">
        <f t="shared" si="6"/>
        <v>-4.2593469001419582E-3</v>
      </c>
      <c r="I195" s="22">
        <f t="shared" si="6"/>
        <v>2.4449877750611249E-2</v>
      </c>
      <c r="J195" s="22">
        <f t="shared" si="6"/>
        <v>4.9960200402678456E-2</v>
      </c>
      <c r="K195" s="22">
        <f t="shared" si="6"/>
        <v>-4.8543689320389438E-3</v>
      </c>
      <c r="L195" s="22">
        <f t="shared" si="7"/>
        <v>-4.0506329113925155E-3</v>
      </c>
      <c r="M195" s="10"/>
    </row>
    <row r="196" spans="1:13">
      <c r="A196" s="38">
        <v>44175</v>
      </c>
      <c r="B196">
        <v>41.9</v>
      </c>
      <c r="C196">
        <v>41.2</v>
      </c>
      <c r="D196" s="37">
        <v>2354.5</v>
      </c>
      <c r="E196">
        <v>40.6</v>
      </c>
      <c r="F196">
        <v>196</v>
      </c>
      <c r="H196" s="22">
        <f t="shared" ref="H196:H209" si="9">B196/B195-1</f>
        <v>-4.2775665399239493E-3</v>
      </c>
      <c r="I196" s="22">
        <f t="shared" ref="I196:I209" si="10">C196/C195-1</f>
        <v>-1.6706443914081048E-2</v>
      </c>
      <c r="J196" s="22">
        <f t="shared" ref="J196:K209" si="11">D196/D195-1</f>
        <v>4.999108098465932E-2</v>
      </c>
      <c r="K196" s="22">
        <f t="shared" si="11"/>
        <v>-9.7560975609756184E-3</v>
      </c>
      <c r="L196" s="22">
        <f t="shared" ref="L196:L209" si="12">F196/F195-1</f>
        <v>-3.558718861209953E-3</v>
      </c>
      <c r="M196" s="10"/>
    </row>
    <row r="197" spans="1:13">
      <c r="A197" s="38">
        <v>44178</v>
      </c>
      <c r="B197">
        <v>41.28</v>
      </c>
      <c r="C197">
        <v>43.1</v>
      </c>
      <c r="D197" s="37">
        <v>2275.6</v>
      </c>
      <c r="E197">
        <v>40.1</v>
      </c>
      <c r="F197">
        <v>196.9</v>
      </c>
      <c r="H197" s="22">
        <f t="shared" si="9"/>
        <v>-1.4797136038186109E-2</v>
      </c>
      <c r="I197" s="22">
        <f t="shared" si="10"/>
        <v>4.6116504854368801E-2</v>
      </c>
      <c r="J197" s="22">
        <f t="shared" si="11"/>
        <v>-3.3510299426629864E-2</v>
      </c>
      <c r="K197" s="22">
        <f t="shared" si="11"/>
        <v>-1.2315270935960632E-2</v>
      </c>
      <c r="L197" s="22">
        <f t="shared" si="12"/>
        <v>4.5918367346939881E-3</v>
      </c>
      <c r="M197" s="10"/>
    </row>
    <row r="198" spans="1:13">
      <c r="A198" s="38">
        <v>44179</v>
      </c>
      <c r="B198">
        <v>41.02</v>
      </c>
      <c r="C198">
        <v>42.3</v>
      </c>
      <c r="D198" s="37">
        <v>2206.4</v>
      </c>
      <c r="E198">
        <v>39.4</v>
      </c>
      <c r="F198">
        <v>197</v>
      </c>
      <c r="H198" s="22">
        <f t="shared" si="9"/>
        <v>-6.2984496124030009E-3</v>
      </c>
      <c r="I198" s="22">
        <f t="shared" si="10"/>
        <v>-1.8561484918793614E-2</v>
      </c>
      <c r="J198" s="22">
        <f t="shared" si="11"/>
        <v>-3.0409562313235994E-2</v>
      </c>
      <c r="K198" s="22">
        <f t="shared" si="11"/>
        <v>-1.7456359102244412E-2</v>
      </c>
      <c r="L198" s="22">
        <f t="shared" si="12"/>
        <v>5.0787201625190903E-4</v>
      </c>
      <c r="M198" s="10"/>
    </row>
    <row r="199" spans="1:13">
      <c r="A199" s="38">
        <v>44180</v>
      </c>
      <c r="B199">
        <v>40.130000000000003</v>
      </c>
      <c r="C199">
        <v>42.5</v>
      </c>
      <c r="D199" s="37">
        <v>2148.6999999999998</v>
      </c>
      <c r="E199">
        <v>39.1</v>
      </c>
      <c r="F199">
        <v>201.1</v>
      </c>
      <c r="H199" s="22">
        <f t="shared" si="9"/>
        <v>-2.1696733300828885E-2</v>
      </c>
      <c r="I199" s="22">
        <f t="shared" si="10"/>
        <v>4.7281323877068626E-3</v>
      </c>
      <c r="J199" s="22">
        <f t="shared" si="11"/>
        <v>-2.6151196519216935E-2</v>
      </c>
      <c r="K199" s="22">
        <f t="shared" si="11"/>
        <v>-7.6142131979695105E-3</v>
      </c>
      <c r="L199" s="22">
        <f t="shared" si="12"/>
        <v>2.0812182741116736E-2</v>
      </c>
      <c r="M199" s="10"/>
    </row>
    <row r="200" spans="1:13">
      <c r="A200" s="38">
        <v>44182</v>
      </c>
      <c r="B200">
        <v>39.340000000000003</v>
      </c>
      <c r="C200">
        <v>42</v>
      </c>
      <c r="D200" s="37">
        <v>2155.6</v>
      </c>
      <c r="E200">
        <v>40</v>
      </c>
      <c r="F200">
        <v>199.9</v>
      </c>
      <c r="H200" s="22">
        <f t="shared" si="9"/>
        <v>-1.9686020433590801E-2</v>
      </c>
      <c r="I200" s="22">
        <f t="shared" si="10"/>
        <v>-1.1764705882352899E-2</v>
      </c>
      <c r="J200" s="22">
        <f t="shared" si="11"/>
        <v>3.2112440080049875E-3</v>
      </c>
      <c r="K200" s="22">
        <f t="shared" si="11"/>
        <v>2.3017902813299296E-2</v>
      </c>
      <c r="L200" s="22">
        <f t="shared" si="12"/>
        <v>-5.9671805072102346E-3</v>
      </c>
      <c r="M200" s="10"/>
    </row>
    <row r="201" spans="1:13">
      <c r="A201" s="38">
        <v>44185</v>
      </c>
      <c r="B201">
        <v>38.979999999999997</v>
      </c>
      <c r="C201">
        <v>40.6</v>
      </c>
      <c r="D201" s="37">
        <v>2104.6999999999998</v>
      </c>
      <c r="E201">
        <v>39.1</v>
      </c>
      <c r="F201">
        <v>200.5</v>
      </c>
      <c r="H201" s="22">
        <f t="shared" si="9"/>
        <v>-9.1509913573971646E-3</v>
      </c>
      <c r="I201" s="22">
        <f t="shared" si="10"/>
        <v>-3.3333333333333326E-2</v>
      </c>
      <c r="J201" s="22">
        <f t="shared" si="11"/>
        <v>-2.3612915197624873E-2</v>
      </c>
      <c r="K201" s="22">
        <f t="shared" si="11"/>
        <v>-2.2499999999999964E-2</v>
      </c>
      <c r="L201" s="22">
        <f t="shared" si="12"/>
        <v>3.0015007503751967E-3</v>
      </c>
      <c r="M201" s="10"/>
    </row>
    <row r="202" spans="1:13">
      <c r="A202" s="38">
        <v>44186</v>
      </c>
      <c r="B202">
        <v>39.25</v>
      </c>
      <c r="C202">
        <v>41.5</v>
      </c>
      <c r="D202" s="37">
        <v>2081.9</v>
      </c>
      <c r="E202">
        <v>38.9</v>
      </c>
      <c r="F202">
        <v>198.2</v>
      </c>
      <c r="H202" s="22">
        <f t="shared" si="9"/>
        <v>6.9266290405336495E-3</v>
      </c>
      <c r="I202" s="22">
        <f t="shared" si="10"/>
        <v>2.2167487684729092E-2</v>
      </c>
      <c r="J202" s="22">
        <f t="shared" si="11"/>
        <v>-1.083289780016139E-2</v>
      </c>
      <c r="K202" s="22">
        <f t="shared" si="11"/>
        <v>-5.1150895140665842E-3</v>
      </c>
      <c r="L202" s="22">
        <f t="shared" si="12"/>
        <v>-1.1471321695760706E-2</v>
      </c>
      <c r="M202" s="10"/>
    </row>
    <row r="203" spans="1:13">
      <c r="A203" s="38">
        <v>44187</v>
      </c>
      <c r="B203">
        <v>38.36</v>
      </c>
      <c r="C203">
        <v>42.6</v>
      </c>
      <c r="D203" s="37">
        <v>2139.4</v>
      </c>
      <c r="E203">
        <v>40.6</v>
      </c>
      <c r="F203">
        <v>203.2</v>
      </c>
      <c r="H203" s="22">
        <f t="shared" si="9"/>
        <v>-2.2675159235668763E-2</v>
      </c>
      <c r="I203" s="22">
        <f t="shared" si="10"/>
        <v>2.6506024096385472E-2</v>
      </c>
      <c r="J203" s="22">
        <f t="shared" si="11"/>
        <v>2.7619001873288918E-2</v>
      </c>
      <c r="K203" s="22">
        <f t="shared" si="11"/>
        <v>4.3701799485861281E-2</v>
      </c>
      <c r="L203" s="22">
        <f t="shared" si="12"/>
        <v>2.5227043390514625E-2</v>
      </c>
      <c r="M203" s="10"/>
    </row>
    <row r="204" spans="1:13">
      <c r="A204" s="38">
        <v>44188</v>
      </c>
      <c r="B204">
        <v>38.1</v>
      </c>
      <c r="C204">
        <v>45.2</v>
      </c>
      <c r="D204" s="37">
        <v>2154.8000000000002</v>
      </c>
      <c r="E204">
        <v>43.8</v>
      </c>
      <c r="F204">
        <v>202.9</v>
      </c>
      <c r="H204" s="22">
        <f t="shared" si="9"/>
        <v>-6.777893639207444E-3</v>
      </c>
      <c r="I204" s="22">
        <f t="shared" si="10"/>
        <v>6.1032863849765251E-2</v>
      </c>
      <c r="J204" s="22">
        <f t="shared" si="11"/>
        <v>7.1982798915584123E-3</v>
      </c>
      <c r="K204" s="22">
        <f t="shared" si="11"/>
        <v>7.8817733990147687E-2</v>
      </c>
      <c r="L204" s="22">
        <f t="shared" si="12"/>
        <v>-1.4763779527557919E-3</v>
      </c>
      <c r="M204" s="10"/>
    </row>
    <row r="205" spans="1:13">
      <c r="A205" s="38">
        <v>44189</v>
      </c>
      <c r="B205">
        <v>39.25</v>
      </c>
      <c r="C205">
        <v>47.8</v>
      </c>
      <c r="D205" s="37">
        <v>2165.9</v>
      </c>
      <c r="E205">
        <v>43.1</v>
      </c>
      <c r="F205">
        <v>205.1</v>
      </c>
      <c r="H205" s="22">
        <f t="shared" si="9"/>
        <v>3.0183727034120755E-2</v>
      </c>
      <c r="I205" s="22">
        <f t="shared" si="10"/>
        <v>5.7522123893805288E-2</v>
      </c>
      <c r="J205" s="22">
        <f t="shared" si="11"/>
        <v>5.1512901429366931E-3</v>
      </c>
      <c r="K205" s="22">
        <f t="shared" si="11"/>
        <v>-1.5981735159817267E-2</v>
      </c>
      <c r="L205" s="22">
        <f t="shared" si="12"/>
        <v>1.0842779694430593E-2</v>
      </c>
      <c r="M205" s="10"/>
    </row>
    <row r="206" spans="1:13">
      <c r="A206" s="38">
        <v>44192</v>
      </c>
      <c r="B206">
        <v>40.49</v>
      </c>
      <c r="C206">
        <v>47</v>
      </c>
      <c r="D206" s="37">
        <v>2154.8000000000002</v>
      </c>
      <c r="E206">
        <v>43.5</v>
      </c>
      <c r="F206">
        <v>207.6</v>
      </c>
      <c r="H206" s="22">
        <f t="shared" si="9"/>
        <v>3.1592356687898171E-2</v>
      </c>
      <c r="I206" s="22">
        <f t="shared" si="10"/>
        <v>-1.67364016736401E-2</v>
      </c>
      <c r="J206" s="22">
        <f t="shared" si="11"/>
        <v>-5.1248903458146478E-3</v>
      </c>
      <c r="K206" s="22">
        <f t="shared" si="11"/>
        <v>9.2807424593968069E-3</v>
      </c>
      <c r="L206" s="22">
        <f t="shared" si="12"/>
        <v>1.2189176011701663E-2</v>
      </c>
      <c r="M206" s="10"/>
    </row>
    <row r="207" spans="1:13">
      <c r="A207" s="38">
        <v>44193</v>
      </c>
      <c r="B207">
        <v>39.69</v>
      </c>
      <c r="C207">
        <v>46</v>
      </c>
      <c r="D207" s="37">
        <v>2138.8000000000002</v>
      </c>
      <c r="E207">
        <v>42.5</v>
      </c>
      <c r="F207">
        <v>213.4</v>
      </c>
      <c r="H207" s="22">
        <f t="shared" si="9"/>
        <v>-1.9757964929612348E-2</v>
      </c>
      <c r="I207" s="22">
        <f t="shared" si="10"/>
        <v>-2.1276595744680882E-2</v>
      </c>
      <c r="J207" s="22">
        <f t="shared" si="11"/>
        <v>-7.4252830889177668E-3</v>
      </c>
      <c r="K207" s="22">
        <f t="shared" si="11"/>
        <v>-2.2988505747126409E-2</v>
      </c>
      <c r="L207" s="22">
        <f t="shared" si="12"/>
        <v>2.7938342967244845E-2</v>
      </c>
      <c r="M207" s="10"/>
    </row>
    <row r="208" spans="1:13">
      <c r="A208" s="38">
        <v>44194</v>
      </c>
      <c r="B208">
        <v>39.42</v>
      </c>
      <c r="C208">
        <v>46.3</v>
      </c>
      <c r="D208" s="37">
        <v>2138.8000000000002</v>
      </c>
      <c r="E208">
        <v>42.5</v>
      </c>
      <c r="F208">
        <v>213.4</v>
      </c>
      <c r="H208" s="22">
        <f t="shared" si="9"/>
        <v>-6.8027210884352707E-3</v>
      </c>
      <c r="I208" s="22">
        <f t="shared" si="10"/>
        <v>6.5217391304346339E-3</v>
      </c>
      <c r="J208" s="22">
        <f t="shared" si="11"/>
        <v>0</v>
      </c>
      <c r="K208" s="22">
        <f t="shared" si="11"/>
        <v>0</v>
      </c>
      <c r="L208" s="22">
        <f t="shared" si="12"/>
        <v>0</v>
      </c>
      <c r="M208" s="10"/>
    </row>
    <row r="209" spans="1:13" ht="15.75" thickBot="1">
      <c r="A209" s="38">
        <v>44195</v>
      </c>
      <c r="B209">
        <v>39.25</v>
      </c>
      <c r="C209">
        <v>47.8</v>
      </c>
      <c r="D209" s="37">
        <v>2138.8000000000002</v>
      </c>
      <c r="E209">
        <v>42.5</v>
      </c>
      <c r="F209">
        <v>213.4</v>
      </c>
      <c r="H209" s="22">
        <f t="shared" si="9"/>
        <v>-4.3125317097920668E-3</v>
      </c>
      <c r="I209" s="22">
        <f t="shared" si="10"/>
        <v>3.2397408207343492E-2</v>
      </c>
      <c r="J209" s="22">
        <f t="shared" si="11"/>
        <v>0</v>
      </c>
      <c r="K209" s="22">
        <f t="shared" si="11"/>
        <v>0</v>
      </c>
      <c r="L209" s="22">
        <f t="shared" si="12"/>
        <v>0</v>
      </c>
      <c r="M209" s="10"/>
    </row>
    <row r="210" spans="1:13" ht="15.75" thickBot="1">
      <c r="A210" s="3"/>
      <c r="B210" s="4"/>
      <c r="C210" s="12"/>
      <c r="D210" s="13"/>
      <c r="E210" s="14"/>
      <c r="F210" s="15"/>
      <c r="H210" s="22"/>
      <c r="I210" s="22"/>
      <c r="J210" s="22"/>
      <c r="K210" s="22"/>
      <c r="L210" s="22"/>
      <c r="M210" s="10"/>
    </row>
    <row r="211" spans="1:13" ht="15.75" thickBot="1">
      <c r="A211" s="3"/>
      <c r="B211" s="4"/>
      <c r="C211" s="12"/>
      <c r="D211" s="13"/>
      <c r="E211" s="14"/>
      <c r="F211" s="15"/>
      <c r="H211" s="22"/>
      <c r="I211" s="22"/>
      <c r="J211" s="22"/>
      <c r="K211" s="22"/>
      <c r="L211" s="22"/>
      <c r="M211" s="10"/>
    </row>
    <row r="212" spans="1:13" ht="15.75" thickBot="1">
      <c r="A212" s="3"/>
      <c r="B212" s="4"/>
      <c r="C212" s="12"/>
      <c r="D212" s="13"/>
      <c r="E212" s="14"/>
      <c r="F212" s="15"/>
      <c r="H212" s="22"/>
      <c r="I212" s="22"/>
      <c r="J212" s="22"/>
      <c r="K212" s="22"/>
      <c r="L212" s="22"/>
      <c r="M212" s="10"/>
    </row>
    <row r="213" spans="1:13" ht="15.75" thickBot="1">
      <c r="A213" s="3"/>
      <c r="B213" s="4"/>
      <c r="C213" s="12"/>
      <c r="D213" s="13"/>
      <c r="E213" s="14"/>
      <c r="F213" s="15"/>
      <c r="H213" s="22"/>
      <c r="I213" s="22"/>
      <c r="J213" s="22"/>
      <c r="K213" s="22"/>
      <c r="L213" s="22"/>
      <c r="M213" s="10"/>
    </row>
    <row r="214" spans="1:13" ht="15.75" thickBot="1">
      <c r="A214" s="3"/>
      <c r="B214" s="4"/>
      <c r="C214" s="12"/>
      <c r="D214" s="13"/>
      <c r="E214" s="14"/>
      <c r="F214" s="15"/>
      <c r="H214" s="22"/>
      <c r="I214" s="22"/>
      <c r="J214" s="22"/>
      <c r="K214" s="22"/>
      <c r="L214" s="22"/>
      <c r="M214" s="10"/>
    </row>
    <row r="215" spans="1:13" ht="15.75" thickBot="1">
      <c r="A215" s="3"/>
      <c r="B215" s="4"/>
      <c r="C215" s="12"/>
      <c r="D215" s="13"/>
      <c r="E215" s="14"/>
      <c r="F215" s="15"/>
      <c r="H215" s="22"/>
      <c r="I215" s="22"/>
      <c r="J215" s="22"/>
      <c r="K215" s="22"/>
      <c r="L215" s="22"/>
      <c r="M215" s="10"/>
    </row>
    <row r="216" spans="1:13" ht="15.75" thickBot="1">
      <c r="A216" s="3"/>
      <c r="B216" s="4"/>
      <c r="C216" s="12"/>
      <c r="D216" s="13"/>
      <c r="E216" s="14"/>
      <c r="F216" s="15"/>
      <c r="H216" s="22"/>
      <c r="I216" s="22"/>
      <c r="J216" s="22"/>
      <c r="K216" s="22"/>
      <c r="L216" s="22"/>
      <c r="M216" s="10"/>
    </row>
    <row r="217" spans="1:13" ht="15.75" thickBot="1">
      <c r="A217" s="3"/>
      <c r="B217" s="4"/>
      <c r="C217" s="12"/>
      <c r="D217" s="13"/>
      <c r="E217" s="14"/>
      <c r="F217" s="15"/>
      <c r="H217" s="22"/>
      <c r="I217" s="22"/>
      <c r="J217" s="22"/>
      <c r="K217" s="22"/>
      <c r="L217" s="22"/>
      <c r="M217" s="10"/>
    </row>
    <row r="218" spans="1:13" ht="15.75" thickBot="1">
      <c r="A218" s="3"/>
      <c r="B218" s="4"/>
      <c r="C218" s="12"/>
      <c r="D218" s="13"/>
      <c r="E218" s="14"/>
      <c r="F218" s="15"/>
      <c r="H218" s="22"/>
      <c r="I218" s="22"/>
      <c r="J218" s="22"/>
      <c r="K218" s="22"/>
      <c r="L218" s="22"/>
      <c r="M218" s="10"/>
    </row>
    <row r="219" spans="1:13" ht="15.75" thickBot="1">
      <c r="A219" s="3"/>
      <c r="B219" s="4"/>
      <c r="C219" s="12"/>
      <c r="D219" s="13"/>
      <c r="E219" s="14"/>
      <c r="F219" s="15"/>
      <c r="H219" s="22"/>
      <c r="I219" s="22"/>
      <c r="J219" s="22"/>
      <c r="K219" s="22"/>
      <c r="L219" s="22"/>
      <c r="M219" s="10"/>
    </row>
    <row r="220" spans="1:13" ht="15.75" thickBot="1">
      <c r="A220" s="3"/>
      <c r="B220" s="4"/>
      <c r="C220" s="12"/>
      <c r="D220" s="13"/>
      <c r="E220" s="14"/>
      <c r="F220" s="15"/>
      <c r="H220" s="22"/>
      <c r="I220" s="22"/>
      <c r="J220" s="22"/>
      <c r="K220" s="22"/>
      <c r="L220" s="22"/>
      <c r="M220" s="10"/>
    </row>
    <row r="221" spans="1:13" ht="15.75" thickBot="1">
      <c r="A221" s="3"/>
      <c r="B221" s="4"/>
      <c r="C221" s="12"/>
      <c r="D221" s="13"/>
      <c r="E221" s="14"/>
      <c r="F221" s="15"/>
      <c r="H221" s="22"/>
      <c r="I221" s="22"/>
      <c r="J221" s="22"/>
      <c r="K221" s="22"/>
      <c r="L221" s="22"/>
      <c r="M221" s="10"/>
    </row>
    <row r="222" spans="1:13" ht="15.75" thickBot="1">
      <c r="A222" s="3"/>
      <c r="B222" s="4"/>
      <c r="C222" s="12"/>
      <c r="D222" s="13"/>
      <c r="E222" s="14"/>
      <c r="F222" s="15"/>
      <c r="H222" s="22"/>
      <c r="I222" s="22"/>
      <c r="J222" s="22"/>
      <c r="K222" s="22"/>
      <c r="L222" s="22"/>
      <c r="M222" s="10"/>
    </row>
    <row r="223" spans="1:13" ht="15.75" thickBot="1">
      <c r="A223" s="3"/>
      <c r="B223" s="4"/>
      <c r="C223" s="12"/>
      <c r="D223" s="13"/>
      <c r="E223" s="14"/>
      <c r="F223" s="15"/>
      <c r="H223" s="22"/>
      <c r="I223" s="22"/>
      <c r="J223" s="22"/>
      <c r="K223" s="22"/>
      <c r="L223" s="22"/>
      <c r="M223" s="10"/>
    </row>
    <row r="224" spans="1:13" ht="15.75" thickBot="1">
      <c r="A224" s="3"/>
      <c r="B224" s="4"/>
      <c r="C224" s="12"/>
      <c r="D224" s="13"/>
      <c r="E224" s="14"/>
      <c r="F224" s="15"/>
      <c r="H224" s="22"/>
      <c r="I224" s="22"/>
      <c r="J224" s="22"/>
      <c r="K224" s="22"/>
      <c r="L224" s="22"/>
      <c r="M224" s="10"/>
    </row>
    <row r="225" spans="1:13" ht="15.75" thickBot="1">
      <c r="A225" s="3"/>
      <c r="B225" s="4"/>
      <c r="C225" s="12"/>
      <c r="D225" s="13"/>
      <c r="E225" s="14"/>
      <c r="F225" s="15"/>
      <c r="H225" s="22"/>
      <c r="I225" s="22"/>
      <c r="J225" s="22"/>
      <c r="K225" s="22"/>
      <c r="L225" s="22"/>
      <c r="M225" s="10"/>
    </row>
    <row r="226" spans="1:13" ht="15.75" thickBot="1">
      <c r="A226" s="3"/>
      <c r="B226" s="4"/>
      <c r="C226" s="12"/>
      <c r="D226" s="13"/>
      <c r="E226" s="14"/>
      <c r="F226" s="15"/>
      <c r="H226" s="22"/>
      <c r="I226" s="22"/>
      <c r="J226" s="22"/>
      <c r="K226" s="22"/>
      <c r="L226" s="22"/>
      <c r="M226" s="10"/>
    </row>
    <row r="227" spans="1:13" ht="15.75" thickBot="1">
      <c r="A227" s="3"/>
      <c r="B227" s="4"/>
      <c r="C227" s="12"/>
      <c r="D227" s="13"/>
      <c r="E227" s="14"/>
      <c r="F227" s="15"/>
      <c r="H227" s="22"/>
      <c r="I227" s="22"/>
      <c r="J227" s="22"/>
      <c r="K227" s="22"/>
      <c r="L227" s="22"/>
      <c r="M227" s="10"/>
    </row>
    <row r="228" spans="1:13" ht="15.75" thickBot="1">
      <c r="A228" s="3"/>
      <c r="B228" s="4"/>
      <c r="C228" s="12"/>
      <c r="D228" s="13"/>
      <c r="E228" s="14"/>
      <c r="F228" s="15"/>
      <c r="H228" s="22"/>
      <c r="I228" s="22"/>
      <c r="J228" s="22"/>
      <c r="K228" s="22"/>
      <c r="L228" s="22"/>
      <c r="M228" s="10"/>
    </row>
    <row r="229" spans="1:13" ht="15.75" thickBot="1">
      <c r="A229" s="3"/>
      <c r="B229" s="4"/>
      <c r="C229" s="12"/>
      <c r="D229" s="13"/>
      <c r="E229" s="14"/>
      <c r="F229" s="15"/>
      <c r="H229" s="22"/>
      <c r="I229" s="22"/>
      <c r="J229" s="22"/>
      <c r="K229" s="22"/>
      <c r="L229" s="22"/>
      <c r="M229" s="10"/>
    </row>
    <row r="230" spans="1:13" ht="15.75" thickBot="1">
      <c r="A230" s="3"/>
      <c r="B230" s="4"/>
      <c r="C230" s="12"/>
      <c r="D230" s="13"/>
      <c r="E230" s="14"/>
      <c r="F230" s="15"/>
      <c r="H230" s="22"/>
      <c r="I230" s="22"/>
      <c r="J230" s="22"/>
      <c r="K230" s="22"/>
      <c r="L230" s="22"/>
      <c r="M230" s="10"/>
    </row>
    <row r="231" spans="1:13" ht="15.75" thickBot="1">
      <c r="A231" s="3"/>
      <c r="B231" s="4"/>
      <c r="C231" s="12"/>
      <c r="D231" s="13"/>
      <c r="E231" s="14"/>
      <c r="F231" s="15"/>
      <c r="H231" s="22"/>
      <c r="I231" s="22"/>
      <c r="J231" s="22"/>
      <c r="K231" s="22"/>
      <c r="L231" s="22"/>
      <c r="M231" s="10"/>
    </row>
    <row r="232" spans="1:13" ht="15.75" thickBot="1">
      <c r="A232" s="3"/>
      <c r="B232" s="4"/>
      <c r="C232" s="12"/>
      <c r="D232" s="13"/>
      <c r="E232" s="14"/>
      <c r="F232" s="15"/>
      <c r="H232" s="22"/>
      <c r="I232" s="22"/>
      <c r="J232" s="22"/>
      <c r="K232" s="22"/>
      <c r="L232" s="22"/>
      <c r="M232" s="10"/>
    </row>
    <row r="233" spans="1:13" ht="15.75" thickBot="1">
      <c r="A233" s="3"/>
      <c r="B233" s="4"/>
      <c r="C233" s="12"/>
      <c r="D233" s="13"/>
      <c r="E233" s="14"/>
      <c r="F233" s="15"/>
      <c r="H233" s="22"/>
      <c r="I233" s="22"/>
      <c r="J233" s="22"/>
      <c r="K233" s="22"/>
      <c r="L233" s="22"/>
      <c r="M233" s="10"/>
    </row>
    <row r="234" spans="1:13" ht="15.75" thickBot="1">
      <c r="A234" s="3"/>
      <c r="B234" s="4"/>
      <c r="C234" s="12"/>
      <c r="D234" s="13"/>
      <c r="E234" s="14"/>
      <c r="F234" s="15"/>
      <c r="H234" s="22"/>
      <c r="I234" s="22"/>
      <c r="J234" s="22"/>
      <c r="K234" s="22"/>
      <c r="L234" s="22"/>
      <c r="M234" s="10"/>
    </row>
    <row r="235" spans="1:13" ht="15.75" thickBot="1">
      <c r="A235" s="3"/>
      <c r="B235" s="4"/>
      <c r="C235" s="12"/>
      <c r="D235" s="13"/>
      <c r="E235" s="14"/>
      <c r="F235" s="15"/>
      <c r="H235" s="22"/>
      <c r="I235" s="22"/>
      <c r="J235" s="22"/>
      <c r="K235" s="22"/>
      <c r="L235" s="22"/>
      <c r="M235" s="10"/>
    </row>
    <row r="236" spans="1:13" ht="15.75" thickBot="1">
      <c r="A236" s="3"/>
      <c r="B236" s="4"/>
      <c r="C236" s="12"/>
      <c r="D236" s="13"/>
      <c r="E236" s="14"/>
      <c r="F236" s="15"/>
      <c r="H236" s="22"/>
      <c r="I236" s="22"/>
      <c r="J236" s="22"/>
      <c r="K236" s="22"/>
      <c r="L236" s="22"/>
      <c r="M236" s="10"/>
    </row>
    <row r="237" spans="1:13" ht="15.75" thickBot="1">
      <c r="A237" s="3"/>
      <c r="B237" s="4"/>
      <c r="C237" s="12"/>
      <c r="D237" s="13"/>
      <c r="E237" s="14"/>
      <c r="F237" s="15"/>
      <c r="H237" s="22"/>
      <c r="I237" s="22"/>
      <c r="J237" s="22"/>
      <c r="K237" s="22"/>
      <c r="L237" s="22"/>
      <c r="M237" s="10"/>
    </row>
    <row r="238" spans="1:13" ht="15.75" thickBot="1">
      <c r="A238" s="3"/>
      <c r="B238" s="4"/>
      <c r="C238" s="12"/>
      <c r="D238" s="13"/>
      <c r="E238" s="14"/>
      <c r="F238" s="15"/>
      <c r="H238" s="22"/>
      <c r="I238" s="22"/>
      <c r="J238" s="22"/>
      <c r="K238" s="22"/>
      <c r="L238" s="22"/>
      <c r="M238" s="10"/>
    </row>
    <row r="239" spans="1:13" ht="15.75" thickBot="1">
      <c r="A239" s="3"/>
      <c r="B239" s="4"/>
      <c r="C239" s="12"/>
      <c r="D239" s="13"/>
      <c r="E239" s="14"/>
      <c r="F239" s="15"/>
      <c r="H239" s="22"/>
      <c r="I239" s="22"/>
      <c r="J239" s="22"/>
      <c r="K239" s="22"/>
      <c r="L239" s="22"/>
      <c r="M239" s="10"/>
    </row>
    <row r="240" spans="1:13" ht="15.75" thickBot="1">
      <c r="A240" s="3"/>
      <c r="B240" s="4"/>
      <c r="C240" s="12"/>
      <c r="D240" s="13"/>
      <c r="E240" s="14"/>
      <c r="F240" s="15"/>
      <c r="H240" s="22"/>
      <c r="I240" s="22"/>
      <c r="J240" s="22"/>
      <c r="K240" s="22"/>
      <c r="L240" s="22"/>
      <c r="M240" s="10"/>
    </row>
    <row r="241" spans="1:13" ht="15.75" thickBot="1">
      <c r="A241" s="3"/>
      <c r="B241" s="4"/>
      <c r="C241" s="12"/>
      <c r="D241" s="13"/>
      <c r="E241" s="14"/>
      <c r="F241" s="15"/>
      <c r="H241" s="22"/>
      <c r="I241" s="22"/>
      <c r="J241" s="22"/>
      <c r="K241" s="22"/>
      <c r="L241" s="22"/>
      <c r="M241" s="10"/>
    </row>
    <row r="242" spans="1:13" ht="15.75" thickBot="1">
      <c r="A242" s="3"/>
      <c r="B242" s="4"/>
      <c r="C242" s="12"/>
      <c r="D242" s="13"/>
      <c r="E242" s="14"/>
      <c r="F242" s="15"/>
      <c r="H242" s="10"/>
      <c r="I242" s="10"/>
      <c r="J242" s="10"/>
      <c r="K242" s="10"/>
      <c r="L242" s="10"/>
      <c r="M242" s="10"/>
    </row>
    <row r="243" spans="1:13" ht="15.75" thickBot="1">
      <c r="A243" s="3"/>
      <c r="B243" s="4"/>
      <c r="C243" s="12"/>
      <c r="D243" s="13"/>
      <c r="E243" s="14"/>
      <c r="F243" s="15"/>
      <c r="H243" s="10"/>
      <c r="I243" s="10"/>
      <c r="J243" s="10"/>
      <c r="K243" s="10"/>
      <c r="L243" s="10"/>
      <c r="M243" s="10"/>
    </row>
    <row r="244" spans="1:13" ht="15.75" thickBot="1">
      <c r="A244" s="3"/>
      <c r="B244" s="4"/>
      <c r="C244" s="12"/>
      <c r="D244" s="13"/>
      <c r="E244" s="14"/>
      <c r="F244" s="15"/>
      <c r="H244" s="10"/>
      <c r="I244" s="10"/>
      <c r="J244" s="10"/>
      <c r="K244" s="10"/>
      <c r="L244" s="10"/>
      <c r="M244" s="10"/>
    </row>
    <row r="245" spans="1:13" ht="15.75" thickBot="1">
      <c r="A245" s="3"/>
      <c r="B245" s="4"/>
      <c r="C245" s="12"/>
      <c r="D245" s="13"/>
      <c r="E245" s="14"/>
      <c r="F245" s="15"/>
      <c r="H245" s="10"/>
      <c r="I245" s="10"/>
      <c r="J245" s="10"/>
      <c r="K245" s="10"/>
      <c r="L245" s="10"/>
      <c r="M245" s="10"/>
    </row>
    <row r="246" spans="1:13" ht="15.75" thickBot="1">
      <c r="A246" s="3"/>
      <c r="B246" s="4"/>
      <c r="C246" s="12"/>
      <c r="D246" s="13"/>
      <c r="E246" s="14"/>
      <c r="F246" s="15"/>
      <c r="H246" s="10"/>
      <c r="I246" s="10"/>
      <c r="J246" s="10"/>
      <c r="K246" s="10"/>
      <c r="L246" s="10"/>
      <c r="M246" s="10"/>
    </row>
    <row r="247" spans="1:13" ht="15.75" thickBot="1">
      <c r="A247" s="3"/>
      <c r="B247" s="4"/>
      <c r="C247" s="12"/>
      <c r="D247" s="13"/>
      <c r="E247" s="14"/>
      <c r="F247" s="15"/>
      <c r="H247" s="10"/>
      <c r="I247" s="10"/>
      <c r="J247" s="10"/>
      <c r="K247" s="10"/>
      <c r="L247" s="10"/>
      <c r="M247" s="10"/>
    </row>
    <row r="248" spans="1:13" ht="15.75" thickBot="1">
      <c r="A248" s="3"/>
      <c r="B248" s="4"/>
      <c r="C248" s="12"/>
      <c r="D248" s="13"/>
      <c r="E248" s="14"/>
      <c r="F248" s="15"/>
      <c r="H248" s="10"/>
      <c r="I248" s="10"/>
      <c r="J248" s="10"/>
      <c r="K248" s="10"/>
      <c r="L248" s="10"/>
      <c r="M248" s="10"/>
    </row>
    <row r="249" spans="1:13" ht="15.75" thickBot="1">
      <c r="A249" s="3"/>
      <c r="B249" s="4"/>
      <c r="C249" s="12"/>
      <c r="D249" s="13"/>
      <c r="E249" s="14"/>
      <c r="F249" s="15"/>
      <c r="H249" s="10"/>
      <c r="I249" s="10"/>
      <c r="J249" s="10"/>
      <c r="K249" s="10"/>
      <c r="L249" s="10"/>
      <c r="M249" s="10"/>
    </row>
    <row r="250" spans="1:13" ht="15.75" thickBot="1">
      <c r="A250" s="3"/>
      <c r="B250" s="4"/>
      <c r="C250" s="12"/>
      <c r="D250" s="13"/>
      <c r="E250" s="14"/>
      <c r="F250" s="15"/>
      <c r="H250" s="10"/>
      <c r="I250" s="10"/>
      <c r="J250" s="10"/>
      <c r="K250" s="10"/>
      <c r="L250" s="10"/>
      <c r="M250" s="10"/>
    </row>
    <row r="251" spans="1:13" ht="15.75" thickBot="1">
      <c r="A251" s="3"/>
      <c r="B251" s="4"/>
      <c r="C251" s="12"/>
      <c r="D251" s="13"/>
      <c r="E251" s="14"/>
      <c r="F251" s="15"/>
      <c r="H251" s="10"/>
      <c r="I251" s="10"/>
      <c r="J251" s="10"/>
      <c r="K251" s="10"/>
      <c r="L251" s="10"/>
      <c r="M251" s="10"/>
    </row>
    <row r="252" spans="1:13" ht="15.75" thickBot="1">
      <c r="A252" s="3"/>
      <c r="B252" s="4"/>
      <c r="C252" s="12"/>
      <c r="D252" s="13"/>
      <c r="E252" s="14"/>
      <c r="F252" s="15"/>
      <c r="H252" s="10"/>
      <c r="I252" s="10"/>
      <c r="J252" s="10"/>
      <c r="K252" s="10"/>
      <c r="L252" s="10"/>
      <c r="M252" s="10"/>
    </row>
    <row r="253" spans="1:13" ht="15.75" thickBot="1">
      <c r="A253" s="3"/>
      <c r="B253" s="4"/>
      <c r="C253" s="12"/>
      <c r="D253" s="13"/>
      <c r="E253" s="14"/>
      <c r="F253" s="15"/>
      <c r="H253" s="10"/>
      <c r="I253" s="10"/>
      <c r="J253" s="10"/>
      <c r="K253" s="10"/>
      <c r="L253" s="10"/>
      <c r="M253" s="10"/>
    </row>
    <row r="254" spans="1:13" ht="15.75" thickBot="1">
      <c r="A254" s="3"/>
      <c r="B254" s="4"/>
      <c r="C254" s="12"/>
      <c r="D254" s="13"/>
      <c r="E254" s="14"/>
      <c r="F254" s="15"/>
      <c r="H254" s="10"/>
      <c r="I254" s="10"/>
      <c r="J254" s="10"/>
      <c r="K254" s="10"/>
      <c r="L254" s="10"/>
      <c r="M254" s="10"/>
    </row>
    <row r="255" spans="1:13" ht="15.75" thickBot="1">
      <c r="A255" s="3"/>
      <c r="B255" s="4"/>
      <c r="C255" s="12"/>
      <c r="D255" s="13"/>
      <c r="E255" s="14"/>
      <c r="F255" s="15"/>
      <c r="H255" s="10"/>
      <c r="I255" s="10"/>
      <c r="J255" s="10"/>
      <c r="K255" s="10"/>
      <c r="L255" s="10"/>
      <c r="M255" s="10"/>
    </row>
    <row r="256" spans="1:13" ht="15.75" thickBot="1">
      <c r="A256" s="3"/>
      <c r="B256" s="4"/>
      <c r="C256" s="12"/>
      <c r="D256" s="13"/>
      <c r="E256" s="14"/>
      <c r="F256" s="15"/>
      <c r="H256" s="10"/>
      <c r="I256" s="10"/>
      <c r="J256" s="10"/>
      <c r="K256" s="10"/>
      <c r="L256" s="10"/>
      <c r="M256" s="10"/>
    </row>
    <row r="257" spans="1:13" ht="15.75" thickBot="1">
      <c r="A257" s="3"/>
      <c r="B257" s="4"/>
      <c r="C257" s="12"/>
      <c r="D257" s="13"/>
      <c r="E257" s="14"/>
      <c r="F257" s="15"/>
      <c r="H257" s="10"/>
      <c r="I257" s="10"/>
      <c r="J257" s="10"/>
      <c r="K257" s="10"/>
      <c r="L257" s="10"/>
      <c r="M257" s="10"/>
    </row>
    <row r="258" spans="1:13" ht="15.75" thickBot="1">
      <c r="A258" s="3"/>
      <c r="B258" s="4"/>
      <c r="C258" s="12"/>
      <c r="D258" s="13"/>
      <c r="E258" s="14"/>
      <c r="F258" s="15"/>
      <c r="H258" s="10"/>
      <c r="I258" s="10"/>
      <c r="J258" s="10"/>
      <c r="K258" s="10"/>
      <c r="L258" s="10"/>
      <c r="M258" s="10"/>
    </row>
    <row r="259" spans="1:13" ht="15.75" thickBot="1">
      <c r="A259" s="3"/>
      <c r="B259" s="4"/>
      <c r="C259" s="12"/>
      <c r="D259" s="13"/>
      <c r="E259" s="14"/>
      <c r="F259" s="15"/>
      <c r="H259" s="10"/>
      <c r="I259" s="10"/>
      <c r="J259" s="10"/>
      <c r="K259" s="10"/>
      <c r="L259" s="10"/>
      <c r="M259" s="10"/>
    </row>
    <row r="260" spans="1:13" ht="15.75" thickBot="1">
      <c r="A260" s="3"/>
      <c r="B260" s="4"/>
      <c r="C260" s="12"/>
      <c r="D260" s="13"/>
      <c r="E260" s="14"/>
      <c r="F260" s="15"/>
      <c r="H260" s="10"/>
      <c r="I260" s="10"/>
      <c r="J260" s="10"/>
      <c r="K260" s="10"/>
      <c r="L260" s="10"/>
      <c r="M260" s="10"/>
    </row>
    <row r="261" spans="1:13" ht="15.75" thickBot="1">
      <c r="A261" s="3"/>
      <c r="B261" s="4"/>
      <c r="C261" s="12"/>
      <c r="D261" s="13"/>
      <c r="E261" s="14"/>
      <c r="F261" s="15"/>
      <c r="H261" s="10"/>
      <c r="I261" s="10"/>
      <c r="J261" s="10"/>
      <c r="K261" s="10"/>
      <c r="L261" s="10"/>
      <c r="M261" s="10"/>
    </row>
    <row r="262" spans="1:13" ht="15.75" thickBot="1">
      <c r="A262" s="3"/>
      <c r="B262" s="4"/>
      <c r="C262" s="12"/>
      <c r="D262" s="13"/>
      <c r="E262" s="14"/>
      <c r="F262" s="15"/>
      <c r="H262" s="10"/>
      <c r="I262" s="10"/>
      <c r="J262" s="10"/>
      <c r="K262" s="10"/>
      <c r="L262" s="10"/>
      <c r="M262" s="10"/>
    </row>
    <row r="263" spans="1:13" ht="15.75" thickBot="1">
      <c r="A263" s="3"/>
      <c r="B263" s="4"/>
      <c r="C263" s="12"/>
      <c r="D263" s="13"/>
      <c r="E263" s="14"/>
      <c r="F263" s="15"/>
      <c r="H263" s="10"/>
      <c r="I263" s="10"/>
      <c r="J263" s="10"/>
      <c r="K263" s="10"/>
      <c r="L263" s="10"/>
      <c r="M263" s="10"/>
    </row>
    <row r="264" spans="1:13" ht="15.75" thickBot="1">
      <c r="A264" s="3"/>
      <c r="B264" s="4"/>
      <c r="C264" s="12"/>
      <c r="D264" s="13"/>
      <c r="E264" s="14"/>
      <c r="F264" s="15"/>
      <c r="H264" s="10"/>
      <c r="I264" s="10"/>
      <c r="J264" s="10"/>
      <c r="K264" s="10"/>
      <c r="L264" s="10"/>
      <c r="M264" s="10"/>
    </row>
    <row r="265" spans="1:13" ht="15.75" thickBot="1">
      <c r="A265" s="3"/>
      <c r="B265" s="4"/>
      <c r="C265" s="12"/>
      <c r="D265" s="13"/>
      <c r="E265" s="14"/>
      <c r="F265" s="15"/>
      <c r="H265" s="10"/>
      <c r="I265" s="10"/>
      <c r="J265" s="10"/>
      <c r="K265" s="10"/>
      <c r="L265" s="10"/>
      <c r="M265" s="10"/>
    </row>
    <row r="266" spans="1:13" ht="15.75" thickBot="1">
      <c r="A266" s="3"/>
      <c r="B266" s="4"/>
      <c r="C266" s="12"/>
      <c r="D266" s="13"/>
      <c r="E266" s="14"/>
      <c r="F266" s="15"/>
      <c r="H266" s="10"/>
      <c r="I266" s="10"/>
      <c r="J266" s="10"/>
      <c r="K266" s="10"/>
      <c r="L266" s="10"/>
      <c r="M266" s="10"/>
    </row>
    <row r="267" spans="1:13" ht="15.75" thickBot="1">
      <c r="A267" s="3"/>
      <c r="B267" s="4"/>
      <c r="C267" s="12"/>
      <c r="D267" s="13"/>
      <c r="E267" s="14"/>
      <c r="F267" s="15"/>
      <c r="H267" s="10"/>
      <c r="I267" s="10"/>
      <c r="J267" s="10"/>
      <c r="K267" s="10"/>
      <c r="L267" s="10"/>
      <c r="M267" s="10"/>
    </row>
    <row r="268" spans="1:13" ht="15.75" thickBot="1">
      <c r="A268" s="3"/>
      <c r="B268" s="4"/>
      <c r="C268" s="12"/>
      <c r="D268" s="13"/>
      <c r="E268" s="14"/>
      <c r="F268" s="15"/>
      <c r="H268" s="10"/>
      <c r="I268" s="10"/>
      <c r="J268" s="10"/>
      <c r="K268" s="10"/>
      <c r="L268" s="10"/>
      <c r="M268" s="10"/>
    </row>
    <row r="269" spans="1:13" ht="15.75" thickBot="1">
      <c r="A269" s="3"/>
      <c r="B269" s="4"/>
      <c r="C269" s="12"/>
      <c r="D269" s="13"/>
      <c r="E269" s="14"/>
      <c r="F269" s="15"/>
      <c r="H269" s="10"/>
      <c r="I269" s="10"/>
      <c r="J269" s="10"/>
      <c r="K269" s="10"/>
      <c r="L269" s="10"/>
      <c r="M269" s="10"/>
    </row>
    <row r="270" spans="1:13" ht="15.75" thickBot="1">
      <c r="A270" s="3"/>
      <c r="B270" s="4"/>
      <c r="C270" s="12"/>
      <c r="D270" s="13"/>
      <c r="E270" s="14"/>
      <c r="F270" s="15"/>
      <c r="H270" s="10"/>
      <c r="I270" s="10"/>
      <c r="J270" s="10"/>
      <c r="K270" s="10"/>
      <c r="L270" s="10"/>
      <c r="M270" s="10"/>
    </row>
    <row r="271" spans="1:13" ht="15.75" thickBot="1">
      <c r="A271" s="3"/>
      <c r="B271" s="4"/>
      <c r="C271" s="12"/>
      <c r="D271" s="13"/>
      <c r="E271" s="14"/>
      <c r="F271" s="15"/>
      <c r="H271" s="10"/>
      <c r="I271" s="10"/>
      <c r="J271" s="10"/>
      <c r="K271" s="10"/>
      <c r="L271" s="10"/>
      <c r="M271" s="10"/>
    </row>
    <row r="272" spans="1:13" ht="15.75" thickBot="1">
      <c r="A272" s="3"/>
      <c r="B272" s="4"/>
      <c r="C272" s="12"/>
      <c r="D272" s="13"/>
      <c r="E272" s="14"/>
      <c r="F272" s="15"/>
      <c r="H272" s="10"/>
      <c r="I272" s="10"/>
      <c r="J272" s="10"/>
      <c r="K272" s="10"/>
      <c r="L272" s="10"/>
      <c r="M272" s="10"/>
    </row>
    <row r="273" spans="1:13" ht="15.75" thickBot="1">
      <c r="A273" s="3"/>
      <c r="B273" s="4"/>
      <c r="C273" s="12"/>
      <c r="D273" s="13"/>
      <c r="E273" s="14"/>
      <c r="F273" s="15"/>
      <c r="H273" s="10"/>
      <c r="I273" s="10"/>
      <c r="J273" s="10"/>
      <c r="K273" s="10"/>
      <c r="L273" s="10"/>
      <c r="M273" s="10"/>
    </row>
    <row r="274" spans="1:13" ht="15.75" thickBot="1">
      <c r="A274" s="3"/>
      <c r="B274" s="4"/>
      <c r="C274" s="12"/>
      <c r="D274" s="13"/>
      <c r="E274" s="14"/>
      <c r="F274" s="15"/>
      <c r="H274" s="10"/>
      <c r="I274" s="10"/>
      <c r="J274" s="10"/>
      <c r="K274" s="10"/>
      <c r="L274" s="10"/>
      <c r="M274" s="10"/>
    </row>
    <row r="275" spans="1:13" ht="15.75" thickBot="1">
      <c r="A275" s="3"/>
      <c r="B275" s="4"/>
      <c r="C275" s="12"/>
      <c r="D275" s="13"/>
      <c r="E275" s="14"/>
      <c r="F275" s="15"/>
      <c r="H275" s="10"/>
      <c r="I275" s="10"/>
      <c r="J275" s="10"/>
      <c r="K275" s="10"/>
      <c r="L275" s="10"/>
      <c r="M275" s="10"/>
    </row>
    <row r="276" spans="1:13" ht="15.75" thickBot="1">
      <c r="A276" s="3"/>
      <c r="B276" s="4"/>
      <c r="C276" s="12"/>
      <c r="D276" s="13"/>
      <c r="E276" s="14"/>
      <c r="F276" s="15"/>
      <c r="H276" s="10"/>
      <c r="I276" s="10"/>
      <c r="J276" s="10"/>
      <c r="K276" s="10"/>
      <c r="L276" s="10"/>
      <c r="M276" s="10"/>
    </row>
    <row r="277" spans="1:13" ht="15.75" thickBot="1">
      <c r="A277" s="3"/>
      <c r="B277" s="4"/>
      <c r="C277" s="12"/>
      <c r="D277" s="13"/>
      <c r="E277" s="14"/>
      <c r="F277" s="15"/>
      <c r="H277" s="10"/>
      <c r="I277" s="10"/>
      <c r="J277" s="10"/>
      <c r="K277" s="10"/>
      <c r="L277" s="10"/>
      <c r="M277" s="10"/>
    </row>
    <row r="278" spans="1:13" ht="15.75" thickBot="1">
      <c r="A278" s="3"/>
      <c r="B278" s="4"/>
      <c r="C278" s="12"/>
      <c r="D278" s="13"/>
      <c r="E278" s="14"/>
      <c r="F278" s="15"/>
      <c r="H278" s="10"/>
      <c r="I278" s="10"/>
      <c r="J278" s="10"/>
      <c r="K278" s="10"/>
      <c r="L278" s="10"/>
      <c r="M278" s="10"/>
    </row>
    <row r="279" spans="1:13" ht="15.75" thickBot="1">
      <c r="A279" s="3"/>
      <c r="B279" s="4"/>
      <c r="C279" s="12"/>
      <c r="D279" s="13"/>
      <c r="E279" s="14"/>
      <c r="F279" s="15"/>
      <c r="H279" s="10"/>
      <c r="I279" s="10"/>
      <c r="J279" s="10"/>
      <c r="K279" s="10"/>
      <c r="L279" s="10"/>
      <c r="M279" s="10"/>
    </row>
    <row r="280" spans="1:13" ht="15.75" thickBot="1">
      <c r="A280" s="3"/>
      <c r="B280" s="4"/>
      <c r="C280" s="12"/>
      <c r="D280" s="13"/>
      <c r="E280" s="14"/>
      <c r="F280" s="15"/>
      <c r="H280" s="10"/>
      <c r="I280" s="10"/>
      <c r="J280" s="10"/>
      <c r="K280" s="10"/>
      <c r="L280" s="10"/>
      <c r="M280" s="10"/>
    </row>
    <row r="281" spans="1:13" ht="15.75" thickBot="1">
      <c r="A281" s="3"/>
      <c r="B281" s="4"/>
      <c r="C281" s="12"/>
      <c r="D281" s="13"/>
      <c r="E281" s="14"/>
      <c r="F281" s="15"/>
      <c r="H281" s="10"/>
      <c r="I281" s="10"/>
      <c r="J281" s="10"/>
      <c r="K281" s="10"/>
      <c r="L281" s="10"/>
      <c r="M281" s="10"/>
    </row>
    <row r="282" spans="1:13" ht="15.75" thickBot="1">
      <c r="A282" s="3"/>
      <c r="B282" s="4"/>
      <c r="C282" s="12"/>
      <c r="D282" s="13"/>
      <c r="E282" s="14"/>
      <c r="F282" s="15"/>
      <c r="H282" s="10"/>
      <c r="I282" s="10"/>
      <c r="J282" s="10"/>
      <c r="K282" s="10"/>
      <c r="L282" s="10"/>
      <c r="M282" s="10"/>
    </row>
    <row r="283" spans="1:13" ht="15.75" thickBot="1">
      <c r="A283" s="3"/>
      <c r="B283" s="4"/>
      <c r="C283" s="12"/>
      <c r="D283" s="13"/>
      <c r="E283" s="14"/>
      <c r="F283" s="15"/>
      <c r="H283" s="10"/>
      <c r="I283" s="10"/>
      <c r="J283" s="10"/>
      <c r="K283" s="10"/>
      <c r="L283" s="10"/>
      <c r="M283" s="10"/>
    </row>
    <row r="284" spans="1:13" ht="15.75" thickBot="1">
      <c r="A284" s="3"/>
      <c r="B284" s="4"/>
      <c r="C284" s="12"/>
      <c r="D284" s="13"/>
      <c r="E284" s="14"/>
      <c r="F284" s="15"/>
      <c r="H284" s="10"/>
      <c r="I284" s="10"/>
      <c r="J284" s="10"/>
      <c r="K284" s="10"/>
      <c r="L284" s="10"/>
      <c r="M284" s="10"/>
    </row>
    <row r="285" spans="1:13" ht="15.75" thickBot="1">
      <c r="A285" s="3"/>
      <c r="B285" s="4"/>
      <c r="C285" s="12"/>
      <c r="D285" s="13"/>
      <c r="E285" s="14"/>
      <c r="F285" s="15"/>
      <c r="H285" s="10"/>
      <c r="I285" s="10"/>
      <c r="J285" s="10"/>
      <c r="K285" s="10"/>
      <c r="L285" s="10"/>
      <c r="M285" s="10"/>
    </row>
    <row r="286" spans="1:13" ht="15.75" thickBot="1">
      <c r="A286" s="3"/>
      <c r="B286" s="4"/>
      <c r="C286" s="12"/>
      <c r="D286" s="13"/>
      <c r="E286" s="14"/>
      <c r="F286" s="15"/>
      <c r="H286" s="10"/>
      <c r="I286" s="10"/>
      <c r="J286" s="10"/>
      <c r="K286" s="10"/>
      <c r="L286" s="10"/>
      <c r="M286" s="10"/>
    </row>
    <row r="287" spans="1:13" ht="15.75" thickBot="1">
      <c r="A287" s="3"/>
      <c r="B287" s="4"/>
      <c r="C287" s="12"/>
      <c r="D287" s="13"/>
      <c r="E287" s="14"/>
      <c r="F287" s="15"/>
      <c r="H287" s="10"/>
      <c r="I287" s="10"/>
      <c r="J287" s="10"/>
      <c r="K287" s="10"/>
      <c r="L287" s="10"/>
      <c r="M287" s="10"/>
    </row>
    <row r="288" spans="1:13" ht="15.75" thickBot="1">
      <c r="A288" s="3"/>
      <c r="B288" s="4"/>
      <c r="C288" s="12"/>
      <c r="D288" s="13"/>
      <c r="E288" s="14"/>
      <c r="F288" s="15"/>
      <c r="H288" s="10"/>
      <c r="I288" s="10"/>
      <c r="J288" s="10"/>
      <c r="K288" s="10"/>
      <c r="L288" s="10"/>
      <c r="M288" s="10"/>
    </row>
    <row r="289" spans="1:13" ht="15.75" thickBot="1">
      <c r="A289" s="3"/>
      <c r="B289" s="4"/>
      <c r="C289" s="12"/>
      <c r="D289" s="13"/>
      <c r="E289" s="14"/>
      <c r="F289" s="15"/>
      <c r="H289" s="10"/>
      <c r="I289" s="10"/>
      <c r="J289" s="10"/>
      <c r="K289" s="10"/>
      <c r="L289" s="10"/>
      <c r="M289" s="10"/>
    </row>
    <row r="290" spans="1:13" ht="15.75" thickBot="1">
      <c r="A290" s="3"/>
      <c r="B290" s="4"/>
      <c r="C290" s="12"/>
      <c r="D290" s="13"/>
      <c r="E290" s="14"/>
      <c r="F290" s="15"/>
      <c r="H290" s="10"/>
      <c r="I290" s="10"/>
      <c r="J290" s="10"/>
      <c r="K290" s="10"/>
      <c r="L290" s="10"/>
      <c r="M290" s="10"/>
    </row>
    <row r="291" spans="1:13" ht="15.75" thickBot="1">
      <c r="A291" s="3"/>
      <c r="B291" s="4"/>
      <c r="C291" s="12"/>
      <c r="D291" s="13"/>
      <c r="E291" s="14"/>
      <c r="F291" s="15"/>
      <c r="H291" s="10"/>
      <c r="I291" s="10"/>
      <c r="J291" s="10"/>
      <c r="K291" s="10"/>
      <c r="L291" s="10"/>
      <c r="M291" s="10"/>
    </row>
    <row r="292" spans="1:13" ht="15.75" thickBot="1">
      <c r="A292" s="3"/>
      <c r="B292" s="4"/>
      <c r="C292" s="12"/>
      <c r="D292" s="13"/>
      <c r="E292" s="14"/>
      <c r="F292" s="15"/>
      <c r="H292" s="10"/>
      <c r="I292" s="10"/>
      <c r="J292" s="10"/>
      <c r="K292" s="10"/>
      <c r="L292" s="10"/>
      <c r="M292" s="10"/>
    </row>
    <row r="293" spans="1:13" ht="15.75" thickBot="1">
      <c r="A293" s="3"/>
      <c r="B293" s="4"/>
      <c r="C293" s="12"/>
      <c r="D293" s="13"/>
      <c r="E293" s="14"/>
      <c r="F293" s="15"/>
      <c r="H293" s="10"/>
      <c r="I293" s="10"/>
      <c r="J293" s="10"/>
      <c r="K293" s="10"/>
      <c r="L293" s="10"/>
      <c r="M293" s="10"/>
    </row>
    <row r="294" spans="1:13" ht="15.75" thickBot="1">
      <c r="A294" s="3"/>
      <c r="B294" s="4"/>
      <c r="C294" s="12"/>
      <c r="D294" s="13"/>
      <c r="E294" s="14"/>
      <c r="F294" s="15"/>
      <c r="H294" s="10"/>
      <c r="I294" s="10"/>
      <c r="J294" s="10"/>
      <c r="K294" s="10"/>
      <c r="L294" s="10"/>
      <c r="M294" s="10"/>
    </row>
    <row r="295" spans="1:13" ht="15.75" thickBot="1">
      <c r="A295" s="3"/>
      <c r="B295" s="4"/>
      <c r="C295" s="12"/>
      <c r="D295" s="13"/>
      <c r="E295" s="14"/>
      <c r="F295" s="15"/>
      <c r="H295" s="10"/>
      <c r="I295" s="10"/>
      <c r="J295" s="10"/>
      <c r="K295" s="10"/>
      <c r="L295" s="10"/>
      <c r="M295" s="10"/>
    </row>
    <row r="296" spans="1:13" ht="15.75" thickBot="1">
      <c r="A296" s="3"/>
      <c r="B296" s="4"/>
      <c r="C296" s="12"/>
      <c r="D296" s="13"/>
      <c r="E296" s="14"/>
      <c r="F296" s="15"/>
      <c r="H296" s="10"/>
      <c r="I296" s="10"/>
      <c r="J296" s="10"/>
      <c r="K296" s="10"/>
      <c r="L296" s="10"/>
      <c r="M296" s="10"/>
    </row>
    <row r="297" spans="1:13" ht="15.75" thickBot="1">
      <c r="A297" s="3"/>
      <c r="B297" s="4"/>
      <c r="C297" s="12"/>
      <c r="D297" s="13"/>
      <c r="E297" s="14"/>
      <c r="F297" s="15"/>
      <c r="H297" s="10"/>
      <c r="I297" s="10"/>
      <c r="J297" s="10"/>
      <c r="K297" s="10"/>
      <c r="L297" s="10"/>
      <c r="M297" s="10"/>
    </row>
    <row r="298" spans="1:13" ht="15.75" thickBot="1">
      <c r="A298" s="3"/>
      <c r="B298" s="4"/>
      <c r="C298" s="12"/>
      <c r="D298" s="13"/>
      <c r="E298" s="14"/>
      <c r="F298" s="15"/>
      <c r="H298" s="10"/>
      <c r="I298" s="10"/>
      <c r="J298" s="10"/>
      <c r="K298" s="10"/>
      <c r="L298" s="10"/>
      <c r="M298" s="10"/>
    </row>
    <row r="299" spans="1:13" ht="15.75" thickBot="1">
      <c r="A299" s="3"/>
      <c r="B299" s="4"/>
      <c r="C299" s="12"/>
      <c r="D299" s="13"/>
      <c r="E299" s="14"/>
      <c r="F299" s="15"/>
      <c r="H299" s="10"/>
      <c r="I299" s="10"/>
      <c r="J299" s="10"/>
      <c r="K299" s="10"/>
      <c r="L299" s="10"/>
      <c r="M299" s="10"/>
    </row>
    <row r="300" spans="1:13" ht="15.75" thickBot="1">
      <c r="A300" s="3"/>
      <c r="B300" s="4"/>
      <c r="C300" s="12"/>
      <c r="D300" s="13"/>
      <c r="E300" s="14"/>
      <c r="F300" s="15"/>
      <c r="H300" s="10"/>
      <c r="I300" s="10"/>
      <c r="J300" s="10"/>
      <c r="K300" s="10"/>
      <c r="L300" s="10"/>
      <c r="M300" s="10"/>
    </row>
    <row r="301" spans="1:13" ht="15.75" thickBot="1">
      <c r="A301" s="3"/>
      <c r="B301" s="4"/>
      <c r="C301" s="12"/>
      <c r="D301" s="13"/>
      <c r="E301" s="14"/>
      <c r="F301" s="15"/>
      <c r="H301" s="10"/>
      <c r="I301" s="10"/>
      <c r="J301" s="10"/>
      <c r="K301" s="10"/>
      <c r="L301" s="10"/>
      <c r="M301" s="10"/>
    </row>
    <row r="302" spans="1:13" ht="15.75" thickBot="1">
      <c r="A302" s="3"/>
      <c r="B302" s="4"/>
      <c r="C302" s="12"/>
      <c r="D302" s="13"/>
      <c r="E302" s="14"/>
      <c r="F302" s="15"/>
      <c r="H302" s="10"/>
      <c r="I302" s="10"/>
      <c r="J302" s="10"/>
      <c r="K302" s="10"/>
      <c r="L302" s="10"/>
      <c r="M302" s="10"/>
    </row>
    <row r="303" spans="1:13" ht="15.75" thickBot="1">
      <c r="A303" s="3"/>
      <c r="B303" s="4"/>
      <c r="C303" s="12"/>
      <c r="D303" s="13"/>
      <c r="E303" s="14"/>
      <c r="F303" s="15"/>
      <c r="H303" s="10"/>
      <c r="I303" s="10"/>
      <c r="J303" s="10"/>
      <c r="K303" s="10"/>
      <c r="L303" s="10"/>
      <c r="M303" s="10"/>
    </row>
    <row r="304" spans="1:13" ht="15.75" thickBot="1">
      <c r="A304" s="3"/>
      <c r="B304" s="4"/>
      <c r="C304" s="12"/>
      <c r="D304" s="13"/>
      <c r="E304" s="14"/>
      <c r="F304" s="15"/>
      <c r="H304" s="10"/>
      <c r="I304" s="10"/>
      <c r="J304" s="10"/>
      <c r="K304" s="10"/>
      <c r="L304" s="10"/>
      <c r="M304" s="10"/>
    </row>
    <row r="305" spans="1:13" ht="15.75" thickBot="1">
      <c r="A305" s="3"/>
      <c r="B305" s="4"/>
      <c r="C305" s="12"/>
      <c r="D305" s="13"/>
      <c r="E305" s="14"/>
      <c r="F305" s="15"/>
      <c r="H305" s="10"/>
      <c r="I305" s="10"/>
      <c r="J305" s="10"/>
      <c r="K305" s="10"/>
      <c r="L305" s="10"/>
      <c r="M305" s="10"/>
    </row>
    <row r="306" spans="1:13" ht="15.75" thickBot="1">
      <c r="A306" s="3"/>
      <c r="B306" s="4"/>
      <c r="C306" s="12"/>
      <c r="D306" s="13"/>
      <c r="E306" s="14"/>
      <c r="F306" s="15"/>
      <c r="H306" s="10"/>
      <c r="I306" s="10"/>
      <c r="J306" s="10"/>
      <c r="K306" s="10"/>
      <c r="L306" s="10"/>
      <c r="M306" s="10"/>
    </row>
    <row r="307" spans="1:13" ht="15.75" thickBot="1">
      <c r="A307" s="3"/>
      <c r="B307" s="4"/>
      <c r="C307" s="12"/>
      <c r="D307" s="13"/>
      <c r="E307" s="14"/>
      <c r="F307" s="15"/>
      <c r="H307" s="10"/>
      <c r="I307" s="10"/>
      <c r="J307" s="10"/>
      <c r="K307" s="10"/>
      <c r="L307" s="10"/>
      <c r="M307" s="10"/>
    </row>
    <row r="308" spans="1:13" ht="15.75" thickBot="1">
      <c r="A308" s="3"/>
      <c r="B308" s="4"/>
      <c r="C308" s="12"/>
      <c r="D308" s="13"/>
      <c r="E308" s="14"/>
      <c r="F308" s="15"/>
      <c r="H308" s="10"/>
      <c r="I308" s="10"/>
      <c r="J308" s="10"/>
      <c r="K308" s="10"/>
      <c r="L308" s="10"/>
      <c r="M308" s="10"/>
    </row>
    <row r="309" spans="1:13" ht="15.75" thickBot="1">
      <c r="A309" s="3"/>
      <c r="B309" s="4"/>
      <c r="C309" s="12"/>
      <c r="D309" s="13"/>
      <c r="E309" s="14"/>
      <c r="F309" s="15"/>
      <c r="H309" s="10"/>
      <c r="I309" s="10"/>
      <c r="J309" s="10"/>
      <c r="K309" s="10"/>
      <c r="L309" s="10"/>
      <c r="M309" s="10"/>
    </row>
    <row r="310" spans="1:13" ht="15.75" thickBot="1">
      <c r="A310" s="3"/>
      <c r="B310" s="4"/>
      <c r="C310" s="12"/>
      <c r="D310" s="13"/>
      <c r="E310" s="14"/>
      <c r="F310" s="15"/>
      <c r="H310" s="10"/>
      <c r="I310" s="10"/>
      <c r="J310" s="10"/>
      <c r="K310" s="10"/>
      <c r="L310" s="10"/>
      <c r="M310" s="10"/>
    </row>
    <row r="311" spans="1:13" ht="15.75" thickBot="1">
      <c r="A311" s="3"/>
      <c r="B311" s="4"/>
      <c r="C311" s="12"/>
      <c r="D311" s="13"/>
      <c r="E311" s="14"/>
      <c r="F311" s="15"/>
      <c r="H311" s="10"/>
      <c r="I311" s="10"/>
      <c r="J311" s="10"/>
      <c r="K311" s="10"/>
      <c r="L311" s="10"/>
      <c r="M311" s="10"/>
    </row>
    <row r="312" spans="1:13" ht="15.75" thickBot="1">
      <c r="A312" s="3"/>
      <c r="B312" s="4"/>
      <c r="C312" s="12"/>
      <c r="D312" s="13"/>
      <c r="E312" s="14"/>
      <c r="F312" s="15"/>
      <c r="H312" s="10"/>
      <c r="I312" s="10"/>
      <c r="J312" s="10"/>
      <c r="K312" s="10"/>
      <c r="L312" s="10"/>
      <c r="M312" s="10"/>
    </row>
    <row r="313" spans="1:13" ht="15.75" thickBot="1">
      <c r="A313" s="3"/>
      <c r="B313" s="4"/>
      <c r="C313" s="12"/>
      <c r="D313" s="13"/>
      <c r="E313" s="14"/>
      <c r="F313" s="15"/>
      <c r="H313" s="10"/>
      <c r="I313" s="10"/>
      <c r="J313" s="10"/>
      <c r="K313" s="10"/>
      <c r="L313" s="10"/>
      <c r="M313" s="10"/>
    </row>
    <row r="314" spans="1:13" ht="15.75" thickBot="1">
      <c r="A314" s="3"/>
      <c r="B314" s="4"/>
      <c r="C314" s="12"/>
      <c r="D314" s="13"/>
      <c r="E314" s="14"/>
      <c r="F314" s="15"/>
      <c r="H314" s="10"/>
      <c r="I314" s="10"/>
      <c r="J314" s="10"/>
      <c r="K314" s="10"/>
      <c r="L314" s="10"/>
      <c r="M314" s="10"/>
    </row>
    <row r="315" spans="1:13" ht="15.75" thickBot="1">
      <c r="A315" s="3"/>
      <c r="B315" s="4"/>
      <c r="C315" s="12"/>
      <c r="D315" s="13"/>
      <c r="E315" s="14"/>
      <c r="F315" s="15"/>
      <c r="H315" s="10"/>
      <c r="I315" s="10"/>
      <c r="J315" s="10"/>
      <c r="K315" s="10"/>
      <c r="L315" s="10"/>
      <c r="M315" s="10"/>
    </row>
    <row r="316" spans="1:13" ht="15.75" thickBot="1">
      <c r="A316" s="3"/>
      <c r="B316" s="4"/>
      <c r="C316" s="12"/>
      <c r="D316" s="13"/>
      <c r="E316" s="14"/>
      <c r="F316" s="15"/>
      <c r="H316" s="10"/>
      <c r="I316" s="10"/>
      <c r="J316" s="10"/>
      <c r="K316" s="10"/>
      <c r="L316" s="10"/>
      <c r="M316" s="10"/>
    </row>
    <row r="317" spans="1:13" ht="15.75" thickBot="1">
      <c r="A317" s="3"/>
      <c r="B317" s="4"/>
      <c r="C317" s="12"/>
      <c r="D317" s="13"/>
      <c r="E317" s="14"/>
      <c r="F317" s="15"/>
      <c r="H317" s="10"/>
      <c r="I317" s="10"/>
      <c r="J317" s="10"/>
      <c r="K317" s="10"/>
      <c r="L317" s="10"/>
      <c r="M317" s="10"/>
    </row>
    <row r="318" spans="1:13" ht="15.75" thickBot="1">
      <c r="A318" s="3"/>
      <c r="B318" s="4"/>
      <c r="C318" s="12"/>
      <c r="D318" s="13"/>
      <c r="E318" s="14"/>
      <c r="F318" s="15"/>
      <c r="H318" s="10"/>
      <c r="I318" s="10"/>
      <c r="J318" s="10"/>
      <c r="K318" s="10"/>
      <c r="L318" s="10"/>
      <c r="M318" s="10"/>
    </row>
    <row r="319" spans="1:13" ht="15.75" thickBot="1">
      <c r="A319" s="3"/>
      <c r="B319" s="4"/>
      <c r="C319" s="12"/>
      <c r="D319" s="13"/>
      <c r="E319" s="14"/>
      <c r="F319" s="15"/>
      <c r="H319" s="10"/>
      <c r="I319" s="10"/>
      <c r="J319" s="10"/>
      <c r="K319" s="10"/>
      <c r="L319" s="10"/>
      <c r="M319" s="10"/>
    </row>
    <row r="320" spans="1:13" ht="15.75" thickBot="1">
      <c r="A320" s="3"/>
      <c r="B320" s="4"/>
      <c r="C320" s="12"/>
      <c r="D320" s="13"/>
      <c r="E320" s="14"/>
      <c r="F320" s="15"/>
      <c r="H320" s="10"/>
      <c r="I320" s="10"/>
      <c r="J320" s="10"/>
      <c r="K320" s="10"/>
      <c r="L320" s="10"/>
      <c r="M320" s="10"/>
    </row>
    <row r="321" spans="1:13" ht="15.75" thickBot="1">
      <c r="A321" s="3"/>
      <c r="B321" s="4"/>
      <c r="C321" s="12"/>
      <c r="D321" s="13"/>
      <c r="E321" s="14"/>
      <c r="F321" s="15"/>
      <c r="H321" s="10"/>
      <c r="I321" s="10"/>
      <c r="J321" s="10"/>
      <c r="K321" s="10"/>
      <c r="L321" s="10"/>
      <c r="M321" s="10"/>
    </row>
    <row r="322" spans="1:13" ht="15.75" thickBot="1">
      <c r="A322" s="3"/>
      <c r="B322" s="4"/>
      <c r="C322" s="12"/>
      <c r="D322" s="13"/>
      <c r="E322" s="14"/>
      <c r="F322" s="15"/>
      <c r="H322" s="10"/>
      <c r="I322" s="10"/>
      <c r="J322" s="10"/>
      <c r="K322" s="10"/>
      <c r="L322" s="10"/>
      <c r="M322" s="10"/>
    </row>
    <row r="323" spans="1:13" ht="15.75" thickBot="1">
      <c r="A323" s="3"/>
      <c r="B323" s="4"/>
      <c r="C323" s="12"/>
      <c r="D323" s="13"/>
      <c r="E323" s="14"/>
      <c r="F323" s="15"/>
      <c r="H323" s="10"/>
      <c r="I323" s="10"/>
      <c r="J323" s="10"/>
      <c r="K323" s="10"/>
      <c r="L323" s="10"/>
      <c r="M323" s="10"/>
    </row>
    <row r="324" spans="1:13" ht="15.75" thickBot="1">
      <c r="A324" s="3"/>
      <c r="B324" s="4"/>
      <c r="C324" s="12"/>
      <c r="D324" s="13"/>
      <c r="E324" s="14"/>
      <c r="F324" s="15"/>
      <c r="H324" s="10"/>
      <c r="I324" s="10"/>
      <c r="J324" s="10"/>
      <c r="K324" s="10"/>
      <c r="L324" s="10"/>
      <c r="M324" s="10"/>
    </row>
    <row r="325" spans="1:13" ht="15.75" thickBot="1">
      <c r="A325" s="3"/>
      <c r="B325" s="4"/>
      <c r="C325" s="12"/>
      <c r="D325" s="13"/>
      <c r="E325" s="14"/>
      <c r="F325" s="15"/>
      <c r="H325" s="10"/>
      <c r="I325" s="10"/>
      <c r="J325" s="10"/>
      <c r="K325" s="10"/>
      <c r="L325" s="10"/>
      <c r="M325" s="10"/>
    </row>
    <row r="326" spans="1:13" ht="15.75" thickBot="1">
      <c r="A326" s="3"/>
      <c r="B326" s="4"/>
      <c r="C326" s="12"/>
      <c r="D326" s="13"/>
      <c r="E326" s="14"/>
      <c r="F326" s="15"/>
      <c r="H326" s="10"/>
      <c r="I326" s="10"/>
      <c r="J326" s="10"/>
      <c r="K326" s="10"/>
      <c r="L326" s="10"/>
      <c r="M326" s="10"/>
    </row>
    <row r="327" spans="1:13" ht="15.75" thickBot="1">
      <c r="A327" s="3"/>
      <c r="B327" s="4"/>
      <c r="C327" s="12"/>
      <c r="D327" s="13"/>
      <c r="E327" s="14"/>
      <c r="F327" s="15"/>
      <c r="H327" s="10"/>
      <c r="I327" s="10"/>
      <c r="J327" s="10"/>
      <c r="K327" s="10"/>
      <c r="L327" s="10"/>
      <c r="M327" s="10"/>
    </row>
    <row r="328" spans="1:13" ht="15.75" thickBot="1">
      <c r="A328" s="3"/>
      <c r="B328" s="4"/>
      <c r="C328" s="12"/>
      <c r="D328" s="13"/>
      <c r="E328" s="14"/>
      <c r="F328" s="15"/>
      <c r="H328" s="10"/>
      <c r="I328" s="10"/>
      <c r="J328" s="10"/>
      <c r="K328" s="10"/>
      <c r="L328" s="10"/>
      <c r="M328" s="10"/>
    </row>
    <row r="329" spans="1:13" ht="15.75" thickBot="1">
      <c r="A329" s="3"/>
      <c r="B329" s="4"/>
      <c r="C329" s="12"/>
      <c r="D329" s="13"/>
      <c r="E329" s="14"/>
      <c r="F329" s="15"/>
      <c r="H329" s="10"/>
      <c r="I329" s="10"/>
      <c r="J329" s="10"/>
      <c r="K329" s="10"/>
      <c r="L329" s="10"/>
      <c r="M329" s="10"/>
    </row>
    <row r="330" spans="1:13" ht="15.75" thickBot="1">
      <c r="A330" s="3"/>
      <c r="B330" s="4"/>
      <c r="C330" s="12"/>
      <c r="D330" s="13"/>
      <c r="E330" s="14"/>
      <c r="F330" s="15"/>
      <c r="H330" s="10"/>
      <c r="I330" s="10"/>
      <c r="J330" s="10"/>
      <c r="K330" s="10"/>
      <c r="L330" s="10"/>
      <c r="M330" s="10"/>
    </row>
    <row r="331" spans="1:13" ht="15.75" thickBot="1">
      <c r="A331" s="3"/>
      <c r="B331" s="4"/>
      <c r="C331" s="12"/>
      <c r="D331" s="13"/>
      <c r="E331" s="14"/>
      <c r="F331" s="15"/>
      <c r="H331" s="10"/>
      <c r="I331" s="10"/>
      <c r="J331" s="10"/>
      <c r="K331" s="10"/>
      <c r="L331" s="10"/>
      <c r="M331" s="10"/>
    </row>
    <row r="332" spans="1:13" ht="15.75" thickBot="1">
      <c r="A332" s="3"/>
      <c r="B332" s="4"/>
      <c r="C332" s="12"/>
      <c r="D332" s="13"/>
      <c r="E332" s="14"/>
      <c r="F332" s="15"/>
      <c r="H332" s="10"/>
      <c r="I332" s="10"/>
      <c r="J332" s="10"/>
      <c r="K332" s="10"/>
      <c r="L332" s="10"/>
      <c r="M332" s="10"/>
    </row>
    <row r="333" spans="1:13" ht="15.75" thickBot="1">
      <c r="A333" s="3"/>
      <c r="B333" s="4"/>
      <c r="C333" s="12"/>
      <c r="D333" s="13"/>
      <c r="E333" s="14"/>
      <c r="F333" s="15"/>
      <c r="H333" s="10"/>
      <c r="I333" s="10"/>
      <c r="J333" s="10"/>
      <c r="K333" s="10"/>
      <c r="L333" s="10"/>
      <c r="M333" s="10"/>
    </row>
    <row r="334" spans="1:13" ht="15.75" thickBot="1">
      <c r="A334" s="3"/>
      <c r="B334" s="4"/>
      <c r="C334" s="12"/>
      <c r="D334" s="13"/>
      <c r="E334" s="14"/>
      <c r="F334" s="15"/>
      <c r="H334" s="10"/>
      <c r="I334" s="10"/>
      <c r="J334" s="10"/>
      <c r="K334" s="10"/>
      <c r="L334" s="10"/>
      <c r="M334" s="10"/>
    </row>
    <row r="335" spans="1:13" ht="15.75" thickBot="1">
      <c r="A335" s="3"/>
      <c r="B335" s="4"/>
      <c r="C335" s="12"/>
      <c r="D335" s="13"/>
      <c r="E335" s="14"/>
      <c r="F335" s="15"/>
      <c r="H335" s="10"/>
      <c r="I335" s="10"/>
      <c r="J335" s="10"/>
      <c r="K335" s="10"/>
      <c r="L335" s="10"/>
      <c r="M335" s="10"/>
    </row>
    <row r="336" spans="1:13" ht="15.75" thickBot="1">
      <c r="A336" s="3"/>
      <c r="B336" s="4"/>
      <c r="C336" s="12"/>
      <c r="D336" s="13"/>
      <c r="E336" s="14"/>
      <c r="F336" s="15"/>
      <c r="H336" s="10"/>
      <c r="I336" s="10"/>
      <c r="J336" s="10"/>
      <c r="K336" s="10"/>
      <c r="L336" s="10"/>
      <c r="M336" s="10"/>
    </row>
    <row r="337" spans="1:13" ht="15.75" thickBot="1">
      <c r="A337" s="3"/>
      <c r="B337" s="4"/>
      <c r="C337" s="12"/>
      <c r="D337" s="13"/>
      <c r="E337" s="14"/>
      <c r="F337" s="15"/>
      <c r="H337" s="10"/>
      <c r="I337" s="10"/>
      <c r="J337" s="10"/>
      <c r="K337" s="10"/>
      <c r="L337" s="10"/>
      <c r="M337" s="10"/>
    </row>
    <row r="338" spans="1:13" ht="15.75" thickBot="1">
      <c r="A338" s="3"/>
      <c r="B338" s="4"/>
      <c r="C338" s="12"/>
      <c r="D338" s="13"/>
      <c r="E338" s="14"/>
      <c r="F338" s="15"/>
      <c r="H338" s="10"/>
      <c r="I338" s="10"/>
      <c r="J338" s="10"/>
      <c r="K338" s="10"/>
      <c r="L338" s="10"/>
      <c r="M338" s="10"/>
    </row>
    <row r="339" spans="1:13" ht="15.75" thickBot="1">
      <c r="A339" s="3"/>
      <c r="B339" s="4"/>
      <c r="C339" s="12"/>
      <c r="D339" s="13"/>
      <c r="E339" s="14"/>
      <c r="F339" s="15"/>
      <c r="H339" s="10"/>
      <c r="I339" s="10"/>
      <c r="J339" s="10"/>
      <c r="K339" s="10"/>
      <c r="L339" s="10"/>
      <c r="M339" s="10"/>
    </row>
    <row r="340" spans="1:13" ht="15.75" thickBot="1">
      <c r="A340" s="3"/>
      <c r="B340" s="4"/>
      <c r="C340" s="12"/>
      <c r="D340" s="13"/>
      <c r="E340" s="14"/>
      <c r="F340" s="15"/>
      <c r="H340" s="10"/>
      <c r="I340" s="10"/>
      <c r="J340" s="10"/>
      <c r="K340" s="10"/>
      <c r="L340" s="10"/>
      <c r="M340" s="10"/>
    </row>
    <row r="341" spans="1:13" ht="15.75" thickBot="1">
      <c r="A341" s="3"/>
      <c r="B341" s="4"/>
      <c r="C341" s="12"/>
      <c r="D341" s="13"/>
      <c r="E341" s="14"/>
      <c r="F341" s="15"/>
      <c r="H341" s="10"/>
      <c r="I341" s="10"/>
      <c r="J341" s="10"/>
      <c r="K341" s="10"/>
      <c r="L341" s="10"/>
      <c r="M341" s="10"/>
    </row>
    <row r="342" spans="1:13" ht="15.75" thickBot="1">
      <c r="A342" s="3"/>
      <c r="B342" s="4"/>
      <c r="C342" s="12"/>
      <c r="D342" s="13"/>
      <c r="E342" s="14"/>
      <c r="F342" s="15"/>
      <c r="H342" s="10"/>
      <c r="I342" s="10"/>
      <c r="J342" s="10"/>
      <c r="K342" s="10"/>
      <c r="L342" s="10"/>
      <c r="M342" s="10"/>
    </row>
    <row r="343" spans="1:13" ht="15.75" thickBot="1">
      <c r="A343" s="3"/>
      <c r="B343" s="4"/>
      <c r="C343" s="12"/>
      <c r="D343" s="13"/>
      <c r="E343" s="14"/>
      <c r="F343" s="15"/>
      <c r="H343" s="10"/>
      <c r="I343" s="10"/>
      <c r="J343" s="10"/>
      <c r="K343" s="10"/>
      <c r="L343" s="10"/>
      <c r="M343" s="10"/>
    </row>
    <row r="344" spans="1:13" ht="15.75" thickBot="1">
      <c r="A344" s="3"/>
      <c r="B344" s="4"/>
      <c r="C344" s="12"/>
      <c r="D344" s="13"/>
      <c r="E344" s="14"/>
      <c r="F344" s="15"/>
      <c r="H344" s="10"/>
      <c r="I344" s="10"/>
      <c r="J344" s="10"/>
      <c r="K344" s="10"/>
      <c r="L344" s="10"/>
      <c r="M344" s="10"/>
    </row>
    <row r="345" spans="1:13" ht="15.75" thickBot="1">
      <c r="A345" s="3"/>
      <c r="B345" s="4"/>
      <c r="C345" s="12"/>
      <c r="D345" s="13"/>
      <c r="E345" s="14"/>
      <c r="F345" s="15"/>
      <c r="H345" s="10"/>
      <c r="I345" s="10"/>
      <c r="J345" s="10"/>
      <c r="K345" s="10"/>
      <c r="L345" s="10"/>
      <c r="M345" s="10"/>
    </row>
    <row r="346" spans="1:13" ht="15.75" thickBot="1">
      <c r="A346" s="3"/>
      <c r="B346" s="4"/>
      <c r="C346" s="12"/>
      <c r="D346" s="13"/>
      <c r="E346" s="14"/>
      <c r="F346" s="15"/>
      <c r="H346" s="10"/>
      <c r="I346" s="10"/>
      <c r="J346" s="10"/>
      <c r="K346" s="10"/>
      <c r="L346" s="10"/>
      <c r="M346" s="10"/>
    </row>
    <row r="347" spans="1:13" ht="15.75" thickBot="1">
      <c r="A347" s="3"/>
      <c r="B347" s="4"/>
      <c r="C347" s="12"/>
      <c r="D347" s="13"/>
      <c r="E347" s="14"/>
      <c r="F347" s="15"/>
      <c r="H347" s="10"/>
      <c r="I347" s="10"/>
      <c r="J347" s="10"/>
      <c r="K347" s="10"/>
      <c r="L347" s="10"/>
      <c r="M347" s="10"/>
    </row>
    <row r="348" spans="1:13" ht="15.75" thickBot="1">
      <c r="A348" s="3"/>
      <c r="B348" s="4"/>
      <c r="C348" s="12"/>
      <c r="D348" s="13"/>
      <c r="E348" s="14"/>
      <c r="F348" s="15"/>
      <c r="H348" s="10"/>
      <c r="I348" s="10"/>
      <c r="J348" s="10"/>
      <c r="K348" s="10"/>
      <c r="L348" s="10"/>
      <c r="M348" s="10"/>
    </row>
    <row r="349" spans="1:13" ht="15.75" thickBot="1">
      <c r="A349" s="3"/>
      <c r="B349" s="4"/>
      <c r="C349" s="12"/>
      <c r="D349" s="13"/>
      <c r="E349" s="14"/>
      <c r="F349" s="15"/>
      <c r="H349" s="10"/>
      <c r="I349" s="10"/>
      <c r="J349" s="10"/>
      <c r="K349" s="10"/>
      <c r="L349" s="10"/>
      <c r="M349" s="10"/>
    </row>
    <row r="350" spans="1:13" ht="15.75" thickBot="1">
      <c r="A350" s="3"/>
      <c r="B350" s="4"/>
      <c r="C350" s="12"/>
      <c r="D350" s="13"/>
      <c r="E350" s="14"/>
      <c r="F350" s="15"/>
      <c r="H350" s="10"/>
      <c r="I350" s="10"/>
      <c r="J350" s="10"/>
      <c r="K350" s="10"/>
      <c r="L350" s="10"/>
      <c r="M350" s="10"/>
    </row>
    <row r="351" spans="1:13" ht="15.75" thickBot="1">
      <c r="A351" s="3"/>
      <c r="B351" s="4"/>
      <c r="C351" s="12"/>
      <c r="D351" s="13"/>
      <c r="E351" s="14"/>
      <c r="F351" s="15"/>
      <c r="H351" s="10"/>
      <c r="I351" s="10"/>
      <c r="J351" s="10"/>
      <c r="K351" s="10"/>
      <c r="L351" s="10"/>
      <c r="M351" s="10"/>
    </row>
    <row r="352" spans="1:13" ht="15.75" thickBot="1">
      <c r="A352" s="3"/>
      <c r="B352" s="4"/>
      <c r="C352" s="12"/>
      <c r="D352" s="13"/>
      <c r="E352" s="14"/>
      <c r="F352" s="15"/>
      <c r="H352" s="10"/>
      <c r="I352" s="10"/>
      <c r="J352" s="10"/>
      <c r="K352" s="10"/>
      <c r="L352" s="10"/>
      <c r="M352" s="10"/>
    </row>
    <row r="353" spans="1:13" ht="15.75" thickBot="1">
      <c r="A353" s="3"/>
      <c r="B353" s="4"/>
      <c r="C353" s="12"/>
      <c r="D353" s="13"/>
      <c r="E353" s="14"/>
      <c r="F353" s="15"/>
      <c r="H353" s="10"/>
      <c r="I353" s="10"/>
      <c r="J353" s="10"/>
      <c r="K353" s="10"/>
      <c r="L353" s="10"/>
      <c r="M353" s="10"/>
    </row>
    <row r="354" spans="1:13" ht="15.75" thickBot="1">
      <c r="A354" s="3"/>
      <c r="B354" s="4"/>
      <c r="C354" s="12"/>
      <c r="D354" s="13"/>
      <c r="E354" s="14"/>
      <c r="F354" s="15"/>
      <c r="H354" s="10"/>
      <c r="I354" s="10"/>
      <c r="J354" s="10"/>
      <c r="K354" s="10"/>
      <c r="L354" s="10"/>
      <c r="M354" s="10"/>
    </row>
    <row r="355" spans="1:13" ht="15.75" thickBot="1">
      <c r="A355" s="3"/>
      <c r="B355" s="4"/>
      <c r="C355" s="12"/>
      <c r="D355" s="13"/>
      <c r="E355" s="14"/>
      <c r="F355" s="15"/>
      <c r="H355" s="10"/>
      <c r="I355" s="10"/>
      <c r="J355" s="10"/>
      <c r="K355" s="10"/>
      <c r="L355" s="10"/>
      <c r="M355" s="10"/>
    </row>
    <row r="356" spans="1:13" ht="15.75" thickBot="1">
      <c r="A356" s="3"/>
      <c r="B356" s="4"/>
      <c r="C356" s="12"/>
      <c r="D356" s="13"/>
      <c r="E356" s="14"/>
      <c r="F356" s="15"/>
      <c r="H356" s="10"/>
      <c r="I356" s="10"/>
      <c r="J356" s="10"/>
      <c r="K356" s="10"/>
      <c r="L356" s="10"/>
      <c r="M356" s="10"/>
    </row>
    <row r="357" spans="1:13" ht="15.75" thickBot="1">
      <c r="A357" s="3"/>
      <c r="B357" s="4"/>
      <c r="C357" s="12"/>
      <c r="D357" s="13"/>
      <c r="E357" s="14"/>
      <c r="F357" s="15"/>
      <c r="H357" s="10"/>
      <c r="I357" s="10"/>
      <c r="J357" s="10"/>
      <c r="K357" s="10"/>
      <c r="L357" s="10"/>
      <c r="M357" s="10"/>
    </row>
    <row r="358" spans="1:13" ht="15.75" thickBot="1">
      <c r="A358" s="3"/>
      <c r="B358" s="4"/>
      <c r="C358" s="12"/>
      <c r="D358" s="13"/>
      <c r="E358" s="14"/>
      <c r="F358" s="15"/>
      <c r="H358" s="10"/>
      <c r="I358" s="10"/>
      <c r="J358" s="10"/>
      <c r="K358" s="10"/>
      <c r="L358" s="10"/>
      <c r="M358" s="10"/>
    </row>
    <row r="359" spans="1:13" ht="15.75" thickBot="1">
      <c r="A359" s="3"/>
      <c r="B359" s="4"/>
      <c r="C359" s="12"/>
      <c r="D359" s="13"/>
      <c r="E359" s="14"/>
      <c r="F359" s="15"/>
      <c r="H359" s="10"/>
      <c r="I359" s="10"/>
      <c r="J359" s="10"/>
      <c r="K359" s="10"/>
      <c r="L359" s="10"/>
      <c r="M359" s="10"/>
    </row>
    <row r="360" spans="1:13" ht="15.75" thickBot="1">
      <c r="A360" s="3"/>
      <c r="B360" s="4"/>
      <c r="C360" s="12"/>
      <c r="D360" s="13"/>
      <c r="E360" s="14"/>
      <c r="F360" s="15"/>
      <c r="H360" s="10"/>
      <c r="I360" s="10"/>
      <c r="J360" s="10"/>
      <c r="K360" s="10"/>
      <c r="L360" s="10"/>
      <c r="M360" s="10"/>
    </row>
    <row r="361" spans="1:13" ht="15.75" thickBot="1">
      <c r="A361" s="3"/>
      <c r="B361" s="4"/>
      <c r="C361" s="12"/>
      <c r="D361" s="13"/>
      <c r="E361" s="14"/>
      <c r="F361" s="15"/>
      <c r="H361" s="10"/>
      <c r="I361" s="10"/>
      <c r="J361" s="10"/>
      <c r="K361" s="10"/>
      <c r="L361" s="10"/>
      <c r="M361" s="10"/>
    </row>
    <row r="362" spans="1:13" ht="15.75" thickBot="1">
      <c r="A362" s="3"/>
      <c r="B362" s="4"/>
      <c r="C362" s="12"/>
      <c r="D362" s="13"/>
      <c r="E362" s="14"/>
      <c r="F362" s="15"/>
      <c r="H362" s="10"/>
      <c r="I362" s="10"/>
      <c r="J362" s="10"/>
      <c r="K362" s="10"/>
      <c r="L362" s="10"/>
      <c r="M362" s="10"/>
    </row>
    <row r="363" spans="1:13" ht="15.75" thickBot="1">
      <c r="A363" s="3"/>
      <c r="B363" s="4"/>
      <c r="C363" s="12"/>
      <c r="D363" s="13"/>
      <c r="E363" s="14"/>
      <c r="F363" s="15"/>
      <c r="H363" s="10"/>
      <c r="I363" s="10"/>
      <c r="J363" s="10"/>
      <c r="K363" s="10"/>
      <c r="L363" s="10"/>
      <c r="M363" s="10"/>
    </row>
    <row r="364" spans="1:13" ht="15.75" thickBot="1">
      <c r="A364" s="3"/>
      <c r="B364" s="4"/>
      <c r="C364" s="12"/>
      <c r="D364" s="13"/>
      <c r="E364" s="14"/>
      <c r="F364" s="15"/>
      <c r="H364" s="10"/>
      <c r="I364" s="10"/>
      <c r="J364" s="10"/>
      <c r="K364" s="10"/>
      <c r="L364" s="10"/>
      <c r="M364" s="10"/>
    </row>
    <row r="365" spans="1:13" ht="15.75" thickBot="1">
      <c r="A365" s="3"/>
      <c r="B365" s="4"/>
      <c r="C365" s="12"/>
      <c r="D365" s="13"/>
      <c r="E365" s="14"/>
      <c r="F365" s="15"/>
      <c r="H365" s="10"/>
      <c r="I365" s="10"/>
      <c r="J365" s="10"/>
      <c r="K365" s="10"/>
      <c r="L365" s="10"/>
      <c r="M365" s="10"/>
    </row>
    <row r="366" spans="1:13" ht="15.75" thickBot="1">
      <c r="A366" s="3"/>
      <c r="B366" s="4"/>
      <c r="C366" s="12"/>
      <c r="D366" s="13"/>
      <c r="E366" s="14"/>
      <c r="F366" s="15"/>
      <c r="H366" s="10"/>
      <c r="I366" s="10"/>
      <c r="J366" s="10"/>
      <c r="K366" s="10"/>
      <c r="L366" s="10"/>
      <c r="M366" s="10"/>
    </row>
    <row r="367" spans="1:13" ht="15.75" thickBot="1">
      <c r="A367" s="3"/>
      <c r="B367" s="4"/>
      <c r="C367" s="12"/>
      <c r="D367" s="13"/>
      <c r="E367" s="14"/>
      <c r="F367" s="15"/>
      <c r="H367" s="10"/>
      <c r="I367" s="10"/>
      <c r="J367" s="10"/>
      <c r="K367" s="10"/>
      <c r="L367" s="10"/>
      <c r="M367" s="10"/>
    </row>
    <row r="368" spans="1:13" ht="15.75" thickBot="1">
      <c r="A368" s="3"/>
      <c r="B368" s="4"/>
      <c r="C368" s="12"/>
      <c r="D368" s="13"/>
      <c r="E368" s="14"/>
      <c r="F368" s="15"/>
      <c r="H368" s="10"/>
      <c r="I368" s="10"/>
      <c r="J368" s="10"/>
      <c r="K368" s="10"/>
      <c r="L368" s="10"/>
      <c r="M368" s="10"/>
    </row>
    <row r="369" spans="1:13" ht="15.75" thickBot="1">
      <c r="A369" s="3"/>
      <c r="B369" s="4"/>
      <c r="C369" s="12"/>
      <c r="D369" s="13"/>
      <c r="E369" s="14"/>
      <c r="F369" s="15"/>
      <c r="H369" s="10"/>
      <c r="I369" s="10"/>
      <c r="J369" s="10"/>
      <c r="K369" s="10"/>
      <c r="L369" s="10"/>
      <c r="M369" s="10"/>
    </row>
    <row r="370" spans="1:13" ht="15.75" thickBot="1">
      <c r="A370" s="3"/>
      <c r="B370" s="4"/>
      <c r="C370" s="12"/>
      <c r="D370" s="13"/>
      <c r="E370" s="14"/>
      <c r="F370" s="15"/>
      <c r="H370" s="10"/>
      <c r="I370" s="10"/>
      <c r="J370" s="10"/>
      <c r="K370" s="10"/>
      <c r="L370" s="10"/>
      <c r="M370" s="10"/>
    </row>
    <row r="371" spans="1:13" ht="15.75" thickBot="1">
      <c r="A371" s="3"/>
      <c r="B371" s="4"/>
      <c r="C371" s="12"/>
      <c r="D371" s="13"/>
      <c r="E371" s="14"/>
      <c r="F371" s="15"/>
      <c r="H371" s="10"/>
      <c r="I371" s="10"/>
      <c r="J371" s="10"/>
      <c r="K371" s="10"/>
      <c r="L371" s="10"/>
      <c r="M371" s="10"/>
    </row>
    <row r="372" spans="1:13" ht="15.75" thickBot="1">
      <c r="A372" s="3"/>
      <c r="B372" s="4"/>
      <c r="C372" s="12"/>
      <c r="D372" s="13"/>
      <c r="E372" s="14"/>
      <c r="F372" s="15"/>
      <c r="H372" s="10"/>
      <c r="I372" s="10"/>
      <c r="J372" s="10"/>
      <c r="K372" s="10"/>
      <c r="L372" s="10"/>
      <c r="M372" s="10"/>
    </row>
    <row r="373" spans="1:13" ht="15.75" thickBot="1">
      <c r="A373" s="3"/>
      <c r="B373" s="4"/>
      <c r="C373" s="12"/>
      <c r="D373" s="13"/>
      <c r="E373" s="14"/>
      <c r="F373" s="15"/>
      <c r="H373" s="10"/>
      <c r="I373" s="10"/>
      <c r="J373" s="10"/>
      <c r="K373" s="10"/>
      <c r="L373" s="10"/>
      <c r="M373" s="10"/>
    </row>
    <row r="374" spans="1:13" ht="15.75" thickBot="1">
      <c r="A374" s="3"/>
      <c r="B374" s="4"/>
      <c r="C374" s="12"/>
      <c r="D374" s="13"/>
      <c r="E374" s="14"/>
      <c r="F374" s="15"/>
      <c r="H374" s="10"/>
      <c r="I374" s="10"/>
      <c r="J374" s="10"/>
      <c r="K374" s="10"/>
      <c r="L374" s="10"/>
      <c r="M374" s="10"/>
    </row>
    <row r="375" spans="1:13" ht="15.75" thickBot="1">
      <c r="A375" s="3"/>
      <c r="B375" s="4"/>
      <c r="C375" s="12"/>
      <c r="D375" s="13"/>
      <c r="E375" s="14"/>
      <c r="F375" s="15"/>
      <c r="H375" s="10"/>
      <c r="I375" s="10"/>
      <c r="J375" s="10"/>
      <c r="K375" s="10"/>
      <c r="L375" s="10"/>
      <c r="M375" s="10"/>
    </row>
    <row r="376" spans="1:13" ht="15.75" thickBot="1">
      <c r="A376" s="3"/>
      <c r="B376" s="4"/>
      <c r="C376" s="12"/>
      <c r="D376" s="13"/>
      <c r="E376" s="14"/>
      <c r="F376" s="15"/>
      <c r="H376" s="10"/>
      <c r="I376" s="10"/>
      <c r="J376" s="10"/>
      <c r="K376" s="10"/>
      <c r="L376" s="10"/>
      <c r="M376" s="10"/>
    </row>
    <row r="377" spans="1:13" ht="15.75" thickBot="1">
      <c r="A377" s="3"/>
      <c r="B377" s="4"/>
      <c r="C377" s="12"/>
      <c r="D377" s="13"/>
      <c r="E377" s="14"/>
      <c r="F377" s="15"/>
      <c r="H377" s="10"/>
      <c r="I377" s="10"/>
      <c r="J377" s="10"/>
      <c r="K377" s="10"/>
      <c r="L377" s="10"/>
      <c r="M377" s="10"/>
    </row>
    <row r="378" spans="1:13" ht="15.75" thickBot="1">
      <c r="A378" s="3"/>
      <c r="B378" s="4"/>
      <c r="C378" s="12"/>
      <c r="D378" s="13"/>
      <c r="E378" s="14"/>
      <c r="F378" s="15"/>
      <c r="H378" s="10"/>
      <c r="I378" s="10"/>
      <c r="J378" s="10"/>
      <c r="K378" s="10"/>
      <c r="L378" s="10"/>
      <c r="M378" s="10"/>
    </row>
    <row r="379" spans="1:13" ht="15.75" thickBot="1">
      <c r="A379" s="3"/>
      <c r="B379" s="4"/>
      <c r="C379" s="12"/>
      <c r="D379" s="13"/>
      <c r="E379" s="14"/>
      <c r="F379" s="15"/>
      <c r="H379" s="10"/>
      <c r="I379" s="10"/>
      <c r="J379" s="10"/>
      <c r="K379" s="10"/>
      <c r="L379" s="10"/>
      <c r="M379" s="10"/>
    </row>
    <row r="380" spans="1:13" ht="15.75" thickBot="1">
      <c r="A380" s="3"/>
      <c r="B380" s="4"/>
      <c r="C380" s="12"/>
      <c r="D380" s="13"/>
      <c r="E380" s="14"/>
      <c r="F380" s="15"/>
      <c r="H380" s="10"/>
      <c r="I380" s="10"/>
      <c r="J380" s="10"/>
      <c r="K380" s="10"/>
      <c r="L380" s="10"/>
      <c r="M380" s="10"/>
    </row>
    <row r="381" spans="1:13" ht="15.75" thickBot="1">
      <c r="A381" s="3"/>
      <c r="B381" s="4"/>
      <c r="C381" s="12"/>
      <c r="D381" s="13"/>
      <c r="E381" s="14"/>
      <c r="F381" s="15"/>
      <c r="H381" s="10"/>
      <c r="I381" s="10"/>
      <c r="J381" s="10"/>
      <c r="K381" s="10"/>
      <c r="L381" s="10"/>
      <c r="M381" s="10"/>
    </row>
    <row r="382" spans="1:13" ht="15.75" thickBot="1">
      <c r="A382" s="3"/>
      <c r="B382" s="4"/>
      <c r="C382" s="12"/>
      <c r="D382" s="13"/>
      <c r="E382" s="14"/>
      <c r="F382" s="15"/>
      <c r="H382" s="10"/>
      <c r="I382" s="10"/>
      <c r="J382" s="10"/>
      <c r="K382" s="10"/>
      <c r="L382" s="10"/>
      <c r="M382" s="10"/>
    </row>
    <row r="383" spans="1:13" ht="15.75" thickBot="1">
      <c r="A383" s="3"/>
      <c r="B383" s="4"/>
      <c r="C383" s="12"/>
      <c r="D383" s="13"/>
      <c r="E383" s="14"/>
      <c r="F383" s="15"/>
      <c r="H383" s="10"/>
      <c r="I383" s="10"/>
      <c r="J383" s="10"/>
      <c r="K383" s="10"/>
      <c r="L383" s="10"/>
      <c r="M383" s="10"/>
    </row>
    <row r="384" spans="1:13" ht="15.75" thickBot="1">
      <c r="A384" s="3"/>
      <c r="B384" s="4"/>
      <c r="C384" s="12"/>
      <c r="D384" s="13"/>
      <c r="E384" s="14"/>
      <c r="F384" s="15"/>
      <c r="H384" s="10"/>
      <c r="I384" s="10"/>
      <c r="J384" s="10"/>
      <c r="K384" s="10"/>
      <c r="L384" s="10"/>
      <c r="M384" s="10"/>
    </row>
    <row r="385" spans="1:13" ht="15.75" thickBot="1">
      <c r="A385" s="3"/>
      <c r="B385" s="4"/>
      <c r="C385" s="12"/>
      <c r="D385" s="13"/>
      <c r="E385" s="14"/>
      <c r="F385" s="15"/>
      <c r="H385" s="10"/>
      <c r="I385" s="10"/>
      <c r="J385" s="10"/>
      <c r="K385" s="10"/>
      <c r="L385" s="10"/>
      <c r="M385" s="10"/>
    </row>
    <row r="386" spans="1:13" ht="15.75" thickBot="1">
      <c r="A386" s="3"/>
      <c r="B386" s="4"/>
      <c r="C386" s="12"/>
      <c r="D386" s="13"/>
      <c r="E386" s="14"/>
      <c r="F386" s="15"/>
      <c r="H386" s="10"/>
      <c r="I386" s="10"/>
      <c r="J386" s="10"/>
      <c r="K386" s="10"/>
      <c r="L386" s="10"/>
      <c r="M386" s="10"/>
    </row>
    <row r="387" spans="1:13" ht="15.75" thickBot="1">
      <c r="A387" s="3"/>
      <c r="B387" s="4"/>
      <c r="C387" s="12"/>
      <c r="D387" s="13"/>
      <c r="E387" s="14"/>
      <c r="F387" s="15"/>
      <c r="H387" s="10"/>
      <c r="I387" s="10"/>
      <c r="J387" s="10"/>
      <c r="K387" s="10"/>
      <c r="L387" s="10"/>
      <c r="M387" s="10"/>
    </row>
    <row r="388" spans="1:13" ht="15.75" thickBot="1">
      <c r="A388" s="3"/>
      <c r="B388" s="4"/>
      <c r="C388" s="12"/>
      <c r="D388" s="13"/>
      <c r="E388" s="14"/>
      <c r="F388" s="15"/>
      <c r="H388" s="10"/>
      <c r="I388" s="10"/>
      <c r="J388" s="10"/>
      <c r="K388" s="10"/>
      <c r="L388" s="10"/>
      <c r="M388" s="10"/>
    </row>
    <row r="389" spans="1:13" ht="15.75" thickBot="1">
      <c r="A389" s="3"/>
      <c r="B389" s="4"/>
      <c r="C389" s="12"/>
      <c r="D389" s="13"/>
      <c r="E389" s="14"/>
      <c r="F389" s="15"/>
      <c r="H389" s="10"/>
      <c r="I389" s="10"/>
      <c r="J389" s="10"/>
      <c r="K389" s="10"/>
      <c r="L389" s="10"/>
      <c r="M389" s="10"/>
    </row>
    <row r="390" spans="1:13" ht="15.75" thickBot="1">
      <c r="A390" s="3"/>
      <c r="B390" s="4"/>
      <c r="C390" s="12"/>
      <c r="D390" s="13"/>
      <c r="E390" s="14"/>
      <c r="F390" s="15"/>
      <c r="H390" s="10"/>
      <c r="I390" s="10"/>
      <c r="J390" s="10"/>
      <c r="K390" s="10"/>
      <c r="L390" s="10"/>
      <c r="M390" s="10"/>
    </row>
    <row r="391" spans="1:13" ht="15.75" thickBot="1">
      <c r="A391" s="3"/>
      <c r="B391" s="4"/>
      <c r="C391" s="12"/>
      <c r="D391" s="13"/>
      <c r="E391" s="14"/>
      <c r="F391" s="15"/>
      <c r="H391" s="10"/>
      <c r="I391" s="10"/>
      <c r="J391" s="10"/>
      <c r="K391" s="10"/>
      <c r="L391" s="10"/>
      <c r="M391" s="10"/>
    </row>
    <row r="392" spans="1:13" ht="15.75" thickBot="1">
      <c r="A392" s="3"/>
      <c r="B392" s="4"/>
      <c r="C392" s="12"/>
      <c r="D392" s="13"/>
      <c r="E392" s="14"/>
      <c r="F392" s="15"/>
      <c r="H392" s="10"/>
      <c r="I392" s="10"/>
      <c r="J392" s="10"/>
      <c r="K392" s="10"/>
      <c r="L392" s="10"/>
      <c r="M392" s="10"/>
    </row>
    <row r="393" spans="1:13" ht="15.75" thickBot="1">
      <c r="A393" s="3"/>
      <c r="B393" s="4"/>
      <c r="C393" s="12"/>
      <c r="D393" s="13"/>
      <c r="E393" s="14"/>
      <c r="F393" s="15"/>
      <c r="H393" s="10"/>
      <c r="I393" s="10"/>
      <c r="J393" s="10"/>
      <c r="K393" s="10"/>
      <c r="L393" s="10"/>
      <c r="M393" s="10"/>
    </row>
    <row r="394" spans="1:13" ht="15.75" thickBot="1">
      <c r="A394" s="3"/>
      <c r="B394" s="4"/>
      <c r="C394" s="12"/>
      <c r="D394" s="13"/>
      <c r="E394" s="14"/>
      <c r="F394" s="15"/>
      <c r="H394" s="10"/>
      <c r="I394" s="10"/>
      <c r="J394" s="10"/>
      <c r="K394" s="10"/>
      <c r="L394" s="10"/>
      <c r="M394" s="10"/>
    </row>
    <row r="395" spans="1:13" ht="15.75" thickBot="1">
      <c r="A395" s="3"/>
      <c r="B395" s="4"/>
      <c r="C395" s="12"/>
      <c r="D395" s="13"/>
      <c r="E395" s="14"/>
      <c r="F395" s="15"/>
      <c r="H395" s="10"/>
      <c r="I395" s="10"/>
      <c r="J395" s="10"/>
      <c r="K395" s="10"/>
      <c r="L395" s="10"/>
      <c r="M395" s="10"/>
    </row>
    <row r="396" spans="1:13" ht="15.75" thickBot="1">
      <c r="A396" s="3"/>
      <c r="B396" s="4"/>
      <c r="C396" s="12"/>
      <c r="D396" s="13"/>
      <c r="E396" s="14"/>
      <c r="F396" s="15"/>
      <c r="H396" s="10"/>
      <c r="I396" s="10"/>
      <c r="J396" s="10"/>
      <c r="K396" s="10"/>
      <c r="L396" s="10"/>
      <c r="M396" s="10"/>
    </row>
    <row r="397" spans="1:13" ht="15.75" thickBot="1">
      <c r="A397" s="3"/>
      <c r="B397" s="4"/>
      <c r="C397" s="12"/>
      <c r="D397" s="13"/>
      <c r="E397" s="14"/>
      <c r="F397" s="15"/>
      <c r="H397" s="10"/>
      <c r="I397" s="10"/>
      <c r="J397" s="10"/>
      <c r="K397" s="10"/>
      <c r="L397" s="10"/>
      <c r="M397" s="10"/>
    </row>
    <row r="398" spans="1:13" ht="15.75" thickBot="1">
      <c r="A398" s="3"/>
      <c r="B398" s="4"/>
      <c r="C398" s="12"/>
      <c r="D398" s="13"/>
      <c r="E398" s="14"/>
      <c r="F398" s="15"/>
      <c r="H398" s="10"/>
      <c r="I398" s="10"/>
      <c r="J398" s="10"/>
      <c r="K398" s="10"/>
      <c r="L398" s="10"/>
      <c r="M398" s="10"/>
    </row>
    <row r="399" spans="1:13" ht="15.75" thickBot="1">
      <c r="A399" s="3"/>
      <c r="B399" s="4"/>
      <c r="C399" s="12"/>
      <c r="D399" s="13"/>
      <c r="E399" s="14"/>
      <c r="F399" s="15"/>
      <c r="H399" s="10"/>
      <c r="I399" s="10"/>
      <c r="J399" s="10"/>
      <c r="K399" s="10"/>
      <c r="L399" s="10"/>
      <c r="M399" s="10"/>
    </row>
    <row r="400" spans="1:13" ht="15.75" thickBot="1">
      <c r="A400" s="3"/>
      <c r="B400" s="4"/>
      <c r="C400" s="12"/>
      <c r="D400" s="13"/>
      <c r="E400" s="14"/>
      <c r="F400" s="15"/>
      <c r="H400" s="10"/>
      <c r="I400" s="10"/>
      <c r="J400" s="10"/>
      <c r="K400" s="10"/>
      <c r="L400" s="10"/>
      <c r="M400" s="10"/>
    </row>
    <row r="401" spans="1:13" ht="15.75" thickBot="1">
      <c r="A401" s="3"/>
      <c r="B401" s="4"/>
      <c r="C401" s="12"/>
      <c r="D401" s="13"/>
      <c r="E401" s="14"/>
      <c r="F401" s="15"/>
      <c r="H401" s="10"/>
      <c r="I401" s="10"/>
      <c r="J401" s="10"/>
      <c r="K401" s="10"/>
      <c r="L401" s="10"/>
      <c r="M401" s="10"/>
    </row>
    <row r="402" spans="1:13" ht="15.75" thickBot="1">
      <c r="A402" s="3"/>
      <c r="B402" s="4"/>
      <c r="C402" s="12"/>
      <c r="D402" s="13"/>
      <c r="E402" s="14"/>
      <c r="F402" s="15"/>
      <c r="H402" s="10"/>
      <c r="I402" s="10"/>
      <c r="J402" s="10"/>
      <c r="K402" s="10"/>
      <c r="L402" s="10"/>
      <c r="M402" s="10"/>
    </row>
    <row r="403" spans="1:13" ht="15.75" thickBot="1">
      <c r="A403" s="3"/>
      <c r="B403" s="4"/>
      <c r="C403" s="12"/>
      <c r="D403" s="13"/>
      <c r="E403" s="14"/>
      <c r="F403" s="15"/>
      <c r="H403" s="10"/>
      <c r="I403" s="10"/>
      <c r="J403" s="10"/>
      <c r="K403" s="10"/>
      <c r="L403" s="10"/>
      <c r="M403" s="10"/>
    </row>
    <row r="404" spans="1:13" ht="15.75" thickBot="1">
      <c r="A404" s="3"/>
      <c r="B404" s="4"/>
      <c r="C404" s="12"/>
      <c r="D404" s="13"/>
      <c r="E404" s="14"/>
      <c r="F404" s="15"/>
      <c r="H404" s="10"/>
      <c r="I404" s="10"/>
      <c r="J404" s="10"/>
      <c r="K404" s="10"/>
      <c r="L404" s="10"/>
      <c r="M404" s="10"/>
    </row>
    <row r="405" spans="1:13" ht="15.75" thickBot="1">
      <c r="A405" s="3"/>
      <c r="B405" s="4"/>
      <c r="C405" s="12"/>
      <c r="D405" s="13"/>
      <c r="E405" s="14"/>
      <c r="F405" s="15"/>
      <c r="H405" s="10"/>
      <c r="I405" s="10"/>
      <c r="J405" s="10"/>
      <c r="K405" s="10"/>
      <c r="L405" s="10"/>
      <c r="M405" s="10"/>
    </row>
    <row r="406" spans="1:13" ht="15.75" thickBot="1">
      <c r="A406" s="3"/>
      <c r="B406" s="4"/>
      <c r="C406" s="12"/>
      <c r="D406" s="13"/>
      <c r="E406" s="14"/>
      <c r="F406" s="15"/>
      <c r="H406" s="10"/>
      <c r="I406" s="10"/>
      <c r="J406" s="10"/>
      <c r="K406" s="10"/>
      <c r="L406" s="10"/>
      <c r="M406" s="10"/>
    </row>
    <row r="407" spans="1:13" ht="15.75" thickBot="1">
      <c r="A407" s="3"/>
      <c r="B407" s="4"/>
      <c r="C407" s="12"/>
      <c r="D407" s="13"/>
      <c r="E407" s="14"/>
      <c r="F407" s="15"/>
      <c r="H407" s="10"/>
      <c r="I407" s="10"/>
      <c r="J407" s="10"/>
      <c r="K407" s="10"/>
      <c r="L407" s="10"/>
      <c r="M407" s="10"/>
    </row>
    <row r="408" spans="1:13" ht="15.75" thickBot="1">
      <c r="A408" s="3"/>
      <c r="B408" s="4"/>
      <c r="C408" s="12"/>
      <c r="D408" s="13"/>
      <c r="E408" s="14"/>
      <c r="F408" s="15"/>
      <c r="H408" s="10"/>
      <c r="I408" s="10"/>
      <c r="J408" s="10"/>
      <c r="K408" s="10"/>
      <c r="L408" s="10"/>
      <c r="M408" s="10"/>
    </row>
    <row r="409" spans="1:13" ht="15.75" thickBot="1">
      <c r="A409" s="3"/>
      <c r="B409" s="4"/>
      <c r="C409" s="12"/>
      <c r="D409" s="13"/>
      <c r="E409" s="14"/>
      <c r="F409" s="15"/>
      <c r="H409" s="10"/>
      <c r="I409" s="10"/>
      <c r="J409" s="10"/>
      <c r="K409" s="10"/>
      <c r="L409" s="10"/>
      <c r="M409" s="10"/>
    </row>
    <row r="410" spans="1:13" ht="15.75" thickBot="1">
      <c r="A410" s="3"/>
      <c r="B410" s="4"/>
      <c r="C410" s="12"/>
      <c r="D410" s="13"/>
      <c r="E410" s="14"/>
      <c r="F410" s="15"/>
      <c r="H410" s="10"/>
      <c r="I410" s="10"/>
      <c r="J410" s="10"/>
      <c r="K410" s="10"/>
      <c r="L410" s="10"/>
      <c r="M410" s="10"/>
    </row>
    <row r="411" spans="1:13" ht="15.75" thickBot="1">
      <c r="A411" s="3"/>
      <c r="B411" s="4"/>
      <c r="C411" s="12"/>
      <c r="D411" s="13"/>
      <c r="E411" s="14"/>
      <c r="F411" s="15"/>
      <c r="H411" s="10"/>
      <c r="I411" s="10"/>
      <c r="J411" s="10"/>
      <c r="K411" s="10"/>
      <c r="L411" s="10"/>
      <c r="M411" s="10"/>
    </row>
    <row r="412" spans="1:13" ht="15.75" thickBot="1">
      <c r="A412" s="3"/>
      <c r="B412" s="4"/>
      <c r="C412" s="12"/>
      <c r="D412" s="13"/>
      <c r="E412" s="14"/>
      <c r="F412" s="15"/>
      <c r="H412" s="10"/>
      <c r="I412" s="10"/>
      <c r="J412" s="10"/>
      <c r="K412" s="10"/>
      <c r="L412" s="10"/>
      <c r="M412" s="10"/>
    </row>
    <row r="413" spans="1:13" ht="15.75" thickBot="1">
      <c r="A413" s="3"/>
      <c r="B413" s="4"/>
      <c r="C413" s="12"/>
      <c r="D413" s="13"/>
      <c r="E413" s="14"/>
      <c r="F413" s="15"/>
      <c r="H413" s="10"/>
      <c r="I413" s="10"/>
      <c r="J413" s="10"/>
      <c r="K413" s="10"/>
      <c r="L413" s="10"/>
      <c r="M413" s="10"/>
    </row>
    <row r="414" spans="1:13" ht="15.75" thickBot="1">
      <c r="A414" s="3"/>
      <c r="B414" s="4"/>
      <c r="C414" s="12"/>
      <c r="D414" s="13"/>
      <c r="E414" s="14"/>
      <c r="F414" s="15"/>
      <c r="H414" s="10"/>
      <c r="I414" s="10"/>
      <c r="J414" s="10"/>
      <c r="K414" s="10"/>
      <c r="L414" s="10"/>
      <c r="M414" s="10"/>
    </row>
    <row r="415" spans="1:13" ht="15.75" thickBot="1">
      <c r="A415" s="3"/>
      <c r="B415" s="4"/>
      <c r="C415" s="12"/>
      <c r="D415" s="13"/>
      <c r="E415" s="14"/>
      <c r="F415" s="15"/>
      <c r="H415" s="10"/>
      <c r="I415" s="10"/>
      <c r="J415" s="10"/>
      <c r="K415" s="10"/>
      <c r="L415" s="10"/>
      <c r="M415" s="10"/>
    </row>
    <row r="416" spans="1:13" ht="15.75" thickBot="1">
      <c r="A416" s="3"/>
      <c r="B416" s="4"/>
      <c r="C416" s="12"/>
      <c r="D416" s="13"/>
      <c r="E416" s="14"/>
      <c r="F416" s="15"/>
      <c r="H416" s="10"/>
      <c r="I416" s="10"/>
      <c r="J416" s="10"/>
      <c r="K416" s="10"/>
      <c r="L416" s="10"/>
      <c r="M416" s="10"/>
    </row>
    <row r="417" spans="1:13" ht="15.75" thickBot="1">
      <c r="A417" s="3"/>
      <c r="B417" s="4"/>
      <c r="C417" s="12"/>
      <c r="D417" s="13"/>
      <c r="E417" s="14"/>
      <c r="F417" s="15"/>
      <c r="H417" s="10"/>
      <c r="I417" s="10"/>
      <c r="J417" s="10"/>
      <c r="K417" s="10"/>
      <c r="L417" s="10"/>
      <c r="M417" s="10"/>
    </row>
    <row r="418" spans="1:13" ht="15.75" thickBot="1">
      <c r="A418" s="3"/>
      <c r="B418" s="4"/>
      <c r="C418" s="12"/>
      <c r="D418" s="13"/>
      <c r="E418" s="14"/>
      <c r="F418" s="15"/>
      <c r="H418" s="10"/>
      <c r="I418" s="10"/>
      <c r="J418" s="10"/>
      <c r="K418" s="10"/>
      <c r="L418" s="10"/>
      <c r="M418" s="10"/>
    </row>
    <row r="419" spans="1:13" ht="15.75" thickBot="1">
      <c r="A419" s="3"/>
      <c r="B419" s="4"/>
      <c r="C419" s="12"/>
      <c r="D419" s="13"/>
      <c r="E419" s="14"/>
      <c r="F419" s="15"/>
      <c r="H419" s="10"/>
      <c r="I419" s="10"/>
      <c r="J419" s="10"/>
      <c r="K419" s="10"/>
      <c r="L419" s="10"/>
      <c r="M419" s="10"/>
    </row>
    <row r="420" spans="1:13" ht="15.75" thickBot="1">
      <c r="A420" s="3"/>
      <c r="B420" s="4"/>
      <c r="C420" s="12"/>
      <c r="D420" s="13"/>
      <c r="E420" s="14"/>
      <c r="F420" s="15"/>
      <c r="H420" s="10"/>
      <c r="I420" s="10"/>
      <c r="J420" s="10"/>
      <c r="K420" s="10"/>
      <c r="L420" s="10"/>
      <c r="M420" s="10"/>
    </row>
    <row r="421" spans="1:13" ht="15.75" thickBot="1">
      <c r="A421" s="3"/>
      <c r="B421" s="4"/>
      <c r="C421" s="12"/>
      <c r="D421" s="13"/>
      <c r="E421" s="14"/>
      <c r="F421" s="15"/>
      <c r="H421" s="10"/>
      <c r="I421" s="10"/>
      <c r="J421" s="10"/>
      <c r="K421" s="10"/>
      <c r="L421" s="10"/>
      <c r="M421" s="10"/>
    </row>
    <row r="422" spans="1:13" ht="15.75" thickBot="1">
      <c r="A422" s="3"/>
      <c r="B422" s="4"/>
      <c r="C422" s="12"/>
      <c r="D422" s="13"/>
      <c r="E422" s="14"/>
      <c r="F422" s="15"/>
      <c r="H422" s="10"/>
      <c r="I422" s="10"/>
      <c r="J422" s="10"/>
      <c r="K422" s="10"/>
      <c r="L422" s="10"/>
      <c r="M422" s="10"/>
    </row>
    <row r="423" spans="1:13" ht="15.75" thickBot="1">
      <c r="A423" s="3"/>
      <c r="B423" s="4"/>
      <c r="C423" s="12"/>
      <c r="D423" s="13"/>
      <c r="E423" s="14"/>
      <c r="F423" s="15"/>
      <c r="H423" s="10"/>
      <c r="I423" s="10"/>
      <c r="J423" s="10"/>
      <c r="K423" s="10"/>
      <c r="L423" s="10"/>
      <c r="M423" s="10"/>
    </row>
    <row r="424" spans="1:13" ht="15.75" thickBot="1">
      <c r="A424" s="3"/>
      <c r="B424" s="4"/>
      <c r="C424" s="12"/>
      <c r="D424" s="13"/>
      <c r="E424" s="14"/>
      <c r="F424" s="15"/>
      <c r="H424" s="10"/>
      <c r="I424" s="10"/>
      <c r="J424" s="10"/>
      <c r="K424" s="10"/>
      <c r="L424" s="10"/>
      <c r="M424" s="10"/>
    </row>
    <row r="425" spans="1:13" ht="15.75" thickBot="1">
      <c r="A425" s="3"/>
      <c r="B425" s="4"/>
      <c r="C425" s="12"/>
      <c r="D425" s="13"/>
      <c r="E425" s="14"/>
      <c r="F425" s="15"/>
      <c r="H425" s="10"/>
      <c r="I425" s="10"/>
      <c r="J425" s="10"/>
      <c r="K425" s="10"/>
      <c r="L425" s="10"/>
      <c r="M425" s="10"/>
    </row>
    <row r="426" spans="1:13" ht="15.75" thickBot="1">
      <c r="A426" s="3"/>
      <c r="B426" s="4"/>
      <c r="C426" s="12"/>
      <c r="D426" s="13"/>
      <c r="E426" s="14"/>
      <c r="F426" s="15"/>
      <c r="H426" s="10"/>
      <c r="I426" s="10"/>
      <c r="J426" s="10"/>
      <c r="K426" s="10"/>
      <c r="L426" s="10"/>
      <c r="M426" s="10"/>
    </row>
    <row r="427" spans="1:13" ht="15.75" thickBot="1">
      <c r="A427" s="3"/>
      <c r="B427" s="4"/>
      <c r="C427" s="12"/>
      <c r="D427" s="13"/>
      <c r="E427" s="14"/>
      <c r="F427" s="15"/>
      <c r="H427" s="10"/>
      <c r="I427" s="10"/>
      <c r="J427" s="10"/>
      <c r="K427" s="10"/>
      <c r="L427" s="10"/>
      <c r="M427" s="10"/>
    </row>
    <row r="428" spans="1:13" ht="15.75" thickBot="1">
      <c r="A428" s="3"/>
      <c r="B428" s="4"/>
      <c r="C428" s="12"/>
      <c r="D428" s="13"/>
      <c r="E428" s="14"/>
      <c r="F428" s="15"/>
      <c r="H428" s="10"/>
      <c r="I428" s="10"/>
      <c r="J428" s="10"/>
      <c r="K428" s="10"/>
      <c r="L428" s="10"/>
      <c r="M428" s="10"/>
    </row>
    <row r="429" spans="1:13" ht="15.75" thickBot="1">
      <c r="A429" s="3"/>
      <c r="B429" s="4"/>
      <c r="C429" s="12"/>
      <c r="D429" s="13"/>
      <c r="E429" s="14"/>
      <c r="F429" s="15"/>
      <c r="H429" s="10"/>
      <c r="I429" s="10"/>
      <c r="J429" s="10"/>
      <c r="K429" s="10"/>
      <c r="L429" s="10"/>
      <c r="M429" s="10"/>
    </row>
    <row r="430" spans="1:13" ht="15.75" thickBot="1">
      <c r="A430" s="3"/>
      <c r="B430" s="4"/>
      <c r="C430" s="12"/>
      <c r="D430" s="13"/>
      <c r="E430" s="14"/>
      <c r="F430" s="15"/>
      <c r="H430" s="10"/>
      <c r="I430" s="10"/>
      <c r="J430" s="10"/>
      <c r="K430" s="10"/>
      <c r="L430" s="10"/>
      <c r="M430" s="10"/>
    </row>
    <row r="431" spans="1:13" ht="15.75" thickBot="1">
      <c r="A431" s="3"/>
      <c r="B431" s="4"/>
      <c r="C431" s="12"/>
      <c r="D431" s="13"/>
      <c r="E431" s="14"/>
      <c r="F431" s="15"/>
      <c r="H431" s="10"/>
      <c r="I431" s="10"/>
      <c r="J431" s="10"/>
      <c r="K431" s="10"/>
      <c r="L431" s="10"/>
      <c r="M431" s="10"/>
    </row>
    <row r="432" spans="1:13" ht="15.75" thickBot="1">
      <c r="A432" s="3"/>
      <c r="B432" s="4"/>
      <c r="C432" s="12"/>
      <c r="D432" s="13"/>
      <c r="E432" s="14"/>
      <c r="F432" s="15"/>
      <c r="H432" s="10"/>
      <c r="I432" s="10"/>
      <c r="J432" s="10"/>
      <c r="K432" s="10"/>
      <c r="L432" s="10"/>
      <c r="M432" s="10"/>
    </row>
    <row r="433" spans="1:13" ht="15.75" thickBot="1">
      <c r="A433" s="3"/>
      <c r="B433" s="4"/>
      <c r="C433" s="12"/>
      <c r="D433" s="13"/>
      <c r="E433" s="14"/>
      <c r="F433" s="15"/>
      <c r="H433" s="10"/>
      <c r="I433" s="10"/>
      <c r="J433" s="10"/>
      <c r="K433" s="10"/>
      <c r="L433" s="10"/>
      <c r="M433" s="10"/>
    </row>
    <row r="434" spans="1:13" ht="15.75" thickBot="1">
      <c r="A434" s="3"/>
      <c r="B434" s="4"/>
      <c r="C434" s="12"/>
      <c r="D434" s="13"/>
      <c r="E434" s="14"/>
      <c r="F434" s="15"/>
      <c r="H434" s="10"/>
      <c r="I434" s="10"/>
      <c r="J434" s="10"/>
      <c r="K434" s="10"/>
      <c r="L434" s="10"/>
      <c r="M434" s="10"/>
    </row>
    <row r="435" spans="1:13" ht="15.75" thickBot="1">
      <c r="A435" s="3"/>
      <c r="B435" s="4"/>
      <c r="C435" s="12"/>
      <c r="D435" s="13"/>
      <c r="E435" s="14"/>
      <c r="F435" s="15"/>
      <c r="H435" s="10"/>
      <c r="I435" s="10"/>
      <c r="J435" s="10"/>
      <c r="K435" s="10"/>
      <c r="L435" s="10"/>
      <c r="M435" s="10"/>
    </row>
    <row r="436" spans="1:13" ht="15.75" thickBot="1">
      <c r="A436" s="3"/>
      <c r="B436" s="4"/>
      <c r="C436" s="12"/>
      <c r="D436" s="13"/>
      <c r="E436" s="14"/>
      <c r="F436" s="15"/>
      <c r="H436" s="10"/>
      <c r="I436" s="10"/>
      <c r="J436" s="10"/>
      <c r="K436" s="10"/>
      <c r="L436" s="10"/>
      <c r="M436" s="10"/>
    </row>
    <row r="437" spans="1:13" ht="15.75" thickBot="1">
      <c r="A437" s="3"/>
      <c r="B437" s="4"/>
      <c r="C437" s="12"/>
      <c r="D437" s="13"/>
      <c r="E437" s="14"/>
      <c r="F437" s="15"/>
      <c r="H437" s="10"/>
      <c r="I437" s="10"/>
      <c r="J437" s="10"/>
      <c r="K437" s="10"/>
      <c r="L437" s="10"/>
      <c r="M437" s="10"/>
    </row>
    <row r="438" spans="1:13" ht="15.75" thickBot="1">
      <c r="A438" s="3"/>
      <c r="B438" s="4"/>
      <c r="C438" s="12"/>
      <c r="D438" s="13"/>
      <c r="E438" s="14"/>
      <c r="F438" s="15"/>
      <c r="H438" s="10"/>
      <c r="I438" s="10"/>
      <c r="J438" s="10"/>
      <c r="K438" s="10"/>
      <c r="L438" s="10"/>
      <c r="M438" s="10"/>
    </row>
    <row r="439" spans="1:13" ht="15.75" thickBot="1">
      <c r="A439" s="3"/>
      <c r="B439" s="4"/>
      <c r="C439" s="12"/>
      <c r="D439" s="13"/>
      <c r="E439" s="14"/>
      <c r="F439" s="15"/>
      <c r="H439" s="10"/>
      <c r="I439" s="10"/>
      <c r="J439" s="10"/>
      <c r="K439" s="10"/>
      <c r="L439" s="10"/>
      <c r="M439" s="10"/>
    </row>
    <row r="440" spans="1:13" ht="15.75" thickBot="1">
      <c r="A440" s="3"/>
      <c r="B440" s="4"/>
      <c r="C440" s="12"/>
      <c r="D440" s="13"/>
      <c r="E440" s="14"/>
      <c r="F440" s="15"/>
      <c r="H440" s="10"/>
      <c r="I440" s="10"/>
      <c r="J440" s="10"/>
      <c r="K440" s="10"/>
      <c r="L440" s="10"/>
      <c r="M440" s="10"/>
    </row>
    <row r="441" spans="1:13" ht="15.75" thickBot="1">
      <c r="A441" s="3"/>
      <c r="B441" s="4"/>
      <c r="C441" s="12"/>
      <c r="D441" s="13"/>
      <c r="E441" s="14"/>
      <c r="F441" s="15"/>
      <c r="H441" s="10"/>
      <c r="I441" s="10"/>
      <c r="J441" s="10"/>
      <c r="K441" s="10"/>
      <c r="L441" s="10"/>
      <c r="M441" s="10"/>
    </row>
    <row r="442" spans="1:13" ht="15.75" thickBot="1">
      <c r="A442" s="3"/>
      <c r="B442" s="4"/>
      <c r="C442" s="12"/>
      <c r="D442" s="13"/>
      <c r="E442" s="14"/>
      <c r="F442" s="15"/>
      <c r="H442" s="10"/>
      <c r="I442" s="10"/>
      <c r="J442" s="10"/>
      <c r="K442" s="10"/>
      <c r="L442" s="10"/>
      <c r="M442" s="10"/>
    </row>
    <row r="443" spans="1:13" ht="15.75" thickBot="1">
      <c r="A443" s="3"/>
      <c r="B443" s="4"/>
      <c r="C443" s="12"/>
      <c r="D443" s="13"/>
      <c r="E443" s="14"/>
      <c r="F443" s="15"/>
      <c r="H443" s="10"/>
      <c r="I443" s="10"/>
      <c r="J443" s="10"/>
      <c r="K443" s="10"/>
      <c r="L443" s="10"/>
      <c r="M443" s="10"/>
    </row>
    <row r="444" spans="1:13" ht="15.75" thickBot="1">
      <c r="A444" s="3"/>
      <c r="B444" s="4"/>
      <c r="C444" s="12"/>
      <c r="D444" s="13"/>
      <c r="E444" s="14"/>
      <c r="F444" s="15"/>
      <c r="H444" s="10"/>
      <c r="I444" s="10"/>
      <c r="J444" s="10"/>
      <c r="K444" s="10"/>
      <c r="L444" s="10"/>
      <c r="M444" s="10"/>
    </row>
    <row r="445" spans="1:13">
      <c r="H445" s="10"/>
      <c r="I445" s="10"/>
      <c r="J445" s="10"/>
      <c r="K445" s="10"/>
      <c r="L445" s="10"/>
      <c r="M445" s="10"/>
    </row>
    <row r="684" spans="1:13" ht="15.75" thickBot="1"/>
    <row r="685" spans="1:13" ht="15.75" thickBot="1">
      <c r="A685" s="3"/>
      <c r="B685" s="4"/>
      <c r="C685" s="12"/>
      <c r="D685" s="13"/>
      <c r="E685" s="14"/>
      <c r="F685" s="15"/>
    </row>
    <row r="686" spans="1:13" ht="15.75" thickBot="1">
      <c r="A686" s="3"/>
      <c r="B686" s="4"/>
      <c r="C686" s="12"/>
      <c r="D686" s="13"/>
      <c r="E686" s="14"/>
      <c r="F686" s="15"/>
      <c r="H686" s="10"/>
      <c r="I686" s="10"/>
      <c r="J686" s="10"/>
      <c r="K686" s="10"/>
      <c r="L686" s="10"/>
      <c r="M686" s="10"/>
    </row>
    <row r="687" spans="1:13" ht="15.75" thickBot="1">
      <c r="A687" s="3"/>
      <c r="B687" s="4"/>
      <c r="C687" s="12"/>
      <c r="D687" s="13"/>
      <c r="E687" s="14"/>
      <c r="F687" s="15"/>
      <c r="H687" s="10"/>
      <c r="I687" s="10"/>
      <c r="J687" s="10"/>
      <c r="K687" s="10"/>
      <c r="L687" s="10"/>
      <c r="M687" s="10"/>
    </row>
    <row r="688" spans="1:13" ht="15.75" thickBot="1">
      <c r="A688" s="3"/>
      <c r="B688" s="4"/>
      <c r="C688" s="12"/>
      <c r="D688" s="13"/>
      <c r="E688" s="14"/>
      <c r="F688" s="15"/>
      <c r="H688" s="10"/>
      <c r="I688" s="10"/>
      <c r="J688" s="10"/>
      <c r="K688" s="10"/>
      <c r="L688" s="10"/>
      <c r="M688" s="10"/>
    </row>
    <row r="689" spans="1:13" ht="15.75" thickBot="1">
      <c r="A689" s="3"/>
      <c r="B689" s="4"/>
      <c r="C689" s="12"/>
      <c r="D689" s="13"/>
      <c r="E689" s="14"/>
      <c r="F689" s="15"/>
      <c r="H689" s="10"/>
      <c r="I689" s="10"/>
      <c r="J689" s="10"/>
      <c r="K689" s="10"/>
      <c r="L689" s="10"/>
      <c r="M689" s="10"/>
    </row>
    <row r="690" spans="1:13" ht="15.75" thickBot="1">
      <c r="A690" s="3"/>
      <c r="B690" s="4"/>
      <c r="C690" s="12"/>
      <c r="D690" s="13"/>
      <c r="E690" s="14"/>
      <c r="F690" s="15"/>
      <c r="H690" s="10"/>
      <c r="I690" s="10"/>
      <c r="J690" s="10"/>
      <c r="K690" s="10"/>
      <c r="L690" s="10"/>
      <c r="M690" s="10"/>
    </row>
    <row r="691" spans="1:13" ht="15.75" thickBot="1">
      <c r="A691" s="3"/>
      <c r="B691" s="4"/>
      <c r="C691" s="12"/>
      <c r="D691" s="13"/>
      <c r="E691" s="14"/>
      <c r="F691" s="15"/>
      <c r="H691" s="10"/>
      <c r="I691" s="10"/>
      <c r="J691" s="10"/>
      <c r="K691" s="10"/>
      <c r="L691" s="10"/>
      <c r="M691" s="10"/>
    </row>
    <row r="692" spans="1:13" ht="15.75" thickBot="1">
      <c r="A692" s="3"/>
      <c r="B692" s="4"/>
      <c r="C692" s="12"/>
      <c r="D692" s="13"/>
      <c r="E692" s="14"/>
      <c r="F692" s="15"/>
      <c r="H692" s="10"/>
      <c r="I692" s="10"/>
      <c r="J692" s="10"/>
      <c r="K692" s="10"/>
      <c r="L692" s="10"/>
      <c r="M692" s="10"/>
    </row>
    <row r="693" spans="1:13" ht="15.75" thickBot="1">
      <c r="A693" s="3"/>
      <c r="B693" s="4"/>
      <c r="C693" s="12"/>
      <c r="D693" s="13"/>
      <c r="E693" s="14"/>
      <c r="F693" s="15"/>
      <c r="H693" s="10"/>
      <c r="I693" s="10"/>
      <c r="J693" s="10"/>
      <c r="K693" s="10"/>
      <c r="L693" s="10"/>
      <c r="M693" s="10"/>
    </row>
    <row r="694" spans="1:13" ht="15.75" thickBot="1">
      <c r="A694" s="3"/>
      <c r="B694" s="4"/>
      <c r="C694" s="12"/>
      <c r="D694" s="13"/>
      <c r="E694" s="14"/>
      <c r="F694" s="15"/>
      <c r="H694" s="10"/>
      <c r="I694" s="10"/>
      <c r="J694" s="10"/>
      <c r="K694" s="10"/>
      <c r="L694" s="10"/>
      <c r="M694" s="10"/>
    </row>
    <row r="695" spans="1:13" ht="15.75" thickBot="1">
      <c r="A695" s="3"/>
      <c r="B695" s="4"/>
      <c r="C695" s="12"/>
      <c r="D695" s="13"/>
      <c r="E695" s="14"/>
      <c r="F695" s="15"/>
      <c r="H695" s="10"/>
      <c r="I695" s="10"/>
      <c r="J695" s="10"/>
      <c r="K695" s="10"/>
      <c r="L695" s="10"/>
      <c r="M695" s="10"/>
    </row>
    <row r="696" spans="1:13" ht="15.75" thickBot="1">
      <c r="A696" s="3"/>
      <c r="B696" s="4"/>
      <c r="C696" s="12"/>
      <c r="D696" s="13"/>
      <c r="E696" s="14"/>
      <c r="F696" s="15"/>
      <c r="H696" s="10"/>
      <c r="I696" s="10"/>
      <c r="J696" s="10"/>
      <c r="K696" s="10"/>
      <c r="L696" s="10"/>
      <c r="M696" s="10"/>
    </row>
    <row r="697" spans="1:13" ht="15.75" thickBot="1">
      <c r="A697" s="3"/>
      <c r="B697" s="4"/>
      <c r="C697" s="12"/>
      <c r="D697" s="13"/>
      <c r="E697" s="14"/>
      <c r="F697" s="15"/>
      <c r="H697" s="10"/>
      <c r="I697" s="10"/>
      <c r="J697" s="10"/>
      <c r="K697" s="10"/>
      <c r="L697" s="10"/>
      <c r="M697" s="10"/>
    </row>
    <row r="698" spans="1:13" ht="15.75" thickBot="1">
      <c r="A698" s="3"/>
      <c r="B698" s="4"/>
      <c r="C698" s="12"/>
      <c r="D698" s="13"/>
      <c r="E698" s="14"/>
      <c r="F698" s="15"/>
      <c r="H698" s="10"/>
      <c r="I698" s="10"/>
      <c r="J698" s="10"/>
      <c r="K698" s="10"/>
      <c r="L698" s="10"/>
      <c r="M698" s="10"/>
    </row>
    <row r="699" spans="1:13" ht="15.75" thickBot="1">
      <c r="A699" s="3"/>
      <c r="B699" s="4"/>
      <c r="C699" s="12"/>
      <c r="D699" s="13"/>
      <c r="E699" s="14"/>
      <c r="F699" s="15"/>
      <c r="H699" s="10"/>
      <c r="I699" s="10"/>
      <c r="J699" s="10"/>
      <c r="K699" s="10"/>
      <c r="L699" s="10"/>
      <c r="M699" s="10"/>
    </row>
    <row r="700" spans="1:13" ht="15.75" thickBot="1">
      <c r="A700" s="3"/>
      <c r="B700" s="4"/>
      <c r="C700" s="12"/>
      <c r="D700" s="13"/>
      <c r="E700" s="14"/>
      <c r="F700" s="15"/>
      <c r="H700" s="10"/>
      <c r="I700" s="10"/>
      <c r="J700" s="10"/>
      <c r="K700" s="10"/>
      <c r="L700" s="10"/>
      <c r="M700" s="10"/>
    </row>
    <row r="701" spans="1:13" ht="15.75" thickBot="1">
      <c r="A701" s="3"/>
      <c r="B701" s="4"/>
      <c r="C701" s="12"/>
      <c r="D701" s="13"/>
      <c r="E701" s="14"/>
      <c r="F701" s="15"/>
      <c r="H701" s="10"/>
      <c r="I701" s="10"/>
      <c r="J701" s="10"/>
      <c r="K701" s="10"/>
      <c r="L701" s="10"/>
      <c r="M701" s="10"/>
    </row>
    <row r="702" spans="1:13" ht="15.75" thickBot="1">
      <c r="A702" s="3"/>
      <c r="B702" s="4"/>
      <c r="C702" s="12"/>
      <c r="D702" s="13"/>
      <c r="E702" s="14"/>
      <c r="F702" s="15"/>
      <c r="H702" s="10"/>
      <c r="I702" s="10"/>
      <c r="J702" s="10"/>
      <c r="K702" s="10"/>
      <c r="L702" s="10"/>
      <c r="M702" s="10"/>
    </row>
    <row r="703" spans="1:13" ht="15.75" thickBot="1">
      <c r="A703" s="3"/>
      <c r="B703" s="4"/>
      <c r="C703" s="12"/>
      <c r="D703" s="13"/>
      <c r="E703" s="14"/>
      <c r="F703" s="15"/>
      <c r="H703" s="10"/>
      <c r="I703" s="10"/>
      <c r="J703" s="10"/>
      <c r="K703" s="10"/>
      <c r="L703" s="10"/>
      <c r="M703" s="10"/>
    </row>
    <row r="704" spans="1:13" ht="15.75" thickBot="1">
      <c r="A704" s="3"/>
      <c r="B704" s="4"/>
      <c r="C704" s="12"/>
      <c r="D704" s="13"/>
      <c r="E704" s="14"/>
      <c r="F704" s="15"/>
      <c r="H704" s="10"/>
      <c r="I704" s="10"/>
      <c r="J704" s="10"/>
      <c r="K704" s="10"/>
      <c r="L704" s="10"/>
      <c r="M704" s="10"/>
    </row>
    <row r="705" spans="1:13" ht="15.75" thickBot="1">
      <c r="A705" s="3"/>
      <c r="B705" s="4"/>
      <c r="C705" s="12"/>
      <c r="D705" s="13"/>
      <c r="E705" s="14"/>
      <c r="F705" s="15"/>
      <c r="H705" s="10"/>
      <c r="I705" s="10"/>
      <c r="J705" s="10"/>
      <c r="K705" s="10"/>
      <c r="L705" s="10"/>
      <c r="M705" s="10"/>
    </row>
    <row r="706" spans="1:13" ht="15.75" thickBot="1">
      <c r="A706" s="3"/>
      <c r="B706" s="4"/>
      <c r="C706" s="12"/>
      <c r="D706" s="13"/>
      <c r="E706" s="14"/>
      <c r="F706" s="15"/>
      <c r="H706" s="10"/>
      <c r="I706" s="10"/>
      <c r="J706" s="10"/>
      <c r="K706" s="10"/>
      <c r="L706" s="10"/>
      <c r="M706" s="10"/>
    </row>
    <row r="707" spans="1:13" ht="15.75" thickBot="1">
      <c r="A707" s="3"/>
      <c r="B707" s="4"/>
      <c r="C707" s="12"/>
      <c r="D707" s="13"/>
      <c r="E707" s="14"/>
      <c r="F707" s="15"/>
      <c r="H707" s="10"/>
      <c r="I707" s="10"/>
      <c r="J707" s="10"/>
      <c r="K707" s="10"/>
      <c r="L707" s="10"/>
      <c r="M707" s="10"/>
    </row>
    <row r="708" spans="1:13" ht="15.75" thickBot="1">
      <c r="A708" s="3"/>
      <c r="B708" s="4"/>
      <c r="C708" s="12"/>
      <c r="D708" s="13"/>
      <c r="E708" s="14"/>
      <c r="F708" s="15"/>
      <c r="H708" s="10"/>
      <c r="I708" s="10"/>
      <c r="J708" s="10"/>
      <c r="K708" s="10"/>
      <c r="L708" s="10"/>
      <c r="M708" s="10"/>
    </row>
    <row r="709" spans="1:13" ht="15.75" thickBot="1">
      <c r="A709" s="3"/>
      <c r="B709" s="4"/>
      <c r="C709" s="12"/>
      <c r="D709" s="13"/>
      <c r="E709" s="14"/>
      <c r="F709" s="15"/>
      <c r="H709" s="10"/>
      <c r="I709" s="10"/>
      <c r="J709" s="10"/>
      <c r="K709" s="10"/>
      <c r="L709" s="10"/>
      <c r="M709" s="10"/>
    </row>
    <row r="710" spans="1:13" ht="15.75" thickBot="1">
      <c r="A710" s="3"/>
      <c r="B710" s="4"/>
      <c r="C710" s="12"/>
      <c r="D710" s="13"/>
      <c r="E710" s="14"/>
      <c r="F710" s="15"/>
      <c r="H710" s="10"/>
      <c r="I710" s="10"/>
      <c r="J710" s="10"/>
      <c r="K710" s="10"/>
      <c r="L710" s="10"/>
      <c r="M710" s="10"/>
    </row>
    <row r="711" spans="1:13" ht="15.75" thickBot="1">
      <c r="A711" s="3"/>
      <c r="B711" s="4"/>
      <c r="C711" s="12"/>
      <c r="D711" s="13"/>
      <c r="E711" s="14"/>
      <c r="F711" s="15"/>
      <c r="H711" s="10"/>
      <c r="I711" s="10"/>
      <c r="J711" s="10"/>
      <c r="K711" s="10"/>
      <c r="L711" s="10"/>
      <c r="M711" s="10"/>
    </row>
    <row r="712" spans="1:13" ht="15.75" thickBot="1">
      <c r="A712" s="3"/>
      <c r="B712" s="4"/>
      <c r="C712" s="12"/>
      <c r="D712" s="13"/>
      <c r="E712" s="14"/>
      <c r="F712" s="15"/>
      <c r="H712" s="10"/>
      <c r="I712" s="10"/>
      <c r="J712" s="10"/>
      <c r="K712" s="10"/>
      <c r="L712" s="10"/>
      <c r="M712" s="10"/>
    </row>
    <row r="713" spans="1:13" ht="15.75" thickBot="1">
      <c r="A713" s="3"/>
      <c r="B713" s="4"/>
      <c r="C713" s="12"/>
      <c r="D713" s="13"/>
      <c r="E713" s="14"/>
      <c r="F713" s="15"/>
      <c r="H713" s="10"/>
      <c r="I713" s="10"/>
      <c r="J713" s="10"/>
      <c r="K713" s="10"/>
      <c r="L713" s="10"/>
      <c r="M713" s="10"/>
    </row>
    <row r="714" spans="1:13" ht="15.75" thickBot="1">
      <c r="A714" s="3"/>
      <c r="B714" s="4"/>
      <c r="C714" s="12"/>
      <c r="D714" s="13"/>
      <c r="E714" s="14"/>
      <c r="F714" s="15"/>
      <c r="H714" s="10"/>
      <c r="I714" s="10"/>
      <c r="J714" s="10"/>
      <c r="K714" s="10"/>
      <c r="L714" s="10"/>
      <c r="M714" s="10"/>
    </row>
    <row r="715" spans="1:13" ht="15.75" thickBot="1">
      <c r="A715" s="3"/>
      <c r="B715" s="4"/>
      <c r="C715" s="12"/>
      <c r="D715" s="13"/>
      <c r="E715" s="14"/>
      <c r="F715" s="15"/>
      <c r="H715" s="10"/>
      <c r="I715" s="10"/>
      <c r="J715" s="10"/>
      <c r="K715" s="10"/>
      <c r="L715" s="10"/>
      <c r="M715" s="10"/>
    </row>
    <row r="716" spans="1:13" ht="15.75" thickBot="1">
      <c r="A716" s="3"/>
      <c r="B716" s="4"/>
      <c r="C716" s="12"/>
      <c r="D716" s="13"/>
      <c r="E716" s="14"/>
      <c r="F716" s="15"/>
      <c r="H716" s="10"/>
      <c r="I716" s="10"/>
      <c r="J716" s="10"/>
      <c r="K716" s="10"/>
      <c r="L716" s="10"/>
      <c r="M716" s="10"/>
    </row>
    <row r="717" spans="1:13" ht="15.75" thickBot="1">
      <c r="A717" s="3"/>
      <c r="B717" s="4"/>
      <c r="C717" s="12"/>
      <c r="D717" s="13"/>
      <c r="E717" s="14"/>
      <c r="F717" s="15"/>
      <c r="H717" s="10"/>
      <c r="I717" s="10"/>
      <c r="J717" s="10"/>
      <c r="K717" s="10"/>
      <c r="L717" s="10"/>
      <c r="M717" s="10"/>
    </row>
    <row r="718" spans="1:13" ht="15.75" thickBot="1">
      <c r="A718" s="3"/>
      <c r="B718" s="4"/>
      <c r="C718" s="12"/>
      <c r="D718" s="13"/>
      <c r="E718" s="14"/>
      <c r="F718" s="15"/>
      <c r="H718" s="10"/>
      <c r="I718" s="10"/>
      <c r="J718" s="10"/>
      <c r="K718" s="10"/>
      <c r="L718" s="10"/>
      <c r="M718" s="10"/>
    </row>
    <row r="719" spans="1:13" ht="15.75" thickBot="1">
      <c r="A719" s="3"/>
      <c r="B719" s="4"/>
      <c r="C719" s="12"/>
      <c r="D719" s="13"/>
      <c r="E719" s="14"/>
      <c r="F719" s="15"/>
      <c r="H719" s="10"/>
      <c r="I719" s="10"/>
      <c r="J719" s="10"/>
      <c r="K719" s="10"/>
      <c r="L719" s="10"/>
      <c r="M719" s="10"/>
    </row>
    <row r="720" spans="1:13" ht="15.75" thickBot="1">
      <c r="A720" s="3"/>
      <c r="B720" s="4"/>
      <c r="C720" s="12"/>
      <c r="D720" s="13"/>
      <c r="E720" s="14"/>
      <c r="F720" s="15"/>
      <c r="H720" s="10"/>
      <c r="I720" s="10"/>
      <c r="J720" s="10"/>
      <c r="K720" s="10"/>
      <c r="L720" s="10"/>
      <c r="M720" s="10"/>
    </row>
    <row r="721" spans="1:13" ht="15.75" thickBot="1">
      <c r="A721" s="3"/>
      <c r="B721" s="4"/>
      <c r="C721" s="12"/>
      <c r="D721" s="13"/>
      <c r="E721" s="14"/>
      <c r="F721" s="15"/>
      <c r="H721" s="10"/>
      <c r="I721" s="10"/>
      <c r="J721" s="10"/>
      <c r="K721" s="10"/>
      <c r="L721" s="10"/>
      <c r="M721" s="10"/>
    </row>
    <row r="722" spans="1:13" ht="15.75" thickBot="1">
      <c r="A722" s="3"/>
      <c r="B722" s="4"/>
      <c r="C722" s="12"/>
      <c r="D722" s="13"/>
      <c r="E722" s="14"/>
      <c r="F722" s="15"/>
      <c r="H722" s="10"/>
      <c r="I722" s="10"/>
      <c r="J722" s="10"/>
      <c r="K722" s="10"/>
      <c r="L722" s="10"/>
      <c r="M722" s="10"/>
    </row>
    <row r="723" spans="1:13" ht="15.75" thickBot="1">
      <c r="A723" s="3"/>
      <c r="B723" s="4"/>
      <c r="C723" s="12"/>
      <c r="D723" s="13"/>
      <c r="E723" s="14"/>
      <c r="F723" s="15"/>
      <c r="H723" s="10"/>
      <c r="I723" s="10"/>
      <c r="J723" s="10"/>
      <c r="K723" s="10"/>
      <c r="L723" s="10"/>
      <c r="M723" s="10"/>
    </row>
    <row r="724" spans="1:13" ht="15.75" thickBot="1">
      <c r="A724" s="3"/>
      <c r="B724" s="4"/>
      <c r="C724" s="12"/>
      <c r="D724" s="13"/>
      <c r="E724" s="14"/>
      <c r="F724" s="15"/>
      <c r="H724" s="10"/>
      <c r="I724" s="10"/>
      <c r="J724" s="10"/>
      <c r="K724" s="10"/>
      <c r="L724" s="10"/>
      <c r="M724" s="10"/>
    </row>
    <row r="725" spans="1:13" ht="15.75" thickBot="1">
      <c r="A725" s="3"/>
      <c r="B725" s="4"/>
      <c r="C725" s="12"/>
      <c r="D725" s="13"/>
      <c r="E725" s="14"/>
      <c r="F725" s="15"/>
      <c r="H725" s="10"/>
      <c r="I725" s="10"/>
      <c r="J725" s="10"/>
      <c r="K725" s="10"/>
      <c r="L725" s="10"/>
      <c r="M725" s="10"/>
    </row>
    <row r="726" spans="1:13" ht="15.75" thickBot="1">
      <c r="A726" s="3"/>
      <c r="B726" s="4"/>
      <c r="C726" s="12"/>
      <c r="D726" s="13"/>
      <c r="E726" s="14"/>
      <c r="F726" s="15"/>
      <c r="H726" s="10"/>
      <c r="I726" s="10"/>
      <c r="J726" s="10"/>
      <c r="K726" s="10"/>
      <c r="L726" s="10"/>
      <c r="M726" s="10"/>
    </row>
    <row r="727" spans="1:13" ht="15.75" thickBot="1">
      <c r="A727" s="3"/>
      <c r="B727" s="4"/>
      <c r="C727" s="12"/>
      <c r="D727" s="13"/>
      <c r="E727" s="14"/>
      <c r="F727" s="15"/>
      <c r="H727" s="10"/>
      <c r="I727" s="10"/>
      <c r="J727" s="10"/>
      <c r="K727" s="10"/>
      <c r="L727" s="10"/>
      <c r="M727" s="10"/>
    </row>
    <row r="728" spans="1:13" ht="15.75" thickBot="1">
      <c r="A728" s="3"/>
      <c r="B728" s="4"/>
      <c r="C728" s="12"/>
      <c r="D728" s="13"/>
      <c r="E728" s="14"/>
      <c r="F728" s="15"/>
      <c r="H728" s="10"/>
      <c r="I728" s="10"/>
      <c r="J728" s="10"/>
      <c r="K728" s="10"/>
      <c r="L728" s="10"/>
      <c r="M728" s="10"/>
    </row>
    <row r="729" spans="1:13" ht="15.75" thickBot="1">
      <c r="A729" s="3"/>
      <c r="B729" s="4"/>
      <c r="C729" s="12"/>
      <c r="D729" s="13"/>
      <c r="E729" s="14"/>
      <c r="F729" s="15"/>
      <c r="H729" s="10"/>
      <c r="I729" s="10"/>
      <c r="J729" s="10"/>
      <c r="K729" s="10"/>
      <c r="L729" s="10"/>
      <c r="M729" s="10"/>
    </row>
    <row r="730" spans="1:13" ht="15.75" thickBot="1">
      <c r="A730" s="3"/>
      <c r="B730" s="4"/>
      <c r="C730" s="12"/>
      <c r="D730" s="13"/>
      <c r="E730" s="14"/>
      <c r="F730" s="15"/>
      <c r="H730" s="10"/>
      <c r="I730" s="10"/>
      <c r="J730" s="10"/>
      <c r="K730" s="10"/>
      <c r="L730" s="10"/>
      <c r="M730" s="10"/>
    </row>
    <row r="731" spans="1:13" ht="15.75" thickBot="1">
      <c r="A731" s="3"/>
      <c r="B731" s="4"/>
      <c r="C731" s="12"/>
      <c r="D731" s="13"/>
      <c r="E731" s="14"/>
      <c r="F731" s="15"/>
      <c r="H731" s="10"/>
      <c r="I731" s="10"/>
      <c r="J731" s="10"/>
      <c r="K731" s="10"/>
      <c r="L731" s="10"/>
      <c r="M731" s="10"/>
    </row>
    <row r="732" spans="1:13" ht="15.75" thickBot="1">
      <c r="A732" s="3"/>
      <c r="B732" s="4"/>
      <c r="C732" s="12"/>
      <c r="D732" s="13"/>
      <c r="E732" s="14"/>
      <c r="F732" s="15"/>
      <c r="H732" s="10"/>
      <c r="I732" s="10"/>
      <c r="J732" s="10"/>
      <c r="K732" s="10"/>
      <c r="L732" s="10"/>
      <c r="M732" s="10"/>
    </row>
    <row r="733" spans="1:13" ht="15.75" thickBot="1">
      <c r="A733" s="3"/>
      <c r="B733" s="4"/>
      <c r="C733" s="12"/>
      <c r="D733" s="13"/>
      <c r="E733" s="14"/>
      <c r="F733" s="15"/>
      <c r="H733" s="10"/>
      <c r="I733" s="10"/>
      <c r="J733" s="10"/>
      <c r="K733" s="10"/>
      <c r="L733" s="10"/>
      <c r="M733" s="10"/>
    </row>
    <row r="734" spans="1:13" ht="15.75" thickBot="1">
      <c r="A734" s="3"/>
      <c r="B734" s="4"/>
      <c r="C734" s="12"/>
      <c r="D734" s="13"/>
      <c r="E734" s="14"/>
      <c r="F734" s="15"/>
      <c r="H734" s="10"/>
      <c r="I734" s="10"/>
      <c r="J734" s="10"/>
      <c r="K734" s="10"/>
      <c r="L734" s="10"/>
      <c r="M734" s="10"/>
    </row>
    <row r="735" spans="1:13" ht="15.75" thickBot="1">
      <c r="A735" s="3"/>
      <c r="B735" s="4"/>
      <c r="C735" s="12"/>
      <c r="D735" s="13"/>
      <c r="E735" s="14"/>
      <c r="F735" s="15"/>
      <c r="H735" s="10"/>
      <c r="I735" s="10"/>
      <c r="J735" s="10"/>
      <c r="K735" s="10"/>
      <c r="L735" s="10"/>
      <c r="M735" s="10"/>
    </row>
    <row r="736" spans="1:13" ht="15.75" thickBot="1">
      <c r="A736" s="3"/>
      <c r="B736" s="4"/>
      <c r="C736" s="12"/>
      <c r="D736" s="13"/>
      <c r="E736" s="14"/>
      <c r="F736" s="15"/>
      <c r="H736" s="10"/>
      <c r="I736" s="10"/>
      <c r="J736" s="10"/>
      <c r="K736" s="10"/>
      <c r="L736" s="10"/>
      <c r="M736" s="10"/>
    </row>
    <row r="737" spans="1:13" ht="15.75" thickBot="1">
      <c r="A737" s="3"/>
      <c r="B737" s="4"/>
      <c r="C737" s="12"/>
      <c r="D737" s="13"/>
      <c r="E737" s="14"/>
      <c r="F737" s="15"/>
      <c r="H737" s="10"/>
      <c r="I737" s="10"/>
      <c r="J737" s="10"/>
      <c r="K737" s="10"/>
      <c r="L737" s="10"/>
      <c r="M737" s="10"/>
    </row>
    <row r="738" spans="1:13" ht="15.75" thickBot="1">
      <c r="A738" s="3"/>
      <c r="B738" s="4"/>
      <c r="C738" s="12"/>
      <c r="D738" s="13"/>
      <c r="E738" s="14"/>
      <c r="F738" s="15"/>
      <c r="H738" s="10"/>
      <c r="I738" s="10"/>
      <c r="J738" s="10"/>
      <c r="K738" s="10"/>
      <c r="L738" s="10"/>
      <c r="M738" s="10"/>
    </row>
    <row r="739" spans="1:13" ht="15.75" thickBot="1">
      <c r="A739" s="3"/>
      <c r="B739" s="4"/>
      <c r="C739" s="12"/>
      <c r="D739" s="13"/>
      <c r="E739" s="14"/>
      <c r="F739" s="15"/>
      <c r="H739" s="10"/>
      <c r="I739" s="10"/>
      <c r="J739" s="10"/>
      <c r="K739" s="10"/>
      <c r="L739" s="10"/>
      <c r="M739" s="10"/>
    </row>
    <row r="740" spans="1:13" ht="15.75" thickBot="1">
      <c r="A740" s="3"/>
      <c r="B740" s="4"/>
      <c r="C740" s="12"/>
      <c r="D740" s="13"/>
      <c r="E740" s="14"/>
      <c r="F740" s="15"/>
      <c r="H740" s="10"/>
      <c r="I740" s="10"/>
      <c r="J740" s="10"/>
      <c r="K740" s="10"/>
      <c r="L740" s="10"/>
      <c r="M740" s="10"/>
    </row>
    <row r="741" spans="1:13" ht="15.75" thickBot="1">
      <c r="A741" s="3"/>
      <c r="B741" s="4"/>
      <c r="C741" s="12"/>
      <c r="D741" s="13"/>
      <c r="E741" s="14"/>
      <c r="F741" s="15"/>
      <c r="H741" s="10"/>
      <c r="I741" s="10"/>
      <c r="J741" s="10"/>
      <c r="K741" s="10"/>
      <c r="L741" s="10"/>
      <c r="M741" s="10"/>
    </row>
    <row r="742" spans="1:13" ht="15.75" thickBot="1">
      <c r="A742" s="3"/>
      <c r="B742" s="4"/>
      <c r="C742" s="12"/>
      <c r="D742" s="13"/>
      <c r="E742" s="14"/>
      <c r="F742" s="15"/>
      <c r="H742" s="10"/>
      <c r="I742" s="10"/>
      <c r="J742" s="10"/>
      <c r="K742" s="10"/>
      <c r="L742" s="10"/>
      <c r="M742" s="10"/>
    </row>
    <row r="743" spans="1:13" ht="15.75" thickBot="1">
      <c r="A743" s="3"/>
      <c r="B743" s="4"/>
      <c r="C743" s="12"/>
      <c r="D743" s="13"/>
      <c r="E743" s="14"/>
      <c r="F743" s="15"/>
      <c r="H743" s="10"/>
      <c r="I743" s="10"/>
      <c r="J743" s="10"/>
      <c r="K743" s="10"/>
      <c r="L743" s="10"/>
      <c r="M743" s="10"/>
    </row>
    <row r="744" spans="1:13" ht="15.75" thickBot="1">
      <c r="A744" s="3"/>
      <c r="B744" s="4"/>
      <c r="C744" s="12"/>
      <c r="D744" s="13"/>
      <c r="E744" s="14"/>
      <c r="F744" s="15"/>
      <c r="H744" s="10"/>
      <c r="I744" s="10"/>
      <c r="J744" s="10"/>
      <c r="K744" s="10"/>
      <c r="L744" s="10"/>
      <c r="M744" s="10"/>
    </row>
    <row r="745" spans="1:13" ht="15.75" thickBot="1">
      <c r="A745" s="3"/>
      <c r="B745" s="4"/>
      <c r="C745" s="12"/>
      <c r="D745" s="13"/>
      <c r="E745" s="14"/>
      <c r="F745" s="15"/>
      <c r="H745" s="10"/>
      <c r="I745" s="10"/>
      <c r="J745" s="10"/>
      <c r="K745" s="10"/>
      <c r="L745" s="10"/>
      <c r="M745" s="10"/>
    </row>
    <row r="746" spans="1:13" ht="15.75" thickBot="1">
      <c r="A746" s="3"/>
      <c r="B746" s="4"/>
      <c r="C746" s="12"/>
      <c r="D746" s="13"/>
      <c r="E746" s="14"/>
      <c r="F746" s="15"/>
      <c r="H746" s="10"/>
      <c r="I746" s="10"/>
      <c r="J746" s="10"/>
      <c r="K746" s="10"/>
      <c r="L746" s="10"/>
      <c r="M746" s="10"/>
    </row>
    <row r="747" spans="1:13" ht="15.75" thickBot="1">
      <c r="A747" s="3"/>
      <c r="B747" s="4"/>
      <c r="C747" s="12"/>
      <c r="D747" s="13"/>
      <c r="E747" s="14"/>
      <c r="F747" s="15"/>
      <c r="H747" s="10"/>
      <c r="I747" s="10"/>
      <c r="J747" s="10"/>
      <c r="K747" s="10"/>
      <c r="L747" s="10"/>
      <c r="M747" s="10"/>
    </row>
    <row r="748" spans="1:13" ht="15.75" thickBot="1">
      <c r="A748" s="3"/>
      <c r="B748" s="4"/>
      <c r="C748" s="12"/>
      <c r="D748" s="13"/>
      <c r="E748" s="14"/>
      <c r="F748" s="15"/>
      <c r="H748" s="10"/>
      <c r="I748" s="10"/>
      <c r="J748" s="10"/>
      <c r="K748" s="10"/>
      <c r="L748" s="10"/>
      <c r="M748" s="10"/>
    </row>
    <row r="749" spans="1:13" ht="15.75" thickBot="1">
      <c r="A749" s="3"/>
      <c r="B749" s="4"/>
      <c r="C749" s="12"/>
      <c r="D749" s="13"/>
      <c r="E749" s="14"/>
      <c r="F749" s="15"/>
      <c r="H749" s="10"/>
      <c r="I749" s="10"/>
      <c r="J749" s="10"/>
      <c r="K749" s="10"/>
      <c r="L749" s="10"/>
      <c r="M749" s="10"/>
    </row>
    <row r="750" spans="1:13" ht="15.75" thickBot="1">
      <c r="A750" s="3"/>
      <c r="B750" s="4"/>
      <c r="C750" s="12"/>
      <c r="D750" s="13"/>
      <c r="E750" s="14"/>
      <c r="F750" s="15"/>
      <c r="H750" s="10"/>
      <c r="I750" s="10"/>
      <c r="J750" s="10"/>
      <c r="K750" s="10"/>
      <c r="L750" s="10"/>
      <c r="M750" s="10"/>
    </row>
    <row r="751" spans="1:13" ht="15.75" thickBot="1">
      <c r="A751" s="3"/>
      <c r="B751" s="4"/>
      <c r="C751" s="12"/>
      <c r="D751" s="13"/>
      <c r="E751" s="14"/>
      <c r="F751" s="15"/>
      <c r="H751" s="10"/>
      <c r="I751" s="10"/>
      <c r="J751" s="10"/>
      <c r="K751" s="10"/>
      <c r="L751" s="10"/>
      <c r="M751" s="10"/>
    </row>
    <row r="752" spans="1:13" ht="15.75" thickBot="1">
      <c r="A752" s="3"/>
      <c r="B752" s="4"/>
      <c r="C752" s="12"/>
      <c r="D752" s="13"/>
      <c r="E752" s="14"/>
      <c r="F752" s="15"/>
      <c r="H752" s="10"/>
      <c r="I752" s="10"/>
      <c r="J752" s="10"/>
      <c r="K752" s="10"/>
      <c r="L752" s="10"/>
      <c r="M752" s="10"/>
    </row>
    <row r="753" spans="1:13" ht="15.75" thickBot="1">
      <c r="A753" s="3"/>
      <c r="B753" s="4"/>
      <c r="C753" s="12"/>
      <c r="D753" s="13"/>
      <c r="E753" s="14"/>
      <c r="F753" s="15"/>
      <c r="H753" s="10"/>
      <c r="I753" s="10"/>
      <c r="J753" s="10"/>
      <c r="K753" s="10"/>
      <c r="L753" s="10"/>
      <c r="M753" s="10"/>
    </row>
    <row r="754" spans="1:13" ht="15.75" thickBot="1">
      <c r="A754" s="3"/>
      <c r="B754" s="4"/>
      <c r="C754" s="12"/>
      <c r="D754" s="13"/>
      <c r="E754" s="14"/>
      <c r="F754" s="15"/>
      <c r="H754" s="10"/>
      <c r="I754" s="10"/>
      <c r="J754" s="10"/>
      <c r="K754" s="10"/>
      <c r="L754" s="10"/>
      <c r="M754" s="10"/>
    </row>
    <row r="755" spans="1:13" ht="15.75" thickBot="1">
      <c r="A755" s="3"/>
      <c r="B755" s="4"/>
      <c r="C755" s="12"/>
      <c r="D755" s="13"/>
      <c r="E755" s="14"/>
      <c r="F755" s="15"/>
      <c r="H755" s="10"/>
      <c r="I755" s="10"/>
      <c r="J755" s="10"/>
      <c r="K755" s="10"/>
      <c r="L755" s="10"/>
      <c r="M755" s="10"/>
    </row>
    <row r="756" spans="1:13" ht="15.75" thickBot="1">
      <c r="A756" s="3"/>
      <c r="B756" s="4"/>
      <c r="C756" s="12"/>
      <c r="D756" s="13"/>
      <c r="E756" s="14"/>
      <c r="F756" s="15"/>
      <c r="H756" s="10"/>
      <c r="I756" s="10"/>
      <c r="J756" s="10"/>
      <c r="K756" s="10"/>
      <c r="L756" s="10"/>
      <c r="M756" s="10"/>
    </row>
    <row r="757" spans="1:13" ht="15.75" thickBot="1">
      <c r="A757" s="3"/>
      <c r="B757" s="4"/>
      <c r="C757" s="12"/>
      <c r="D757" s="13"/>
      <c r="E757" s="14"/>
      <c r="F757" s="15"/>
      <c r="H757" s="10"/>
      <c r="I757" s="10"/>
      <c r="J757" s="10"/>
      <c r="K757" s="10"/>
      <c r="L757" s="10"/>
      <c r="M757" s="10"/>
    </row>
    <row r="758" spans="1:13" ht="15.75" thickBot="1">
      <c r="A758" s="3"/>
      <c r="B758" s="4"/>
      <c r="C758" s="12"/>
      <c r="D758" s="13"/>
      <c r="E758" s="14"/>
      <c r="F758" s="15"/>
      <c r="H758" s="10"/>
      <c r="I758" s="10"/>
      <c r="J758" s="10"/>
      <c r="K758" s="10"/>
      <c r="L758" s="10"/>
      <c r="M758" s="10"/>
    </row>
    <row r="759" spans="1:13" ht="15.75" thickBot="1">
      <c r="A759" s="3"/>
      <c r="B759" s="4"/>
      <c r="C759" s="12"/>
      <c r="D759" s="13"/>
      <c r="E759" s="14"/>
      <c r="F759" s="15"/>
      <c r="H759" s="10"/>
      <c r="I759" s="10"/>
      <c r="J759" s="10"/>
      <c r="K759" s="10"/>
      <c r="L759" s="10"/>
      <c r="M759" s="10"/>
    </row>
    <row r="760" spans="1:13" ht="15.75" thickBot="1">
      <c r="A760" s="3"/>
      <c r="B760" s="4"/>
      <c r="C760" s="12"/>
      <c r="D760" s="13"/>
      <c r="E760" s="14"/>
      <c r="F760" s="15"/>
      <c r="H760" s="10"/>
      <c r="I760" s="10"/>
      <c r="J760" s="10"/>
      <c r="K760" s="10"/>
      <c r="L760" s="10"/>
      <c r="M760" s="10"/>
    </row>
    <row r="761" spans="1:13" ht="15.75" thickBot="1">
      <c r="A761" s="3"/>
      <c r="B761" s="4"/>
      <c r="C761" s="12"/>
      <c r="D761" s="13"/>
      <c r="E761" s="14"/>
      <c r="F761" s="15"/>
      <c r="H761" s="10"/>
      <c r="I761" s="10"/>
      <c r="J761" s="10"/>
      <c r="K761" s="10"/>
      <c r="L761" s="10"/>
      <c r="M761" s="10"/>
    </row>
    <row r="762" spans="1:13" ht="15.75" thickBot="1">
      <c r="A762" s="3"/>
      <c r="B762" s="4"/>
      <c r="C762" s="12"/>
      <c r="D762" s="13"/>
      <c r="E762" s="14"/>
      <c r="F762" s="15"/>
      <c r="H762" s="10"/>
      <c r="I762" s="10"/>
      <c r="J762" s="10"/>
      <c r="K762" s="10"/>
      <c r="L762" s="10"/>
      <c r="M762" s="10"/>
    </row>
    <row r="763" spans="1:13" ht="15.75" thickBot="1">
      <c r="A763" s="3"/>
      <c r="B763" s="4"/>
      <c r="C763" s="12"/>
      <c r="D763" s="13"/>
      <c r="E763" s="14"/>
      <c r="F763" s="15"/>
      <c r="H763" s="10"/>
      <c r="I763" s="10"/>
      <c r="J763" s="10"/>
      <c r="K763" s="10"/>
      <c r="L763" s="10"/>
      <c r="M763" s="10"/>
    </row>
    <row r="764" spans="1:13" ht="15.75" thickBot="1">
      <c r="A764" s="3"/>
      <c r="B764" s="4"/>
      <c r="C764" s="12"/>
      <c r="D764" s="13"/>
      <c r="E764" s="14"/>
      <c r="F764" s="15"/>
      <c r="H764" s="10"/>
      <c r="I764" s="10"/>
      <c r="J764" s="10"/>
      <c r="K764" s="10"/>
      <c r="L764" s="10"/>
      <c r="M764" s="10"/>
    </row>
    <row r="765" spans="1:13" ht="15.75" thickBot="1">
      <c r="A765" s="3"/>
      <c r="B765" s="4"/>
      <c r="C765" s="12"/>
      <c r="D765" s="13"/>
      <c r="E765" s="14"/>
      <c r="F765" s="15"/>
      <c r="H765" s="10"/>
      <c r="I765" s="10"/>
      <c r="J765" s="10"/>
      <c r="K765" s="10"/>
      <c r="L765" s="10"/>
      <c r="M765" s="10"/>
    </row>
    <row r="766" spans="1:13" ht="15.75" thickBot="1">
      <c r="A766" s="3"/>
      <c r="B766" s="4"/>
      <c r="C766" s="12"/>
      <c r="D766" s="13"/>
      <c r="E766" s="14"/>
      <c r="F766" s="15"/>
      <c r="H766" s="10"/>
      <c r="I766" s="10"/>
      <c r="J766" s="10"/>
      <c r="K766" s="10"/>
      <c r="L766" s="10"/>
      <c r="M766" s="10"/>
    </row>
    <row r="767" spans="1:13" ht="15.75" thickBot="1">
      <c r="A767" s="3"/>
      <c r="B767" s="4"/>
      <c r="C767" s="12"/>
      <c r="D767" s="13"/>
      <c r="E767" s="14"/>
      <c r="F767" s="15"/>
      <c r="H767" s="10"/>
      <c r="I767" s="10"/>
      <c r="J767" s="10"/>
      <c r="K767" s="10"/>
      <c r="L767" s="10"/>
      <c r="M767" s="10"/>
    </row>
    <row r="768" spans="1:13" ht="15.75" thickBot="1">
      <c r="A768" s="3"/>
      <c r="B768" s="4"/>
      <c r="C768" s="12"/>
      <c r="D768" s="13"/>
      <c r="E768" s="14"/>
      <c r="F768" s="15"/>
      <c r="H768" s="10"/>
      <c r="I768" s="10"/>
      <c r="J768" s="10"/>
      <c r="K768" s="10"/>
      <c r="L768" s="10"/>
      <c r="M768" s="10"/>
    </row>
    <row r="769" spans="1:13" ht="15.75" thickBot="1">
      <c r="A769" s="3"/>
      <c r="B769" s="4"/>
      <c r="C769" s="12"/>
      <c r="D769" s="13"/>
      <c r="E769" s="14"/>
      <c r="F769" s="15"/>
      <c r="H769" s="10"/>
      <c r="I769" s="10"/>
      <c r="J769" s="10"/>
      <c r="K769" s="10"/>
      <c r="L769" s="10"/>
      <c r="M769" s="10"/>
    </row>
    <row r="770" spans="1:13" ht="15.75" thickBot="1">
      <c r="A770" s="3"/>
      <c r="B770" s="4"/>
      <c r="C770" s="12"/>
      <c r="D770" s="13"/>
      <c r="E770" s="14"/>
      <c r="F770" s="15"/>
      <c r="H770" s="10"/>
      <c r="I770" s="10"/>
      <c r="J770" s="10"/>
      <c r="K770" s="10"/>
      <c r="L770" s="10"/>
      <c r="M770" s="10"/>
    </row>
    <row r="771" spans="1:13" ht="15.75" thickBot="1">
      <c r="A771" s="3"/>
      <c r="B771" s="4"/>
      <c r="C771" s="12"/>
      <c r="D771" s="13"/>
      <c r="E771" s="14"/>
      <c r="F771" s="15"/>
      <c r="H771" s="10"/>
      <c r="I771" s="10"/>
      <c r="J771" s="10"/>
      <c r="K771" s="10"/>
      <c r="L771" s="10"/>
      <c r="M771" s="10"/>
    </row>
    <row r="772" spans="1:13" ht="15.75" thickBot="1">
      <c r="A772" s="3"/>
      <c r="B772" s="4"/>
      <c r="C772" s="12"/>
      <c r="D772" s="13"/>
      <c r="E772" s="14"/>
      <c r="F772" s="15"/>
      <c r="H772" s="10"/>
      <c r="I772" s="10"/>
      <c r="J772" s="10"/>
      <c r="K772" s="10"/>
      <c r="L772" s="10"/>
      <c r="M772" s="10"/>
    </row>
    <row r="773" spans="1:13" ht="15.75" thickBot="1">
      <c r="A773" s="3"/>
      <c r="B773" s="4"/>
      <c r="C773" s="12"/>
      <c r="D773" s="13"/>
      <c r="E773" s="14"/>
      <c r="F773" s="15"/>
      <c r="H773" s="10"/>
      <c r="I773" s="10"/>
      <c r="J773" s="10"/>
      <c r="K773" s="10"/>
      <c r="L773" s="10"/>
      <c r="M773" s="10"/>
    </row>
    <row r="774" spans="1:13" ht="15.75" thickBot="1">
      <c r="A774" s="3"/>
      <c r="B774" s="4"/>
      <c r="C774" s="12"/>
      <c r="D774" s="13"/>
      <c r="E774" s="14"/>
      <c r="F774" s="15"/>
      <c r="H774" s="10"/>
      <c r="I774" s="10"/>
      <c r="J774" s="10"/>
      <c r="K774" s="10"/>
      <c r="L774" s="10"/>
      <c r="M774" s="10"/>
    </row>
    <row r="775" spans="1:13" ht="15.75" thickBot="1">
      <c r="A775" s="3"/>
      <c r="B775" s="4"/>
      <c r="C775" s="12"/>
      <c r="D775" s="13"/>
      <c r="E775" s="14"/>
      <c r="F775" s="15"/>
      <c r="H775" s="10"/>
      <c r="I775" s="10"/>
      <c r="J775" s="10"/>
      <c r="K775" s="10"/>
      <c r="L775" s="10"/>
      <c r="M775" s="10"/>
    </row>
    <row r="776" spans="1:13" ht="15.75" thickBot="1">
      <c r="A776" s="3"/>
      <c r="B776" s="4"/>
      <c r="C776" s="12"/>
      <c r="D776" s="13"/>
      <c r="E776" s="14"/>
      <c r="F776" s="15"/>
      <c r="H776" s="10"/>
      <c r="I776" s="10"/>
      <c r="J776" s="10"/>
      <c r="K776" s="10"/>
      <c r="L776" s="10"/>
      <c r="M776" s="10"/>
    </row>
    <row r="777" spans="1:13" ht="15.75" thickBot="1">
      <c r="A777" s="3"/>
      <c r="B777" s="4"/>
      <c r="C777" s="12"/>
      <c r="D777" s="13"/>
      <c r="E777" s="14"/>
      <c r="F777" s="15"/>
      <c r="H777" s="10"/>
      <c r="I777" s="10"/>
      <c r="J777" s="10"/>
      <c r="K777" s="10"/>
      <c r="L777" s="10"/>
      <c r="M777" s="10"/>
    </row>
    <row r="778" spans="1:13" ht="15.75" thickBot="1">
      <c r="A778" s="3"/>
      <c r="B778" s="4"/>
      <c r="C778" s="12"/>
      <c r="D778" s="13"/>
      <c r="E778" s="14"/>
      <c r="F778" s="15"/>
      <c r="H778" s="10"/>
      <c r="I778" s="10"/>
      <c r="J778" s="10"/>
      <c r="K778" s="10"/>
      <c r="L778" s="10"/>
      <c r="M778" s="10"/>
    </row>
    <row r="779" spans="1:13" ht="15.75" thickBot="1">
      <c r="A779" s="3"/>
      <c r="B779" s="4"/>
      <c r="C779" s="12"/>
      <c r="D779" s="13"/>
      <c r="E779" s="14"/>
      <c r="F779" s="15"/>
      <c r="H779" s="10"/>
      <c r="I779" s="10"/>
      <c r="J779" s="10"/>
      <c r="K779" s="10"/>
      <c r="L779" s="10"/>
      <c r="M779" s="10"/>
    </row>
    <row r="780" spans="1:13" ht="15.75" thickBot="1">
      <c r="A780" s="3"/>
      <c r="B780" s="4"/>
      <c r="C780" s="12"/>
      <c r="D780" s="13"/>
      <c r="E780" s="14"/>
      <c r="F780" s="15"/>
      <c r="H780" s="10"/>
      <c r="I780" s="10"/>
      <c r="J780" s="10"/>
      <c r="K780" s="10"/>
      <c r="L780" s="10"/>
      <c r="M780" s="10"/>
    </row>
    <row r="781" spans="1:13" ht="15.75" thickBot="1">
      <c r="A781" s="3"/>
      <c r="B781" s="4"/>
      <c r="C781" s="12"/>
      <c r="D781" s="13"/>
      <c r="E781" s="14"/>
      <c r="F781" s="15"/>
      <c r="H781" s="10"/>
      <c r="I781" s="10"/>
      <c r="J781" s="10"/>
      <c r="K781" s="10"/>
      <c r="L781" s="10"/>
      <c r="M781" s="10"/>
    </row>
    <row r="782" spans="1:13" ht="15.75" thickBot="1">
      <c r="A782" s="3"/>
      <c r="B782" s="4"/>
      <c r="C782" s="12"/>
      <c r="D782" s="13"/>
      <c r="E782" s="14"/>
      <c r="F782" s="15"/>
      <c r="H782" s="10"/>
      <c r="I782" s="10"/>
      <c r="J782" s="10"/>
      <c r="K782" s="10"/>
      <c r="L782" s="10"/>
      <c r="M782" s="10"/>
    </row>
    <row r="783" spans="1:13" ht="15.75" thickBot="1">
      <c r="A783" s="3"/>
      <c r="B783" s="4"/>
      <c r="C783" s="12"/>
      <c r="D783" s="13"/>
      <c r="E783" s="14"/>
      <c r="F783" s="15"/>
      <c r="H783" s="10"/>
      <c r="I783" s="10"/>
      <c r="J783" s="10"/>
      <c r="K783" s="10"/>
      <c r="L783" s="10"/>
      <c r="M783" s="10"/>
    </row>
    <row r="784" spans="1:13" ht="15.75" thickBot="1">
      <c r="A784" s="3"/>
      <c r="B784" s="4"/>
      <c r="C784" s="12"/>
      <c r="D784" s="13"/>
      <c r="E784" s="14"/>
      <c r="F784" s="15"/>
      <c r="H784" s="10"/>
      <c r="I784" s="10"/>
      <c r="J784" s="10"/>
      <c r="K784" s="10"/>
      <c r="L784" s="10"/>
      <c r="M784" s="10"/>
    </row>
    <row r="785" spans="1:13" ht="15.75" thickBot="1">
      <c r="A785" s="3"/>
      <c r="B785" s="4"/>
      <c r="C785" s="12"/>
      <c r="D785" s="13"/>
      <c r="E785" s="14"/>
      <c r="F785" s="15"/>
      <c r="H785" s="10"/>
      <c r="I785" s="10"/>
      <c r="J785" s="10"/>
      <c r="K785" s="10"/>
      <c r="L785" s="10"/>
      <c r="M785" s="10"/>
    </row>
    <row r="786" spans="1:13" ht="15.75" thickBot="1">
      <c r="A786" s="3"/>
      <c r="B786" s="4"/>
      <c r="C786" s="12"/>
      <c r="D786" s="13"/>
      <c r="E786" s="14"/>
      <c r="F786" s="15"/>
      <c r="H786" s="10"/>
      <c r="I786" s="10"/>
      <c r="J786" s="10"/>
      <c r="K786" s="10"/>
      <c r="L786" s="10"/>
      <c r="M786" s="10"/>
    </row>
    <row r="787" spans="1:13" ht="15.75" thickBot="1">
      <c r="A787" s="3"/>
      <c r="B787" s="4"/>
      <c r="C787" s="12"/>
      <c r="D787" s="13"/>
      <c r="E787" s="14"/>
      <c r="F787" s="15"/>
      <c r="H787" s="10"/>
      <c r="I787" s="10"/>
      <c r="J787" s="10"/>
      <c r="K787" s="10"/>
      <c r="L787" s="10"/>
      <c r="M787" s="10"/>
    </row>
    <row r="788" spans="1:13" ht="15.75" thickBot="1">
      <c r="A788" s="3"/>
      <c r="B788" s="4"/>
      <c r="C788" s="12"/>
      <c r="D788" s="13"/>
      <c r="E788" s="14"/>
      <c r="F788" s="15"/>
      <c r="H788" s="10"/>
      <c r="I788" s="10"/>
      <c r="J788" s="10"/>
      <c r="K788" s="10"/>
      <c r="L788" s="10"/>
      <c r="M788" s="10"/>
    </row>
    <row r="789" spans="1:13" ht="15.75" thickBot="1">
      <c r="A789" s="3"/>
      <c r="B789" s="4"/>
      <c r="C789" s="12"/>
      <c r="D789" s="13"/>
      <c r="E789" s="14"/>
      <c r="F789" s="15"/>
      <c r="H789" s="10"/>
      <c r="I789" s="10"/>
      <c r="J789" s="10"/>
      <c r="K789" s="10"/>
      <c r="L789" s="10"/>
      <c r="M789" s="10"/>
    </row>
    <row r="790" spans="1:13" ht="15.75" thickBot="1">
      <c r="A790" s="3"/>
      <c r="B790" s="4"/>
      <c r="C790" s="12"/>
      <c r="D790" s="13"/>
      <c r="E790" s="14"/>
      <c r="F790" s="15"/>
      <c r="H790" s="10"/>
      <c r="I790" s="10"/>
      <c r="J790" s="10"/>
      <c r="K790" s="10"/>
      <c r="L790" s="10"/>
      <c r="M790" s="10"/>
    </row>
    <row r="791" spans="1:13" ht="15.75" thickBot="1">
      <c r="A791" s="3"/>
      <c r="B791" s="4"/>
      <c r="C791" s="12"/>
      <c r="D791" s="13"/>
      <c r="E791" s="14"/>
      <c r="F791" s="15"/>
      <c r="H791" s="10"/>
      <c r="I791" s="10"/>
      <c r="J791" s="10"/>
      <c r="K791" s="10"/>
      <c r="L791" s="10"/>
      <c r="M791" s="10"/>
    </row>
    <row r="792" spans="1:13" ht="15.75" thickBot="1">
      <c r="A792" s="3"/>
      <c r="B792" s="4"/>
      <c r="C792" s="12"/>
      <c r="D792" s="13"/>
      <c r="E792" s="14"/>
      <c r="F792" s="15"/>
      <c r="H792" s="10"/>
      <c r="I792" s="10"/>
      <c r="J792" s="10"/>
      <c r="K792" s="10"/>
      <c r="L792" s="10"/>
      <c r="M792" s="10"/>
    </row>
    <row r="793" spans="1:13" ht="15.75" thickBot="1">
      <c r="A793" s="3"/>
      <c r="B793" s="4"/>
      <c r="C793" s="12"/>
      <c r="D793" s="13"/>
      <c r="E793" s="14"/>
      <c r="F793" s="15"/>
      <c r="H793" s="10"/>
      <c r="I793" s="10"/>
      <c r="J793" s="10"/>
      <c r="K793" s="10"/>
      <c r="L793" s="10"/>
      <c r="M793" s="10"/>
    </row>
    <row r="794" spans="1:13" ht="15.75" thickBot="1">
      <c r="A794" s="3"/>
      <c r="B794" s="4"/>
      <c r="C794" s="12"/>
      <c r="D794" s="13"/>
      <c r="E794" s="14"/>
      <c r="F794" s="15"/>
      <c r="H794" s="10"/>
      <c r="I794" s="10"/>
      <c r="J794" s="10"/>
      <c r="K794" s="10"/>
      <c r="L794" s="10"/>
      <c r="M794" s="10"/>
    </row>
    <row r="795" spans="1:13" ht="15.75" thickBot="1">
      <c r="A795" s="3"/>
      <c r="B795" s="4"/>
      <c r="C795" s="12"/>
      <c r="D795" s="13"/>
      <c r="E795" s="14"/>
      <c r="F795" s="15"/>
      <c r="H795" s="10"/>
      <c r="I795" s="10"/>
      <c r="J795" s="10"/>
      <c r="K795" s="10"/>
      <c r="L795" s="10"/>
      <c r="M795" s="10"/>
    </row>
    <row r="796" spans="1:13" ht="15.75" thickBot="1">
      <c r="A796" s="3"/>
      <c r="B796" s="4"/>
      <c r="C796" s="12"/>
      <c r="D796" s="13"/>
      <c r="E796" s="14"/>
      <c r="F796" s="15"/>
      <c r="H796" s="10"/>
      <c r="I796" s="10"/>
      <c r="J796" s="10"/>
      <c r="K796" s="10"/>
      <c r="L796" s="10"/>
      <c r="M796" s="10"/>
    </row>
    <row r="797" spans="1:13" ht="15.75" thickBot="1">
      <c r="A797" s="3"/>
      <c r="B797" s="4"/>
      <c r="C797" s="12"/>
      <c r="D797" s="13"/>
      <c r="E797" s="14"/>
      <c r="F797" s="15"/>
      <c r="H797" s="10"/>
      <c r="I797" s="10"/>
      <c r="J797" s="10"/>
      <c r="K797" s="10"/>
      <c r="L797" s="10"/>
      <c r="M797" s="10"/>
    </row>
    <row r="798" spans="1:13" ht="15.75" thickBot="1">
      <c r="A798" s="3"/>
      <c r="B798" s="4"/>
      <c r="C798" s="12"/>
      <c r="D798" s="13"/>
      <c r="E798" s="14"/>
      <c r="F798" s="15"/>
      <c r="H798" s="10"/>
      <c r="I798" s="10"/>
      <c r="J798" s="10"/>
      <c r="K798" s="10"/>
      <c r="L798" s="10"/>
      <c r="M798" s="10"/>
    </row>
    <row r="799" spans="1:13" ht="15.75" thickBot="1">
      <c r="A799" s="3"/>
      <c r="B799" s="4"/>
      <c r="C799" s="12"/>
      <c r="D799" s="13"/>
      <c r="E799" s="14"/>
      <c r="F799" s="15"/>
      <c r="H799" s="10"/>
      <c r="I799" s="10"/>
      <c r="J799" s="10"/>
      <c r="K799" s="10"/>
      <c r="L799" s="10"/>
      <c r="M799" s="10"/>
    </row>
    <row r="800" spans="1:13" ht="15.75" thickBot="1">
      <c r="A800" s="3"/>
      <c r="B800" s="4"/>
      <c r="C800" s="12"/>
      <c r="D800" s="13"/>
      <c r="E800" s="14"/>
      <c r="F800" s="15"/>
      <c r="H800" s="10"/>
      <c r="I800" s="10"/>
      <c r="J800" s="10"/>
      <c r="K800" s="10"/>
      <c r="L800" s="10"/>
      <c r="M800" s="10"/>
    </row>
    <row r="801" spans="1:13" ht="15.75" thickBot="1">
      <c r="A801" s="3"/>
      <c r="B801" s="4"/>
      <c r="C801" s="12"/>
      <c r="D801" s="13"/>
      <c r="E801" s="14"/>
      <c r="F801" s="15"/>
      <c r="H801" s="10"/>
      <c r="I801" s="10"/>
      <c r="J801" s="10"/>
      <c r="K801" s="10"/>
      <c r="L801" s="10"/>
      <c r="M801" s="10"/>
    </row>
    <row r="802" spans="1:13" ht="15.75" thickBot="1">
      <c r="A802" s="3"/>
      <c r="B802" s="4"/>
      <c r="C802" s="12"/>
      <c r="D802" s="13"/>
      <c r="E802" s="14"/>
      <c r="F802" s="15"/>
      <c r="H802" s="10"/>
      <c r="I802" s="10"/>
      <c r="J802" s="10"/>
      <c r="K802" s="10"/>
      <c r="L802" s="10"/>
      <c r="M802" s="10"/>
    </row>
    <row r="803" spans="1:13" ht="15.75" thickBot="1">
      <c r="A803" s="3"/>
      <c r="B803" s="4"/>
      <c r="C803" s="12"/>
      <c r="D803" s="13"/>
      <c r="E803" s="14"/>
      <c r="F803" s="15"/>
      <c r="H803" s="10"/>
      <c r="I803" s="10"/>
      <c r="J803" s="10"/>
      <c r="K803" s="10"/>
      <c r="L803" s="10"/>
      <c r="M803" s="10"/>
    </row>
    <row r="804" spans="1:13" ht="15.75" thickBot="1">
      <c r="A804" s="3"/>
      <c r="B804" s="4"/>
      <c r="C804" s="12"/>
      <c r="D804" s="13"/>
      <c r="E804" s="14"/>
      <c r="F804" s="15"/>
      <c r="H804" s="10"/>
      <c r="I804" s="10"/>
      <c r="J804" s="10"/>
      <c r="K804" s="10"/>
      <c r="L804" s="10"/>
      <c r="M804" s="10"/>
    </row>
    <row r="805" spans="1:13" ht="15.75" thickBot="1">
      <c r="A805" s="3"/>
      <c r="B805" s="4"/>
      <c r="C805" s="12"/>
      <c r="D805" s="13"/>
      <c r="E805" s="14"/>
      <c r="F805" s="15"/>
      <c r="H805" s="10"/>
      <c r="I805" s="10"/>
      <c r="J805" s="10"/>
      <c r="K805" s="10"/>
      <c r="L805" s="10"/>
      <c r="M805" s="10"/>
    </row>
    <row r="806" spans="1:13" ht="15.75" thickBot="1">
      <c r="A806" s="3"/>
      <c r="B806" s="4"/>
      <c r="C806" s="12"/>
      <c r="D806" s="13"/>
      <c r="E806" s="14"/>
      <c r="F806" s="15"/>
      <c r="H806" s="10"/>
      <c r="I806" s="10"/>
      <c r="J806" s="10"/>
      <c r="K806" s="10"/>
      <c r="L806" s="10"/>
      <c r="M806" s="10"/>
    </row>
    <row r="807" spans="1:13" ht="15.75" thickBot="1">
      <c r="A807" s="3"/>
      <c r="B807" s="4"/>
      <c r="C807" s="12"/>
      <c r="D807" s="13"/>
      <c r="E807" s="14"/>
      <c r="F807" s="15"/>
      <c r="H807" s="10"/>
      <c r="I807" s="10"/>
      <c r="J807" s="10"/>
      <c r="K807" s="10"/>
      <c r="L807" s="10"/>
      <c r="M807" s="10"/>
    </row>
    <row r="808" spans="1:13" ht="15.75" thickBot="1">
      <c r="A808" s="3"/>
      <c r="B808" s="4"/>
      <c r="C808" s="12"/>
      <c r="D808" s="13"/>
      <c r="E808" s="14"/>
      <c r="F808" s="15"/>
      <c r="H808" s="10"/>
      <c r="I808" s="10"/>
      <c r="J808" s="10"/>
      <c r="K808" s="10"/>
      <c r="L808" s="10"/>
      <c r="M808" s="10"/>
    </row>
    <row r="809" spans="1:13" ht="15.75" thickBot="1">
      <c r="A809" s="3"/>
      <c r="B809" s="4"/>
      <c r="C809" s="12"/>
      <c r="D809" s="13"/>
      <c r="E809" s="14"/>
      <c r="F809" s="15"/>
      <c r="H809" s="10"/>
      <c r="I809" s="10"/>
      <c r="J809" s="10"/>
      <c r="K809" s="10"/>
      <c r="L809" s="10"/>
      <c r="M809" s="10"/>
    </row>
    <row r="810" spans="1:13" ht="15.75" thickBot="1">
      <c r="A810" s="3"/>
      <c r="B810" s="4"/>
      <c r="C810" s="12"/>
      <c r="D810" s="13"/>
      <c r="E810" s="14"/>
      <c r="F810" s="15"/>
      <c r="H810" s="10"/>
      <c r="I810" s="10"/>
      <c r="J810" s="10"/>
      <c r="K810" s="10"/>
      <c r="L810" s="10"/>
      <c r="M810" s="10"/>
    </row>
    <row r="811" spans="1:13" ht="15.75" thickBot="1">
      <c r="A811" s="3"/>
      <c r="B811" s="4"/>
      <c r="C811" s="12"/>
      <c r="D811" s="13"/>
      <c r="E811" s="14"/>
      <c r="F811" s="15"/>
      <c r="H811" s="10"/>
      <c r="I811" s="10"/>
      <c r="J811" s="10"/>
      <c r="K811" s="10"/>
      <c r="L811" s="10"/>
      <c r="M811" s="10"/>
    </row>
    <row r="812" spans="1:13" ht="15.75" thickBot="1">
      <c r="A812" s="3"/>
      <c r="B812" s="4"/>
      <c r="C812" s="12"/>
      <c r="D812" s="13"/>
      <c r="E812" s="14"/>
      <c r="F812" s="15"/>
      <c r="H812" s="10"/>
      <c r="I812" s="10"/>
      <c r="J812" s="10"/>
      <c r="K812" s="10"/>
      <c r="L812" s="10"/>
      <c r="M812" s="10"/>
    </row>
    <row r="813" spans="1:13" ht="15.75" thickBot="1">
      <c r="A813" s="3"/>
      <c r="B813" s="4"/>
      <c r="C813" s="12"/>
      <c r="D813" s="13"/>
      <c r="E813" s="14"/>
      <c r="F813" s="15"/>
      <c r="H813" s="10"/>
      <c r="I813" s="10"/>
      <c r="J813" s="10"/>
      <c r="K813" s="10"/>
      <c r="L813" s="10"/>
      <c r="M813" s="10"/>
    </row>
    <row r="814" spans="1:13" ht="15.75" thickBot="1">
      <c r="A814" s="3"/>
      <c r="B814" s="4"/>
      <c r="C814" s="12"/>
      <c r="D814" s="13"/>
      <c r="E814" s="14"/>
      <c r="F814" s="15"/>
      <c r="H814" s="10"/>
      <c r="I814" s="10"/>
      <c r="J814" s="10"/>
      <c r="K814" s="10"/>
      <c r="L814" s="10"/>
      <c r="M814" s="10"/>
    </row>
    <row r="815" spans="1:13" ht="15.75" thickBot="1">
      <c r="A815" s="3"/>
      <c r="B815" s="4"/>
      <c r="C815" s="12"/>
      <c r="D815" s="13"/>
      <c r="E815" s="14"/>
      <c r="F815" s="15"/>
      <c r="H815" s="10"/>
      <c r="I815" s="10"/>
      <c r="J815" s="10"/>
      <c r="K815" s="10"/>
      <c r="L815" s="10"/>
      <c r="M815" s="10"/>
    </row>
    <row r="816" spans="1:13" ht="15.75" thickBot="1">
      <c r="A816" s="3"/>
      <c r="B816" s="4"/>
      <c r="C816" s="12"/>
      <c r="D816" s="13"/>
      <c r="E816" s="14"/>
      <c r="F816" s="15"/>
      <c r="H816" s="10"/>
      <c r="I816" s="10"/>
      <c r="J816" s="10"/>
      <c r="K816" s="10"/>
      <c r="L816" s="10"/>
      <c r="M816" s="10"/>
    </row>
    <row r="817" spans="1:13" ht="15.75" thickBot="1">
      <c r="A817" s="3"/>
      <c r="B817" s="4"/>
      <c r="C817" s="12"/>
      <c r="D817" s="13"/>
      <c r="E817" s="14"/>
      <c r="F817" s="15"/>
      <c r="H817" s="10"/>
      <c r="I817" s="10"/>
      <c r="J817" s="10"/>
      <c r="K817" s="10"/>
      <c r="L817" s="10"/>
      <c r="M817" s="10"/>
    </row>
    <row r="818" spans="1:13" ht="15.75" thickBot="1">
      <c r="A818" s="3"/>
      <c r="B818" s="4"/>
      <c r="C818" s="12"/>
      <c r="D818" s="13"/>
      <c r="E818" s="14"/>
      <c r="F818" s="15"/>
      <c r="H818" s="10"/>
      <c r="I818" s="10"/>
      <c r="J818" s="10"/>
      <c r="K818" s="10"/>
      <c r="L818" s="10"/>
      <c r="M818" s="10"/>
    </row>
    <row r="819" spans="1:13" ht="15.75" thickBot="1">
      <c r="A819" s="3"/>
      <c r="B819" s="4"/>
      <c r="C819" s="12"/>
      <c r="D819" s="13"/>
      <c r="E819" s="14"/>
      <c r="F819" s="15"/>
      <c r="H819" s="10"/>
      <c r="I819" s="10"/>
      <c r="J819" s="10"/>
      <c r="K819" s="10"/>
      <c r="L819" s="10"/>
      <c r="M819" s="10"/>
    </row>
    <row r="820" spans="1:13" ht="15.75" thickBot="1">
      <c r="A820" s="3"/>
      <c r="B820" s="4"/>
      <c r="C820" s="12"/>
      <c r="D820" s="13"/>
      <c r="E820" s="14"/>
      <c r="F820" s="15"/>
      <c r="H820" s="10"/>
      <c r="I820" s="10"/>
      <c r="J820" s="10"/>
      <c r="K820" s="10"/>
      <c r="L820" s="10"/>
      <c r="M820" s="10"/>
    </row>
    <row r="821" spans="1:13" ht="15.75" thickBot="1">
      <c r="A821" s="3"/>
      <c r="B821" s="4"/>
      <c r="C821" s="12"/>
      <c r="D821" s="13"/>
      <c r="E821" s="14"/>
      <c r="F821" s="15"/>
      <c r="H821" s="10"/>
      <c r="I821" s="10"/>
      <c r="J821" s="10"/>
      <c r="K821" s="10"/>
      <c r="L821" s="10"/>
      <c r="M821" s="10"/>
    </row>
    <row r="822" spans="1:13" ht="15.75" thickBot="1">
      <c r="A822" s="3"/>
      <c r="B822" s="4"/>
      <c r="C822" s="12"/>
      <c r="D822" s="13"/>
      <c r="E822" s="14"/>
      <c r="F822" s="15"/>
      <c r="H822" s="10"/>
      <c r="I822" s="10"/>
      <c r="J822" s="10"/>
      <c r="K822" s="10"/>
      <c r="L822" s="10"/>
      <c r="M822" s="10"/>
    </row>
    <row r="823" spans="1:13" ht="15.75" thickBot="1">
      <c r="A823" s="3"/>
      <c r="B823" s="4"/>
      <c r="C823" s="12"/>
      <c r="D823" s="13"/>
      <c r="E823" s="14"/>
      <c r="F823" s="15"/>
      <c r="H823" s="10"/>
      <c r="I823" s="10"/>
      <c r="J823" s="10"/>
      <c r="K823" s="10"/>
      <c r="L823" s="10"/>
      <c r="M823" s="10"/>
    </row>
    <row r="824" spans="1:13" ht="15.75" thickBot="1">
      <c r="A824" s="3"/>
      <c r="B824" s="4"/>
      <c r="C824" s="12"/>
      <c r="D824" s="13"/>
      <c r="E824" s="14"/>
      <c r="F824" s="15"/>
      <c r="H824" s="10"/>
      <c r="I824" s="10"/>
      <c r="J824" s="10"/>
      <c r="K824" s="10"/>
      <c r="L824" s="10"/>
      <c r="M824" s="10"/>
    </row>
    <row r="825" spans="1:13" ht="15.75" thickBot="1">
      <c r="A825" s="3"/>
      <c r="B825" s="4"/>
      <c r="C825" s="12"/>
      <c r="D825" s="13"/>
      <c r="E825" s="14"/>
      <c r="F825" s="15"/>
      <c r="H825" s="10"/>
      <c r="I825" s="10"/>
      <c r="J825" s="10"/>
      <c r="K825" s="10"/>
      <c r="L825" s="10"/>
      <c r="M825" s="10"/>
    </row>
    <row r="826" spans="1:13" ht="15.75" thickBot="1">
      <c r="A826" s="3"/>
      <c r="B826" s="4"/>
      <c r="C826" s="12"/>
      <c r="D826" s="13"/>
      <c r="E826" s="14"/>
      <c r="F826" s="15"/>
      <c r="H826" s="10"/>
      <c r="I826" s="10"/>
      <c r="J826" s="10"/>
      <c r="K826" s="10"/>
      <c r="L826" s="10"/>
      <c r="M826" s="10"/>
    </row>
    <row r="827" spans="1:13" ht="15.75" thickBot="1">
      <c r="A827" s="3"/>
      <c r="B827" s="4"/>
      <c r="C827" s="12"/>
      <c r="D827" s="13"/>
      <c r="E827" s="14"/>
      <c r="F827" s="15"/>
      <c r="H827" s="10"/>
      <c r="I827" s="10"/>
      <c r="J827" s="10"/>
      <c r="K827" s="10"/>
      <c r="L827" s="10"/>
      <c r="M827" s="10"/>
    </row>
    <row r="828" spans="1:13" ht="15.75" thickBot="1">
      <c r="A828" s="3"/>
      <c r="B828" s="4"/>
      <c r="C828" s="12"/>
      <c r="D828" s="13"/>
      <c r="E828" s="14"/>
      <c r="F828" s="15"/>
      <c r="H828" s="10"/>
      <c r="I828" s="10"/>
      <c r="J828" s="10"/>
      <c r="K828" s="10"/>
      <c r="L828" s="10"/>
      <c r="M828" s="10"/>
    </row>
    <row r="829" spans="1:13" ht="15.75" thickBot="1">
      <c r="A829" s="3"/>
      <c r="B829" s="4"/>
      <c r="C829" s="12"/>
      <c r="D829" s="13"/>
      <c r="E829" s="14"/>
      <c r="F829" s="15"/>
      <c r="H829" s="10"/>
      <c r="I829" s="10"/>
      <c r="J829" s="10"/>
      <c r="K829" s="10"/>
      <c r="L829" s="10"/>
      <c r="M829" s="10"/>
    </row>
    <row r="830" spans="1:13" ht="15.75" thickBot="1">
      <c r="A830" s="3"/>
      <c r="B830" s="4"/>
      <c r="C830" s="12"/>
      <c r="D830" s="13"/>
      <c r="E830" s="14"/>
      <c r="F830" s="15"/>
      <c r="H830" s="10"/>
      <c r="I830" s="10"/>
      <c r="J830" s="10"/>
      <c r="K830" s="10"/>
      <c r="L830" s="10"/>
      <c r="M830" s="10"/>
    </row>
    <row r="831" spans="1:13" ht="15.75" thickBot="1">
      <c r="A831" s="3"/>
      <c r="B831" s="4"/>
      <c r="C831" s="12"/>
      <c r="D831" s="13"/>
      <c r="E831" s="14"/>
      <c r="F831" s="15"/>
      <c r="H831" s="10"/>
      <c r="I831" s="10"/>
      <c r="J831" s="10"/>
      <c r="K831" s="10"/>
      <c r="L831" s="10"/>
      <c r="M831" s="10"/>
    </row>
    <row r="832" spans="1:13" ht="15.75" thickBot="1">
      <c r="A832" s="3"/>
      <c r="B832" s="4"/>
      <c r="C832" s="12"/>
      <c r="D832" s="13"/>
      <c r="E832" s="14"/>
      <c r="F832" s="15"/>
      <c r="H832" s="10"/>
      <c r="I832" s="10"/>
      <c r="J832" s="10"/>
      <c r="K832" s="10"/>
      <c r="L832" s="10"/>
      <c r="M832" s="10"/>
    </row>
    <row r="833" spans="1:13" ht="15.75" thickBot="1">
      <c r="A833" s="3"/>
      <c r="B833" s="4"/>
      <c r="C833" s="12"/>
      <c r="D833" s="13"/>
      <c r="E833" s="14"/>
      <c r="F833" s="15"/>
      <c r="H833" s="10"/>
      <c r="I833" s="10"/>
      <c r="J833" s="10"/>
      <c r="K833" s="10"/>
      <c r="L833" s="10"/>
      <c r="M833" s="10"/>
    </row>
    <row r="834" spans="1:13" ht="15.75" thickBot="1">
      <c r="A834" s="3"/>
      <c r="B834" s="4"/>
      <c r="C834" s="12"/>
      <c r="D834" s="13"/>
      <c r="E834" s="14"/>
      <c r="F834" s="15"/>
      <c r="H834" s="10"/>
      <c r="I834" s="10"/>
      <c r="J834" s="10"/>
      <c r="K834" s="10"/>
      <c r="L834" s="10"/>
      <c r="M834" s="10"/>
    </row>
    <row r="835" spans="1:13" ht="15.75" thickBot="1">
      <c r="A835" s="3"/>
      <c r="B835" s="4"/>
      <c r="C835" s="12"/>
      <c r="D835" s="13"/>
      <c r="E835" s="14"/>
      <c r="F835" s="15"/>
      <c r="H835" s="10"/>
      <c r="I835" s="10"/>
      <c r="J835" s="10"/>
      <c r="K835" s="10"/>
      <c r="L835" s="10"/>
      <c r="M835" s="10"/>
    </row>
    <row r="836" spans="1:13" ht="15.75" thickBot="1">
      <c r="A836" s="3"/>
      <c r="B836" s="4"/>
      <c r="C836" s="12"/>
      <c r="D836" s="13"/>
      <c r="E836" s="14"/>
      <c r="F836" s="15"/>
      <c r="H836" s="10"/>
      <c r="I836" s="10"/>
      <c r="J836" s="10"/>
      <c r="K836" s="10"/>
      <c r="L836" s="10"/>
      <c r="M836" s="10"/>
    </row>
    <row r="837" spans="1:13" ht="15.75" thickBot="1">
      <c r="A837" s="3"/>
      <c r="B837" s="4"/>
      <c r="C837" s="12"/>
      <c r="D837" s="13"/>
      <c r="E837" s="14"/>
      <c r="F837" s="15"/>
      <c r="H837" s="10"/>
      <c r="I837" s="10"/>
      <c r="J837" s="10"/>
      <c r="K837" s="10"/>
      <c r="L837" s="10"/>
      <c r="M837" s="10"/>
    </row>
    <row r="838" spans="1:13" ht="15.75" thickBot="1">
      <c r="A838" s="3"/>
      <c r="B838" s="4"/>
      <c r="C838" s="12"/>
      <c r="D838" s="13"/>
      <c r="E838" s="14"/>
      <c r="F838" s="15"/>
      <c r="H838" s="10"/>
      <c r="I838" s="10"/>
      <c r="J838" s="10"/>
      <c r="K838" s="10"/>
      <c r="L838" s="10"/>
      <c r="M838" s="10"/>
    </row>
    <row r="839" spans="1:13" ht="15.75" thickBot="1">
      <c r="A839" s="3"/>
      <c r="B839" s="4"/>
      <c r="C839" s="12"/>
      <c r="D839" s="13"/>
      <c r="E839" s="14"/>
      <c r="F839" s="15"/>
      <c r="H839" s="10"/>
      <c r="I839" s="10"/>
      <c r="J839" s="10"/>
      <c r="K839" s="10"/>
      <c r="L839" s="10"/>
      <c r="M839" s="10"/>
    </row>
    <row r="840" spans="1:13" ht="15.75" thickBot="1">
      <c r="A840" s="3"/>
      <c r="B840" s="4"/>
      <c r="C840" s="12"/>
      <c r="D840" s="13"/>
      <c r="E840" s="14"/>
      <c r="F840" s="15"/>
      <c r="H840" s="10"/>
      <c r="I840" s="10"/>
      <c r="J840" s="10"/>
      <c r="K840" s="10"/>
      <c r="L840" s="10"/>
      <c r="M840" s="10"/>
    </row>
    <row r="841" spans="1:13" ht="15.75" thickBot="1">
      <c r="A841" s="3"/>
      <c r="B841" s="4"/>
      <c r="C841" s="12"/>
      <c r="D841" s="13"/>
      <c r="E841" s="14"/>
      <c r="F841" s="15"/>
      <c r="H841" s="10"/>
      <c r="I841" s="10"/>
      <c r="J841" s="10"/>
      <c r="K841" s="10"/>
      <c r="L841" s="10"/>
      <c r="M841" s="10"/>
    </row>
    <row r="842" spans="1:13" ht="15.75" thickBot="1">
      <c r="A842" s="3"/>
      <c r="B842" s="4"/>
      <c r="C842" s="12"/>
      <c r="D842" s="13"/>
      <c r="E842" s="14"/>
      <c r="F842" s="15"/>
      <c r="H842" s="10"/>
      <c r="I842" s="10"/>
      <c r="J842" s="10"/>
      <c r="K842" s="10"/>
      <c r="L842" s="10"/>
      <c r="M842" s="10"/>
    </row>
    <row r="843" spans="1:13" ht="15.75" thickBot="1">
      <c r="A843" s="3"/>
      <c r="B843" s="4"/>
      <c r="C843" s="12"/>
      <c r="D843" s="13"/>
      <c r="E843" s="14"/>
      <c r="F843" s="15"/>
      <c r="H843" s="10"/>
      <c r="I843" s="10"/>
      <c r="J843" s="10"/>
      <c r="K843" s="10"/>
      <c r="L843" s="10"/>
      <c r="M843" s="10"/>
    </row>
    <row r="844" spans="1:13" ht="15.75" thickBot="1">
      <c r="A844" s="3"/>
      <c r="B844" s="4"/>
      <c r="C844" s="12"/>
      <c r="D844" s="13"/>
      <c r="E844" s="14"/>
      <c r="F844" s="15"/>
      <c r="H844" s="10"/>
      <c r="I844" s="10"/>
      <c r="J844" s="10"/>
      <c r="K844" s="10"/>
      <c r="L844" s="10"/>
      <c r="M844" s="10"/>
    </row>
    <row r="845" spans="1:13" ht="15.75" thickBot="1">
      <c r="A845" s="3"/>
      <c r="B845" s="4"/>
      <c r="C845" s="12"/>
      <c r="D845" s="13"/>
      <c r="E845" s="14"/>
      <c r="F845" s="15"/>
      <c r="H845" s="10"/>
      <c r="I845" s="10"/>
      <c r="J845" s="10"/>
      <c r="K845" s="10"/>
      <c r="L845" s="10"/>
      <c r="M845" s="10"/>
    </row>
    <row r="846" spans="1:13" ht="15.75" thickBot="1">
      <c r="A846" s="3"/>
      <c r="B846" s="4"/>
      <c r="C846" s="12"/>
      <c r="D846" s="13"/>
      <c r="E846" s="14"/>
      <c r="F846" s="15"/>
      <c r="H846" s="10"/>
      <c r="I846" s="10"/>
      <c r="J846" s="10"/>
      <c r="K846" s="10"/>
      <c r="L846" s="10"/>
      <c r="M846" s="10"/>
    </row>
    <row r="847" spans="1:13" ht="15.75" thickBot="1">
      <c r="A847" s="3"/>
      <c r="B847" s="4"/>
      <c r="C847" s="12"/>
      <c r="D847" s="13"/>
      <c r="E847" s="14"/>
      <c r="F847" s="15"/>
      <c r="H847" s="10"/>
      <c r="I847" s="10"/>
      <c r="J847" s="10"/>
      <c r="K847" s="10"/>
      <c r="L847" s="10"/>
      <c r="M847" s="10"/>
    </row>
    <row r="848" spans="1:13" ht="15.75" thickBot="1">
      <c r="A848" s="3"/>
      <c r="B848" s="4"/>
      <c r="C848" s="12"/>
      <c r="D848" s="13"/>
      <c r="E848" s="14"/>
      <c r="F848" s="15"/>
      <c r="H848" s="10"/>
      <c r="I848" s="10"/>
      <c r="J848" s="10"/>
      <c r="K848" s="10"/>
      <c r="L848" s="10"/>
      <c r="M848" s="10"/>
    </row>
    <row r="849" spans="1:13" ht="15.75" thickBot="1">
      <c r="A849" s="3"/>
      <c r="B849" s="4"/>
      <c r="C849" s="12"/>
      <c r="D849" s="13"/>
      <c r="E849" s="14"/>
      <c r="F849" s="15"/>
      <c r="H849" s="10"/>
      <c r="I849" s="10"/>
      <c r="J849" s="10"/>
      <c r="K849" s="10"/>
      <c r="L849" s="10"/>
      <c r="M849" s="10"/>
    </row>
    <row r="850" spans="1:13" ht="15.75" thickBot="1">
      <c r="A850" s="3"/>
      <c r="B850" s="4"/>
      <c r="C850" s="12"/>
      <c r="D850" s="13"/>
      <c r="E850" s="14"/>
      <c r="F850" s="15"/>
      <c r="H850" s="10"/>
      <c r="I850" s="10"/>
      <c r="J850" s="10"/>
      <c r="K850" s="10"/>
      <c r="L850" s="10"/>
      <c r="M850" s="10"/>
    </row>
    <row r="851" spans="1:13" ht="15.75" thickBot="1">
      <c r="A851" s="3"/>
      <c r="B851" s="4"/>
      <c r="C851" s="12"/>
      <c r="D851" s="13"/>
      <c r="E851" s="14"/>
      <c r="F851" s="15"/>
      <c r="H851" s="10"/>
      <c r="I851" s="10"/>
      <c r="J851" s="10"/>
      <c r="K851" s="10"/>
      <c r="L851" s="10"/>
      <c r="M851" s="10"/>
    </row>
    <row r="852" spans="1:13" ht="15.75" thickBot="1">
      <c r="A852" s="3"/>
      <c r="B852" s="4"/>
      <c r="C852" s="12"/>
      <c r="D852" s="13"/>
      <c r="E852" s="14"/>
      <c r="F852" s="15"/>
      <c r="H852" s="10"/>
      <c r="I852" s="10"/>
      <c r="J852" s="10"/>
      <c r="K852" s="10"/>
      <c r="L852" s="10"/>
      <c r="M852" s="10"/>
    </row>
    <row r="853" spans="1:13" ht="15.75" thickBot="1">
      <c r="A853" s="3"/>
      <c r="B853" s="4"/>
      <c r="C853" s="12"/>
      <c r="D853" s="13"/>
      <c r="E853" s="14"/>
      <c r="F853" s="15"/>
      <c r="H853" s="10"/>
      <c r="I853" s="10"/>
      <c r="J853" s="10"/>
      <c r="K853" s="10"/>
      <c r="L853" s="10"/>
      <c r="M853" s="10"/>
    </row>
    <row r="854" spans="1:13" ht="15.75" thickBot="1">
      <c r="A854" s="3"/>
      <c r="B854" s="4"/>
      <c r="C854" s="12"/>
      <c r="D854" s="13"/>
      <c r="E854" s="14"/>
      <c r="F854" s="15"/>
      <c r="H854" s="10"/>
      <c r="I854" s="10"/>
      <c r="J854" s="10"/>
      <c r="K854" s="10"/>
      <c r="L854" s="10"/>
      <c r="M854" s="10"/>
    </row>
    <row r="855" spans="1:13" ht="15.75" thickBot="1">
      <c r="A855" s="3"/>
      <c r="B855" s="4"/>
      <c r="C855" s="12"/>
      <c r="D855" s="13"/>
      <c r="E855" s="14"/>
      <c r="F855" s="15"/>
      <c r="H855" s="10"/>
      <c r="I855" s="10"/>
      <c r="J855" s="10"/>
      <c r="K855" s="10"/>
      <c r="L855" s="10"/>
      <c r="M855" s="10"/>
    </row>
    <row r="856" spans="1:13" ht="15.75" thickBot="1">
      <c r="A856" s="3"/>
      <c r="B856" s="4"/>
      <c r="C856" s="12"/>
      <c r="D856" s="13"/>
      <c r="E856" s="14"/>
      <c r="F856" s="15"/>
      <c r="H856" s="10"/>
      <c r="I856" s="10"/>
      <c r="J856" s="10"/>
      <c r="K856" s="10"/>
      <c r="L856" s="10"/>
      <c r="M856" s="10"/>
    </row>
    <row r="857" spans="1:13" ht="15.75" thickBot="1">
      <c r="A857" s="3"/>
      <c r="B857" s="4"/>
      <c r="C857" s="12"/>
      <c r="D857" s="13"/>
      <c r="E857" s="14"/>
      <c r="F857" s="15"/>
      <c r="H857" s="10"/>
      <c r="I857" s="10"/>
      <c r="J857" s="10"/>
      <c r="K857" s="10"/>
      <c r="L857" s="10"/>
      <c r="M857" s="10"/>
    </row>
    <row r="858" spans="1:13" ht="15.75" thickBot="1">
      <c r="A858" s="3"/>
      <c r="B858" s="4"/>
      <c r="C858" s="12"/>
      <c r="D858" s="13"/>
      <c r="E858" s="14"/>
      <c r="F858" s="15"/>
      <c r="H858" s="10"/>
      <c r="I858" s="10"/>
      <c r="J858" s="10"/>
      <c r="K858" s="10"/>
      <c r="L858" s="10"/>
      <c r="M858" s="10"/>
    </row>
    <row r="859" spans="1:13" ht="15.75" thickBot="1">
      <c r="A859" s="3"/>
      <c r="B859" s="4"/>
      <c r="C859" s="12"/>
      <c r="D859" s="13"/>
      <c r="E859" s="14"/>
      <c r="F859" s="15"/>
      <c r="H859" s="10"/>
      <c r="I859" s="10"/>
      <c r="J859" s="10"/>
      <c r="K859" s="10"/>
      <c r="L859" s="10"/>
      <c r="M859" s="10"/>
    </row>
    <row r="860" spans="1:13" ht="15.75" thickBot="1">
      <c r="A860" s="3"/>
      <c r="B860" s="4"/>
      <c r="C860" s="12"/>
      <c r="D860" s="13"/>
      <c r="E860" s="14"/>
      <c r="F860" s="15"/>
      <c r="H860" s="10"/>
      <c r="I860" s="10"/>
      <c r="J860" s="10"/>
      <c r="K860" s="10"/>
      <c r="L860" s="10"/>
      <c r="M860" s="10"/>
    </row>
    <row r="861" spans="1:13" ht="15.75" thickBot="1">
      <c r="A861" s="3"/>
      <c r="B861" s="4"/>
      <c r="C861" s="12"/>
      <c r="D861" s="13"/>
      <c r="E861" s="14"/>
      <c r="F861" s="15"/>
      <c r="H861" s="10"/>
      <c r="I861" s="10"/>
      <c r="J861" s="10"/>
      <c r="K861" s="10"/>
      <c r="L861" s="10"/>
      <c r="M861" s="10"/>
    </row>
    <row r="862" spans="1:13" ht="15.75" thickBot="1">
      <c r="A862" s="3"/>
      <c r="B862" s="4"/>
      <c r="C862" s="12"/>
      <c r="D862" s="13"/>
      <c r="E862" s="14"/>
      <c r="F862" s="15"/>
      <c r="H862" s="10"/>
      <c r="I862" s="10"/>
      <c r="J862" s="10"/>
      <c r="K862" s="10"/>
      <c r="L862" s="10"/>
      <c r="M862" s="10"/>
    </row>
    <row r="863" spans="1:13" ht="15.75" thickBot="1">
      <c r="A863" s="3"/>
      <c r="B863" s="4"/>
      <c r="C863" s="12"/>
      <c r="D863" s="13"/>
      <c r="E863" s="14"/>
      <c r="F863" s="15"/>
      <c r="H863" s="10"/>
      <c r="I863" s="10"/>
      <c r="J863" s="10"/>
      <c r="K863" s="10"/>
      <c r="L863" s="10"/>
      <c r="M863" s="10"/>
    </row>
    <row r="864" spans="1:13" ht="15.75" thickBot="1">
      <c r="A864" s="3"/>
      <c r="B864" s="4"/>
      <c r="C864" s="12"/>
      <c r="D864" s="13"/>
      <c r="E864" s="14"/>
      <c r="F864" s="15"/>
      <c r="H864" s="10"/>
      <c r="I864" s="10"/>
      <c r="J864" s="10"/>
      <c r="K864" s="10"/>
      <c r="L864" s="10"/>
      <c r="M864" s="10"/>
    </row>
    <row r="865" spans="1:13" ht="15.75" thickBot="1">
      <c r="A865" s="3"/>
      <c r="B865" s="4"/>
      <c r="C865" s="12"/>
      <c r="D865" s="13"/>
      <c r="E865" s="14"/>
      <c r="F865" s="15"/>
      <c r="H865" s="10"/>
      <c r="I865" s="10"/>
      <c r="J865" s="10"/>
      <c r="K865" s="10"/>
      <c r="L865" s="10"/>
      <c r="M865" s="10"/>
    </row>
    <row r="866" spans="1:13" ht="15.75" thickBot="1">
      <c r="A866" s="3"/>
      <c r="B866" s="4"/>
      <c r="C866" s="12"/>
      <c r="D866" s="13"/>
      <c r="E866" s="14"/>
      <c r="F866" s="15"/>
      <c r="H866" s="10"/>
      <c r="I866" s="10"/>
      <c r="J866" s="10"/>
      <c r="K866" s="10"/>
      <c r="L866" s="10"/>
      <c r="M866" s="10"/>
    </row>
    <row r="867" spans="1:13" ht="15.75" thickBot="1">
      <c r="A867" s="3"/>
      <c r="B867" s="4"/>
      <c r="C867" s="12"/>
      <c r="D867" s="13"/>
      <c r="E867" s="14"/>
      <c r="F867" s="15"/>
      <c r="H867" s="10"/>
      <c r="I867" s="10"/>
      <c r="J867" s="10"/>
      <c r="K867" s="10"/>
      <c r="L867" s="10"/>
      <c r="M867" s="10"/>
    </row>
    <row r="868" spans="1:13" ht="15.75" thickBot="1">
      <c r="A868" s="3"/>
      <c r="B868" s="4"/>
      <c r="C868" s="12"/>
      <c r="D868" s="13"/>
      <c r="E868" s="14"/>
      <c r="F868" s="15"/>
      <c r="H868" s="10"/>
      <c r="I868" s="10"/>
      <c r="J868" s="10"/>
      <c r="K868" s="10"/>
      <c r="L868" s="10"/>
      <c r="M868" s="10"/>
    </row>
    <row r="869" spans="1:13" ht="15.75" thickBot="1">
      <c r="A869" s="3"/>
      <c r="B869" s="4"/>
      <c r="C869" s="12"/>
      <c r="D869" s="13"/>
      <c r="E869" s="14"/>
      <c r="F869" s="15"/>
      <c r="H869" s="10"/>
      <c r="I869" s="10"/>
      <c r="J869" s="10"/>
      <c r="K869" s="10"/>
      <c r="L869" s="10"/>
      <c r="M869" s="10"/>
    </row>
    <row r="870" spans="1:13" ht="15.75" thickBot="1">
      <c r="A870" s="3"/>
      <c r="B870" s="4"/>
      <c r="C870" s="12"/>
      <c r="D870" s="13"/>
      <c r="E870" s="14"/>
      <c r="F870" s="15"/>
      <c r="H870" s="10"/>
      <c r="I870" s="10"/>
      <c r="J870" s="10"/>
      <c r="K870" s="10"/>
      <c r="L870" s="10"/>
      <c r="M870" s="10"/>
    </row>
    <row r="871" spans="1:13" ht="15.75" thickBot="1">
      <c r="A871" s="3"/>
      <c r="B871" s="4"/>
      <c r="C871" s="12"/>
      <c r="D871" s="13"/>
      <c r="E871" s="14"/>
      <c r="F871" s="15"/>
      <c r="H871" s="10"/>
      <c r="I871" s="10"/>
      <c r="J871" s="10"/>
      <c r="K871" s="10"/>
      <c r="L871" s="10"/>
      <c r="M871" s="10"/>
    </row>
    <row r="872" spans="1:13" ht="15.75" thickBot="1">
      <c r="A872" s="3"/>
      <c r="B872" s="4"/>
      <c r="C872" s="12"/>
      <c r="D872" s="13"/>
      <c r="E872" s="14"/>
      <c r="F872" s="15"/>
      <c r="H872" s="10"/>
      <c r="I872" s="10"/>
      <c r="J872" s="10"/>
      <c r="K872" s="10"/>
      <c r="L872" s="10"/>
      <c r="M872" s="10"/>
    </row>
    <row r="873" spans="1:13" ht="15.75" thickBot="1">
      <c r="A873" s="3"/>
      <c r="B873" s="4"/>
      <c r="C873" s="12"/>
      <c r="D873" s="13"/>
      <c r="E873" s="14"/>
      <c r="F873" s="15"/>
      <c r="H873" s="10"/>
      <c r="I873" s="10"/>
      <c r="J873" s="10"/>
      <c r="K873" s="10"/>
      <c r="L873" s="10"/>
      <c r="M873" s="10"/>
    </row>
    <row r="874" spans="1:13" ht="15.75" thickBot="1">
      <c r="A874" s="3"/>
      <c r="B874" s="4"/>
      <c r="C874" s="12"/>
      <c r="D874" s="13"/>
      <c r="E874" s="14"/>
      <c r="F874" s="15"/>
      <c r="H874" s="10"/>
      <c r="I874" s="10"/>
      <c r="J874" s="10"/>
      <c r="K874" s="10"/>
      <c r="L874" s="10"/>
      <c r="M874" s="10"/>
    </row>
    <row r="875" spans="1:13" ht="15.75" thickBot="1">
      <c r="A875" s="3"/>
      <c r="B875" s="4"/>
      <c r="C875" s="12"/>
      <c r="D875" s="13"/>
      <c r="E875" s="14"/>
      <c r="F875" s="15"/>
      <c r="H875" s="10"/>
      <c r="I875" s="10"/>
      <c r="J875" s="10"/>
      <c r="K875" s="10"/>
      <c r="L875" s="10"/>
      <c r="M875" s="10"/>
    </row>
    <row r="876" spans="1:13" ht="15.75" thickBot="1">
      <c r="A876" s="3"/>
      <c r="B876" s="4"/>
      <c r="C876" s="12"/>
      <c r="D876" s="13"/>
      <c r="E876" s="14"/>
      <c r="F876" s="15"/>
      <c r="H876" s="10"/>
      <c r="I876" s="10"/>
      <c r="J876" s="10"/>
      <c r="K876" s="10"/>
      <c r="L876" s="10"/>
      <c r="M876" s="10"/>
    </row>
    <row r="877" spans="1:13" ht="15.75" thickBot="1">
      <c r="A877" s="3"/>
      <c r="B877" s="4"/>
      <c r="C877" s="12"/>
      <c r="D877" s="13"/>
      <c r="E877" s="14"/>
      <c r="F877" s="15"/>
      <c r="H877" s="10"/>
      <c r="I877" s="10"/>
      <c r="J877" s="10"/>
      <c r="K877" s="10"/>
      <c r="L877" s="10"/>
      <c r="M877" s="10"/>
    </row>
    <row r="878" spans="1:13" ht="15.75" thickBot="1">
      <c r="A878" s="3"/>
      <c r="B878" s="4"/>
      <c r="C878" s="12"/>
      <c r="D878" s="13"/>
      <c r="E878" s="14"/>
      <c r="F878" s="15"/>
      <c r="H878" s="10"/>
      <c r="I878" s="10"/>
      <c r="J878" s="10"/>
      <c r="K878" s="10"/>
      <c r="L878" s="10"/>
      <c r="M878" s="10"/>
    </row>
    <row r="879" spans="1:13" ht="15.75" thickBot="1">
      <c r="A879" s="3"/>
      <c r="B879" s="4"/>
      <c r="C879" s="12"/>
      <c r="D879" s="13"/>
      <c r="E879" s="14"/>
      <c r="F879" s="15"/>
      <c r="H879" s="10"/>
      <c r="I879" s="10"/>
      <c r="J879" s="10"/>
      <c r="K879" s="10"/>
      <c r="L879" s="10"/>
      <c r="M879" s="10"/>
    </row>
    <row r="880" spans="1:13" ht="15.75" thickBot="1">
      <c r="A880" s="3"/>
      <c r="B880" s="4"/>
      <c r="C880" s="12"/>
      <c r="D880" s="13"/>
      <c r="E880" s="14"/>
      <c r="F880" s="15"/>
      <c r="H880" s="10"/>
      <c r="I880" s="10"/>
      <c r="J880" s="10"/>
      <c r="K880" s="10"/>
      <c r="L880" s="10"/>
      <c r="M880" s="10"/>
    </row>
    <row r="881" spans="1:13" ht="15.75" thickBot="1">
      <c r="A881" s="3"/>
      <c r="B881" s="4"/>
      <c r="C881" s="12"/>
      <c r="D881" s="13"/>
      <c r="E881" s="14"/>
      <c r="F881" s="15"/>
      <c r="H881" s="10"/>
      <c r="I881" s="10"/>
      <c r="J881" s="10"/>
      <c r="K881" s="10"/>
      <c r="L881" s="10"/>
      <c r="M881" s="10"/>
    </row>
    <row r="882" spans="1:13" ht="15.75" thickBot="1">
      <c r="A882" s="3"/>
      <c r="B882" s="4"/>
      <c r="C882" s="12"/>
      <c r="D882" s="13"/>
      <c r="E882" s="14"/>
      <c r="F882" s="15"/>
      <c r="H882" s="10"/>
      <c r="I882" s="10"/>
      <c r="J882" s="10"/>
      <c r="K882" s="10"/>
      <c r="L882" s="10"/>
      <c r="M882" s="10"/>
    </row>
    <row r="883" spans="1:13" ht="15.75" thickBot="1">
      <c r="A883" s="3"/>
      <c r="B883" s="4"/>
      <c r="C883" s="12"/>
      <c r="D883" s="13"/>
      <c r="E883" s="14"/>
      <c r="F883" s="15"/>
      <c r="H883" s="10"/>
      <c r="I883" s="10"/>
      <c r="J883" s="10"/>
      <c r="K883" s="10"/>
      <c r="L883" s="10"/>
      <c r="M883" s="10"/>
    </row>
    <row r="884" spans="1:13" ht="15.75" thickBot="1">
      <c r="A884" s="3"/>
      <c r="B884" s="4"/>
      <c r="C884" s="12"/>
      <c r="D884" s="13"/>
      <c r="E884" s="14"/>
      <c r="F884" s="15"/>
      <c r="H884" s="10"/>
      <c r="I884" s="10"/>
      <c r="J884" s="10"/>
      <c r="K884" s="10"/>
      <c r="L884" s="10"/>
      <c r="M884" s="10"/>
    </row>
    <row r="885" spans="1:13" ht="15.75" thickBot="1">
      <c r="A885" s="3"/>
      <c r="B885" s="4"/>
      <c r="C885" s="12"/>
      <c r="D885" s="13"/>
      <c r="E885" s="14"/>
      <c r="F885" s="15"/>
      <c r="H885" s="10"/>
      <c r="I885" s="10"/>
      <c r="J885" s="10"/>
      <c r="K885" s="10"/>
      <c r="L885" s="10"/>
      <c r="M885" s="10"/>
    </row>
    <row r="886" spans="1:13" ht="15.75" thickBot="1">
      <c r="A886" s="3"/>
      <c r="B886" s="4"/>
      <c r="C886" s="12"/>
      <c r="D886" s="13"/>
      <c r="E886" s="14"/>
      <c r="F886" s="15"/>
      <c r="H886" s="10"/>
      <c r="I886" s="10"/>
      <c r="J886" s="10"/>
      <c r="K886" s="10"/>
      <c r="L886" s="10"/>
      <c r="M886" s="10"/>
    </row>
    <row r="887" spans="1:13" ht="15.75" thickBot="1">
      <c r="A887" s="3"/>
      <c r="B887" s="4"/>
      <c r="C887" s="12"/>
      <c r="D887" s="13"/>
      <c r="E887" s="14"/>
      <c r="F887" s="15"/>
      <c r="H887" s="10"/>
      <c r="I887" s="10"/>
      <c r="J887" s="10"/>
      <c r="K887" s="10"/>
      <c r="L887" s="10"/>
      <c r="M887" s="10"/>
    </row>
    <row r="888" spans="1:13" ht="15.75" thickBot="1">
      <c r="A888" s="3"/>
      <c r="B888" s="4"/>
      <c r="C888" s="12"/>
      <c r="D888" s="13"/>
      <c r="E888" s="14"/>
      <c r="F888" s="15"/>
      <c r="H888" s="10"/>
      <c r="I888" s="10"/>
      <c r="J888" s="10"/>
      <c r="K888" s="10"/>
      <c r="L888" s="10"/>
      <c r="M888" s="10"/>
    </row>
    <row r="889" spans="1:13" ht="15.75" thickBot="1">
      <c r="A889" s="3"/>
      <c r="B889" s="4"/>
      <c r="C889" s="12"/>
      <c r="D889" s="13"/>
      <c r="E889" s="14"/>
      <c r="F889" s="15"/>
      <c r="H889" s="10"/>
      <c r="I889" s="10"/>
      <c r="J889" s="10"/>
      <c r="K889" s="10"/>
      <c r="L889" s="10"/>
      <c r="M889" s="10"/>
    </row>
    <row r="890" spans="1:13" ht="15.75" thickBot="1">
      <c r="A890" s="3"/>
      <c r="B890" s="4"/>
      <c r="C890" s="12"/>
      <c r="D890" s="13"/>
      <c r="E890" s="14"/>
      <c r="F890" s="15"/>
      <c r="H890" s="10"/>
      <c r="I890" s="10"/>
      <c r="J890" s="10"/>
      <c r="K890" s="10"/>
      <c r="L890" s="10"/>
      <c r="M890" s="10"/>
    </row>
    <row r="891" spans="1:13" ht="15.75" thickBot="1">
      <c r="A891" s="3"/>
      <c r="B891" s="4"/>
      <c r="C891" s="12"/>
      <c r="D891" s="13"/>
      <c r="E891" s="14"/>
      <c r="F891" s="15"/>
      <c r="H891" s="10"/>
      <c r="I891" s="10"/>
      <c r="J891" s="10"/>
      <c r="K891" s="10"/>
      <c r="L891" s="10"/>
      <c r="M891" s="10"/>
    </row>
    <row r="892" spans="1:13" ht="15.75" thickBot="1">
      <c r="A892" s="3"/>
      <c r="B892" s="4"/>
      <c r="C892" s="12"/>
      <c r="D892" s="13"/>
      <c r="E892" s="14"/>
      <c r="F892" s="15"/>
      <c r="H892" s="10"/>
      <c r="I892" s="10"/>
      <c r="J892" s="10"/>
      <c r="K892" s="10"/>
      <c r="L892" s="10"/>
      <c r="M892" s="10"/>
    </row>
    <row r="893" spans="1:13" ht="15.75" thickBot="1">
      <c r="A893" s="3"/>
      <c r="B893" s="4"/>
      <c r="C893" s="12"/>
      <c r="D893" s="13"/>
      <c r="E893" s="14"/>
      <c r="F893" s="15"/>
      <c r="H893" s="10"/>
      <c r="I893" s="10"/>
      <c r="J893" s="10"/>
      <c r="K893" s="10"/>
      <c r="L893" s="10"/>
      <c r="M893" s="10"/>
    </row>
    <row r="894" spans="1:13" ht="15.75" thickBot="1">
      <c r="A894" s="3"/>
      <c r="B894" s="4"/>
      <c r="C894" s="12"/>
      <c r="D894" s="13"/>
      <c r="E894" s="14"/>
      <c r="F894" s="15"/>
      <c r="H894" s="10"/>
      <c r="I894" s="10"/>
      <c r="J894" s="10"/>
      <c r="K894" s="10"/>
      <c r="L894" s="10"/>
      <c r="M894" s="10"/>
    </row>
    <row r="895" spans="1:13" ht="15.75" thickBot="1">
      <c r="A895" s="3"/>
      <c r="B895" s="4"/>
      <c r="C895" s="12"/>
      <c r="D895" s="13"/>
      <c r="E895" s="14"/>
      <c r="F895" s="15"/>
      <c r="H895" s="10"/>
      <c r="I895" s="10"/>
      <c r="J895" s="10"/>
      <c r="K895" s="10"/>
      <c r="L895" s="10"/>
      <c r="M895" s="10"/>
    </row>
    <row r="896" spans="1:13" ht="15.75" thickBot="1">
      <c r="A896" s="3"/>
      <c r="B896" s="4"/>
      <c r="C896" s="12"/>
      <c r="D896" s="13"/>
      <c r="E896" s="14"/>
      <c r="F896" s="15"/>
      <c r="H896" s="10"/>
      <c r="I896" s="10"/>
      <c r="J896" s="10"/>
      <c r="K896" s="10"/>
      <c r="L896" s="10"/>
      <c r="M896" s="10"/>
    </row>
    <row r="897" spans="1:13" ht="15.75" thickBot="1">
      <c r="A897" s="3"/>
      <c r="B897" s="4"/>
      <c r="C897" s="12"/>
      <c r="D897" s="13"/>
      <c r="E897" s="14"/>
      <c r="F897" s="15"/>
      <c r="H897" s="10"/>
      <c r="I897" s="10"/>
      <c r="J897" s="10"/>
      <c r="K897" s="10"/>
      <c r="L897" s="10"/>
      <c r="M897" s="10"/>
    </row>
    <row r="898" spans="1:13" ht="15.75" thickBot="1">
      <c r="A898" s="3"/>
      <c r="B898" s="4"/>
      <c r="C898" s="12"/>
      <c r="D898" s="13"/>
      <c r="E898" s="14"/>
      <c r="F898" s="15"/>
      <c r="H898" s="10"/>
      <c r="I898" s="10"/>
      <c r="J898" s="10"/>
      <c r="K898" s="10"/>
      <c r="L898" s="10"/>
      <c r="M898" s="10"/>
    </row>
    <row r="899" spans="1:13" ht="15.75" thickBot="1">
      <c r="A899" s="3"/>
      <c r="B899" s="4"/>
      <c r="C899" s="12"/>
      <c r="D899" s="13"/>
      <c r="E899" s="14"/>
      <c r="F899" s="15"/>
      <c r="H899" s="10"/>
      <c r="I899" s="10"/>
      <c r="J899" s="10"/>
      <c r="K899" s="10"/>
      <c r="L899" s="10"/>
      <c r="M899" s="10"/>
    </row>
    <row r="900" spans="1:13" ht="15.75" thickBot="1">
      <c r="A900" s="3"/>
      <c r="B900" s="4"/>
      <c r="C900" s="12"/>
      <c r="D900" s="13"/>
      <c r="E900" s="14"/>
      <c r="F900" s="15"/>
      <c r="H900" s="10"/>
      <c r="I900" s="10"/>
      <c r="J900" s="10"/>
      <c r="K900" s="10"/>
      <c r="L900" s="10"/>
      <c r="M900" s="10"/>
    </row>
    <row r="901" spans="1:13" ht="15.75" thickBot="1">
      <c r="A901" s="3"/>
      <c r="B901" s="4"/>
      <c r="C901" s="12"/>
      <c r="D901" s="13"/>
      <c r="E901" s="14"/>
      <c r="F901" s="15"/>
      <c r="H901" s="10"/>
      <c r="I901" s="10"/>
      <c r="J901" s="10"/>
      <c r="K901" s="10"/>
      <c r="L901" s="10"/>
      <c r="M901" s="10"/>
    </row>
    <row r="902" spans="1:13" ht="15.75" thickBot="1">
      <c r="A902" s="3"/>
      <c r="B902" s="4"/>
      <c r="C902" s="12"/>
      <c r="D902" s="13"/>
      <c r="E902" s="14"/>
      <c r="F902" s="15"/>
      <c r="H902" s="10"/>
      <c r="I902" s="10"/>
      <c r="J902" s="10"/>
      <c r="K902" s="10"/>
      <c r="L902" s="10"/>
      <c r="M902" s="10"/>
    </row>
    <row r="903" spans="1:13" ht="15.75" thickBot="1">
      <c r="A903" s="3"/>
      <c r="B903" s="4"/>
      <c r="C903" s="12"/>
      <c r="D903" s="13"/>
      <c r="E903" s="14"/>
      <c r="F903" s="15"/>
      <c r="H903" s="10"/>
      <c r="I903" s="10"/>
      <c r="J903" s="10"/>
      <c r="K903" s="10"/>
      <c r="L903" s="10"/>
      <c r="M903" s="10"/>
    </row>
    <row r="904" spans="1:13" ht="15.75" thickBot="1">
      <c r="A904" s="3"/>
      <c r="B904" s="4"/>
      <c r="C904" s="12"/>
      <c r="D904" s="13"/>
      <c r="E904" s="14"/>
      <c r="F904" s="15"/>
      <c r="H904" s="10"/>
      <c r="I904" s="10"/>
      <c r="J904" s="10"/>
      <c r="K904" s="10"/>
      <c r="L904" s="10"/>
      <c r="M904" s="10"/>
    </row>
    <row r="905" spans="1:13" ht="15.75" thickBot="1">
      <c r="A905" s="3"/>
      <c r="B905" s="4"/>
      <c r="C905" s="12"/>
      <c r="D905" s="13"/>
      <c r="E905" s="14"/>
      <c r="F905" s="15"/>
      <c r="H905" s="10"/>
      <c r="I905" s="10"/>
      <c r="J905" s="10"/>
      <c r="K905" s="10"/>
      <c r="L905" s="10"/>
      <c r="M905" s="10"/>
    </row>
    <row r="906" spans="1:13" ht="15.75" thickBot="1">
      <c r="A906" s="3"/>
      <c r="B906" s="4"/>
      <c r="C906" s="12"/>
      <c r="D906" s="13"/>
      <c r="E906" s="14"/>
      <c r="F906" s="15"/>
      <c r="H906" s="10"/>
      <c r="I906" s="10"/>
      <c r="J906" s="10"/>
      <c r="K906" s="10"/>
      <c r="L906" s="10"/>
      <c r="M906" s="10"/>
    </row>
    <row r="907" spans="1:13" ht="15.75" thickBot="1">
      <c r="A907" s="3"/>
      <c r="B907" s="4"/>
      <c r="C907" s="12"/>
      <c r="D907" s="13"/>
      <c r="E907" s="14"/>
      <c r="F907" s="15"/>
      <c r="H907" s="10"/>
      <c r="I907" s="10"/>
      <c r="J907" s="10"/>
      <c r="K907" s="10"/>
      <c r="L907" s="10"/>
      <c r="M907" s="10"/>
    </row>
    <row r="908" spans="1:13" ht="15.75" thickBot="1">
      <c r="A908" s="3"/>
      <c r="B908" s="4"/>
      <c r="C908" s="12"/>
      <c r="D908" s="13"/>
      <c r="E908" s="14"/>
      <c r="F908" s="15"/>
      <c r="H908" s="10"/>
      <c r="I908" s="10"/>
      <c r="J908" s="10"/>
      <c r="K908" s="10"/>
      <c r="L908" s="10"/>
      <c r="M908" s="10"/>
    </row>
    <row r="909" spans="1:13" ht="15.75" thickBot="1">
      <c r="A909" s="3"/>
      <c r="B909" s="4"/>
      <c r="C909" s="12"/>
      <c r="D909" s="13"/>
      <c r="E909" s="14"/>
      <c r="F909" s="15"/>
      <c r="H909" s="10"/>
      <c r="I909" s="10"/>
      <c r="J909" s="10"/>
      <c r="K909" s="10"/>
      <c r="L909" s="10"/>
      <c r="M909" s="10"/>
    </row>
    <row r="910" spans="1:13" ht="15.75" thickBot="1">
      <c r="A910" s="3"/>
      <c r="B910" s="4"/>
      <c r="C910" s="12"/>
      <c r="D910" s="13"/>
      <c r="E910" s="14"/>
      <c r="F910" s="15"/>
      <c r="H910" s="10"/>
      <c r="I910" s="10"/>
      <c r="J910" s="10"/>
      <c r="K910" s="10"/>
      <c r="L910" s="10"/>
      <c r="M910" s="10"/>
    </row>
    <row r="911" spans="1:13" ht="15.75" thickBot="1">
      <c r="A911" s="3"/>
      <c r="B911" s="4"/>
      <c r="C911" s="12"/>
      <c r="D911" s="13"/>
      <c r="E911" s="14"/>
      <c r="F911" s="15"/>
      <c r="H911" s="10"/>
      <c r="I911" s="10"/>
      <c r="J911" s="10"/>
      <c r="K911" s="10"/>
      <c r="L911" s="10"/>
      <c r="M911" s="10"/>
    </row>
    <row r="912" spans="1:13" ht="15.75" thickBot="1">
      <c r="A912" s="3"/>
      <c r="B912" s="4"/>
      <c r="C912" s="12"/>
      <c r="D912" s="13"/>
      <c r="E912" s="14"/>
      <c r="F912" s="15"/>
      <c r="H912" s="10"/>
      <c r="I912" s="10"/>
      <c r="J912" s="10"/>
      <c r="K912" s="10"/>
      <c r="L912" s="10"/>
      <c r="M912" s="10"/>
    </row>
    <row r="913" spans="1:13" ht="15.75" thickBot="1">
      <c r="A913" s="3"/>
      <c r="B913" s="4"/>
      <c r="C913" s="12"/>
      <c r="D913" s="13"/>
      <c r="E913" s="14"/>
      <c r="F913" s="15"/>
      <c r="H913" s="10"/>
      <c r="I913" s="10"/>
      <c r="J913" s="10"/>
      <c r="K913" s="10"/>
      <c r="L913" s="10"/>
      <c r="M913" s="10"/>
    </row>
    <row r="914" spans="1:13" ht="15.75" thickBot="1">
      <c r="A914" s="3"/>
      <c r="B914" s="4"/>
      <c r="C914" s="12"/>
      <c r="D914" s="13"/>
      <c r="E914" s="14"/>
      <c r="F914" s="15"/>
      <c r="H914" s="10"/>
      <c r="I914" s="10"/>
      <c r="J914" s="10"/>
      <c r="K914" s="10"/>
      <c r="L914" s="10"/>
      <c r="M914" s="10"/>
    </row>
    <row r="915" spans="1:13" ht="15.75" thickBot="1">
      <c r="A915" s="3"/>
      <c r="B915" s="4"/>
      <c r="C915" s="12"/>
      <c r="D915" s="13"/>
      <c r="E915" s="14"/>
      <c r="F915" s="15"/>
      <c r="H915" s="10"/>
      <c r="I915" s="10"/>
      <c r="J915" s="10"/>
      <c r="K915" s="10"/>
      <c r="L915" s="10"/>
      <c r="M915" s="10"/>
    </row>
    <row r="916" spans="1:13" ht="15.75" thickBot="1">
      <c r="A916" s="3"/>
      <c r="B916" s="4"/>
      <c r="C916" s="12"/>
      <c r="D916" s="13"/>
      <c r="E916" s="14"/>
      <c r="F916" s="15"/>
      <c r="H916" s="10"/>
      <c r="I916" s="10"/>
      <c r="J916" s="10"/>
      <c r="K916" s="10"/>
      <c r="L916" s="10"/>
      <c r="M916" s="10"/>
    </row>
    <row r="917" spans="1:13" ht="15.75" thickBot="1">
      <c r="A917" s="3"/>
      <c r="B917" s="4"/>
      <c r="C917" s="12"/>
      <c r="D917" s="13"/>
      <c r="E917" s="14"/>
      <c r="F917" s="15"/>
      <c r="H917" s="10"/>
      <c r="I917" s="10"/>
      <c r="J917" s="10"/>
      <c r="K917" s="10"/>
      <c r="L917" s="10"/>
      <c r="M917" s="10"/>
    </row>
    <row r="918" spans="1:13" ht="15.75" thickBot="1">
      <c r="A918" s="3"/>
      <c r="B918" s="4"/>
      <c r="C918" s="12"/>
      <c r="D918" s="13"/>
      <c r="E918" s="14"/>
      <c r="F918" s="15"/>
      <c r="H918" s="10"/>
      <c r="I918" s="10"/>
      <c r="J918" s="10"/>
      <c r="K918" s="10"/>
      <c r="L918" s="10"/>
      <c r="M918" s="10"/>
    </row>
    <row r="919" spans="1:13" ht="15.75" thickBot="1">
      <c r="A919" s="3"/>
      <c r="B919" s="4"/>
      <c r="C919" s="12"/>
      <c r="D919" s="13"/>
      <c r="E919" s="14"/>
      <c r="F919" s="15"/>
      <c r="H919" s="10"/>
      <c r="I919" s="10"/>
      <c r="J919" s="10"/>
      <c r="K919" s="10"/>
      <c r="L919" s="10"/>
      <c r="M919" s="10"/>
    </row>
    <row r="920" spans="1:13" ht="15.75" thickBot="1">
      <c r="A920" s="3"/>
      <c r="B920" s="4"/>
      <c r="C920" s="12"/>
      <c r="D920" s="13"/>
      <c r="E920" s="14"/>
      <c r="F920" s="15"/>
      <c r="H920" s="10"/>
      <c r="I920" s="10"/>
      <c r="J920" s="10"/>
      <c r="K920" s="10"/>
      <c r="L920" s="10"/>
      <c r="M920" s="10"/>
    </row>
    <row r="921" spans="1:13" ht="15.75" thickBot="1">
      <c r="A921" s="3"/>
      <c r="B921" s="4"/>
      <c r="C921" s="12"/>
      <c r="D921" s="13"/>
      <c r="E921" s="14"/>
      <c r="F921" s="15"/>
      <c r="H921" s="10"/>
      <c r="I921" s="10"/>
      <c r="J921" s="10"/>
      <c r="K921" s="10"/>
      <c r="L921" s="10"/>
      <c r="M921" s="10"/>
    </row>
    <row r="922" spans="1:13" ht="15.75" thickBot="1">
      <c r="A922" s="3"/>
      <c r="B922" s="4"/>
      <c r="C922" s="12"/>
      <c r="D922" s="13"/>
      <c r="E922" s="14"/>
      <c r="F922" s="15"/>
      <c r="H922" s="10"/>
      <c r="I922" s="10"/>
      <c r="J922" s="10"/>
      <c r="K922" s="10"/>
      <c r="L922" s="10"/>
      <c r="M922" s="10"/>
    </row>
    <row r="923" spans="1:13" ht="15.75" thickBot="1">
      <c r="A923" s="3"/>
      <c r="B923" s="4"/>
      <c r="C923" s="12"/>
      <c r="D923" s="13"/>
      <c r="E923" s="14"/>
      <c r="F923" s="15"/>
      <c r="H923" s="10"/>
      <c r="I923" s="10"/>
      <c r="J923" s="10"/>
      <c r="K923" s="10"/>
      <c r="L923" s="10"/>
      <c r="M923" s="10"/>
    </row>
    <row r="924" spans="1:13" ht="15.75" thickBot="1">
      <c r="A924" s="3"/>
      <c r="B924" s="4"/>
      <c r="C924" s="12"/>
      <c r="D924" s="13"/>
      <c r="E924" s="14"/>
      <c r="F924" s="15"/>
      <c r="H924" s="10"/>
      <c r="I924" s="10"/>
      <c r="J924" s="10"/>
      <c r="K924" s="10"/>
      <c r="L924" s="10"/>
      <c r="M924" s="10"/>
    </row>
    <row r="925" spans="1:13" ht="15.75" thickBot="1">
      <c r="A925" s="3"/>
      <c r="B925" s="4"/>
      <c r="C925" s="12"/>
      <c r="D925" s="13"/>
      <c r="E925" s="14"/>
      <c r="F925" s="15"/>
      <c r="H925" s="10"/>
      <c r="I925" s="10"/>
      <c r="J925" s="10"/>
      <c r="K925" s="10"/>
      <c r="L925" s="10"/>
      <c r="M925" s="10"/>
    </row>
    <row r="926" spans="1:13" ht="15.75" thickBot="1">
      <c r="A926" s="3"/>
      <c r="B926" s="4"/>
      <c r="C926" s="12"/>
      <c r="D926" s="13"/>
      <c r="E926" s="14"/>
      <c r="F926" s="15"/>
      <c r="H926" s="10"/>
      <c r="I926" s="10"/>
      <c r="J926" s="10"/>
      <c r="K926" s="10"/>
      <c r="L926" s="10"/>
      <c r="M926" s="10"/>
    </row>
    <row r="927" spans="1:13" ht="15.75" thickBot="1">
      <c r="A927" s="3"/>
      <c r="B927" s="4"/>
      <c r="C927" s="12"/>
      <c r="D927" s="13"/>
      <c r="E927" s="14"/>
      <c r="F927" s="15"/>
      <c r="H927" s="10"/>
      <c r="I927" s="10"/>
      <c r="J927" s="10"/>
      <c r="K927" s="10"/>
      <c r="L927" s="10"/>
      <c r="M927" s="10"/>
    </row>
    <row r="928" spans="1:13" ht="15.75" thickBot="1">
      <c r="A928" s="3"/>
      <c r="B928" s="4"/>
      <c r="C928" s="12"/>
      <c r="D928" s="13"/>
      <c r="E928" s="14"/>
      <c r="F928" s="15"/>
      <c r="H928" s="10"/>
      <c r="I928" s="10"/>
      <c r="J928" s="10"/>
      <c r="K928" s="10"/>
      <c r="L928" s="10"/>
      <c r="M928" s="10"/>
    </row>
    <row r="929" spans="1:13" ht="15.75" thickBot="1">
      <c r="A929" s="3"/>
      <c r="B929" s="4"/>
      <c r="C929" s="12"/>
      <c r="D929" s="13"/>
      <c r="E929" s="14"/>
      <c r="F929" s="15"/>
      <c r="H929" s="10"/>
      <c r="I929" s="10"/>
      <c r="J929" s="10"/>
      <c r="K929" s="10"/>
      <c r="L929" s="10"/>
      <c r="M929" s="10"/>
    </row>
    <row r="930" spans="1:13" ht="15.75" thickBot="1">
      <c r="A930" s="3"/>
      <c r="B930" s="4"/>
      <c r="C930" s="12"/>
      <c r="D930" s="13"/>
      <c r="E930" s="14"/>
      <c r="F930" s="15"/>
      <c r="H930" s="10"/>
      <c r="I930" s="10"/>
      <c r="J930" s="10"/>
      <c r="K930" s="10"/>
      <c r="L930" s="10"/>
      <c r="M930" s="10"/>
    </row>
    <row r="931" spans="1:13" ht="15.75" thickBot="1">
      <c r="A931" s="3"/>
      <c r="B931" s="4"/>
      <c r="C931" s="12"/>
      <c r="D931" s="13"/>
      <c r="E931" s="14"/>
      <c r="F931" s="15"/>
      <c r="H931" s="10"/>
      <c r="I931" s="10"/>
      <c r="J931" s="10"/>
      <c r="K931" s="10"/>
      <c r="L931" s="10"/>
      <c r="M931" s="10"/>
    </row>
    <row r="932" spans="1:13" ht="15.75" thickBot="1">
      <c r="A932" s="3"/>
      <c r="B932" s="4"/>
      <c r="C932" s="12"/>
      <c r="D932" s="13"/>
      <c r="E932" s="14"/>
      <c r="F932" s="15"/>
      <c r="H932" s="10"/>
      <c r="I932" s="10"/>
      <c r="J932" s="10"/>
      <c r="K932" s="10"/>
      <c r="L932" s="10"/>
      <c r="M932" s="10"/>
    </row>
    <row r="933" spans="1:13" ht="15.75" thickBot="1">
      <c r="A933" s="3"/>
      <c r="B933" s="4"/>
      <c r="C933" s="12"/>
      <c r="D933" s="13"/>
      <c r="E933" s="14"/>
      <c r="F933" s="15"/>
      <c r="H933" s="10"/>
      <c r="I933" s="10"/>
      <c r="J933" s="10"/>
      <c r="K933" s="10"/>
      <c r="L933" s="10"/>
      <c r="M933" s="10"/>
    </row>
    <row r="934" spans="1:13" ht="15.75" thickBot="1">
      <c r="A934" s="3"/>
      <c r="B934" s="4"/>
      <c r="C934" s="12"/>
      <c r="D934" s="13"/>
      <c r="E934" s="14"/>
      <c r="F934" s="15"/>
      <c r="H934" s="10"/>
      <c r="I934" s="10"/>
      <c r="J934" s="10"/>
      <c r="K934" s="10"/>
      <c r="L934" s="10"/>
      <c r="M934" s="10"/>
    </row>
    <row r="935" spans="1:13" ht="15.75" thickBot="1">
      <c r="A935" s="3"/>
      <c r="B935" s="4"/>
      <c r="C935" s="12"/>
      <c r="D935" s="13"/>
      <c r="E935" s="14"/>
      <c r="F935" s="15"/>
      <c r="H935" s="10"/>
      <c r="I935" s="10"/>
      <c r="J935" s="10"/>
      <c r="K935" s="10"/>
      <c r="L935" s="10"/>
      <c r="M935" s="10"/>
    </row>
    <row r="936" spans="1:13" ht="15.75" thickBot="1">
      <c r="A936" s="3"/>
      <c r="B936" s="4"/>
      <c r="C936" s="12"/>
      <c r="D936" s="13"/>
      <c r="E936" s="14"/>
      <c r="F936" s="15"/>
      <c r="H936" s="10"/>
      <c r="I936" s="10"/>
      <c r="J936" s="10"/>
      <c r="K936" s="10"/>
      <c r="L936" s="10"/>
      <c r="M936" s="10"/>
    </row>
    <row r="937" spans="1:13" ht="15.75" thickBot="1">
      <c r="A937" s="3"/>
      <c r="B937" s="4"/>
      <c r="C937" s="12"/>
      <c r="D937" s="13"/>
      <c r="E937" s="14"/>
      <c r="F937" s="15"/>
      <c r="H937" s="10"/>
      <c r="I937" s="10"/>
      <c r="J937" s="10"/>
      <c r="K937" s="10"/>
      <c r="L937" s="10"/>
      <c r="M937" s="10"/>
    </row>
    <row r="938" spans="1:13" ht="15.75" thickBot="1">
      <c r="A938" s="3"/>
      <c r="B938" s="4"/>
      <c r="C938" s="12"/>
      <c r="D938" s="13"/>
      <c r="E938" s="14"/>
      <c r="F938" s="15"/>
      <c r="H938" s="10"/>
      <c r="I938" s="10"/>
      <c r="J938" s="10"/>
      <c r="K938" s="10"/>
      <c r="L938" s="10"/>
      <c r="M938" s="10"/>
    </row>
    <row r="939" spans="1:13" ht="15.75" thickBot="1">
      <c r="A939" s="3"/>
      <c r="B939" s="4"/>
      <c r="C939" s="12"/>
      <c r="D939" s="13"/>
      <c r="E939" s="14"/>
      <c r="F939" s="15"/>
      <c r="H939" s="10"/>
      <c r="I939" s="10"/>
      <c r="J939" s="10"/>
      <c r="K939" s="10"/>
      <c r="L939" s="10"/>
      <c r="M939" s="10"/>
    </row>
    <row r="940" spans="1:13" ht="15.75" thickBot="1">
      <c r="A940" s="3"/>
      <c r="B940" s="4"/>
      <c r="C940" s="12"/>
      <c r="D940" s="13"/>
      <c r="E940" s="14"/>
      <c r="F940" s="15"/>
      <c r="H940" s="10"/>
      <c r="I940" s="10"/>
      <c r="J940" s="10"/>
      <c r="K940" s="10"/>
      <c r="L940" s="10"/>
      <c r="M940" s="10"/>
    </row>
    <row r="941" spans="1:13" ht="15.75" thickBot="1">
      <c r="A941" s="3"/>
      <c r="B941" s="4"/>
      <c r="C941" s="12"/>
      <c r="D941" s="13"/>
      <c r="E941" s="14"/>
      <c r="F941" s="15"/>
      <c r="H941" s="10"/>
      <c r="I941" s="10"/>
      <c r="J941" s="10"/>
      <c r="K941" s="10"/>
      <c r="L941" s="10"/>
      <c r="M941" s="10"/>
    </row>
    <row r="942" spans="1:13" ht="15.75" thickBot="1">
      <c r="A942" s="3"/>
      <c r="B942" s="4"/>
      <c r="C942" s="12"/>
      <c r="D942" s="13"/>
      <c r="E942" s="14"/>
      <c r="F942" s="15"/>
      <c r="H942" s="10"/>
      <c r="I942" s="10"/>
      <c r="J942" s="10"/>
      <c r="K942" s="10"/>
      <c r="L942" s="10"/>
      <c r="M942" s="10"/>
    </row>
    <row r="943" spans="1:13" ht="15.75" thickBot="1">
      <c r="A943" s="3"/>
      <c r="B943" s="4"/>
      <c r="C943" s="12"/>
      <c r="D943" s="13"/>
      <c r="E943" s="14"/>
      <c r="F943" s="15"/>
      <c r="H943" s="10"/>
      <c r="I943" s="10"/>
      <c r="J943" s="10"/>
      <c r="K943" s="10"/>
      <c r="L943" s="10"/>
      <c r="M943" s="10"/>
    </row>
    <row r="944" spans="1:13" ht="15.75" thickBot="1">
      <c r="A944" s="3"/>
      <c r="B944" s="4"/>
      <c r="C944" s="12"/>
      <c r="D944" s="13"/>
      <c r="E944" s="14"/>
      <c r="F944" s="15"/>
      <c r="H944" s="10"/>
      <c r="I944" s="10"/>
      <c r="J944" s="10"/>
      <c r="K944" s="10"/>
      <c r="L944" s="10"/>
      <c r="M944" s="10"/>
    </row>
    <row r="945" spans="1:13" ht="15.75" thickBot="1">
      <c r="A945" s="3"/>
      <c r="B945" s="4"/>
      <c r="C945" s="12"/>
      <c r="D945" s="13"/>
      <c r="E945" s="14"/>
      <c r="F945" s="15"/>
      <c r="H945" s="10"/>
      <c r="I945" s="10"/>
      <c r="J945" s="10"/>
      <c r="K945" s="10"/>
      <c r="L945" s="10"/>
      <c r="M945" s="10"/>
    </row>
    <row r="946" spans="1:13" ht="15.75" thickBot="1">
      <c r="A946" s="3"/>
      <c r="B946" s="4"/>
      <c r="C946" s="12"/>
      <c r="D946" s="13"/>
      <c r="E946" s="14"/>
      <c r="F946" s="15"/>
      <c r="H946" s="10"/>
      <c r="I946" s="10"/>
      <c r="J946" s="10"/>
      <c r="K946" s="10"/>
      <c r="L946" s="10"/>
      <c r="M946" s="10"/>
    </row>
    <row r="947" spans="1:13" ht="15.75" thickBot="1">
      <c r="A947" s="3"/>
      <c r="B947" s="4"/>
      <c r="C947" s="12"/>
      <c r="D947" s="13"/>
      <c r="E947" s="14"/>
      <c r="F947" s="15"/>
      <c r="H947" s="10"/>
      <c r="I947" s="10"/>
      <c r="J947" s="10"/>
      <c r="K947" s="10"/>
      <c r="L947" s="10"/>
      <c r="M947" s="10"/>
    </row>
    <row r="948" spans="1:13" ht="15.75" thickBot="1">
      <c r="A948" s="3"/>
      <c r="B948" s="4"/>
      <c r="C948" s="12"/>
      <c r="D948" s="13"/>
      <c r="E948" s="14"/>
      <c r="F948" s="15"/>
      <c r="H948" s="10"/>
      <c r="I948" s="10"/>
      <c r="J948" s="10"/>
      <c r="K948" s="10"/>
      <c r="L948" s="10"/>
      <c r="M948" s="10"/>
    </row>
    <row r="949" spans="1:13" ht="15.75" thickBot="1">
      <c r="A949" s="3"/>
      <c r="B949" s="4"/>
      <c r="C949" s="12"/>
      <c r="D949" s="13"/>
      <c r="E949" s="14"/>
      <c r="F949" s="15"/>
      <c r="H949" s="10"/>
      <c r="I949" s="10"/>
      <c r="J949" s="10"/>
      <c r="K949" s="10"/>
      <c r="L949" s="10"/>
      <c r="M949" s="10"/>
    </row>
    <row r="950" spans="1:13" ht="15.75" thickBot="1">
      <c r="A950" s="3"/>
      <c r="B950" s="4"/>
      <c r="C950" s="12"/>
      <c r="D950" s="13"/>
      <c r="E950" s="14"/>
      <c r="F950" s="15"/>
      <c r="H950" s="10"/>
      <c r="I950" s="10"/>
      <c r="J950" s="10"/>
      <c r="K950" s="10"/>
      <c r="L950" s="10"/>
      <c r="M950" s="10"/>
    </row>
    <row r="951" spans="1:13" ht="15.75" thickBot="1">
      <c r="A951" s="3"/>
      <c r="B951" s="4"/>
      <c r="C951" s="12"/>
      <c r="D951" s="13"/>
      <c r="E951" s="14"/>
      <c r="F951" s="15"/>
      <c r="H951" s="10"/>
      <c r="I951" s="10"/>
      <c r="J951" s="10"/>
      <c r="K951" s="10"/>
      <c r="L951" s="10"/>
      <c r="M951" s="10"/>
    </row>
    <row r="952" spans="1:13" ht="15.75" thickBot="1">
      <c r="A952" s="3"/>
      <c r="B952" s="4"/>
      <c r="C952" s="12"/>
      <c r="D952" s="13"/>
      <c r="E952" s="14"/>
      <c r="F952" s="15"/>
      <c r="H952" s="10"/>
      <c r="I952" s="10"/>
      <c r="J952" s="10"/>
      <c r="K952" s="10"/>
      <c r="L952" s="10"/>
      <c r="M952" s="10"/>
    </row>
    <row r="953" spans="1:13" ht="15.75" thickBot="1">
      <c r="A953" s="3"/>
      <c r="B953" s="4"/>
      <c r="C953" s="12"/>
      <c r="D953" s="13"/>
      <c r="E953" s="14"/>
      <c r="F953" s="15"/>
      <c r="H953" s="10"/>
      <c r="I953" s="10"/>
      <c r="J953" s="10"/>
      <c r="K953" s="10"/>
      <c r="L953" s="10"/>
      <c r="M953" s="10"/>
    </row>
    <row r="954" spans="1:13" ht="15.75" thickBot="1">
      <c r="A954" s="3"/>
      <c r="B954" s="4"/>
      <c r="C954" s="12"/>
      <c r="D954" s="13"/>
      <c r="E954" s="14"/>
      <c r="F954" s="15"/>
      <c r="H954" s="10"/>
      <c r="I954" s="10"/>
      <c r="J954" s="10"/>
      <c r="K954" s="10"/>
      <c r="L954" s="10"/>
      <c r="M954" s="10"/>
    </row>
    <row r="955" spans="1:13" ht="15.75" thickBot="1">
      <c r="A955" s="3"/>
      <c r="B955" s="4"/>
      <c r="C955" s="12"/>
      <c r="D955" s="13"/>
      <c r="E955" s="14"/>
      <c r="F955" s="15"/>
      <c r="H955" s="10"/>
      <c r="I955" s="10"/>
      <c r="J955" s="10"/>
      <c r="K955" s="10"/>
      <c r="L955" s="10"/>
      <c r="M955" s="10"/>
    </row>
    <row r="956" spans="1:13" ht="15.75" thickBot="1">
      <c r="A956" s="3"/>
      <c r="B956" s="4"/>
      <c r="C956" s="12"/>
      <c r="D956" s="13"/>
      <c r="E956" s="14"/>
      <c r="F956" s="15"/>
      <c r="H956" s="10"/>
      <c r="I956" s="10"/>
      <c r="J956" s="10"/>
      <c r="K956" s="10"/>
      <c r="L956" s="10"/>
      <c r="M956" s="10"/>
    </row>
    <row r="957" spans="1:13" ht="15.75" thickBot="1">
      <c r="A957" s="3"/>
      <c r="B957" s="4"/>
      <c r="C957" s="12"/>
      <c r="D957" s="13"/>
      <c r="E957" s="14"/>
      <c r="F957" s="15"/>
      <c r="H957" s="10"/>
      <c r="I957" s="10"/>
      <c r="J957" s="10"/>
      <c r="K957" s="10"/>
      <c r="L957" s="10"/>
      <c r="M957" s="10"/>
    </row>
    <row r="958" spans="1:13" ht="15.75" thickBot="1">
      <c r="A958" s="3"/>
      <c r="B958" s="4"/>
      <c r="C958" s="12"/>
      <c r="D958" s="13"/>
      <c r="E958" s="14"/>
      <c r="F958" s="15"/>
      <c r="H958" s="10"/>
      <c r="I958" s="10"/>
      <c r="J958" s="10"/>
      <c r="K958" s="10"/>
      <c r="L958" s="10"/>
      <c r="M958" s="10"/>
    </row>
    <row r="959" spans="1:13" ht="15.75" thickBot="1">
      <c r="A959" s="3"/>
      <c r="B959" s="4"/>
      <c r="C959" s="12"/>
      <c r="D959" s="13"/>
      <c r="E959" s="14"/>
      <c r="F959" s="15"/>
      <c r="H959" s="10"/>
      <c r="I959" s="10"/>
      <c r="J959" s="10"/>
      <c r="K959" s="10"/>
      <c r="L959" s="10"/>
      <c r="M959" s="10"/>
    </row>
    <row r="960" spans="1:13" ht="15.75" thickBot="1">
      <c r="A960" s="3"/>
      <c r="B960" s="4"/>
      <c r="C960" s="12"/>
      <c r="D960" s="13"/>
      <c r="E960" s="14"/>
      <c r="F960" s="15"/>
      <c r="H960" s="10"/>
      <c r="I960" s="10"/>
      <c r="J960" s="10"/>
      <c r="K960" s="10"/>
      <c r="L960" s="10"/>
      <c r="M960" s="10"/>
    </row>
    <row r="961" spans="1:13" ht="15.75" thickBot="1">
      <c r="A961" s="3"/>
      <c r="B961" s="4"/>
      <c r="C961" s="12"/>
      <c r="D961" s="13"/>
      <c r="E961" s="14"/>
      <c r="F961" s="15"/>
      <c r="H961" s="10"/>
      <c r="I961" s="10"/>
      <c r="J961" s="10"/>
      <c r="K961" s="10"/>
      <c r="L961" s="10"/>
      <c r="M961" s="10"/>
    </row>
    <row r="962" spans="1:13" ht="15.75" thickBot="1">
      <c r="A962" s="3"/>
      <c r="B962" s="4"/>
      <c r="C962" s="12"/>
      <c r="D962" s="13"/>
      <c r="E962" s="14"/>
      <c r="F962" s="15"/>
      <c r="H962" s="10"/>
      <c r="I962" s="10"/>
      <c r="J962" s="10"/>
      <c r="K962" s="10"/>
      <c r="L962" s="10"/>
      <c r="M962" s="10"/>
    </row>
    <row r="963" spans="1:13" ht="15.75" thickBot="1">
      <c r="A963" s="3"/>
      <c r="B963" s="4"/>
      <c r="C963" s="12"/>
      <c r="D963" s="13"/>
      <c r="E963" s="14"/>
      <c r="F963" s="15"/>
      <c r="H963" s="10"/>
      <c r="I963" s="10"/>
      <c r="J963" s="10"/>
      <c r="K963" s="10"/>
      <c r="L963" s="10"/>
      <c r="M963" s="10"/>
    </row>
    <row r="964" spans="1:13" ht="15.75" thickBot="1">
      <c r="A964" s="3"/>
      <c r="B964" s="4"/>
      <c r="C964" s="12"/>
      <c r="D964" s="13"/>
      <c r="E964" s="14"/>
      <c r="F964" s="15"/>
      <c r="H964" s="10"/>
      <c r="I964" s="10"/>
      <c r="J964" s="10"/>
      <c r="K964" s="10"/>
      <c r="L964" s="10"/>
      <c r="M964" s="10"/>
    </row>
    <row r="965" spans="1:13" ht="15.75" thickBot="1">
      <c r="A965" s="3"/>
      <c r="B965" s="4"/>
      <c r="C965" s="12"/>
      <c r="D965" s="13"/>
      <c r="E965" s="14"/>
      <c r="F965" s="15"/>
      <c r="H965" s="10"/>
      <c r="I965" s="10"/>
      <c r="J965" s="10"/>
      <c r="K965" s="10"/>
      <c r="L965" s="10"/>
      <c r="M965" s="10"/>
    </row>
    <row r="966" spans="1:13" ht="15.75" thickBot="1">
      <c r="A966" s="3"/>
      <c r="B966" s="4"/>
      <c r="C966" s="12"/>
      <c r="D966" s="13"/>
      <c r="E966" s="14"/>
      <c r="F966" s="15"/>
      <c r="H966" s="10"/>
      <c r="I966" s="10"/>
      <c r="J966" s="10"/>
      <c r="K966" s="10"/>
      <c r="L966" s="10"/>
      <c r="M966" s="10"/>
    </row>
    <row r="967" spans="1:13" ht="15.75" thickBot="1">
      <c r="A967" s="3"/>
      <c r="B967" s="4"/>
      <c r="C967" s="12"/>
      <c r="D967" s="13"/>
      <c r="E967" s="14"/>
      <c r="F967" s="15"/>
      <c r="H967" s="10"/>
      <c r="I967" s="10"/>
      <c r="J967" s="10"/>
      <c r="K967" s="10"/>
      <c r="L967" s="10"/>
      <c r="M967" s="10"/>
    </row>
    <row r="968" spans="1:13" ht="15.75" thickBot="1">
      <c r="A968" s="3"/>
      <c r="B968" s="4"/>
      <c r="C968" s="12"/>
      <c r="D968" s="13"/>
      <c r="E968" s="14"/>
      <c r="F968" s="15"/>
      <c r="H968" s="10"/>
      <c r="I968" s="10"/>
      <c r="J968" s="10"/>
      <c r="K968" s="10"/>
      <c r="L968" s="10"/>
      <c r="M968" s="10"/>
    </row>
    <row r="969" spans="1:13" ht="15.75" thickBot="1">
      <c r="A969" s="3"/>
      <c r="B969" s="4"/>
      <c r="C969" s="12"/>
      <c r="D969" s="13"/>
      <c r="E969" s="14"/>
      <c r="F969" s="15"/>
      <c r="H969" s="10"/>
      <c r="I969" s="10"/>
      <c r="J969" s="10"/>
      <c r="K969" s="10"/>
      <c r="L969" s="10"/>
      <c r="M969" s="10"/>
    </row>
    <row r="970" spans="1:13" ht="15.75" thickBot="1">
      <c r="A970" s="3"/>
      <c r="B970" s="4"/>
      <c r="C970" s="12"/>
      <c r="D970" s="13"/>
      <c r="E970" s="14"/>
      <c r="F970" s="15"/>
      <c r="H970" s="10"/>
      <c r="I970" s="10"/>
      <c r="J970" s="10"/>
      <c r="K970" s="10"/>
      <c r="L970" s="10"/>
      <c r="M970" s="10"/>
    </row>
    <row r="971" spans="1:13" ht="15.75" thickBot="1">
      <c r="A971" s="3"/>
      <c r="B971" s="4"/>
      <c r="C971" s="12"/>
      <c r="D971" s="13"/>
      <c r="E971" s="14"/>
      <c r="F971" s="15"/>
      <c r="H971" s="10"/>
      <c r="I971" s="10"/>
      <c r="J971" s="10"/>
      <c r="K971" s="10"/>
      <c r="L971" s="10"/>
      <c r="M971" s="10"/>
    </row>
    <row r="972" spans="1:13" ht="15.75" thickBot="1">
      <c r="A972" s="3"/>
      <c r="B972" s="4"/>
      <c r="C972" s="12"/>
      <c r="D972" s="13"/>
      <c r="E972" s="14"/>
      <c r="F972" s="15"/>
      <c r="H972" s="10"/>
      <c r="I972" s="10"/>
      <c r="J972" s="10"/>
      <c r="K972" s="10"/>
      <c r="L972" s="10"/>
      <c r="M972" s="10"/>
    </row>
    <row r="973" spans="1:13" ht="15.75" thickBot="1">
      <c r="A973" s="3"/>
      <c r="B973" s="4"/>
      <c r="C973" s="12"/>
      <c r="D973" s="13"/>
      <c r="E973" s="14"/>
      <c r="F973" s="15"/>
      <c r="H973" s="10"/>
      <c r="I973" s="10"/>
      <c r="J973" s="10"/>
      <c r="K973" s="10"/>
      <c r="L973" s="10"/>
      <c r="M973" s="10"/>
    </row>
    <row r="974" spans="1:13" ht="15.75" thickBot="1">
      <c r="A974" s="3"/>
      <c r="B974" s="4"/>
      <c r="C974" s="12"/>
      <c r="D974" s="13"/>
      <c r="E974" s="14"/>
      <c r="F974" s="15"/>
      <c r="H974" s="10"/>
      <c r="I974" s="10"/>
      <c r="J974" s="10"/>
      <c r="K974" s="10"/>
      <c r="L974" s="10"/>
      <c r="M974" s="10"/>
    </row>
    <row r="975" spans="1:13" ht="15.75" thickBot="1">
      <c r="A975" s="3"/>
      <c r="B975" s="4"/>
      <c r="C975" s="12"/>
      <c r="D975" s="13"/>
      <c r="E975" s="14"/>
      <c r="F975" s="15"/>
      <c r="H975" s="10"/>
      <c r="I975" s="10"/>
      <c r="J975" s="10"/>
      <c r="K975" s="10"/>
      <c r="L975" s="10"/>
      <c r="M975" s="10"/>
    </row>
    <row r="976" spans="1:13" ht="15.75" thickBot="1">
      <c r="A976" s="3"/>
      <c r="B976" s="4"/>
      <c r="C976" s="12"/>
      <c r="D976" s="13"/>
      <c r="E976" s="14"/>
      <c r="F976" s="15"/>
      <c r="H976" s="10"/>
      <c r="I976" s="10"/>
      <c r="J976" s="10"/>
      <c r="K976" s="10"/>
      <c r="L976" s="10"/>
      <c r="M976" s="10"/>
    </row>
    <row r="977" spans="1:13" ht="15.75" thickBot="1">
      <c r="A977" s="3"/>
      <c r="B977" s="4"/>
      <c r="C977" s="12"/>
      <c r="D977" s="13"/>
      <c r="E977" s="14"/>
      <c r="F977" s="15"/>
      <c r="H977" s="10"/>
      <c r="I977" s="10"/>
      <c r="J977" s="10"/>
      <c r="K977" s="10"/>
      <c r="L977" s="10"/>
      <c r="M977" s="10"/>
    </row>
    <row r="978" spans="1:13" ht="15.75" thickBot="1">
      <c r="A978" s="3"/>
      <c r="B978" s="4"/>
      <c r="C978" s="12"/>
      <c r="D978" s="13"/>
      <c r="E978" s="14"/>
      <c r="F978" s="15"/>
      <c r="H978" s="10"/>
      <c r="I978" s="10"/>
      <c r="J978" s="10"/>
      <c r="K978" s="10"/>
      <c r="L978" s="10"/>
      <c r="M978" s="10"/>
    </row>
    <row r="979" spans="1:13" ht="15.75" thickBot="1">
      <c r="A979" s="3"/>
      <c r="B979" s="4"/>
      <c r="C979" s="12"/>
      <c r="D979" s="13"/>
      <c r="E979" s="14"/>
      <c r="F979" s="15"/>
      <c r="H979" s="10"/>
      <c r="I979" s="10"/>
      <c r="J979" s="10"/>
      <c r="K979" s="10"/>
      <c r="L979" s="10"/>
      <c r="M979" s="10"/>
    </row>
    <row r="980" spans="1:13" ht="15.75" thickBot="1">
      <c r="A980" s="3"/>
      <c r="B980" s="4"/>
      <c r="C980" s="12"/>
      <c r="D980" s="13"/>
      <c r="E980" s="14"/>
      <c r="F980" s="15"/>
      <c r="H980" s="10"/>
      <c r="I980" s="10"/>
      <c r="J980" s="10"/>
      <c r="K980" s="10"/>
      <c r="L980" s="10"/>
      <c r="M980" s="10"/>
    </row>
    <row r="981" spans="1:13" ht="15.75" thickBot="1">
      <c r="A981" s="3"/>
      <c r="B981" s="4"/>
      <c r="C981" s="12"/>
      <c r="D981" s="13"/>
      <c r="E981" s="14"/>
      <c r="F981" s="15"/>
      <c r="H981" s="10"/>
      <c r="I981" s="10"/>
      <c r="J981" s="10"/>
      <c r="K981" s="10"/>
      <c r="L981" s="10"/>
      <c r="M981" s="10"/>
    </row>
    <row r="982" spans="1:13" ht="15.75" thickBot="1">
      <c r="A982" s="3"/>
      <c r="B982" s="4"/>
      <c r="C982" s="12"/>
      <c r="D982" s="13"/>
      <c r="E982" s="14"/>
      <c r="F982" s="15"/>
      <c r="H982" s="10"/>
      <c r="I982" s="10"/>
      <c r="J982" s="10"/>
      <c r="K982" s="10"/>
      <c r="L982" s="10"/>
      <c r="M982" s="10"/>
    </row>
    <row r="983" spans="1:13" ht="15.75" thickBot="1">
      <c r="A983" s="3"/>
      <c r="B983" s="4"/>
      <c r="C983" s="12"/>
      <c r="D983" s="13"/>
      <c r="E983" s="14"/>
      <c r="F983" s="15"/>
      <c r="H983" s="10"/>
      <c r="I983" s="10"/>
      <c r="J983" s="10"/>
      <c r="K983" s="10"/>
      <c r="L983" s="10"/>
      <c r="M983" s="10"/>
    </row>
    <row r="984" spans="1:13" ht="15.75" thickBot="1">
      <c r="A984" s="3"/>
      <c r="B984" s="4"/>
      <c r="C984" s="12"/>
      <c r="D984" s="13"/>
      <c r="E984" s="14"/>
      <c r="F984" s="15"/>
      <c r="H984" s="10"/>
      <c r="I984" s="10"/>
      <c r="J984" s="10"/>
      <c r="K984" s="10"/>
      <c r="L984" s="10"/>
      <c r="M984" s="10"/>
    </row>
    <row r="985" spans="1:13" ht="15.75" thickBot="1">
      <c r="A985" s="3"/>
      <c r="B985" s="4"/>
      <c r="C985" s="12"/>
      <c r="D985" s="13"/>
      <c r="E985" s="14"/>
      <c r="F985" s="15"/>
      <c r="H985" s="10"/>
      <c r="I985" s="10"/>
      <c r="J985" s="10"/>
      <c r="K985" s="10"/>
      <c r="L985" s="10"/>
      <c r="M985" s="10"/>
    </row>
    <row r="986" spans="1:13" ht="15.75" thickBot="1">
      <c r="A986" s="3"/>
      <c r="B986" s="4"/>
      <c r="C986" s="12"/>
      <c r="D986" s="13"/>
      <c r="E986" s="14"/>
      <c r="F986" s="15"/>
      <c r="H986" s="10"/>
      <c r="I986" s="10"/>
      <c r="J986" s="10"/>
      <c r="K986" s="10"/>
      <c r="L986" s="10"/>
      <c r="M986" s="10"/>
    </row>
    <row r="987" spans="1:13" ht="15.75" thickBot="1">
      <c r="A987" s="3"/>
      <c r="B987" s="4"/>
      <c r="C987" s="12"/>
      <c r="D987" s="13"/>
      <c r="E987" s="14"/>
      <c r="F987" s="15"/>
      <c r="H987" s="10"/>
      <c r="I987" s="10"/>
      <c r="J987" s="10"/>
      <c r="K987" s="10"/>
      <c r="L987" s="10"/>
      <c r="M987" s="10"/>
    </row>
    <row r="988" spans="1:13" ht="15.75" thickBot="1">
      <c r="A988" s="3"/>
      <c r="B988" s="4"/>
      <c r="C988" s="12"/>
      <c r="D988" s="13"/>
      <c r="E988" s="14"/>
      <c r="F988" s="15"/>
      <c r="H988" s="10"/>
      <c r="I988" s="10"/>
      <c r="J988" s="10"/>
      <c r="K988" s="10"/>
      <c r="L988" s="10"/>
      <c r="M988" s="10"/>
    </row>
    <row r="989" spans="1:13" ht="15.75" thickBot="1">
      <c r="A989" s="3"/>
      <c r="B989" s="4"/>
      <c r="C989" s="12"/>
      <c r="D989" s="13"/>
      <c r="E989" s="14"/>
      <c r="F989" s="15"/>
      <c r="H989" s="10"/>
      <c r="I989" s="10"/>
      <c r="J989" s="10"/>
      <c r="K989" s="10"/>
      <c r="L989" s="10"/>
      <c r="M989" s="10"/>
    </row>
    <row r="990" spans="1:13" ht="15.75" thickBot="1">
      <c r="A990" s="3"/>
      <c r="B990" s="4"/>
      <c r="C990" s="12"/>
      <c r="D990" s="13"/>
      <c r="E990" s="14"/>
      <c r="F990" s="15"/>
      <c r="H990" s="10"/>
      <c r="I990" s="10"/>
      <c r="J990" s="10"/>
      <c r="K990" s="10"/>
      <c r="L990" s="10"/>
      <c r="M990" s="10"/>
    </row>
    <row r="991" spans="1:13" ht="15.75" thickBot="1">
      <c r="A991" s="3"/>
      <c r="B991" s="4"/>
      <c r="C991" s="12"/>
      <c r="D991" s="13"/>
      <c r="E991" s="14"/>
      <c r="F991" s="15"/>
      <c r="H991" s="10"/>
      <c r="I991" s="10"/>
      <c r="J991" s="10"/>
      <c r="K991" s="10"/>
      <c r="L991" s="10"/>
      <c r="M991" s="10"/>
    </row>
    <row r="992" spans="1:13" ht="15.75" thickBot="1">
      <c r="A992" s="3"/>
      <c r="B992" s="4"/>
      <c r="C992" s="12"/>
      <c r="D992" s="13"/>
      <c r="E992" s="14"/>
      <c r="F992" s="15"/>
      <c r="H992" s="10"/>
      <c r="I992" s="10"/>
      <c r="J992" s="10"/>
      <c r="K992" s="10"/>
      <c r="L992" s="10"/>
      <c r="M992" s="10"/>
    </row>
    <row r="993" spans="1:13" ht="15.75" thickBot="1">
      <c r="A993" s="3"/>
      <c r="B993" s="4"/>
      <c r="C993" s="12"/>
      <c r="D993" s="13"/>
      <c r="E993" s="14"/>
      <c r="F993" s="15"/>
      <c r="H993" s="10"/>
      <c r="I993" s="10"/>
      <c r="J993" s="10"/>
      <c r="K993" s="10"/>
      <c r="L993" s="10"/>
      <c r="M993" s="10"/>
    </row>
    <row r="994" spans="1:13" ht="15.75" thickBot="1">
      <c r="A994" s="3"/>
      <c r="B994" s="4"/>
      <c r="C994" s="12"/>
      <c r="D994" s="13"/>
      <c r="E994" s="14"/>
      <c r="F994" s="15"/>
      <c r="H994" s="10"/>
      <c r="I994" s="10"/>
      <c r="J994" s="10"/>
      <c r="K994" s="10"/>
      <c r="L994" s="10"/>
      <c r="M994" s="10"/>
    </row>
    <row r="995" spans="1:13" ht="15.75" thickBot="1">
      <c r="A995" s="3"/>
      <c r="B995" s="4"/>
      <c r="C995" s="12"/>
      <c r="D995" s="13"/>
      <c r="E995" s="14"/>
      <c r="F995" s="15"/>
      <c r="H995" s="10"/>
      <c r="I995" s="10"/>
      <c r="J995" s="10"/>
      <c r="K995" s="10"/>
      <c r="L995" s="10"/>
      <c r="M995" s="10"/>
    </row>
    <row r="996" spans="1:13" ht="15.75" thickBot="1">
      <c r="A996" s="3"/>
      <c r="B996" s="4"/>
      <c r="C996" s="12"/>
      <c r="D996" s="13"/>
      <c r="E996" s="14"/>
      <c r="F996" s="15"/>
      <c r="H996" s="10"/>
      <c r="I996" s="10"/>
      <c r="J996" s="10"/>
      <c r="K996" s="10"/>
      <c r="L996" s="10"/>
      <c r="M996" s="10"/>
    </row>
    <row r="997" spans="1:13" ht="15.75" thickBot="1">
      <c r="A997" s="3"/>
      <c r="B997" s="4"/>
      <c r="C997" s="12"/>
      <c r="D997" s="13"/>
      <c r="E997" s="14"/>
      <c r="F997" s="15"/>
      <c r="H997" s="10"/>
      <c r="I997" s="10"/>
      <c r="J997" s="10"/>
      <c r="K997" s="10"/>
      <c r="L997" s="10"/>
      <c r="M997" s="10"/>
    </row>
    <row r="998" spans="1:13" ht="15.75" thickBot="1">
      <c r="A998" s="3"/>
      <c r="B998" s="4"/>
      <c r="C998" s="12"/>
      <c r="D998" s="13"/>
      <c r="E998" s="14"/>
      <c r="F998" s="15"/>
      <c r="H998" s="10"/>
      <c r="I998" s="10"/>
      <c r="J998" s="10"/>
      <c r="K998" s="10"/>
      <c r="L998" s="10"/>
      <c r="M998" s="10"/>
    </row>
    <row r="999" spans="1:13" ht="15.75" thickBot="1">
      <c r="A999" s="3"/>
      <c r="B999" s="4"/>
      <c r="C999" s="12"/>
      <c r="D999" s="13"/>
      <c r="E999" s="14"/>
      <c r="F999" s="15"/>
      <c r="H999" s="10"/>
      <c r="I999" s="10"/>
      <c r="J999" s="10"/>
      <c r="K999" s="10"/>
      <c r="L999" s="10"/>
      <c r="M999" s="10"/>
    </row>
    <row r="1000" spans="1:13" ht="15.75" thickBot="1">
      <c r="A1000" s="3"/>
      <c r="B1000" s="4"/>
      <c r="C1000" s="12"/>
      <c r="D1000" s="13"/>
      <c r="E1000" s="14"/>
      <c r="F1000" s="15"/>
      <c r="H1000" s="10"/>
      <c r="I1000" s="10"/>
      <c r="J1000" s="10"/>
      <c r="K1000" s="10"/>
      <c r="L1000" s="10"/>
      <c r="M1000" s="10"/>
    </row>
    <row r="1001" spans="1:13" ht="15.75" thickBot="1">
      <c r="A1001" s="3"/>
      <c r="B1001" s="4"/>
      <c r="C1001" s="12"/>
      <c r="D1001" s="13"/>
      <c r="E1001" s="14"/>
      <c r="F1001" s="15"/>
      <c r="H1001" s="10"/>
      <c r="I1001" s="10"/>
      <c r="J1001" s="10"/>
      <c r="K1001" s="10"/>
      <c r="L1001" s="10"/>
      <c r="M1001" s="10"/>
    </row>
    <row r="1002" spans="1:13" ht="15.75" thickBot="1">
      <c r="A1002" s="3"/>
      <c r="B1002" s="4"/>
      <c r="C1002" s="12"/>
      <c r="D1002" s="13"/>
      <c r="E1002" s="14"/>
      <c r="F1002" s="15"/>
      <c r="H1002" s="10"/>
      <c r="I1002" s="10"/>
      <c r="J1002" s="10"/>
      <c r="K1002" s="10"/>
      <c r="L1002" s="10"/>
      <c r="M1002" s="10"/>
    </row>
    <row r="1003" spans="1:13" ht="15.75" thickBot="1">
      <c r="A1003" s="3"/>
      <c r="B1003" s="4"/>
      <c r="C1003" s="12"/>
      <c r="D1003" s="13"/>
      <c r="E1003" s="14"/>
      <c r="F1003" s="15"/>
      <c r="H1003" s="10"/>
      <c r="I1003" s="10"/>
      <c r="J1003" s="10"/>
      <c r="K1003" s="10"/>
      <c r="L1003" s="10"/>
      <c r="M1003" s="10"/>
    </row>
    <row r="1004" spans="1:13" ht="15.75" thickBot="1">
      <c r="A1004" s="3"/>
      <c r="B1004" s="4"/>
      <c r="C1004" s="12"/>
      <c r="D1004" s="13"/>
      <c r="E1004" s="14"/>
      <c r="F1004" s="15"/>
      <c r="H1004" s="10"/>
      <c r="I1004" s="10"/>
      <c r="J1004" s="10"/>
      <c r="K1004" s="10"/>
      <c r="L1004" s="10"/>
      <c r="M1004" s="10"/>
    </row>
    <row r="1005" spans="1:13" ht="15.75" thickBot="1">
      <c r="A1005" s="3"/>
      <c r="B1005" s="4"/>
      <c r="C1005" s="12"/>
      <c r="D1005" s="13"/>
      <c r="E1005" s="14"/>
      <c r="F1005" s="15"/>
      <c r="H1005" s="10"/>
      <c r="I1005" s="10"/>
      <c r="J1005" s="10"/>
      <c r="K1005" s="10"/>
      <c r="L1005" s="10"/>
      <c r="M1005" s="10"/>
    </row>
    <row r="1006" spans="1:13" ht="15.75" thickBot="1">
      <c r="A1006" s="3"/>
      <c r="B1006" s="4"/>
      <c r="C1006" s="12"/>
      <c r="D1006" s="13"/>
      <c r="E1006" s="14"/>
      <c r="F1006" s="15"/>
      <c r="H1006" s="10"/>
      <c r="I1006" s="10"/>
      <c r="J1006" s="10"/>
      <c r="K1006" s="10"/>
      <c r="L1006" s="10"/>
      <c r="M1006" s="10"/>
    </row>
    <row r="1007" spans="1:13" ht="15.75" thickBot="1">
      <c r="A1007" s="3"/>
      <c r="B1007" s="4"/>
      <c r="C1007" s="12"/>
      <c r="D1007" s="13"/>
      <c r="E1007" s="14"/>
      <c r="F1007" s="15"/>
      <c r="H1007" s="10"/>
      <c r="I1007" s="10"/>
      <c r="J1007" s="10"/>
      <c r="K1007" s="10"/>
      <c r="L1007" s="10"/>
      <c r="M1007" s="10"/>
    </row>
    <row r="1008" spans="1:13" ht="15.75" thickBot="1">
      <c r="A1008" s="3"/>
      <c r="B1008" s="4"/>
      <c r="C1008" s="12"/>
      <c r="D1008" s="13"/>
      <c r="E1008" s="14"/>
      <c r="F1008" s="15"/>
      <c r="H1008" s="10"/>
      <c r="I1008" s="10"/>
      <c r="J1008" s="10"/>
      <c r="K1008" s="10"/>
      <c r="L1008" s="10"/>
      <c r="M1008" s="10"/>
    </row>
    <row r="1009" spans="1:13" ht="15.75" thickBot="1">
      <c r="A1009" s="3"/>
      <c r="B1009" s="4"/>
      <c r="C1009" s="12"/>
      <c r="D1009" s="13"/>
      <c r="E1009" s="14"/>
      <c r="F1009" s="15"/>
      <c r="H1009" s="10"/>
      <c r="I1009" s="10"/>
      <c r="J1009" s="10"/>
      <c r="K1009" s="10"/>
      <c r="L1009" s="10"/>
      <c r="M1009" s="10"/>
    </row>
    <row r="1010" spans="1:13" ht="15.75" thickBot="1">
      <c r="A1010" s="3"/>
      <c r="B1010" s="4"/>
      <c r="C1010" s="12"/>
      <c r="D1010" s="13"/>
      <c r="E1010" s="14"/>
      <c r="F1010" s="15"/>
      <c r="H1010" s="10"/>
      <c r="I1010" s="10"/>
      <c r="J1010" s="10"/>
      <c r="K1010" s="10"/>
      <c r="L1010" s="10"/>
      <c r="M1010" s="10"/>
    </row>
    <row r="1011" spans="1:13" ht="15.75" thickBot="1">
      <c r="A1011" s="3"/>
      <c r="B1011" s="4"/>
      <c r="C1011" s="12"/>
      <c r="D1011" s="13"/>
      <c r="E1011" s="14"/>
      <c r="F1011" s="15"/>
      <c r="H1011" s="10"/>
      <c r="I1011" s="10"/>
      <c r="J1011" s="10"/>
      <c r="K1011" s="10"/>
      <c r="L1011" s="10"/>
      <c r="M1011" s="10"/>
    </row>
    <row r="1012" spans="1:13" ht="15.75" thickBot="1">
      <c r="A1012" s="3"/>
      <c r="B1012" s="4"/>
      <c r="C1012" s="12"/>
      <c r="D1012" s="13"/>
      <c r="E1012" s="14"/>
      <c r="F1012" s="15"/>
      <c r="H1012" s="10"/>
      <c r="I1012" s="10"/>
      <c r="J1012" s="10"/>
      <c r="K1012" s="10"/>
      <c r="L1012" s="10"/>
      <c r="M1012" s="10"/>
    </row>
    <row r="1013" spans="1:13" ht="15.75" thickBot="1">
      <c r="A1013" s="3"/>
      <c r="B1013" s="4"/>
      <c r="C1013" s="12"/>
      <c r="D1013" s="13"/>
      <c r="E1013" s="14"/>
      <c r="F1013" s="15"/>
      <c r="H1013" s="10"/>
      <c r="I1013" s="10"/>
      <c r="J1013" s="10"/>
      <c r="K1013" s="10"/>
      <c r="L1013" s="10"/>
      <c r="M1013" s="10"/>
    </row>
    <row r="1014" spans="1:13" ht="15.75" thickBot="1">
      <c r="A1014" s="3"/>
      <c r="B1014" s="4"/>
      <c r="C1014" s="12"/>
      <c r="D1014" s="13"/>
      <c r="E1014" s="14"/>
      <c r="F1014" s="15"/>
      <c r="H1014" s="10"/>
      <c r="I1014" s="10"/>
      <c r="J1014" s="10"/>
      <c r="K1014" s="10"/>
      <c r="L1014" s="10"/>
      <c r="M1014" s="10"/>
    </row>
    <row r="1015" spans="1:13" ht="15.75" thickBot="1">
      <c r="A1015" s="3"/>
      <c r="B1015" s="4"/>
      <c r="C1015" s="12"/>
      <c r="D1015" s="13"/>
      <c r="E1015" s="14"/>
      <c r="F1015" s="15"/>
      <c r="H1015" s="10"/>
      <c r="I1015" s="10"/>
      <c r="J1015" s="10"/>
      <c r="K1015" s="10"/>
      <c r="L1015" s="10"/>
      <c r="M1015" s="10"/>
    </row>
    <row r="1016" spans="1:13" ht="15.75" thickBot="1">
      <c r="A1016" s="3"/>
      <c r="B1016" s="4"/>
      <c r="C1016" s="12"/>
      <c r="D1016" s="13"/>
      <c r="E1016" s="14"/>
      <c r="F1016" s="15"/>
      <c r="H1016" s="10"/>
      <c r="I1016" s="10"/>
      <c r="J1016" s="10"/>
      <c r="K1016" s="10"/>
      <c r="L1016" s="10"/>
      <c r="M1016" s="10"/>
    </row>
    <row r="1017" spans="1:13" ht="15.75" thickBot="1">
      <c r="A1017" s="3"/>
      <c r="B1017" s="4"/>
      <c r="C1017" s="12"/>
      <c r="D1017" s="13"/>
      <c r="E1017" s="14"/>
      <c r="F1017" s="15"/>
      <c r="H1017" s="10"/>
      <c r="I1017" s="10"/>
      <c r="J1017" s="10"/>
      <c r="K1017" s="10"/>
      <c r="L1017" s="10"/>
      <c r="M1017" s="10"/>
    </row>
    <row r="1018" spans="1:13" ht="15.75" thickBot="1">
      <c r="A1018" s="3"/>
      <c r="B1018" s="4"/>
      <c r="C1018" s="12"/>
      <c r="D1018" s="13"/>
      <c r="E1018" s="14"/>
      <c r="F1018" s="15"/>
      <c r="H1018" s="10"/>
      <c r="I1018" s="10"/>
      <c r="J1018" s="10"/>
      <c r="K1018" s="10"/>
      <c r="L1018" s="10"/>
      <c r="M1018" s="10"/>
    </row>
    <row r="1019" spans="1:13" ht="15.75" thickBot="1">
      <c r="A1019" s="3"/>
      <c r="B1019" s="4"/>
      <c r="C1019" s="12"/>
      <c r="D1019" s="13"/>
      <c r="E1019" s="14"/>
      <c r="F1019" s="15"/>
      <c r="H1019" s="10"/>
      <c r="I1019" s="10"/>
      <c r="J1019" s="10"/>
      <c r="K1019" s="10"/>
      <c r="L1019" s="10"/>
      <c r="M1019" s="10"/>
    </row>
    <row r="1020" spans="1:13" ht="15.75" thickBot="1">
      <c r="A1020" s="3"/>
      <c r="B1020" s="4"/>
      <c r="C1020" s="12"/>
      <c r="D1020" s="13"/>
      <c r="E1020" s="14"/>
      <c r="F1020" s="15"/>
      <c r="H1020" s="10"/>
      <c r="I1020" s="10"/>
      <c r="J1020" s="10"/>
      <c r="K1020" s="10"/>
      <c r="L1020" s="10"/>
      <c r="M1020" s="10"/>
    </row>
    <row r="1021" spans="1:13" ht="15.75" thickBot="1">
      <c r="A1021" s="3"/>
      <c r="B1021" s="4"/>
      <c r="C1021" s="12"/>
      <c r="D1021" s="13"/>
      <c r="E1021" s="14"/>
      <c r="F1021" s="15"/>
      <c r="H1021" s="10"/>
      <c r="I1021" s="10"/>
      <c r="J1021" s="10"/>
      <c r="K1021" s="10"/>
      <c r="L1021" s="10"/>
      <c r="M1021" s="10"/>
    </row>
    <row r="1022" spans="1:13" ht="15.75" thickBot="1">
      <c r="A1022" s="3"/>
      <c r="B1022" s="4"/>
      <c r="C1022" s="12"/>
      <c r="D1022" s="13"/>
      <c r="E1022" s="14"/>
      <c r="F1022" s="15"/>
      <c r="H1022" s="10"/>
      <c r="I1022" s="10"/>
      <c r="J1022" s="10"/>
      <c r="K1022" s="10"/>
      <c r="L1022" s="10"/>
      <c r="M1022" s="10"/>
    </row>
    <row r="1023" spans="1:13" ht="15.75" thickBot="1">
      <c r="A1023" s="3"/>
      <c r="B1023" s="4"/>
      <c r="C1023" s="12"/>
      <c r="D1023" s="13"/>
      <c r="E1023" s="14"/>
      <c r="F1023" s="15"/>
      <c r="H1023" s="10"/>
      <c r="I1023" s="10"/>
      <c r="J1023" s="10"/>
      <c r="K1023" s="10"/>
      <c r="L1023" s="10"/>
      <c r="M1023" s="10"/>
    </row>
    <row r="1024" spans="1:13" ht="15.75" thickBot="1">
      <c r="A1024" s="3"/>
      <c r="B1024" s="4"/>
      <c r="C1024" s="12"/>
      <c r="D1024" s="13"/>
      <c r="E1024" s="14"/>
      <c r="F1024" s="15"/>
      <c r="H1024" s="10"/>
      <c r="I1024" s="10"/>
      <c r="J1024" s="10"/>
      <c r="K1024" s="10"/>
      <c r="L1024" s="10"/>
      <c r="M1024" s="10"/>
    </row>
    <row r="1025" spans="1:13" ht="15.75" thickBot="1">
      <c r="A1025" s="3"/>
      <c r="B1025" s="4"/>
      <c r="C1025" s="12"/>
      <c r="D1025" s="13"/>
      <c r="E1025" s="14"/>
      <c r="F1025" s="15"/>
      <c r="H1025" s="10"/>
      <c r="I1025" s="10"/>
      <c r="J1025" s="10"/>
      <c r="K1025" s="10"/>
      <c r="L1025" s="10"/>
      <c r="M1025" s="10"/>
    </row>
    <row r="1026" spans="1:13" ht="15.75" thickBot="1">
      <c r="A1026" s="3"/>
      <c r="B1026" s="4"/>
      <c r="C1026" s="12"/>
      <c r="D1026" s="13"/>
      <c r="E1026" s="14"/>
      <c r="F1026" s="15"/>
      <c r="H1026" s="10"/>
      <c r="I1026" s="10"/>
      <c r="J1026" s="10"/>
      <c r="K1026" s="10"/>
      <c r="L1026" s="10"/>
      <c r="M1026" s="10"/>
    </row>
    <row r="1027" spans="1:13" ht="15.75" thickBot="1">
      <c r="A1027" s="3"/>
      <c r="B1027" s="4"/>
      <c r="C1027" s="12"/>
      <c r="D1027" s="13"/>
      <c r="E1027" s="14"/>
      <c r="F1027" s="15"/>
      <c r="H1027" s="10"/>
      <c r="I1027" s="10"/>
      <c r="J1027" s="10"/>
      <c r="K1027" s="10"/>
      <c r="L1027" s="10"/>
      <c r="M1027" s="10"/>
    </row>
    <row r="1028" spans="1:13" ht="15.75" thickBot="1">
      <c r="A1028" s="3"/>
      <c r="B1028" s="4"/>
      <c r="C1028" s="12"/>
      <c r="D1028" s="13"/>
      <c r="E1028" s="14"/>
      <c r="F1028" s="15"/>
      <c r="H1028" s="10"/>
      <c r="I1028" s="10"/>
      <c r="J1028" s="10"/>
      <c r="K1028" s="10"/>
      <c r="L1028" s="10"/>
      <c r="M1028" s="10"/>
    </row>
    <row r="1029" spans="1:13" ht="15.75" thickBot="1">
      <c r="A1029" s="3"/>
      <c r="B1029" s="4"/>
      <c r="C1029" s="12"/>
      <c r="D1029" s="13"/>
      <c r="E1029" s="14"/>
      <c r="F1029" s="15"/>
      <c r="H1029" s="10"/>
      <c r="I1029" s="10"/>
      <c r="J1029" s="10"/>
      <c r="K1029" s="10"/>
      <c r="L1029" s="10"/>
      <c r="M1029" s="10"/>
    </row>
    <row r="1030" spans="1:13" ht="15.75" thickBot="1">
      <c r="A1030" s="3"/>
      <c r="B1030" s="4"/>
      <c r="C1030" s="12"/>
      <c r="D1030" s="13"/>
      <c r="E1030" s="14"/>
      <c r="F1030" s="15"/>
      <c r="H1030" s="10"/>
      <c r="I1030" s="10"/>
      <c r="J1030" s="10"/>
      <c r="K1030" s="10"/>
      <c r="L1030" s="10"/>
      <c r="M1030" s="10"/>
    </row>
    <row r="1031" spans="1:13" ht="15.75" thickBot="1">
      <c r="A1031" s="3"/>
      <c r="B1031" s="4"/>
      <c r="C1031" s="12"/>
      <c r="D1031" s="13"/>
      <c r="E1031" s="14"/>
      <c r="F1031" s="15"/>
      <c r="H1031" s="10"/>
      <c r="I1031" s="10"/>
      <c r="J1031" s="10"/>
      <c r="K1031" s="10"/>
      <c r="L1031" s="10"/>
      <c r="M1031" s="10"/>
    </row>
    <row r="1032" spans="1:13" ht="15.75" thickBot="1">
      <c r="A1032" s="3"/>
      <c r="B1032" s="4"/>
      <c r="C1032" s="12"/>
      <c r="D1032" s="13"/>
      <c r="E1032" s="14"/>
      <c r="F1032" s="15"/>
      <c r="H1032" s="10"/>
      <c r="I1032" s="10"/>
      <c r="J1032" s="10"/>
      <c r="K1032" s="10"/>
      <c r="L1032" s="10"/>
      <c r="M1032" s="10"/>
    </row>
    <row r="1033" spans="1:13" ht="15.75" thickBot="1">
      <c r="A1033" s="3"/>
      <c r="B1033" s="4"/>
      <c r="C1033" s="12"/>
      <c r="D1033" s="13"/>
      <c r="E1033" s="14"/>
      <c r="F1033" s="15"/>
      <c r="H1033" s="10"/>
      <c r="I1033" s="10"/>
      <c r="J1033" s="10"/>
      <c r="K1033" s="10"/>
      <c r="L1033" s="10"/>
      <c r="M1033" s="10"/>
    </row>
    <row r="1034" spans="1:13" ht="15.75" thickBot="1">
      <c r="A1034" s="3"/>
      <c r="B1034" s="4"/>
      <c r="C1034" s="12"/>
      <c r="D1034" s="13"/>
      <c r="E1034" s="14"/>
      <c r="F1034" s="15"/>
      <c r="H1034" s="10"/>
      <c r="I1034" s="10"/>
      <c r="J1034" s="10"/>
      <c r="K1034" s="10"/>
      <c r="L1034" s="10"/>
      <c r="M1034" s="10"/>
    </row>
    <row r="1035" spans="1:13" ht="15.75" thickBot="1">
      <c r="A1035" s="3"/>
      <c r="B1035" s="4"/>
      <c r="C1035" s="12"/>
      <c r="D1035" s="13"/>
      <c r="E1035" s="14"/>
      <c r="F1035" s="15"/>
      <c r="H1035" s="10"/>
      <c r="I1035" s="10"/>
      <c r="J1035" s="10"/>
      <c r="K1035" s="10"/>
      <c r="L1035" s="10"/>
      <c r="M1035" s="10"/>
    </row>
    <row r="1036" spans="1:13" ht="15.75" thickBot="1">
      <c r="A1036" s="3"/>
      <c r="B1036" s="4"/>
      <c r="C1036" s="12"/>
      <c r="D1036" s="13"/>
      <c r="E1036" s="14"/>
      <c r="F1036" s="15"/>
      <c r="H1036" s="10"/>
      <c r="I1036" s="10"/>
      <c r="J1036" s="10"/>
      <c r="K1036" s="10"/>
      <c r="L1036" s="10"/>
      <c r="M1036" s="10"/>
    </row>
    <row r="1037" spans="1:13" ht="15.75" thickBot="1">
      <c r="A1037" s="3"/>
      <c r="B1037" s="4"/>
      <c r="C1037" s="12"/>
      <c r="D1037" s="13"/>
      <c r="E1037" s="14"/>
      <c r="F1037" s="15"/>
      <c r="H1037" s="10"/>
      <c r="I1037" s="10"/>
      <c r="J1037" s="10"/>
      <c r="K1037" s="10"/>
      <c r="L1037" s="10"/>
      <c r="M1037" s="10"/>
    </row>
    <row r="1038" spans="1:13" ht="15.75" thickBot="1">
      <c r="A1038" s="3"/>
      <c r="B1038" s="4"/>
      <c r="C1038" s="12"/>
      <c r="D1038" s="13"/>
      <c r="E1038" s="14"/>
      <c r="F1038" s="15"/>
      <c r="H1038" s="10"/>
      <c r="I1038" s="10"/>
      <c r="J1038" s="10"/>
      <c r="K1038" s="10"/>
      <c r="L1038" s="10"/>
      <c r="M1038" s="10"/>
    </row>
    <row r="1039" spans="1:13" ht="15.75" thickBot="1">
      <c r="A1039" s="3"/>
      <c r="B1039" s="4"/>
      <c r="C1039" s="12"/>
      <c r="D1039" s="13"/>
      <c r="E1039" s="14"/>
      <c r="F1039" s="15"/>
      <c r="H1039" s="10"/>
      <c r="I1039" s="10"/>
      <c r="J1039" s="10"/>
      <c r="K1039" s="10"/>
      <c r="L1039" s="10"/>
      <c r="M1039" s="10"/>
    </row>
    <row r="1040" spans="1:13" ht="15.75" thickBot="1">
      <c r="A1040" s="3"/>
      <c r="B1040" s="4"/>
      <c r="C1040" s="12"/>
      <c r="D1040" s="13"/>
      <c r="E1040" s="14"/>
      <c r="F1040" s="15"/>
      <c r="H1040" s="10"/>
      <c r="I1040" s="10"/>
      <c r="J1040" s="10"/>
      <c r="K1040" s="10"/>
      <c r="L1040" s="10"/>
      <c r="M1040" s="10"/>
    </row>
    <row r="1041" spans="1:13" ht="15.75" thickBot="1">
      <c r="A1041" s="3"/>
      <c r="B1041" s="4"/>
      <c r="C1041" s="12"/>
      <c r="D1041" s="13"/>
      <c r="E1041" s="14"/>
      <c r="F1041" s="15"/>
      <c r="H1041" s="10"/>
      <c r="I1041" s="10"/>
      <c r="J1041" s="10"/>
      <c r="K1041" s="10"/>
      <c r="L1041" s="10"/>
      <c r="M1041" s="10"/>
    </row>
    <row r="1042" spans="1:13" ht="15.75" thickBot="1">
      <c r="A1042" s="3"/>
      <c r="B1042" s="4"/>
      <c r="C1042" s="12"/>
      <c r="D1042" s="13"/>
      <c r="E1042" s="14"/>
      <c r="F1042" s="15"/>
      <c r="H1042" s="10"/>
      <c r="I1042" s="10"/>
      <c r="J1042" s="10"/>
      <c r="K1042" s="10"/>
      <c r="L1042" s="10"/>
      <c r="M1042" s="10"/>
    </row>
    <row r="1043" spans="1:13" ht="15.75" thickBot="1">
      <c r="A1043" s="3"/>
      <c r="B1043" s="4"/>
      <c r="C1043" s="12"/>
      <c r="D1043" s="13"/>
      <c r="E1043" s="14"/>
      <c r="F1043" s="15"/>
      <c r="H1043" s="10"/>
      <c r="I1043" s="10"/>
      <c r="J1043" s="10"/>
      <c r="K1043" s="10"/>
      <c r="L1043" s="10"/>
      <c r="M1043" s="10"/>
    </row>
    <row r="1044" spans="1:13" ht="15.75" thickBot="1">
      <c r="A1044" s="3"/>
      <c r="B1044" s="4"/>
      <c r="C1044" s="12"/>
      <c r="D1044" s="13"/>
      <c r="E1044" s="14"/>
      <c r="F1044" s="15"/>
      <c r="H1044" s="10"/>
      <c r="I1044" s="10"/>
      <c r="J1044" s="10"/>
      <c r="K1044" s="10"/>
      <c r="L1044" s="10"/>
      <c r="M1044" s="10"/>
    </row>
    <row r="1045" spans="1:13" ht="15.75" thickBot="1">
      <c r="A1045" s="3"/>
      <c r="B1045" s="4"/>
      <c r="C1045" s="12"/>
      <c r="D1045" s="13"/>
      <c r="E1045" s="14"/>
      <c r="F1045" s="15"/>
      <c r="H1045" s="10"/>
      <c r="I1045" s="10"/>
      <c r="J1045" s="10"/>
      <c r="K1045" s="10"/>
      <c r="L1045" s="10"/>
      <c r="M1045" s="10"/>
    </row>
    <row r="1046" spans="1:13" ht="15.75" thickBot="1">
      <c r="A1046" s="3"/>
      <c r="B1046" s="4"/>
      <c r="C1046" s="12"/>
      <c r="D1046" s="13"/>
      <c r="E1046" s="14"/>
      <c r="F1046" s="15"/>
      <c r="H1046" s="10"/>
      <c r="I1046" s="10"/>
      <c r="J1046" s="10"/>
      <c r="K1046" s="10"/>
      <c r="L1046" s="10"/>
      <c r="M1046" s="10"/>
    </row>
    <row r="1047" spans="1:13" ht="15.75" thickBot="1">
      <c r="A1047" s="3"/>
      <c r="B1047" s="4"/>
      <c r="C1047" s="12"/>
      <c r="D1047" s="13"/>
      <c r="E1047" s="14"/>
      <c r="F1047" s="15"/>
      <c r="H1047" s="10"/>
      <c r="I1047" s="10"/>
      <c r="J1047" s="10"/>
      <c r="K1047" s="10"/>
      <c r="L1047" s="10"/>
      <c r="M1047" s="10"/>
    </row>
    <row r="1048" spans="1:13" ht="15.75" thickBot="1">
      <c r="A1048" s="3"/>
      <c r="B1048" s="4"/>
      <c r="C1048" s="12"/>
      <c r="D1048" s="13"/>
      <c r="E1048" s="14"/>
      <c r="F1048" s="15"/>
      <c r="H1048" s="10"/>
      <c r="I1048" s="10"/>
      <c r="J1048" s="10"/>
      <c r="K1048" s="10"/>
      <c r="L1048" s="10"/>
      <c r="M1048" s="10"/>
    </row>
    <row r="1049" spans="1:13" ht="15.75" thickBot="1">
      <c r="A1049" s="3"/>
      <c r="B1049" s="4"/>
      <c r="C1049" s="12"/>
      <c r="D1049" s="13"/>
      <c r="E1049" s="14"/>
      <c r="F1049" s="15"/>
      <c r="H1049" s="10"/>
      <c r="I1049" s="10"/>
      <c r="J1049" s="10"/>
      <c r="K1049" s="10"/>
      <c r="L1049" s="10"/>
      <c r="M1049" s="10"/>
    </row>
    <row r="1050" spans="1:13" ht="15.75" thickBot="1">
      <c r="A1050" s="3"/>
      <c r="B1050" s="4"/>
      <c r="C1050" s="12"/>
      <c r="D1050" s="13"/>
      <c r="E1050" s="14"/>
      <c r="F1050" s="15"/>
      <c r="H1050" s="10"/>
      <c r="I1050" s="10"/>
      <c r="J1050" s="10"/>
      <c r="K1050" s="10"/>
      <c r="L1050" s="10"/>
      <c r="M1050" s="10"/>
    </row>
    <row r="1051" spans="1:13" ht="15.75" thickBot="1">
      <c r="A1051" s="3"/>
      <c r="B1051" s="4"/>
      <c r="C1051" s="12"/>
      <c r="D1051" s="13"/>
      <c r="E1051" s="14"/>
      <c r="F1051" s="15"/>
      <c r="H1051" s="10"/>
      <c r="I1051" s="10"/>
      <c r="J1051" s="10"/>
      <c r="K1051" s="10"/>
      <c r="L1051" s="10"/>
      <c r="M1051" s="10"/>
    </row>
    <row r="1052" spans="1:13" ht="15.75" thickBot="1">
      <c r="A1052" s="3"/>
      <c r="B1052" s="4"/>
      <c r="C1052" s="12"/>
      <c r="D1052" s="13"/>
      <c r="E1052" s="14"/>
      <c r="F1052" s="15"/>
      <c r="H1052" s="10"/>
      <c r="I1052" s="10"/>
      <c r="J1052" s="10"/>
      <c r="K1052" s="10"/>
      <c r="L1052" s="10"/>
      <c r="M1052" s="10"/>
    </row>
    <row r="1053" spans="1:13" ht="15.75" thickBot="1">
      <c r="A1053" s="3"/>
      <c r="B1053" s="4"/>
      <c r="C1053" s="12"/>
      <c r="D1053" s="13"/>
      <c r="E1053" s="14"/>
      <c r="F1053" s="15"/>
      <c r="H1053" s="10"/>
      <c r="I1053" s="10"/>
      <c r="J1053" s="10"/>
      <c r="K1053" s="10"/>
      <c r="L1053" s="10"/>
      <c r="M1053" s="10"/>
    </row>
    <row r="1054" spans="1:13" ht="15.75" thickBot="1">
      <c r="A1054" s="3"/>
      <c r="B1054" s="4"/>
      <c r="C1054" s="12"/>
      <c r="D1054" s="13"/>
      <c r="E1054" s="14"/>
      <c r="F1054" s="15"/>
      <c r="H1054" s="10"/>
      <c r="I1054" s="10"/>
      <c r="J1054" s="10"/>
      <c r="K1054" s="10"/>
      <c r="L1054" s="10"/>
      <c r="M1054" s="10"/>
    </row>
    <row r="1055" spans="1:13" ht="15.75" thickBot="1">
      <c r="A1055" s="3"/>
      <c r="B1055" s="4"/>
      <c r="C1055" s="12"/>
      <c r="D1055" s="13"/>
      <c r="E1055" s="14"/>
      <c r="F1055" s="15"/>
      <c r="H1055" s="10"/>
      <c r="I1055" s="10"/>
      <c r="J1055" s="10"/>
      <c r="K1055" s="10"/>
      <c r="L1055" s="10"/>
      <c r="M1055" s="10"/>
    </row>
    <row r="1056" spans="1:13" ht="15.75" thickBot="1">
      <c r="A1056" s="3"/>
      <c r="B1056" s="4"/>
      <c r="C1056" s="12"/>
      <c r="D1056" s="13"/>
      <c r="E1056" s="14"/>
      <c r="F1056" s="15"/>
      <c r="H1056" s="10"/>
      <c r="I1056" s="10"/>
      <c r="J1056" s="10"/>
      <c r="K1056" s="10"/>
      <c r="L1056" s="10"/>
      <c r="M1056" s="10"/>
    </row>
    <row r="1057" spans="1:13" ht="15.75" thickBot="1">
      <c r="A1057" s="3"/>
      <c r="B1057" s="4"/>
      <c r="C1057" s="12"/>
      <c r="D1057" s="13"/>
      <c r="E1057" s="14"/>
      <c r="F1057" s="15"/>
      <c r="H1057" s="10"/>
      <c r="I1057" s="10"/>
      <c r="J1057" s="10"/>
      <c r="K1057" s="10"/>
      <c r="L1057" s="10"/>
      <c r="M1057" s="10"/>
    </row>
    <row r="1058" spans="1:13" ht="15.75" thickBot="1">
      <c r="A1058" s="3"/>
      <c r="B1058" s="4"/>
      <c r="C1058" s="12"/>
      <c r="D1058" s="13"/>
      <c r="E1058" s="14"/>
      <c r="F1058" s="15"/>
      <c r="H1058" s="10"/>
      <c r="I1058" s="10"/>
      <c r="J1058" s="10"/>
      <c r="K1058" s="10"/>
      <c r="L1058" s="10"/>
      <c r="M1058" s="10"/>
    </row>
    <row r="1059" spans="1:13" ht="15.75" thickBot="1">
      <c r="A1059" s="3"/>
      <c r="B1059" s="4"/>
      <c r="C1059" s="12"/>
      <c r="D1059" s="13"/>
      <c r="E1059" s="14"/>
      <c r="F1059" s="15"/>
      <c r="H1059" s="10"/>
      <c r="I1059" s="10"/>
      <c r="J1059" s="10"/>
      <c r="K1059" s="10"/>
      <c r="L1059" s="10"/>
      <c r="M1059" s="10"/>
    </row>
    <row r="1060" spans="1:13" ht="15.75" thickBot="1">
      <c r="A1060" s="3"/>
      <c r="B1060" s="4"/>
      <c r="C1060" s="12"/>
      <c r="D1060" s="13"/>
      <c r="E1060" s="14"/>
      <c r="F1060" s="15"/>
      <c r="H1060" s="10"/>
      <c r="I1060" s="10"/>
      <c r="J1060" s="10"/>
      <c r="K1060" s="10"/>
      <c r="L1060" s="10"/>
      <c r="M1060" s="10"/>
    </row>
    <row r="1061" spans="1:13" ht="15.75" thickBot="1">
      <c r="A1061" s="3"/>
      <c r="B1061" s="4"/>
      <c r="C1061" s="12"/>
      <c r="D1061" s="13"/>
      <c r="E1061" s="14"/>
      <c r="F1061" s="15"/>
      <c r="H1061" s="10"/>
      <c r="I1061" s="10"/>
      <c r="J1061" s="10"/>
      <c r="K1061" s="10"/>
      <c r="L1061" s="10"/>
      <c r="M1061" s="10"/>
    </row>
    <row r="1062" spans="1:13" ht="15.75" thickBot="1">
      <c r="A1062" s="3"/>
      <c r="B1062" s="4"/>
      <c r="C1062" s="12"/>
      <c r="D1062" s="13"/>
      <c r="E1062" s="14"/>
      <c r="F1062" s="15"/>
      <c r="H1062" s="10"/>
      <c r="I1062" s="10"/>
      <c r="J1062" s="10"/>
      <c r="K1062" s="10"/>
      <c r="L1062" s="10"/>
      <c r="M1062" s="10"/>
    </row>
    <row r="1063" spans="1:13" ht="15.75" thickBot="1">
      <c r="A1063" s="3"/>
      <c r="B1063" s="4"/>
      <c r="C1063" s="12"/>
      <c r="D1063" s="13"/>
      <c r="E1063" s="14"/>
      <c r="F1063" s="15"/>
      <c r="H1063" s="10"/>
      <c r="I1063" s="10"/>
      <c r="J1063" s="10"/>
      <c r="K1063" s="10"/>
      <c r="L1063" s="10"/>
      <c r="M1063" s="10"/>
    </row>
    <row r="1064" spans="1:13" ht="15.75" thickBot="1">
      <c r="A1064" s="3"/>
      <c r="B1064" s="4"/>
      <c r="C1064" s="12"/>
      <c r="D1064" s="13"/>
      <c r="E1064" s="14"/>
      <c r="F1064" s="15"/>
      <c r="H1064" s="10"/>
      <c r="I1064" s="10"/>
      <c r="J1064" s="10"/>
      <c r="K1064" s="10"/>
      <c r="L1064" s="10"/>
      <c r="M1064" s="10"/>
    </row>
    <row r="1065" spans="1:13" ht="15.75" thickBot="1">
      <c r="A1065" s="3"/>
      <c r="B1065" s="4"/>
      <c r="C1065" s="12"/>
      <c r="D1065" s="13"/>
      <c r="E1065" s="14"/>
      <c r="F1065" s="15"/>
      <c r="H1065" s="10"/>
      <c r="I1065" s="10"/>
      <c r="J1065" s="10"/>
      <c r="K1065" s="10"/>
      <c r="L1065" s="10"/>
      <c r="M1065" s="10"/>
    </row>
    <row r="1066" spans="1:13" ht="15.75" thickBot="1">
      <c r="A1066" s="3"/>
      <c r="B1066" s="4"/>
      <c r="C1066" s="12"/>
      <c r="D1066" s="13"/>
      <c r="E1066" s="14"/>
      <c r="F1066" s="15"/>
      <c r="H1066" s="10"/>
      <c r="I1066" s="10"/>
      <c r="J1066" s="10"/>
      <c r="K1066" s="10"/>
      <c r="L1066" s="10"/>
      <c r="M1066" s="10"/>
    </row>
    <row r="1067" spans="1:13" ht="15.75" thickBot="1">
      <c r="A1067" s="3"/>
      <c r="B1067" s="4"/>
      <c r="C1067" s="12"/>
      <c r="D1067" s="13"/>
      <c r="E1067" s="14"/>
      <c r="F1067" s="15"/>
      <c r="H1067" s="10"/>
      <c r="I1067" s="10"/>
      <c r="J1067" s="10"/>
      <c r="K1067" s="10"/>
      <c r="L1067" s="10"/>
      <c r="M1067" s="10"/>
    </row>
    <row r="1068" spans="1:13" ht="15.75" thickBot="1">
      <c r="A1068" s="3"/>
      <c r="B1068" s="4"/>
      <c r="C1068" s="12"/>
      <c r="D1068" s="13"/>
      <c r="E1068" s="14"/>
      <c r="F1068" s="15"/>
      <c r="H1068" s="10"/>
      <c r="I1068" s="10"/>
      <c r="J1068" s="10"/>
      <c r="K1068" s="10"/>
      <c r="L1068" s="10"/>
      <c r="M1068" s="10"/>
    </row>
    <row r="1069" spans="1:13" ht="15.75" thickBot="1">
      <c r="A1069" s="3"/>
      <c r="B1069" s="4"/>
      <c r="C1069" s="12"/>
      <c r="D1069" s="13"/>
      <c r="E1069" s="14"/>
      <c r="F1069" s="15"/>
      <c r="H1069" s="10"/>
      <c r="I1069" s="10"/>
      <c r="J1069" s="10"/>
      <c r="K1069" s="10"/>
      <c r="L1069" s="10"/>
      <c r="M1069" s="10"/>
    </row>
    <row r="1070" spans="1:13" ht="15.75" thickBot="1">
      <c r="A1070" s="3"/>
      <c r="B1070" s="4"/>
      <c r="C1070" s="12"/>
      <c r="D1070" s="13"/>
      <c r="E1070" s="14"/>
      <c r="F1070" s="15"/>
      <c r="H1070" s="10"/>
      <c r="I1070" s="10"/>
      <c r="J1070" s="10"/>
      <c r="K1070" s="10"/>
      <c r="L1070" s="10"/>
      <c r="M1070" s="10"/>
    </row>
    <row r="1071" spans="1:13" ht="15.75" thickBot="1">
      <c r="A1071" s="3"/>
      <c r="B1071" s="4"/>
      <c r="C1071" s="12"/>
      <c r="D1071" s="13"/>
      <c r="E1071" s="14"/>
      <c r="F1071" s="15"/>
      <c r="H1071" s="10"/>
      <c r="I1071" s="10"/>
      <c r="J1071" s="10"/>
      <c r="K1071" s="10"/>
      <c r="L1071" s="10"/>
      <c r="M1071" s="10"/>
    </row>
    <row r="1072" spans="1:13" ht="15.75" thickBot="1">
      <c r="A1072" s="3"/>
      <c r="B1072" s="4"/>
      <c r="C1072" s="12"/>
      <c r="D1072" s="13"/>
      <c r="E1072" s="14"/>
      <c r="F1072" s="15"/>
      <c r="H1072" s="10"/>
      <c r="I1072" s="10"/>
      <c r="J1072" s="10"/>
      <c r="K1072" s="10"/>
      <c r="L1072" s="10"/>
      <c r="M1072" s="10"/>
    </row>
    <row r="1073" spans="1:13" ht="15.75" thickBot="1">
      <c r="A1073" s="3"/>
      <c r="B1073" s="4"/>
      <c r="C1073" s="12"/>
      <c r="D1073" s="13"/>
      <c r="E1073" s="14"/>
      <c r="F1073" s="15"/>
      <c r="H1073" s="10"/>
      <c r="I1073" s="10"/>
      <c r="J1073" s="10"/>
      <c r="K1073" s="10"/>
      <c r="L1073" s="10"/>
      <c r="M1073" s="10"/>
    </row>
    <row r="1074" spans="1:13" ht="15.75" thickBot="1">
      <c r="A1074" s="3"/>
      <c r="B1074" s="4"/>
      <c r="C1074" s="12"/>
      <c r="D1074" s="13"/>
      <c r="E1074" s="14"/>
      <c r="F1074" s="15"/>
      <c r="H1074" s="10"/>
      <c r="I1074" s="10"/>
      <c r="J1074" s="10"/>
      <c r="K1074" s="10"/>
      <c r="L1074" s="10"/>
      <c r="M1074" s="10"/>
    </row>
    <row r="1075" spans="1:13" ht="15.75" thickBot="1">
      <c r="A1075" s="3"/>
      <c r="B1075" s="4"/>
      <c r="C1075" s="9"/>
      <c r="D1075" s="7"/>
      <c r="F1075" s="8"/>
      <c r="H1075" s="10"/>
      <c r="I1075" s="10"/>
      <c r="J1075" s="10"/>
      <c r="K1075" s="10"/>
      <c r="L1075" s="10"/>
      <c r="M1075" s="10"/>
    </row>
    <row r="1076" spans="1:13" ht="15.75" thickBot="1">
      <c r="A1076" s="3"/>
      <c r="B1076" s="4"/>
      <c r="C1076" s="9"/>
      <c r="D1076" s="7"/>
      <c r="F1076" s="8"/>
      <c r="H1076" s="10"/>
      <c r="I1076" s="10"/>
      <c r="J1076" s="10"/>
      <c r="L1076" s="10"/>
      <c r="M1076" s="10"/>
    </row>
    <row r="1077" spans="1:13" ht="15.75" thickBot="1">
      <c r="A1077" s="3"/>
      <c r="B1077" s="4"/>
      <c r="C1077" s="9"/>
      <c r="D1077" s="7"/>
      <c r="F1077" s="8"/>
      <c r="H1077" s="10"/>
      <c r="I1077" s="10"/>
      <c r="J1077" s="10"/>
      <c r="L1077" s="10"/>
      <c r="M1077" s="10"/>
    </row>
    <row r="1078" spans="1:13" ht="15.75" thickBot="1">
      <c r="A1078" s="3"/>
      <c r="B1078" s="4"/>
      <c r="C1078" s="9"/>
      <c r="D1078" s="7"/>
      <c r="F1078" s="8"/>
      <c r="H1078" s="10"/>
      <c r="I1078" s="10"/>
      <c r="J1078" s="10"/>
      <c r="L1078" s="10"/>
      <c r="M1078" s="10"/>
    </row>
    <row r="1079" spans="1:13" ht="15.75" thickBot="1">
      <c r="A1079" s="3"/>
      <c r="B1079" s="4"/>
      <c r="C1079" s="9"/>
      <c r="D1079" s="7"/>
      <c r="F1079" s="8"/>
      <c r="H1079" s="10"/>
      <c r="I1079" s="10"/>
      <c r="J1079" s="10"/>
      <c r="L1079" s="10"/>
      <c r="M1079" s="10"/>
    </row>
    <row r="1080" spans="1:13" ht="15.75" thickBot="1">
      <c r="A1080" s="3"/>
      <c r="B1080" s="4"/>
      <c r="C1080" s="9"/>
      <c r="D1080" s="7"/>
      <c r="F1080" s="8"/>
      <c r="H1080" s="10"/>
      <c r="I1080" s="10"/>
      <c r="J1080" s="10"/>
      <c r="L1080" s="10"/>
      <c r="M1080" s="10"/>
    </row>
    <row r="1081" spans="1:13" ht="15.75" thickBot="1">
      <c r="A1081" s="3"/>
      <c r="B1081" s="4"/>
      <c r="C1081" s="9"/>
      <c r="D1081" s="7"/>
      <c r="F1081" s="8"/>
      <c r="H1081" s="10"/>
      <c r="I1081" s="10"/>
      <c r="J1081" s="10"/>
      <c r="L1081" s="10"/>
      <c r="M1081" s="10"/>
    </row>
    <row r="1082" spans="1:13" ht="15.75" thickBot="1">
      <c r="A1082" s="3"/>
      <c r="B1082" s="4"/>
      <c r="C1082" s="9"/>
      <c r="D1082" s="7"/>
      <c r="F1082" s="8"/>
      <c r="H1082" s="10"/>
      <c r="I1082" s="10"/>
      <c r="J1082" s="10"/>
      <c r="L1082" s="10"/>
      <c r="M1082" s="10"/>
    </row>
    <row r="1083" spans="1:13" ht="15.75" thickBot="1">
      <c r="A1083" s="3"/>
      <c r="B1083" s="4"/>
      <c r="C1083" s="9"/>
      <c r="D1083" s="7"/>
      <c r="F1083" s="8"/>
      <c r="H1083" s="10"/>
      <c r="I1083" s="10"/>
      <c r="J1083" s="10"/>
      <c r="L1083" s="10"/>
      <c r="M1083" s="10"/>
    </row>
    <row r="1084" spans="1:13" ht="15.75" thickBot="1">
      <c r="A1084" s="3"/>
      <c r="B1084" s="4"/>
      <c r="C1084" s="9"/>
      <c r="D1084" s="7"/>
      <c r="F1084" s="8"/>
      <c r="H1084" s="10"/>
      <c r="I1084" s="10"/>
      <c r="J1084" s="10"/>
      <c r="L1084" s="10"/>
      <c r="M1084" s="10"/>
    </row>
    <row r="1085" spans="1:13" ht="15.75" thickBot="1">
      <c r="A1085" s="3"/>
      <c r="B1085" s="4"/>
      <c r="C1085" s="9"/>
      <c r="D1085" s="7"/>
      <c r="F1085" s="8"/>
      <c r="H1085" s="10"/>
      <c r="I1085" s="10"/>
      <c r="J1085" s="10"/>
      <c r="L1085" s="10"/>
      <c r="M1085" s="10"/>
    </row>
    <row r="1086" spans="1:13" ht="15.75" thickBot="1">
      <c r="A1086" s="3"/>
      <c r="B1086" s="4"/>
      <c r="C1086" s="9"/>
      <c r="D1086" s="7"/>
      <c r="F1086" s="8"/>
      <c r="H1086" s="10"/>
      <c r="I1086" s="10"/>
      <c r="J1086" s="10"/>
      <c r="L1086" s="10"/>
      <c r="M1086" s="10"/>
    </row>
    <row r="1087" spans="1:13" ht="15.75" thickBot="1">
      <c r="A1087" s="3"/>
      <c r="B1087" s="4"/>
      <c r="C1087" s="9"/>
      <c r="D1087" s="7"/>
      <c r="F1087" s="8"/>
      <c r="H1087" s="10"/>
      <c r="I1087" s="10"/>
      <c r="J1087" s="10"/>
      <c r="L1087" s="10"/>
      <c r="M1087" s="10"/>
    </row>
    <row r="1088" spans="1:13" ht="15.75" thickBot="1">
      <c r="A1088" s="3"/>
      <c r="B1088" s="4"/>
      <c r="C1088" s="9"/>
      <c r="D1088" s="7"/>
      <c r="F1088" s="8"/>
      <c r="H1088" s="10"/>
      <c r="I1088" s="10"/>
      <c r="J1088" s="10"/>
      <c r="L1088" s="10"/>
      <c r="M1088" s="10"/>
    </row>
    <row r="1089" spans="1:13" ht="15.75" thickBot="1">
      <c r="A1089" s="3"/>
      <c r="B1089" s="4"/>
      <c r="C1089" s="9"/>
      <c r="D1089" s="7"/>
      <c r="F1089" s="8"/>
      <c r="H1089" s="10"/>
      <c r="I1089" s="10"/>
      <c r="J1089" s="10"/>
      <c r="L1089" s="10"/>
      <c r="M1089" s="10"/>
    </row>
    <row r="1090" spans="1:13" ht="15.75" thickBot="1">
      <c r="A1090" s="3"/>
      <c r="B1090" s="4"/>
      <c r="C1090" s="9"/>
      <c r="D1090" s="7"/>
      <c r="F1090" s="8"/>
      <c r="H1090" s="10"/>
      <c r="I1090" s="10"/>
      <c r="J1090" s="10"/>
      <c r="L1090" s="10"/>
      <c r="M1090" s="10"/>
    </row>
    <row r="1091" spans="1:13" ht="15.75" thickBot="1">
      <c r="A1091" s="3"/>
      <c r="B1091" s="4"/>
      <c r="C1091" s="9"/>
      <c r="D1091" s="7"/>
      <c r="F1091" s="8"/>
      <c r="H1091" s="10"/>
      <c r="I1091" s="10"/>
      <c r="J1091" s="10"/>
      <c r="L1091" s="10"/>
      <c r="M1091" s="10"/>
    </row>
    <row r="1092" spans="1:13" ht="15.75" thickBot="1">
      <c r="A1092" s="3"/>
      <c r="B1092" s="4"/>
      <c r="C1092" s="9"/>
      <c r="D1092" s="7"/>
      <c r="F1092" s="8"/>
      <c r="H1092" s="10"/>
      <c r="I1092" s="10"/>
      <c r="J1092" s="10"/>
      <c r="L1092" s="10"/>
      <c r="M1092" s="10"/>
    </row>
    <row r="1093" spans="1:13" ht="15.75" thickBot="1">
      <c r="A1093" s="3"/>
      <c r="B1093" s="4"/>
      <c r="C1093" s="9"/>
      <c r="D1093" s="7"/>
      <c r="F1093" s="8"/>
      <c r="H1093" s="10"/>
      <c r="I1093" s="10"/>
      <c r="J1093" s="10"/>
      <c r="L1093" s="10"/>
      <c r="M1093" s="10"/>
    </row>
    <row r="1094" spans="1:13" ht="15.75" thickBot="1">
      <c r="A1094" s="3"/>
      <c r="B1094" s="4"/>
      <c r="C1094" s="9"/>
      <c r="D1094" s="7"/>
      <c r="F1094" s="8"/>
      <c r="H1094" s="10"/>
      <c r="I1094" s="10"/>
      <c r="J1094" s="10"/>
      <c r="L1094" s="10"/>
      <c r="M1094" s="10"/>
    </row>
    <row r="1095" spans="1:13" ht="15.75" thickBot="1">
      <c r="A1095" s="3"/>
      <c r="B1095" s="4"/>
      <c r="C1095" s="9"/>
      <c r="D1095" s="7"/>
      <c r="F1095" s="8"/>
      <c r="H1095" s="10"/>
      <c r="I1095" s="10"/>
      <c r="J1095" s="10"/>
      <c r="L1095" s="10"/>
      <c r="M1095" s="10"/>
    </row>
    <row r="1096" spans="1:13" ht="15.75" thickBot="1">
      <c r="A1096" s="3"/>
      <c r="B1096" s="4"/>
      <c r="C1096" s="9"/>
      <c r="D1096" s="7"/>
      <c r="F1096" s="8"/>
      <c r="H1096" s="10"/>
      <c r="I1096" s="10"/>
      <c r="J1096" s="10"/>
      <c r="L1096" s="10"/>
      <c r="M1096" s="10"/>
    </row>
    <row r="1097" spans="1:13" ht="15.75" thickBot="1">
      <c r="A1097" s="3"/>
      <c r="B1097" s="4"/>
      <c r="C1097" s="9"/>
      <c r="D1097" s="7"/>
      <c r="F1097" s="8"/>
      <c r="H1097" s="10"/>
      <c r="I1097" s="10"/>
      <c r="J1097" s="10"/>
      <c r="L1097" s="10"/>
      <c r="M1097" s="10"/>
    </row>
    <row r="1098" spans="1:13" ht="15.75" thickBot="1">
      <c r="A1098" s="3"/>
      <c r="B1098" s="4"/>
      <c r="C1098" s="9"/>
      <c r="D1098" s="7"/>
      <c r="F1098" s="8"/>
      <c r="H1098" s="10"/>
      <c r="I1098" s="10"/>
      <c r="J1098" s="10"/>
      <c r="L1098" s="10"/>
      <c r="M1098" s="10"/>
    </row>
    <row r="1099" spans="1:13" ht="15.75" thickBot="1">
      <c r="A1099" s="3"/>
      <c r="B1099" s="4"/>
      <c r="C1099" s="9"/>
      <c r="D1099" s="7"/>
      <c r="F1099" s="8"/>
      <c r="H1099" s="10"/>
      <c r="I1099" s="10"/>
      <c r="J1099" s="10"/>
      <c r="L1099" s="10"/>
      <c r="M1099" s="10"/>
    </row>
    <row r="1100" spans="1:13" ht="15.75" thickBot="1">
      <c r="A1100" s="3"/>
      <c r="B1100" s="4"/>
      <c r="C1100" s="9"/>
      <c r="D1100" s="7"/>
      <c r="F1100" s="8"/>
      <c r="H1100" s="10"/>
      <c r="I1100" s="10"/>
      <c r="J1100" s="10"/>
      <c r="L1100" s="10"/>
      <c r="M1100" s="10"/>
    </row>
    <row r="1101" spans="1:13" ht="15.75" thickBot="1">
      <c r="A1101" s="3"/>
      <c r="B1101" s="4"/>
      <c r="C1101" s="9"/>
      <c r="D1101" s="7"/>
      <c r="F1101" s="8"/>
      <c r="H1101" s="10"/>
      <c r="I1101" s="10"/>
      <c r="J1101" s="10"/>
      <c r="L1101" s="10"/>
      <c r="M1101" s="10"/>
    </row>
    <row r="1102" spans="1:13" ht="15.75" thickBot="1">
      <c r="A1102" s="3"/>
      <c r="B1102" s="4"/>
      <c r="C1102" s="9"/>
      <c r="D1102" s="7"/>
      <c r="F1102" s="8"/>
      <c r="H1102" s="10"/>
      <c r="I1102" s="10"/>
      <c r="J1102" s="10"/>
      <c r="L1102" s="10"/>
      <c r="M1102" s="10"/>
    </row>
    <row r="1103" spans="1:13" ht="15.75" thickBot="1">
      <c r="A1103" s="3"/>
      <c r="B1103" s="4"/>
      <c r="C1103" s="9"/>
      <c r="D1103" s="7"/>
      <c r="F1103" s="8"/>
      <c r="H1103" s="10"/>
      <c r="I1103" s="10"/>
      <c r="J1103" s="10"/>
      <c r="L1103" s="10"/>
      <c r="M1103" s="10"/>
    </row>
    <row r="1104" spans="1:13" ht="15.75" thickBot="1">
      <c r="A1104" s="3"/>
      <c r="B1104" s="4"/>
      <c r="C1104" s="9"/>
      <c r="D1104" s="7"/>
      <c r="F1104" s="8"/>
      <c r="H1104" s="10"/>
      <c r="I1104" s="10"/>
      <c r="J1104" s="10"/>
      <c r="L1104" s="10"/>
      <c r="M1104" s="10"/>
    </row>
    <row r="1105" spans="1:13" ht="15.75" thickBot="1">
      <c r="A1105" s="3"/>
      <c r="B1105" s="4"/>
      <c r="C1105" s="9"/>
      <c r="D1105" s="7"/>
      <c r="F1105" s="8"/>
      <c r="H1105" s="10"/>
      <c r="I1105" s="10"/>
      <c r="J1105" s="10"/>
      <c r="L1105" s="10"/>
      <c r="M1105" s="10"/>
    </row>
    <row r="1106" spans="1:13" ht="15.75" thickBot="1">
      <c r="A1106" s="3"/>
      <c r="B1106" s="4"/>
      <c r="C1106" s="9"/>
      <c r="D1106" s="7"/>
      <c r="F1106" s="8"/>
      <c r="H1106" s="10"/>
      <c r="I1106" s="10"/>
      <c r="J1106" s="10"/>
      <c r="L1106" s="10"/>
      <c r="M1106" s="10"/>
    </row>
    <row r="1107" spans="1:13" ht="15.75" thickBot="1">
      <c r="A1107" s="3"/>
      <c r="B1107" s="4"/>
      <c r="C1107" s="9"/>
      <c r="D1107" s="7"/>
      <c r="F1107" s="8"/>
      <c r="H1107" s="10"/>
      <c r="I1107" s="10"/>
      <c r="J1107" s="10"/>
      <c r="L1107" s="10"/>
      <c r="M1107" s="10"/>
    </row>
    <row r="1108" spans="1:13" ht="15.75" thickBot="1">
      <c r="A1108" s="3"/>
      <c r="B1108" s="4"/>
      <c r="C1108" s="9"/>
      <c r="D1108" s="7"/>
      <c r="F1108" s="8"/>
      <c r="H1108" s="10"/>
      <c r="I1108" s="10"/>
      <c r="J1108" s="10"/>
      <c r="L1108" s="10"/>
      <c r="M1108" s="10"/>
    </row>
    <row r="1109" spans="1:13" ht="15.75" thickBot="1">
      <c r="A1109" s="3"/>
      <c r="B1109" s="4"/>
      <c r="C1109" s="9"/>
      <c r="D1109" s="7"/>
      <c r="F1109" s="8"/>
      <c r="H1109" s="10"/>
      <c r="I1109" s="10"/>
      <c r="J1109" s="10"/>
      <c r="L1109" s="10"/>
      <c r="M1109" s="10"/>
    </row>
    <row r="1110" spans="1:13" ht="15.75" thickBot="1">
      <c r="A1110" s="3"/>
      <c r="B1110" s="4"/>
      <c r="C1110" s="9"/>
      <c r="D1110" s="7"/>
      <c r="F1110" s="8"/>
      <c r="H1110" s="10"/>
      <c r="I1110" s="10"/>
      <c r="J1110" s="10"/>
      <c r="L1110" s="10"/>
      <c r="M1110" s="10"/>
    </row>
    <row r="1111" spans="1:13" ht="15.75" thickBot="1">
      <c r="A1111" s="3"/>
      <c r="B1111" s="4"/>
      <c r="C1111" s="9"/>
      <c r="D1111" s="7"/>
      <c r="F1111" s="8"/>
      <c r="H1111" s="10"/>
      <c r="I1111" s="10"/>
      <c r="J1111" s="10"/>
      <c r="L1111" s="10"/>
      <c r="M1111" s="10"/>
    </row>
    <row r="1112" spans="1:13" ht="15.75" thickBot="1">
      <c r="A1112" s="3"/>
      <c r="B1112" s="4"/>
      <c r="C1112" s="9"/>
      <c r="D1112" s="7"/>
      <c r="F1112" s="8"/>
      <c r="H1112" s="10"/>
      <c r="I1112" s="10"/>
      <c r="J1112" s="10"/>
      <c r="L1112" s="10"/>
      <c r="M1112" s="10"/>
    </row>
    <row r="1113" spans="1:13" ht="15.75" thickBot="1">
      <c r="A1113" s="3"/>
      <c r="B1113" s="4"/>
      <c r="C1113" s="9"/>
      <c r="D1113" s="7"/>
      <c r="F1113" s="8"/>
      <c r="H1113" s="10"/>
      <c r="I1113" s="10"/>
      <c r="J1113" s="10"/>
      <c r="L1113" s="10"/>
      <c r="M1113" s="10"/>
    </row>
    <row r="1114" spans="1:13" ht="15.75" thickBot="1">
      <c r="A1114" s="3"/>
      <c r="B1114" s="4"/>
      <c r="C1114" s="9"/>
      <c r="D1114" s="7"/>
      <c r="F1114" s="8"/>
      <c r="H1114" s="10"/>
      <c r="I1114" s="10"/>
      <c r="J1114" s="10"/>
      <c r="L1114" s="10"/>
      <c r="M1114" s="10"/>
    </row>
    <row r="1115" spans="1:13" ht="15.75" thickBot="1">
      <c r="A1115" s="3"/>
      <c r="B1115" s="4"/>
      <c r="C1115" s="9"/>
      <c r="D1115" s="7"/>
      <c r="F1115" s="8"/>
      <c r="H1115" s="10"/>
      <c r="I1115" s="10"/>
      <c r="J1115" s="10"/>
      <c r="L1115" s="10"/>
      <c r="M1115" s="10"/>
    </row>
    <row r="1116" spans="1:13" ht="15.75" thickBot="1">
      <c r="A1116" s="3"/>
      <c r="B1116" s="4"/>
      <c r="C1116" s="9"/>
      <c r="D1116" s="7"/>
      <c r="F1116" s="8"/>
      <c r="H1116" s="10"/>
      <c r="I1116" s="10"/>
      <c r="J1116" s="10"/>
      <c r="L1116" s="10"/>
      <c r="M1116" s="10"/>
    </row>
    <row r="1117" spans="1:13" ht="15.75" thickBot="1">
      <c r="A1117" s="3"/>
      <c r="B1117" s="4"/>
      <c r="C1117" s="9"/>
      <c r="D1117" s="7"/>
      <c r="F1117" s="8"/>
      <c r="H1117" s="10"/>
      <c r="I1117" s="10"/>
      <c r="J1117" s="10"/>
      <c r="L1117" s="10"/>
      <c r="M1117" s="10"/>
    </row>
    <row r="1118" spans="1:13" ht="15.75" thickBot="1">
      <c r="A1118" s="3"/>
      <c r="B1118" s="4"/>
      <c r="C1118" s="9"/>
      <c r="D1118" s="7"/>
      <c r="F1118" s="8"/>
      <c r="H1118" s="10"/>
      <c r="I1118" s="10"/>
      <c r="J1118" s="10"/>
      <c r="L1118" s="10"/>
      <c r="M1118" s="10"/>
    </row>
    <row r="1119" spans="1:13" ht="15.75" thickBot="1">
      <c r="A1119" s="3"/>
      <c r="B1119" s="4"/>
      <c r="C1119" s="9"/>
      <c r="D1119" s="7"/>
      <c r="F1119" s="8"/>
      <c r="H1119" s="10"/>
      <c r="I1119" s="10"/>
      <c r="J1119" s="10"/>
      <c r="L1119" s="10"/>
      <c r="M1119" s="10"/>
    </row>
    <row r="1120" spans="1:13" ht="15.75" thickBot="1">
      <c r="A1120" s="3"/>
      <c r="B1120" s="4"/>
      <c r="C1120" s="9"/>
      <c r="D1120" s="7"/>
      <c r="F1120" s="8"/>
      <c r="H1120" s="10"/>
      <c r="I1120" s="10"/>
      <c r="J1120" s="10"/>
      <c r="L1120" s="10"/>
      <c r="M1120" s="10"/>
    </row>
    <row r="1121" spans="1:13" ht="15.75" thickBot="1">
      <c r="A1121" s="3"/>
      <c r="B1121" s="4"/>
      <c r="C1121" s="9"/>
      <c r="D1121" s="7"/>
      <c r="F1121" s="8"/>
      <c r="H1121" s="10"/>
      <c r="I1121" s="10"/>
      <c r="J1121" s="10"/>
      <c r="L1121" s="10"/>
      <c r="M1121" s="10"/>
    </row>
    <row r="1122" spans="1:13" ht="15.75" thickBot="1">
      <c r="A1122" s="3"/>
      <c r="B1122" s="4"/>
      <c r="C1122" s="9"/>
      <c r="D1122" s="7"/>
      <c r="F1122" s="8"/>
      <c r="H1122" s="10"/>
      <c r="I1122" s="10"/>
      <c r="J1122" s="10"/>
      <c r="L1122" s="10"/>
      <c r="M1122" s="10"/>
    </row>
    <row r="1123" spans="1:13" ht="15.75" thickBot="1">
      <c r="A1123" s="3"/>
      <c r="B1123" s="4"/>
      <c r="C1123" s="9"/>
      <c r="D1123" s="7"/>
      <c r="F1123" s="8"/>
      <c r="H1123" s="10"/>
      <c r="I1123" s="10"/>
      <c r="J1123" s="10"/>
      <c r="L1123" s="10"/>
      <c r="M1123" s="10"/>
    </row>
    <row r="1124" spans="1:13" ht="15.75" thickBot="1">
      <c r="A1124" s="3"/>
      <c r="B1124" s="4"/>
      <c r="C1124" s="9"/>
      <c r="D1124" s="7"/>
      <c r="F1124" s="8"/>
      <c r="H1124" s="10"/>
      <c r="I1124" s="10"/>
      <c r="J1124" s="10"/>
      <c r="L1124" s="10"/>
      <c r="M1124" s="10"/>
    </row>
    <row r="1125" spans="1:13" ht="15.75" thickBot="1">
      <c r="A1125" s="3"/>
      <c r="B1125" s="4"/>
      <c r="C1125" s="9"/>
      <c r="D1125" s="7"/>
      <c r="F1125" s="8"/>
      <c r="H1125" s="10"/>
      <c r="I1125" s="10"/>
      <c r="J1125" s="10"/>
      <c r="L1125" s="10"/>
      <c r="M1125" s="10"/>
    </row>
    <row r="1126" spans="1:13" ht="15.75" thickBot="1">
      <c r="A1126" s="3"/>
      <c r="B1126" s="4"/>
      <c r="C1126" s="9"/>
      <c r="D1126" s="7"/>
      <c r="F1126" s="8"/>
      <c r="H1126" s="10"/>
      <c r="I1126" s="10"/>
      <c r="J1126" s="10"/>
      <c r="L1126" s="10"/>
      <c r="M1126" s="10"/>
    </row>
    <row r="1127" spans="1:13" ht="15.75" thickBot="1">
      <c r="A1127" s="3"/>
      <c r="B1127" s="4"/>
      <c r="C1127" s="9"/>
      <c r="D1127" s="7"/>
      <c r="F1127" s="8"/>
      <c r="H1127" s="10"/>
      <c r="I1127" s="10"/>
      <c r="J1127" s="10"/>
      <c r="L1127" s="10"/>
      <c r="M1127" s="10"/>
    </row>
    <row r="1128" spans="1:13" ht="15.75" thickBot="1">
      <c r="A1128" s="3"/>
      <c r="B1128" s="4"/>
      <c r="C1128" s="9"/>
      <c r="D1128" s="7"/>
      <c r="F1128" s="8"/>
      <c r="H1128" s="10"/>
      <c r="I1128" s="10"/>
      <c r="J1128" s="10"/>
      <c r="L1128" s="10"/>
      <c r="M1128" s="10"/>
    </row>
    <row r="1129" spans="1:13" ht="15.75" thickBot="1">
      <c r="A1129" s="3"/>
      <c r="B1129" s="4"/>
      <c r="C1129" s="9"/>
      <c r="D1129" s="7"/>
      <c r="F1129" s="8"/>
      <c r="H1129" s="10"/>
      <c r="I1129" s="10"/>
      <c r="J1129" s="10"/>
      <c r="L1129" s="10"/>
      <c r="M1129" s="10"/>
    </row>
    <row r="1130" spans="1:13" ht="15.75" thickBot="1">
      <c r="A1130" s="3"/>
      <c r="B1130" s="4"/>
      <c r="C1130" s="9"/>
      <c r="D1130" s="7"/>
      <c r="F1130" s="8"/>
      <c r="H1130" s="10"/>
      <c r="I1130" s="10"/>
      <c r="J1130" s="10"/>
      <c r="L1130" s="10"/>
      <c r="M1130" s="10"/>
    </row>
    <row r="1131" spans="1:13" ht="15.75" thickBot="1">
      <c r="A1131" s="3"/>
      <c r="B1131" s="4"/>
      <c r="C1131" s="9"/>
      <c r="D1131" s="7"/>
      <c r="F1131" s="8"/>
      <c r="H1131" s="10"/>
      <c r="I1131" s="10"/>
      <c r="J1131" s="10"/>
      <c r="L1131" s="10"/>
      <c r="M1131" s="10"/>
    </row>
    <row r="1132" spans="1:13" ht="15.75" thickBot="1">
      <c r="A1132" s="3"/>
      <c r="B1132" s="4"/>
      <c r="C1132" s="9"/>
      <c r="D1132" s="7"/>
      <c r="F1132" s="8"/>
      <c r="H1132" s="10"/>
      <c r="I1132" s="10"/>
      <c r="J1132" s="10"/>
      <c r="L1132" s="10"/>
      <c r="M1132" s="10"/>
    </row>
    <row r="1133" spans="1:13" ht="15.75" thickBot="1">
      <c r="A1133" s="3"/>
      <c r="B1133" s="4"/>
      <c r="C1133" s="9"/>
      <c r="D1133" s="7"/>
      <c r="F1133" s="8"/>
      <c r="H1133" s="10"/>
      <c r="I1133" s="10"/>
      <c r="J1133" s="10"/>
      <c r="L1133" s="10"/>
      <c r="M1133" s="10"/>
    </row>
    <row r="1134" spans="1:13" ht="15.75" thickBot="1">
      <c r="A1134" s="3"/>
      <c r="B1134" s="4"/>
      <c r="C1134" s="9"/>
      <c r="D1134" s="7"/>
      <c r="F1134" s="8"/>
      <c r="H1134" s="10"/>
      <c r="I1134" s="10"/>
      <c r="J1134" s="10"/>
      <c r="L1134" s="10"/>
      <c r="M1134" s="10"/>
    </row>
    <row r="1135" spans="1:13" ht="15.75" thickBot="1">
      <c r="A1135" s="3"/>
      <c r="B1135" s="4"/>
      <c r="C1135" s="9"/>
      <c r="D1135" s="7"/>
      <c r="F1135" s="8"/>
      <c r="H1135" s="10"/>
      <c r="I1135" s="10"/>
      <c r="J1135" s="10"/>
      <c r="L1135" s="10"/>
      <c r="M1135" s="10"/>
    </row>
    <row r="1136" spans="1:13" ht="15.75" thickBot="1">
      <c r="A1136" s="3"/>
      <c r="B1136" s="4"/>
      <c r="C1136" s="9"/>
      <c r="D1136" s="7"/>
      <c r="F1136" s="8"/>
      <c r="H1136" s="10"/>
      <c r="I1136" s="10"/>
      <c r="J1136" s="10"/>
      <c r="L1136" s="10"/>
      <c r="M1136" s="10"/>
    </row>
    <row r="1137" spans="1:13" ht="15.75" thickBot="1">
      <c r="A1137" s="3"/>
      <c r="B1137" s="4"/>
      <c r="C1137" s="9"/>
      <c r="D1137" s="7"/>
      <c r="F1137" s="8"/>
      <c r="H1137" s="10"/>
      <c r="I1137" s="10"/>
      <c r="J1137" s="10"/>
      <c r="L1137" s="10"/>
      <c r="M1137" s="10"/>
    </row>
    <row r="1138" spans="1:13" ht="15.75" thickBot="1">
      <c r="A1138" s="3"/>
      <c r="B1138" s="4"/>
      <c r="C1138" s="9"/>
      <c r="D1138" s="7"/>
      <c r="F1138" s="8"/>
      <c r="H1138" s="10"/>
      <c r="I1138" s="10"/>
      <c r="J1138" s="10"/>
      <c r="L1138" s="10"/>
      <c r="M1138" s="10"/>
    </row>
    <row r="1139" spans="1:13" ht="15.75" thickBot="1">
      <c r="A1139" s="3"/>
      <c r="B1139" s="4"/>
      <c r="C1139" s="9"/>
      <c r="D1139" s="7"/>
      <c r="F1139" s="8"/>
      <c r="H1139" s="10"/>
      <c r="I1139" s="10"/>
      <c r="J1139" s="10"/>
      <c r="L1139" s="10"/>
      <c r="M1139" s="10"/>
    </row>
    <row r="1140" spans="1:13" ht="15.75" thickBot="1">
      <c r="A1140" s="3"/>
      <c r="B1140" s="4"/>
      <c r="C1140" s="9"/>
      <c r="D1140" s="7"/>
      <c r="F1140" s="8"/>
      <c r="H1140" s="10"/>
      <c r="I1140" s="10"/>
      <c r="J1140" s="10"/>
      <c r="L1140" s="10"/>
      <c r="M1140" s="10"/>
    </row>
    <row r="1141" spans="1:13" ht="15.75" thickBot="1">
      <c r="A1141" s="3"/>
      <c r="B1141" s="4"/>
      <c r="C1141" s="9"/>
      <c r="D1141" s="7"/>
      <c r="F1141" s="8"/>
      <c r="H1141" s="10"/>
      <c r="I1141" s="10"/>
      <c r="J1141" s="10"/>
      <c r="L1141" s="10"/>
      <c r="M1141" s="10"/>
    </row>
    <row r="1142" spans="1:13" ht="15.75" thickBot="1">
      <c r="A1142" s="3"/>
      <c r="B1142" s="4"/>
      <c r="C1142" s="9"/>
      <c r="D1142" s="7"/>
      <c r="F1142" s="8"/>
      <c r="H1142" s="10"/>
      <c r="I1142" s="10"/>
      <c r="J1142" s="10"/>
      <c r="L1142" s="10"/>
      <c r="M1142" s="10"/>
    </row>
    <row r="1143" spans="1:13" ht="15.75" thickBot="1">
      <c r="A1143" s="3"/>
      <c r="B1143" s="4"/>
      <c r="C1143" s="9"/>
      <c r="D1143" s="7"/>
      <c r="F1143" s="8"/>
      <c r="H1143" s="10"/>
      <c r="I1143" s="10"/>
      <c r="J1143" s="10"/>
      <c r="L1143" s="10"/>
      <c r="M1143" s="10"/>
    </row>
    <row r="1144" spans="1:13" ht="15.75" thickBot="1">
      <c r="A1144" s="3"/>
      <c r="B1144" s="4"/>
      <c r="C1144" s="9"/>
      <c r="D1144" s="7"/>
      <c r="F1144" s="8"/>
      <c r="H1144" s="10"/>
      <c r="I1144" s="10"/>
      <c r="J1144" s="10"/>
      <c r="L1144" s="10"/>
      <c r="M1144" s="10"/>
    </row>
    <row r="1145" spans="1:13" ht="15.75" thickBot="1">
      <c r="A1145" s="3"/>
      <c r="B1145" s="4"/>
      <c r="C1145" s="9"/>
      <c r="D1145" s="7"/>
      <c r="F1145" s="8"/>
      <c r="H1145" s="10"/>
      <c r="I1145" s="10"/>
      <c r="J1145" s="10"/>
      <c r="L1145" s="10"/>
      <c r="M1145" s="10"/>
    </row>
    <row r="1146" spans="1:13" ht="15.75" thickBot="1">
      <c r="A1146" s="3"/>
      <c r="B1146" s="4"/>
      <c r="C1146" s="9"/>
      <c r="D1146" s="7"/>
      <c r="F1146" s="8"/>
      <c r="H1146" s="10"/>
      <c r="I1146" s="10"/>
      <c r="J1146" s="10"/>
      <c r="L1146" s="10"/>
      <c r="M1146" s="10"/>
    </row>
    <row r="1147" spans="1:13" ht="15.75" thickBot="1">
      <c r="A1147" s="3"/>
      <c r="B1147" s="4"/>
      <c r="C1147" s="9"/>
      <c r="D1147" s="7"/>
      <c r="F1147" s="8"/>
      <c r="H1147" s="10"/>
      <c r="I1147" s="10"/>
      <c r="J1147" s="10"/>
      <c r="L1147" s="10"/>
      <c r="M1147" s="10"/>
    </row>
    <row r="1148" spans="1:13" ht="15.75" thickBot="1">
      <c r="A1148" s="3"/>
      <c r="B1148" s="4"/>
      <c r="C1148" s="9"/>
      <c r="D1148" s="7"/>
      <c r="F1148" s="8"/>
      <c r="H1148" s="10"/>
      <c r="I1148" s="10"/>
      <c r="J1148" s="10"/>
      <c r="L1148" s="10"/>
      <c r="M1148" s="10"/>
    </row>
    <row r="1149" spans="1:13" ht="15.75" thickBot="1">
      <c r="A1149" s="3"/>
      <c r="B1149" s="4"/>
      <c r="C1149" s="9"/>
      <c r="D1149" s="7"/>
      <c r="F1149" s="8"/>
      <c r="H1149" s="10"/>
      <c r="I1149" s="10"/>
      <c r="J1149" s="10"/>
      <c r="L1149" s="10"/>
      <c r="M1149" s="10"/>
    </row>
    <row r="1150" spans="1:13" ht="15.75" thickBot="1">
      <c r="A1150" s="3"/>
      <c r="B1150" s="4"/>
      <c r="C1150" s="9"/>
      <c r="D1150" s="7"/>
      <c r="F1150" s="8"/>
      <c r="H1150" s="10"/>
      <c r="I1150" s="10"/>
      <c r="J1150" s="10"/>
      <c r="L1150" s="10"/>
      <c r="M1150" s="10"/>
    </row>
    <row r="1151" spans="1:13" ht="15.75" thickBot="1">
      <c r="A1151" s="3"/>
      <c r="B1151" s="4"/>
      <c r="C1151" s="9"/>
      <c r="D1151" s="7"/>
      <c r="F1151" s="8"/>
      <c r="H1151" s="10"/>
      <c r="I1151" s="10"/>
      <c r="J1151" s="10"/>
      <c r="L1151" s="10"/>
      <c r="M1151" s="10"/>
    </row>
    <row r="1152" spans="1:13" ht="15.75" thickBot="1">
      <c r="A1152" s="3"/>
      <c r="B1152" s="4"/>
      <c r="C1152" s="9"/>
      <c r="D1152" s="7"/>
      <c r="F1152" s="8"/>
      <c r="H1152" s="10"/>
      <c r="I1152" s="10"/>
      <c r="J1152" s="10"/>
      <c r="L1152" s="10"/>
      <c r="M1152" s="10"/>
    </row>
    <row r="1153" spans="1:13" ht="15.75" thickBot="1">
      <c r="A1153" s="3"/>
      <c r="B1153" s="4"/>
      <c r="C1153" s="9"/>
      <c r="D1153" s="7"/>
      <c r="F1153" s="8"/>
      <c r="H1153" s="10"/>
      <c r="I1153" s="10"/>
      <c r="J1153" s="10"/>
      <c r="L1153" s="10"/>
      <c r="M1153" s="10"/>
    </row>
    <row r="1154" spans="1:13" ht="15.75" thickBot="1">
      <c r="A1154" s="3"/>
      <c r="B1154" s="4"/>
      <c r="C1154" s="9"/>
      <c r="D1154" s="7"/>
      <c r="F1154" s="8"/>
      <c r="H1154" s="10"/>
      <c r="I1154" s="10"/>
      <c r="J1154" s="10"/>
      <c r="L1154" s="10"/>
      <c r="M1154" s="10"/>
    </row>
    <row r="1155" spans="1:13" ht="15.75" thickBot="1">
      <c r="A1155" s="3"/>
      <c r="B1155" s="4"/>
      <c r="C1155" s="9"/>
      <c r="D1155" s="7"/>
      <c r="F1155" s="8"/>
      <c r="H1155" s="10"/>
      <c r="I1155" s="10"/>
      <c r="J1155" s="10"/>
      <c r="L1155" s="10"/>
      <c r="M1155" s="10"/>
    </row>
    <row r="1156" spans="1:13" ht="15.75" thickBot="1">
      <c r="A1156" s="3"/>
      <c r="B1156" s="4"/>
      <c r="C1156" s="9"/>
      <c r="D1156" s="7"/>
      <c r="F1156" s="8"/>
      <c r="H1156" s="10"/>
      <c r="I1156" s="10"/>
      <c r="J1156" s="10"/>
      <c r="L1156" s="10"/>
      <c r="M1156" s="10"/>
    </row>
    <row r="1157" spans="1:13" ht="15.75" thickBot="1">
      <c r="A1157" s="3"/>
      <c r="B1157" s="4"/>
      <c r="C1157" s="9"/>
      <c r="D1157" s="7"/>
      <c r="F1157" s="8"/>
      <c r="H1157" s="10"/>
      <c r="I1157" s="10"/>
      <c r="J1157" s="10"/>
      <c r="L1157" s="10"/>
      <c r="M1157" s="10"/>
    </row>
    <row r="1158" spans="1:13" ht="15.75" thickBot="1">
      <c r="A1158" s="3"/>
      <c r="B1158" s="4"/>
      <c r="C1158" s="9"/>
      <c r="D1158" s="7"/>
      <c r="F1158" s="8"/>
      <c r="H1158" s="10"/>
      <c r="I1158" s="10"/>
      <c r="J1158" s="10"/>
      <c r="L1158" s="10"/>
      <c r="M1158" s="10"/>
    </row>
    <row r="1159" spans="1:13" ht="15.75" thickBot="1">
      <c r="A1159" s="3"/>
      <c r="B1159" s="4"/>
      <c r="C1159" s="9"/>
      <c r="F1159" s="8"/>
      <c r="H1159" s="10"/>
      <c r="I1159" s="10"/>
      <c r="J1159" s="10"/>
      <c r="L1159" s="10"/>
      <c r="M1159" s="10"/>
    </row>
    <row r="1160" spans="1:13" ht="15.75" thickBot="1">
      <c r="A1160" s="3"/>
      <c r="B1160" s="4"/>
      <c r="C1160" s="9"/>
      <c r="F1160" s="8"/>
      <c r="H1160" s="10"/>
      <c r="I1160" s="10"/>
      <c r="L1160" s="10"/>
      <c r="M1160" s="10"/>
    </row>
    <row r="1161" spans="1:13" ht="15.75" thickBot="1">
      <c r="A1161" s="3"/>
      <c r="B1161" s="4"/>
      <c r="C1161" s="9"/>
      <c r="F1161" s="8"/>
      <c r="H1161" s="10"/>
      <c r="I1161" s="10"/>
      <c r="L1161" s="10"/>
      <c r="M1161" s="10"/>
    </row>
    <row r="1162" spans="1:13" ht="15.75" thickBot="1">
      <c r="A1162" s="3"/>
      <c r="B1162" s="4"/>
      <c r="C1162" s="9"/>
      <c r="F1162" s="8"/>
      <c r="H1162" s="10"/>
      <c r="I1162" s="10"/>
      <c r="L1162" s="10"/>
      <c r="M1162" s="10"/>
    </row>
    <row r="1163" spans="1:13" ht="15.75" thickBot="1">
      <c r="A1163" s="3"/>
      <c r="B1163" s="4"/>
      <c r="C1163" s="9"/>
      <c r="F1163" s="8"/>
      <c r="H1163" s="10"/>
      <c r="I1163" s="10"/>
      <c r="L1163" s="10"/>
      <c r="M1163" s="10"/>
    </row>
    <row r="1164" spans="1:13" ht="15.75" thickBot="1">
      <c r="A1164" s="3"/>
      <c r="B1164" s="4"/>
      <c r="C1164" s="9"/>
      <c r="F1164" s="8"/>
      <c r="H1164" s="10"/>
      <c r="I1164" s="10"/>
      <c r="L1164" s="10"/>
      <c r="M1164" s="10"/>
    </row>
    <row r="1165" spans="1:13" ht="15.75" thickBot="1">
      <c r="A1165" s="3"/>
      <c r="B1165" s="4"/>
      <c r="C1165" s="9"/>
      <c r="F1165" s="8"/>
      <c r="H1165" s="10"/>
      <c r="I1165" s="10"/>
      <c r="L1165" s="10"/>
      <c r="M1165" s="10"/>
    </row>
    <row r="1166" spans="1:13" ht="15.75" thickBot="1">
      <c r="A1166" s="3"/>
      <c r="B1166" s="4"/>
      <c r="C1166" s="9"/>
      <c r="F1166" s="8"/>
      <c r="H1166" s="10"/>
      <c r="I1166" s="10"/>
      <c r="L1166" s="10"/>
      <c r="M1166" s="10"/>
    </row>
    <row r="1167" spans="1:13" ht="15.75" thickBot="1">
      <c r="A1167" s="3"/>
      <c r="B1167" s="4"/>
      <c r="C1167" s="9"/>
      <c r="F1167" s="8"/>
      <c r="H1167" s="10"/>
      <c r="I1167" s="10"/>
      <c r="L1167" s="10"/>
      <c r="M1167" s="10"/>
    </row>
    <row r="1168" spans="1:13" ht="15.75" thickBot="1">
      <c r="A1168" s="3"/>
      <c r="B1168" s="4"/>
      <c r="C1168" s="9"/>
      <c r="F1168" s="8"/>
      <c r="H1168" s="10"/>
      <c r="I1168" s="10"/>
      <c r="L1168" s="10"/>
      <c r="M1168" s="10"/>
    </row>
    <row r="1169" spans="1:13" ht="15.75" thickBot="1">
      <c r="A1169" s="3"/>
      <c r="B1169" s="4"/>
      <c r="C1169" s="9"/>
      <c r="F1169" s="8"/>
      <c r="H1169" s="10"/>
      <c r="I1169" s="10"/>
      <c r="L1169" s="10"/>
      <c r="M1169" s="10"/>
    </row>
    <row r="1170" spans="1:13">
      <c r="C1170" s="9"/>
      <c r="F1170" s="8"/>
      <c r="H1170" s="10"/>
      <c r="I1170" s="10"/>
      <c r="L1170" s="10"/>
      <c r="M1170" s="10"/>
    </row>
    <row r="1171" spans="1:13">
      <c r="C1171" s="9"/>
      <c r="I1171" s="10"/>
      <c r="L1171" s="10"/>
      <c r="M1171" s="10"/>
    </row>
    <row r="1172" spans="1:13">
      <c r="C1172" s="9"/>
      <c r="I1172" s="10"/>
    </row>
    <row r="1173" spans="1:13">
      <c r="C1173" s="9"/>
      <c r="I1173" s="10"/>
    </row>
    <row r="1174" spans="1:13">
      <c r="C1174" s="9"/>
      <c r="I1174" s="10"/>
    </row>
    <row r="1175" spans="1:13">
      <c r="C1175" s="9"/>
      <c r="I1175" s="10"/>
    </row>
    <row r="1176" spans="1:13">
      <c r="C1176" s="9"/>
      <c r="I1176" s="10"/>
    </row>
    <row r="1177" spans="1:13">
      <c r="C1177" s="9"/>
      <c r="I1177" s="10"/>
    </row>
    <row r="1178" spans="1:13">
      <c r="C1178" s="9"/>
      <c r="I1178" s="10"/>
    </row>
    <row r="1179" spans="1:13">
      <c r="C1179" s="9"/>
      <c r="I1179" s="10"/>
    </row>
    <row r="1180" spans="1:13">
      <c r="C1180" s="9"/>
      <c r="I1180" s="10"/>
    </row>
    <row r="1181" spans="1:13">
      <c r="C1181" s="9"/>
      <c r="I1181" s="10"/>
    </row>
    <row r="1182" spans="1:13">
      <c r="C1182" s="9"/>
      <c r="I1182" s="10"/>
    </row>
    <row r="1183" spans="1:13">
      <c r="C1183" s="9"/>
      <c r="I1183" s="10"/>
    </row>
    <row r="1184" spans="1:13">
      <c r="C1184" s="9"/>
      <c r="I1184" s="10"/>
    </row>
    <row r="1185" spans="3:9">
      <c r="C1185" s="9"/>
      <c r="I1185" s="10"/>
    </row>
    <row r="1186" spans="3:9">
      <c r="C1186" s="9"/>
      <c r="I1186" s="10"/>
    </row>
    <row r="1187" spans="3:9">
      <c r="C1187" s="9"/>
      <c r="I1187" s="10"/>
    </row>
    <row r="1188" spans="3:9">
      <c r="C1188" s="9"/>
      <c r="I1188" s="10"/>
    </row>
    <row r="1189" spans="3:9">
      <c r="C1189" s="9"/>
      <c r="I1189" s="10"/>
    </row>
    <row r="1190" spans="3:9">
      <c r="C1190" s="9"/>
      <c r="I1190" s="10"/>
    </row>
    <row r="1191" spans="3:9">
      <c r="C1191" s="9"/>
      <c r="I1191" s="10"/>
    </row>
    <row r="1192" spans="3:9">
      <c r="C1192" s="9"/>
      <c r="I1192" s="10"/>
    </row>
    <row r="1193" spans="3:9">
      <c r="C1193" s="9"/>
      <c r="I1193" s="10"/>
    </row>
    <row r="1194" spans="3:9">
      <c r="C1194" s="9"/>
      <c r="I1194" s="10"/>
    </row>
    <row r="1195" spans="3:9">
      <c r="C1195" s="9"/>
      <c r="I1195" s="10"/>
    </row>
    <row r="1196" spans="3:9">
      <c r="C1196" s="9"/>
      <c r="I1196" s="10"/>
    </row>
    <row r="1197" spans="3:9">
      <c r="C1197" s="9"/>
      <c r="I1197" s="10"/>
    </row>
    <row r="1198" spans="3:9">
      <c r="C1198" s="9"/>
      <c r="I1198" s="10"/>
    </row>
    <row r="1199" spans="3:9">
      <c r="C1199" s="9"/>
      <c r="I1199" s="10"/>
    </row>
    <row r="1200" spans="3:9">
      <c r="C1200" s="9"/>
      <c r="I1200" s="10"/>
    </row>
    <row r="1201" spans="3:9">
      <c r="C1201" s="9"/>
      <c r="I1201" s="10"/>
    </row>
    <row r="1202" spans="3:9">
      <c r="C1202" s="9"/>
      <c r="I1202" s="10"/>
    </row>
    <row r="1203" spans="3:9">
      <c r="C1203" s="9"/>
      <c r="I1203" s="10"/>
    </row>
    <row r="1204" spans="3:9">
      <c r="C1204" s="9"/>
      <c r="I1204" s="10"/>
    </row>
    <row r="1205" spans="3:9">
      <c r="C1205" s="9"/>
      <c r="I1205" s="10"/>
    </row>
    <row r="1206" spans="3:9">
      <c r="C1206" s="9"/>
      <c r="I1206" s="10"/>
    </row>
    <row r="1207" spans="3:9">
      <c r="C1207" s="9"/>
      <c r="I1207" s="10"/>
    </row>
    <row r="1208" spans="3:9">
      <c r="C1208" s="9"/>
      <c r="I1208" s="10"/>
    </row>
    <row r="1209" spans="3:9">
      <c r="C1209" s="9"/>
      <c r="I1209" s="10"/>
    </row>
    <row r="1210" spans="3:9">
      <c r="C1210" s="9"/>
      <c r="I1210" s="10"/>
    </row>
    <row r="1211" spans="3:9">
      <c r="C1211" s="9"/>
      <c r="I1211" s="10"/>
    </row>
    <row r="1212" spans="3:9">
      <c r="C1212" s="9"/>
      <c r="I1212" s="10"/>
    </row>
    <row r="1213" spans="3:9">
      <c r="C1213" s="9"/>
      <c r="I1213" s="10"/>
    </row>
    <row r="1214" spans="3:9">
      <c r="C1214" s="9"/>
      <c r="I1214" s="10"/>
    </row>
    <row r="1215" spans="3:9">
      <c r="C1215" s="9"/>
      <c r="I1215" s="10"/>
    </row>
    <row r="1216" spans="3:9">
      <c r="C1216" s="9"/>
      <c r="I1216" s="10"/>
    </row>
    <row r="1217" spans="3:9">
      <c r="C1217" s="9"/>
      <c r="I1217" s="10"/>
    </row>
    <row r="1218" spans="3:9">
      <c r="C1218" s="9"/>
      <c r="I1218" s="10"/>
    </row>
    <row r="1219" spans="3:9">
      <c r="C1219" s="9"/>
      <c r="I1219" s="10"/>
    </row>
    <row r="1220" spans="3:9">
      <c r="C1220" s="9"/>
      <c r="I1220" s="10"/>
    </row>
    <row r="1221" spans="3:9">
      <c r="C1221" s="9"/>
      <c r="I1221" s="10"/>
    </row>
    <row r="1222" spans="3:9">
      <c r="C1222" s="9"/>
      <c r="I1222" s="10"/>
    </row>
    <row r="1223" spans="3:9">
      <c r="C1223" s="9"/>
      <c r="I1223" s="10"/>
    </row>
    <row r="1224" spans="3:9">
      <c r="C1224" s="9"/>
      <c r="I1224" s="10"/>
    </row>
    <row r="1225" spans="3:9">
      <c r="C1225" s="9"/>
      <c r="I1225" s="10"/>
    </row>
    <row r="1226" spans="3:9">
      <c r="C1226" s="9"/>
      <c r="I1226" s="10"/>
    </row>
    <row r="1227" spans="3:9">
      <c r="C1227" s="9"/>
      <c r="I1227" s="10"/>
    </row>
    <row r="1228" spans="3:9">
      <c r="C1228" s="9"/>
      <c r="I1228" s="10"/>
    </row>
    <row r="1229" spans="3:9">
      <c r="C1229" s="9"/>
      <c r="I1229" s="10"/>
    </row>
    <row r="1230" spans="3:9">
      <c r="C1230" s="9"/>
      <c r="I1230" s="10"/>
    </row>
    <row r="1231" spans="3:9">
      <c r="C1231" s="9"/>
      <c r="I1231" s="10"/>
    </row>
    <row r="1232" spans="3:9">
      <c r="C1232" s="9"/>
      <c r="I1232" s="10"/>
    </row>
    <row r="1233" spans="3:9">
      <c r="C1233" s="9"/>
      <c r="I1233" s="10"/>
    </row>
    <row r="1234" spans="3:9">
      <c r="C1234" s="9"/>
      <c r="I1234" s="10"/>
    </row>
    <row r="1235" spans="3:9">
      <c r="C1235" s="9"/>
      <c r="I1235" s="10"/>
    </row>
    <row r="1236" spans="3:9">
      <c r="C1236" s="9"/>
      <c r="I1236" s="10"/>
    </row>
    <row r="1237" spans="3:9">
      <c r="C1237" s="9"/>
      <c r="I1237" s="10"/>
    </row>
    <row r="1238" spans="3:9">
      <c r="C1238" s="9"/>
      <c r="I1238" s="10"/>
    </row>
    <row r="1239" spans="3:9">
      <c r="C1239" s="9"/>
      <c r="I1239" s="10"/>
    </row>
    <row r="1240" spans="3:9">
      <c r="C1240" s="9"/>
      <c r="I1240" s="10"/>
    </row>
    <row r="1241" spans="3:9">
      <c r="C1241" s="9"/>
      <c r="I1241" s="10"/>
    </row>
    <row r="1242" spans="3:9">
      <c r="C1242" s="9"/>
      <c r="I1242" s="10"/>
    </row>
    <row r="1243" spans="3:9">
      <c r="C1243" s="9"/>
      <c r="I1243" s="10"/>
    </row>
    <row r="1244" spans="3:9">
      <c r="C1244" s="9"/>
      <c r="I1244" s="10"/>
    </row>
    <row r="1245" spans="3:9">
      <c r="C1245" s="9"/>
      <c r="I1245" s="10"/>
    </row>
    <row r="1246" spans="3:9">
      <c r="C1246" s="9"/>
      <c r="I1246" s="10"/>
    </row>
    <row r="1247" spans="3:9">
      <c r="C1247" s="9"/>
      <c r="I1247" s="10"/>
    </row>
    <row r="1248" spans="3:9">
      <c r="C1248" s="9"/>
      <c r="I1248" s="10"/>
    </row>
    <row r="1249" spans="3:9">
      <c r="C1249" s="9"/>
      <c r="I1249" s="10"/>
    </row>
    <row r="1250" spans="3:9">
      <c r="C1250" s="9"/>
      <c r="I1250" s="10"/>
    </row>
    <row r="1251" spans="3:9">
      <c r="C1251" s="9"/>
      <c r="I1251" s="10"/>
    </row>
    <row r="1252" spans="3:9">
      <c r="C1252" s="9"/>
      <c r="I1252" s="10"/>
    </row>
    <row r="1253" spans="3:9">
      <c r="C1253" s="9"/>
      <c r="I1253" s="10"/>
    </row>
    <row r="1254" spans="3:9">
      <c r="C1254" s="9"/>
      <c r="I1254" s="10"/>
    </row>
    <row r="1255" spans="3:9">
      <c r="C1255" s="9"/>
      <c r="I1255" s="10"/>
    </row>
    <row r="1256" spans="3:9">
      <c r="C1256" s="9"/>
      <c r="I1256" s="10"/>
    </row>
    <row r="1257" spans="3:9">
      <c r="C1257" s="9"/>
      <c r="I1257" s="10"/>
    </row>
    <row r="1258" spans="3:9">
      <c r="C1258" s="9"/>
      <c r="I1258" s="10"/>
    </row>
    <row r="1259" spans="3:9">
      <c r="I1259" s="10"/>
    </row>
  </sheetData>
  <pageMargins left="0.7" right="0.7" top="0.75" bottom="0.75" header="0.3" footer="0.3"/>
  <pageSetup orientation="portrait" horizontalDpi="1200" verticalDpi="120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89AAD7-44CE-4F25-9B26-7E8BC49CD708}">
  <sheetPr>
    <tabColor theme="9" tint="0.59999389629810485"/>
  </sheetPr>
  <dimension ref="A1:Q1076"/>
  <sheetViews>
    <sheetView workbookViewId="0">
      <selection activeCell="L16" sqref="J11:L16"/>
    </sheetView>
  </sheetViews>
  <sheetFormatPr defaultColWidth="9.140625" defaultRowHeight="15"/>
  <cols>
    <col min="1" max="1" width="9.140625" style="1"/>
    <col min="2" max="2" width="18" style="1" bestFit="1" customWidth="1"/>
    <col min="3" max="3" width="21.140625" style="1" bestFit="1" customWidth="1"/>
    <col min="4" max="4" width="15.28515625" style="1" bestFit="1" customWidth="1"/>
    <col min="5" max="5" width="16" style="1" bestFit="1" customWidth="1"/>
    <col min="6" max="6" width="15.28515625" style="1" bestFit="1" customWidth="1"/>
    <col min="7" max="7" width="16" style="1" bestFit="1" customWidth="1"/>
    <col min="8" max="9" width="9.140625" style="1"/>
    <col min="10" max="10" width="31.42578125" style="1" bestFit="1" customWidth="1"/>
    <col min="11" max="16384" width="9.140625" style="1"/>
  </cols>
  <sheetData>
    <row r="1" spans="1:17">
      <c r="F1" s="25"/>
      <c r="G1" s="25"/>
    </row>
    <row r="2" spans="1:17" ht="15.75" thickBot="1">
      <c r="B2"/>
      <c r="C2" s="5" t="s">
        <v>0</v>
      </c>
      <c r="D2" s="5" t="s">
        <v>1</v>
      </c>
      <c r="E2" s="5" t="s">
        <v>3</v>
      </c>
      <c r="F2" s="5" t="s">
        <v>7</v>
      </c>
      <c r="G2" s="5" t="s">
        <v>8</v>
      </c>
      <c r="K2" s="5" t="s">
        <v>0</v>
      </c>
      <c r="L2" s="5" t="s">
        <v>1</v>
      </c>
      <c r="M2" s="5" t="s">
        <v>3</v>
      </c>
      <c r="N2" s="5" t="s">
        <v>7</v>
      </c>
      <c r="O2" s="5" t="s">
        <v>8</v>
      </c>
      <c r="Q2" s="17"/>
    </row>
    <row r="3" spans="1:17">
      <c r="A3" s="1" t="s">
        <v>32</v>
      </c>
      <c r="B3" s="51" t="s">
        <v>9</v>
      </c>
      <c r="C3" s="52">
        <f>K3</f>
        <v>8.8808821708936599E-6</v>
      </c>
      <c r="D3" s="52">
        <f t="shared" ref="D3:G3" si="0">L3</f>
        <v>1.7266909061544194E-3</v>
      </c>
      <c r="E3" s="52">
        <f t="shared" si="0"/>
        <v>1.3361046470924784E-3</v>
      </c>
      <c r="F3" s="52">
        <f t="shared" si="0"/>
        <v>6.3172686371168127E-4</v>
      </c>
      <c r="G3" s="53">
        <f t="shared" si="0"/>
        <v>9.9591449102921369E-4</v>
      </c>
      <c r="I3" s="1" t="s">
        <v>32</v>
      </c>
      <c r="J3" s="62" t="s">
        <v>15</v>
      </c>
      <c r="K3" s="46">
        <f>AVERAGE('Historical Data of portfolio'!H3:H241)</f>
        <v>8.8808821708936599E-6</v>
      </c>
      <c r="L3" s="46">
        <f>AVERAGE('Historical Data of portfolio'!I3:I241)</f>
        <v>1.7266909061544194E-3</v>
      </c>
      <c r="M3" s="46">
        <f>AVERAGE('Historical Data of portfolio'!J3:J241)</f>
        <v>1.3361046470924784E-3</v>
      </c>
      <c r="N3" s="46">
        <f>AVERAGE('Historical Data of portfolio'!K3:K241)</f>
        <v>6.3172686371168127E-4</v>
      </c>
      <c r="O3" s="47">
        <f>AVERAGE('Historical Data of portfolio'!L3:L241)</f>
        <v>9.9591449102921369E-4</v>
      </c>
    </row>
    <row r="4" spans="1:17" ht="15.75" thickBot="1">
      <c r="B4" s="54" t="s">
        <v>10</v>
      </c>
      <c r="C4" s="1">
        <f>COUNT('Historical Data of portfolio'!A2:A241)</f>
        <v>208</v>
      </c>
      <c r="D4" s="1">
        <f>COUNT('Historical Data of portfolio'!B2:B241)</f>
        <v>208</v>
      </c>
      <c r="E4" s="1">
        <f>COUNT('Historical Data of portfolio'!C2:C241)</f>
        <v>208</v>
      </c>
      <c r="F4" s="1">
        <f>COUNT('Historical Data of portfolio'!D2:D241)</f>
        <v>208</v>
      </c>
      <c r="G4" s="55">
        <f>COUNT('Historical Data of portfolio'!E2:E241)</f>
        <v>208</v>
      </c>
      <c r="J4" s="48" t="s">
        <v>16</v>
      </c>
      <c r="K4" s="49">
        <f>_xlfn.STDEV.S('Historical Data of portfolio'!H3:H241)</f>
        <v>3.3978703243617354E-2</v>
      </c>
      <c r="L4" s="49">
        <f>_xlfn.STDEV.S('Historical Data of portfolio'!I3:I241)</f>
        <v>2.6960957323277624E-2</v>
      </c>
      <c r="M4" s="49">
        <f>_xlfn.STDEV.S('Historical Data of portfolio'!J3:J241)</f>
        <v>1.5378052106824785E-2</v>
      </c>
      <c r="N4" s="49">
        <f>_xlfn.STDEV.S('Historical Data of portfolio'!K3:K241)</f>
        <v>2.5384667833424447E-2</v>
      </c>
      <c r="O4" s="50">
        <f>_xlfn.STDEV.S('Historical Data of portfolio'!L3:L241)</f>
        <v>1.8269882780313246E-2</v>
      </c>
    </row>
    <row r="5" spans="1:17" ht="15.75" thickBot="1">
      <c r="B5" s="54" t="s">
        <v>11</v>
      </c>
      <c r="C5" s="26">
        <f>K4</f>
        <v>3.3978703243617354E-2</v>
      </c>
      <c r="D5" s="26">
        <f t="shared" ref="D5:G5" si="1">L4</f>
        <v>2.6960957323277624E-2</v>
      </c>
      <c r="E5" s="26">
        <f t="shared" si="1"/>
        <v>1.5378052106824785E-2</v>
      </c>
      <c r="F5" s="26">
        <f t="shared" si="1"/>
        <v>2.5384667833424447E-2</v>
      </c>
      <c r="G5" s="56">
        <f t="shared" si="1"/>
        <v>1.8269882780313246E-2</v>
      </c>
    </row>
    <row r="6" spans="1:17">
      <c r="B6" s="54" t="s">
        <v>12</v>
      </c>
      <c r="C6" s="57">
        <f>C5^2</f>
        <v>1.1545522741178125E-3</v>
      </c>
      <c r="D6" s="57">
        <f t="shared" ref="D6:G6" si="2">D5^2</f>
        <v>7.2689321978759735E-4</v>
      </c>
      <c r="E6" s="57">
        <f t="shared" si="2"/>
        <v>2.364844866002182E-4</v>
      </c>
      <c r="F6" s="57">
        <f t="shared" si="2"/>
        <v>6.4438136101329377E-4</v>
      </c>
      <c r="G6" s="58">
        <f t="shared" si="2"/>
        <v>3.3378861680638647E-4</v>
      </c>
      <c r="J6" s="40" t="s">
        <v>17</v>
      </c>
      <c r="K6" s="41">
        <f>K3*$C$4</f>
        <v>1.8472234915458813E-3</v>
      </c>
      <c r="L6" s="41">
        <f t="shared" ref="L6:O6" si="3">L3*$C$4</f>
        <v>0.35915170848011924</v>
      </c>
      <c r="M6" s="41">
        <f t="shared" si="3"/>
        <v>0.27790976659523553</v>
      </c>
      <c r="N6" s="41">
        <f t="shared" si="3"/>
        <v>0.13139918765202971</v>
      </c>
      <c r="O6" s="42">
        <f t="shared" si="3"/>
        <v>0.20715021413407644</v>
      </c>
    </row>
    <row r="7" spans="1:17" ht="15.75" thickBot="1">
      <c r="B7" s="59" t="s">
        <v>13</v>
      </c>
      <c r="C7" s="60">
        <f>C3/C5</f>
        <v>2.6136613004976487E-4</v>
      </c>
      <c r="D7" s="60">
        <f t="shared" ref="D7:G7" si="4">D3/D5</f>
        <v>6.4044124451902315E-2</v>
      </c>
      <c r="E7" s="60">
        <f t="shared" si="4"/>
        <v>8.6883867853426944E-2</v>
      </c>
      <c r="F7" s="60">
        <f t="shared" si="4"/>
        <v>2.4886158363666873E-2</v>
      </c>
      <c r="G7" s="61">
        <f t="shared" si="4"/>
        <v>5.4511268791629229E-2</v>
      </c>
      <c r="J7" s="43" t="s">
        <v>18</v>
      </c>
      <c r="K7" s="44">
        <f>SQRT($C$4)*K4</f>
        <v>0.49004782727454776</v>
      </c>
      <c r="L7" s="44">
        <f t="shared" ref="L7:O7" si="5">SQRT($C$4)*L4</f>
        <v>0.38883645625869528</v>
      </c>
      <c r="M7" s="44">
        <f t="shared" si="5"/>
        <v>0.22178542155165515</v>
      </c>
      <c r="N7" s="44">
        <f t="shared" si="5"/>
        <v>0.36610288593613283</v>
      </c>
      <c r="O7" s="45">
        <f t="shared" si="5"/>
        <v>0.26349199664454398</v>
      </c>
    </row>
    <row r="8" spans="1:17" ht="15.75" thickBot="1">
      <c r="F8" s="23"/>
      <c r="G8" s="24"/>
    </row>
    <row r="9" spans="1:17">
      <c r="A9" s="36" t="s">
        <v>14</v>
      </c>
      <c r="B9" s="29"/>
      <c r="C9" s="30" t="s">
        <v>0</v>
      </c>
      <c r="D9" s="30" t="s">
        <v>1</v>
      </c>
      <c r="E9" s="30" t="s">
        <v>3</v>
      </c>
      <c r="F9" s="30" t="s">
        <v>7</v>
      </c>
      <c r="G9" s="30" t="s">
        <v>8</v>
      </c>
      <c r="J9" s="35" t="s">
        <v>24</v>
      </c>
      <c r="K9" s="26">
        <v>0.11600000000000001</v>
      </c>
    </row>
    <row r="10" spans="1:17" ht="15.75" thickBot="1">
      <c r="A10" s="1" t="s">
        <v>31</v>
      </c>
      <c r="B10" s="31" t="s">
        <v>0</v>
      </c>
      <c r="C10" s="27">
        <f>VARP('Historical Data of portfolio'!$H$3:$H$209)</f>
        <v>1.1489747268998518E-3</v>
      </c>
      <c r="D10" s="27">
        <v>2.1525507279258996E-4</v>
      </c>
      <c r="E10" s="27">
        <v>1.1656935465960308E-4</v>
      </c>
      <c r="F10" s="27">
        <v>2.0754645956084494E-4</v>
      </c>
      <c r="G10" s="28">
        <v>1.7698906145900768E-4</v>
      </c>
    </row>
    <row r="11" spans="1:17" ht="15.75" thickBot="1">
      <c r="B11" s="31" t="s">
        <v>1</v>
      </c>
      <c r="C11" s="27">
        <v>2.1525507279258996E-4</v>
      </c>
      <c r="D11" s="27">
        <f>VARP('Historical Data of portfolio'!$I$3:$I$209)</f>
        <v>7.2338165833934814E-4</v>
      </c>
      <c r="E11" s="27">
        <v>1.0051092523083322E-4</v>
      </c>
      <c r="F11" s="27">
        <v>2.4419941606596473E-4</v>
      </c>
      <c r="G11" s="28">
        <v>1.6039645152032792E-4</v>
      </c>
    </row>
    <row r="12" spans="1:17" ht="15.75" thickBot="1">
      <c r="B12" s="31" t="s">
        <v>3</v>
      </c>
      <c r="C12" s="27">
        <v>1.1656935465960308E-4</v>
      </c>
      <c r="D12" s="27">
        <v>1.0051092523083322E-4</v>
      </c>
      <c r="E12" s="27">
        <f>VARP('Historical Data of portfolio'!$J$3:$J$209)</f>
        <v>2.3534204946688383E-4</v>
      </c>
      <c r="F12" s="27">
        <v>9.4054320323186288E-5</v>
      </c>
      <c r="G12" s="28">
        <v>8.7243154677095125E-5</v>
      </c>
    </row>
    <row r="13" spans="1:17" ht="15.75" thickBot="1">
      <c r="B13" s="31" t="s">
        <v>7</v>
      </c>
      <c r="C13" s="27">
        <v>2.0754645956084494E-4</v>
      </c>
      <c r="D13" s="27">
        <v>2.4419941606596473E-4</v>
      </c>
      <c r="E13" s="27">
        <v>9.4054320323186288E-5</v>
      </c>
      <c r="F13" s="27">
        <f>VARP('Historical Data of portfolio'!$K$3:$K$209)</f>
        <v>6.4126840757844697E-4</v>
      </c>
      <c r="G13" s="28">
        <v>1.5299962056270633E-4</v>
      </c>
      <c r="J13" s="63"/>
      <c r="K13" s="65"/>
      <c r="L13" s="65"/>
    </row>
    <row r="14" spans="1:17" ht="15.75" thickBot="1">
      <c r="B14" s="32" t="s">
        <v>8</v>
      </c>
      <c r="C14" s="28">
        <v>1.7698906145900768E-4</v>
      </c>
      <c r="D14" s="28">
        <v>1.6039645152032792E-4</v>
      </c>
      <c r="E14" s="28">
        <v>8.7243154677095125E-5</v>
      </c>
      <c r="F14" s="28">
        <v>1.5299962056270633E-4</v>
      </c>
      <c r="G14" s="28">
        <f>VARP('Historical Data of portfolio'!$L$3:$L$209)</f>
        <v>3.3217611141118648E-4</v>
      </c>
      <c r="J14" s="64"/>
      <c r="K14" s="65"/>
      <c r="L14" s="65"/>
    </row>
    <row r="15" spans="1:17">
      <c r="F15" s="23"/>
      <c r="G15" s="24"/>
    </row>
    <row r="16" spans="1:17" ht="15.75" thickBot="1">
      <c r="F16" s="23"/>
      <c r="G16" s="24"/>
      <c r="M16" s="27"/>
      <c r="N16" s="27"/>
      <c r="O16" s="27"/>
      <c r="P16" s="27"/>
      <c r="Q16" s="27"/>
    </row>
    <row r="17" spans="1:17">
      <c r="C17" s="30" t="s">
        <v>0</v>
      </c>
      <c r="D17" s="30" t="s">
        <v>1</v>
      </c>
      <c r="E17" s="30" t="s">
        <v>3</v>
      </c>
      <c r="F17" s="30" t="s">
        <v>7</v>
      </c>
      <c r="G17" s="30" t="s">
        <v>8</v>
      </c>
      <c r="M17" s="27"/>
      <c r="N17" s="27"/>
      <c r="O17" s="27"/>
      <c r="P17" s="27"/>
      <c r="Q17" s="27"/>
    </row>
    <row r="18" spans="1:17" ht="15.75" thickBot="1">
      <c r="A18" s="36" t="s">
        <v>19</v>
      </c>
      <c r="C18" s="27"/>
      <c r="D18" s="27"/>
      <c r="E18" s="27"/>
      <c r="F18" s="27"/>
      <c r="G18" s="28"/>
      <c r="M18" s="27"/>
      <c r="N18" s="27"/>
      <c r="O18" s="27"/>
      <c r="P18" s="27"/>
      <c r="Q18" s="27"/>
    </row>
    <row r="19" spans="1:17">
      <c r="A19" s="522" t="s">
        <v>20</v>
      </c>
      <c r="B19" s="522"/>
      <c r="C19" s="33">
        <f>1/5</f>
        <v>0.2</v>
      </c>
      <c r="D19" s="33">
        <f t="shared" ref="D19:G19" si="6">1/5</f>
        <v>0.2</v>
      </c>
      <c r="E19" s="33">
        <f t="shared" si="6"/>
        <v>0.2</v>
      </c>
      <c r="F19" s="33">
        <f t="shared" si="6"/>
        <v>0.2</v>
      </c>
      <c r="G19" s="33">
        <f t="shared" si="6"/>
        <v>0.2</v>
      </c>
      <c r="H19" s="26">
        <f>SUM(C19:G19)</f>
        <v>1</v>
      </c>
      <c r="M19" s="27"/>
      <c r="N19" s="27"/>
      <c r="O19" s="27"/>
      <c r="P19" s="27"/>
      <c r="Q19" s="27"/>
    </row>
    <row r="20" spans="1:17" ht="15.75" thickBot="1">
      <c r="B20" s="1" t="s">
        <v>21</v>
      </c>
      <c r="C20" s="33">
        <f>SUMPRODUCT(C19:G19,$K$6:$O$6)</f>
        <v>0.19549162007060136</v>
      </c>
      <c r="D20" s="27"/>
      <c r="E20" s="27"/>
      <c r="F20" s="27"/>
      <c r="G20" s="28"/>
      <c r="M20" s="28"/>
      <c r="N20" s="28"/>
      <c r="O20" s="28"/>
      <c r="P20" s="28"/>
      <c r="Q20" s="28"/>
    </row>
    <row r="21" spans="1:17" ht="15.75" thickBot="1">
      <c r="B21" s="1" t="s">
        <v>22</v>
      </c>
      <c r="C21" s="33">
        <f t="array" ref="C21">SQRT(MMULT(MMULT(C19:G19,$C$10:$G$14),TRANSPOSE(C19:G19)))*SQRT($C$4)</f>
        <v>0.22698682697453676</v>
      </c>
      <c r="D21" s="27"/>
      <c r="E21" s="27"/>
      <c r="F21" s="27"/>
      <c r="G21" s="28"/>
    </row>
    <row r="22" spans="1:17">
      <c r="B22" s="1" t="s">
        <v>23</v>
      </c>
      <c r="C22" s="34">
        <f>(C20-$K$9)/C21</f>
        <v>0.35020367098007266</v>
      </c>
      <c r="F22" s="23"/>
      <c r="G22" s="24"/>
    </row>
    <row r="23" spans="1:17" ht="15.75" thickBot="1">
      <c r="F23" s="23"/>
      <c r="G23" s="24"/>
    </row>
    <row r="24" spans="1:17">
      <c r="C24" s="30" t="s">
        <v>0</v>
      </c>
      <c r="D24" s="30" t="s">
        <v>1</v>
      </c>
      <c r="E24" s="30" t="s">
        <v>3</v>
      </c>
      <c r="F24" s="30" t="s">
        <v>7</v>
      </c>
      <c r="G24" s="30" t="s">
        <v>8</v>
      </c>
    </row>
    <row r="25" spans="1:17" ht="15.75" thickBot="1">
      <c r="A25" s="36" t="s">
        <v>25</v>
      </c>
      <c r="C25" s="27"/>
      <c r="D25" s="27"/>
      <c r="E25" s="27"/>
      <c r="F25" s="27"/>
      <c r="G25" s="28"/>
    </row>
    <row r="26" spans="1:17">
      <c r="A26" s="522" t="s">
        <v>20</v>
      </c>
      <c r="B26" s="522"/>
      <c r="C26" s="33">
        <v>2.1382170026046594E-2</v>
      </c>
      <c r="D26" s="33">
        <v>5.965103644735871E-2</v>
      </c>
      <c r="E26" s="33">
        <v>0.54407631433631976</v>
      </c>
      <c r="F26" s="33">
        <v>8.6619033903475001E-2</v>
      </c>
      <c r="G26" s="33">
        <v>0.28827144724888099</v>
      </c>
      <c r="H26" s="26">
        <f>SUM(C26:G26)</f>
        <v>1.0000000019620812</v>
      </c>
    </row>
    <row r="27" spans="1:17" ht="15.75" thickBot="1">
      <c r="B27" s="1" t="s">
        <v>21</v>
      </c>
      <c r="C27" s="33">
        <f>SUMPRODUCT(C26:G26,$K$6:$O$6)</f>
        <v>0.24376455354311974</v>
      </c>
      <c r="D27" s="27"/>
      <c r="E27" s="27"/>
      <c r="F27" s="27"/>
      <c r="G27" s="28"/>
    </row>
    <row r="28" spans="1:17" ht="15.75" thickBot="1">
      <c r="B28" s="1" t="s">
        <v>22</v>
      </c>
      <c r="C28" s="33">
        <f t="array" ref="C28">SQRT(MMULT(MMULT(C26:G26,$C$10:$G$14),TRANSPOSE(C26:G26)))*SQRT($C$4)</f>
        <v>0.18794780035752512</v>
      </c>
      <c r="D28" s="27"/>
      <c r="E28" s="27"/>
      <c r="F28" s="27"/>
      <c r="G28" s="28"/>
    </row>
    <row r="29" spans="1:17">
      <c r="B29" s="1" t="s">
        <v>23</v>
      </c>
      <c r="C29" s="34">
        <f>(C27-$K$9)/C28</f>
        <v>0.67978743725693325</v>
      </c>
      <c r="F29" s="23"/>
      <c r="G29" s="24"/>
    </row>
    <row r="30" spans="1:17" ht="15.75" thickBot="1">
      <c r="F30" s="23"/>
      <c r="G30" s="24"/>
    </row>
    <row r="31" spans="1:17">
      <c r="C31" s="30" t="s">
        <v>0</v>
      </c>
      <c r="D31" s="30" t="s">
        <v>1</v>
      </c>
      <c r="E31" s="30" t="s">
        <v>3</v>
      </c>
      <c r="F31" s="30" t="s">
        <v>7</v>
      </c>
      <c r="G31" s="30" t="s">
        <v>8</v>
      </c>
    </row>
    <row r="32" spans="1:17" ht="15.75" thickBot="1">
      <c r="A32" s="36" t="s">
        <v>26</v>
      </c>
      <c r="C32" s="27"/>
      <c r="D32" s="27"/>
      <c r="E32" s="27"/>
      <c r="F32" s="27"/>
      <c r="G32" s="28"/>
    </row>
    <row r="33" spans="1:8">
      <c r="A33" s="522" t="s">
        <v>20</v>
      </c>
      <c r="B33" s="522"/>
      <c r="C33" s="33">
        <v>0</v>
      </c>
      <c r="D33" s="33">
        <v>0.30643656508072042</v>
      </c>
      <c r="E33" s="33">
        <v>0.69356343491927963</v>
      </c>
      <c r="F33" s="33">
        <v>0</v>
      </c>
      <c r="G33" s="33">
        <v>0</v>
      </c>
      <c r="H33" s="26">
        <f>SUM(C33:G33)</f>
        <v>1</v>
      </c>
    </row>
    <row r="34" spans="1:8" ht="15.75" thickBot="1">
      <c r="B34" s="1" t="s">
        <v>21</v>
      </c>
      <c r="C34" s="33">
        <f>SUMPRODUCT(C33:G33,$K$6:$O$6)</f>
        <v>0.30280526820692683</v>
      </c>
      <c r="D34" s="27"/>
      <c r="E34" s="27"/>
      <c r="F34" s="27"/>
      <c r="G34" s="28"/>
    </row>
    <row r="35" spans="1:8" ht="15.75" thickBot="1">
      <c r="B35" s="1" t="s">
        <v>22</v>
      </c>
      <c r="C35" s="33">
        <f t="array" ref="C35">SQRT(MMULT(MMULT(C33:G33,$C$10:$G$14),TRANSPOSE(C33:G33)))*SQRT($C$4)</f>
        <v>0.21578358153192517</v>
      </c>
      <c r="D35" s="27"/>
      <c r="E35" s="27"/>
      <c r="F35" s="27"/>
      <c r="G35" s="28"/>
    </row>
    <row r="36" spans="1:8">
      <c r="B36" s="1" t="s">
        <v>23</v>
      </c>
      <c r="C36" s="34">
        <f>(C34-$K$9)/C35</f>
        <v>0.86570658842868919</v>
      </c>
      <c r="F36" s="23"/>
      <c r="G36" s="24"/>
    </row>
    <row r="37" spans="1:8" ht="15.75" thickBot="1">
      <c r="F37" s="23"/>
      <c r="G37" s="24"/>
    </row>
    <row r="38" spans="1:8">
      <c r="C38" s="30" t="s">
        <v>0</v>
      </c>
      <c r="D38" s="30" t="s">
        <v>1</v>
      </c>
      <c r="E38" s="30" t="s">
        <v>3</v>
      </c>
      <c r="F38" s="30" t="s">
        <v>7</v>
      </c>
      <c r="G38" s="30" t="s">
        <v>8</v>
      </c>
    </row>
    <row r="39" spans="1:8" ht="15.75" thickBot="1">
      <c r="A39" s="36" t="s">
        <v>27</v>
      </c>
      <c r="C39" s="27"/>
      <c r="D39" s="27"/>
      <c r="E39" s="27"/>
      <c r="F39" s="27"/>
      <c r="G39" s="28"/>
    </row>
    <row r="40" spans="1:8">
      <c r="A40" s="36" t="s">
        <v>28</v>
      </c>
      <c r="C40" s="27">
        <f ca="1">RAND()</f>
        <v>0.83657938265300058</v>
      </c>
      <c r="D40" s="27">
        <f t="shared" ref="D40:G40" ca="1" si="7">RAND()</f>
        <v>0.99282332449856558</v>
      </c>
      <c r="E40" s="27">
        <f t="shared" ca="1" si="7"/>
        <v>9.2906941210901151E-2</v>
      </c>
      <c r="F40" s="27">
        <f t="shared" ca="1" si="7"/>
        <v>0.60826683338582432</v>
      </c>
      <c r="G40" s="27">
        <f t="shared" ca="1" si="7"/>
        <v>0.63216382243223257</v>
      </c>
      <c r="H40" s="27">
        <f ca="1">SUM(C40:G40)</f>
        <v>3.1627403041805247</v>
      </c>
    </row>
    <row r="41" spans="1:8">
      <c r="A41" s="522" t="s">
        <v>20</v>
      </c>
      <c r="B41" s="522"/>
      <c r="C41" s="33">
        <f ca="1">C40/$H$40</f>
        <v>0.26451093108947521</v>
      </c>
      <c r="D41" s="33">
        <f t="shared" ref="D41:G41" ca="1" si="8">D40/$H$40</f>
        <v>0.31391237629793606</v>
      </c>
      <c r="E41" s="33">
        <f t="shared" ca="1" si="8"/>
        <v>2.9375456811327926E-2</v>
      </c>
      <c r="F41" s="33">
        <f t="shared" ca="1" si="8"/>
        <v>0.19232272487937579</v>
      </c>
      <c r="G41" s="33">
        <f t="shared" ca="1" si="8"/>
        <v>0.19987851092188491</v>
      </c>
      <c r="H41" s="26">
        <f ca="1">SUM(C41:G41)</f>
        <v>0.99999999999999989</v>
      </c>
    </row>
    <row r="42" spans="1:8" ht="15.75" thickBot="1">
      <c r="B42" s="1" t="s">
        <v>21</v>
      </c>
      <c r="C42" s="33">
        <f ca="1">SUMPRODUCT(C41:G41,$K$6:$O$6)</f>
        <v>0.1880704295666451</v>
      </c>
      <c r="D42" s="27"/>
      <c r="E42" s="27"/>
      <c r="F42" s="27"/>
      <c r="G42" s="28"/>
    </row>
    <row r="43" spans="1:8" ht="15.75" thickBot="1">
      <c r="B43" s="1" t="s">
        <v>22</v>
      </c>
      <c r="C43" s="33">
        <f t="array" aca="1" ref="C43" ca="1">SQRT(MMULT(MMULT(C41:G41,$C$10:$G$14),TRANSPOSE(C41:G41)))*SQRT($C$4)</f>
        <v>0.26261574863123921</v>
      </c>
      <c r="D43" s="27"/>
      <c r="E43" s="27"/>
      <c r="F43" s="27"/>
      <c r="G43" s="28"/>
    </row>
    <row r="44" spans="1:8">
      <c r="B44" s="1" t="s">
        <v>23</v>
      </c>
      <c r="C44" s="34">
        <f ca="1">(C42-$K$9)/C43</f>
        <v>0.27443300693990452</v>
      </c>
      <c r="F44" s="23"/>
      <c r="G44" s="24"/>
    </row>
    <row r="45" spans="1:8">
      <c r="F45" s="23"/>
      <c r="G45" s="24"/>
    </row>
    <row r="46" spans="1:8">
      <c r="F46" s="23"/>
      <c r="G46" s="24"/>
    </row>
    <row r="47" spans="1:8">
      <c r="F47" s="23"/>
      <c r="G47" s="24"/>
    </row>
    <row r="48" spans="1:8">
      <c r="F48" s="23"/>
      <c r="G48" s="24"/>
    </row>
    <row r="49" spans="6:7">
      <c r="F49" s="23"/>
      <c r="G49" s="24"/>
    </row>
    <row r="50" spans="6:7">
      <c r="F50" s="23"/>
      <c r="G50" s="24"/>
    </row>
    <row r="51" spans="6:7">
      <c r="F51" s="23"/>
      <c r="G51" s="24"/>
    </row>
    <row r="52" spans="6:7">
      <c r="F52" s="23"/>
      <c r="G52" s="24"/>
    </row>
    <row r="53" spans="6:7">
      <c r="F53" s="23"/>
      <c r="G53" s="24"/>
    </row>
    <row r="54" spans="6:7">
      <c r="F54" s="23"/>
      <c r="G54" s="24"/>
    </row>
    <row r="55" spans="6:7">
      <c r="F55" s="23"/>
      <c r="G55" s="24"/>
    </row>
    <row r="56" spans="6:7">
      <c r="F56" s="23"/>
      <c r="G56" s="24"/>
    </row>
    <row r="57" spans="6:7">
      <c r="F57" s="23"/>
      <c r="G57" s="24"/>
    </row>
    <row r="58" spans="6:7">
      <c r="F58" s="23"/>
      <c r="G58" s="24"/>
    </row>
    <row r="59" spans="6:7">
      <c r="F59" s="23"/>
      <c r="G59" s="24"/>
    </row>
    <row r="60" spans="6:7">
      <c r="F60" s="23"/>
      <c r="G60" s="24"/>
    </row>
    <row r="61" spans="6:7">
      <c r="F61" s="23"/>
      <c r="G61" s="24"/>
    </row>
    <row r="62" spans="6:7">
      <c r="F62" s="23"/>
      <c r="G62" s="24"/>
    </row>
    <row r="63" spans="6:7">
      <c r="F63" s="23"/>
      <c r="G63" s="24"/>
    </row>
    <row r="64" spans="6:7">
      <c r="F64" s="23"/>
      <c r="G64" s="24"/>
    </row>
    <row r="65" spans="6:7">
      <c r="F65" s="23"/>
      <c r="G65" s="24"/>
    </row>
    <row r="66" spans="6:7">
      <c r="F66" s="23"/>
      <c r="G66" s="24"/>
    </row>
    <row r="67" spans="6:7">
      <c r="F67" s="23"/>
      <c r="G67" s="24"/>
    </row>
    <row r="68" spans="6:7">
      <c r="F68" s="23"/>
      <c r="G68" s="24"/>
    </row>
    <row r="69" spans="6:7">
      <c r="F69" s="23"/>
      <c r="G69" s="24"/>
    </row>
    <row r="70" spans="6:7">
      <c r="F70" s="23"/>
      <c r="G70" s="24"/>
    </row>
    <row r="71" spans="6:7">
      <c r="F71" s="23"/>
      <c r="G71" s="24"/>
    </row>
    <row r="72" spans="6:7">
      <c r="F72" s="23"/>
      <c r="G72" s="24"/>
    </row>
    <row r="73" spans="6:7">
      <c r="F73" s="23"/>
      <c r="G73" s="24"/>
    </row>
    <row r="74" spans="6:7">
      <c r="F74" s="23"/>
      <c r="G74" s="24"/>
    </row>
    <row r="75" spans="6:7">
      <c r="F75" s="23"/>
      <c r="G75" s="24"/>
    </row>
    <row r="76" spans="6:7">
      <c r="F76" s="23"/>
      <c r="G76" s="24"/>
    </row>
    <row r="77" spans="6:7">
      <c r="F77" s="23"/>
      <c r="G77" s="24"/>
    </row>
    <row r="78" spans="6:7">
      <c r="F78" s="23"/>
      <c r="G78" s="24"/>
    </row>
    <row r="79" spans="6:7">
      <c r="F79" s="23"/>
      <c r="G79" s="24"/>
    </row>
    <row r="80" spans="6:7">
      <c r="F80" s="23"/>
      <c r="G80" s="24"/>
    </row>
    <row r="81" spans="6:7">
      <c r="F81" s="23"/>
      <c r="G81" s="24"/>
    </row>
    <row r="82" spans="6:7">
      <c r="F82" s="23"/>
      <c r="G82" s="24"/>
    </row>
    <row r="83" spans="6:7">
      <c r="F83" s="23"/>
      <c r="G83" s="24"/>
    </row>
    <row r="84" spans="6:7">
      <c r="F84" s="23"/>
      <c r="G84" s="24"/>
    </row>
    <row r="85" spans="6:7">
      <c r="F85" s="23"/>
      <c r="G85" s="24"/>
    </row>
    <row r="86" spans="6:7">
      <c r="F86" s="23"/>
      <c r="G86" s="24"/>
    </row>
    <row r="87" spans="6:7">
      <c r="F87" s="23"/>
      <c r="G87" s="24"/>
    </row>
    <row r="88" spans="6:7">
      <c r="F88" s="23"/>
      <c r="G88" s="24"/>
    </row>
    <row r="89" spans="6:7">
      <c r="F89" s="23"/>
      <c r="G89" s="24"/>
    </row>
    <row r="90" spans="6:7">
      <c r="F90" s="23"/>
      <c r="G90" s="24"/>
    </row>
    <row r="91" spans="6:7">
      <c r="F91" s="23"/>
      <c r="G91" s="24"/>
    </row>
    <row r="92" spans="6:7">
      <c r="F92" s="23"/>
      <c r="G92" s="24"/>
    </row>
    <row r="93" spans="6:7">
      <c r="F93" s="23"/>
      <c r="G93" s="24"/>
    </row>
    <row r="94" spans="6:7">
      <c r="F94" s="23"/>
      <c r="G94" s="24"/>
    </row>
    <row r="95" spans="6:7">
      <c r="F95" s="23"/>
      <c r="G95" s="24"/>
    </row>
    <row r="96" spans="6:7">
      <c r="F96" s="23"/>
      <c r="G96" s="24"/>
    </row>
    <row r="97" spans="6:7">
      <c r="F97" s="23"/>
      <c r="G97" s="24"/>
    </row>
    <row r="98" spans="6:7">
      <c r="F98" s="23"/>
      <c r="G98" s="24"/>
    </row>
    <row r="99" spans="6:7">
      <c r="F99" s="23"/>
      <c r="G99" s="24"/>
    </row>
    <row r="100" spans="6:7">
      <c r="F100" s="23"/>
      <c r="G100" s="24"/>
    </row>
    <row r="101" spans="6:7">
      <c r="F101" s="23"/>
      <c r="G101" s="24"/>
    </row>
    <row r="102" spans="6:7">
      <c r="F102" s="23"/>
      <c r="G102" s="24"/>
    </row>
    <row r="103" spans="6:7">
      <c r="F103" s="23"/>
      <c r="G103" s="24"/>
    </row>
    <row r="104" spans="6:7">
      <c r="F104" s="23"/>
      <c r="G104" s="24"/>
    </row>
    <row r="105" spans="6:7">
      <c r="F105" s="23"/>
      <c r="G105" s="24"/>
    </row>
    <row r="106" spans="6:7">
      <c r="F106" s="23"/>
      <c r="G106" s="24"/>
    </row>
    <row r="107" spans="6:7">
      <c r="F107" s="23"/>
      <c r="G107" s="24"/>
    </row>
    <row r="108" spans="6:7">
      <c r="F108" s="23"/>
      <c r="G108" s="24"/>
    </row>
    <row r="109" spans="6:7">
      <c r="F109" s="23"/>
      <c r="G109" s="24"/>
    </row>
    <row r="110" spans="6:7">
      <c r="F110" s="23"/>
      <c r="G110" s="24"/>
    </row>
    <row r="111" spans="6:7">
      <c r="F111" s="23"/>
      <c r="G111" s="24"/>
    </row>
    <row r="112" spans="6:7">
      <c r="F112" s="23"/>
      <c r="G112" s="24"/>
    </row>
    <row r="113" spans="6:7">
      <c r="F113" s="23"/>
      <c r="G113" s="24"/>
    </row>
    <row r="114" spans="6:7">
      <c r="F114" s="23"/>
      <c r="G114" s="24"/>
    </row>
    <row r="115" spans="6:7">
      <c r="F115" s="23"/>
      <c r="G115" s="24"/>
    </row>
    <row r="116" spans="6:7">
      <c r="F116" s="23"/>
      <c r="G116" s="24"/>
    </row>
    <row r="117" spans="6:7">
      <c r="F117" s="23"/>
      <c r="G117" s="24"/>
    </row>
    <row r="118" spans="6:7">
      <c r="F118" s="23"/>
      <c r="G118" s="24"/>
    </row>
    <row r="119" spans="6:7">
      <c r="F119" s="23"/>
      <c r="G119" s="24"/>
    </row>
    <row r="120" spans="6:7">
      <c r="F120" s="23"/>
      <c r="G120" s="24"/>
    </row>
    <row r="121" spans="6:7">
      <c r="F121" s="23"/>
      <c r="G121" s="24"/>
    </row>
    <row r="122" spans="6:7">
      <c r="F122" s="23"/>
      <c r="G122" s="24"/>
    </row>
    <row r="123" spans="6:7">
      <c r="F123" s="23"/>
      <c r="G123" s="24"/>
    </row>
    <row r="124" spans="6:7">
      <c r="F124" s="23"/>
      <c r="G124" s="24"/>
    </row>
    <row r="125" spans="6:7">
      <c r="F125" s="23"/>
      <c r="G125" s="24"/>
    </row>
    <row r="126" spans="6:7">
      <c r="F126" s="23"/>
      <c r="G126" s="24"/>
    </row>
    <row r="127" spans="6:7">
      <c r="F127" s="23"/>
      <c r="G127" s="24"/>
    </row>
    <row r="128" spans="6:7">
      <c r="F128" s="23"/>
      <c r="G128" s="24"/>
    </row>
    <row r="129" spans="6:7">
      <c r="F129" s="23"/>
      <c r="G129" s="24"/>
    </row>
    <row r="130" spans="6:7">
      <c r="F130" s="23"/>
      <c r="G130" s="24"/>
    </row>
    <row r="131" spans="6:7">
      <c r="F131" s="23"/>
      <c r="G131" s="24"/>
    </row>
    <row r="132" spans="6:7">
      <c r="F132" s="23"/>
      <c r="G132" s="24"/>
    </row>
    <row r="133" spans="6:7">
      <c r="F133" s="23"/>
      <c r="G133" s="24"/>
    </row>
    <row r="134" spans="6:7">
      <c r="F134" s="23"/>
      <c r="G134" s="24"/>
    </row>
    <row r="135" spans="6:7">
      <c r="F135" s="23"/>
      <c r="G135" s="24"/>
    </row>
    <row r="136" spans="6:7">
      <c r="F136" s="23"/>
      <c r="G136" s="24"/>
    </row>
    <row r="137" spans="6:7">
      <c r="F137" s="23"/>
      <c r="G137" s="24"/>
    </row>
    <row r="138" spans="6:7">
      <c r="F138" s="23"/>
      <c r="G138" s="24"/>
    </row>
    <row r="139" spans="6:7">
      <c r="F139" s="23"/>
      <c r="G139" s="24"/>
    </row>
    <row r="140" spans="6:7">
      <c r="F140" s="23"/>
      <c r="G140" s="24"/>
    </row>
    <row r="141" spans="6:7">
      <c r="F141" s="23"/>
      <c r="G141" s="24"/>
    </row>
    <row r="142" spans="6:7">
      <c r="F142" s="23"/>
      <c r="G142" s="24"/>
    </row>
    <row r="143" spans="6:7">
      <c r="F143" s="23"/>
      <c r="G143" s="24"/>
    </row>
    <row r="144" spans="6:7">
      <c r="F144" s="23"/>
      <c r="G144" s="24"/>
    </row>
    <row r="145" spans="6:7">
      <c r="F145" s="23"/>
      <c r="G145" s="24"/>
    </row>
    <row r="146" spans="6:7">
      <c r="F146" s="23"/>
      <c r="G146" s="24"/>
    </row>
    <row r="147" spans="6:7">
      <c r="F147" s="23"/>
      <c r="G147" s="24"/>
    </row>
    <row r="148" spans="6:7">
      <c r="F148" s="23"/>
      <c r="G148" s="24"/>
    </row>
    <row r="149" spans="6:7">
      <c r="F149" s="23"/>
      <c r="G149" s="24"/>
    </row>
    <row r="150" spans="6:7">
      <c r="F150" s="23"/>
      <c r="G150" s="24"/>
    </row>
    <row r="151" spans="6:7">
      <c r="F151" s="23"/>
      <c r="G151" s="24"/>
    </row>
    <row r="152" spans="6:7">
      <c r="F152" s="23"/>
      <c r="G152" s="24"/>
    </row>
    <row r="153" spans="6:7">
      <c r="F153" s="23"/>
      <c r="G153" s="24"/>
    </row>
    <row r="154" spans="6:7">
      <c r="F154" s="23"/>
      <c r="G154" s="24"/>
    </row>
    <row r="155" spans="6:7">
      <c r="F155" s="23"/>
      <c r="G155" s="24"/>
    </row>
    <row r="156" spans="6:7">
      <c r="F156" s="23"/>
      <c r="G156" s="24"/>
    </row>
    <row r="157" spans="6:7">
      <c r="F157" s="23"/>
      <c r="G157" s="24"/>
    </row>
    <row r="158" spans="6:7">
      <c r="F158" s="23"/>
      <c r="G158" s="24"/>
    </row>
    <row r="159" spans="6:7">
      <c r="F159" s="23"/>
      <c r="G159" s="24"/>
    </row>
    <row r="160" spans="6:7">
      <c r="F160" s="23"/>
      <c r="G160" s="24"/>
    </row>
    <row r="161" spans="6:7">
      <c r="F161" s="23"/>
      <c r="G161" s="24"/>
    </row>
    <row r="162" spans="6:7">
      <c r="F162" s="23"/>
      <c r="G162" s="24"/>
    </row>
    <row r="163" spans="6:7">
      <c r="F163" s="23"/>
      <c r="G163" s="24"/>
    </row>
    <row r="164" spans="6:7">
      <c r="F164" s="23"/>
      <c r="G164" s="24"/>
    </row>
    <row r="165" spans="6:7">
      <c r="F165" s="23"/>
      <c r="G165" s="24"/>
    </row>
    <row r="166" spans="6:7">
      <c r="F166" s="23"/>
      <c r="G166" s="24"/>
    </row>
    <row r="167" spans="6:7">
      <c r="F167" s="23"/>
      <c r="G167" s="24"/>
    </row>
    <row r="168" spans="6:7">
      <c r="F168" s="23"/>
      <c r="G168" s="24"/>
    </row>
    <row r="169" spans="6:7">
      <c r="F169" s="23"/>
      <c r="G169" s="24"/>
    </row>
    <row r="170" spans="6:7">
      <c r="F170" s="23"/>
      <c r="G170" s="24"/>
    </row>
    <row r="171" spans="6:7">
      <c r="F171" s="23"/>
      <c r="G171" s="24"/>
    </row>
    <row r="172" spans="6:7">
      <c r="F172" s="23"/>
      <c r="G172" s="24"/>
    </row>
    <row r="173" spans="6:7">
      <c r="F173" s="23"/>
      <c r="G173" s="24"/>
    </row>
    <row r="174" spans="6:7">
      <c r="F174" s="23"/>
      <c r="G174" s="24"/>
    </row>
    <row r="175" spans="6:7">
      <c r="F175" s="23"/>
      <c r="G175" s="24"/>
    </row>
    <row r="176" spans="6:7">
      <c r="F176" s="23"/>
      <c r="G176" s="24"/>
    </row>
    <row r="177" spans="6:7">
      <c r="F177" s="23"/>
      <c r="G177" s="24"/>
    </row>
    <row r="178" spans="6:7">
      <c r="F178" s="23"/>
      <c r="G178" s="24"/>
    </row>
    <row r="179" spans="6:7">
      <c r="F179" s="23"/>
      <c r="G179" s="24"/>
    </row>
    <row r="180" spans="6:7">
      <c r="F180" s="23"/>
      <c r="G180" s="24"/>
    </row>
    <row r="181" spans="6:7">
      <c r="F181" s="23"/>
      <c r="G181" s="24"/>
    </row>
    <row r="182" spans="6:7">
      <c r="F182" s="23"/>
      <c r="G182" s="24"/>
    </row>
    <row r="183" spans="6:7">
      <c r="F183" s="23"/>
      <c r="G183" s="24"/>
    </row>
    <row r="184" spans="6:7">
      <c r="F184" s="23"/>
      <c r="G184" s="24"/>
    </row>
    <row r="185" spans="6:7">
      <c r="F185" s="23"/>
      <c r="G185" s="24"/>
    </row>
    <row r="186" spans="6:7">
      <c r="F186" s="23"/>
      <c r="G186" s="24"/>
    </row>
    <row r="187" spans="6:7">
      <c r="F187" s="23"/>
      <c r="G187" s="24"/>
    </row>
    <row r="188" spans="6:7">
      <c r="F188" s="23"/>
      <c r="G188" s="24"/>
    </row>
    <row r="189" spans="6:7">
      <c r="F189" s="23"/>
      <c r="G189" s="24"/>
    </row>
    <row r="190" spans="6:7">
      <c r="F190" s="23"/>
      <c r="G190" s="24"/>
    </row>
    <row r="191" spans="6:7">
      <c r="F191" s="23"/>
      <c r="G191" s="24"/>
    </row>
    <row r="192" spans="6:7">
      <c r="F192" s="23"/>
      <c r="G192" s="24"/>
    </row>
    <row r="193" spans="6:7">
      <c r="F193" s="23"/>
      <c r="G193" s="24"/>
    </row>
    <row r="194" spans="6:7">
      <c r="F194" s="23"/>
      <c r="G194" s="24"/>
    </row>
    <row r="195" spans="6:7">
      <c r="F195" s="23"/>
      <c r="G195" s="24"/>
    </row>
    <row r="196" spans="6:7">
      <c r="F196" s="23"/>
      <c r="G196" s="24"/>
    </row>
    <row r="197" spans="6:7">
      <c r="F197" s="23"/>
      <c r="G197" s="24"/>
    </row>
    <row r="198" spans="6:7">
      <c r="F198" s="23"/>
      <c r="G198" s="24"/>
    </row>
    <row r="199" spans="6:7">
      <c r="F199" s="23"/>
      <c r="G199" s="24"/>
    </row>
    <row r="200" spans="6:7">
      <c r="F200" s="23"/>
      <c r="G200" s="24"/>
    </row>
    <row r="201" spans="6:7">
      <c r="F201" s="23"/>
      <c r="G201" s="24"/>
    </row>
    <row r="202" spans="6:7">
      <c r="F202" s="23"/>
      <c r="G202" s="24"/>
    </row>
    <row r="203" spans="6:7">
      <c r="F203" s="23"/>
      <c r="G203" s="24"/>
    </row>
    <row r="204" spans="6:7">
      <c r="F204" s="23"/>
      <c r="G204" s="24"/>
    </row>
    <row r="205" spans="6:7">
      <c r="F205" s="23"/>
      <c r="G205" s="24"/>
    </row>
    <row r="206" spans="6:7">
      <c r="F206" s="23"/>
      <c r="G206" s="24"/>
    </row>
    <row r="207" spans="6:7">
      <c r="F207" s="23"/>
      <c r="G207" s="24"/>
    </row>
    <row r="208" spans="6:7">
      <c r="F208" s="23"/>
      <c r="G208" s="24"/>
    </row>
    <row r="209" spans="6:7">
      <c r="F209" s="23"/>
      <c r="G209" s="24"/>
    </row>
    <row r="210" spans="6:7">
      <c r="F210" s="23"/>
      <c r="G210" s="24"/>
    </row>
    <row r="211" spans="6:7">
      <c r="F211" s="23"/>
      <c r="G211" s="24"/>
    </row>
    <row r="212" spans="6:7">
      <c r="F212" s="23"/>
      <c r="G212" s="24"/>
    </row>
    <row r="213" spans="6:7">
      <c r="F213" s="23"/>
      <c r="G213" s="24"/>
    </row>
    <row r="214" spans="6:7">
      <c r="F214" s="23"/>
      <c r="G214" s="24"/>
    </row>
    <row r="215" spans="6:7">
      <c r="F215" s="23"/>
      <c r="G215" s="24"/>
    </row>
    <row r="216" spans="6:7">
      <c r="F216" s="23"/>
      <c r="G216" s="24"/>
    </row>
    <row r="217" spans="6:7">
      <c r="F217" s="23"/>
      <c r="G217" s="24"/>
    </row>
    <row r="218" spans="6:7">
      <c r="F218" s="23"/>
      <c r="G218" s="24"/>
    </row>
    <row r="219" spans="6:7">
      <c r="F219" s="23"/>
      <c r="G219" s="24"/>
    </row>
    <row r="220" spans="6:7">
      <c r="F220" s="23"/>
      <c r="G220" s="24"/>
    </row>
    <row r="221" spans="6:7">
      <c r="F221" s="23"/>
      <c r="G221" s="24"/>
    </row>
    <row r="222" spans="6:7">
      <c r="F222" s="23"/>
      <c r="G222" s="24"/>
    </row>
    <row r="223" spans="6:7">
      <c r="F223" s="23"/>
      <c r="G223" s="24"/>
    </row>
    <row r="224" spans="6:7">
      <c r="F224" s="23"/>
      <c r="G224" s="24"/>
    </row>
    <row r="225" spans="6:7">
      <c r="F225" s="23"/>
      <c r="G225" s="24"/>
    </row>
    <row r="226" spans="6:7">
      <c r="F226" s="23"/>
      <c r="G226" s="24"/>
    </row>
    <row r="227" spans="6:7">
      <c r="F227" s="23"/>
      <c r="G227" s="24"/>
    </row>
    <row r="228" spans="6:7">
      <c r="F228" s="23"/>
      <c r="G228" s="24"/>
    </row>
    <row r="229" spans="6:7">
      <c r="F229" s="23"/>
      <c r="G229" s="24"/>
    </row>
    <row r="230" spans="6:7">
      <c r="F230" s="23"/>
      <c r="G230" s="24"/>
    </row>
    <row r="231" spans="6:7">
      <c r="F231" s="23"/>
      <c r="G231" s="24"/>
    </row>
    <row r="232" spans="6:7">
      <c r="F232" s="23"/>
      <c r="G232" s="24"/>
    </row>
    <row r="233" spans="6:7">
      <c r="F233" s="23"/>
      <c r="G233" s="24"/>
    </row>
    <row r="234" spans="6:7">
      <c r="F234" s="23"/>
      <c r="G234" s="24"/>
    </row>
    <row r="235" spans="6:7">
      <c r="F235" s="23"/>
      <c r="G235" s="24"/>
    </row>
    <row r="236" spans="6:7">
      <c r="F236" s="23"/>
      <c r="G236" s="24"/>
    </row>
    <row r="237" spans="6:7">
      <c r="F237" s="23"/>
      <c r="G237" s="24"/>
    </row>
    <row r="238" spans="6:7">
      <c r="F238" s="23"/>
      <c r="G238" s="24"/>
    </row>
    <row r="239" spans="6:7">
      <c r="F239" s="23"/>
      <c r="G239" s="24"/>
    </row>
    <row r="240" spans="6:7">
      <c r="F240" s="23"/>
      <c r="G240" s="24"/>
    </row>
    <row r="241" spans="6:7">
      <c r="F241" s="23"/>
      <c r="G241" s="24"/>
    </row>
    <row r="242" spans="6:7">
      <c r="F242" s="23"/>
      <c r="G242" s="24"/>
    </row>
    <row r="243" spans="6:7">
      <c r="F243" s="23"/>
      <c r="G243" s="24"/>
    </row>
    <row r="244" spans="6:7">
      <c r="F244" s="23"/>
      <c r="G244" s="24"/>
    </row>
    <row r="245" spans="6:7">
      <c r="F245" s="23"/>
      <c r="G245" s="24"/>
    </row>
    <row r="246" spans="6:7">
      <c r="F246" s="23"/>
      <c r="G246" s="24"/>
    </row>
    <row r="247" spans="6:7">
      <c r="F247" s="23"/>
      <c r="G247" s="24"/>
    </row>
    <row r="248" spans="6:7">
      <c r="F248" s="23"/>
      <c r="G248" s="24"/>
    </row>
    <row r="249" spans="6:7">
      <c r="F249" s="23"/>
      <c r="G249" s="24"/>
    </row>
    <row r="250" spans="6:7">
      <c r="F250" s="23"/>
      <c r="G250" s="24"/>
    </row>
    <row r="251" spans="6:7">
      <c r="F251" s="23"/>
      <c r="G251" s="24"/>
    </row>
    <row r="252" spans="6:7">
      <c r="F252" s="23"/>
      <c r="G252" s="24"/>
    </row>
    <row r="253" spans="6:7">
      <c r="F253" s="23"/>
      <c r="G253" s="24"/>
    </row>
    <row r="254" spans="6:7">
      <c r="F254" s="23"/>
      <c r="G254" s="24"/>
    </row>
    <row r="255" spans="6:7">
      <c r="F255" s="23"/>
      <c r="G255" s="24"/>
    </row>
    <row r="256" spans="6:7">
      <c r="F256" s="23"/>
      <c r="G256" s="24"/>
    </row>
    <row r="257" spans="6:7">
      <c r="F257" s="23"/>
      <c r="G257" s="24"/>
    </row>
    <row r="258" spans="6:7">
      <c r="F258" s="23"/>
      <c r="G258" s="24"/>
    </row>
    <row r="259" spans="6:7">
      <c r="F259" s="23"/>
      <c r="G259" s="24"/>
    </row>
    <row r="260" spans="6:7">
      <c r="F260" s="23"/>
      <c r="G260" s="24"/>
    </row>
    <row r="261" spans="6:7">
      <c r="F261" s="23"/>
      <c r="G261" s="24"/>
    </row>
    <row r="262" spans="6:7">
      <c r="F262" s="23"/>
      <c r="G262" s="24"/>
    </row>
    <row r="263" spans="6:7">
      <c r="F263" s="23"/>
      <c r="G263" s="24"/>
    </row>
    <row r="264" spans="6:7">
      <c r="F264" s="23"/>
      <c r="G264" s="24"/>
    </row>
    <row r="265" spans="6:7">
      <c r="F265" s="23"/>
      <c r="G265" s="24"/>
    </row>
    <row r="266" spans="6:7">
      <c r="F266" s="23"/>
      <c r="G266" s="24"/>
    </row>
    <row r="267" spans="6:7">
      <c r="F267" s="23"/>
      <c r="G267" s="24"/>
    </row>
    <row r="268" spans="6:7">
      <c r="F268" s="23"/>
      <c r="G268" s="24"/>
    </row>
    <row r="269" spans="6:7">
      <c r="F269" s="23"/>
      <c r="G269" s="24"/>
    </row>
    <row r="270" spans="6:7">
      <c r="F270" s="23"/>
      <c r="G270" s="24"/>
    </row>
    <row r="271" spans="6:7">
      <c r="F271" s="23"/>
      <c r="G271" s="24"/>
    </row>
    <row r="272" spans="6:7">
      <c r="F272" s="23"/>
      <c r="G272" s="24"/>
    </row>
    <row r="273" spans="6:7">
      <c r="F273" s="23"/>
      <c r="G273" s="24"/>
    </row>
    <row r="274" spans="6:7">
      <c r="F274" s="23"/>
      <c r="G274" s="24"/>
    </row>
    <row r="275" spans="6:7">
      <c r="F275" s="23"/>
      <c r="G275" s="24"/>
    </row>
    <row r="276" spans="6:7">
      <c r="F276" s="23"/>
      <c r="G276" s="24"/>
    </row>
    <row r="277" spans="6:7">
      <c r="F277" s="23"/>
      <c r="G277" s="24"/>
    </row>
    <row r="278" spans="6:7">
      <c r="F278" s="23"/>
      <c r="G278" s="24"/>
    </row>
    <row r="279" spans="6:7">
      <c r="F279" s="23"/>
      <c r="G279" s="24"/>
    </row>
    <row r="280" spans="6:7">
      <c r="F280" s="23"/>
      <c r="G280" s="24"/>
    </row>
    <row r="281" spans="6:7">
      <c r="F281" s="23"/>
      <c r="G281" s="24"/>
    </row>
    <row r="282" spans="6:7">
      <c r="F282" s="23"/>
      <c r="G282" s="24"/>
    </row>
    <row r="283" spans="6:7">
      <c r="F283" s="23"/>
      <c r="G283" s="24"/>
    </row>
    <row r="284" spans="6:7">
      <c r="F284" s="23"/>
      <c r="G284" s="24"/>
    </row>
    <row r="285" spans="6:7">
      <c r="F285" s="23"/>
      <c r="G285" s="24"/>
    </row>
    <row r="286" spans="6:7">
      <c r="F286" s="23"/>
      <c r="G286" s="24"/>
    </row>
    <row r="287" spans="6:7">
      <c r="F287" s="23"/>
      <c r="G287" s="24"/>
    </row>
    <row r="288" spans="6:7">
      <c r="F288" s="23"/>
      <c r="G288" s="24"/>
    </row>
    <row r="289" spans="6:7">
      <c r="F289" s="23"/>
      <c r="G289" s="24"/>
    </row>
    <row r="290" spans="6:7">
      <c r="F290" s="23"/>
      <c r="G290" s="24"/>
    </row>
    <row r="291" spans="6:7">
      <c r="F291" s="23"/>
      <c r="G291" s="24"/>
    </row>
    <row r="292" spans="6:7">
      <c r="F292" s="23"/>
      <c r="G292" s="24"/>
    </row>
    <row r="293" spans="6:7">
      <c r="F293" s="23"/>
      <c r="G293" s="24"/>
    </row>
    <row r="294" spans="6:7">
      <c r="F294" s="23"/>
      <c r="G294" s="24"/>
    </row>
    <row r="295" spans="6:7">
      <c r="F295" s="23"/>
      <c r="G295" s="24"/>
    </row>
    <row r="296" spans="6:7">
      <c r="F296" s="23"/>
      <c r="G296" s="24"/>
    </row>
    <row r="297" spans="6:7">
      <c r="F297" s="23"/>
      <c r="G297" s="24"/>
    </row>
    <row r="298" spans="6:7">
      <c r="F298" s="23"/>
      <c r="G298" s="24"/>
    </row>
    <row r="299" spans="6:7">
      <c r="F299" s="23"/>
      <c r="G299" s="24"/>
    </row>
    <row r="300" spans="6:7">
      <c r="F300" s="23"/>
      <c r="G300" s="24"/>
    </row>
    <row r="301" spans="6:7">
      <c r="F301" s="23"/>
      <c r="G301" s="24"/>
    </row>
    <row r="302" spans="6:7">
      <c r="F302" s="23"/>
      <c r="G302" s="24"/>
    </row>
    <row r="303" spans="6:7">
      <c r="F303" s="23"/>
      <c r="G303" s="24"/>
    </row>
    <row r="304" spans="6:7">
      <c r="F304" s="23"/>
      <c r="G304" s="24"/>
    </row>
    <row r="305" spans="6:7">
      <c r="F305" s="23"/>
      <c r="G305" s="24"/>
    </row>
    <row r="306" spans="6:7">
      <c r="F306" s="23"/>
      <c r="G306" s="24"/>
    </row>
    <row r="307" spans="6:7">
      <c r="F307" s="23"/>
      <c r="G307" s="24"/>
    </row>
    <row r="308" spans="6:7">
      <c r="F308" s="23"/>
      <c r="G308" s="24"/>
    </row>
    <row r="309" spans="6:7">
      <c r="F309" s="23"/>
      <c r="G309" s="24"/>
    </row>
    <row r="310" spans="6:7">
      <c r="F310" s="23"/>
      <c r="G310" s="24"/>
    </row>
    <row r="311" spans="6:7">
      <c r="F311" s="23"/>
      <c r="G311" s="24"/>
    </row>
    <row r="312" spans="6:7">
      <c r="F312" s="23"/>
      <c r="G312" s="24"/>
    </row>
    <row r="313" spans="6:7">
      <c r="F313" s="23"/>
      <c r="G313" s="24"/>
    </row>
    <row r="314" spans="6:7">
      <c r="F314" s="23"/>
      <c r="G314" s="24"/>
    </row>
    <row r="315" spans="6:7">
      <c r="F315" s="23"/>
      <c r="G315" s="24"/>
    </row>
    <row r="316" spans="6:7">
      <c r="F316" s="23"/>
      <c r="G316" s="24"/>
    </row>
    <row r="317" spans="6:7">
      <c r="F317" s="23"/>
      <c r="G317" s="24"/>
    </row>
    <row r="318" spans="6:7">
      <c r="F318" s="23"/>
      <c r="G318" s="24"/>
    </row>
    <row r="319" spans="6:7">
      <c r="F319" s="23"/>
      <c r="G319" s="24"/>
    </row>
    <row r="320" spans="6:7">
      <c r="F320" s="23"/>
      <c r="G320" s="24"/>
    </row>
    <row r="321" spans="6:7">
      <c r="F321" s="23"/>
      <c r="G321" s="24"/>
    </row>
    <row r="322" spans="6:7">
      <c r="F322" s="23"/>
      <c r="G322" s="24"/>
    </row>
    <row r="323" spans="6:7">
      <c r="F323" s="23"/>
      <c r="G323" s="24"/>
    </row>
    <row r="324" spans="6:7">
      <c r="F324" s="23"/>
      <c r="G324" s="24"/>
    </row>
    <row r="325" spans="6:7">
      <c r="F325" s="23"/>
      <c r="G325" s="24"/>
    </row>
    <row r="326" spans="6:7">
      <c r="F326" s="23"/>
      <c r="G326" s="24"/>
    </row>
    <row r="327" spans="6:7">
      <c r="F327" s="23"/>
      <c r="G327" s="24"/>
    </row>
    <row r="328" spans="6:7">
      <c r="F328" s="23"/>
      <c r="G328" s="24"/>
    </row>
    <row r="329" spans="6:7">
      <c r="F329" s="23"/>
      <c r="G329" s="24"/>
    </row>
    <row r="330" spans="6:7">
      <c r="F330" s="23"/>
      <c r="G330" s="24"/>
    </row>
    <row r="331" spans="6:7">
      <c r="F331" s="23"/>
      <c r="G331" s="24"/>
    </row>
    <row r="332" spans="6:7">
      <c r="F332" s="23"/>
      <c r="G332" s="24"/>
    </row>
    <row r="333" spans="6:7">
      <c r="F333" s="23"/>
      <c r="G333" s="24"/>
    </row>
    <row r="334" spans="6:7">
      <c r="F334" s="23"/>
      <c r="G334" s="24"/>
    </row>
    <row r="335" spans="6:7">
      <c r="F335" s="23"/>
      <c r="G335" s="24"/>
    </row>
    <row r="336" spans="6:7">
      <c r="F336" s="23"/>
      <c r="G336" s="24"/>
    </row>
    <row r="337" spans="6:7">
      <c r="F337" s="23"/>
      <c r="G337" s="24"/>
    </row>
    <row r="338" spans="6:7">
      <c r="F338" s="23"/>
      <c r="G338" s="24"/>
    </row>
    <row r="339" spans="6:7">
      <c r="F339" s="23"/>
      <c r="G339" s="24"/>
    </row>
    <row r="340" spans="6:7">
      <c r="F340" s="23"/>
      <c r="G340" s="24"/>
    </row>
    <row r="341" spans="6:7">
      <c r="F341" s="23"/>
      <c r="G341" s="24"/>
    </row>
    <row r="342" spans="6:7">
      <c r="F342" s="23"/>
      <c r="G342" s="24"/>
    </row>
    <row r="343" spans="6:7">
      <c r="F343" s="23"/>
      <c r="G343" s="24"/>
    </row>
    <row r="344" spans="6:7">
      <c r="F344" s="23"/>
      <c r="G344" s="24"/>
    </row>
    <row r="345" spans="6:7">
      <c r="F345" s="23"/>
      <c r="G345" s="24"/>
    </row>
    <row r="346" spans="6:7">
      <c r="F346" s="23"/>
      <c r="G346" s="24"/>
    </row>
    <row r="347" spans="6:7">
      <c r="F347" s="23"/>
      <c r="G347" s="24"/>
    </row>
    <row r="348" spans="6:7">
      <c r="F348" s="23"/>
      <c r="G348" s="24"/>
    </row>
    <row r="349" spans="6:7">
      <c r="F349" s="23"/>
      <c r="G349" s="24"/>
    </row>
    <row r="350" spans="6:7">
      <c r="F350" s="23"/>
      <c r="G350" s="24"/>
    </row>
    <row r="351" spans="6:7">
      <c r="F351" s="23"/>
      <c r="G351" s="24"/>
    </row>
    <row r="352" spans="6:7">
      <c r="F352" s="23"/>
      <c r="G352" s="24"/>
    </row>
    <row r="353" spans="6:7">
      <c r="F353" s="23"/>
      <c r="G353" s="24"/>
    </row>
    <row r="354" spans="6:7">
      <c r="F354" s="23"/>
      <c r="G354" s="24"/>
    </row>
    <row r="355" spans="6:7">
      <c r="F355" s="23"/>
      <c r="G355" s="24"/>
    </row>
    <row r="356" spans="6:7">
      <c r="F356" s="23"/>
      <c r="G356" s="24"/>
    </row>
    <row r="357" spans="6:7">
      <c r="F357" s="23"/>
      <c r="G357" s="24"/>
    </row>
    <row r="358" spans="6:7">
      <c r="F358" s="23"/>
      <c r="G358" s="24"/>
    </row>
    <row r="359" spans="6:7">
      <c r="F359" s="23"/>
      <c r="G359" s="24"/>
    </row>
    <row r="360" spans="6:7">
      <c r="F360" s="23"/>
      <c r="G360" s="24"/>
    </row>
    <row r="361" spans="6:7">
      <c r="F361" s="23"/>
      <c r="G361" s="24"/>
    </row>
    <row r="362" spans="6:7">
      <c r="F362" s="23"/>
      <c r="G362" s="24"/>
    </row>
    <row r="363" spans="6:7">
      <c r="F363" s="23"/>
      <c r="G363" s="24"/>
    </row>
    <row r="364" spans="6:7">
      <c r="F364" s="23"/>
      <c r="G364" s="24"/>
    </row>
    <row r="365" spans="6:7">
      <c r="F365" s="23"/>
      <c r="G365" s="24"/>
    </row>
    <row r="366" spans="6:7">
      <c r="F366" s="23"/>
      <c r="G366" s="24"/>
    </row>
    <row r="367" spans="6:7">
      <c r="F367" s="23"/>
      <c r="G367" s="24"/>
    </row>
    <row r="368" spans="6:7">
      <c r="F368" s="23"/>
      <c r="G368" s="24"/>
    </row>
    <row r="369" spans="6:7">
      <c r="F369" s="23"/>
      <c r="G369" s="24"/>
    </row>
    <row r="370" spans="6:7">
      <c r="F370" s="23"/>
      <c r="G370" s="24"/>
    </row>
    <row r="371" spans="6:7">
      <c r="F371" s="23"/>
      <c r="G371" s="24"/>
    </row>
    <row r="372" spans="6:7">
      <c r="F372" s="23"/>
      <c r="G372" s="24"/>
    </row>
    <row r="373" spans="6:7">
      <c r="F373" s="23"/>
      <c r="G373" s="24"/>
    </row>
    <row r="374" spans="6:7">
      <c r="F374" s="23"/>
      <c r="G374" s="24"/>
    </row>
    <row r="375" spans="6:7">
      <c r="F375" s="23"/>
      <c r="G375" s="24"/>
    </row>
    <row r="376" spans="6:7">
      <c r="F376" s="23"/>
      <c r="G376" s="24"/>
    </row>
    <row r="377" spans="6:7">
      <c r="F377" s="23"/>
      <c r="G377" s="24"/>
    </row>
    <row r="378" spans="6:7">
      <c r="F378" s="23"/>
      <c r="G378" s="24"/>
    </row>
    <row r="379" spans="6:7">
      <c r="F379" s="23"/>
      <c r="G379" s="24"/>
    </row>
    <row r="380" spans="6:7">
      <c r="F380" s="23"/>
      <c r="G380" s="24"/>
    </row>
    <row r="381" spans="6:7">
      <c r="F381" s="23"/>
      <c r="G381" s="24"/>
    </row>
    <row r="382" spans="6:7">
      <c r="F382" s="23"/>
      <c r="G382" s="24"/>
    </row>
    <row r="383" spans="6:7">
      <c r="F383" s="23"/>
      <c r="G383" s="24"/>
    </row>
    <row r="384" spans="6:7">
      <c r="F384" s="23"/>
      <c r="G384" s="24"/>
    </row>
    <row r="385" spans="6:7">
      <c r="F385" s="23"/>
      <c r="G385" s="24"/>
    </row>
    <row r="386" spans="6:7">
      <c r="F386" s="23"/>
      <c r="G386" s="24"/>
    </row>
    <row r="387" spans="6:7">
      <c r="F387" s="23"/>
      <c r="G387" s="24"/>
    </row>
    <row r="388" spans="6:7">
      <c r="F388" s="23"/>
      <c r="G388" s="24"/>
    </row>
    <row r="389" spans="6:7">
      <c r="F389" s="23"/>
      <c r="G389" s="24"/>
    </row>
    <row r="390" spans="6:7">
      <c r="F390" s="23"/>
      <c r="G390" s="24"/>
    </row>
    <row r="391" spans="6:7">
      <c r="F391" s="23"/>
      <c r="G391" s="24"/>
    </row>
    <row r="392" spans="6:7">
      <c r="F392" s="23"/>
      <c r="G392" s="24"/>
    </row>
    <row r="393" spans="6:7">
      <c r="F393" s="23"/>
      <c r="G393" s="24"/>
    </row>
    <row r="394" spans="6:7">
      <c r="F394" s="23"/>
      <c r="G394" s="24"/>
    </row>
    <row r="395" spans="6:7">
      <c r="F395" s="23"/>
      <c r="G395" s="24"/>
    </row>
    <row r="396" spans="6:7">
      <c r="F396" s="23"/>
      <c r="G396" s="24"/>
    </row>
    <row r="397" spans="6:7">
      <c r="F397" s="23"/>
      <c r="G397" s="24"/>
    </row>
    <row r="398" spans="6:7">
      <c r="F398" s="23"/>
      <c r="G398" s="24"/>
    </row>
    <row r="399" spans="6:7">
      <c r="F399" s="23"/>
      <c r="G399" s="24"/>
    </row>
    <row r="400" spans="6:7">
      <c r="F400" s="23"/>
      <c r="G400" s="24"/>
    </row>
    <row r="401" spans="6:7">
      <c r="F401" s="23"/>
      <c r="G401" s="24"/>
    </row>
    <row r="402" spans="6:7">
      <c r="F402" s="23"/>
      <c r="G402" s="24"/>
    </row>
    <row r="403" spans="6:7">
      <c r="F403" s="23"/>
      <c r="G403" s="24"/>
    </row>
    <row r="404" spans="6:7">
      <c r="F404" s="23"/>
      <c r="G404" s="24"/>
    </row>
    <row r="405" spans="6:7">
      <c r="F405" s="23"/>
      <c r="G405" s="24"/>
    </row>
    <row r="406" spans="6:7">
      <c r="F406" s="23"/>
      <c r="G406" s="24"/>
    </row>
    <row r="407" spans="6:7">
      <c r="F407" s="23"/>
      <c r="G407" s="24"/>
    </row>
    <row r="408" spans="6:7">
      <c r="F408" s="23"/>
      <c r="G408" s="24"/>
    </row>
    <row r="409" spans="6:7">
      <c r="F409" s="23"/>
      <c r="G409" s="24"/>
    </row>
    <row r="410" spans="6:7">
      <c r="F410" s="23"/>
      <c r="G410" s="24"/>
    </row>
    <row r="411" spans="6:7">
      <c r="F411" s="23"/>
      <c r="G411" s="24"/>
    </row>
    <row r="412" spans="6:7">
      <c r="F412" s="23"/>
      <c r="G412" s="24"/>
    </row>
    <row r="413" spans="6:7">
      <c r="F413" s="23"/>
      <c r="G413" s="24"/>
    </row>
    <row r="414" spans="6:7">
      <c r="F414" s="23"/>
      <c r="G414" s="24"/>
    </row>
    <row r="415" spans="6:7">
      <c r="F415" s="23"/>
      <c r="G415" s="24"/>
    </row>
    <row r="416" spans="6:7">
      <c r="F416" s="23"/>
      <c r="G416" s="24"/>
    </row>
    <row r="417" spans="6:7">
      <c r="F417" s="23"/>
      <c r="G417" s="24"/>
    </row>
    <row r="418" spans="6:7">
      <c r="F418" s="23"/>
      <c r="G418" s="24"/>
    </row>
    <row r="419" spans="6:7">
      <c r="F419" s="23"/>
      <c r="G419" s="24"/>
    </row>
    <row r="420" spans="6:7">
      <c r="F420" s="23"/>
      <c r="G420" s="24"/>
    </row>
    <row r="421" spans="6:7">
      <c r="F421" s="23"/>
      <c r="G421" s="24"/>
    </row>
    <row r="422" spans="6:7">
      <c r="F422" s="23"/>
      <c r="G422" s="24"/>
    </row>
    <row r="423" spans="6:7">
      <c r="F423" s="23"/>
      <c r="G423" s="24"/>
    </row>
    <row r="424" spans="6:7">
      <c r="F424" s="23"/>
      <c r="G424" s="24"/>
    </row>
    <row r="425" spans="6:7">
      <c r="F425" s="23"/>
      <c r="G425" s="24"/>
    </row>
    <row r="426" spans="6:7">
      <c r="F426" s="23"/>
      <c r="G426" s="24"/>
    </row>
    <row r="427" spans="6:7">
      <c r="F427" s="23"/>
      <c r="G427" s="24"/>
    </row>
    <row r="428" spans="6:7">
      <c r="F428" s="23"/>
      <c r="G428" s="24"/>
    </row>
    <row r="429" spans="6:7">
      <c r="F429" s="23"/>
      <c r="G429" s="24"/>
    </row>
    <row r="430" spans="6:7">
      <c r="F430" s="23"/>
      <c r="G430" s="24"/>
    </row>
    <row r="431" spans="6:7">
      <c r="F431" s="23"/>
      <c r="G431" s="24"/>
    </row>
    <row r="432" spans="6:7">
      <c r="F432" s="23"/>
      <c r="G432" s="24"/>
    </row>
    <row r="433" spans="6:7">
      <c r="F433" s="23"/>
      <c r="G433" s="24"/>
    </row>
    <row r="434" spans="6:7">
      <c r="F434" s="23"/>
      <c r="G434" s="24"/>
    </row>
    <row r="435" spans="6:7">
      <c r="F435" s="23"/>
      <c r="G435" s="24"/>
    </row>
    <row r="436" spans="6:7">
      <c r="F436" s="23"/>
      <c r="G436" s="24"/>
    </row>
    <row r="437" spans="6:7">
      <c r="F437" s="23"/>
      <c r="G437" s="24"/>
    </row>
    <row r="438" spans="6:7">
      <c r="F438" s="23"/>
      <c r="G438" s="24"/>
    </row>
    <row r="439" spans="6:7">
      <c r="F439" s="23"/>
      <c r="G439" s="24"/>
    </row>
    <row r="440" spans="6:7">
      <c r="F440" s="23"/>
      <c r="G440" s="24"/>
    </row>
    <row r="441" spans="6:7">
      <c r="F441" s="23"/>
      <c r="G441" s="24"/>
    </row>
    <row r="442" spans="6:7">
      <c r="F442" s="23"/>
      <c r="G442" s="24"/>
    </row>
    <row r="443" spans="6:7">
      <c r="F443" s="23"/>
      <c r="G443" s="24"/>
    </row>
    <row r="444" spans="6:7">
      <c r="F444" s="23"/>
      <c r="G444" s="24"/>
    </row>
    <row r="445" spans="6:7">
      <c r="F445" s="23"/>
      <c r="G445" s="24"/>
    </row>
    <row r="446" spans="6:7">
      <c r="F446" s="23"/>
      <c r="G446" s="24"/>
    </row>
    <row r="447" spans="6:7">
      <c r="F447" s="23"/>
      <c r="G447" s="24"/>
    </row>
    <row r="448" spans="6:7">
      <c r="F448" s="23"/>
      <c r="G448" s="24"/>
    </row>
    <row r="449" spans="6:7">
      <c r="F449" s="23"/>
      <c r="G449" s="24"/>
    </row>
    <row r="450" spans="6:7">
      <c r="F450" s="23"/>
      <c r="G450" s="24"/>
    </row>
    <row r="451" spans="6:7">
      <c r="F451" s="23"/>
      <c r="G451" s="24"/>
    </row>
    <row r="452" spans="6:7">
      <c r="F452" s="23"/>
      <c r="G452" s="24"/>
    </row>
    <row r="453" spans="6:7">
      <c r="F453" s="23"/>
      <c r="G453" s="24"/>
    </row>
    <row r="454" spans="6:7">
      <c r="F454" s="23"/>
      <c r="G454" s="24"/>
    </row>
    <row r="455" spans="6:7">
      <c r="F455" s="23"/>
      <c r="G455" s="24"/>
    </row>
    <row r="456" spans="6:7">
      <c r="F456" s="23"/>
      <c r="G456" s="24"/>
    </row>
    <row r="457" spans="6:7">
      <c r="F457" s="23"/>
      <c r="G457" s="24"/>
    </row>
    <row r="458" spans="6:7">
      <c r="F458" s="23"/>
      <c r="G458" s="24"/>
    </row>
    <row r="459" spans="6:7">
      <c r="F459" s="23"/>
      <c r="G459" s="24"/>
    </row>
    <row r="460" spans="6:7">
      <c r="F460" s="23"/>
      <c r="G460" s="24"/>
    </row>
    <row r="461" spans="6:7">
      <c r="F461" s="23"/>
      <c r="G461" s="24"/>
    </row>
    <row r="462" spans="6:7">
      <c r="F462" s="23"/>
      <c r="G462" s="24"/>
    </row>
    <row r="463" spans="6:7">
      <c r="F463" s="23"/>
      <c r="G463" s="24"/>
    </row>
    <row r="464" spans="6:7">
      <c r="F464" s="23"/>
      <c r="G464" s="24"/>
    </row>
    <row r="465" spans="6:7">
      <c r="F465" s="23"/>
      <c r="G465" s="24"/>
    </row>
    <row r="466" spans="6:7">
      <c r="F466" s="23"/>
      <c r="G466" s="24"/>
    </row>
    <row r="467" spans="6:7">
      <c r="F467" s="23"/>
      <c r="G467" s="24"/>
    </row>
    <row r="468" spans="6:7">
      <c r="F468" s="23"/>
      <c r="G468" s="24"/>
    </row>
    <row r="469" spans="6:7">
      <c r="F469" s="23"/>
      <c r="G469" s="24"/>
    </row>
    <row r="470" spans="6:7">
      <c r="F470" s="23"/>
      <c r="G470" s="24"/>
    </row>
    <row r="471" spans="6:7">
      <c r="F471" s="23"/>
      <c r="G471" s="24"/>
    </row>
    <row r="472" spans="6:7">
      <c r="F472" s="23"/>
      <c r="G472" s="24"/>
    </row>
    <row r="473" spans="6:7">
      <c r="F473" s="23"/>
      <c r="G473" s="24"/>
    </row>
    <row r="474" spans="6:7">
      <c r="F474" s="23"/>
      <c r="G474" s="24"/>
    </row>
    <row r="475" spans="6:7">
      <c r="F475" s="23"/>
      <c r="G475" s="24"/>
    </row>
    <row r="476" spans="6:7">
      <c r="F476" s="23"/>
      <c r="G476" s="24"/>
    </row>
    <row r="477" spans="6:7">
      <c r="F477" s="23"/>
      <c r="G477" s="24"/>
    </row>
    <row r="478" spans="6:7">
      <c r="F478" s="23"/>
      <c r="G478" s="24"/>
    </row>
    <row r="479" spans="6:7">
      <c r="F479" s="23"/>
      <c r="G479" s="24"/>
    </row>
    <row r="480" spans="6:7">
      <c r="F480" s="23"/>
      <c r="G480" s="24"/>
    </row>
    <row r="481" spans="6:7">
      <c r="F481" s="23"/>
      <c r="G481" s="24"/>
    </row>
    <row r="482" spans="6:7">
      <c r="F482" s="23"/>
      <c r="G482" s="24"/>
    </row>
    <row r="483" spans="6:7">
      <c r="F483" s="23"/>
      <c r="G483" s="24"/>
    </row>
    <row r="484" spans="6:7">
      <c r="F484" s="23"/>
      <c r="G484" s="24"/>
    </row>
    <row r="485" spans="6:7">
      <c r="F485" s="23"/>
      <c r="G485" s="24"/>
    </row>
    <row r="486" spans="6:7">
      <c r="F486" s="23"/>
      <c r="G486" s="24"/>
    </row>
    <row r="487" spans="6:7">
      <c r="F487" s="23"/>
      <c r="G487" s="24"/>
    </row>
    <row r="488" spans="6:7">
      <c r="F488" s="23"/>
      <c r="G488" s="24"/>
    </row>
    <row r="489" spans="6:7">
      <c r="F489" s="23"/>
      <c r="G489" s="24"/>
    </row>
    <row r="490" spans="6:7">
      <c r="F490" s="23"/>
      <c r="G490" s="24"/>
    </row>
    <row r="491" spans="6:7">
      <c r="F491" s="23"/>
      <c r="G491" s="24"/>
    </row>
    <row r="492" spans="6:7">
      <c r="F492" s="23"/>
      <c r="G492" s="24"/>
    </row>
    <row r="493" spans="6:7">
      <c r="F493" s="23"/>
      <c r="G493" s="24"/>
    </row>
    <row r="494" spans="6:7">
      <c r="F494" s="23"/>
      <c r="G494" s="24"/>
    </row>
    <row r="495" spans="6:7">
      <c r="F495" s="23"/>
      <c r="G495" s="24"/>
    </row>
    <row r="496" spans="6:7">
      <c r="F496" s="23"/>
      <c r="G496" s="24"/>
    </row>
    <row r="497" spans="6:7">
      <c r="F497" s="23"/>
      <c r="G497" s="24"/>
    </row>
    <row r="498" spans="6:7">
      <c r="F498" s="23"/>
      <c r="G498" s="24"/>
    </row>
    <row r="499" spans="6:7">
      <c r="F499" s="23"/>
      <c r="G499" s="24"/>
    </row>
    <row r="500" spans="6:7">
      <c r="F500" s="23"/>
      <c r="G500" s="24"/>
    </row>
    <row r="501" spans="6:7">
      <c r="F501" s="23"/>
      <c r="G501" s="24"/>
    </row>
    <row r="502" spans="6:7">
      <c r="F502" s="23"/>
      <c r="G502" s="24"/>
    </row>
    <row r="503" spans="6:7">
      <c r="F503" s="23"/>
      <c r="G503" s="24"/>
    </row>
    <row r="504" spans="6:7">
      <c r="F504" s="23"/>
      <c r="G504" s="24"/>
    </row>
    <row r="505" spans="6:7">
      <c r="F505" s="23"/>
      <c r="G505" s="24"/>
    </row>
    <row r="506" spans="6:7">
      <c r="F506" s="23"/>
      <c r="G506" s="24"/>
    </row>
    <row r="507" spans="6:7">
      <c r="F507" s="23"/>
      <c r="G507" s="24"/>
    </row>
    <row r="508" spans="6:7">
      <c r="F508" s="23"/>
      <c r="G508" s="24"/>
    </row>
    <row r="509" spans="6:7">
      <c r="F509" s="23"/>
      <c r="G509" s="24"/>
    </row>
    <row r="510" spans="6:7">
      <c r="F510" s="23"/>
      <c r="G510" s="24"/>
    </row>
    <row r="511" spans="6:7">
      <c r="F511" s="23"/>
      <c r="G511" s="24"/>
    </row>
    <row r="512" spans="6:7">
      <c r="F512" s="23"/>
      <c r="G512" s="24"/>
    </row>
    <row r="513" spans="6:7">
      <c r="F513" s="23"/>
      <c r="G513" s="24"/>
    </row>
    <row r="514" spans="6:7">
      <c r="F514" s="23"/>
      <c r="G514" s="24"/>
    </row>
    <row r="515" spans="6:7">
      <c r="F515" s="23"/>
      <c r="G515" s="24"/>
    </row>
    <row r="516" spans="6:7">
      <c r="F516" s="23"/>
      <c r="G516" s="24"/>
    </row>
    <row r="517" spans="6:7">
      <c r="F517" s="23"/>
      <c r="G517" s="24"/>
    </row>
    <row r="518" spans="6:7">
      <c r="F518" s="23"/>
      <c r="G518" s="24"/>
    </row>
    <row r="519" spans="6:7">
      <c r="F519" s="23"/>
      <c r="G519" s="24"/>
    </row>
    <row r="520" spans="6:7">
      <c r="F520" s="23"/>
      <c r="G520" s="24"/>
    </row>
    <row r="521" spans="6:7">
      <c r="F521" s="23"/>
      <c r="G521" s="24"/>
    </row>
    <row r="522" spans="6:7">
      <c r="F522" s="23"/>
      <c r="G522" s="24"/>
    </row>
    <row r="523" spans="6:7">
      <c r="F523" s="23"/>
      <c r="G523" s="24"/>
    </row>
    <row r="524" spans="6:7">
      <c r="F524" s="23"/>
      <c r="G524" s="24"/>
    </row>
    <row r="525" spans="6:7">
      <c r="F525" s="23"/>
      <c r="G525" s="24"/>
    </row>
    <row r="526" spans="6:7">
      <c r="F526" s="23"/>
      <c r="G526" s="24"/>
    </row>
    <row r="527" spans="6:7">
      <c r="F527" s="23"/>
      <c r="G527" s="24"/>
    </row>
    <row r="528" spans="6:7">
      <c r="F528" s="23"/>
      <c r="G528" s="24"/>
    </row>
    <row r="529" spans="6:7">
      <c r="F529" s="23"/>
      <c r="G529" s="24"/>
    </row>
    <row r="530" spans="6:7">
      <c r="F530" s="23"/>
      <c r="G530" s="24"/>
    </row>
    <row r="531" spans="6:7">
      <c r="F531" s="23"/>
      <c r="G531" s="24"/>
    </row>
    <row r="532" spans="6:7">
      <c r="F532" s="23"/>
      <c r="G532" s="24"/>
    </row>
    <row r="533" spans="6:7">
      <c r="F533" s="23"/>
      <c r="G533" s="24"/>
    </row>
    <row r="534" spans="6:7">
      <c r="F534" s="23"/>
      <c r="G534" s="24"/>
    </row>
    <row r="535" spans="6:7">
      <c r="F535" s="23"/>
      <c r="G535" s="24"/>
    </row>
    <row r="536" spans="6:7">
      <c r="F536" s="23"/>
      <c r="G536" s="24"/>
    </row>
    <row r="537" spans="6:7">
      <c r="F537" s="23"/>
      <c r="G537" s="24"/>
    </row>
    <row r="538" spans="6:7">
      <c r="F538" s="23"/>
      <c r="G538" s="24"/>
    </row>
    <row r="539" spans="6:7">
      <c r="F539" s="23"/>
      <c r="G539" s="24"/>
    </row>
    <row r="540" spans="6:7">
      <c r="F540" s="23"/>
      <c r="G540" s="24"/>
    </row>
    <row r="541" spans="6:7">
      <c r="F541" s="23"/>
      <c r="G541" s="24"/>
    </row>
    <row r="542" spans="6:7">
      <c r="F542" s="23"/>
      <c r="G542" s="24"/>
    </row>
    <row r="543" spans="6:7">
      <c r="F543" s="23"/>
      <c r="G543" s="24"/>
    </row>
    <row r="544" spans="6:7">
      <c r="F544" s="23"/>
      <c r="G544" s="24"/>
    </row>
    <row r="545" spans="6:7">
      <c r="F545" s="23"/>
      <c r="G545" s="24"/>
    </row>
    <row r="546" spans="6:7">
      <c r="F546" s="23"/>
      <c r="G546" s="24"/>
    </row>
    <row r="547" spans="6:7">
      <c r="F547" s="23"/>
      <c r="G547" s="24"/>
    </row>
    <row r="548" spans="6:7">
      <c r="F548" s="23"/>
      <c r="G548" s="24"/>
    </row>
    <row r="549" spans="6:7">
      <c r="F549" s="23"/>
      <c r="G549" s="24"/>
    </row>
    <row r="550" spans="6:7">
      <c r="F550" s="23"/>
      <c r="G550" s="24"/>
    </row>
    <row r="551" spans="6:7">
      <c r="F551" s="23"/>
      <c r="G551" s="24"/>
    </row>
    <row r="552" spans="6:7">
      <c r="F552" s="23"/>
      <c r="G552" s="24"/>
    </row>
    <row r="553" spans="6:7">
      <c r="F553" s="23"/>
      <c r="G553" s="24"/>
    </row>
    <row r="554" spans="6:7">
      <c r="F554" s="23"/>
      <c r="G554" s="24"/>
    </row>
    <row r="555" spans="6:7">
      <c r="F555" s="23"/>
      <c r="G555" s="24"/>
    </row>
    <row r="556" spans="6:7">
      <c r="F556" s="23"/>
      <c r="G556" s="24"/>
    </row>
    <row r="557" spans="6:7">
      <c r="F557" s="23"/>
      <c r="G557" s="24"/>
    </row>
    <row r="558" spans="6:7">
      <c r="F558" s="23"/>
      <c r="G558" s="24"/>
    </row>
    <row r="559" spans="6:7">
      <c r="F559" s="23"/>
      <c r="G559" s="24"/>
    </row>
    <row r="560" spans="6:7">
      <c r="F560" s="23"/>
      <c r="G560" s="24"/>
    </row>
    <row r="561" spans="6:7">
      <c r="F561" s="23"/>
      <c r="G561" s="24"/>
    </row>
    <row r="562" spans="6:7">
      <c r="F562" s="23"/>
      <c r="G562" s="24"/>
    </row>
    <row r="563" spans="6:7">
      <c r="F563" s="23"/>
      <c r="G563" s="24"/>
    </row>
    <row r="564" spans="6:7">
      <c r="F564" s="23"/>
      <c r="G564" s="24"/>
    </row>
    <row r="565" spans="6:7">
      <c r="F565" s="23"/>
      <c r="G565" s="24"/>
    </row>
    <row r="566" spans="6:7">
      <c r="F566" s="23"/>
      <c r="G566" s="24"/>
    </row>
    <row r="567" spans="6:7">
      <c r="F567" s="23"/>
      <c r="G567" s="24"/>
    </row>
    <row r="568" spans="6:7">
      <c r="F568" s="23"/>
      <c r="G568" s="24"/>
    </row>
    <row r="569" spans="6:7">
      <c r="F569" s="23"/>
      <c r="G569" s="24"/>
    </row>
    <row r="570" spans="6:7">
      <c r="F570" s="23"/>
      <c r="G570" s="24"/>
    </row>
    <row r="571" spans="6:7">
      <c r="F571" s="23"/>
      <c r="G571" s="24"/>
    </row>
    <row r="572" spans="6:7">
      <c r="F572" s="23"/>
      <c r="G572" s="24"/>
    </row>
    <row r="573" spans="6:7">
      <c r="F573" s="23"/>
      <c r="G573" s="24"/>
    </row>
    <row r="574" spans="6:7">
      <c r="F574" s="23"/>
      <c r="G574" s="24"/>
    </row>
    <row r="575" spans="6:7">
      <c r="F575" s="23"/>
      <c r="G575" s="24"/>
    </row>
    <row r="576" spans="6:7">
      <c r="F576" s="23"/>
      <c r="G576" s="24"/>
    </row>
    <row r="577" spans="6:7">
      <c r="F577" s="23"/>
      <c r="G577" s="24"/>
    </row>
    <row r="578" spans="6:7">
      <c r="F578" s="23"/>
      <c r="G578" s="24"/>
    </row>
    <row r="579" spans="6:7">
      <c r="F579" s="23"/>
      <c r="G579" s="24"/>
    </row>
    <row r="580" spans="6:7">
      <c r="F580" s="23"/>
      <c r="G580" s="24"/>
    </row>
    <row r="581" spans="6:7">
      <c r="F581" s="23"/>
      <c r="G581" s="24"/>
    </row>
    <row r="582" spans="6:7">
      <c r="F582" s="23"/>
      <c r="G582" s="24"/>
    </row>
    <row r="583" spans="6:7">
      <c r="F583" s="23"/>
      <c r="G583" s="24"/>
    </row>
    <row r="584" spans="6:7">
      <c r="F584" s="23"/>
      <c r="G584" s="24"/>
    </row>
    <row r="585" spans="6:7">
      <c r="F585" s="23"/>
      <c r="G585" s="24"/>
    </row>
    <row r="586" spans="6:7">
      <c r="F586" s="23"/>
      <c r="G586" s="24"/>
    </row>
    <row r="587" spans="6:7">
      <c r="F587" s="23"/>
      <c r="G587" s="24"/>
    </row>
    <row r="588" spans="6:7">
      <c r="F588" s="23"/>
      <c r="G588" s="24"/>
    </row>
    <row r="589" spans="6:7">
      <c r="F589" s="23"/>
      <c r="G589" s="24"/>
    </row>
    <row r="590" spans="6:7">
      <c r="F590" s="23"/>
      <c r="G590" s="24"/>
    </row>
    <row r="591" spans="6:7">
      <c r="F591" s="23"/>
      <c r="G591" s="24"/>
    </row>
    <row r="592" spans="6:7">
      <c r="F592" s="23"/>
      <c r="G592" s="24"/>
    </row>
    <row r="593" spans="6:7">
      <c r="F593" s="23"/>
      <c r="G593" s="24"/>
    </row>
    <row r="594" spans="6:7">
      <c r="F594" s="23"/>
      <c r="G594" s="24"/>
    </row>
    <row r="595" spans="6:7">
      <c r="F595" s="23"/>
      <c r="G595" s="24"/>
    </row>
    <row r="596" spans="6:7">
      <c r="F596" s="23"/>
      <c r="G596" s="24"/>
    </row>
    <row r="597" spans="6:7">
      <c r="F597" s="23"/>
      <c r="G597" s="24"/>
    </row>
    <row r="598" spans="6:7">
      <c r="F598" s="23"/>
      <c r="G598" s="24"/>
    </row>
    <row r="599" spans="6:7">
      <c r="F599" s="23"/>
      <c r="G599" s="24"/>
    </row>
    <row r="600" spans="6:7">
      <c r="F600" s="23"/>
      <c r="G600" s="24"/>
    </row>
    <row r="601" spans="6:7">
      <c r="F601" s="23"/>
      <c r="G601" s="24"/>
    </row>
    <row r="602" spans="6:7">
      <c r="F602" s="23"/>
      <c r="G602" s="24"/>
    </row>
    <row r="603" spans="6:7">
      <c r="F603" s="23"/>
      <c r="G603" s="24"/>
    </row>
    <row r="604" spans="6:7">
      <c r="F604" s="23"/>
      <c r="G604" s="24"/>
    </row>
    <row r="605" spans="6:7">
      <c r="F605" s="23"/>
      <c r="G605" s="24"/>
    </row>
    <row r="606" spans="6:7">
      <c r="F606" s="23"/>
      <c r="G606" s="24"/>
    </row>
    <row r="607" spans="6:7">
      <c r="F607" s="23"/>
      <c r="G607" s="24"/>
    </row>
    <row r="608" spans="6:7">
      <c r="F608" s="23"/>
      <c r="G608" s="24"/>
    </row>
    <row r="609" spans="6:7">
      <c r="F609" s="23"/>
      <c r="G609" s="24"/>
    </row>
    <row r="610" spans="6:7">
      <c r="F610" s="23"/>
      <c r="G610" s="24"/>
    </row>
    <row r="611" spans="6:7">
      <c r="F611" s="23"/>
      <c r="G611" s="24"/>
    </row>
    <row r="612" spans="6:7">
      <c r="F612" s="23"/>
      <c r="G612" s="24"/>
    </row>
    <row r="613" spans="6:7">
      <c r="F613" s="23"/>
      <c r="G613" s="24"/>
    </row>
    <row r="614" spans="6:7">
      <c r="F614" s="23"/>
      <c r="G614" s="24"/>
    </row>
    <row r="615" spans="6:7">
      <c r="F615" s="23"/>
      <c r="G615" s="24"/>
    </row>
    <row r="616" spans="6:7">
      <c r="F616" s="23"/>
      <c r="G616" s="24"/>
    </row>
    <row r="617" spans="6:7">
      <c r="F617" s="23"/>
      <c r="G617" s="24"/>
    </row>
    <row r="618" spans="6:7">
      <c r="F618" s="23"/>
      <c r="G618" s="24"/>
    </row>
    <row r="619" spans="6:7">
      <c r="F619" s="23"/>
      <c r="G619" s="24"/>
    </row>
    <row r="620" spans="6:7">
      <c r="F620" s="23"/>
      <c r="G620" s="24"/>
    </row>
    <row r="621" spans="6:7">
      <c r="F621" s="23"/>
      <c r="G621" s="24"/>
    </row>
    <row r="622" spans="6:7">
      <c r="F622" s="23"/>
      <c r="G622" s="24"/>
    </row>
    <row r="623" spans="6:7">
      <c r="F623" s="23"/>
      <c r="G623" s="24"/>
    </row>
    <row r="624" spans="6:7">
      <c r="F624" s="23"/>
      <c r="G624" s="24"/>
    </row>
    <row r="625" spans="6:7">
      <c r="F625" s="23"/>
      <c r="G625" s="24"/>
    </row>
    <row r="626" spans="6:7">
      <c r="F626" s="23"/>
      <c r="G626" s="24"/>
    </row>
    <row r="627" spans="6:7">
      <c r="F627" s="23"/>
      <c r="G627" s="24"/>
    </row>
    <row r="628" spans="6:7">
      <c r="F628" s="23"/>
      <c r="G628" s="24"/>
    </row>
    <row r="629" spans="6:7">
      <c r="F629" s="23"/>
      <c r="G629" s="24"/>
    </row>
    <row r="630" spans="6:7">
      <c r="F630" s="23"/>
      <c r="G630" s="24"/>
    </row>
    <row r="631" spans="6:7">
      <c r="F631" s="23"/>
      <c r="G631" s="24"/>
    </row>
    <row r="632" spans="6:7">
      <c r="F632" s="23"/>
      <c r="G632" s="24"/>
    </row>
    <row r="633" spans="6:7">
      <c r="F633" s="23"/>
      <c r="G633" s="24"/>
    </row>
    <row r="634" spans="6:7">
      <c r="F634" s="23"/>
      <c r="G634" s="24"/>
    </row>
    <row r="635" spans="6:7">
      <c r="F635" s="23"/>
      <c r="G635" s="24"/>
    </row>
    <row r="636" spans="6:7">
      <c r="F636" s="23"/>
      <c r="G636" s="24"/>
    </row>
    <row r="637" spans="6:7">
      <c r="F637" s="23"/>
      <c r="G637" s="24"/>
    </row>
    <row r="638" spans="6:7">
      <c r="F638" s="23"/>
      <c r="G638" s="24"/>
    </row>
    <row r="639" spans="6:7">
      <c r="F639" s="23"/>
      <c r="G639" s="24"/>
    </row>
    <row r="640" spans="6:7">
      <c r="F640" s="23"/>
      <c r="G640" s="24"/>
    </row>
    <row r="641" spans="6:7">
      <c r="F641" s="23"/>
      <c r="G641" s="24"/>
    </row>
    <row r="642" spans="6:7">
      <c r="F642" s="23"/>
      <c r="G642" s="24"/>
    </row>
    <row r="643" spans="6:7">
      <c r="F643" s="23"/>
      <c r="G643" s="24"/>
    </row>
    <row r="644" spans="6:7">
      <c r="F644" s="23"/>
      <c r="G644" s="24"/>
    </row>
    <row r="645" spans="6:7">
      <c r="F645" s="23"/>
      <c r="G645" s="24"/>
    </row>
    <row r="646" spans="6:7">
      <c r="F646" s="23"/>
      <c r="G646" s="24"/>
    </row>
    <row r="647" spans="6:7">
      <c r="F647" s="23"/>
      <c r="G647" s="24"/>
    </row>
    <row r="648" spans="6:7">
      <c r="F648" s="23"/>
      <c r="G648" s="24"/>
    </row>
    <row r="649" spans="6:7">
      <c r="F649" s="23"/>
      <c r="G649" s="24"/>
    </row>
    <row r="650" spans="6:7">
      <c r="F650" s="23"/>
      <c r="G650" s="24"/>
    </row>
    <row r="651" spans="6:7">
      <c r="F651" s="23"/>
      <c r="G651" s="24"/>
    </row>
    <row r="652" spans="6:7">
      <c r="F652" s="23"/>
      <c r="G652" s="24"/>
    </row>
    <row r="653" spans="6:7">
      <c r="F653" s="23"/>
      <c r="G653" s="24"/>
    </row>
    <row r="654" spans="6:7">
      <c r="F654" s="23"/>
      <c r="G654" s="24"/>
    </row>
    <row r="655" spans="6:7">
      <c r="F655" s="23"/>
      <c r="G655" s="24"/>
    </row>
    <row r="656" spans="6:7">
      <c r="F656" s="23"/>
      <c r="G656" s="24"/>
    </row>
    <row r="657" spans="6:7">
      <c r="F657" s="23"/>
      <c r="G657" s="24"/>
    </row>
    <row r="658" spans="6:7">
      <c r="F658" s="23"/>
      <c r="G658" s="24"/>
    </row>
    <row r="659" spans="6:7">
      <c r="F659" s="23"/>
      <c r="G659" s="24"/>
    </row>
    <row r="660" spans="6:7">
      <c r="F660" s="23"/>
      <c r="G660" s="24"/>
    </row>
    <row r="661" spans="6:7">
      <c r="F661" s="23"/>
      <c r="G661" s="24"/>
    </row>
    <row r="662" spans="6:7">
      <c r="F662" s="23"/>
      <c r="G662" s="24"/>
    </row>
    <row r="663" spans="6:7">
      <c r="F663" s="23"/>
      <c r="G663" s="24"/>
    </row>
    <row r="664" spans="6:7">
      <c r="F664" s="23"/>
      <c r="G664" s="24"/>
    </row>
    <row r="665" spans="6:7">
      <c r="F665" s="23"/>
      <c r="G665" s="24"/>
    </row>
    <row r="666" spans="6:7">
      <c r="F666" s="23"/>
      <c r="G666" s="24"/>
    </row>
    <row r="667" spans="6:7">
      <c r="F667" s="23"/>
      <c r="G667" s="24"/>
    </row>
    <row r="668" spans="6:7">
      <c r="F668" s="23"/>
      <c r="G668" s="24"/>
    </row>
    <row r="669" spans="6:7">
      <c r="F669" s="23"/>
      <c r="G669" s="24"/>
    </row>
    <row r="670" spans="6:7">
      <c r="F670" s="23"/>
      <c r="G670" s="24"/>
    </row>
    <row r="671" spans="6:7">
      <c r="F671" s="23"/>
      <c r="G671" s="24"/>
    </row>
    <row r="672" spans="6:7">
      <c r="F672" s="23"/>
      <c r="G672" s="24"/>
    </row>
    <row r="673" spans="6:7">
      <c r="F673" s="23"/>
      <c r="G673" s="24"/>
    </row>
    <row r="674" spans="6:7">
      <c r="F674" s="23"/>
      <c r="G674" s="24"/>
    </row>
    <row r="675" spans="6:7">
      <c r="F675" s="23"/>
      <c r="G675" s="24"/>
    </row>
    <row r="676" spans="6:7">
      <c r="F676" s="23"/>
      <c r="G676" s="24"/>
    </row>
    <row r="677" spans="6:7">
      <c r="F677" s="23"/>
      <c r="G677" s="24"/>
    </row>
    <row r="678" spans="6:7">
      <c r="F678" s="23"/>
      <c r="G678" s="24"/>
    </row>
    <row r="679" spans="6:7">
      <c r="F679" s="23"/>
      <c r="G679" s="24"/>
    </row>
    <row r="680" spans="6:7">
      <c r="F680" s="23"/>
      <c r="G680" s="24"/>
    </row>
    <row r="681" spans="6:7">
      <c r="F681" s="23"/>
      <c r="G681" s="24"/>
    </row>
    <row r="682" spans="6:7">
      <c r="F682" s="23"/>
      <c r="G682" s="24"/>
    </row>
    <row r="683" spans="6:7">
      <c r="F683" s="23"/>
      <c r="G683" s="24"/>
    </row>
    <row r="684" spans="6:7">
      <c r="F684" s="23"/>
      <c r="G684" s="24"/>
    </row>
    <row r="685" spans="6:7">
      <c r="F685" s="23"/>
      <c r="G685" s="24"/>
    </row>
    <row r="686" spans="6:7">
      <c r="F686" s="23"/>
      <c r="G686" s="24"/>
    </row>
    <row r="687" spans="6:7">
      <c r="F687" s="23"/>
      <c r="G687" s="24"/>
    </row>
    <row r="688" spans="6:7">
      <c r="F688" s="23"/>
      <c r="G688" s="24"/>
    </row>
    <row r="689" spans="6:7">
      <c r="F689" s="23"/>
      <c r="G689" s="24"/>
    </row>
    <row r="690" spans="6:7">
      <c r="F690" s="23"/>
      <c r="G690" s="24"/>
    </row>
    <row r="691" spans="6:7">
      <c r="F691" s="23"/>
      <c r="G691" s="24"/>
    </row>
    <row r="692" spans="6:7">
      <c r="F692" s="23"/>
      <c r="G692" s="24"/>
    </row>
    <row r="693" spans="6:7">
      <c r="F693" s="23"/>
      <c r="G693" s="24"/>
    </row>
    <row r="694" spans="6:7">
      <c r="F694" s="23"/>
      <c r="G694" s="24"/>
    </row>
    <row r="695" spans="6:7">
      <c r="F695" s="23"/>
      <c r="G695" s="24"/>
    </row>
    <row r="696" spans="6:7">
      <c r="F696" s="23"/>
      <c r="G696" s="24"/>
    </row>
    <row r="697" spans="6:7">
      <c r="F697" s="23"/>
      <c r="G697" s="24"/>
    </row>
    <row r="698" spans="6:7">
      <c r="F698" s="23"/>
      <c r="G698" s="24"/>
    </row>
    <row r="699" spans="6:7">
      <c r="F699" s="23"/>
      <c r="G699" s="24"/>
    </row>
    <row r="700" spans="6:7">
      <c r="F700" s="23"/>
      <c r="G700" s="24"/>
    </row>
    <row r="701" spans="6:7">
      <c r="F701" s="23"/>
      <c r="G701" s="24"/>
    </row>
    <row r="702" spans="6:7">
      <c r="F702" s="23"/>
      <c r="G702" s="24"/>
    </row>
    <row r="703" spans="6:7">
      <c r="F703" s="23"/>
      <c r="G703" s="24"/>
    </row>
    <row r="704" spans="6:7">
      <c r="F704" s="23"/>
      <c r="G704" s="24"/>
    </row>
    <row r="705" spans="6:7">
      <c r="F705" s="23"/>
      <c r="G705" s="24"/>
    </row>
    <row r="706" spans="6:7">
      <c r="F706" s="23"/>
      <c r="G706" s="24"/>
    </row>
    <row r="707" spans="6:7">
      <c r="F707" s="23"/>
      <c r="G707" s="24"/>
    </row>
    <row r="708" spans="6:7">
      <c r="F708" s="23"/>
      <c r="G708" s="24"/>
    </row>
    <row r="709" spans="6:7">
      <c r="F709" s="23"/>
      <c r="G709" s="24"/>
    </row>
    <row r="710" spans="6:7">
      <c r="F710" s="23"/>
      <c r="G710" s="24"/>
    </row>
    <row r="711" spans="6:7">
      <c r="F711" s="23"/>
      <c r="G711" s="24"/>
    </row>
    <row r="712" spans="6:7">
      <c r="F712" s="23"/>
      <c r="G712" s="24"/>
    </row>
    <row r="713" spans="6:7">
      <c r="F713" s="23"/>
      <c r="G713" s="24"/>
    </row>
    <row r="714" spans="6:7">
      <c r="F714" s="23"/>
      <c r="G714" s="24"/>
    </row>
    <row r="715" spans="6:7">
      <c r="F715" s="23"/>
      <c r="G715" s="24"/>
    </row>
    <row r="716" spans="6:7">
      <c r="F716" s="23"/>
      <c r="G716" s="24"/>
    </row>
    <row r="717" spans="6:7">
      <c r="F717" s="23"/>
      <c r="G717" s="24"/>
    </row>
    <row r="718" spans="6:7">
      <c r="F718" s="23"/>
      <c r="G718" s="24"/>
    </row>
    <row r="719" spans="6:7">
      <c r="F719" s="23"/>
      <c r="G719" s="24"/>
    </row>
    <row r="720" spans="6:7">
      <c r="F720" s="23"/>
      <c r="G720" s="24"/>
    </row>
    <row r="721" spans="6:7">
      <c r="F721" s="23"/>
      <c r="G721" s="24"/>
    </row>
    <row r="722" spans="6:7">
      <c r="F722" s="23"/>
      <c r="G722" s="24"/>
    </row>
    <row r="723" spans="6:7">
      <c r="F723" s="23"/>
      <c r="G723" s="24"/>
    </row>
    <row r="724" spans="6:7">
      <c r="F724" s="23"/>
      <c r="G724" s="24"/>
    </row>
    <row r="725" spans="6:7">
      <c r="F725" s="23"/>
      <c r="G725" s="24"/>
    </row>
    <row r="726" spans="6:7">
      <c r="F726" s="23"/>
      <c r="G726" s="24"/>
    </row>
    <row r="727" spans="6:7">
      <c r="F727" s="23"/>
      <c r="G727" s="24"/>
    </row>
    <row r="728" spans="6:7">
      <c r="F728" s="23"/>
      <c r="G728" s="24"/>
    </row>
    <row r="729" spans="6:7">
      <c r="F729" s="23"/>
      <c r="G729" s="24"/>
    </row>
    <row r="730" spans="6:7">
      <c r="F730" s="23"/>
      <c r="G730" s="24"/>
    </row>
    <row r="731" spans="6:7">
      <c r="F731" s="23"/>
      <c r="G731" s="24"/>
    </row>
    <row r="732" spans="6:7">
      <c r="F732" s="23"/>
      <c r="G732" s="24"/>
    </row>
    <row r="733" spans="6:7">
      <c r="F733" s="23"/>
      <c r="G733" s="24"/>
    </row>
    <row r="734" spans="6:7">
      <c r="F734" s="23"/>
      <c r="G734" s="24"/>
    </row>
    <row r="735" spans="6:7">
      <c r="F735" s="23"/>
      <c r="G735" s="24"/>
    </row>
    <row r="736" spans="6:7">
      <c r="F736" s="23"/>
      <c r="G736" s="24"/>
    </row>
    <row r="737" spans="6:7">
      <c r="F737" s="23"/>
      <c r="G737" s="24"/>
    </row>
    <row r="738" spans="6:7">
      <c r="F738" s="23"/>
      <c r="G738" s="24"/>
    </row>
    <row r="739" spans="6:7">
      <c r="F739" s="23"/>
      <c r="G739" s="24"/>
    </row>
    <row r="740" spans="6:7">
      <c r="F740" s="23"/>
      <c r="G740" s="24"/>
    </row>
    <row r="741" spans="6:7">
      <c r="F741" s="23"/>
      <c r="G741" s="24"/>
    </row>
    <row r="742" spans="6:7">
      <c r="F742" s="23"/>
      <c r="G742" s="24"/>
    </row>
    <row r="743" spans="6:7">
      <c r="F743" s="23"/>
      <c r="G743" s="24"/>
    </row>
    <row r="744" spans="6:7">
      <c r="F744" s="23"/>
      <c r="G744" s="24"/>
    </row>
    <row r="745" spans="6:7">
      <c r="F745" s="23"/>
      <c r="G745" s="24"/>
    </row>
    <row r="746" spans="6:7">
      <c r="F746" s="23"/>
      <c r="G746" s="24"/>
    </row>
    <row r="747" spans="6:7">
      <c r="F747" s="23"/>
      <c r="G747" s="24"/>
    </row>
    <row r="748" spans="6:7">
      <c r="F748" s="23"/>
      <c r="G748" s="24"/>
    </row>
    <row r="749" spans="6:7">
      <c r="F749" s="23"/>
      <c r="G749" s="24"/>
    </row>
    <row r="750" spans="6:7">
      <c r="F750" s="23"/>
      <c r="G750" s="24"/>
    </row>
    <row r="751" spans="6:7">
      <c r="F751" s="23"/>
      <c r="G751" s="24"/>
    </row>
    <row r="752" spans="6:7">
      <c r="F752" s="23"/>
      <c r="G752" s="24"/>
    </row>
    <row r="753" spans="6:7">
      <c r="F753" s="23"/>
      <c r="G753" s="24"/>
    </row>
    <row r="754" spans="6:7">
      <c r="F754" s="23"/>
      <c r="G754" s="24"/>
    </row>
    <row r="755" spans="6:7">
      <c r="F755" s="23"/>
      <c r="G755" s="24"/>
    </row>
    <row r="756" spans="6:7">
      <c r="F756" s="23"/>
      <c r="G756" s="24"/>
    </row>
    <row r="757" spans="6:7">
      <c r="F757" s="23"/>
      <c r="G757" s="24"/>
    </row>
    <row r="758" spans="6:7">
      <c r="F758" s="23"/>
      <c r="G758" s="24"/>
    </row>
    <row r="759" spans="6:7">
      <c r="F759" s="23"/>
      <c r="G759" s="24"/>
    </row>
    <row r="760" spans="6:7">
      <c r="F760" s="23"/>
      <c r="G760" s="24"/>
    </row>
    <row r="761" spans="6:7">
      <c r="F761" s="23"/>
      <c r="G761" s="24"/>
    </row>
    <row r="762" spans="6:7">
      <c r="F762" s="23"/>
      <c r="G762" s="24"/>
    </row>
    <row r="763" spans="6:7">
      <c r="F763" s="23"/>
      <c r="G763" s="24"/>
    </row>
    <row r="764" spans="6:7">
      <c r="F764" s="23"/>
      <c r="G764" s="24"/>
    </row>
    <row r="765" spans="6:7">
      <c r="F765" s="23"/>
      <c r="G765" s="24"/>
    </row>
    <row r="766" spans="6:7">
      <c r="F766" s="23"/>
      <c r="G766" s="24"/>
    </row>
    <row r="767" spans="6:7">
      <c r="F767" s="23"/>
      <c r="G767" s="24"/>
    </row>
    <row r="768" spans="6:7">
      <c r="F768" s="23"/>
      <c r="G768" s="24"/>
    </row>
    <row r="769" spans="6:7">
      <c r="F769" s="23"/>
      <c r="G769" s="24"/>
    </row>
    <row r="770" spans="6:7">
      <c r="F770" s="23"/>
      <c r="G770" s="24"/>
    </row>
    <row r="771" spans="6:7">
      <c r="F771" s="23"/>
      <c r="G771" s="24"/>
    </row>
    <row r="772" spans="6:7">
      <c r="F772" s="23"/>
      <c r="G772" s="24"/>
    </row>
    <row r="773" spans="6:7">
      <c r="F773" s="23"/>
      <c r="G773" s="24"/>
    </row>
    <row r="774" spans="6:7">
      <c r="F774" s="23"/>
      <c r="G774" s="24"/>
    </row>
    <row r="775" spans="6:7">
      <c r="F775" s="23"/>
      <c r="G775" s="24"/>
    </row>
    <row r="776" spans="6:7">
      <c r="F776" s="23"/>
      <c r="G776" s="24"/>
    </row>
    <row r="777" spans="6:7">
      <c r="F777" s="23"/>
      <c r="G777" s="24"/>
    </row>
    <row r="778" spans="6:7">
      <c r="F778" s="23"/>
      <c r="G778" s="24"/>
    </row>
    <row r="779" spans="6:7">
      <c r="F779" s="23"/>
      <c r="G779" s="24"/>
    </row>
    <row r="780" spans="6:7">
      <c r="F780" s="23"/>
      <c r="G780" s="24"/>
    </row>
    <row r="781" spans="6:7">
      <c r="F781" s="23"/>
      <c r="G781" s="24"/>
    </row>
    <row r="782" spans="6:7">
      <c r="F782" s="23"/>
      <c r="G782" s="24"/>
    </row>
    <row r="783" spans="6:7">
      <c r="F783" s="23"/>
      <c r="G783" s="24"/>
    </row>
    <row r="784" spans="6:7">
      <c r="F784" s="23"/>
      <c r="G784" s="24"/>
    </row>
    <row r="785" spans="6:7">
      <c r="F785" s="23"/>
      <c r="G785" s="24"/>
    </row>
    <row r="786" spans="6:7">
      <c r="F786" s="23"/>
      <c r="G786" s="24"/>
    </row>
    <row r="787" spans="6:7">
      <c r="F787" s="23"/>
      <c r="G787" s="24"/>
    </row>
    <row r="788" spans="6:7">
      <c r="F788" s="23"/>
      <c r="G788" s="24"/>
    </row>
    <row r="789" spans="6:7">
      <c r="F789" s="23"/>
      <c r="G789" s="24"/>
    </row>
    <row r="790" spans="6:7">
      <c r="F790" s="23"/>
      <c r="G790" s="24"/>
    </row>
    <row r="791" spans="6:7">
      <c r="F791" s="23"/>
      <c r="G791" s="24"/>
    </row>
    <row r="792" spans="6:7">
      <c r="F792" s="23"/>
      <c r="G792" s="24"/>
    </row>
    <row r="793" spans="6:7">
      <c r="F793" s="23"/>
      <c r="G793" s="24"/>
    </row>
    <row r="794" spans="6:7">
      <c r="F794" s="23"/>
      <c r="G794" s="24"/>
    </row>
    <row r="795" spans="6:7">
      <c r="F795" s="23"/>
      <c r="G795" s="24"/>
    </row>
    <row r="796" spans="6:7">
      <c r="F796" s="23"/>
      <c r="G796" s="24"/>
    </row>
    <row r="797" spans="6:7">
      <c r="F797" s="23"/>
      <c r="G797" s="24"/>
    </row>
    <row r="798" spans="6:7">
      <c r="F798" s="23"/>
      <c r="G798" s="24"/>
    </row>
    <row r="799" spans="6:7">
      <c r="F799" s="23"/>
      <c r="G799" s="24"/>
    </row>
    <row r="800" spans="6:7">
      <c r="F800" s="23"/>
      <c r="G800" s="24"/>
    </row>
    <row r="801" spans="6:7">
      <c r="F801" s="23"/>
      <c r="G801" s="24"/>
    </row>
    <row r="802" spans="6:7">
      <c r="F802" s="23"/>
      <c r="G802" s="24"/>
    </row>
    <row r="803" spans="6:7">
      <c r="F803" s="23"/>
      <c r="G803" s="24"/>
    </row>
    <row r="804" spans="6:7">
      <c r="F804" s="23"/>
      <c r="G804" s="24"/>
    </row>
    <row r="805" spans="6:7">
      <c r="F805" s="23"/>
      <c r="G805" s="24"/>
    </row>
    <row r="806" spans="6:7">
      <c r="F806" s="23"/>
      <c r="G806" s="24"/>
    </row>
    <row r="807" spans="6:7">
      <c r="F807" s="23"/>
      <c r="G807" s="24"/>
    </row>
    <row r="808" spans="6:7">
      <c r="F808" s="23"/>
      <c r="G808" s="24"/>
    </row>
    <row r="809" spans="6:7">
      <c r="F809" s="23"/>
      <c r="G809" s="24"/>
    </row>
    <row r="810" spans="6:7">
      <c r="F810" s="23"/>
      <c r="G810" s="24"/>
    </row>
    <row r="811" spans="6:7">
      <c r="F811" s="23"/>
      <c r="G811" s="24"/>
    </row>
    <row r="812" spans="6:7">
      <c r="F812" s="23"/>
      <c r="G812" s="24"/>
    </row>
    <row r="813" spans="6:7">
      <c r="F813" s="23"/>
      <c r="G813" s="24"/>
    </row>
    <row r="814" spans="6:7">
      <c r="F814" s="23"/>
      <c r="G814" s="24"/>
    </row>
    <row r="815" spans="6:7">
      <c r="F815" s="23"/>
      <c r="G815" s="24"/>
    </row>
    <row r="816" spans="6:7">
      <c r="F816" s="23"/>
      <c r="G816" s="24"/>
    </row>
    <row r="817" spans="6:7">
      <c r="F817" s="23"/>
      <c r="G817" s="24"/>
    </row>
    <row r="818" spans="6:7">
      <c r="F818" s="23"/>
      <c r="G818" s="24"/>
    </row>
    <row r="819" spans="6:7">
      <c r="F819" s="23"/>
      <c r="G819" s="24"/>
    </row>
    <row r="820" spans="6:7">
      <c r="F820" s="23"/>
      <c r="G820" s="24"/>
    </row>
    <row r="821" spans="6:7">
      <c r="F821" s="23"/>
      <c r="G821" s="24"/>
    </row>
    <row r="822" spans="6:7">
      <c r="F822" s="23"/>
      <c r="G822" s="24"/>
    </row>
    <row r="823" spans="6:7">
      <c r="F823" s="23"/>
      <c r="G823" s="24"/>
    </row>
    <row r="824" spans="6:7">
      <c r="F824" s="23"/>
      <c r="G824" s="24"/>
    </row>
    <row r="825" spans="6:7">
      <c r="F825" s="23"/>
      <c r="G825" s="24"/>
    </row>
    <row r="826" spans="6:7">
      <c r="F826" s="23"/>
      <c r="G826" s="24"/>
    </row>
    <row r="827" spans="6:7">
      <c r="F827" s="23"/>
      <c r="G827" s="24"/>
    </row>
    <row r="828" spans="6:7">
      <c r="F828" s="23"/>
      <c r="G828" s="24"/>
    </row>
    <row r="829" spans="6:7">
      <c r="F829" s="23"/>
      <c r="G829" s="24"/>
    </row>
    <row r="830" spans="6:7">
      <c r="F830" s="23"/>
      <c r="G830" s="24"/>
    </row>
    <row r="831" spans="6:7">
      <c r="F831" s="23"/>
      <c r="G831" s="24"/>
    </row>
    <row r="832" spans="6:7">
      <c r="F832" s="23"/>
      <c r="G832" s="24"/>
    </row>
    <row r="833" spans="6:7">
      <c r="F833" s="23"/>
      <c r="G833" s="24"/>
    </row>
    <row r="834" spans="6:7">
      <c r="F834" s="23"/>
      <c r="G834" s="24"/>
    </row>
    <row r="835" spans="6:7">
      <c r="F835" s="23"/>
      <c r="G835" s="24"/>
    </row>
    <row r="836" spans="6:7">
      <c r="F836" s="23"/>
      <c r="G836" s="24"/>
    </row>
    <row r="837" spans="6:7">
      <c r="F837" s="23"/>
      <c r="G837" s="24"/>
    </row>
    <row r="838" spans="6:7">
      <c r="F838" s="23"/>
      <c r="G838" s="24"/>
    </row>
    <row r="839" spans="6:7">
      <c r="F839" s="23"/>
      <c r="G839" s="24"/>
    </row>
    <row r="840" spans="6:7">
      <c r="F840" s="23"/>
      <c r="G840" s="24"/>
    </row>
    <row r="841" spans="6:7">
      <c r="F841" s="23"/>
      <c r="G841" s="24"/>
    </row>
    <row r="842" spans="6:7">
      <c r="F842" s="23"/>
      <c r="G842" s="24"/>
    </row>
    <row r="843" spans="6:7">
      <c r="F843" s="23"/>
      <c r="G843" s="24"/>
    </row>
    <row r="844" spans="6:7">
      <c r="F844" s="23"/>
      <c r="G844" s="24"/>
    </row>
    <row r="845" spans="6:7">
      <c r="F845" s="23"/>
      <c r="G845" s="24"/>
    </row>
    <row r="846" spans="6:7">
      <c r="F846" s="23"/>
      <c r="G846" s="24"/>
    </row>
    <row r="847" spans="6:7">
      <c r="F847" s="23"/>
      <c r="G847" s="24"/>
    </row>
    <row r="848" spans="6:7">
      <c r="F848" s="23"/>
      <c r="G848" s="24"/>
    </row>
    <row r="849" spans="6:7">
      <c r="F849" s="23"/>
      <c r="G849" s="24"/>
    </row>
    <row r="850" spans="6:7">
      <c r="F850" s="23"/>
      <c r="G850" s="24"/>
    </row>
    <row r="851" spans="6:7">
      <c r="F851" s="23"/>
      <c r="G851" s="24"/>
    </row>
    <row r="852" spans="6:7">
      <c r="F852" s="23"/>
      <c r="G852" s="24"/>
    </row>
    <row r="853" spans="6:7">
      <c r="F853" s="23"/>
      <c r="G853" s="24"/>
    </row>
    <row r="854" spans="6:7">
      <c r="F854" s="23"/>
      <c r="G854" s="24"/>
    </row>
    <row r="855" spans="6:7">
      <c r="F855" s="23"/>
      <c r="G855" s="24"/>
    </row>
    <row r="856" spans="6:7">
      <c r="F856" s="23"/>
      <c r="G856" s="24"/>
    </row>
    <row r="857" spans="6:7">
      <c r="F857" s="23"/>
      <c r="G857" s="24"/>
    </row>
    <row r="858" spans="6:7">
      <c r="F858" s="23"/>
      <c r="G858" s="24"/>
    </row>
    <row r="859" spans="6:7">
      <c r="F859" s="23"/>
      <c r="G859" s="24"/>
    </row>
    <row r="860" spans="6:7">
      <c r="F860" s="23"/>
      <c r="G860" s="24"/>
    </row>
    <row r="861" spans="6:7">
      <c r="F861" s="23"/>
      <c r="G861" s="24"/>
    </row>
    <row r="862" spans="6:7">
      <c r="F862" s="23"/>
      <c r="G862" s="24"/>
    </row>
    <row r="863" spans="6:7">
      <c r="F863" s="23"/>
      <c r="G863" s="24"/>
    </row>
    <row r="864" spans="6:7">
      <c r="F864" s="23"/>
      <c r="G864" s="24"/>
    </row>
    <row r="865" spans="6:7">
      <c r="F865" s="23"/>
      <c r="G865" s="24"/>
    </row>
    <row r="866" spans="6:7">
      <c r="F866" s="23"/>
      <c r="G866" s="24"/>
    </row>
    <row r="867" spans="6:7">
      <c r="F867" s="23"/>
      <c r="G867" s="24"/>
    </row>
    <row r="868" spans="6:7">
      <c r="F868" s="23"/>
      <c r="G868" s="24"/>
    </row>
    <row r="869" spans="6:7">
      <c r="F869" s="23"/>
      <c r="G869" s="24"/>
    </row>
    <row r="870" spans="6:7">
      <c r="F870" s="23"/>
      <c r="G870" s="24"/>
    </row>
    <row r="871" spans="6:7">
      <c r="F871" s="23"/>
      <c r="G871" s="24"/>
    </row>
    <row r="872" spans="6:7">
      <c r="F872" s="23"/>
      <c r="G872" s="24"/>
    </row>
    <row r="873" spans="6:7">
      <c r="F873" s="23"/>
      <c r="G873" s="24"/>
    </row>
    <row r="874" spans="6:7">
      <c r="F874" s="23"/>
      <c r="G874" s="24"/>
    </row>
    <row r="875" spans="6:7">
      <c r="F875" s="23"/>
      <c r="G875" s="24"/>
    </row>
    <row r="876" spans="6:7">
      <c r="F876" s="23"/>
      <c r="G876" s="24"/>
    </row>
    <row r="877" spans="6:7">
      <c r="F877" s="23"/>
      <c r="G877" s="24"/>
    </row>
    <row r="878" spans="6:7">
      <c r="F878" s="23"/>
      <c r="G878" s="24"/>
    </row>
    <row r="879" spans="6:7">
      <c r="F879" s="23"/>
      <c r="G879" s="24"/>
    </row>
    <row r="880" spans="6:7">
      <c r="F880" s="23"/>
      <c r="G880" s="24"/>
    </row>
    <row r="881" spans="6:7">
      <c r="F881" s="23"/>
      <c r="G881" s="24"/>
    </row>
    <row r="882" spans="6:7">
      <c r="F882" s="23"/>
      <c r="G882" s="24"/>
    </row>
    <row r="883" spans="6:7">
      <c r="F883" s="23"/>
      <c r="G883" s="24"/>
    </row>
    <row r="884" spans="6:7">
      <c r="F884" s="23"/>
      <c r="G884" s="24"/>
    </row>
    <row r="885" spans="6:7">
      <c r="F885" s="23"/>
      <c r="G885" s="24"/>
    </row>
    <row r="886" spans="6:7">
      <c r="F886" s="23"/>
      <c r="G886" s="24"/>
    </row>
    <row r="887" spans="6:7">
      <c r="F887" s="23"/>
      <c r="G887" s="24"/>
    </row>
    <row r="888" spans="6:7">
      <c r="F888" s="23"/>
      <c r="G888" s="24"/>
    </row>
    <row r="889" spans="6:7">
      <c r="F889" s="23"/>
      <c r="G889" s="24"/>
    </row>
    <row r="890" spans="6:7">
      <c r="F890" s="23"/>
      <c r="G890" s="24"/>
    </row>
    <row r="891" spans="6:7">
      <c r="F891" s="23"/>
      <c r="G891" s="24"/>
    </row>
    <row r="892" spans="6:7">
      <c r="F892" s="23"/>
      <c r="G892" s="24"/>
    </row>
    <row r="893" spans="6:7">
      <c r="F893" s="23"/>
      <c r="G893" s="24"/>
    </row>
    <row r="894" spans="6:7">
      <c r="F894" s="23"/>
      <c r="G894" s="24"/>
    </row>
    <row r="895" spans="6:7">
      <c r="F895" s="23"/>
      <c r="G895" s="24"/>
    </row>
    <row r="896" spans="6:7">
      <c r="F896" s="23"/>
      <c r="G896" s="24"/>
    </row>
    <row r="897" spans="6:7">
      <c r="F897" s="23"/>
      <c r="G897" s="24"/>
    </row>
    <row r="898" spans="6:7">
      <c r="F898" s="23"/>
      <c r="G898" s="24"/>
    </row>
    <row r="899" spans="6:7">
      <c r="F899" s="23"/>
      <c r="G899" s="24"/>
    </row>
    <row r="900" spans="6:7">
      <c r="F900" s="23"/>
      <c r="G900" s="24"/>
    </row>
    <row r="901" spans="6:7">
      <c r="F901" s="23"/>
      <c r="G901" s="24"/>
    </row>
    <row r="902" spans="6:7">
      <c r="F902" s="23"/>
      <c r="G902" s="24"/>
    </row>
    <row r="903" spans="6:7">
      <c r="F903" s="23"/>
      <c r="G903" s="24"/>
    </row>
    <row r="904" spans="6:7">
      <c r="F904" s="23"/>
      <c r="G904" s="24"/>
    </row>
    <row r="905" spans="6:7">
      <c r="F905" s="23"/>
      <c r="G905" s="24"/>
    </row>
    <row r="906" spans="6:7">
      <c r="F906" s="23"/>
      <c r="G906" s="24"/>
    </row>
    <row r="907" spans="6:7">
      <c r="F907" s="23"/>
      <c r="G907" s="24"/>
    </row>
    <row r="908" spans="6:7">
      <c r="F908" s="23"/>
      <c r="G908" s="24"/>
    </row>
    <row r="909" spans="6:7">
      <c r="F909" s="23"/>
      <c r="G909" s="24"/>
    </row>
    <row r="910" spans="6:7">
      <c r="F910" s="23"/>
      <c r="G910" s="24"/>
    </row>
    <row r="911" spans="6:7">
      <c r="F911" s="23"/>
      <c r="G911" s="24"/>
    </row>
    <row r="912" spans="6:7">
      <c r="F912" s="23"/>
      <c r="G912" s="24"/>
    </row>
    <row r="913" spans="6:7">
      <c r="F913" s="23"/>
      <c r="G913" s="24"/>
    </row>
    <row r="914" spans="6:7">
      <c r="F914" s="23"/>
      <c r="G914" s="24"/>
    </row>
    <row r="915" spans="6:7">
      <c r="F915" s="23"/>
      <c r="G915" s="24"/>
    </row>
    <row r="916" spans="6:7">
      <c r="F916" s="23"/>
      <c r="G916" s="24"/>
    </row>
    <row r="917" spans="6:7">
      <c r="F917" s="23"/>
      <c r="G917" s="24"/>
    </row>
    <row r="918" spans="6:7">
      <c r="F918" s="23"/>
      <c r="G918" s="24"/>
    </row>
    <row r="919" spans="6:7">
      <c r="F919" s="23"/>
      <c r="G919" s="24"/>
    </row>
    <row r="920" spans="6:7">
      <c r="F920" s="23"/>
      <c r="G920" s="24"/>
    </row>
    <row r="921" spans="6:7">
      <c r="F921" s="23"/>
      <c r="G921" s="24"/>
    </row>
    <row r="922" spans="6:7">
      <c r="F922" s="23"/>
      <c r="G922" s="24"/>
    </row>
    <row r="923" spans="6:7">
      <c r="F923" s="23"/>
      <c r="G923" s="24"/>
    </row>
    <row r="924" spans="6:7">
      <c r="F924" s="23"/>
      <c r="G924" s="24"/>
    </row>
    <row r="925" spans="6:7">
      <c r="F925" s="23"/>
      <c r="G925" s="24"/>
    </row>
    <row r="926" spans="6:7">
      <c r="F926" s="23"/>
      <c r="G926" s="24"/>
    </row>
    <row r="927" spans="6:7">
      <c r="F927" s="23"/>
      <c r="G927" s="24"/>
    </row>
    <row r="928" spans="6:7">
      <c r="F928" s="23"/>
      <c r="G928" s="24"/>
    </row>
    <row r="929" spans="6:7">
      <c r="F929" s="23"/>
      <c r="G929" s="24"/>
    </row>
    <row r="930" spans="6:7">
      <c r="F930" s="23"/>
      <c r="G930" s="24"/>
    </row>
    <row r="931" spans="6:7">
      <c r="F931" s="23"/>
      <c r="G931" s="24"/>
    </row>
    <row r="932" spans="6:7">
      <c r="F932" s="23"/>
      <c r="G932" s="24"/>
    </row>
    <row r="933" spans="6:7">
      <c r="F933" s="23"/>
      <c r="G933" s="24"/>
    </row>
    <row r="934" spans="6:7">
      <c r="F934" s="23"/>
      <c r="G934" s="24"/>
    </row>
    <row r="935" spans="6:7">
      <c r="F935" s="23"/>
      <c r="G935" s="24"/>
    </row>
    <row r="936" spans="6:7">
      <c r="F936" s="23"/>
      <c r="G936" s="24"/>
    </row>
    <row r="937" spans="6:7">
      <c r="F937" s="23"/>
      <c r="G937" s="24"/>
    </row>
    <row r="938" spans="6:7">
      <c r="F938" s="23"/>
      <c r="G938" s="24"/>
    </row>
    <row r="939" spans="6:7">
      <c r="F939" s="23"/>
      <c r="G939" s="24"/>
    </row>
    <row r="940" spans="6:7">
      <c r="F940" s="23"/>
      <c r="G940" s="24"/>
    </row>
    <row r="941" spans="6:7">
      <c r="F941" s="23"/>
      <c r="G941" s="24"/>
    </row>
    <row r="942" spans="6:7">
      <c r="F942" s="23"/>
      <c r="G942" s="24"/>
    </row>
    <row r="943" spans="6:7">
      <c r="F943" s="23"/>
      <c r="G943" s="24"/>
    </row>
    <row r="944" spans="6:7">
      <c r="F944" s="23"/>
      <c r="G944" s="24"/>
    </row>
    <row r="945" spans="6:7">
      <c r="F945" s="23"/>
      <c r="G945" s="24"/>
    </row>
    <row r="946" spans="6:7">
      <c r="F946" s="23"/>
      <c r="G946" s="24"/>
    </row>
    <row r="947" spans="6:7">
      <c r="F947" s="23"/>
      <c r="G947" s="24"/>
    </row>
    <row r="948" spans="6:7">
      <c r="F948" s="23"/>
      <c r="G948" s="24"/>
    </row>
    <row r="949" spans="6:7">
      <c r="F949" s="23"/>
      <c r="G949" s="24"/>
    </row>
    <row r="950" spans="6:7">
      <c r="F950" s="23"/>
      <c r="G950" s="24"/>
    </row>
    <row r="951" spans="6:7">
      <c r="F951" s="23"/>
      <c r="G951" s="24"/>
    </row>
    <row r="952" spans="6:7">
      <c r="F952" s="23"/>
      <c r="G952" s="24"/>
    </row>
    <row r="953" spans="6:7">
      <c r="F953" s="23"/>
      <c r="G953" s="24"/>
    </row>
    <row r="954" spans="6:7">
      <c r="F954" s="23"/>
      <c r="G954" s="24"/>
    </row>
    <row r="955" spans="6:7">
      <c r="F955" s="23"/>
      <c r="G955" s="24"/>
    </row>
    <row r="956" spans="6:7">
      <c r="F956" s="23"/>
      <c r="G956" s="24"/>
    </row>
    <row r="957" spans="6:7">
      <c r="F957" s="23"/>
      <c r="G957" s="24"/>
    </row>
    <row r="958" spans="6:7">
      <c r="F958" s="23"/>
      <c r="G958" s="24"/>
    </row>
    <row r="959" spans="6:7">
      <c r="F959" s="23"/>
      <c r="G959" s="24"/>
    </row>
    <row r="960" spans="6:7">
      <c r="F960" s="23"/>
      <c r="G960" s="24"/>
    </row>
    <row r="961" spans="6:7">
      <c r="F961" s="23"/>
      <c r="G961" s="24"/>
    </row>
    <row r="962" spans="6:7">
      <c r="F962" s="23"/>
      <c r="G962" s="24"/>
    </row>
    <row r="963" spans="6:7">
      <c r="F963" s="23"/>
      <c r="G963" s="24"/>
    </row>
    <row r="964" spans="6:7">
      <c r="F964" s="23"/>
      <c r="G964" s="24"/>
    </row>
    <row r="965" spans="6:7">
      <c r="F965" s="23"/>
      <c r="G965" s="24"/>
    </row>
    <row r="966" spans="6:7">
      <c r="F966" s="23"/>
      <c r="G966" s="24"/>
    </row>
    <row r="967" spans="6:7">
      <c r="F967" s="23"/>
      <c r="G967" s="24"/>
    </row>
    <row r="968" spans="6:7">
      <c r="F968" s="23"/>
      <c r="G968" s="24"/>
    </row>
    <row r="969" spans="6:7">
      <c r="F969" s="23"/>
      <c r="G969" s="24"/>
    </row>
    <row r="970" spans="6:7">
      <c r="F970" s="23"/>
      <c r="G970" s="24"/>
    </row>
    <row r="971" spans="6:7">
      <c r="F971" s="23"/>
      <c r="G971" s="24"/>
    </row>
    <row r="972" spans="6:7">
      <c r="F972" s="23"/>
      <c r="G972" s="24"/>
    </row>
    <row r="973" spans="6:7">
      <c r="F973" s="23"/>
      <c r="G973" s="24"/>
    </row>
    <row r="974" spans="6:7">
      <c r="F974" s="23"/>
      <c r="G974" s="24"/>
    </row>
    <row r="975" spans="6:7">
      <c r="F975" s="23"/>
      <c r="G975" s="24"/>
    </row>
    <row r="976" spans="6:7">
      <c r="F976" s="23"/>
      <c r="G976" s="24"/>
    </row>
    <row r="977" spans="6:7">
      <c r="F977" s="23"/>
      <c r="G977" s="24"/>
    </row>
    <row r="978" spans="6:7">
      <c r="F978" s="23"/>
      <c r="G978" s="24"/>
    </row>
    <row r="979" spans="6:7">
      <c r="F979" s="23"/>
      <c r="G979" s="24"/>
    </row>
    <row r="980" spans="6:7">
      <c r="F980" s="23"/>
      <c r="G980" s="24"/>
    </row>
    <row r="981" spans="6:7">
      <c r="F981" s="23"/>
      <c r="G981" s="24"/>
    </row>
    <row r="982" spans="6:7">
      <c r="F982" s="23"/>
      <c r="G982" s="24"/>
    </row>
    <row r="983" spans="6:7">
      <c r="F983" s="23"/>
      <c r="G983" s="24"/>
    </row>
    <row r="984" spans="6:7">
      <c r="F984" s="23"/>
      <c r="G984" s="24"/>
    </row>
    <row r="985" spans="6:7">
      <c r="F985" s="23"/>
      <c r="G985" s="24"/>
    </row>
    <row r="986" spans="6:7">
      <c r="F986" s="23"/>
      <c r="G986" s="24"/>
    </row>
    <row r="987" spans="6:7">
      <c r="F987" s="23"/>
      <c r="G987" s="24"/>
    </row>
    <row r="988" spans="6:7">
      <c r="F988" s="23"/>
      <c r="G988" s="24"/>
    </row>
    <row r="989" spans="6:7">
      <c r="F989" s="23"/>
      <c r="G989" s="24"/>
    </row>
    <row r="990" spans="6:7">
      <c r="F990" s="23"/>
      <c r="G990" s="24"/>
    </row>
    <row r="991" spans="6:7">
      <c r="F991" s="23"/>
      <c r="G991" s="24"/>
    </row>
    <row r="992" spans="6:7">
      <c r="F992" s="23"/>
      <c r="G992" s="24"/>
    </row>
    <row r="993" spans="6:7">
      <c r="F993" s="23"/>
      <c r="G993" s="24"/>
    </row>
    <row r="994" spans="6:7">
      <c r="F994" s="23"/>
      <c r="G994" s="24"/>
    </row>
    <row r="995" spans="6:7">
      <c r="F995" s="23"/>
      <c r="G995" s="24"/>
    </row>
    <row r="996" spans="6:7">
      <c r="F996" s="23"/>
      <c r="G996" s="24"/>
    </row>
    <row r="997" spans="6:7">
      <c r="F997" s="23"/>
      <c r="G997" s="24"/>
    </row>
    <row r="998" spans="6:7">
      <c r="F998" s="23"/>
      <c r="G998" s="24"/>
    </row>
    <row r="999" spans="6:7">
      <c r="F999" s="23"/>
      <c r="G999" s="24"/>
    </row>
    <row r="1000" spans="6:7">
      <c r="F1000" s="23"/>
      <c r="G1000" s="24"/>
    </row>
    <row r="1001" spans="6:7">
      <c r="F1001" s="23"/>
      <c r="G1001" s="24"/>
    </row>
    <row r="1002" spans="6:7">
      <c r="F1002" s="23"/>
      <c r="G1002" s="24"/>
    </row>
    <row r="1003" spans="6:7">
      <c r="F1003" s="23"/>
      <c r="G1003" s="24"/>
    </row>
    <row r="1004" spans="6:7">
      <c r="F1004" s="23"/>
      <c r="G1004" s="24"/>
    </row>
    <row r="1005" spans="6:7">
      <c r="F1005" s="23"/>
      <c r="G1005" s="24"/>
    </row>
    <row r="1006" spans="6:7">
      <c r="F1006" s="23"/>
      <c r="G1006" s="24"/>
    </row>
    <row r="1007" spans="6:7">
      <c r="F1007" s="23"/>
      <c r="G1007" s="24"/>
    </row>
    <row r="1008" spans="6:7">
      <c r="F1008" s="23"/>
      <c r="G1008" s="24"/>
    </row>
    <row r="1009" spans="6:7">
      <c r="F1009" s="23"/>
      <c r="G1009" s="24"/>
    </row>
    <row r="1010" spans="6:7">
      <c r="F1010" s="23"/>
      <c r="G1010" s="24"/>
    </row>
    <row r="1011" spans="6:7">
      <c r="F1011" s="23"/>
      <c r="G1011" s="24"/>
    </row>
    <row r="1012" spans="6:7">
      <c r="F1012" s="23"/>
      <c r="G1012" s="24"/>
    </row>
    <row r="1013" spans="6:7">
      <c r="F1013" s="23"/>
      <c r="G1013" s="24"/>
    </row>
    <row r="1014" spans="6:7">
      <c r="F1014" s="23"/>
      <c r="G1014" s="24"/>
    </row>
    <row r="1015" spans="6:7">
      <c r="F1015" s="23"/>
      <c r="G1015" s="24"/>
    </row>
    <row r="1016" spans="6:7">
      <c r="F1016" s="23"/>
      <c r="G1016" s="24"/>
    </row>
    <row r="1017" spans="6:7">
      <c r="F1017" s="23"/>
      <c r="G1017" s="24"/>
    </row>
    <row r="1018" spans="6:7">
      <c r="F1018" s="23"/>
      <c r="G1018" s="24"/>
    </row>
    <row r="1019" spans="6:7">
      <c r="F1019" s="23"/>
      <c r="G1019" s="24"/>
    </row>
    <row r="1020" spans="6:7">
      <c r="F1020" s="23"/>
      <c r="G1020" s="24"/>
    </row>
    <row r="1021" spans="6:7">
      <c r="F1021" s="23"/>
      <c r="G1021" s="24"/>
    </row>
    <row r="1022" spans="6:7">
      <c r="F1022" s="23"/>
      <c r="G1022" s="24"/>
    </row>
    <row r="1023" spans="6:7">
      <c r="F1023" s="23"/>
      <c r="G1023" s="24"/>
    </row>
    <row r="1024" spans="6:7">
      <c r="F1024" s="23"/>
      <c r="G1024" s="24"/>
    </row>
    <row r="1025" spans="6:7">
      <c r="F1025" s="23"/>
      <c r="G1025" s="24"/>
    </row>
    <row r="1026" spans="6:7">
      <c r="F1026" s="23"/>
      <c r="G1026" s="24"/>
    </row>
    <row r="1027" spans="6:7">
      <c r="F1027" s="23"/>
      <c r="G1027" s="24"/>
    </row>
    <row r="1028" spans="6:7">
      <c r="F1028" s="23"/>
      <c r="G1028" s="24"/>
    </row>
    <row r="1029" spans="6:7">
      <c r="F1029" s="23"/>
      <c r="G1029" s="24"/>
    </row>
    <row r="1030" spans="6:7">
      <c r="F1030" s="23"/>
      <c r="G1030" s="24"/>
    </row>
    <row r="1031" spans="6:7">
      <c r="F1031" s="23"/>
      <c r="G1031" s="24"/>
    </row>
    <row r="1032" spans="6:7">
      <c r="F1032" s="23"/>
      <c r="G1032" s="24"/>
    </row>
    <row r="1033" spans="6:7">
      <c r="F1033" s="23"/>
      <c r="G1033" s="24"/>
    </row>
    <row r="1034" spans="6:7">
      <c r="F1034" s="23"/>
      <c r="G1034" s="24"/>
    </row>
    <row r="1035" spans="6:7">
      <c r="F1035" s="23"/>
      <c r="G1035" s="24"/>
    </row>
    <row r="1036" spans="6:7">
      <c r="F1036" s="23"/>
      <c r="G1036" s="24"/>
    </row>
    <row r="1037" spans="6:7">
      <c r="F1037" s="23"/>
      <c r="G1037" s="24"/>
    </row>
    <row r="1038" spans="6:7">
      <c r="F1038" s="23"/>
      <c r="G1038" s="24"/>
    </row>
    <row r="1039" spans="6:7">
      <c r="F1039" s="23"/>
      <c r="G1039" s="24"/>
    </row>
    <row r="1040" spans="6:7">
      <c r="F1040" s="23"/>
      <c r="G1040" s="24"/>
    </row>
    <row r="1041" spans="6:7">
      <c r="F1041" s="23"/>
      <c r="G1041" s="24"/>
    </row>
    <row r="1042" spans="6:7">
      <c r="F1042" s="23"/>
      <c r="G1042" s="24"/>
    </row>
    <row r="1043" spans="6:7">
      <c r="F1043" s="23"/>
      <c r="G1043" s="24"/>
    </row>
    <row r="1044" spans="6:7">
      <c r="F1044" s="23"/>
      <c r="G1044" s="24"/>
    </row>
    <row r="1045" spans="6:7">
      <c r="F1045" s="23"/>
      <c r="G1045" s="24"/>
    </row>
    <row r="1046" spans="6:7">
      <c r="F1046" s="23"/>
      <c r="G1046" s="24"/>
    </row>
    <row r="1047" spans="6:7">
      <c r="F1047" s="23"/>
      <c r="G1047" s="24"/>
    </row>
    <row r="1048" spans="6:7">
      <c r="F1048" s="23"/>
      <c r="G1048" s="24"/>
    </row>
    <row r="1049" spans="6:7">
      <c r="F1049" s="23"/>
      <c r="G1049" s="24"/>
    </row>
    <row r="1050" spans="6:7">
      <c r="F1050" s="23"/>
      <c r="G1050" s="24"/>
    </row>
    <row r="1051" spans="6:7">
      <c r="F1051" s="23"/>
      <c r="G1051" s="24"/>
    </row>
    <row r="1052" spans="6:7">
      <c r="F1052" s="23"/>
      <c r="G1052" s="24"/>
    </row>
    <row r="1053" spans="6:7">
      <c r="F1053" s="23"/>
      <c r="G1053" s="24"/>
    </row>
    <row r="1054" spans="6:7">
      <c r="F1054" s="23"/>
      <c r="G1054" s="24"/>
    </row>
    <row r="1055" spans="6:7">
      <c r="F1055" s="23"/>
      <c r="G1055" s="24"/>
    </row>
    <row r="1056" spans="6:7">
      <c r="F1056" s="23"/>
      <c r="G1056" s="24"/>
    </row>
    <row r="1057" spans="6:7">
      <c r="F1057" s="23"/>
      <c r="G1057" s="24"/>
    </row>
    <row r="1058" spans="6:7">
      <c r="F1058" s="23"/>
      <c r="G1058" s="24"/>
    </row>
    <row r="1059" spans="6:7">
      <c r="F1059" s="23"/>
      <c r="G1059" s="24"/>
    </row>
    <row r="1060" spans="6:7">
      <c r="F1060" s="23"/>
      <c r="G1060" s="24"/>
    </row>
    <row r="1061" spans="6:7">
      <c r="F1061" s="23"/>
      <c r="G1061" s="24"/>
    </row>
    <row r="1062" spans="6:7">
      <c r="F1062" s="23"/>
      <c r="G1062" s="24"/>
    </row>
    <row r="1063" spans="6:7">
      <c r="F1063" s="23"/>
      <c r="G1063" s="24"/>
    </row>
    <row r="1064" spans="6:7">
      <c r="F1064" s="23"/>
      <c r="G1064" s="24"/>
    </row>
    <row r="1065" spans="6:7">
      <c r="F1065" s="23"/>
      <c r="G1065" s="24"/>
    </row>
    <row r="1066" spans="6:7">
      <c r="F1066" s="23"/>
      <c r="G1066" s="24"/>
    </row>
    <row r="1067" spans="6:7">
      <c r="F1067" s="23"/>
      <c r="G1067" s="24"/>
    </row>
    <row r="1068" spans="6:7">
      <c r="F1068" s="23"/>
      <c r="G1068" s="24"/>
    </row>
    <row r="1069" spans="6:7">
      <c r="F1069" s="23"/>
      <c r="G1069" s="24"/>
    </row>
    <row r="1070" spans="6:7">
      <c r="F1070" s="23"/>
      <c r="G1070" s="24"/>
    </row>
    <row r="1071" spans="6:7">
      <c r="F1071" s="23"/>
      <c r="G1071" s="24"/>
    </row>
    <row r="1072" spans="6:7">
      <c r="F1072" s="23"/>
      <c r="G1072" s="24"/>
    </row>
    <row r="1073" spans="6:7">
      <c r="F1073" s="23"/>
      <c r="G1073" s="24"/>
    </row>
    <row r="1074" spans="6:7">
      <c r="F1074" s="23"/>
      <c r="G1074" s="24"/>
    </row>
    <row r="1075" spans="6:7">
      <c r="F1075" s="23"/>
      <c r="G1075" s="24"/>
    </row>
    <row r="1076" spans="6:7">
      <c r="F1076" s="23"/>
      <c r="G1076" s="24"/>
    </row>
  </sheetData>
  <sortState ref="F2:G1076">
    <sortCondition ref="F1:F1076"/>
  </sortState>
  <mergeCells count="4">
    <mergeCell ref="A19:B19"/>
    <mergeCell ref="A26:B26"/>
    <mergeCell ref="A33:B33"/>
    <mergeCell ref="A41:B41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8558DF-CCBC-4259-967C-21AB56D77E82}">
  <sheetPr>
    <tabColor theme="9" tint="0.59999389629810485"/>
  </sheetPr>
  <dimension ref="A2:C10003"/>
  <sheetViews>
    <sheetView tabSelected="1" workbookViewId="0">
      <selection activeCell="I31" sqref="I31"/>
    </sheetView>
  </sheetViews>
  <sheetFormatPr defaultRowHeight="15"/>
  <cols>
    <col min="2" max="2" width="12.42578125" bestFit="1" customWidth="1"/>
    <col min="3" max="3" width="15" bestFit="1" customWidth="1"/>
  </cols>
  <sheetData>
    <row r="2" spans="1:3">
      <c r="B2" t="s">
        <v>29</v>
      </c>
      <c r="C2" t="s">
        <v>30</v>
      </c>
    </row>
    <row r="3" spans="1:3">
      <c r="B3" s="21">
        <f ca="1">Portfolio!C43</f>
        <v>0.26261574863123921</v>
      </c>
      <c r="C3" s="21">
        <f ca="1">Portfolio!C42</f>
        <v>0.1880704295666451</v>
      </c>
    </row>
    <row r="4" spans="1:3">
      <c r="A4">
        <v>1</v>
      </c>
      <c r="B4" s="21">
        <f t="dataTable" ref="B4:C10003" dt2D="0" dtr="0" r1="R4" ca="1"/>
        <v>0.20577377045465309</v>
      </c>
      <c r="C4" s="21">
        <v>0.24407302128824818</v>
      </c>
    </row>
    <row r="5" spans="1:3">
      <c r="A5">
        <v>2</v>
      </c>
      <c r="B5" s="21">
        <v>0.23692731838166914</v>
      </c>
      <c r="C5" s="21">
        <v>0.21054970205306098</v>
      </c>
    </row>
    <row r="6" spans="1:3">
      <c r="A6">
        <v>3</v>
      </c>
      <c r="B6" s="21">
        <v>0.20312398285607261</v>
      </c>
      <c r="C6" s="21">
        <v>0.1946281730358686</v>
      </c>
    </row>
    <row r="7" spans="1:3">
      <c r="A7">
        <v>4</v>
      </c>
      <c r="B7" s="21">
        <v>0.21779708259000433</v>
      </c>
      <c r="C7" s="21">
        <v>0.22046004372683159</v>
      </c>
    </row>
    <row r="8" spans="1:3">
      <c r="A8">
        <v>5</v>
      </c>
      <c r="B8" s="21">
        <v>0.20498572356676595</v>
      </c>
      <c r="C8" s="21">
        <v>0.21439828555393958</v>
      </c>
    </row>
    <row r="9" spans="1:3">
      <c r="A9">
        <v>6</v>
      </c>
      <c r="B9" s="21">
        <v>0.22683261824431275</v>
      </c>
      <c r="C9" s="21">
        <v>0.18874770741364189</v>
      </c>
    </row>
    <row r="10" spans="1:3">
      <c r="A10">
        <v>7</v>
      </c>
      <c r="B10" s="21">
        <v>0.26393436280698046</v>
      </c>
      <c r="C10" s="21">
        <v>0.12738045529390746</v>
      </c>
    </row>
    <row r="11" spans="1:3">
      <c r="A11">
        <v>8</v>
      </c>
      <c r="B11" s="21">
        <v>0.23705719841821607</v>
      </c>
      <c r="C11" s="21">
        <v>0.20925833906060104</v>
      </c>
    </row>
    <row r="12" spans="1:3">
      <c r="A12">
        <v>9</v>
      </c>
      <c r="B12" s="21">
        <v>0.26390366092695827</v>
      </c>
      <c r="C12" s="21">
        <v>0.16184509865662774</v>
      </c>
    </row>
    <row r="13" spans="1:3">
      <c r="A13">
        <v>10</v>
      </c>
      <c r="B13" s="21">
        <v>0.2342351125963098</v>
      </c>
      <c r="C13" s="21">
        <v>0.19691841240744984</v>
      </c>
    </row>
    <row r="14" spans="1:3">
      <c r="A14">
        <v>11</v>
      </c>
      <c r="B14" s="21">
        <v>0.21853007507235042</v>
      </c>
      <c r="C14" s="21">
        <v>0.20432147243525986</v>
      </c>
    </row>
    <row r="15" spans="1:3">
      <c r="A15">
        <v>12</v>
      </c>
      <c r="B15" s="21">
        <v>0.25719799034785845</v>
      </c>
      <c r="C15" s="21">
        <v>0.17076734014109701</v>
      </c>
    </row>
    <row r="16" spans="1:3">
      <c r="A16">
        <v>13</v>
      </c>
      <c r="B16" s="21">
        <v>0.2181286742672344</v>
      </c>
      <c r="C16" s="21">
        <v>0.23785544317419227</v>
      </c>
    </row>
    <row r="17" spans="1:3">
      <c r="A17">
        <v>14</v>
      </c>
      <c r="B17" s="21">
        <v>0.24625586485663109</v>
      </c>
      <c r="C17" s="21">
        <v>0.20766298846994971</v>
      </c>
    </row>
    <row r="18" spans="1:3">
      <c r="A18">
        <v>15</v>
      </c>
      <c r="B18" s="21">
        <v>0.23281838615374809</v>
      </c>
      <c r="C18" s="21">
        <v>0.15850290741877532</v>
      </c>
    </row>
    <row r="19" spans="1:3">
      <c r="A19">
        <v>16</v>
      </c>
      <c r="B19" s="21">
        <v>0.22351412226578374</v>
      </c>
      <c r="C19" s="21">
        <v>0.17614161950390475</v>
      </c>
    </row>
    <row r="20" spans="1:3">
      <c r="A20">
        <v>17</v>
      </c>
      <c r="B20" s="21">
        <v>0.27280274383110059</v>
      </c>
      <c r="C20" s="21">
        <v>0.15465816871126153</v>
      </c>
    </row>
    <row r="21" spans="1:3">
      <c r="A21">
        <v>18</v>
      </c>
      <c r="B21" s="21">
        <v>0.21805749551223447</v>
      </c>
      <c r="C21" s="21">
        <v>0.18394329567037343</v>
      </c>
    </row>
    <row r="22" spans="1:3">
      <c r="A22">
        <v>19</v>
      </c>
      <c r="B22" s="21">
        <v>0.24285402480321366</v>
      </c>
      <c r="C22" s="21">
        <v>0.17558935335788101</v>
      </c>
    </row>
    <row r="23" spans="1:3">
      <c r="A23">
        <v>20</v>
      </c>
      <c r="B23" s="21">
        <v>0.2756295930183329</v>
      </c>
      <c r="C23" s="21">
        <v>0.13568837672085915</v>
      </c>
    </row>
    <row r="24" spans="1:3">
      <c r="A24">
        <v>21</v>
      </c>
      <c r="B24" s="21">
        <v>0.24617556335068874</v>
      </c>
      <c r="C24" s="21">
        <v>0.18326039372800609</v>
      </c>
    </row>
    <row r="25" spans="1:3">
      <c r="A25">
        <v>22</v>
      </c>
      <c r="B25" s="21">
        <v>0.25227206716346784</v>
      </c>
      <c r="C25" s="21">
        <v>0.17812492188992252</v>
      </c>
    </row>
    <row r="26" spans="1:3">
      <c r="A26">
        <v>23</v>
      </c>
      <c r="B26" s="21">
        <v>0.22380352627776026</v>
      </c>
      <c r="C26" s="21">
        <v>0.17346666869349925</v>
      </c>
    </row>
    <row r="27" spans="1:3">
      <c r="A27">
        <v>24</v>
      </c>
      <c r="B27" s="21">
        <v>0.21604498206841047</v>
      </c>
      <c r="C27" s="21">
        <v>0.18383479136877862</v>
      </c>
    </row>
    <row r="28" spans="1:3">
      <c r="A28">
        <v>25</v>
      </c>
      <c r="B28" s="21">
        <v>0.23449676290035118</v>
      </c>
      <c r="C28" s="21">
        <v>0.19502818663386501</v>
      </c>
    </row>
    <row r="29" spans="1:3">
      <c r="A29">
        <v>26</v>
      </c>
      <c r="B29" s="21">
        <v>0.2037861676841288</v>
      </c>
      <c r="C29" s="21">
        <v>0.23819898027191624</v>
      </c>
    </row>
    <row r="30" spans="1:3">
      <c r="A30">
        <v>27</v>
      </c>
      <c r="B30" s="21">
        <v>0.2356724847037997</v>
      </c>
      <c r="C30" s="21">
        <v>0.16592703039059001</v>
      </c>
    </row>
    <row r="31" spans="1:3">
      <c r="A31">
        <v>28</v>
      </c>
      <c r="B31" s="21">
        <v>0.24434272051015754</v>
      </c>
      <c r="C31" s="21">
        <v>0.15951230180916881</v>
      </c>
    </row>
    <row r="32" spans="1:3">
      <c r="A32">
        <v>29</v>
      </c>
      <c r="B32" s="21">
        <v>0.24870558464301737</v>
      </c>
      <c r="C32" s="21">
        <v>0.15947577429385879</v>
      </c>
    </row>
    <row r="33" spans="1:3">
      <c r="A33">
        <v>30</v>
      </c>
      <c r="B33" s="21">
        <v>0.20922930330399564</v>
      </c>
      <c r="C33" s="21">
        <v>0.19934205490350176</v>
      </c>
    </row>
    <row r="34" spans="1:3">
      <c r="A34">
        <v>31</v>
      </c>
      <c r="B34" s="21">
        <v>0.21000164881018851</v>
      </c>
      <c r="C34" s="21">
        <v>0.20445660645077257</v>
      </c>
    </row>
    <row r="35" spans="1:3">
      <c r="A35">
        <v>32</v>
      </c>
      <c r="B35" s="21">
        <v>0.28100288766487674</v>
      </c>
      <c r="C35" s="21">
        <v>0.18797303448235989</v>
      </c>
    </row>
    <row r="36" spans="1:3">
      <c r="A36">
        <v>33</v>
      </c>
      <c r="B36" s="21">
        <v>0.25091779607259829</v>
      </c>
      <c r="C36" s="21">
        <v>0.14048646730564501</v>
      </c>
    </row>
    <row r="37" spans="1:3">
      <c r="A37">
        <v>34</v>
      </c>
      <c r="B37" s="21">
        <v>0.21604620559401891</v>
      </c>
      <c r="C37" s="21">
        <v>0.18161015363409497</v>
      </c>
    </row>
    <row r="38" spans="1:3">
      <c r="A38">
        <v>35</v>
      </c>
      <c r="B38" s="21">
        <v>0.24729788980089032</v>
      </c>
      <c r="C38" s="21">
        <v>0.22258720713529259</v>
      </c>
    </row>
    <row r="39" spans="1:3">
      <c r="A39">
        <v>36</v>
      </c>
      <c r="B39" s="21">
        <v>0.23579650224270121</v>
      </c>
      <c r="C39" s="21">
        <v>0.19290816206463074</v>
      </c>
    </row>
    <row r="40" spans="1:3">
      <c r="A40">
        <v>37</v>
      </c>
      <c r="B40" s="21">
        <v>0.2526246852471698</v>
      </c>
      <c r="C40" s="21">
        <v>0.16356303230726926</v>
      </c>
    </row>
    <row r="41" spans="1:3">
      <c r="A41">
        <v>38</v>
      </c>
      <c r="B41" s="21">
        <v>0.26139630233989808</v>
      </c>
      <c r="C41" s="21">
        <v>0.18795917268024911</v>
      </c>
    </row>
    <row r="42" spans="1:3">
      <c r="A42">
        <v>39</v>
      </c>
      <c r="B42" s="21">
        <v>0.24385050522149704</v>
      </c>
      <c r="C42" s="21">
        <v>0.18400724574881475</v>
      </c>
    </row>
    <row r="43" spans="1:3">
      <c r="A43">
        <v>40</v>
      </c>
      <c r="B43" s="21">
        <v>0.22307429955202943</v>
      </c>
      <c r="C43" s="21">
        <v>0.17943208621651013</v>
      </c>
    </row>
    <row r="44" spans="1:3">
      <c r="A44">
        <v>41</v>
      </c>
      <c r="B44" s="21">
        <v>0.22421052413437892</v>
      </c>
      <c r="C44" s="21">
        <v>0.19932587197983972</v>
      </c>
    </row>
    <row r="45" spans="1:3">
      <c r="A45">
        <v>42</v>
      </c>
      <c r="B45" s="21">
        <v>0.27848736219587888</v>
      </c>
      <c r="C45" s="21">
        <v>0.13275447473431073</v>
      </c>
    </row>
    <row r="46" spans="1:3">
      <c r="A46">
        <v>43</v>
      </c>
      <c r="B46" s="21">
        <v>0.21787196630812816</v>
      </c>
      <c r="C46" s="21">
        <v>0.26481481725283346</v>
      </c>
    </row>
    <row r="47" spans="1:3">
      <c r="A47">
        <v>44</v>
      </c>
      <c r="B47" s="21">
        <v>0.21277458516239756</v>
      </c>
      <c r="C47" s="21">
        <v>0.22136004870525527</v>
      </c>
    </row>
    <row r="48" spans="1:3">
      <c r="A48">
        <v>45</v>
      </c>
      <c r="B48" s="21">
        <v>0.21011442442518069</v>
      </c>
      <c r="C48" s="21">
        <v>0.18680859427060181</v>
      </c>
    </row>
    <row r="49" spans="1:3">
      <c r="A49">
        <v>46</v>
      </c>
      <c r="B49" s="21">
        <v>0.22251293443862261</v>
      </c>
      <c r="C49" s="21">
        <v>0.25122109044755392</v>
      </c>
    </row>
    <row r="50" spans="1:3">
      <c r="A50">
        <v>47</v>
      </c>
      <c r="B50" s="21">
        <v>0.23649719802599509</v>
      </c>
      <c r="C50" s="21">
        <v>0.19433929544052894</v>
      </c>
    </row>
    <row r="51" spans="1:3">
      <c r="A51">
        <v>48</v>
      </c>
      <c r="B51" s="21">
        <v>0.20509478253005975</v>
      </c>
      <c r="C51" s="21">
        <v>0.233858996937443</v>
      </c>
    </row>
    <row r="52" spans="1:3">
      <c r="A52">
        <v>49</v>
      </c>
      <c r="B52" s="21">
        <v>0.23004198207396509</v>
      </c>
      <c r="C52" s="21">
        <v>0.24485637916776268</v>
      </c>
    </row>
    <row r="53" spans="1:3">
      <c r="A53">
        <v>50</v>
      </c>
      <c r="B53" s="21">
        <v>0.22974577479568256</v>
      </c>
      <c r="C53" s="21">
        <v>0.2406868459376702</v>
      </c>
    </row>
    <row r="54" spans="1:3">
      <c r="A54">
        <v>51</v>
      </c>
      <c r="B54" s="21">
        <v>0.2285582821709588</v>
      </c>
      <c r="C54" s="21">
        <v>0.19377627692977045</v>
      </c>
    </row>
    <row r="55" spans="1:3">
      <c r="A55">
        <v>52</v>
      </c>
      <c r="B55" s="21">
        <v>0.24887669343185131</v>
      </c>
      <c r="C55" s="21">
        <v>0.20069795337632532</v>
      </c>
    </row>
    <row r="56" spans="1:3">
      <c r="A56">
        <v>53</v>
      </c>
      <c r="B56" s="21">
        <v>0.24995762869462379</v>
      </c>
      <c r="C56" s="21">
        <v>0.15965194965392904</v>
      </c>
    </row>
    <row r="57" spans="1:3">
      <c r="A57">
        <v>54</v>
      </c>
      <c r="B57" s="21">
        <v>0.21900465192268723</v>
      </c>
      <c r="C57" s="21">
        <v>0.22627646586039682</v>
      </c>
    </row>
    <row r="58" spans="1:3">
      <c r="A58">
        <v>55</v>
      </c>
      <c r="B58" s="21">
        <v>0.20469464701573475</v>
      </c>
      <c r="C58" s="21">
        <v>0.20433639265861481</v>
      </c>
    </row>
    <row r="59" spans="1:3">
      <c r="A59">
        <v>56</v>
      </c>
      <c r="B59" s="21">
        <v>0.24289174000583358</v>
      </c>
      <c r="C59" s="21">
        <v>0.23184051572324194</v>
      </c>
    </row>
    <row r="60" spans="1:3">
      <c r="A60">
        <v>57</v>
      </c>
      <c r="B60" s="21">
        <v>0.20735127654214541</v>
      </c>
      <c r="C60" s="21">
        <v>0.19955879159313544</v>
      </c>
    </row>
    <row r="61" spans="1:3">
      <c r="A61">
        <v>58</v>
      </c>
      <c r="B61" s="21">
        <v>0.25753356087980073</v>
      </c>
      <c r="C61" s="21">
        <v>0.16926658475921333</v>
      </c>
    </row>
    <row r="62" spans="1:3">
      <c r="A62">
        <v>59</v>
      </c>
      <c r="B62" s="21">
        <v>0.21514536452084251</v>
      </c>
      <c r="C62" s="21">
        <v>0.18420878980077962</v>
      </c>
    </row>
    <row r="63" spans="1:3">
      <c r="A63">
        <v>60</v>
      </c>
      <c r="B63" s="21">
        <v>0.22599789654544081</v>
      </c>
      <c r="C63" s="21">
        <v>0.21516917176769243</v>
      </c>
    </row>
    <row r="64" spans="1:3">
      <c r="A64">
        <v>61</v>
      </c>
      <c r="B64" s="21">
        <v>0.26740647188111494</v>
      </c>
      <c r="C64" s="21">
        <v>0.20469931810296466</v>
      </c>
    </row>
    <row r="65" spans="1:3">
      <c r="A65">
        <v>62</v>
      </c>
      <c r="B65" s="21">
        <v>0.21524100085890743</v>
      </c>
      <c r="C65" s="21">
        <v>0.21175370231787036</v>
      </c>
    </row>
    <row r="66" spans="1:3">
      <c r="A66">
        <v>63</v>
      </c>
      <c r="B66" s="21">
        <v>0.22723895929003618</v>
      </c>
      <c r="C66" s="21">
        <v>0.19469123157553139</v>
      </c>
    </row>
    <row r="67" spans="1:3">
      <c r="A67">
        <v>64</v>
      </c>
      <c r="B67" s="21">
        <v>0.30456488889344563</v>
      </c>
      <c r="C67" s="21">
        <v>0.1692181799993718</v>
      </c>
    </row>
    <row r="68" spans="1:3">
      <c r="A68">
        <v>65</v>
      </c>
      <c r="B68" s="21">
        <v>0.23171022488739776</v>
      </c>
      <c r="C68" s="21">
        <v>0.17256572394410652</v>
      </c>
    </row>
    <row r="69" spans="1:3">
      <c r="A69">
        <v>66</v>
      </c>
      <c r="B69" s="21">
        <v>0.22784329019873439</v>
      </c>
      <c r="C69" s="21">
        <v>0.25208025823974939</v>
      </c>
    </row>
    <row r="70" spans="1:3">
      <c r="A70">
        <v>67</v>
      </c>
      <c r="B70" s="21">
        <v>0.22336314236475752</v>
      </c>
      <c r="C70" s="21">
        <v>0.18729302623040447</v>
      </c>
    </row>
    <row r="71" spans="1:3">
      <c r="A71">
        <v>68</v>
      </c>
      <c r="B71" s="21">
        <v>0.20911378623893601</v>
      </c>
      <c r="C71" s="21">
        <v>0.20509816859372398</v>
      </c>
    </row>
    <row r="72" spans="1:3">
      <c r="A72">
        <v>69</v>
      </c>
      <c r="B72" s="21">
        <v>0.24021639471057452</v>
      </c>
      <c r="C72" s="21">
        <v>0.15169714695698094</v>
      </c>
    </row>
    <row r="73" spans="1:3">
      <c r="A73">
        <v>70</v>
      </c>
      <c r="B73" s="21">
        <v>0.20273811443504733</v>
      </c>
      <c r="C73" s="21">
        <v>0.20245536455241847</v>
      </c>
    </row>
    <row r="74" spans="1:3">
      <c r="A74">
        <v>71</v>
      </c>
      <c r="B74" s="21">
        <v>0.24173848870397832</v>
      </c>
      <c r="C74" s="21">
        <v>0.19029626577869183</v>
      </c>
    </row>
    <row r="75" spans="1:3">
      <c r="A75">
        <v>72</v>
      </c>
      <c r="B75" s="21">
        <v>0.20821090334481765</v>
      </c>
      <c r="C75" s="21">
        <v>0.21457942892534815</v>
      </c>
    </row>
    <row r="76" spans="1:3">
      <c r="A76">
        <v>73</v>
      </c>
      <c r="B76" s="21">
        <v>0.22023555186633828</v>
      </c>
      <c r="C76" s="21">
        <v>0.23307430731833081</v>
      </c>
    </row>
    <row r="77" spans="1:3">
      <c r="A77">
        <v>74</v>
      </c>
      <c r="B77" s="21">
        <v>0.28336487463740817</v>
      </c>
      <c r="C77" s="21">
        <v>0.20256103491029759</v>
      </c>
    </row>
    <row r="78" spans="1:3">
      <c r="A78">
        <v>75</v>
      </c>
      <c r="B78" s="21">
        <v>0.29147164832195188</v>
      </c>
      <c r="C78" s="21">
        <v>0.13920783358155212</v>
      </c>
    </row>
    <row r="79" spans="1:3">
      <c r="A79">
        <v>76</v>
      </c>
      <c r="B79" s="21">
        <v>0.22915531376800546</v>
      </c>
      <c r="C79" s="21">
        <v>0.20577903367280653</v>
      </c>
    </row>
    <row r="80" spans="1:3">
      <c r="A80">
        <v>77</v>
      </c>
      <c r="B80" s="21">
        <v>0.22265258068407112</v>
      </c>
      <c r="C80" s="21">
        <v>0.17398982504795479</v>
      </c>
    </row>
    <row r="81" spans="1:3">
      <c r="A81">
        <v>78</v>
      </c>
      <c r="B81" s="21">
        <v>0.25492992368658812</v>
      </c>
      <c r="C81" s="21">
        <v>0.18224312697720793</v>
      </c>
    </row>
    <row r="82" spans="1:3">
      <c r="A82">
        <v>79</v>
      </c>
      <c r="B82" s="21">
        <v>0.2431239435048958</v>
      </c>
      <c r="C82" s="21">
        <v>0.22288459591105611</v>
      </c>
    </row>
    <row r="83" spans="1:3">
      <c r="A83">
        <v>80</v>
      </c>
      <c r="B83" s="21">
        <v>0.22241974345788215</v>
      </c>
      <c r="C83" s="21">
        <v>0.23745571827490264</v>
      </c>
    </row>
    <row r="84" spans="1:3">
      <c r="A84">
        <v>81</v>
      </c>
      <c r="B84" s="21">
        <v>0.23840417151473051</v>
      </c>
      <c r="C84" s="21">
        <v>0.21449798742736309</v>
      </c>
    </row>
    <row r="85" spans="1:3">
      <c r="A85">
        <v>82</v>
      </c>
      <c r="B85" s="21">
        <v>0.26076038969754789</v>
      </c>
      <c r="C85" s="21">
        <v>0.23422927120705575</v>
      </c>
    </row>
    <row r="86" spans="1:3">
      <c r="A86">
        <v>83</v>
      </c>
      <c r="B86" s="21">
        <v>0.24548516705713133</v>
      </c>
      <c r="C86" s="21">
        <v>0.19408019427000531</v>
      </c>
    </row>
    <row r="87" spans="1:3">
      <c r="A87">
        <v>84</v>
      </c>
      <c r="B87" s="21">
        <v>0.26079950783387096</v>
      </c>
      <c r="C87" s="21">
        <v>0.23458239738437961</v>
      </c>
    </row>
    <row r="88" spans="1:3">
      <c r="A88">
        <v>85</v>
      </c>
      <c r="B88" s="21">
        <v>0.27206473768611306</v>
      </c>
      <c r="C88" s="21">
        <v>0.12762125911095634</v>
      </c>
    </row>
    <row r="89" spans="1:3">
      <c r="A89">
        <v>86</v>
      </c>
      <c r="B89" s="21">
        <v>0.26471636489244904</v>
      </c>
      <c r="C89" s="21">
        <v>0.17598812867885444</v>
      </c>
    </row>
    <row r="90" spans="1:3">
      <c r="A90">
        <v>87</v>
      </c>
      <c r="B90" s="21">
        <v>0.20784127628176194</v>
      </c>
      <c r="C90" s="21">
        <v>0.20188631701082338</v>
      </c>
    </row>
    <row r="91" spans="1:3">
      <c r="A91">
        <v>88</v>
      </c>
      <c r="B91" s="21">
        <v>0.28315265161142616</v>
      </c>
      <c r="C91" s="21">
        <v>0.14874268245367481</v>
      </c>
    </row>
    <row r="92" spans="1:3">
      <c r="A92">
        <v>89</v>
      </c>
      <c r="B92" s="21">
        <v>0.22475649252036578</v>
      </c>
      <c r="C92" s="21">
        <v>0.222195877390507</v>
      </c>
    </row>
    <row r="93" spans="1:3">
      <c r="A93">
        <v>90</v>
      </c>
      <c r="B93" s="21">
        <v>0.2112212435852415</v>
      </c>
      <c r="C93" s="21">
        <v>0.22194036863704378</v>
      </c>
    </row>
    <row r="94" spans="1:3">
      <c r="A94">
        <v>91</v>
      </c>
      <c r="B94" s="21">
        <v>0.24483186636561513</v>
      </c>
      <c r="C94" s="21">
        <v>0.17981653066017655</v>
      </c>
    </row>
    <row r="95" spans="1:3">
      <c r="A95">
        <v>92</v>
      </c>
      <c r="B95" s="21">
        <v>0.2515511456366516</v>
      </c>
      <c r="C95" s="21">
        <v>0.14865133102225153</v>
      </c>
    </row>
    <row r="96" spans="1:3">
      <c r="A96">
        <v>93</v>
      </c>
      <c r="B96" s="21">
        <v>0.25047485490027332</v>
      </c>
      <c r="C96" s="21">
        <v>0.15700558438445272</v>
      </c>
    </row>
    <row r="97" spans="1:3">
      <c r="A97">
        <v>94</v>
      </c>
      <c r="B97" s="21">
        <v>0.2612178895119005</v>
      </c>
      <c r="C97" s="21">
        <v>0.17303239611875804</v>
      </c>
    </row>
    <row r="98" spans="1:3">
      <c r="A98">
        <v>95</v>
      </c>
      <c r="B98" s="21">
        <v>0.25894765850809531</v>
      </c>
      <c r="C98" s="21">
        <v>0.16617232668012025</v>
      </c>
    </row>
    <row r="99" spans="1:3">
      <c r="A99">
        <v>96</v>
      </c>
      <c r="B99" s="21">
        <v>0.21452586090095976</v>
      </c>
      <c r="C99" s="21">
        <v>0.21454782893181235</v>
      </c>
    </row>
    <row r="100" spans="1:3">
      <c r="A100">
        <v>97</v>
      </c>
      <c r="B100" s="21">
        <v>0.30061714345402774</v>
      </c>
      <c r="C100" s="21">
        <v>0.11890974580921319</v>
      </c>
    </row>
    <row r="101" spans="1:3">
      <c r="A101">
        <v>98</v>
      </c>
      <c r="B101" s="21">
        <v>0.26289003906976594</v>
      </c>
      <c r="C101" s="21">
        <v>0.16151444450258012</v>
      </c>
    </row>
    <row r="102" spans="1:3">
      <c r="A102">
        <v>99</v>
      </c>
      <c r="B102" s="21">
        <v>0.26398477065240739</v>
      </c>
      <c r="C102" s="21">
        <v>0.22013113353783678</v>
      </c>
    </row>
    <row r="103" spans="1:3">
      <c r="A103">
        <v>100</v>
      </c>
      <c r="B103" s="21">
        <v>0.23785266181377185</v>
      </c>
      <c r="C103" s="21">
        <v>0.20487491041823724</v>
      </c>
    </row>
    <row r="104" spans="1:3">
      <c r="A104">
        <v>101</v>
      </c>
      <c r="B104" s="21">
        <v>0.21710857804646458</v>
      </c>
      <c r="C104" s="21">
        <v>0.18296340499724384</v>
      </c>
    </row>
    <row r="105" spans="1:3">
      <c r="A105">
        <v>102</v>
      </c>
      <c r="B105" s="21">
        <v>0.24864552224115</v>
      </c>
      <c r="C105" s="21">
        <v>0.17941248060337228</v>
      </c>
    </row>
    <row r="106" spans="1:3">
      <c r="A106">
        <v>103</v>
      </c>
      <c r="B106" s="21">
        <v>0.24073787374271435</v>
      </c>
      <c r="C106" s="21">
        <v>0.18120496733184602</v>
      </c>
    </row>
    <row r="107" spans="1:3">
      <c r="A107">
        <v>104</v>
      </c>
      <c r="B107" s="21">
        <v>0.2381479188610231</v>
      </c>
      <c r="C107" s="21">
        <v>0.28216861289381506</v>
      </c>
    </row>
    <row r="108" spans="1:3">
      <c r="A108">
        <v>105</v>
      </c>
      <c r="B108" s="21">
        <v>0.22476011438074564</v>
      </c>
      <c r="C108" s="21">
        <v>0.25959503633071918</v>
      </c>
    </row>
    <row r="109" spans="1:3">
      <c r="A109">
        <v>106</v>
      </c>
      <c r="B109" s="21">
        <v>0.23977185401673573</v>
      </c>
      <c r="C109" s="21">
        <v>0.15093416814780741</v>
      </c>
    </row>
    <row r="110" spans="1:3">
      <c r="A110">
        <v>107</v>
      </c>
      <c r="B110" s="21">
        <v>0.24424583255187973</v>
      </c>
      <c r="C110" s="21">
        <v>0.18484570249902529</v>
      </c>
    </row>
    <row r="111" spans="1:3">
      <c r="A111">
        <v>108</v>
      </c>
      <c r="B111" s="21">
        <v>0.22441227074983044</v>
      </c>
      <c r="C111" s="21">
        <v>0.22193668559696489</v>
      </c>
    </row>
    <row r="112" spans="1:3">
      <c r="A112">
        <v>109</v>
      </c>
      <c r="B112" s="21">
        <v>0.21210322950174929</v>
      </c>
      <c r="C112" s="21">
        <v>0.27342541459897945</v>
      </c>
    </row>
    <row r="113" spans="1:3">
      <c r="A113">
        <v>110</v>
      </c>
      <c r="B113" s="21">
        <v>0.19362846376556789</v>
      </c>
      <c r="C113" s="21">
        <v>0.2236962471971925</v>
      </c>
    </row>
    <row r="114" spans="1:3">
      <c r="A114">
        <v>111</v>
      </c>
      <c r="B114" s="21">
        <v>0.24779544834805972</v>
      </c>
      <c r="C114" s="21">
        <v>0.18120578695797168</v>
      </c>
    </row>
    <row r="115" spans="1:3">
      <c r="A115">
        <v>112</v>
      </c>
      <c r="B115" s="21">
        <v>0.24501103981547889</v>
      </c>
      <c r="C115" s="21">
        <v>0.2471340283201377</v>
      </c>
    </row>
    <row r="116" spans="1:3">
      <c r="A116">
        <v>113</v>
      </c>
      <c r="B116" s="21">
        <v>0.2222764594717723</v>
      </c>
      <c r="C116" s="21">
        <v>0.20884630260602866</v>
      </c>
    </row>
    <row r="117" spans="1:3">
      <c r="A117">
        <v>114</v>
      </c>
      <c r="B117" s="21">
        <v>0.23409270541232829</v>
      </c>
      <c r="C117" s="21">
        <v>0.21782810226222366</v>
      </c>
    </row>
    <row r="118" spans="1:3">
      <c r="A118">
        <v>115</v>
      </c>
      <c r="B118" s="21">
        <v>0.26848915411928076</v>
      </c>
      <c r="C118" s="21">
        <v>0.13113520043812263</v>
      </c>
    </row>
    <row r="119" spans="1:3">
      <c r="A119">
        <v>116</v>
      </c>
      <c r="B119" s="21">
        <v>0.22546352308633502</v>
      </c>
      <c r="C119" s="21">
        <v>0.18425172002202059</v>
      </c>
    </row>
    <row r="120" spans="1:3">
      <c r="A120">
        <v>117</v>
      </c>
      <c r="B120" s="21">
        <v>0.23411172612562928</v>
      </c>
      <c r="C120" s="21">
        <v>0.20413621318835462</v>
      </c>
    </row>
    <row r="121" spans="1:3">
      <c r="A121">
        <v>118</v>
      </c>
      <c r="B121" s="21">
        <v>0.20345653238662037</v>
      </c>
      <c r="C121" s="21">
        <v>0.21882393024546237</v>
      </c>
    </row>
    <row r="122" spans="1:3">
      <c r="A122">
        <v>119</v>
      </c>
      <c r="B122" s="21">
        <v>0.22077051501343004</v>
      </c>
      <c r="C122" s="21">
        <v>0.256692964170259</v>
      </c>
    </row>
    <row r="123" spans="1:3">
      <c r="A123">
        <v>120</v>
      </c>
      <c r="B123" s="21">
        <v>0.27739162957824604</v>
      </c>
      <c r="C123" s="21">
        <v>0.13075357937045282</v>
      </c>
    </row>
    <row r="124" spans="1:3">
      <c r="A124">
        <v>121</v>
      </c>
      <c r="B124" s="21">
        <v>0.2498735702606146</v>
      </c>
      <c r="C124" s="21">
        <v>0.18859297215461712</v>
      </c>
    </row>
    <row r="125" spans="1:3">
      <c r="A125">
        <v>122</v>
      </c>
      <c r="B125" s="21">
        <v>0.21486001274430186</v>
      </c>
      <c r="C125" s="21">
        <v>0.22802208694370626</v>
      </c>
    </row>
    <row r="126" spans="1:3">
      <c r="A126">
        <v>123</v>
      </c>
      <c r="B126" s="21">
        <v>0.2594287355645139</v>
      </c>
      <c r="C126" s="21">
        <v>0.19881751570809417</v>
      </c>
    </row>
    <row r="127" spans="1:3">
      <c r="A127">
        <v>124</v>
      </c>
      <c r="B127" s="21">
        <v>0.2265439660880165</v>
      </c>
      <c r="C127" s="21">
        <v>0.20192908822813854</v>
      </c>
    </row>
    <row r="128" spans="1:3">
      <c r="A128">
        <v>125</v>
      </c>
      <c r="B128" s="21">
        <v>0.22980324150303455</v>
      </c>
      <c r="C128" s="21">
        <v>0.16402111152389362</v>
      </c>
    </row>
    <row r="129" spans="1:3">
      <c r="A129">
        <v>126</v>
      </c>
      <c r="B129" s="21">
        <v>0.22403174748427102</v>
      </c>
      <c r="C129" s="21">
        <v>0.20423484638776696</v>
      </c>
    </row>
    <row r="130" spans="1:3">
      <c r="A130">
        <v>127</v>
      </c>
      <c r="B130" s="21">
        <v>0.2334258686158856</v>
      </c>
      <c r="C130" s="21">
        <v>0.21099320048131426</v>
      </c>
    </row>
    <row r="131" spans="1:3">
      <c r="A131">
        <v>128</v>
      </c>
      <c r="B131" s="21">
        <v>0.23867428145133338</v>
      </c>
      <c r="C131" s="21">
        <v>0.17587272292390785</v>
      </c>
    </row>
    <row r="132" spans="1:3">
      <c r="A132">
        <v>129</v>
      </c>
      <c r="B132" s="21">
        <v>0.29063469152285454</v>
      </c>
      <c r="C132" s="21">
        <v>0.15894449061296442</v>
      </c>
    </row>
    <row r="133" spans="1:3">
      <c r="A133">
        <v>130</v>
      </c>
      <c r="B133" s="21">
        <v>0.2328057318470928</v>
      </c>
      <c r="C133" s="21">
        <v>0.19591208100622703</v>
      </c>
    </row>
    <row r="134" spans="1:3">
      <c r="A134">
        <v>131</v>
      </c>
      <c r="B134" s="21">
        <v>0.2405894977429589</v>
      </c>
      <c r="C134" s="21">
        <v>0.15615368176203095</v>
      </c>
    </row>
    <row r="135" spans="1:3">
      <c r="A135">
        <v>132</v>
      </c>
      <c r="B135" s="21">
        <v>0.2399013729760619</v>
      </c>
      <c r="C135" s="21">
        <v>0.15250219953710273</v>
      </c>
    </row>
    <row r="136" spans="1:3">
      <c r="A136">
        <v>133</v>
      </c>
      <c r="B136" s="21">
        <v>0.24599297767987011</v>
      </c>
      <c r="C136" s="21">
        <v>0.23185964056040775</v>
      </c>
    </row>
    <row r="137" spans="1:3">
      <c r="A137">
        <v>134</v>
      </c>
      <c r="B137" s="21">
        <v>0.22070436352680795</v>
      </c>
      <c r="C137" s="21">
        <v>0.24962868588510725</v>
      </c>
    </row>
    <row r="138" spans="1:3">
      <c r="A138">
        <v>135</v>
      </c>
      <c r="B138" s="21">
        <v>0.22426862792119218</v>
      </c>
      <c r="C138" s="21">
        <v>0.19719685796172365</v>
      </c>
    </row>
    <row r="139" spans="1:3">
      <c r="A139">
        <v>136</v>
      </c>
      <c r="B139" s="21">
        <v>0.2539920312461959</v>
      </c>
      <c r="C139" s="21">
        <v>0.16098212329936673</v>
      </c>
    </row>
    <row r="140" spans="1:3">
      <c r="A140">
        <v>137</v>
      </c>
      <c r="B140" s="21">
        <v>0.20633598100481482</v>
      </c>
      <c r="C140" s="21">
        <v>0.20484172634951969</v>
      </c>
    </row>
    <row r="141" spans="1:3">
      <c r="A141">
        <v>138</v>
      </c>
      <c r="B141" s="21">
        <v>0.25886842398873716</v>
      </c>
      <c r="C141" s="21">
        <v>0.15838051397034633</v>
      </c>
    </row>
    <row r="142" spans="1:3">
      <c r="A142">
        <v>139</v>
      </c>
      <c r="B142" s="21">
        <v>0.2458095421524249</v>
      </c>
      <c r="C142" s="21">
        <v>0.17157213663485404</v>
      </c>
    </row>
    <row r="143" spans="1:3">
      <c r="A143">
        <v>140</v>
      </c>
      <c r="B143" s="21">
        <v>0.21154923382997204</v>
      </c>
      <c r="C143" s="21">
        <v>0.25960188058350536</v>
      </c>
    </row>
    <row r="144" spans="1:3">
      <c r="A144">
        <v>141</v>
      </c>
      <c r="B144" s="21">
        <v>0.21494450137922874</v>
      </c>
      <c r="C144" s="21">
        <v>0.22354934638018056</v>
      </c>
    </row>
    <row r="145" spans="1:3">
      <c r="A145">
        <v>142</v>
      </c>
      <c r="B145" s="21">
        <v>0.20945915631131953</v>
      </c>
      <c r="C145" s="21">
        <v>0.19648878022519647</v>
      </c>
    </row>
    <row r="146" spans="1:3">
      <c r="A146">
        <v>143</v>
      </c>
      <c r="B146" s="21">
        <v>0.2945902165688154</v>
      </c>
      <c r="C146" s="21">
        <v>0.15836682862226567</v>
      </c>
    </row>
    <row r="147" spans="1:3">
      <c r="A147">
        <v>144</v>
      </c>
      <c r="B147" s="21">
        <v>0.20272537029763235</v>
      </c>
      <c r="C147" s="21">
        <v>0.23126478873016962</v>
      </c>
    </row>
    <row r="148" spans="1:3">
      <c r="A148">
        <v>145</v>
      </c>
      <c r="B148" s="21">
        <v>0.2431429959239258</v>
      </c>
      <c r="C148" s="21">
        <v>0.1573336994187946</v>
      </c>
    </row>
    <row r="149" spans="1:3">
      <c r="A149">
        <v>146</v>
      </c>
      <c r="B149" s="21">
        <v>0.23671332457786598</v>
      </c>
      <c r="C149" s="21">
        <v>0.21078048468462207</v>
      </c>
    </row>
    <row r="150" spans="1:3">
      <c r="A150">
        <v>147</v>
      </c>
      <c r="B150" s="21">
        <v>0.22616641558205886</v>
      </c>
      <c r="C150" s="21">
        <v>0.2420212834614916</v>
      </c>
    </row>
    <row r="151" spans="1:3">
      <c r="A151">
        <v>148</v>
      </c>
      <c r="B151" s="21">
        <v>0.22549935654388131</v>
      </c>
      <c r="C151" s="21">
        <v>0.21968088555139414</v>
      </c>
    </row>
    <row r="152" spans="1:3">
      <c r="A152">
        <v>149</v>
      </c>
      <c r="B152" s="21">
        <v>0.24486686501903604</v>
      </c>
      <c r="C152" s="21">
        <v>0.15598976732202086</v>
      </c>
    </row>
    <row r="153" spans="1:3">
      <c r="A153">
        <v>150</v>
      </c>
      <c r="B153" s="21">
        <v>0.2184407397321268</v>
      </c>
      <c r="C153" s="21">
        <v>0.18934398882515657</v>
      </c>
    </row>
    <row r="154" spans="1:3">
      <c r="A154">
        <v>151</v>
      </c>
      <c r="B154" s="21">
        <v>0.24433314054902139</v>
      </c>
      <c r="C154" s="21">
        <v>0.23680740673361367</v>
      </c>
    </row>
    <row r="155" spans="1:3">
      <c r="A155">
        <v>152</v>
      </c>
      <c r="B155" s="21">
        <v>0.2520114733541623</v>
      </c>
      <c r="C155" s="21">
        <v>0.16443772199013124</v>
      </c>
    </row>
    <row r="156" spans="1:3">
      <c r="A156">
        <v>153</v>
      </c>
      <c r="B156" s="21">
        <v>0.23208217293498673</v>
      </c>
      <c r="C156" s="21">
        <v>0.22238075380484801</v>
      </c>
    </row>
    <row r="157" spans="1:3">
      <c r="A157">
        <v>154</v>
      </c>
      <c r="B157" s="21">
        <v>0.20894619604887149</v>
      </c>
      <c r="C157" s="21">
        <v>0.22665001760639811</v>
      </c>
    </row>
    <row r="158" spans="1:3">
      <c r="A158">
        <v>155</v>
      </c>
      <c r="B158" s="21">
        <v>0.19149599658965533</v>
      </c>
      <c r="C158" s="21">
        <v>0.22826722569931457</v>
      </c>
    </row>
    <row r="159" spans="1:3">
      <c r="A159">
        <v>156</v>
      </c>
      <c r="B159" s="21">
        <v>0.20421290608377404</v>
      </c>
      <c r="C159" s="21">
        <v>0.24098336972471029</v>
      </c>
    </row>
    <row r="160" spans="1:3">
      <c r="A160">
        <v>157</v>
      </c>
      <c r="B160" s="21">
        <v>0.25094698137620863</v>
      </c>
      <c r="C160" s="21">
        <v>0.17341826097093421</v>
      </c>
    </row>
    <row r="161" spans="1:3">
      <c r="A161">
        <v>158</v>
      </c>
      <c r="B161" s="21">
        <v>0.22912919271380291</v>
      </c>
      <c r="C161" s="21">
        <v>0.19377085477721032</v>
      </c>
    </row>
    <row r="162" spans="1:3">
      <c r="A162">
        <v>159</v>
      </c>
      <c r="B162" s="21">
        <v>0.25815810654806964</v>
      </c>
      <c r="C162" s="21">
        <v>0.15951200961745057</v>
      </c>
    </row>
    <row r="163" spans="1:3">
      <c r="A163">
        <v>160</v>
      </c>
      <c r="B163" s="21">
        <v>0.30112326177882687</v>
      </c>
      <c r="C163" s="21">
        <v>0.11278020087028083</v>
      </c>
    </row>
    <row r="164" spans="1:3">
      <c r="A164">
        <v>161</v>
      </c>
      <c r="B164" s="21">
        <v>0.29402569660718425</v>
      </c>
      <c r="C164" s="21">
        <v>0.26651299634774789</v>
      </c>
    </row>
    <row r="165" spans="1:3">
      <c r="A165">
        <v>162</v>
      </c>
      <c r="B165" s="21">
        <v>0.23224888167987476</v>
      </c>
      <c r="C165" s="21">
        <v>0.2252026499211007</v>
      </c>
    </row>
    <row r="166" spans="1:3">
      <c r="A166">
        <v>163</v>
      </c>
      <c r="B166" s="21">
        <v>0.23588895683867697</v>
      </c>
      <c r="C166" s="21">
        <v>0.20896633658984898</v>
      </c>
    </row>
    <row r="167" spans="1:3">
      <c r="A167">
        <v>164</v>
      </c>
      <c r="B167" s="21">
        <v>0.22459159762638345</v>
      </c>
      <c r="C167" s="21">
        <v>0.1744507603088323</v>
      </c>
    </row>
    <row r="168" spans="1:3">
      <c r="A168">
        <v>165</v>
      </c>
      <c r="B168" s="21">
        <v>0.2821228205177238</v>
      </c>
      <c r="C168" s="21">
        <v>0.1876639535616304</v>
      </c>
    </row>
    <row r="169" spans="1:3">
      <c r="A169">
        <v>166</v>
      </c>
      <c r="B169" s="21">
        <v>0.24403206043698975</v>
      </c>
      <c r="C169" s="21">
        <v>0.23718452468138321</v>
      </c>
    </row>
    <row r="170" spans="1:3">
      <c r="A170">
        <v>167</v>
      </c>
      <c r="B170" s="21">
        <v>0.25567402316901716</v>
      </c>
      <c r="C170" s="21">
        <v>0.21377548256103113</v>
      </c>
    </row>
    <row r="171" spans="1:3">
      <c r="A171">
        <v>168</v>
      </c>
      <c r="B171" s="21">
        <v>0.2322978667406902</v>
      </c>
      <c r="C171" s="21">
        <v>0.1835450901478248</v>
      </c>
    </row>
    <row r="172" spans="1:3">
      <c r="A172">
        <v>169</v>
      </c>
      <c r="B172" s="21">
        <v>0.27573892755329066</v>
      </c>
      <c r="C172" s="21">
        <v>0.18936287261898349</v>
      </c>
    </row>
    <row r="173" spans="1:3">
      <c r="A173">
        <v>170</v>
      </c>
      <c r="B173" s="21">
        <v>0.25698541884955922</v>
      </c>
      <c r="C173" s="21">
        <v>0.17036477071544798</v>
      </c>
    </row>
    <row r="174" spans="1:3">
      <c r="A174">
        <v>171</v>
      </c>
      <c r="B174" s="21">
        <v>0.21035399791616058</v>
      </c>
      <c r="C174" s="21">
        <v>0.21637990054714815</v>
      </c>
    </row>
    <row r="175" spans="1:3">
      <c r="A175">
        <v>172</v>
      </c>
      <c r="B175" s="21">
        <v>0.23960929451557339</v>
      </c>
      <c r="C175" s="21">
        <v>0.18421737877038502</v>
      </c>
    </row>
    <row r="176" spans="1:3">
      <c r="A176">
        <v>173</v>
      </c>
      <c r="B176" s="21">
        <v>0.23413394485217426</v>
      </c>
      <c r="C176" s="21">
        <v>0.23989374409581748</v>
      </c>
    </row>
    <row r="177" spans="1:3">
      <c r="A177">
        <v>174</v>
      </c>
      <c r="B177" s="21">
        <v>0.24065172975417989</v>
      </c>
      <c r="C177" s="21">
        <v>0.2387246523451631</v>
      </c>
    </row>
    <row r="178" spans="1:3">
      <c r="A178">
        <v>175</v>
      </c>
      <c r="B178" s="21">
        <v>0.21302093962003235</v>
      </c>
      <c r="C178" s="21">
        <v>0.23600527857088574</v>
      </c>
    </row>
    <row r="179" spans="1:3">
      <c r="A179">
        <v>176</v>
      </c>
      <c r="B179" s="21">
        <v>0.27478752554430164</v>
      </c>
      <c r="C179" s="21">
        <v>0.15809242556652733</v>
      </c>
    </row>
    <row r="180" spans="1:3">
      <c r="A180">
        <v>177</v>
      </c>
      <c r="B180" s="21">
        <v>0.236197806521906</v>
      </c>
      <c r="C180" s="21">
        <v>0.24483019550518936</v>
      </c>
    </row>
    <row r="181" spans="1:3">
      <c r="A181">
        <v>178</v>
      </c>
      <c r="B181" s="21">
        <v>0.25297042363385847</v>
      </c>
      <c r="C181" s="21">
        <v>0.24101826433928691</v>
      </c>
    </row>
    <row r="182" spans="1:3">
      <c r="A182">
        <v>179</v>
      </c>
      <c r="B182" s="21">
        <v>0.24656695028048037</v>
      </c>
      <c r="C182" s="21">
        <v>0.21242152816462553</v>
      </c>
    </row>
    <row r="183" spans="1:3">
      <c r="A183">
        <v>180</v>
      </c>
      <c r="B183" s="21">
        <v>0.26564963811172326</v>
      </c>
      <c r="C183" s="21">
        <v>0.18690285271794682</v>
      </c>
    </row>
    <row r="184" spans="1:3">
      <c r="A184">
        <v>181</v>
      </c>
      <c r="B184" s="21">
        <v>0.24169436511144524</v>
      </c>
      <c r="C184" s="21">
        <v>0.18445080673554881</v>
      </c>
    </row>
    <row r="185" spans="1:3">
      <c r="A185">
        <v>182</v>
      </c>
      <c r="B185" s="21">
        <v>0.23295968333315933</v>
      </c>
      <c r="C185" s="21">
        <v>0.16361663953117561</v>
      </c>
    </row>
    <row r="186" spans="1:3">
      <c r="A186">
        <v>183</v>
      </c>
      <c r="B186" s="21">
        <v>0.31733412041198367</v>
      </c>
      <c r="C186" s="21">
        <v>9.3563598710956958E-2</v>
      </c>
    </row>
    <row r="187" spans="1:3">
      <c r="A187">
        <v>184</v>
      </c>
      <c r="B187" s="21">
        <v>0.23340783428425754</v>
      </c>
      <c r="C187" s="21">
        <v>0.18107624684758447</v>
      </c>
    </row>
    <row r="188" spans="1:3">
      <c r="A188">
        <v>185</v>
      </c>
      <c r="B188" s="21">
        <v>0.2486307751312721</v>
      </c>
      <c r="C188" s="21">
        <v>0.27799671997539449</v>
      </c>
    </row>
    <row r="189" spans="1:3">
      <c r="A189">
        <v>186</v>
      </c>
      <c r="B189" s="21">
        <v>0.25026176798697519</v>
      </c>
      <c r="C189" s="21">
        <v>0.21375136472595063</v>
      </c>
    </row>
    <row r="190" spans="1:3">
      <c r="A190">
        <v>187</v>
      </c>
      <c r="B190" s="21">
        <v>0.2670152266875272</v>
      </c>
      <c r="C190" s="21">
        <v>0.27921638378714952</v>
      </c>
    </row>
    <row r="191" spans="1:3">
      <c r="A191">
        <v>188</v>
      </c>
      <c r="B191" s="21">
        <v>0.23570761980321106</v>
      </c>
      <c r="C191" s="21">
        <v>0.17465225576910584</v>
      </c>
    </row>
    <row r="192" spans="1:3">
      <c r="A192">
        <v>189</v>
      </c>
      <c r="B192" s="21">
        <v>0.27127400779454441</v>
      </c>
      <c r="C192" s="21">
        <v>0.19742641551186169</v>
      </c>
    </row>
    <row r="193" spans="1:3">
      <c r="A193">
        <v>190</v>
      </c>
      <c r="B193" s="21">
        <v>0.25027849211978392</v>
      </c>
      <c r="C193" s="21">
        <v>0.19831936445459575</v>
      </c>
    </row>
    <row r="194" spans="1:3">
      <c r="A194">
        <v>191</v>
      </c>
      <c r="B194" s="21">
        <v>0.23439864102495578</v>
      </c>
      <c r="C194" s="21">
        <v>0.20678156803881825</v>
      </c>
    </row>
    <row r="195" spans="1:3">
      <c r="A195">
        <v>192</v>
      </c>
      <c r="B195" s="21">
        <v>0.22789231955445011</v>
      </c>
      <c r="C195" s="21">
        <v>0.1901622979900385</v>
      </c>
    </row>
    <row r="196" spans="1:3">
      <c r="A196">
        <v>193</v>
      </c>
      <c r="B196" s="21">
        <v>0.23478714928117866</v>
      </c>
      <c r="C196" s="21">
        <v>0.27081875575828879</v>
      </c>
    </row>
    <row r="197" spans="1:3">
      <c r="A197">
        <v>194</v>
      </c>
      <c r="B197" s="21">
        <v>0.23279602463693091</v>
      </c>
      <c r="C197" s="21">
        <v>0.18499629745958368</v>
      </c>
    </row>
    <row r="198" spans="1:3">
      <c r="A198">
        <v>195</v>
      </c>
      <c r="B198" s="21">
        <v>0.23192593754766655</v>
      </c>
      <c r="C198" s="21">
        <v>0.16668220129729808</v>
      </c>
    </row>
    <row r="199" spans="1:3">
      <c r="A199">
        <v>196</v>
      </c>
      <c r="B199" s="21">
        <v>0.25549279714546347</v>
      </c>
      <c r="C199" s="21">
        <v>0.19817341298680186</v>
      </c>
    </row>
    <row r="200" spans="1:3">
      <c r="A200">
        <v>197</v>
      </c>
      <c r="B200" s="21">
        <v>0.23212587232242193</v>
      </c>
      <c r="C200" s="21">
        <v>0.17401772404896335</v>
      </c>
    </row>
    <row r="201" spans="1:3">
      <c r="A201">
        <v>198</v>
      </c>
      <c r="B201" s="21">
        <v>0.26166775176095702</v>
      </c>
      <c r="C201" s="21">
        <v>0.1836085720062432</v>
      </c>
    </row>
    <row r="202" spans="1:3">
      <c r="A202">
        <v>199</v>
      </c>
      <c r="B202" s="21">
        <v>0.20396415148633462</v>
      </c>
      <c r="C202" s="21">
        <v>0.24567694956041758</v>
      </c>
    </row>
    <row r="203" spans="1:3">
      <c r="A203">
        <v>200</v>
      </c>
      <c r="B203" s="21">
        <v>0.24761798465596074</v>
      </c>
      <c r="C203" s="21">
        <v>0.16501089747101921</v>
      </c>
    </row>
    <row r="204" spans="1:3">
      <c r="A204">
        <v>201</v>
      </c>
      <c r="B204" s="21">
        <v>0.24301387111144504</v>
      </c>
      <c r="C204" s="21">
        <v>0.1534776331025067</v>
      </c>
    </row>
    <row r="205" spans="1:3">
      <c r="A205">
        <v>202</v>
      </c>
      <c r="B205" s="21">
        <v>0.25255018692806375</v>
      </c>
      <c r="C205" s="21">
        <v>0.20240972337824967</v>
      </c>
    </row>
    <row r="206" spans="1:3">
      <c r="A206">
        <v>203</v>
      </c>
      <c r="B206" s="21">
        <v>0.23502816934648718</v>
      </c>
      <c r="C206" s="21">
        <v>0.20220209317959931</v>
      </c>
    </row>
    <row r="207" spans="1:3">
      <c r="A207">
        <v>204</v>
      </c>
      <c r="B207" s="21">
        <v>0.22043408788099306</v>
      </c>
      <c r="C207" s="21">
        <v>0.19738227192054675</v>
      </c>
    </row>
    <row r="208" spans="1:3">
      <c r="A208">
        <v>205</v>
      </c>
      <c r="B208" s="21">
        <v>0.23007159590056053</v>
      </c>
      <c r="C208" s="21">
        <v>0.16766624008414799</v>
      </c>
    </row>
    <row r="209" spans="1:3">
      <c r="A209">
        <v>206</v>
      </c>
      <c r="B209" s="21">
        <v>0.21613017060544695</v>
      </c>
      <c r="C209" s="21">
        <v>0.23492675055383605</v>
      </c>
    </row>
    <row r="210" spans="1:3">
      <c r="A210">
        <v>207</v>
      </c>
      <c r="B210" s="21">
        <v>0.24956712052723706</v>
      </c>
      <c r="C210" s="21">
        <v>0.1455562732763987</v>
      </c>
    </row>
    <row r="211" spans="1:3">
      <c r="A211">
        <v>208</v>
      </c>
      <c r="B211" s="21">
        <v>0.21514960067618849</v>
      </c>
      <c r="C211" s="21">
        <v>0.17089668570931665</v>
      </c>
    </row>
    <row r="212" spans="1:3">
      <c r="A212">
        <v>209</v>
      </c>
      <c r="B212" s="21">
        <v>0.22189516937072121</v>
      </c>
      <c r="C212" s="21">
        <v>0.20949378243951292</v>
      </c>
    </row>
    <row r="213" spans="1:3">
      <c r="A213">
        <v>210</v>
      </c>
      <c r="B213" s="21">
        <v>0.21898745581352955</v>
      </c>
      <c r="C213" s="21">
        <v>0.23934081300751753</v>
      </c>
    </row>
    <row r="214" spans="1:3">
      <c r="A214">
        <v>211</v>
      </c>
      <c r="B214" s="21">
        <v>0.31171840095019426</v>
      </c>
      <c r="C214" s="21">
        <v>0.1369051470396544</v>
      </c>
    </row>
    <row r="215" spans="1:3">
      <c r="A215">
        <v>212</v>
      </c>
      <c r="B215" s="21">
        <v>0.22774364383015278</v>
      </c>
      <c r="C215" s="21">
        <v>0.24152661390057456</v>
      </c>
    </row>
    <row r="216" spans="1:3">
      <c r="A216">
        <v>213</v>
      </c>
      <c r="B216" s="21">
        <v>0.24075044878087751</v>
      </c>
      <c r="C216" s="21">
        <v>0.23427287117088902</v>
      </c>
    </row>
    <row r="217" spans="1:3">
      <c r="A217">
        <v>214</v>
      </c>
      <c r="B217" s="21">
        <v>0.24100114527492097</v>
      </c>
      <c r="C217" s="21">
        <v>0.16677821606550453</v>
      </c>
    </row>
    <row r="218" spans="1:3">
      <c r="A218">
        <v>215</v>
      </c>
      <c r="B218" s="21">
        <v>0.25822455824423296</v>
      </c>
      <c r="C218" s="21">
        <v>0.17175682890635913</v>
      </c>
    </row>
    <row r="219" spans="1:3">
      <c r="A219">
        <v>216</v>
      </c>
      <c r="B219" s="21">
        <v>0.2569342309190536</v>
      </c>
      <c r="C219" s="21">
        <v>0.15610436476460227</v>
      </c>
    </row>
    <row r="220" spans="1:3">
      <c r="A220">
        <v>217</v>
      </c>
      <c r="B220" s="21">
        <v>0.25061285764131785</v>
      </c>
      <c r="C220" s="21">
        <v>0.16475435412967143</v>
      </c>
    </row>
    <row r="221" spans="1:3">
      <c r="A221">
        <v>218</v>
      </c>
      <c r="B221" s="21">
        <v>0.2559691025855021</v>
      </c>
      <c r="C221" s="21">
        <v>0.158963149240513</v>
      </c>
    </row>
    <row r="222" spans="1:3">
      <c r="A222">
        <v>219</v>
      </c>
      <c r="B222" s="21">
        <v>0.24510865314419775</v>
      </c>
      <c r="C222" s="21">
        <v>0.15659687533635741</v>
      </c>
    </row>
    <row r="223" spans="1:3">
      <c r="A223">
        <v>220</v>
      </c>
      <c r="B223" s="21">
        <v>0.22392821347486339</v>
      </c>
      <c r="C223" s="21">
        <v>0.21023661770628091</v>
      </c>
    </row>
    <row r="224" spans="1:3">
      <c r="A224">
        <v>221</v>
      </c>
      <c r="B224" s="21">
        <v>0.22724587512126906</v>
      </c>
      <c r="C224" s="21">
        <v>0.19154116308458952</v>
      </c>
    </row>
    <row r="225" spans="1:3">
      <c r="A225">
        <v>222</v>
      </c>
      <c r="B225" s="21">
        <v>0.2190871312337041</v>
      </c>
      <c r="C225" s="21">
        <v>0.24642439642073083</v>
      </c>
    </row>
    <row r="226" spans="1:3">
      <c r="A226">
        <v>223</v>
      </c>
      <c r="B226" s="21">
        <v>0.24382096114063365</v>
      </c>
      <c r="C226" s="21">
        <v>0.15725981958686433</v>
      </c>
    </row>
    <row r="227" spans="1:3">
      <c r="A227">
        <v>224</v>
      </c>
      <c r="B227" s="21">
        <v>0.21593929522026867</v>
      </c>
      <c r="C227" s="21">
        <v>0.19403023742712094</v>
      </c>
    </row>
    <row r="228" spans="1:3">
      <c r="A228">
        <v>225</v>
      </c>
      <c r="B228" s="21">
        <v>0.26178502610795218</v>
      </c>
      <c r="C228" s="21">
        <v>0.14405427294842282</v>
      </c>
    </row>
    <row r="229" spans="1:3">
      <c r="A229">
        <v>226</v>
      </c>
      <c r="B229" s="21">
        <v>0.30065519524464723</v>
      </c>
      <c r="C229" s="21">
        <v>0.12447816324864289</v>
      </c>
    </row>
    <row r="230" spans="1:3">
      <c r="A230">
        <v>227</v>
      </c>
      <c r="B230" s="21">
        <v>0.2237817506940023</v>
      </c>
      <c r="C230" s="21">
        <v>0.22519102858438997</v>
      </c>
    </row>
    <row r="231" spans="1:3">
      <c r="A231">
        <v>228</v>
      </c>
      <c r="B231" s="21">
        <v>0.21587802215132562</v>
      </c>
      <c r="C231" s="21">
        <v>0.23069265847067116</v>
      </c>
    </row>
    <row r="232" spans="1:3">
      <c r="A232">
        <v>229</v>
      </c>
      <c r="B232" s="21">
        <v>0.21050605994610244</v>
      </c>
      <c r="C232" s="21">
        <v>0.1951903190646769</v>
      </c>
    </row>
    <row r="233" spans="1:3">
      <c r="A233">
        <v>230</v>
      </c>
      <c r="B233" s="21">
        <v>0.28094764266585714</v>
      </c>
      <c r="C233" s="21">
        <v>0.17175895313971964</v>
      </c>
    </row>
    <row r="234" spans="1:3">
      <c r="A234">
        <v>231</v>
      </c>
      <c r="B234" s="21">
        <v>0.23516786905359921</v>
      </c>
      <c r="C234" s="21">
        <v>0.2257847590031071</v>
      </c>
    </row>
    <row r="235" spans="1:3">
      <c r="A235">
        <v>232</v>
      </c>
      <c r="B235" s="21">
        <v>0.2374079515048359</v>
      </c>
      <c r="C235" s="21">
        <v>0.17068584280690144</v>
      </c>
    </row>
    <row r="236" spans="1:3">
      <c r="A236">
        <v>233</v>
      </c>
      <c r="B236" s="21">
        <v>0.21283448720792209</v>
      </c>
      <c r="C236" s="21">
        <v>0.23427715902896945</v>
      </c>
    </row>
    <row r="237" spans="1:3">
      <c r="A237">
        <v>234</v>
      </c>
      <c r="B237" s="21">
        <v>0.23432060210716099</v>
      </c>
      <c r="C237" s="21">
        <v>0.18573091145973278</v>
      </c>
    </row>
    <row r="238" spans="1:3">
      <c r="A238">
        <v>235</v>
      </c>
      <c r="B238" s="21">
        <v>0.25346633586154405</v>
      </c>
      <c r="C238" s="21">
        <v>0.22087523466286801</v>
      </c>
    </row>
    <row r="239" spans="1:3">
      <c r="A239">
        <v>236</v>
      </c>
      <c r="B239" s="21">
        <v>0.23951470986580586</v>
      </c>
      <c r="C239" s="21">
        <v>0.19857578621881947</v>
      </c>
    </row>
    <row r="240" spans="1:3">
      <c r="A240">
        <v>237</v>
      </c>
      <c r="B240" s="21">
        <v>0.25566087004885113</v>
      </c>
      <c r="C240" s="21">
        <v>0.14978325542177623</v>
      </c>
    </row>
    <row r="241" spans="1:3">
      <c r="A241">
        <v>238</v>
      </c>
      <c r="B241" s="21">
        <v>0.21802417584107903</v>
      </c>
      <c r="C241" s="21">
        <v>0.19578827009532018</v>
      </c>
    </row>
    <row r="242" spans="1:3">
      <c r="A242">
        <v>239</v>
      </c>
      <c r="B242" s="21">
        <v>0.28044665200578933</v>
      </c>
      <c r="C242" s="21">
        <v>0.2219419042254912</v>
      </c>
    </row>
    <row r="243" spans="1:3">
      <c r="A243">
        <v>240</v>
      </c>
      <c r="B243" s="21">
        <v>0.21519921337015202</v>
      </c>
      <c r="C243" s="21">
        <v>0.21721506625942399</v>
      </c>
    </row>
    <row r="244" spans="1:3">
      <c r="A244">
        <v>241</v>
      </c>
      <c r="B244" s="21">
        <v>0.25223828168835538</v>
      </c>
      <c r="C244" s="21">
        <v>0.23378752929442181</v>
      </c>
    </row>
    <row r="245" spans="1:3">
      <c r="A245">
        <v>242</v>
      </c>
      <c r="B245" s="21">
        <v>0.24991400436666333</v>
      </c>
      <c r="C245" s="21">
        <v>0.15694105128909208</v>
      </c>
    </row>
    <row r="246" spans="1:3">
      <c r="A246">
        <v>243</v>
      </c>
      <c r="B246" s="21">
        <v>0.21775275172529476</v>
      </c>
      <c r="C246" s="21">
        <v>0.24541022039516783</v>
      </c>
    </row>
    <row r="247" spans="1:3">
      <c r="A247">
        <v>244</v>
      </c>
      <c r="B247" s="21">
        <v>0.2424505874377948</v>
      </c>
      <c r="C247" s="21">
        <v>0.19676173694060056</v>
      </c>
    </row>
    <row r="248" spans="1:3">
      <c r="A248">
        <v>245</v>
      </c>
      <c r="B248" s="21">
        <v>0.26845470540619876</v>
      </c>
      <c r="C248" s="21">
        <v>0.18675405219625668</v>
      </c>
    </row>
    <row r="249" spans="1:3">
      <c r="A249">
        <v>246</v>
      </c>
      <c r="B249" s="21">
        <v>0.28150982285708026</v>
      </c>
      <c r="C249" s="21">
        <v>0.14408439839115028</v>
      </c>
    </row>
    <row r="250" spans="1:3">
      <c r="A250">
        <v>247</v>
      </c>
      <c r="B250" s="21">
        <v>0.27522526267753306</v>
      </c>
      <c r="C250" s="21">
        <v>0.15977321738881498</v>
      </c>
    </row>
    <row r="251" spans="1:3">
      <c r="A251">
        <v>248</v>
      </c>
      <c r="B251" s="21">
        <v>0.25132209630646068</v>
      </c>
      <c r="C251" s="21">
        <v>0.19050007942765479</v>
      </c>
    </row>
    <row r="252" spans="1:3">
      <c r="A252">
        <v>249</v>
      </c>
      <c r="B252" s="21">
        <v>0.22239933785549701</v>
      </c>
      <c r="C252" s="21">
        <v>0.2513926013911128</v>
      </c>
    </row>
    <row r="253" spans="1:3">
      <c r="A253">
        <v>250</v>
      </c>
      <c r="B253" s="21">
        <v>0.22914191829311184</v>
      </c>
      <c r="C253" s="21">
        <v>0.25182322904306659</v>
      </c>
    </row>
    <row r="254" spans="1:3">
      <c r="A254">
        <v>251</v>
      </c>
      <c r="B254" s="21">
        <v>0.23529659984279999</v>
      </c>
      <c r="C254" s="21">
        <v>0.18897864413722057</v>
      </c>
    </row>
    <row r="255" spans="1:3">
      <c r="A255">
        <v>252</v>
      </c>
      <c r="B255" s="21">
        <v>0.23033033215220858</v>
      </c>
      <c r="C255" s="21">
        <v>0.21667384502771714</v>
      </c>
    </row>
    <row r="256" spans="1:3">
      <c r="A256">
        <v>253</v>
      </c>
      <c r="B256" s="21">
        <v>0.26230639121807897</v>
      </c>
      <c r="C256" s="21">
        <v>0.18121881440323925</v>
      </c>
    </row>
    <row r="257" spans="1:3">
      <c r="A257">
        <v>254</v>
      </c>
      <c r="B257" s="21">
        <v>0.24677277687264024</v>
      </c>
      <c r="C257" s="21">
        <v>0.17668926976761795</v>
      </c>
    </row>
    <row r="258" spans="1:3">
      <c r="A258">
        <v>255</v>
      </c>
      <c r="B258" s="21">
        <v>0.24562946962704321</v>
      </c>
      <c r="C258" s="21">
        <v>0.16728191420151922</v>
      </c>
    </row>
    <row r="259" spans="1:3">
      <c r="A259">
        <v>256</v>
      </c>
      <c r="B259" s="21">
        <v>0.28259141877171334</v>
      </c>
      <c r="C259" s="21">
        <v>0.1239206659111023</v>
      </c>
    </row>
    <row r="260" spans="1:3">
      <c r="A260">
        <v>257</v>
      </c>
      <c r="B260" s="21">
        <v>0.21794255924170158</v>
      </c>
      <c r="C260" s="21">
        <v>0.20521202186816831</v>
      </c>
    </row>
    <row r="261" spans="1:3">
      <c r="A261">
        <v>258</v>
      </c>
      <c r="B261" s="21">
        <v>0.2441457316637943</v>
      </c>
      <c r="C261" s="21">
        <v>0.2019576427919445</v>
      </c>
    </row>
    <row r="262" spans="1:3">
      <c r="A262">
        <v>259</v>
      </c>
      <c r="B262" s="21">
        <v>0.23154544540205027</v>
      </c>
      <c r="C262" s="21">
        <v>0.21340812149449873</v>
      </c>
    </row>
    <row r="263" spans="1:3">
      <c r="A263">
        <v>260</v>
      </c>
      <c r="B263" s="21">
        <v>0.23990762369131571</v>
      </c>
      <c r="C263" s="21">
        <v>0.25636337402865439</v>
      </c>
    </row>
    <row r="264" spans="1:3">
      <c r="A264">
        <v>261</v>
      </c>
      <c r="B264" s="21">
        <v>0.23371582473293376</v>
      </c>
      <c r="C264" s="21">
        <v>0.23449361038454339</v>
      </c>
    </row>
    <row r="265" spans="1:3">
      <c r="A265">
        <v>262</v>
      </c>
      <c r="B265" s="21">
        <v>0.23809714207649482</v>
      </c>
      <c r="C265" s="21">
        <v>0.1597296445034852</v>
      </c>
    </row>
    <row r="266" spans="1:3">
      <c r="A266">
        <v>263</v>
      </c>
      <c r="B266" s="21">
        <v>0.21082311674169624</v>
      </c>
      <c r="C266" s="21">
        <v>0.24059410633301978</v>
      </c>
    </row>
    <row r="267" spans="1:3">
      <c r="A267">
        <v>264</v>
      </c>
      <c r="B267" s="21">
        <v>0.24412969265095155</v>
      </c>
      <c r="C267" s="21">
        <v>0.17599363166312398</v>
      </c>
    </row>
    <row r="268" spans="1:3">
      <c r="A268">
        <v>265</v>
      </c>
      <c r="B268" s="21">
        <v>0.2444129092400639</v>
      </c>
      <c r="C268" s="21">
        <v>0.19941149755285398</v>
      </c>
    </row>
    <row r="269" spans="1:3">
      <c r="A269">
        <v>266</v>
      </c>
      <c r="B269" s="21">
        <v>0.20761263278513001</v>
      </c>
      <c r="C269" s="21">
        <v>0.27217763346251989</v>
      </c>
    </row>
    <row r="270" spans="1:3">
      <c r="A270">
        <v>267</v>
      </c>
      <c r="B270" s="21">
        <v>0.26674815817186182</v>
      </c>
      <c r="C270" s="21">
        <v>0.13174653839924513</v>
      </c>
    </row>
    <row r="271" spans="1:3">
      <c r="A271">
        <v>268</v>
      </c>
      <c r="B271" s="21">
        <v>0.22485497119572578</v>
      </c>
      <c r="C271" s="21">
        <v>0.17456921364781613</v>
      </c>
    </row>
    <row r="272" spans="1:3">
      <c r="A272">
        <v>269</v>
      </c>
      <c r="B272" s="21">
        <v>0.20004266420229944</v>
      </c>
      <c r="C272" s="21">
        <v>0.21096074399291387</v>
      </c>
    </row>
    <row r="273" spans="1:3">
      <c r="A273">
        <v>270</v>
      </c>
      <c r="B273" s="21">
        <v>0.2258168657985028</v>
      </c>
      <c r="C273" s="21">
        <v>0.20661554526300521</v>
      </c>
    </row>
    <row r="274" spans="1:3">
      <c r="A274">
        <v>271</v>
      </c>
      <c r="B274" s="21">
        <v>0.21334074756095806</v>
      </c>
      <c r="C274" s="21">
        <v>0.19085819182807132</v>
      </c>
    </row>
    <row r="275" spans="1:3">
      <c r="A275">
        <v>272</v>
      </c>
      <c r="B275" s="21">
        <v>0.20171145702707904</v>
      </c>
      <c r="C275" s="21">
        <v>0.25626921356390664</v>
      </c>
    </row>
    <row r="276" spans="1:3">
      <c r="A276">
        <v>273</v>
      </c>
      <c r="B276" s="21">
        <v>0.22588545606044583</v>
      </c>
      <c r="C276" s="21">
        <v>0.20458652702223684</v>
      </c>
    </row>
    <row r="277" spans="1:3">
      <c r="A277">
        <v>274</v>
      </c>
      <c r="B277" s="21">
        <v>0.25347682249918346</v>
      </c>
      <c r="C277" s="21">
        <v>0.2479923044607773</v>
      </c>
    </row>
    <row r="278" spans="1:3">
      <c r="A278">
        <v>275</v>
      </c>
      <c r="B278" s="21">
        <v>0.23501756521947093</v>
      </c>
      <c r="C278" s="21">
        <v>0.20415668643212434</v>
      </c>
    </row>
    <row r="279" spans="1:3">
      <c r="A279">
        <v>276</v>
      </c>
      <c r="B279" s="21">
        <v>0.28115019734475871</v>
      </c>
      <c r="C279" s="21">
        <v>0.16335022162623744</v>
      </c>
    </row>
    <row r="280" spans="1:3">
      <c r="A280">
        <v>277</v>
      </c>
      <c r="B280" s="21">
        <v>0.2646474667275987</v>
      </c>
      <c r="C280" s="21">
        <v>0.13149323334923813</v>
      </c>
    </row>
    <row r="281" spans="1:3">
      <c r="A281">
        <v>278</v>
      </c>
      <c r="B281" s="21">
        <v>0.23673145094725184</v>
      </c>
      <c r="C281" s="21">
        <v>0.15357443659237566</v>
      </c>
    </row>
    <row r="282" spans="1:3">
      <c r="A282">
        <v>279</v>
      </c>
      <c r="B282" s="21">
        <v>0.22263374005775122</v>
      </c>
      <c r="C282" s="21">
        <v>0.19494423761976054</v>
      </c>
    </row>
    <row r="283" spans="1:3">
      <c r="A283">
        <v>280</v>
      </c>
      <c r="B283" s="21">
        <v>0.25484925011224774</v>
      </c>
      <c r="C283" s="21">
        <v>0.1871247618005458</v>
      </c>
    </row>
    <row r="284" spans="1:3">
      <c r="A284">
        <v>281</v>
      </c>
      <c r="B284" s="21">
        <v>0.2077097054751913</v>
      </c>
      <c r="C284" s="21">
        <v>0.20137919328503182</v>
      </c>
    </row>
    <row r="285" spans="1:3">
      <c r="A285">
        <v>282</v>
      </c>
      <c r="B285" s="21">
        <v>0.24930516107211667</v>
      </c>
      <c r="C285" s="21">
        <v>0.21928252532118758</v>
      </c>
    </row>
    <row r="286" spans="1:3">
      <c r="A286">
        <v>283</v>
      </c>
      <c r="B286" s="21">
        <v>0.23132983323269685</v>
      </c>
      <c r="C286" s="21">
        <v>0.25031057140530388</v>
      </c>
    </row>
    <row r="287" spans="1:3">
      <c r="A287">
        <v>284</v>
      </c>
      <c r="B287" s="21">
        <v>0.28547102005418135</v>
      </c>
      <c r="C287" s="21">
        <v>0.10914129399488587</v>
      </c>
    </row>
    <row r="288" spans="1:3">
      <c r="A288">
        <v>285</v>
      </c>
      <c r="B288" s="21">
        <v>0.28316174701016911</v>
      </c>
      <c r="C288" s="21">
        <v>0.15519656421078795</v>
      </c>
    </row>
    <row r="289" spans="1:3">
      <c r="A289">
        <v>286</v>
      </c>
      <c r="B289" s="21">
        <v>0.21363596066188736</v>
      </c>
      <c r="C289" s="21">
        <v>0.21656282938939739</v>
      </c>
    </row>
    <row r="290" spans="1:3">
      <c r="A290">
        <v>287</v>
      </c>
      <c r="B290" s="21">
        <v>0.25148843017062106</v>
      </c>
      <c r="C290" s="21">
        <v>0.18386840249203049</v>
      </c>
    </row>
    <row r="291" spans="1:3">
      <c r="A291">
        <v>288</v>
      </c>
      <c r="B291" s="21">
        <v>0.27262535593121068</v>
      </c>
      <c r="C291" s="21">
        <v>0.12783285547486811</v>
      </c>
    </row>
    <row r="292" spans="1:3">
      <c r="A292">
        <v>289</v>
      </c>
      <c r="B292" s="21">
        <v>0.2561260224365951</v>
      </c>
      <c r="C292" s="21">
        <v>0.18059850253152146</v>
      </c>
    </row>
    <row r="293" spans="1:3">
      <c r="A293">
        <v>290</v>
      </c>
      <c r="B293" s="21">
        <v>0.21384373715899826</v>
      </c>
      <c r="C293" s="21">
        <v>0.26315651239762622</v>
      </c>
    </row>
    <row r="294" spans="1:3">
      <c r="A294">
        <v>291</v>
      </c>
      <c r="B294" s="21">
        <v>0.22818996791425661</v>
      </c>
      <c r="C294" s="21">
        <v>0.1927244129232546</v>
      </c>
    </row>
    <row r="295" spans="1:3">
      <c r="A295">
        <v>292</v>
      </c>
      <c r="B295" s="21">
        <v>0.22595472814180259</v>
      </c>
      <c r="C295" s="21">
        <v>0.20213574754462948</v>
      </c>
    </row>
    <row r="296" spans="1:3">
      <c r="A296">
        <v>293</v>
      </c>
      <c r="B296" s="21">
        <v>0.2262597715491573</v>
      </c>
      <c r="C296" s="21">
        <v>0.23099491770490954</v>
      </c>
    </row>
    <row r="297" spans="1:3">
      <c r="A297">
        <v>294</v>
      </c>
      <c r="B297" s="21">
        <v>0.22135672224875674</v>
      </c>
      <c r="C297" s="21">
        <v>0.16701769357905033</v>
      </c>
    </row>
    <row r="298" spans="1:3">
      <c r="A298">
        <v>295</v>
      </c>
      <c r="B298" s="21">
        <v>0.24601554944588588</v>
      </c>
      <c r="C298" s="21">
        <v>0.15409035309021188</v>
      </c>
    </row>
    <row r="299" spans="1:3">
      <c r="A299">
        <v>296</v>
      </c>
      <c r="B299" s="21">
        <v>0.21986685287057298</v>
      </c>
      <c r="C299" s="21">
        <v>0.19991159570775313</v>
      </c>
    </row>
    <row r="300" spans="1:3">
      <c r="A300">
        <v>297</v>
      </c>
      <c r="B300" s="21">
        <v>0.26648114483871471</v>
      </c>
      <c r="C300" s="21">
        <v>0.17987347366263529</v>
      </c>
    </row>
    <row r="301" spans="1:3">
      <c r="A301">
        <v>298</v>
      </c>
      <c r="B301" s="21">
        <v>0.2188101325242636</v>
      </c>
      <c r="C301" s="21">
        <v>0.19426838968785107</v>
      </c>
    </row>
    <row r="302" spans="1:3">
      <c r="A302">
        <v>299</v>
      </c>
      <c r="B302" s="21">
        <v>0.24376161338947622</v>
      </c>
      <c r="C302" s="21">
        <v>0.22149859694375676</v>
      </c>
    </row>
    <row r="303" spans="1:3">
      <c r="A303">
        <v>300</v>
      </c>
      <c r="B303" s="21">
        <v>0.21411483313857874</v>
      </c>
      <c r="C303" s="21">
        <v>0.21248727476505541</v>
      </c>
    </row>
    <row r="304" spans="1:3">
      <c r="A304">
        <v>301</v>
      </c>
      <c r="B304" s="21">
        <v>0.22107936072166504</v>
      </c>
      <c r="C304" s="21">
        <v>0.21814706183499191</v>
      </c>
    </row>
    <row r="305" spans="1:3">
      <c r="A305">
        <v>302</v>
      </c>
      <c r="B305" s="21">
        <v>0.27510765997904485</v>
      </c>
      <c r="C305" s="21">
        <v>0.17117034504458944</v>
      </c>
    </row>
    <row r="306" spans="1:3">
      <c r="A306">
        <v>303</v>
      </c>
      <c r="B306" s="21">
        <v>0.24045773054665842</v>
      </c>
      <c r="C306" s="21">
        <v>0.1880120788078859</v>
      </c>
    </row>
    <row r="307" spans="1:3">
      <c r="A307">
        <v>304</v>
      </c>
      <c r="B307" s="21">
        <v>0.24384760102496431</v>
      </c>
      <c r="C307" s="21">
        <v>0.16730895058308276</v>
      </c>
    </row>
    <row r="308" spans="1:3">
      <c r="A308">
        <v>305</v>
      </c>
      <c r="B308" s="21">
        <v>0.24334756979251559</v>
      </c>
      <c r="C308" s="21">
        <v>0.16136074212424828</v>
      </c>
    </row>
    <row r="309" spans="1:3">
      <c r="A309">
        <v>306</v>
      </c>
      <c r="B309" s="21">
        <v>0.23003976438181892</v>
      </c>
      <c r="C309" s="21">
        <v>0.22692733964043538</v>
      </c>
    </row>
    <row r="310" spans="1:3">
      <c r="A310">
        <v>307</v>
      </c>
      <c r="B310" s="21">
        <v>0.22615803288920153</v>
      </c>
      <c r="C310" s="21">
        <v>0.17439792571387891</v>
      </c>
    </row>
    <row r="311" spans="1:3">
      <c r="A311">
        <v>308</v>
      </c>
      <c r="B311" s="21">
        <v>0.21608912599502111</v>
      </c>
      <c r="C311" s="21">
        <v>0.20375438732573603</v>
      </c>
    </row>
    <row r="312" spans="1:3">
      <c r="A312">
        <v>309</v>
      </c>
      <c r="B312" s="21">
        <v>0.21656977861920895</v>
      </c>
      <c r="C312" s="21">
        <v>0.25531115178339914</v>
      </c>
    </row>
    <row r="313" spans="1:3">
      <c r="A313">
        <v>310</v>
      </c>
      <c r="B313" s="21">
        <v>0.25451247568019048</v>
      </c>
      <c r="C313" s="21">
        <v>0.17140515522435612</v>
      </c>
    </row>
    <row r="314" spans="1:3">
      <c r="A314">
        <v>311</v>
      </c>
      <c r="B314" s="21">
        <v>0.23467799386859078</v>
      </c>
      <c r="C314" s="21">
        <v>0.25853300509863647</v>
      </c>
    </row>
    <row r="315" spans="1:3">
      <c r="A315">
        <v>312</v>
      </c>
      <c r="B315" s="21">
        <v>0.23212600260485566</v>
      </c>
      <c r="C315" s="21">
        <v>0.16867275136425108</v>
      </c>
    </row>
    <row r="316" spans="1:3">
      <c r="A316">
        <v>313</v>
      </c>
      <c r="B316" s="21">
        <v>0.22142508757949411</v>
      </c>
      <c r="C316" s="21">
        <v>0.24269314933454644</v>
      </c>
    </row>
    <row r="317" spans="1:3">
      <c r="A317">
        <v>314</v>
      </c>
      <c r="B317" s="21">
        <v>0.21048844305623213</v>
      </c>
      <c r="C317" s="21">
        <v>0.21441550599645126</v>
      </c>
    </row>
    <row r="318" spans="1:3">
      <c r="A318">
        <v>315</v>
      </c>
      <c r="B318" s="21">
        <v>0.26959131459702329</v>
      </c>
      <c r="C318" s="21">
        <v>0.13221034142588539</v>
      </c>
    </row>
    <row r="319" spans="1:3">
      <c r="A319">
        <v>316</v>
      </c>
      <c r="B319" s="21">
        <v>0.27538210277583186</v>
      </c>
      <c r="C319" s="21">
        <v>0.26735014563448745</v>
      </c>
    </row>
    <row r="320" spans="1:3">
      <c r="A320">
        <v>317</v>
      </c>
      <c r="B320" s="21">
        <v>0.24239345091636552</v>
      </c>
      <c r="C320" s="21">
        <v>0.17104171127936221</v>
      </c>
    </row>
    <row r="321" spans="1:3">
      <c r="A321">
        <v>318</v>
      </c>
      <c r="B321" s="21">
        <v>0.20902583786317441</v>
      </c>
      <c r="C321" s="21">
        <v>0.19712128472840484</v>
      </c>
    </row>
    <row r="322" spans="1:3">
      <c r="A322">
        <v>319</v>
      </c>
      <c r="B322" s="21">
        <v>0.26637269044088546</v>
      </c>
      <c r="C322" s="21">
        <v>0.16532888539578888</v>
      </c>
    </row>
    <row r="323" spans="1:3">
      <c r="A323">
        <v>320</v>
      </c>
      <c r="B323" s="21">
        <v>0.22516225322290292</v>
      </c>
      <c r="C323" s="21">
        <v>0.2780730061770747</v>
      </c>
    </row>
    <row r="324" spans="1:3">
      <c r="A324">
        <v>321</v>
      </c>
      <c r="B324" s="21">
        <v>0.25463129596389705</v>
      </c>
      <c r="C324" s="21">
        <v>0.21960534130606435</v>
      </c>
    </row>
    <row r="325" spans="1:3">
      <c r="A325">
        <v>322</v>
      </c>
      <c r="B325" s="21">
        <v>0.28210643479100012</v>
      </c>
      <c r="C325" s="21">
        <v>0.1290011832886751</v>
      </c>
    </row>
    <row r="326" spans="1:3">
      <c r="A326">
        <v>323</v>
      </c>
      <c r="B326" s="21">
        <v>0.26549106498440539</v>
      </c>
      <c r="C326" s="21">
        <v>0.17156867549599558</v>
      </c>
    </row>
    <row r="327" spans="1:3">
      <c r="A327">
        <v>324</v>
      </c>
      <c r="B327" s="21">
        <v>0.30987731479381586</v>
      </c>
      <c r="C327" s="21">
        <v>0.10320774777801556</v>
      </c>
    </row>
    <row r="328" spans="1:3">
      <c r="A328">
        <v>325</v>
      </c>
      <c r="B328" s="21">
        <v>0.25486357718774671</v>
      </c>
      <c r="C328" s="21">
        <v>0.18559056937592011</v>
      </c>
    </row>
    <row r="329" spans="1:3">
      <c r="A329">
        <v>326</v>
      </c>
      <c r="B329" s="21">
        <v>0.22624539498107338</v>
      </c>
      <c r="C329" s="21">
        <v>0.23579704978269442</v>
      </c>
    </row>
    <row r="330" spans="1:3">
      <c r="A330">
        <v>327</v>
      </c>
      <c r="B330" s="21">
        <v>0.22284411789871653</v>
      </c>
      <c r="C330" s="21">
        <v>0.21747399432369188</v>
      </c>
    </row>
    <row r="331" spans="1:3">
      <c r="A331">
        <v>328</v>
      </c>
      <c r="B331" s="21">
        <v>0.21590377173787917</v>
      </c>
      <c r="C331" s="21">
        <v>0.25905207496691229</v>
      </c>
    </row>
    <row r="332" spans="1:3">
      <c r="A332">
        <v>329</v>
      </c>
      <c r="B332" s="21">
        <v>0.24567459125005736</v>
      </c>
      <c r="C332" s="21">
        <v>0.16624254491053214</v>
      </c>
    </row>
    <row r="333" spans="1:3">
      <c r="A333">
        <v>330</v>
      </c>
      <c r="B333" s="21">
        <v>0.21697561842752883</v>
      </c>
      <c r="C333" s="21">
        <v>0.22471850589796386</v>
      </c>
    </row>
    <row r="334" spans="1:3">
      <c r="A334">
        <v>331</v>
      </c>
      <c r="B334" s="21">
        <v>0.21721073842364122</v>
      </c>
      <c r="C334" s="21">
        <v>0.19185532896961469</v>
      </c>
    </row>
    <row r="335" spans="1:3">
      <c r="A335">
        <v>332</v>
      </c>
      <c r="B335" s="21">
        <v>0.19537116043511055</v>
      </c>
      <c r="C335" s="21">
        <v>0.22045113085211032</v>
      </c>
    </row>
    <row r="336" spans="1:3">
      <c r="A336">
        <v>333</v>
      </c>
      <c r="B336" s="21">
        <v>0.2334127557988884</v>
      </c>
      <c r="C336" s="21">
        <v>0.2706095299938987</v>
      </c>
    </row>
    <row r="337" spans="1:3">
      <c r="A337">
        <v>334</v>
      </c>
      <c r="B337" s="21">
        <v>0.2464375210967823</v>
      </c>
      <c r="C337" s="21">
        <v>0.17145516661909052</v>
      </c>
    </row>
    <row r="338" spans="1:3">
      <c r="A338">
        <v>335</v>
      </c>
      <c r="B338" s="21">
        <v>0.19318032194507304</v>
      </c>
      <c r="C338" s="21">
        <v>0.22536736652132427</v>
      </c>
    </row>
    <row r="339" spans="1:3">
      <c r="A339">
        <v>336</v>
      </c>
      <c r="B339" s="21">
        <v>0.27233602564095383</v>
      </c>
      <c r="C339" s="21">
        <v>0.16985328723778154</v>
      </c>
    </row>
    <row r="340" spans="1:3">
      <c r="A340">
        <v>337</v>
      </c>
      <c r="B340" s="21">
        <v>0.22363438517216103</v>
      </c>
      <c r="C340" s="21">
        <v>0.24995082764644144</v>
      </c>
    </row>
    <row r="341" spans="1:3">
      <c r="A341">
        <v>338</v>
      </c>
      <c r="B341" s="21">
        <v>0.22567702555042216</v>
      </c>
      <c r="C341" s="21">
        <v>0.20363330995369119</v>
      </c>
    </row>
    <row r="342" spans="1:3">
      <c r="A342">
        <v>339</v>
      </c>
      <c r="B342" s="21">
        <v>0.29556122899692316</v>
      </c>
      <c r="C342" s="21">
        <v>0.10714294872986581</v>
      </c>
    </row>
    <row r="343" spans="1:3">
      <c r="A343">
        <v>340</v>
      </c>
      <c r="B343" s="21">
        <v>0.25565458303662703</v>
      </c>
      <c r="C343" s="21">
        <v>0.18830097637727072</v>
      </c>
    </row>
    <row r="344" spans="1:3">
      <c r="A344">
        <v>341</v>
      </c>
      <c r="B344" s="21">
        <v>0.23624365821601884</v>
      </c>
      <c r="C344" s="21">
        <v>0.19123757108112224</v>
      </c>
    </row>
    <row r="345" spans="1:3">
      <c r="A345">
        <v>342</v>
      </c>
      <c r="B345" s="21">
        <v>0.25250447708496332</v>
      </c>
      <c r="C345" s="21">
        <v>0.184671346775613</v>
      </c>
    </row>
    <row r="346" spans="1:3">
      <c r="A346">
        <v>343</v>
      </c>
      <c r="B346" s="21">
        <v>0.24600151659520314</v>
      </c>
      <c r="C346" s="21">
        <v>0.19282817538333621</v>
      </c>
    </row>
    <row r="347" spans="1:3">
      <c r="A347">
        <v>344</v>
      </c>
      <c r="B347" s="21">
        <v>0.22712394290356724</v>
      </c>
      <c r="C347" s="21">
        <v>0.19944504447319975</v>
      </c>
    </row>
    <row r="348" spans="1:3">
      <c r="A348">
        <v>345</v>
      </c>
      <c r="B348" s="21">
        <v>0.21621333047595859</v>
      </c>
      <c r="C348" s="21">
        <v>0.23149716434340689</v>
      </c>
    </row>
    <row r="349" spans="1:3">
      <c r="A349">
        <v>346</v>
      </c>
      <c r="B349" s="21">
        <v>0.21315673978677693</v>
      </c>
      <c r="C349" s="21">
        <v>0.25080944904606872</v>
      </c>
    </row>
    <row r="350" spans="1:3">
      <c r="A350">
        <v>347</v>
      </c>
      <c r="B350" s="21">
        <v>0.24288988349172452</v>
      </c>
      <c r="C350" s="21">
        <v>0.2696897039941199</v>
      </c>
    </row>
    <row r="351" spans="1:3">
      <c r="A351">
        <v>348</v>
      </c>
      <c r="B351" s="21">
        <v>0.20933352374633415</v>
      </c>
      <c r="C351" s="21">
        <v>0.22166500523840466</v>
      </c>
    </row>
    <row r="352" spans="1:3">
      <c r="A352">
        <v>349</v>
      </c>
      <c r="B352" s="21">
        <v>0.24911725476253949</v>
      </c>
      <c r="C352" s="21">
        <v>0.14986387021639991</v>
      </c>
    </row>
    <row r="353" spans="1:3">
      <c r="A353">
        <v>350</v>
      </c>
      <c r="B353" s="21">
        <v>0.21669158622300916</v>
      </c>
      <c r="C353" s="21">
        <v>0.21951670485374541</v>
      </c>
    </row>
    <row r="354" spans="1:3">
      <c r="A354">
        <v>351</v>
      </c>
      <c r="B354" s="21">
        <v>0.21477084295236887</v>
      </c>
      <c r="C354" s="21">
        <v>0.25141457461144301</v>
      </c>
    </row>
    <row r="355" spans="1:3">
      <c r="A355">
        <v>352</v>
      </c>
      <c r="B355" s="21">
        <v>0.27092296974701341</v>
      </c>
      <c r="C355" s="21">
        <v>0.16388882437992919</v>
      </c>
    </row>
    <row r="356" spans="1:3">
      <c r="A356">
        <v>353</v>
      </c>
      <c r="B356" s="21">
        <v>0.2366026909640821</v>
      </c>
      <c r="C356" s="21">
        <v>0.19019284686517718</v>
      </c>
    </row>
    <row r="357" spans="1:3">
      <c r="A357">
        <v>354</v>
      </c>
      <c r="B357" s="21">
        <v>0.261628020865737</v>
      </c>
      <c r="C357" s="21">
        <v>0.18419451651063018</v>
      </c>
    </row>
    <row r="358" spans="1:3">
      <c r="A358">
        <v>355</v>
      </c>
      <c r="B358" s="21">
        <v>0.27213546457961441</v>
      </c>
      <c r="C358" s="21">
        <v>0.16036354020150323</v>
      </c>
    </row>
    <row r="359" spans="1:3">
      <c r="A359">
        <v>356</v>
      </c>
      <c r="B359" s="21">
        <v>0.27922696166650035</v>
      </c>
      <c r="C359" s="21">
        <v>0.14953269549745671</v>
      </c>
    </row>
    <row r="360" spans="1:3">
      <c r="A360">
        <v>357</v>
      </c>
      <c r="B360" s="21">
        <v>0.22714235731127544</v>
      </c>
      <c r="C360" s="21">
        <v>0.25796129288145203</v>
      </c>
    </row>
    <row r="361" spans="1:3">
      <c r="A361">
        <v>358</v>
      </c>
      <c r="B361" s="21">
        <v>0.22440189974815047</v>
      </c>
      <c r="C361" s="21">
        <v>0.18173375145606838</v>
      </c>
    </row>
    <row r="362" spans="1:3">
      <c r="A362">
        <v>359</v>
      </c>
      <c r="B362" s="21">
        <v>0.22637314868466277</v>
      </c>
      <c r="C362" s="21">
        <v>0.19239912821788188</v>
      </c>
    </row>
    <row r="363" spans="1:3">
      <c r="A363">
        <v>360</v>
      </c>
      <c r="B363" s="21">
        <v>0.24591955762135501</v>
      </c>
      <c r="C363" s="21">
        <v>0.15899090878980038</v>
      </c>
    </row>
    <row r="364" spans="1:3">
      <c r="A364">
        <v>361</v>
      </c>
      <c r="B364" s="21">
        <v>0.21296136331126991</v>
      </c>
      <c r="C364" s="21">
        <v>0.21103341629270322</v>
      </c>
    </row>
    <row r="365" spans="1:3">
      <c r="A365">
        <v>362</v>
      </c>
      <c r="B365" s="21">
        <v>0.25611733557307498</v>
      </c>
      <c r="C365" s="21">
        <v>0.14344788895046739</v>
      </c>
    </row>
    <row r="366" spans="1:3">
      <c r="A366">
        <v>363</v>
      </c>
      <c r="B366" s="21">
        <v>0.23966764999627702</v>
      </c>
      <c r="C366" s="21">
        <v>0.20527985960577103</v>
      </c>
    </row>
    <row r="367" spans="1:3">
      <c r="A367">
        <v>364</v>
      </c>
      <c r="B367" s="21">
        <v>0.26330794292611193</v>
      </c>
      <c r="C367" s="21">
        <v>0.18700925575801114</v>
      </c>
    </row>
    <row r="368" spans="1:3">
      <c r="A368">
        <v>365</v>
      </c>
      <c r="B368" s="21">
        <v>0.20732937670713772</v>
      </c>
      <c r="C368" s="21">
        <v>0.21717555333102148</v>
      </c>
    </row>
    <row r="369" spans="1:3">
      <c r="A369">
        <v>366</v>
      </c>
      <c r="B369" s="21">
        <v>0.25295515530877721</v>
      </c>
      <c r="C369" s="21">
        <v>0.18562515158878554</v>
      </c>
    </row>
    <row r="370" spans="1:3">
      <c r="A370">
        <v>367</v>
      </c>
      <c r="B370" s="21">
        <v>0.23193644911956102</v>
      </c>
      <c r="C370" s="21">
        <v>0.17938408389046367</v>
      </c>
    </row>
    <row r="371" spans="1:3">
      <c r="A371">
        <v>368</v>
      </c>
      <c r="B371" s="21">
        <v>0.22420012832984668</v>
      </c>
      <c r="C371" s="21">
        <v>0.21948982815699847</v>
      </c>
    </row>
    <row r="372" spans="1:3">
      <c r="A372">
        <v>369</v>
      </c>
      <c r="B372" s="21">
        <v>0.22279590384263862</v>
      </c>
      <c r="C372" s="21">
        <v>0.19752028660422125</v>
      </c>
    </row>
    <row r="373" spans="1:3">
      <c r="A373">
        <v>370</v>
      </c>
      <c r="B373" s="21">
        <v>0.23802015937621573</v>
      </c>
      <c r="C373" s="21">
        <v>0.21106169034138758</v>
      </c>
    </row>
    <row r="374" spans="1:3">
      <c r="A374">
        <v>371</v>
      </c>
      <c r="B374" s="21">
        <v>0.24299325256089807</v>
      </c>
      <c r="C374" s="21">
        <v>0.20720438560561935</v>
      </c>
    </row>
    <row r="375" spans="1:3">
      <c r="A375">
        <v>372</v>
      </c>
      <c r="B375" s="21">
        <v>0.23731755018131129</v>
      </c>
      <c r="C375" s="21">
        <v>0.20141039807459291</v>
      </c>
    </row>
    <row r="376" spans="1:3">
      <c r="A376">
        <v>373</v>
      </c>
      <c r="B376" s="21">
        <v>0.24916031012341905</v>
      </c>
      <c r="C376" s="21">
        <v>0.15576091198912267</v>
      </c>
    </row>
    <row r="377" spans="1:3">
      <c r="A377">
        <v>374</v>
      </c>
      <c r="B377" s="21">
        <v>0.22922880095279033</v>
      </c>
      <c r="C377" s="21">
        <v>0.20287116478153666</v>
      </c>
    </row>
    <row r="378" spans="1:3">
      <c r="A378">
        <v>375</v>
      </c>
      <c r="B378" s="21">
        <v>0.24432540873729011</v>
      </c>
      <c r="C378" s="21">
        <v>0.16925877482658425</v>
      </c>
    </row>
    <row r="379" spans="1:3">
      <c r="A379">
        <v>376</v>
      </c>
      <c r="B379" s="21">
        <v>0.22745032686846514</v>
      </c>
      <c r="C379" s="21">
        <v>0.2549484782012732</v>
      </c>
    </row>
    <row r="380" spans="1:3">
      <c r="A380">
        <v>377</v>
      </c>
      <c r="B380" s="21">
        <v>0.26400303976735257</v>
      </c>
      <c r="C380" s="21">
        <v>0.18776848608229263</v>
      </c>
    </row>
    <row r="381" spans="1:3">
      <c r="A381">
        <v>378</v>
      </c>
      <c r="B381" s="21">
        <v>0.22249114583241408</v>
      </c>
      <c r="C381" s="21">
        <v>0.1959198781848657</v>
      </c>
    </row>
    <row r="382" spans="1:3">
      <c r="A382">
        <v>379</v>
      </c>
      <c r="B382" s="21">
        <v>0.22263125891438104</v>
      </c>
      <c r="C382" s="21">
        <v>0.20617162281829363</v>
      </c>
    </row>
    <row r="383" spans="1:3">
      <c r="A383">
        <v>380</v>
      </c>
      <c r="B383" s="21">
        <v>0.20210541453004599</v>
      </c>
      <c r="C383" s="21">
        <v>0.20781747601563666</v>
      </c>
    </row>
    <row r="384" spans="1:3">
      <c r="A384">
        <v>381</v>
      </c>
      <c r="B384" s="21">
        <v>0.2826694108416713</v>
      </c>
      <c r="C384" s="21">
        <v>0.1136493236707644</v>
      </c>
    </row>
    <row r="385" spans="1:3">
      <c r="A385">
        <v>382</v>
      </c>
      <c r="B385" s="21">
        <v>0.21880985826404351</v>
      </c>
      <c r="C385" s="21">
        <v>0.2068083639024845</v>
      </c>
    </row>
    <row r="386" spans="1:3">
      <c r="A386">
        <v>383</v>
      </c>
      <c r="B386" s="21">
        <v>0.27349412035119819</v>
      </c>
      <c r="C386" s="21">
        <v>0.15509107283461621</v>
      </c>
    </row>
    <row r="387" spans="1:3">
      <c r="A387">
        <v>384</v>
      </c>
      <c r="B387" s="21">
        <v>0.23356005241258007</v>
      </c>
      <c r="C387" s="21">
        <v>0.19484883262625566</v>
      </c>
    </row>
    <row r="388" spans="1:3">
      <c r="A388">
        <v>385</v>
      </c>
      <c r="B388" s="21">
        <v>0.22959237638634053</v>
      </c>
      <c r="C388" s="21">
        <v>0.20665458429694267</v>
      </c>
    </row>
    <row r="389" spans="1:3">
      <c r="A389">
        <v>386</v>
      </c>
      <c r="B389" s="21">
        <v>0.23878260136447776</v>
      </c>
      <c r="C389" s="21">
        <v>0.21855416326105676</v>
      </c>
    </row>
    <row r="390" spans="1:3">
      <c r="A390">
        <v>387</v>
      </c>
      <c r="B390" s="21">
        <v>0.24272781888908862</v>
      </c>
      <c r="C390" s="21">
        <v>0.19102938139060657</v>
      </c>
    </row>
    <row r="391" spans="1:3">
      <c r="A391">
        <v>388</v>
      </c>
      <c r="B391" s="21">
        <v>0.22009738463100281</v>
      </c>
      <c r="C391" s="21">
        <v>0.18466586853728595</v>
      </c>
    </row>
    <row r="392" spans="1:3">
      <c r="A392">
        <v>389</v>
      </c>
      <c r="B392" s="21">
        <v>0.21819917160993141</v>
      </c>
      <c r="C392" s="21">
        <v>0.19511483663779652</v>
      </c>
    </row>
    <row r="393" spans="1:3">
      <c r="A393">
        <v>390</v>
      </c>
      <c r="B393" s="21">
        <v>0.25303987840453551</v>
      </c>
      <c r="C393" s="21">
        <v>0.14197813060819331</v>
      </c>
    </row>
    <row r="394" spans="1:3">
      <c r="A394">
        <v>391</v>
      </c>
      <c r="B394" s="21">
        <v>0.22748747775972278</v>
      </c>
      <c r="C394" s="21">
        <v>0.23109206800779766</v>
      </c>
    </row>
    <row r="395" spans="1:3">
      <c r="A395">
        <v>392</v>
      </c>
      <c r="B395" s="21">
        <v>0.2465771554315371</v>
      </c>
      <c r="C395" s="21">
        <v>0.22885904461676032</v>
      </c>
    </row>
    <row r="396" spans="1:3">
      <c r="A396">
        <v>393</v>
      </c>
      <c r="B396" s="21">
        <v>0.25845983010132123</v>
      </c>
      <c r="C396" s="21">
        <v>0.16913809302452001</v>
      </c>
    </row>
    <row r="397" spans="1:3">
      <c r="A397">
        <v>394</v>
      </c>
      <c r="B397" s="21">
        <v>0.23604204310593388</v>
      </c>
      <c r="C397" s="21">
        <v>0.181134397706774</v>
      </c>
    </row>
    <row r="398" spans="1:3">
      <c r="A398">
        <v>395</v>
      </c>
      <c r="B398" s="21">
        <v>0.20541903450634783</v>
      </c>
      <c r="C398" s="21">
        <v>0.25327203394400943</v>
      </c>
    </row>
    <row r="399" spans="1:3">
      <c r="A399">
        <v>396</v>
      </c>
      <c r="B399" s="21">
        <v>0.20885948235707844</v>
      </c>
      <c r="C399" s="21">
        <v>0.22819904467741042</v>
      </c>
    </row>
    <row r="400" spans="1:3">
      <c r="A400">
        <v>397</v>
      </c>
      <c r="B400" s="21">
        <v>0.2468195124218488</v>
      </c>
      <c r="C400" s="21">
        <v>0.20811043687490638</v>
      </c>
    </row>
    <row r="401" spans="1:3">
      <c r="A401">
        <v>398</v>
      </c>
      <c r="B401" s="21">
        <v>0.22051823371094603</v>
      </c>
      <c r="C401" s="21">
        <v>0.19567927839665666</v>
      </c>
    </row>
    <row r="402" spans="1:3">
      <c r="A402">
        <v>399</v>
      </c>
      <c r="B402" s="21">
        <v>0.19816979251777322</v>
      </c>
      <c r="C402" s="21">
        <v>0.2505329768900767</v>
      </c>
    </row>
    <row r="403" spans="1:3">
      <c r="A403">
        <v>400</v>
      </c>
      <c r="B403" s="21">
        <v>0.20382581977270209</v>
      </c>
      <c r="C403" s="21">
        <v>0.25018601710034116</v>
      </c>
    </row>
    <row r="404" spans="1:3">
      <c r="A404">
        <v>401</v>
      </c>
      <c r="B404" s="21">
        <v>0.2558131571682119</v>
      </c>
      <c r="C404" s="21">
        <v>0.1493566849807178</v>
      </c>
    </row>
    <row r="405" spans="1:3">
      <c r="A405">
        <v>402</v>
      </c>
      <c r="B405" s="21">
        <v>0.23291747843046604</v>
      </c>
      <c r="C405" s="21">
        <v>0.1975107036407539</v>
      </c>
    </row>
    <row r="406" spans="1:3">
      <c r="A406">
        <v>403</v>
      </c>
      <c r="B406" s="21">
        <v>0.24122811159655125</v>
      </c>
      <c r="C406" s="21">
        <v>0.18846682508063684</v>
      </c>
    </row>
    <row r="407" spans="1:3">
      <c r="A407">
        <v>404</v>
      </c>
      <c r="B407" s="21">
        <v>0.23856681546946343</v>
      </c>
      <c r="C407" s="21">
        <v>0.15042615564734899</v>
      </c>
    </row>
    <row r="408" spans="1:3">
      <c r="A408">
        <v>405</v>
      </c>
      <c r="B408" s="21">
        <v>0.25490072022086313</v>
      </c>
      <c r="C408" s="21">
        <v>0.2390901208657111</v>
      </c>
    </row>
    <row r="409" spans="1:3">
      <c r="A409">
        <v>406</v>
      </c>
      <c r="B409" s="21">
        <v>0.23275470230156123</v>
      </c>
      <c r="C409" s="21">
        <v>0.25383022205850025</v>
      </c>
    </row>
    <row r="410" spans="1:3">
      <c r="A410">
        <v>407</v>
      </c>
      <c r="B410" s="21">
        <v>0.22602571864946305</v>
      </c>
      <c r="C410" s="21">
        <v>0.19857368106581486</v>
      </c>
    </row>
    <row r="411" spans="1:3">
      <c r="A411">
        <v>408</v>
      </c>
      <c r="B411" s="21">
        <v>0.24052080109662341</v>
      </c>
      <c r="C411" s="21">
        <v>0.16853084598102425</v>
      </c>
    </row>
    <row r="412" spans="1:3">
      <c r="A412">
        <v>409</v>
      </c>
      <c r="B412" s="21">
        <v>0.22606973735246733</v>
      </c>
      <c r="C412" s="21">
        <v>0.20951450009429706</v>
      </c>
    </row>
    <row r="413" spans="1:3">
      <c r="A413">
        <v>410</v>
      </c>
      <c r="B413" s="21">
        <v>0.25392092969846547</v>
      </c>
      <c r="C413" s="21">
        <v>0.18468717615586799</v>
      </c>
    </row>
    <row r="414" spans="1:3">
      <c r="A414">
        <v>411</v>
      </c>
      <c r="B414" s="21">
        <v>0.23806978209018551</v>
      </c>
      <c r="C414" s="21">
        <v>0.16928885609977345</v>
      </c>
    </row>
    <row r="415" spans="1:3">
      <c r="A415">
        <v>412</v>
      </c>
      <c r="B415" s="21">
        <v>0.21659036894893885</v>
      </c>
      <c r="C415" s="21">
        <v>0.17901004193332748</v>
      </c>
    </row>
    <row r="416" spans="1:3">
      <c r="A416">
        <v>413</v>
      </c>
      <c r="B416" s="21">
        <v>0.31732280938508844</v>
      </c>
      <c r="C416" s="21">
        <v>0.1077666050943519</v>
      </c>
    </row>
    <row r="417" spans="1:3">
      <c r="A417">
        <v>414</v>
      </c>
      <c r="B417" s="21">
        <v>0.22141222122299611</v>
      </c>
      <c r="C417" s="21">
        <v>0.1772310489845097</v>
      </c>
    </row>
    <row r="418" spans="1:3">
      <c r="A418">
        <v>415</v>
      </c>
      <c r="B418" s="21">
        <v>0.24271166398145716</v>
      </c>
      <c r="C418" s="21">
        <v>0.17840741107929259</v>
      </c>
    </row>
    <row r="419" spans="1:3">
      <c r="A419">
        <v>416</v>
      </c>
      <c r="B419" s="21">
        <v>0.23132799738140108</v>
      </c>
      <c r="C419" s="21">
        <v>0.24047173274201705</v>
      </c>
    </row>
    <row r="420" spans="1:3">
      <c r="A420">
        <v>417</v>
      </c>
      <c r="B420" s="21">
        <v>0.29013151278823252</v>
      </c>
      <c r="C420" s="21">
        <v>0.12683026085518423</v>
      </c>
    </row>
    <row r="421" spans="1:3">
      <c r="A421">
        <v>418</v>
      </c>
      <c r="B421" s="21">
        <v>0.21298337187430086</v>
      </c>
      <c r="C421" s="21">
        <v>0.24533014747425977</v>
      </c>
    </row>
    <row r="422" spans="1:3">
      <c r="A422">
        <v>419</v>
      </c>
      <c r="B422" s="21">
        <v>0.2281303783609486</v>
      </c>
      <c r="C422" s="21">
        <v>0.21276228238103426</v>
      </c>
    </row>
    <row r="423" spans="1:3">
      <c r="A423">
        <v>420</v>
      </c>
      <c r="B423" s="21">
        <v>0.2716300412419792</v>
      </c>
      <c r="C423" s="21">
        <v>0.17792316489556287</v>
      </c>
    </row>
    <row r="424" spans="1:3">
      <c r="A424">
        <v>421</v>
      </c>
      <c r="B424" s="21">
        <v>0.21950878562959078</v>
      </c>
      <c r="C424" s="21">
        <v>0.20956516428235256</v>
      </c>
    </row>
    <row r="425" spans="1:3">
      <c r="A425">
        <v>422</v>
      </c>
      <c r="B425" s="21">
        <v>0.24184414272809451</v>
      </c>
      <c r="C425" s="21">
        <v>0.19161738382574989</v>
      </c>
    </row>
    <row r="426" spans="1:3">
      <c r="A426">
        <v>423</v>
      </c>
      <c r="B426" s="21">
        <v>0.25475472805975291</v>
      </c>
      <c r="C426" s="21">
        <v>0.15791633027756127</v>
      </c>
    </row>
    <row r="427" spans="1:3">
      <c r="A427">
        <v>424</v>
      </c>
      <c r="B427" s="21">
        <v>0.21921205092910642</v>
      </c>
      <c r="C427" s="21">
        <v>0.223292011298584</v>
      </c>
    </row>
    <row r="428" spans="1:3">
      <c r="A428">
        <v>425</v>
      </c>
      <c r="B428" s="21">
        <v>0.21822093612965962</v>
      </c>
      <c r="C428" s="21">
        <v>0.19664613756532145</v>
      </c>
    </row>
    <row r="429" spans="1:3">
      <c r="A429">
        <v>426</v>
      </c>
      <c r="B429" s="21">
        <v>0.21872985670251269</v>
      </c>
      <c r="C429" s="21">
        <v>0.1932163168143054</v>
      </c>
    </row>
    <row r="430" spans="1:3">
      <c r="A430">
        <v>427</v>
      </c>
      <c r="B430" s="21">
        <v>0.21730927620778889</v>
      </c>
      <c r="C430" s="21">
        <v>0.23744655758088504</v>
      </c>
    </row>
    <row r="431" spans="1:3">
      <c r="A431">
        <v>428</v>
      </c>
      <c r="B431" s="21">
        <v>0.25412300154961082</v>
      </c>
      <c r="C431" s="21">
        <v>0.15300711012662904</v>
      </c>
    </row>
    <row r="432" spans="1:3">
      <c r="A432">
        <v>429</v>
      </c>
      <c r="B432" s="21">
        <v>0.23363303953598177</v>
      </c>
      <c r="C432" s="21">
        <v>0.21346662222660542</v>
      </c>
    </row>
    <row r="433" spans="1:3">
      <c r="A433">
        <v>430</v>
      </c>
      <c r="B433" s="21">
        <v>0.2827516414502515</v>
      </c>
      <c r="C433" s="21">
        <v>0.11029434082170039</v>
      </c>
    </row>
    <row r="434" spans="1:3">
      <c r="A434">
        <v>431</v>
      </c>
      <c r="B434" s="21">
        <v>0.23260504875266988</v>
      </c>
      <c r="C434" s="21">
        <v>0.20488908569253755</v>
      </c>
    </row>
    <row r="435" spans="1:3">
      <c r="A435">
        <v>432</v>
      </c>
      <c r="B435" s="21">
        <v>0.31032240270334555</v>
      </c>
      <c r="C435" s="21">
        <v>0.13743164446648568</v>
      </c>
    </row>
    <row r="436" spans="1:3">
      <c r="A436">
        <v>433</v>
      </c>
      <c r="B436" s="21">
        <v>0.1971696698340383</v>
      </c>
      <c r="C436" s="21">
        <v>0.20930700366124638</v>
      </c>
    </row>
    <row r="437" spans="1:3">
      <c r="A437">
        <v>434</v>
      </c>
      <c r="B437" s="21">
        <v>0.26504505341012652</v>
      </c>
      <c r="C437" s="21">
        <v>0.18947334585387759</v>
      </c>
    </row>
    <row r="438" spans="1:3">
      <c r="A438">
        <v>435</v>
      </c>
      <c r="B438" s="21">
        <v>0.24047791661093595</v>
      </c>
      <c r="C438" s="21">
        <v>0.2383188418130936</v>
      </c>
    </row>
    <row r="439" spans="1:3">
      <c r="A439">
        <v>436</v>
      </c>
      <c r="B439" s="21">
        <v>0.23646361696483489</v>
      </c>
      <c r="C439" s="21">
        <v>0.24084252079867979</v>
      </c>
    </row>
    <row r="440" spans="1:3">
      <c r="A440">
        <v>437</v>
      </c>
      <c r="B440" s="21">
        <v>0.26044501940574838</v>
      </c>
      <c r="C440" s="21">
        <v>0.27427413395694739</v>
      </c>
    </row>
    <row r="441" spans="1:3">
      <c r="A441">
        <v>438</v>
      </c>
      <c r="B441" s="21">
        <v>0.22750819456697685</v>
      </c>
      <c r="C441" s="21">
        <v>0.18404564483240454</v>
      </c>
    </row>
    <row r="442" spans="1:3">
      <c r="A442">
        <v>439</v>
      </c>
      <c r="B442" s="21">
        <v>0.25274480955585099</v>
      </c>
      <c r="C442" s="21">
        <v>0.16338540898489748</v>
      </c>
    </row>
    <row r="443" spans="1:3">
      <c r="A443">
        <v>440</v>
      </c>
      <c r="B443" s="21">
        <v>0.27085673380152986</v>
      </c>
      <c r="C443" s="21">
        <v>0.12770717961136593</v>
      </c>
    </row>
    <row r="444" spans="1:3">
      <c r="A444">
        <v>441</v>
      </c>
      <c r="B444" s="21">
        <v>0.24672584292124261</v>
      </c>
      <c r="C444" s="21">
        <v>0.20339680906767552</v>
      </c>
    </row>
    <row r="445" spans="1:3">
      <c r="A445">
        <v>442</v>
      </c>
      <c r="B445" s="21">
        <v>0.22035515260532332</v>
      </c>
      <c r="C445" s="21">
        <v>0.22971696729966767</v>
      </c>
    </row>
    <row r="446" spans="1:3">
      <c r="A446">
        <v>443</v>
      </c>
      <c r="B446" s="21">
        <v>0.24320477327303594</v>
      </c>
      <c r="C446" s="21">
        <v>0.17016184578453358</v>
      </c>
    </row>
    <row r="447" spans="1:3">
      <c r="A447">
        <v>444</v>
      </c>
      <c r="B447" s="21">
        <v>0.25857110681663797</v>
      </c>
      <c r="C447" s="21">
        <v>0.2025255450834007</v>
      </c>
    </row>
    <row r="448" spans="1:3">
      <c r="A448">
        <v>445</v>
      </c>
      <c r="B448" s="21">
        <v>0.22805925686327042</v>
      </c>
      <c r="C448" s="21">
        <v>0.1655668921204991</v>
      </c>
    </row>
    <row r="449" spans="1:3">
      <c r="A449">
        <v>446</v>
      </c>
      <c r="B449" s="21">
        <v>0.27156367554149663</v>
      </c>
      <c r="C449" s="21">
        <v>0.18391113490821592</v>
      </c>
    </row>
    <row r="450" spans="1:3">
      <c r="A450">
        <v>447</v>
      </c>
      <c r="B450" s="21">
        <v>0.22158206479763487</v>
      </c>
      <c r="C450" s="21">
        <v>0.24849932981232573</v>
      </c>
    </row>
    <row r="451" spans="1:3">
      <c r="A451">
        <v>448</v>
      </c>
      <c r="B451" s="21">
        <v>0.24660569854599013</v>
      </c>
      <c r="C451" s="21">
        <v>0.16022535339488703</v>
      </c>
    </row>
    <row r="452" spans="1:3">
      <c r="A452">
        <v>449</v>
      </c>
      <c r="B452" s="21">
        <v>0.25668617219333684</v>
      </c>
      <c r="C452" s="21">
        <v>0.21220293769288992</v>
      </c>
    </row>
    <row r="453" spans="1:3">
      <c r="A453">
        <v>450</v>
      </c>
      <c r="B453" s="21">
        <v>0.20518897710631001</v>
      </c>
      <c r="C453" s="21">
        <v>0.2574966754002822</v>
      </c>
    </row>
    <row r="454" spans="1:3">
      <c r="A454">
        <v>451</v>
      </c>
      <c r="B454" s="21">
        <v>0.2576120869517754</v>
      </c>
      <c r="C454" s="21">
        <v>0.17368674202274453</v>
      </c>
    </row>
    <row r="455" spans="1:3">
      <c r="A455">
        <v>452</v>
      </c>
      <c r="B455" s="21">
        <v>0.22952502488178983</v>
      </c>
      <c r="C455" s="21">
        <v>0.19223998285116289</v>
      </c>
    </row>
    <row r="456" spans="1:3">
      <c r="A456">
        <v>453</v>
      </c>
      <c r="B456" s="21">
        <v>0.22032618419380037</v>
      </c>
      <c r="C456" s="21">
        <v>0.24349572236877148</v>
      </c>
    </row>
    <row r="457" spans="1:3">
      <c r="A457">
        <v>454</v>
      </c>
      <c r="B457" s="21">
        <v>0.25219802599323066</v>
      </c>
      <c r="C457" s="21">
        <v>0.14793467587105519</v>
      </c>
    </row>
    <row r="458" spans="1:3">
      <c r="A458">
        <v>455</v>
      </c>
      <c r="B458" s="21">
        <v>0.26165083167192288</v>
      </c>
      <c r="C458" s="21">
        <v>0.20965819252431162</v>
      </c>
    </row>
    <row r="459" spans="1:3">
      <c r="A459">
        <v>456</v>
      </c>
      <c r="B459" s="21">
        <v>0.2756444491833836</v>
      </c>
      <c r="C459" s="21">
        <v>0.1429096514559493</v>
      </c>
    </row>
    <row r="460" spans="1:3">
      <c r="A460">
        <v>457</v>
      </c>
      <c r="B460" s="21">
        <v>0.25527502493912319</v>
      </c>
      <c r="C460" s="21">
        <v>0.16115957818262189</v>
      </c>
    </row>
    <row r="461" spans="1:3">
      <c r="A461">
        <v>458</v>
      </c>
      <c r="B461" s="21">
        <v>0.24727922176379116</v>
      </c>
      <c r="C461" s="21">
        <v>0.18773790035792309</v>
      </c>
    </row>
    <row r="462" spans="1:3">
      <c r="A462">
        <v>459</v>
      </c>
      <c r="B462" s="21">
        <v>0.21001727997985453</v>
      </c>
      <c r="C462" s="21">
        <v>0.25188481417206465</v>
      </c>
    </row>
    <row r="463" spans="1:3">
      <c r="A463">
        <v>460</v>
      </c>
      <c r="B463" s="21">
        <v>0.21097276100829446</v>
      </c>
      <c r="C463" s="21">
        <v>0.18445676939524022</v>
      </c>
    </row>
    <row r="464" spans="1:3">
      <c r="A464">
        <v>461</v>
      </c>
      <c r="B464" s="21">
        <v>0.20942963029113079</v>
      </c>
      <c r="C464" s="21">
        <v>0.24693271121953497</v>
      </c>
    </row>
    <row r="465" spans="1:3">
      <c r="A465">
        <v>462</v>
      </c>
      <c r="B465" s="21">
        <v>0.23800198410975212</v>
      </c>
      <c r="C465" s="21">
        <v>0.18941967717164898</v>
      </c>
    </row>
    <row r="466" spans="1:3">
      <c r="A466">
        <v>463</v>
      </c>
      <c r="B466" s="21">
        <v>0.2282642422695845</v>
      </c>
      <c r="C466" s="21">
        <v>0.21658690888048532</v>
      </c>
    </row>
    <row r="467" spans="1:3">
      <c r="A467">
        <v>464</v>
      </c>
      <c r="B467" s="21">
        <v>0.23822760273015314</v>
      </c>
      <c r="C467" s="21">
        <v>0.20217055484780463</v>
      </c>
    </row>
    <row r="468" spans="1:3">
      <c r="A468">
        <v>465</v>
      </c>
      <c r="B468" s="21">
        <v>0.24117771151805725</v>
      </c>
      <c r="C468" s="21">
        <v>0.17511375779586869</v>
      </c>
    </row>
    <row r="469" spans="1:3">
      <c r="A469">
        <v>466</v>
      </c>
      <c r="B469" s="21">
        <v>0.29722415355697446</v>
      </c>
      <c r="C469" s="21">
        <v>0.11746904443563935</v>
      </c>
    </row>
    <row r="470" spans="1:3">
      <c r="A470">
        <v>467</v>
      </c>
      <c r="B470" s="21">
        <v>0.2492312949126862</v>
      </c>
      <c r="C470" s="21">
        <v>0.18808455125548487</v>
      </c>
    </row>
    <row r="471" spans="1:3">
      <c r="A471">
        <v>468</v>
      </c>
      <c r="B471" s="21">
        <v>0.2165487813861797</v>
      </c>
      <c r="C471" s="21">
        <v>0.21663114723302065</v>
      </c>
    </row>
    <row r="472" spans="1:3">
      <c r="A472">
        <v>469</v>
      </c>
      <c r="B472" s="21">
        <v>0.25610884261433753</v>
      </c>
      <c r="C472" s="21">
        <v>0.18752736682203616</v>
      </c>
    </row>
    <row r="473" spans="1:3">
      <c r="A473">
        <v>470</v>
      </c>
      <c r="B473" s="21">
        <v>0.22440703171795404</v>
      </c>
      <c r="C473" s="21">
        <v>0.17800898936750925</v>
      </c>
    </row>
    <row r="474" spans="1:3">
      <c r="A474">
        <v>471</v>
      </c>
      <c r="B474" s="21">
        <v>0.2510837294258032</v>
      </c>
      <c r="C474" s="21">
        <v>0.2018015365519614</v>
      </c>
    </row>
    <row r="475" spans="1:3">
      <c r="A475">
        <v>472</v>
      </c>
      <c r="B475" s="21">
        <v>0.23922160138514909</v>
      </c>
      <c r="C475" s="21">
        <v>0.22989700283530548</v>
      </c>
    </row>
    <row r="476" spans="1:3">
      <c r="A476">
        <v>473</v>
      </c>
      <c r="B476" s="21">
        <v>0.21508080651305239</v>
      </c>
      <c r="C476" s="21">
        <v>0.22373401544710167</v>
      </c>
    </row>
    <row r="477" spans="1:3">
      <c r="A477">
        <v>474</v>
      </c>
      <c r="B477" s="21">
        <v>0.21461323685730072</v>
      </c>
      <c r="C477" s="21">
        <v>0.25939602304395132</v>
      </c>
    </row>
    <row r="478" spans="1:3">
      <c r="A478">
        <v>475</v>
      </c>
      <c r="B478" s="21">
        <v>0.23721092444529493</v>
      </c>
      <c r="C478" s="21">
        <v>0.19961618673198536</v>
      </c>
    </row>
    <row r="479" spans="1:3">
      <c r="A479">
        <v>476</v>
      </c>
      <c r="B479" s="21">
        <v>0.22714412636124165</v>
      </c>
      <c r="C479" s="21">
        <v>0.20816721922130671</v>
      </c>
    </row>
    <row r="480" spans="1:3">
      <c r="A480">
        <v>477</v>
      </c>
      <c r="B480" s="21">
        <v>0.25041405763076624</v>
      </c>
      <c r="C480" s="21">
        <v>0.15744862582939859</v>
      </c>
    </row>
    <row r="481" spans="1:3">
      <c r="A481">
        <v>478</v>
      </c>
      <c r="B481" s="21">
        <v>0.23519237347456159</v>
      </c>
      <c r="C481" s="21">
        <v>0.1858075553328514</v>
      </c>
    </row>
    <row r="482" spans="1:3">
      <c r="A482">
        <v>479</v>
      </c>
      <c r="B482" s="21">
        <v>0.24139036121905105</v>
      </c>
      <c r="C482" s="21">
        <v>0.21121557268166211</v>
      </c>
    </row>
    <row r="483" spans="1:3">
      <c r="A483">
        <v>480</v>
      </c>
      <c r="B483" s="21">
        <v>0.24247761608237373</v>
      </c>
      <c r="C483" s="21">
        <v>0.19078694381093586</v>
      </c>
    </row>
    <row r="484" spans="1:3">
      <c r="A484">
        <v>481</v>
      </c>
      <c r="B484" s="21">
        <v>0.28906865044491842</v>
      </c>
      <c r="C484" s="21">
        <v>0.13182132316977888</v>
      </c>
    </row>
    <row r="485" spans="1:3">
      <c r="A485">
        <v>482</v>
      </c>
      <c r="B485" s="21">
        <v>0.21950972486782519</v>
      </c>
      <c r="C485" s="21">
        <v>0.21696957596457722</v>
      </c>
    </row>
    <row r="486" spans="1:3">
      <c r="A486">
        <v>483</v>
      </c>
      <c r="B486" s="21">
        <v>0.23900213617841534</v>
      </c>
      <c r="C486" s="21">
        <v>0.18517700925415048</v>
      </c>
    </row>
    <row r="487" spans="1:3">
      <c r="A487">
        <v>484</v>
      </c>
      <c r="B487" s="21">
        <v>0.2126349318451313</v>
      </c>
      <c r="C487" s="21">
        <v>0.21280896956034612</v>
      </c>
    </row>
    <row r="488" spans="1:3">
      <c r="A488">
        <v>485</v>
      </c>
      <c r="B488" s="21">
        <v>0.26331419082498386</v>
      </c>
      <c r="C488" s="21">
        <v>0.16110659130873281</v>
      </c>
    </row>
    <row r="489" spans="1:3">
      <c r="A489">
        <v>486</v>
      </c>
      <c r="B489" s="21">
        <v>0.24708897326174054</v>
      </c>
      <c r="C489" s="21">
        <v>0.20935375241475795</v>
      </c>
    </row>
    <row r="490" spans="1:3">
      <c r="A490">
        <v>487</v>
      </c>
      <c r="B490" s="21">
        <v>0.23200555458130623</v>
      </c>
      <c r="C490" s="21">
        <v>0.20241988116678072</v>
      </c>
    </row>
    <row r="491" spans="1:3">
      <c r="A491">
        <v>488</v>
      </c>
      <c r="B491" s="21">
        <v>0.21453546240949456</v>
      </c>
      <c r="C491" s="21">
        <v>0.18942071183131814</v>
      </c>
    </row>
    <row r="492" spans="1:3">
      <c r="A492">
        <v>489</v>
      </c>
      <c r="B492" s="21">
        <v>0.23148732552393991</v>
      </c>
      <c r="C492" s="21">
        <v>0.22573051294508301</v>
      </c>
    </row>
    <row r="493" spans="1:3">
      <c r="A493">
        <v>490</v>
      </c>
      <c r="B493" s="21">
        <v>0.27008718174510254</v>
      </c>
      <c r="C493" s="21">
        <v>0.14983874703653435</v>
      </c>
    </row>
    <row r="494" spans="1:3">
      <c r="A494">
        <v>491</v>
      </c>
      <c r="B494" s="21">
        <v>0.21640895022367221</v>
      </c>
      <c r="C494" s="21">
        <v>0.18657231086786463</v>
      </c>
    </row>
    <row r="495" spans="1:3">
      <c r="A495">
        <v>492</v>
      </c>
      <c r="B495" s="21">
        <v>0.2306325003541784</v>
      </c>
      <c r="C495" s="21">
        <v>0.18335629608760742</v>
      </c>
    </row>
    <row r="496" spans="1:3">
      <c r="A496">
        <v>493</v>
      </c>
      <c r="B496" s="21">
        <v>0.23230796969120984</v>
      </c>
      <c r="C496" s="21">
        <v>0.20415230120531916</v>
      </c>
    </row>
    <row r="497" spans="1:3">
      <c r="A497">
        <v>494</v>
      </c>
      <c r="B497" s="21">
        <v>0.26369038666992722</v>
      </c>
      <c r="C497" s="21">
        <v>0.25800521479180089</v>
      </c>
    </row>
    <row r="498" spans="1:3">
      <c r="A498">
        <v>495</v>
      </c>
      <c r="B498" s="21">
        <v>0.23549972421025633</v>
      </c>
      <c r="C498" s="21">
        <v>0.16983167091014656</v>
      </c>
    </row>
    <row r="499" spans="1:3">
      <c r="A499">
        <v>496</v>
      </c>
      <c r="B499" s="21">
        <v>0.23360333317373611</v>
      </c>
      <c r="C499" s="21">
        <v>0.16742454108901242</v>
      </c>
    </row>
    <row r="500" spans="1:3">
      <c r="A500">
        <v>497</v>
      </c>
      <c r="B500" s="21">
        <v>0.20339027779504074</v>
      </c>
      <c r="C500" s="21">
        <v>0.208297440151895</v>
      </c>
    </row>
    <row r="501" spans="1:3">
      <c r="A501">
        <v>498</v>
      </c>
      <c r="B501" s="21">
        <v>0.20879545613520634</v>
      </c>
      <c r="C501" s="21">
        <v>0.27178195555132006</v>
      </c>
    </row>
    <row r="502" spans="1:3">
      <c r="A502">
        <v>499</v>
      </c>
      <c r="B502" s="21">
        <v>0.21878991112350979</v>
      </c>
      <c r="C502" s="21">
        <v>0.19739070643096929</v>
      </c>
    </row>
    <row r="503" spans="1:3">
      <c r="A503">
        <v>500</v>
      </c>
      <c r="B503" s="21">
        <v>0.24080297110397275</v>
      </c>
      <c r="C503" s="21">
        <v>0.18323151753976541</v>
      </c>
    </row>
    <row r="504" spans="1:3">
      <c r="A504">
        <v>501</v>
      </c>
      <c r="B504" s="21">
        <v>0.22765235206666481</v>
      </c>
      <c r="C504" s="21">
        <v>0.19798848387066995</v>
      </c>
    </row>
    <row r="505" spans="1:3">
      <c r="A505">
        <v>502</v>
      </c>
      <c r="B505" s="21">
        <v>0.25358977997740961</v>
      </c>
      <c r="C505" s="21">
        <v>0.16783619294733026</v>
      </c>
    </row>
    <row r="506" spans="1:3">
      <c r="A506">
        <v>503</v>
      </c>
      <c r="B506" s="21">
        <v>0.21736612722779594</v>
      </c>
      <c r="C506" s="21">
        <v>0.19615470545585315</v>
      </c>
    </row>
    <row r="507" spans="1:3">
      <c r="A507">
        <v>504</v>
      </c>
      <c r="B507" s="21">
        <v>0.23092549812974433</v>
      </c>
      <c r="C507" s="21">
        <v>0.18856735266358587</v>
      </c>
    </row>
    <row r="508" spans="1:3">
      <c r="A508">
        <v>505</v>
      </c>
      <c r="B508" s="21">
        <v>0.24024340907531175</v>
      </c>
      <c r="C508" s="21">
        <v>0.1783848771627668</v>
      </c>
    </row>
    <row r="509" spans="1:3">
      <c r="A509">
        <v>506</v>
      </c>
      <c r="B509" s="21">
        <v>0.23830248244343769</v>
      </c>
      <c r="C509" s="21">
        <v>0.21131478955457145</v>
      </c>
    </row>
    <row r="510" spans="1:3">
      <c r="A510">
        <v>507</v>
      </c>
      <c r="B510" s="21">
        <v>0.22535470534476854</v>
      </c>
      <c r="C510" s="21">
        <v>0.23317127489550582</v>
      </c>
    </row>
    <row r="511" spans="1:3">
      <c r="A511">
        <v>508</v>
      </c>
      <c r="B511" s="21">
        <v>0.25180540796408807</v>
      </c>
      <c r="C511" s="21">
        <v>0.18941458612352119</v>
      </c>
    </row>
    <row r="512" spans="1:3">
      <c r="A512">
        <v>509</v>
      </c>
      <c r="B512" s="21">
        <v>0.23229471289175485</v>
      </c>
      <c r="C512" s="21">
        <v>0.16825859718836195</v>
      </c>
    </row>
    <row r="513" spans="1:3">
      <c r="A513">
        <v>510</v>
      </c>
      <c r="B513" s="21">
        <v>0.20734266782023977</v>
      </c>
      <c r="C513" s="21">
        <v>0.19424446395606734</v>
      </c>
    </row>
    <row r="514" spans="1:3">
      <c r="A514">
        <v>511</v>
      </c>
      <c r="B514" s="21">
        <v>0.23620764195878333</v>
      </c>
      <c r="C514" s="21">
        <v>0.18331888234665145</v>
      </c>
    </row>
    <row r="515" spans="1:3">
      <c r="A515">
        <v>512</v>
      </c>
      <c r="B515" s="21">
        <v>0.23369551778412168</v>
      </c>
      <c r="C515" s="21">
        <v>0.20304893826755846</v>
      </c>
    </row>
    <row r="516" spans="1:3">
      <c r="A516">
        <v>513</v>
      </c>
      <c r="B516" s="21">
        <v>0.23849591978420354</v>
      </c>
      <c r="C516" s="21">
        <v>0.22202299775300063</v>
      </c>
    </row>
    <row r="517" spans="1:3">
      <c r="A517">
        <v>514</v>
      </c>
      <c r="B517" s="21">
        <v>0.22524859697765112</v>
      </c>
      <c r="C517" s="21">
        <v>0.19557290639800995</v>
      </c>
    </row>
    <row r="518" spans="1:3">
      <c r="A518">
        <v>515</v>
      </c>
      <c r="B518" s="21">
        <v>0.26831416923581691</v>
      </c>
      <c r="C518" s="21">
        <v>0.15201973742650732</v>
      </c>
    </row>
    <row r="519" spans="1:3">
      <c r="A519">
        <v>516</v>
      </c>
      <c r="B519" s="21">
        <v>0.22565544053860481</v>
      </c>
      <c r="C519" s="21">
        <v>0.16425518436842196</v>
      </c>
    </row>
    <row r="520" spans="1:3">
      <c r="A520">
        <v>517</v>
      </c>
      <c r="B520" s="21">
        <v>0.24164864009182385</v>
      </c>
      <c r="C520" s="21">
        <v>0.24974987461854842</v>
      </c>
    </row>
    <row r="521" spans="1:3">
      <c r="A521">
        <v>518</v>
      </c>
      <c r="B521" s="21">
        <v>0.23704645567531404</v>
      </c>
      <c r="C521" s="21">
        <v>0.20306215417140197</v>
      </c>
    </row>
    <row r="522" spans="1:3">
      <c r="A522">
        <v>519</v>
      </c>
      <c r="B522" s="21">
        <v>0.22073391639394038</v>
      </c>
      <c r="C522" s="21">
        <v>0.19600267520297146</v>
      </c>
    </row>
    <row r="523" spans="1:3">
      <c r="A523">
        <v>520</v>
      </c>
      <c r="B523" s="21">
        <v>0.27092261889061198</v>
      </c>
      <c r="C523" s="21">
        <v>0.13112275689491507</v>
      </c>
    </row>
    <row r="524" spans="1:3">
      <c r="A524">
        <v>521</v>
      </c>
      <c r="B524" s="21">
        <v>0.24183157569518535</v>
      </c>
      <c r="C524" s="21">
        <v>0.23464300360150286</v>
      </c>
    </row>
    <row r="525" spans="1:3">
      <c r="A525">
        <v>522</v>
      </c>
      <c r="B525" s="21">
        <v>0.24254043667570113</v>
      </c>
      <c r="C525" s="21">
        <v>0.16894634424942984</v>
      </c>
    </row>
    <row r="526" spans="1:3">
      <c r="A526">
        <v>523</v>
      </c>
      <c r="B526" s="21">
        <v>0.22211372147138059</v>
      </c>
      <c r="C526" s="21">
        <v>0.17073690423164678</v>
      </c>
    </row>
    <row r="527" spans="1:3">
      <c r="A527">
        <v>524</v>
      </c>
      <c r="B527" s="21">
        <v>0.25696962299640275</v>
      </c>
      <c r="C527" s="21">
        <v>0.17039848932248275</v>
      </c>
    </row>
    <row r="528" spans="1:3">
      <c r="A528">
        <v>525</v>
      </c>
      <c r="B528" s="21">
        <v>0.26162552181236998</v>
      </c>
      <c r="C528" s="21">
        <v>0.15076314233405388</v>
      </c>
    </row>
    <row r="529" spans="1:3">
      <c r="A529">
        <v>526</v>
      </c>
      <c r="B529" s="21">
        <v>0.30310788798087829</v>
      </c>
      <c r="C529" s="21">
        <v>0.23462279745679748</v>
      </c>
    </row>
    <row r="530" spans="1:3">
      <c r="A530">
        <v>527</v>
      </c>
      <c r="B530" s="21">
        <v>0.23422605479037223</v>
      </c>
      <c r="C530" s="21">
        <v>0.21507018381274626</v>
      </c>
    </row>
    <row r="531" spans="1:3">
      <c r="A531">
        <v>528</v>
      </c>
      <c r="B531" s="21">
        <v>0.21698090873712864</v>
      </c>
      <c r="C531" s="21">
        <v>0.19440231531400137</v>
      </c>
    </row>
    <row r="532" spans="1:3">
      <c r="A532">
        <v>529</v>
      </c>
      <c r="B532" s="21">
        <v>0.26609441049703436</v>
      </c>
      <c r="C532" s="21">
        <v>0.16245704573625408</v>
      </c>
    </row>
    <row r="533" spans="1:3">
      <c r="A533">
        <v>530</v>
      </c>
      <c r="B533" s="21">
        <v>0.2285361310896408</v>
      </c>
      <c r="C533" s="21">
        <v>0.16850343273484578</v>
      </c>
    </row>
    <row r="534" spans="1:3">
      <c r="A534">
        <v>531</v>
      </c>
      <c r="B534" s="21">
        <v>0.23330282632946614</v>
      </c>
      <c r="C534" s="21">
        <v>0.17989693302586834</v>
      </c>
    </row>
    <row r="535" spans="1:3">
      <c r="A535">
        <v>532</v>
      </c>
      <c r="B535" s="21">
        <v>0.21636984917086047</v>
      </c>
      <c r="C535" s="21">
        <v>0.22471142401113933</v>
      </c>
    </row>
    <row r="536" spans="1:3">
      <c r="A536">
        <v>533</v>
      </c>
      <c r="B536" s="21">
        <v>0.25669796854392107</v>
      </c>
      <c r="C536" s="21">
        <v>0.18843946582526686</v>
      </c>
    </row>
    <row r="537" spans="1:3">
      <c r="A537">
        <v>534</v>
      </c>
      <c r="B537" s="21">
        <v>0.21587798163311261</v>
      </c>
      <c r="C537" s="21">
        <v>0.18599524230734002</v>
      </c>
    </row>
    <row r="538" spans="1:3">
      <c r="A538">
        <v>535</v>
      </c>
      <c r="B538" s="21">
        <v>0.21429924092164238</v>
      </c>
      <c r="C538" s="21">
        <v>0.24884962704802546</v>
      </c>
    </row>
    <row r="539" spans="1:3">
      <c r="A539">
        <v>536</v>
      </c>
      <c r="B539" s="21">
        <v>0.24124243758575922</v>
      </c>
      <c r="C539" s="21">
        <v>0.19473492484357102</v>
      </c>
    </row>
    <row r="540" spans="1:3">
      <c r="A540">
        <v>537</v>
      </c>
      <c r="B540" s="21">
        <v>0.25605343393369645</v>
      </c>
      <c r="C540" s="21">
        <v>0.16509844168233648</v>
      </c>
    </row>
    <row r="541" spans="1:3">
      <c r="A541">
        <v>538</v>
      </c>
      <c r="B541" s="21">
        <v>0.21918531458615045</v>
      </c>
      <c r="C541" s="21">
        <v>0.25298653969544205</v>
      </c>
    </row>
    <row r="542" spans="1:3">
      <c r="A542">
        <v>539</v>
      </c>
      <c r="B542" s="21">
        <v>0.19000876933452432</v>
      </c>
      <c r="C542" s="21">
        <v>0.23652023385125842</v>
      </c>
    </row>
    <row r="543" spans="1:3">
      <c r="A543">
        <v>540</v>
      </c>
      <c r="B543" s="21">
        <v>0.21554931032929434</v>
      </c>
      <c r="C543" s="21">
        <v>0.24789525291978054</v>
      </c>
    </row>
    <row r="544" spans="1:3">
      <c r="A544">
        <v>541</v>
      </c>
      <c r="B544" s="21">
        <v>0.23977462758215826</v>
      </c>
      <c r="C544" s="21">
        <v>0.21583813528422968</v>
      </c>
    </row>
    <row r="545" spans="1:3">
      <c r="A545">
        <v>542</v>
      </c>
      <c r="B545" s="21">
        <v>0.24656688504700894</v>
      </c>
      <c r="C545" s="21">
        <v>0.18488740545695886</v>
      </c>
    </row>
    <row r="546" spans="1:3">
      <c r="A546">
        <v>543</v>
      </c>
      <c r="B546" s="21">
        <v>0.23739754067333518</v>
      </c>
      <c r="C546" s="21">
        <v>0.17989274061267727</v>
      </c>
    </row>
    <row r="547" spans="1:3">
      <c r="A547">
        <v>544</v>
      </c>
      <c r="B547" s="21">
        <v>0.26181118573180912</v>
      </c>
      <c r="C547" s="21">
        <v>0.17554713612672446</v>
      </c>
    </row>
    <row r="548" spans="1:3">
      <c r="A548">
        <v>545</v>
      </c>
      <c r="B548" s="21">
        <v>0.22252261013852107</v>
      </c>
      <c r="C548" s="21">
        <v>0.2347670676407769</v>
      </c>
    </row>
    <row r="549" spans="1:3">
      <c r="A549">
        <v>546</v>
      </c>
      <c r="B549" s="21">
        <v>0.22406038113144369</v>
      </c>
      <c r="C549" s="21">
        <v>0.22885823926454912</v>
      </c>
    </row>
    <row r="550" spans="1:3">
      <c r="A550">
        <v>547</v>
      </c>
      <c r="B550" s="21">
        <v>0.21530319513727264</v>
      </c>
      <c r="C550" s="21">
        <v>0.23655591190139691</v>
      </c>
    </row>
    <row r="551" spans="1:3">
      <c r="A551">
        <v>548</v>
      </c>
      <c r="B551" s="21">
        <v>0.24109433600664656</v>
      </c>
      <c r="C551" s="21">
        <v>0.21412444480309831</v>
      </c>
    </row>
    <row r="552" spans="1:3">
      <c r="A552">
        <v>549</v>
      </c>
      <c r="B552" s="21">
        <v>0.21882303216367502</v>
      </c>
      <c r="C552" s="21">
        <v>0.24136265162823714</v>
      </c>
    </row>
    <row r="553" spans="1:3">
      <c r="A553">
        <v>550</v>
      </c>
      <c r="B553" s="21">
        <v>0.26814343340462116</v>
      </c>
      <c r="C553" s="21">
        <v>0.15592503893664111</v>
      </c>
    </row>
    <row r="554" spans="1:3">
      <c r="A554">
        <v>551</v>
      </c>
      <c r="B554" s="21">
        <v>0.24569165586937866</v>
      </c>
      <c r="C554" s="21">
        <v>0.2202655396615755</v>
      </c>
    </row>
    <row r="555" spans="1:3">
      <c r="A555">
        <v>552</v>
      </c>
      <c r="B555" s="21">
        <v>0.23811563473935482</v>
      </c>
      <c r="C555" s="21">
        <v>0.22848218229237868</v>
      </c>
    </row>
    <row r="556" spans="1:3">
      <c r="A556">
        <v>553</v>
      </c>
      <c r="B556" s="21">
        <v>0.25491804340040364</v>
      </c>
      <c r="C556" s="21">
        <v>0.26086032634443385</v>
      </c>
    </row>
    <row r="557" spans="1:3">
      <c r="A557">
        <v>554</v>
      </c>
      <c r="B557" s="21">
        <v>0.21052510922886206</v>
      </c>
      <c r="C557" s="21">
        <v>0.19777721316513544</v>
      </c>
    </row>
    <row r="558" spans="1:3">
      <c r="A558">
        <v>555</v>
      </c>
      <c r="B558" s="21">
        <v>0.24407719076612133</v>
      </c>
      <c r="C558" s="21">
        <v>0.20757763728410472</v>
      </c>
    </row>
    <row r="559" spans="1:3">
      <c r="A559">
        <v>556</v>
      </c>
      <c r="B559" s="21">
        <v>0.21355636903481032</v>
      </c>
      <c r="C559" s="21">
        <v>0.24818577571465872</v>
      </c>
    </row>
    <row r="560" spans="1:3">
      <c r="A560">
        <v>557</v>
      </c>
      <c r="B560" s="21">
        <v>0.2329196706254858</v>
      </c>
      <c r="C560" s="21">
        <v>0.26504429628650217</v>
      </c>
    </row>
    <row r="561" spans="1:3">
      <c r="A561">
        <v>558</v>
      </c>
      <c r="B561" s="21">
        <v>0.23348426585891524</v>
      </c>
      <c r="C561" s="21">
        <v>0.16061576011755443</v>
      </c>
    </row>
    <row r="562" spans="1:3">
      <c r="A562">
        <v>559</v>
      </c>
      <c r="B562" s="21">
        <v>0.25391538772470718</v>
      </c>
      <c r="C562" s="21">
        <v>0.14085173010185781</v>
      </c>
    </row>
    <row r="563" spans="1:3">
      <c r="A563">
        <v>560</v>
      </c>
      <c r="B563" s="21">
        <v>0.22848168398390414</v>
      </c>
      <c r="C563" s="21">
        <v>0.21552831549161255</v>
      </c>
    </row>
    <row r="564" spans="1:3">
      <c r="A564">
        <v>561</v>
      </c>
      <c r="B564" s="21">
        <v>0.33985670749219249</v>
      </c>
      <c r="C564" s="21">
        <v>8.4613172499368672E-2</v>
      </c>
    </row>
    <row r="565" spans="1:3">
      <c r="A565">
        <v>562</v>
      </c>
      <c r="B565" s="21">
        <v>0.22274658889501378</v>
      </c>
      <c r="C565" s="21">
        <v>0.22953273475590272</v>
      </c>
    </row>
    <row r="566" spans="1:3">
      <c r="A566">
        <v>563</v>
      </c>
      <c r="B566" s="21">
        <v>0.22428710870264729</v>
      </c>
      <c r="C566" s="21">
        <v>0.21491791649330247</v>
      </c>
    </row>
    <row r="567" spans="1:3">
      <c r="A567">
        <v>564</v>
      </c>
      <c r="B567" s="21">
        <v>0.23437329274170937</v>
      </c>
      <c r="C567" s="21">
        <v>0.18068480820040297</v>
      </c>
    </row>
    <row r="568" spans="1:3">
      <c r="A568">
        <v>565</v>
      </c>
      <c r="B568" s="21">
        <v>0.25343047647139622</v>
      </c>
      <c r="C568" s="21">
        <v>0.1509148857324738</v>
      </c>
    </row>
    <row r="569" spans="1:3">
      <c r="A569">
        <v>566</v>
      </c>
      <c r="B569" s="21">
        <v>0.21918451571422734</v>
      </c>
      <c r="C569" s="21">
        <v>0.20744407547884386</v>
      </c>
    </row>
    <row r="570" spans="1:3">
      <c r="A570">
        <v>567</v>
      </c>
      <c r="B570" s="21">
        <v>0.22210777315350333</v>
      </c>
      <c r="C570" s="21">
        <v>0.22960394634240069</v>
      </c>
    </row>
    <row r="571" spans="1:3">
      <c r="A571">
        <v>568</v>
      </c>
      <c r="B571" s="21">
        <v>0.23599920233232535</v>
      </c>
      <c r="C571" s="21">
        <v>0.18875164100341149</v>
      </c>
    </row>
    <row r="572" spans="1:3">
      <c r="A572">
        <v>569</v>
      </c>
      <c r="B572" s="21">
        <v>0.24363937098985564</v>
      </c>
      <c r="C572" s="21">
        <v>0.20303563415102291</v>
      </c>
    </row>
    <row r="573" spans="1:3">
      <c r="A573">
        <v>570</v>
      </c>
      <c r="B573" s="21">
        <v>0.23101461926132119</v>
      </c>
      <c r="C573" s="21">
        <v>0.20006010599776058</v>
      </c>
    </row>
    <row r="574" spans="1:3">
      <c r="A574">
        <v>571</v>
      </c>
      <c r="B574" s="21">
        <v>0.28375118859548709</v>
      </c>
      <c r="C574" s="21">
        <v>0.13378726788859754</v>
      </c>
    </row>
    <row r="575" spans="1:3">
      <c r="A575">
        <v>572</v>
      </c>
      <c r="B575" s="21">
        <v>0.26505266654324816</v>
      </c>
      <c r="C575" s="21">
        <v>0.20993187806639008</v>
      </c>
    </row>
    <row r="576" spans="1:3">
      <c r="A576">
        <v>573</v>
      </c>
      <c r="B576" s="21">
        <v>0.22900596292595235</v>
      </c>
      <c r="C576" s="21">
        <v>0.27899097146156648</v>
      </c>
    </row>
    <row r="577" spans="1:3">
      <c r="A577">
        <v>574</v>
      </c>
      <c r="B577" s="21">
        <v>0.24080887841210352</v>
      </c>
      <c r="C577" s="21">
        <v>0.14209128720918324</v>
      </c>
    </row>
    <row r="578" spans="1:3">
      <c r="A578">
        <v>575</v>
      </c>
      <c r="B578" s="21">
        <v>0.24143555358018803</v>
      </c>
      <c r="C578" s="21">
        <v>0.17594514705117009</v>
      </c>
    </row>
    <row r="579" spans="1:3">
      <c r="A579">
        <v>576</v>
      </c>
      <c r="B579" s="21">
        <v>0.24120041457389702</v>
      </c>
      <c r="C579" s="21">
        <v>0.17277572119674919</v>
      </c>
    </row>
    <row r="580" spans="1:3">
      <c r="A580">
        <v>577</v>
      </c>
      <c r="B580" s="21">
        <v>0.23878339986134456</v>
      </c>
      <c r="C580" s="21">
        <v>0.16596197792386788</v>
      </c>
    </row>
    <row r="581" spans="1:3">
      <c r="A581">
        <v>578</v>
      </c>
      <c r="B581" s="21">
        <v>0.23999585096859577</v>
      </c>
      <c r="C581" s="21">
        <v>0.27694502529505866</v>
      </c>
    </row>
    <row r="582" spans="1:3">
      <c r="A582">
        <v>579</v>
      </c>
      <c r="B582" s="21">
        <v>0.24318117423761423</v>
      </c>
      <c r="C582" s="21">
        <v>0.21433198058947489</v>
      </c>
    </row>
    <row r="583" spans="1:3">
      <c r="A583">
        <v>580</v>
      </c>
      <c r="B583" s="21">
        <v>0.24534586634657654</v>
      </c>
      <c r="C583" s="21">
        <v>0.20065816939442235</v>
      </c>
    </row>
    <row r="584" spans="1:3">
      <c r="A584">
        <v>581</v>
      </c>
      <c r="B584" s="21">
        <v>0.21347871656539696</v>
      </c>
      <c r="C584" s="21">
        <v>0.20538371105335407</v>
      </c>
    </row>
    <row r="585" spans="1:3">
      <c r="A585">
        <v>582</v>
      </c>
      <c r="B585" s="21">
        <v>0.2334272960693338</v>
      </c>
      <c r="C585" s="21">
        <v>0.1956948653284811</v>
      </c>
    </row>
    <row r="586" spans="1:3">
      <c r="A586">
        <v>583</v>
      </c>
      <c r="B586" s="21">
        <v>0.19039758147900912</v>
      </c>
      <c r="C586" s="21">
        <v>0.22897188430768661</v>
      </c>
    </row>
    <row r="587" spans="1:3">
      <c r="A587">
        <v>584</v>
      </c>
      <c r="B587" s="21">
        <v>0.26627848927929071</v>
      </c>
      <c r="C587" s="21">
        <v>0.2072166483222225</v>
      </c>
    </row>
    <row r="588" spans="1:3">
      <c r="A588">
        <v>585</v>
      </c>
      <c r="B588" s="21">
        <v>0.26507527978220957</v>
      </c>
      <c r="C588" s="21">
        <v>0.15540509128634508</v>
      </c>
    </row>
    <row r="589" spans="1:3">
      <c r="A589">
        <v>586</v>
      </c>
      <c r="B589" s="21">
        <v>0.21973273660911916</v>
      </c>
      <c r="C589" s="21">
        <v>0.18835641639732115</v>
      </c>
    </row>
    <row r="590" spans="1:3">
      <c r="A590">
        <v>587</v>
      </c>
      <c r="B590" s="21">
        <v>0.26533070163348593</v>
      </c>
      <c r="C590" s="21">
        <v>0.16757892052185436</v>
      </c>
    </row>
    <row r="591" spans="1:3">
      <c r="A591">
        <v>588</v>
      </c>
      <c r="B591" s="21">
        <v>0.26142324560848829</v>
      </c>
      <c r="C591" s="21">
        <v>0.18283448058793761</v>
      </c>
    </row>
    <row r="592" spans="1:3">
      <c r="A592">
        <v>589</v>
      </c>
      <c r="B592" s="21">
        <v>0.22386622545886617</v>
      </c>
      <c r="C592" s="21">
        <v>0.20425266627085337</v>
      </c>
    </row>
    <row r="593" spans="1:3">
      <c r="A593">
        <v>590</v>
      </c>
      <c r="B593" s="21">
        <v>0.23077590141461909</v>
      </c>
      <c r="C593" s="21">
        <v>0.23918336850108973</v>
      </c>
    </row>
    <row r="594" spans="1:3">
      <c r="A594">
        <v>591</v>
      </c>
      <c r="B594" s="21">
        <v>0.25399694431014225</v>
      </c>
      <c r="C594" s="21">
        <v>0.16302378849088631</v>
      </c>
    </row>
    <row r="595" spans="1:3">
      <c r="A595">
        <v>592</v>
      </c>
      <c r="B595" s="21">
        <v>0.2366349453266017</v>
      </c>
      <c r="C595" s="21">
        <v>0.19202235969629883</v>
      </c>
    </row>
    <row r="596" spans="1:3">
      <c r="A596">
        <v>593</v>
      </c>
      <c r="B596" s="21">
        <v>0.21377173288243226</v>
      </c>
      <c r="C596" s="21">
        <v>0.18735301457325054</v>
      </c>
    </row>
    <row r="597" spans="1:3">
      <c r="A597">
        <v>594</v>
      </c>
      <c r="B597" s="21">
        <v>0.26708631718322029</v>
      </c>
      <c r="C597" s="21">
        <v>0.13390219245752771</v>
      </c>
    </row>
    <row r="598" spans="1:3">
      <c r="A598">
        <v>595</v>
      </c>
      <c r="B598" s="21">
        <v>0.24576274153637886</v>
      </c>
      <c r="C598" s="21">
        <v>0.19871633218503859</v>
      </c>
    </row>
    <row r="599" spans="1:3">
      <c r="A599">
        <v>596</v>
      </c>
      <c r="B599" s="21">
        <v>0.27129889930599643</v>
      </c>
      <c r="C599" s="21">
        <v>0.14637101918825651</v>
      </c>
    </row>
    <row r="600" spans="1:3">
      <c r="A600">
        <v>597</v>
      </c>
      <c r="B600" s="21">
        <v>0.23584689877728141</v>
      </c>
      <c r="C600" s="21">
        <v>0.23387592446930597</v>
      </c>
    </row>
    <row r="601" spans="1:3">
      <c r="A601">
        <v>598</v>
      </c>
      <c r="B601" s="21">
        <v>0.24422649413243058</v>
      </c>
      <c r="C601" s="21">
        <v>0.15846606357527701</v>
      </c>
    </row>
    <row r="602" spans="1:3">
      <c r="A602">
        <v>599</v>
      </c>
      <c r="B602" s="21">
        <v>0.24799055689892932</v>
      </c>
      <c r="C602" s="21">
        <v>0.21832504821467755</v>
      </c>
    </row>
    <row r="603" spans="1:3">
      <c r="A603">
        <v>600</v>
      </c>
      <c r="B603" s="21">
        <v>0.20593945581965281</v>
      </c>
      <c r="C603" s="21">
        <v>0.22714316444050539</v>
      </c>
    </row>
    <row r="604" spans="1:3">
      <c r="A604">
        <v>601</v>
      </c>
      <c r="B604" s="21">
        <v>0.249304008812469</v>
      </c>
      <c r="C604" s="21">
        <v>0.19362056852373807</v>
      </c>
    </row>
    <row r="605" spans="1:3">
      <c r="A605">
        <v>602</v>
      </c>
      <c r="B605" s="21">
        <v>0.28733367243176067</v>
      </c>
      <c r="C605" s="21">
        <v>0.1265616645021575</v>
      </c>
    </row>
    <row r="606" spans="1:3">
      <c r="A606">
        <v>603</v>
      </c>
      <c r="B606" s="21">
        <v>0.22046550450497052</v>
      </c>
      <c r="C606" s="21">
        <v>0.17917842658399893</v>
      </c>
    </row>
    <row r="607" spans="1:3">
      <c r="A607">
        <v>604</v>
      </c>
      <c r="B607" s="21">
        <v>0.22387357505321634</v>
      </c>
      <c r="C607" s="21">
        <v>0.16909892989603395</v>
      </c>
    </row>
    <row r="608" spans="1:3">
      <c r="A608">
        <v>605</v>
      </c>
      <c r="B608" s="21">
        <v>0.23990732372274901</v>
      </c>
      <c r="C608" s="21">
        <v>0.15769791077914566</v>
      </c>
    </row>
    <row r="609" spans="1:3">
      <c r="A609">
        <v>606</v>
      </c>
      <c r="B609" s="21">
        <v>0.22132749634968191</v>
      </c>
      <c r="C609" s="21">
        <v>0.21905629009576871</v>
      </c>
    </row>
    <row r="610" spans="1:3">
      <c r="A610">
        <v>607</v>
      </c>
      <c r="B610" s="21">
        <v>0.28943534935154702</v>
      </c>
      <c r="C610" s="21">
        <v>0.20550286955485061</v>
      </c>
    </row>
    <row r="611" spans="1:3">
      <c r="A611">
        <v>608</v>
      </c>
      <c r="B611" s="21">
        <v>0.2201387697791681</v>
      </c>
      <c r="C611" s="21">
        <v>0.2118602314825998</v>
      </c>
    </row>
    <row r="612" spans="1:3">
      <c r="A612">
        <v>609</v>
      </c>
      <c r="B612" s="21">
        <v>0.23054120792105762</v>
      </c>
      <c r="C612" s="21">
        <v>0.23802482030534136</v>
      </c>
    </row>
    <row r="613" spans="1:3">
      <c r="A613">
        <v>610</v>
      </c>
      <c r="B613" s="21">
        <v>0.22928997291207859</v>
      </c>
      <c r="C613" s="21">
        <v>0.21767372273207725</v>
      </c>
    </row>
    <row r="614" spans="1:3">
      <c r="A614">
        <v>611</v>
      </c>
      <c r="B614" s="21">
        <v>0.25850879865608045</v>
      </c>
      <c r="C614" s="21">
        <v>0.1551649940736719</v>
      </c>
    </row>
    <row r="615" spans="1:3">
      <c r="A615">
        <v>612</v>
      </c>
      <c r="B615" s="21">
        <v>0.23886442441371725</v>
      </c>
      <c r="C615" s="21">
        <v>0.19116923173217235</v>
      </c>
    </row>
    <row r="616" spans="1:3">
      <c r="A616">
        <v>613</v>
      </c>
      <c r="B616" s="21">
        <v>0.27179798315346065</v>
      </c>
      <c r="C616" s="21">
        <v>0.13274174462441149</v>
      </c>
    </row>
    <row r="617" spans="1:3">
      <c r="A617">
        <v>614</v>
      </c>
      <c r="B617" s="21">
        <v>0.24990804825837426</v>
      </c>
      <c r="C617" s="21">
        <v>0.13723180173248128</v>
      </c>
    </row>
    <row r="618" spans="1:3">
      <c r="A618">
        <v>615</v>
      </c>
      <c r="B618" s="21">
        <v>0.21533009106665055</v>
      </c>
      <c r="C618" s="21">
        <v>0.20564627843869984</v>
      </c>
    </row>
    <row r="619" spans="1:3">
      <c r="A619">
        <v>616</v>
      </c>
      <c r="B619" s="21">
        <v>0.22212254708808254</v>
      </c>
      <c r="C619" s="21">
        <v>0.23596829895485716</v>
      </c>
    </row>
    <row r="620" spans="1:3">
      <c r="A620">
        <v>617</v>
      </c>
      <c r="B620" s="21">
        <v>0.20157443616301404</v>
      </c>
      <c r="C620" s="21">
        <v>0.21200031126712596</v>
      </c>
    </row>
    <row r="621" spans="1:3">
      <c r="A621">
        <v>618</v>
      </c>
      <c r="B621" s="21">
        <v>0.31952971589502843</v>
      </c>
      <c r="C621" s="21">
        <v>8.6013549712946502E-2</v>
      </c>
    </row>
    <row r="622" spans="1:3">
      <c r="A622">
        <v>619</v>
      </c>
      <c r="B622" s="21">
        <v>0.21842518277703926</v>
      </c>
      <c r="C622" s="21">
        <v>0.24813024329532654</v>
      </c>
    </row>
    <row r="623" spans="1:3">
      <c r="A623">
        <v>620</v>
      </c>
      <c r="B623" s="21">
        <v>0.22780291721085336</v>
      </c>
      <c r="C623" s="21">
        <v>0.2347006755433593</v>
      </c>
    </row>
    <row r="624" spans="1:3">
      <c r="A624">
        <v>621</v>
      </c>
      <c r="B624" s="21">
        <v>0.26540900797122763</v>
      </c>
      <c r="C624" s="21">
        <v>0.14413836923827777</v>
      </c>
    </row>
    <row r="625" spans="1:3">
      <c r="A625">
        <v>622</v>
      </c>
      <c r="B625" s="21">
        <v>0.23373829109922287</v>
      </c>
      <c r="C625" s="21">
        <v>0.19279384607936165</v>
      </c>
    </row>
    <row r="626" spans="1:3">
      <c r="A626">
        <v>623</v>
      </c>
      <c r="B626" s="21">
        <v>0.25040843876077901</v>
      </c>
      <c r="C626" s="21">
        <v>0.23373830894927905</v>
      </c>
    </row>
    <row r="627" spans="1:3">
      <c r="A627">
        <v>624</v>
      </c>
      <c r="B627" s="21">
        <v>0.21120599938108689</v>
      </c>
      <c r="C627" s="21">
        <v>0.22408639742097086</v>
      </c>
    </row>
    <row r="628" spans="1:3">
      <c r="A628">
        <v>625</v>
      </c>
      <c r="B628" s="21">
        <v>0.23657915412758965</v>
      </c>
      <c r="C628" s="21">
        <v>0.18170354092972058</v>
      </c>
    </row>
    <row r="629" spans="1:3">
      <c r="A629">
        <v>626</v>
      </c>
      <c r="B629" s="21">
        <v>0.28424174309803829</v>
      </c>
      <c r="C629" s="21">
        <v>0.12058940573820212</v>
      </c>
    </row>
    <row r="630" spans="1:3">
      <c r="A630">
        <v>627</v>
      </c>
      <c r="B630" s="21">
        <v>0.26470779204799821</v>
      </c>
      <c r="C630" s="21">
        <v>0.25526670597949258</v>
      </c>
    </row>
    <row r="631" spans="1:3">
      <c r="A631">
        <v>628</v>
      </c>
      <c r="B631" s="21">
        <v>0.23371929961108176</v>
      </c>
      <c r="C631" s="21">
        <v>0.21054906466408885</v>
      </c>
    </row>
    <row r="632" spans="1:3">
      <c r="A632">
        <v>629</v>
      </c>
      <c r="B632" s="21">
        <v>0.23598254517628026</v>
      </c>
      <c r="C632" s="21">
        <v>0.17938517221840128</v>
      </c>
    </row>
    <row r="633" spans="1:3">
      <c r="A633">
        <v>630</v>
      </c>
      <c r="B633" s="21">
        <v>0.22297264133991196</v>
      </c>
      <c r="C633" s="21">
        <v>0.17059753330175381</v>
      </c>
    </row>
    <row r="634" spans="1:3">
      <c r="A634">
        <v>631</v>
      </c>
      <c r="B634" s="21">
        <v>0.22400499956625872</v>
      </c>
      <c r="C634" s="21">
        <v>0.22615356781046386</v>
      </c>
    </row>
    <row r="635" spans="1:3">
      <c r="A635">
        <v>632</v>
      </c>
      <c r="B635" s="21">
        <v>0.23281119912346762</v>
      </c>
      <c r="C635" s="21">
        <v>0.22564985189427061</v>
      </c>
    </row>
    <row r="636" spans="1:3">
      <c r="A636">
        <v>633</v>
      </c>
      <c r="B636" s="21">
        <v>0.19141296428360932</v>
      </c>
      <c r="C636" s="21">
        <v>0.22728807468938367</v>
      </c>
    </row>
    <row r="637" spans="1:3">
      <c r="A637">
        <v>634</v>
      </c>
      <c r="B637" s="21">
        <v>0.25017507638286512</v>
      </c>
      <c r="C637" s="21">
        <v>0.18081843743087919</v>
      </c>
    </row>
    <row r="638" spans="1:3">
      <c r="A638">
        <v>635</v>
      </c>
      <c r="B638" s="21">
        <v>0.23434541992654245</v>
      </c>
      <c r="C638" s="21">
        <v>0.19220837255324352</v>
      </c>
    </row>
    <row r="639" spans="1:3">
      <c r="A639">
        <v>636</v>
      </c>
      <c r="B639" s="21">
        <v>0.25718112597833009</v>
      </c>
      <c r="C639" s="21">
        <v>0.17737435586586731</v>
      </c>
    </row>
    <row r="640" spans="1:3">
      <c r="A640">
        <v>637</v>
      </c>
      <c r="B640" s="21">
        <v>0.24193305088820635</v>
      </c>
      <c r="C640" s="21">
        <v>0.19658974523295117</v>
      </c>
    </row>
    <row r="641" spans="1:3">
      <c r="A641">
        <v>638</v>
      </c>
      <c r="B641" s="21">
        <v>0.26766306035444515</v>
      </c>
      <c r="C641" s="21">
        <v>0.17964741746690338</v>
      </c>
    </row>
    <row r="642" spans="1:3">
      <c r="A642">
        <v>639</v>
      </c>
      <c r="B642" s="21">
        <v>0.21493332366456472</v>
      </c>
      <c r="C642" s="21">
        <v>0.18044020997137034</v>
      </c>
    </row>
    <row r="643" spans="1:3">
      <c r="A643">
        <v>640</v>
      </c>
      <c r="B643" s="21">
        <v>0.1996343716411344</v>
      </c>
      <c r="C643" s="21">
        <v>0.2221414359459695</v>
      </c>
    </row>
    <row r="644" spans="1:3">
      <c r="A644">
        <v>641</v>
      </c>
      <c r="B644" s="21">
        <v>0.22606583255142967</v>
      </c>
      <c r="C644" s="21">
        <v>0.25663147655111174</v>
      </c>
    </row>
    <row r="645" spans="1:3">
      <c r="A645">
        <v>642</v>
      </c>
      <c r="B645" s="21">
        <v>0.25789406559913253</v>
      </c>
      <c r="C645" s="21">
        <v>0.26027729142360112</v>
      </c>
    </row>
    <row r="646" spans="1:3">
      <c r="A646">
        <v>643</v>
      </c>
      <c r="B646" s="21">
        <v>0.22472130205856172</v>
      </c>
      <c r="C646" s="21">
        <v>0.21219934509262861</v>
      </c>
    </row>
    <row r="647" spans="1:3">
      <c r="A647">
        <v>644</v>
      </c>
      <c r="B647" s="21">
        <v>0.27155790168825644</v>
      </c>
      <c r="C647" s="21">
        <v>0.15084388137896748</v>
      </c>
    </row>
    <row r="648" spans="1:3">
      <c r="A648">
        <v>645</v>
      </c>
      <c r="B648" s="21">
        <v>0.24724965894321341</v>
      </c>
      <c r="C648" s="21">
        <v>0.17953495743221032</v>
      </c>
    </row>
    <row r="649" spans="1:3">
      <c r="A649">
        <v>646</v>
      </c>
      <c r="B649" s="21">
        <v>0.24359973731769505</v>
      </c>
      <c r="C649" s="21">
        <v>0.18441054589327829</v>
      </c>
    </row>
    <row r="650" spans="1:3">
      <c r="A650">
        <v>647</v>
      </c>
      <c r="B650" s="21">
        <v>0.26638885808190255</v>
      </c>
      <c r="C650" s="21">
        <v>0.16139500209482474</v>
      </c>
    </row>
    <row r="651" spans="1:3">
      <c r="A651">
        <v>648</v>
      </c>
      <c r="B651" s="21">
        <v>0.23737311460673255</v>
      </c>
      <c r="C651" s="21">
        <v>0.16701919776528218</v>
      </c>
    </row>
    <row r="652" spans="1:3">
      <c r="A652">
        <v>649</v>
      </c>
      <c r="B652" s="21">
        <v>0.22550849320044489</v>
      </c>
      <c r="C652" s="21">
        <v>0.27324301778006937</v>
      </c>
    </row>
    <row r="653" spans="1:3">
      <c r="A653">
        <v>650</v>
      </c>
      <c r="B653" s="21">
        <v>0.21245482895008211</v>
      </c>
      <c r="C653" s="21">
        <v>0.19642304359613758</v>
      </c>
    </row>
    <row r="654" spans="1:3">
      <c r="A654">
        <v>651</v>
      </c>
      <c r="B654" s="21">
        <v>0.29085459710320222</v>
      </c>
      <c r="C654" s="21">
        <v>0.18792882188168136</v>
      </c>
    </row>
    <row r="655" spans="1:3">
      <c r="A655">
        <v>652</v>
      </c>
      <c r="B655" s="21">
        <v>0.19712642806388136</v>
      </c>
      <c r="C655" s="21">
        <v>0.21879216061071882</v>
      </c>
    </row>
    <row r="656" spans="1:3">
      <c r="A656">
        <v>653</v>
      </c>
      <c r="B656" s="21">
        <v>0.26755399408972574</v>
      </c>
      <c r="C656" s="21">
        <v>0.15419074750158895</v>
      </c>
    </row>
    <row r="657" spans="1:3">
      <c r="A657">
        <v>654</v>
      </c>
      <c r="B657" s="21">
        <v>0.25355548620595786</v>
      </c>
      <c r="C657" s="21">
        <v>0.19757529750848873</v>
      </c>
    </row>
    <row r="658" spans="1:3">
      <c r="A658">
        <v>655</v>
      </c>
      <c r="B658" s="21">
        <v>0.23050534798864644</v>
      </c>
      <c r="C658" s="21">
        <v>0.23240269788006165</v>
      </c>
    </row>
    <row r="659" spans="1:3">
      <c r="A659">
        <v>656</v>
      </c>
      <c r="B659" s="21">
        <v>0.27858026372891731</v>
      </c>
      <c r="C659" s="21">
        <v>0.18524319121876354</v>
      </c>
    </row>
    <row r="660" spans="1:3">
      <c r="A660">
        <v>657</v>
      </c>
      <c r="B660" s="21">
        <v>0.22814039957560556</v>
      </c>
      <c r="C660" s="21">
        <v>0.16287145863472316</v>
      </c>
    </row>
    <row r="661" spans="1:3">
      <c r="A661">
        <v>658</v>
      </c>
      <c r="B661" s="21">
        <v>0.23143417690105836</v>
      </c>
      <c r="C661" s="21">
        <v>0.25035669997236781</v>
      </c>
    </row>
    <row r="662" spans="1:3">
      <c r="A662">
        <v>659</v>
      </c>
      <c r="B662" s="21">
        <v>0.22839442025659751</v>
      </c>
      <c r="C662" s="21">
        <v>0.18182990780642638</v>
      </c>
    </row>
    <row r="663" spans="1:3">
      <c r="A663">
        <v>660</v>
      </c>
      <c r="B663" s="21">
        <v>0.25856193843946368</v>
      </c>
      <c r="C663" s="21">
        <v>0.15403872236136307</v>
      </c>
    </row>
    <row r="664" spans="1:3">
      <c r="A664">
        <v>661</v>
      </c>
      <c r="B664" s="21">
        <v>0.28556329963649657</v>
      </c>
      <c r="C664" s="21">
        <v>0.14123883516710112</v>
      </c>
    </row>
    <row r="665" spans="1:3">
      <c r="A665">
        <v>662</v>
      </c>
      <c r="B665" s="21">
        <v>0.20230218878739842</v>
      </c>
      <c r="C665" s="21">
        <v>0.19906744893002842</v>
      </c>
    </row>
    <row r="666" spans="1:3">
      <c r="A666">
        <v>663</v>
      </c>
      <c r="B666" s="21">
        <v>0.23688529303976549</v>
      </c>
      <c r="C666" s="21">
        <v>0.20030435998816515</v>
      </c>
    </row>
    <row r="667" spans="1:3">
      <c r="A667">
        <v>664</v>
      </c>
      <c r="B667" s="21">
        <v>0.2587898857043559</v>
      </c>
      <c r="C667" s="21">
        <v>0.18210133861793606</v>
      </c>
    </row>
    <row r="668" spans="1:3">
      <c r="A668">
        <v>665</v>
      </c>
      <c r="B668" s="21">
        <v>0.26909277027374318</v>
      </c>
      <c r="C668" s="21">
        <v>0.20872296547738708</v>
      </c>
    </row>
    <row r="669" spans="1:3">
      <c r="A669">
        <v>666</v>
      </c>
      <c r="B669" s="21">
        <v>0.260569919091725</v>
      </c>
      <c r="C669" s="21">
        <v>0.14331912734050947</v>
      </c>
    </row>
    <row r="670" spans="1:3">
      <c r="A670">
        <v>667</v>
      </c>
      <c r="B670" s="21">
        <v>0.21338046265191932</v>
      </c>
      <c r="C670" s="21">
        <v>0.22220109310838398</v>
      </c>
    </row>
    <row r="671" spans="1:3">
      <c r="A671">
        <v>668</v>
      </c>
      <c r="B671" s="21">
        <v>0.24026524604000937</v>
      </c>
      <c r="C671" s="21">
        <v>0.18787016856029254</v>
      </c>
    </row>
    <row r="672" spans="1:3">
      <c r="A672">
        <v>669</v>
      </c>
      <c r="B672" s="21">
        <v>0.2288847136813654</v>
      </c>
      <c r="C672" s="21">
        <v>0.18074818920210714</v>
      </c>
    </row>
    <row r="673" spans="1:3">
      <c r="A673">
        <v>670</v>
      </c>
      <c r="B673" s="21">
        <v>0.2441205031533169</v>
      </c>
      <c r="C673" s="21">
        <v>0.16453854284534397</v>
      </c>
    </row>
    <row r="674" spans="1:3">
      <c r="A674">
        <v>671</v>
      </c>
      <c r="B674" s="21">
        <v>0.23476685988340701</v>
      </c>
      <c r="C674" s="21">
        <v>0.19848271444143967</v>
      </c>
    </row>
    <row r="675" spans="1:3">
      <c r="A675">
        <v>672</v>
      </c>
      <c r="B675" s="21">
        <v>0.22816493607046157</v>
      </c>
      <c r="C675" s="21">
        <v>0.19530041977821264</v>
      </c>
    </row>
    <row r="676" spans="1:3">
      <c r="A676">
        <v>673</v>
      </c>
      <c r="B676" s="21">
        <v>0.23025008474682815</v>
      </c>
      <c r="C676" s="21">
        <v>0.2311231446066378</v>
      </c>
    </row>
    <row r="677" spans="1:3">
      <c r="A677">
        <v>674</v>
      </c>
      <c r="B677" s="21">
        <v>0.25236965072306766</v>
      </c>
      <c r="C677" s="21">
        <v>0.14244468499277207</v>
      </c>
    </row>
    <row r="678" spans="1:3">
      <c r="A678">
        <v>675</v>
      </c>
      <c r="B678" s="21">
        <v>0.25454077205886499</v>
      </c>
      <c r="C678" s="21">
        <v>0.2271878532893073</v>
      </c>
    </row>
    <row r="679" spans="1:3">
      <c r="A679">
        <v>676</v>
      </c>
      <c r="B679" s="21">
        <v>0.23021343160142282</v>
      </c>
      <c r="C679" s="21">
        <v>0.2078825955609841</v>
      </c>
    </row>
    <row r="680" spans="1:3">
      <c r="A680">
        <v>677</v>
      </c>
      <c r="B680" s="21">
        <v>0.23974599836108773</v>
      </c>
      <c r="C680" s="21">
        <v>0.23914398956501459</v>
      </c>
    </row>
    <row r="681" spans="1:3">
      <c r="A681">
        <v>678</v>
      </c>
      <c r="B681" s="21">
        <v>0.22788725575257834</v>
      </c>
      <c r="C681" s="21">
        <v>0.21714424761661938</v>
      </c>
    </row>
    <row r="682" spans="1:3">
      <c r="A682">
        <v>679</v>
      </c>
      <c r="B682" s="21">
        <v>0.24307103278884312</v>
      </c>
      <c r="C682" s="21">
        <v>0.14900008823053271</v>
      </c>
    </row>
    <row r="683" spans="1:3">
      <c r="A683">
        <v>680</v>
      </c>
      <c r="B683" s="21">
        <v>0.21527956387050964</v>
      </c>
      <c r="C683" s="21">
        <v>0.23139197213067336</v>
      </c>
    </row>
    <row r="684" spans="1:3">
      <c r="A684">
        <v>681</v>
      </c>
      <c r="B684" s="21">
        <v>0.23613896483218985</v>
      </c>
      <c r="C684" s="21">
        <v>0.23405031347866839</v>
      </c>
    </row>
    <row r="685" spans="1:3">
      <c r="A685">
        <v>682</v>
      </c>
      <c r="B685" s="21">
        <v>0.28600005729643968</v>
      </c>
      <c r="C685" s="21">
        <v>0.12999269083643875</v>
      </c>
    </row>
    <row r="686" spans="1:3">
      <c r="A686">
        <v>683</v>
      </c>
      <c r="B686" s="21">
        <v>0.22050308624552215</v>
      </c>
      <c r="C686" s="21">
        <v>0.20264112171392842</v>
      </c>
    </row>
    <row r="687" spans="1:3">
      <c r="A687">
        <v>684</v>
      </c>
      <c r="B687" s="21">
        <v>0.2441600064183338</v>
      </c>
      <c r="C687" s="21">
        <v>0.18351056518143841</v>
      </c>
    </row>
    <row r="688" spans="1:3">
      <c r="A688">
        <v>685</v>
      </c>
      <c r="B688" s="21">
        <v>0.21610854563648321</v>
      </c>
      <c r="C688" s="21">
        <v>0.18132378833666316</v>
      </c>
    </row>
    <row r="689" spans="1:3">
      <c r="A689">
        <v>686</v>
      </c>
      <c r="B689" s="21">
        <v>0.23650066028476291</v>
      </c>
      <c r="C689" s="21">
        <v>0.19144952674599375</v>
      </c>
    </row>
    <row r="690" spans="1:3">
      <c r="A690">
        <v>687</v>
      </c>
      <c r="B690" s="21">
        <v>0.19475684477448271</v>
      </c>
      <c r="C690" s="21">
        <v>0.21533442450477167</v>
      </c>
    </row>
    <row r="691" spans="1:3">
      <c r="A691">
        <v>688</v>
      </c>
      <c r="B691" s="21">
        <v>0.23511067705216349</v>
      </c>
      <c r="C691" s="21">
        <v>0.16462371726087358</v>
      </c>
    </row>
    <row r="692" spans="1:3">
      <c r="A692">
        <v>689</v>
      </c>
      <c r="B692" s="21">
        <v>0.2400281266462804</v>
      </c>
      <c r="C692" s="21">
        <v>0.2221265207574733</v>
      </c>
    </row>
    <row r="693" spans="1:3">
      <c r="A693">
        <v>690</v>
      </c>
      <c r="B693" s="21">
        <v>0.21028043137684249</v>
      </c>
      <c r="C693" s="21">
        <v>0.2545401658169601</v>
      </c>
    </row>
    <row r="694" spans="1:3">
      <c r="A694">
        <v>691</v>
      </c>
      <c r="B694" s="21">
        <v>0.20975858304962863</v>
      </c>
      <c r="C694" s="21">
        <v>0.24945100612816143</v>
      </c>
    </row>
    <row r="695" spans="1:3">
      <c r="A695">
        <v>692</v>
      </c>
      <c r="B695" s="21">
        <v>0.26775619824929325</v>
      </c>
      <c r="C695" s="21">
        <v>0.15620850335338027</v>
      </c>
    </row>
    <row r="696" spans="1:3">
      <c r="A696">
        <v>693</v>
      </c>
      <c r="B696" s="21">
        <v>0.21459027855525398</v>
      </c>
      <c r="C696" s="21">
        <v>0.19712889800952629</v>
      </c>
    </row>
    <row r="697" spans="1:3">
      <c r="A697">
        <v>694</v>
      </c>
      <c r="B697" s="21">
        <v>0.2549707458498946</v>
      </c>
      <c r="C697" s="21">
        <v>0.17838282693071167</v>
      </c>
    </row>
    <row r="698" spans="1:3">
      <c r="A698">
        <v>695</v>
      </c>
      <c r="B698" s="21">
        <v>0.23675650027861173</v>
      </c>
      <c r="C698" s="21">
        <v>0.17454142523048427</v>
      </c>
    </row>
    <row r="699" spans="1:3">
      <c r="A699">
        <v>696</v>
      </c>
      <c r="B699" s="21">
        <v>0.26559840461745071</v>
      </c>
      <c r="C699" s="21">
        <v>0.12742698794081009</v>
      </c>
    </row>
    <row r="700" spans="1:3">
      <c r="A700">
        <v>697</v>
      </c>
      <c r="B700" s="21">
        <v>0.26793995857501957</v>
      </c>
      <c r="C700" s="21">
        <v>0.21189536369042089</v>
      </c>
    </row>
    <row r="701" spans="1:3">
      <c r="A701">
        <v>698</v>
      </c>
      <c r="B701" s="21">
        <v>0.25510111874948183</v>
      </c>
      <c r="C701" s="21">
        <v>0.21608874328869959</v>
      </c>
    </row>
    <row r="702" spans="1:3">
      <c r="A702">
        <v>699</v>
      </c>
      <c r="B702" s="21">
        <v>0.24893439648325094</v>
      </c>
      <c r="C702" s="21">
        <v>0.150256416588398</v>
      </c>
    </row>
    <row r="703" spans="1:3">
      <c r="A703">
        <v>700</v>
      </c>
      <c r="B703" s="21">
        <v>0.21789309273636481</v>
      </c>
      <c r="C703" s="21">
        <v>0.17702984474436287</v>
      </c>
    </row>
    <row r="704" spans="1:3">
      <c r="A704">
        <v>701</v>
      </c>
      <c r="B704" s="21">
        <v>0.22717817459066292</v>
      </c>
      <c r="C704" s="21">
        <v>0.16659184147333278</v>
      </c>
    </row>
    <row r="705" spans="1:3">
      <c r="A705">
        <v>702</v>
      </c>
      <c r="B705" s="21">
        <v>0.27146000515737329</v>
      </c>
      <c r="C705" s="21">
        <v>0.12345198768401691</v>
      </c>
    </row>
    <row r="706" spans="1:3">
      <c r="A706">
        <v>703</v>
      </c>
      <c r="B706" s="21">
        <v>0.21725076561719611</v>
      </c>
      <c r="C706" s="21">
        <v>0.25146782903228493</v>
      </c>
    </row>
    <row r="707" spans="1:3">
      <c r="A707">
        <v>704</v>
      </c>
      <c r="B707" s="21">
        <v>0.22869381396010408</v>
      </c>
      <c r="C707" s="21">
        <v>0.19758823587765401</v>
      </c>
    </row>
    <row r="708" spans="1:3">
      <c r="A708">
        <v>705</v>
      </c>
      <c r="B708" s="21">
        <v>0.24359288801068801</v>
      </c>
      <c r="C708" s="21">
        <v>0.16518906116980889</v>
      </c>
    </row>
    <row r="709" spans="1:3">
      <c r="A709">
        <v>706</v>
      </c>
      <c r="B709" s="21">
        <v>0.22044640880279939</v>
      </c>
      <c r="C709" s="21">
        <v>0.23357867676746902</v>
      </c>
    </row>
    <row r="710" spans="1:3">
      <c r="A710">
        <v>707</v>
      </c>
      <c r="B710" s="21">
        <v>0.22675616291007972</v>
      </c>
      <c r="C710" s="21">
        <v>0.18084179136313047</v>
      </c>
    </row>
    <row r="711" spans="1:3">
      <c r="A711">
        <v>708</v>
      </c>
      <c r="B711" s="21">
        <v>0.31065920803209623</v>
      </c>
      <c r="C711" s="21">
        <v>0.12683678881466068</v>
      </c>
    </row>
    <row r="712" spans="1:3">
      <c r="A712">
        <v>709</v>
      </c>
      <c r="B712" s="21">
        <v>0.27355194746195693</v>
      </c>
      <c r="C712" s="21">
        <v>0.14232533836049138</v>
      </c>
    </row>
    <row r="713" spans="1:3">
      <c r="A713">
        <v>710</v>
      </c>
      <c r="B713" s="21">
        <v>0.23494125376876143</v>
      </c>
      <c r="C713" s="21">
        <v>0.234148106946583</v>
      </c>
    </row>
    <row r="714" spans="1:3">
      <c r="A714">
        <v>711</v>
      </c>
      <c r="B714" s="21">
        <v>0.24387534994996207</v>
      </c>
      <c r="C714" s="21">
        <v>0.19786620370896416</v>
      </c>
    </row>
    <row r="715" spans="1:3">
      <c r="A715">
        <v>712</v>
      </c>
      <c r="B715" s="21">
        <v>0.25179456228304298</v>
      </c>
      <c r="C715" s="21">
        <v>0.15206319638515348</v>
      </c>
    </row>
    <row r="716" spans="1:3">
      <c r="A716">
        <v>713</v>
      </c>
      <c r="B716" s="21">
        <v>0.22140103800097263</v>
      </c>
      <c r="C716" s="21">
        <v>0.17481368364791469</v>
      </c>
    </row>
    <row r="717" spans="1:3">
      <c r="A717">
        <v>714</v>
      </c>
      <c r="B717" s="21">
        <v>0.21428752938039319</v>
      </c>
      <c r="C717" s="21">
        <v>0.22965085688441195</v>
      </c>
    </row>
    <row r="718" spans="1:3">
      <c r="A718">
        <v>715</v>
      </c>
      <c r="B718" s="21">
        <v>0.21579899347871961</v>
      </c>
      <c r="C718" s="21">
        <v>0.18882979870900751</v>
      </c>
    </row>
    <row r="719" spans="1:3">
      <c r="A719">
        <v>716</v>
      </c>
      <c r="B719" s="21">
        <v>0.26717132655937126</v>
      </c>
      <c r="C719" s="21">
        <v>0.18399994360293526</v>
      </c>
    </row>
    <row r="720" spans="1:3">
      <c r="A720">
        <v>717</v>
      </c>
      <c r="B720" s="21">
        <v>0.21568162151545475</v>
      </c>
      <c r="C720" s="21">
        <v>0.22893098500087433</v>
      </c>
    </row>
    <row r="721" spans="1:3">
      <c r="A721">
        <v>718</v>
      </c>
      <c r="B721" s="21">
        <v>0.23681559261320587</v>
      </c>
      <c r="C721" s="21">
        <v>0.24623932063758275</v>
      </c>
    </row>
    <row r="722" spans="1:3">
      <c r="A722">
        <v>719</v>
      </c>
      <c r="B722" s="21">
        <v>0.28509554645397872</v>
      </c>
      <c r="C722" s="21">
        <v>0.16465897413784178</v>
      </c>
    </row>
    <row r="723" spans="1:3">
      <c r="A723">
        <v>720</v>
      </c>
      <c r="B723" s="21">
        <v>0.24281253724085719</v>
      </c>
      <c r="C723" s="21">
        <v>0.21742470364591945</v>
      </c>
    </row>
    <row r="724" spans="1:3">
      <c r="A724">
        <v>721</v>
      </c>
      <c r="B724" s="21">
        <v>0.22757076042761953</v>
      </c>
      <c r="C724" s="21">
        <v>0.23119176601294508</v>
      </c>
    </row>
    <row r="725" spans="1:3">
      <c r="A725">
        <v>722</v>
      </c>
      <c r="B725" s="21">
        <v>0.26142999001508294</v>
      </c>
      <c r="C725" s="21">
        <v>0.16960182190258077</v>
      </c>
    </row>
    <row r="726" spans="1:3">
      <c r="A726">
        <v>723</v>
      </c>
      <c r="B726" s="21">
        <v>0.26363942876672447</v>
      </c>
      <c r="C726" s="21">
        <v>0.13697700583196004</v>
      </c>
    </row>
    <row r="727" spans="1:3">
      <c r="A727">
        <v>724</v>
      </c>
      <c r="B727" s="21">
        <v>0.23468827158834646</v>
      </c>
      <c r="C727" s="21">
        <v>0.17154673052737526</v>
      </c>
    </row>
    <row r="728" spans="1:3">
      <c r="A728">
        <v>725</v>
      </c>
      <c r="B728" s="21">
        <v>0.25204097335567971</v>
      </c>
      <c r="C728" s="21">
        <v>0.21466957644944926</v>
      </c>
    </row>
    <row r="729" spans="1:3">
      <c r="A729">
        <v>726</v>
      </c>
      <c r="B729" s="21">
        <v>0.21810067348180365</v>
      </c>
      <c r="C729" s="21">
        <v>0.19715344951809161</v>
      </c>
    </row>
    <row r="730" spans="1:3">
      <c r="A730">
        <v>727</v>
      </c>
      <c r="B730" s="21">
        <v>0.24690809079658046</v>
      </c>
      <c r="C730" s="21">
        <v>0.18791268539075992</v>
      </c>
    </row>
    <row r="731" spans="1:3">
      <c r="A731">
        <v>728</v>
      </c>
      <c r="B731" s="21">
        <v>0.23313214951108466</v>
      </c>
      <c r="C731" s="21">
        <v>0.26711160024406583</v>
      </c>
    </row>
    <row r="732" spans="1:3">
      <c r="A732">
        <v>729</v>
      </c>
      <c r="B732" s="21">
        <v>0.20704260015905129</v>
      </c>
      <c r="C732" s="21">
        <v>0.19855960620976371</v>
      </c>
    </row>
    <row r="733" spans="1:3">
      <c r="A733">
        <v>730</v>
      </c>
      <c r="B733" s="21">
        <v>0.28649486057681567</v>
      </c>
      <c r="C733" s="21">
        <v>0.10643489517745003</v>
      </c>
    </row>
    <row r="734" spans="1:3">
      <c r="A734">
        <v>731</v>
      </c>
      <c r="B734" s="21">
        <v>0.20828701886915332</v>
      </c>
      <c r="C734" s="21">
        <v>0.27261921334767658</v>
      </c>
    </row>
    <row r="735" spans="1:3">
      <c r="A735">
        <v>732</v>
      </c>
      <c r="B735" s="21">
        <v>0.21733086263828807</v>
      </c>
      <c r="C735" s="21">
        <v>0.23772490173286553</v>
      </c>
    </row>
    <row r="736" spans="1:3">
      <c r="A736">
        <v>733</v>
      </c>
      <c r="B736" s="21">
        <v>0.25250355543008141</v>
      </c>
      <c r="C736" s="21">
        <v>0.14267737738098446</v>
      </c>
    </row>
    <row r="737" spans="1:3">
      <c r="A737">
        <v>734</v>
      </c>
      <c r="B737" s="21">
        <v>0.24873642724586673</v>
      </c>
      <c r="C737" s="21">
        <v>0.19223878469134462</v>
      </c>
    </row>
    <row r="738" spans="1:3">
      <c r="A738">
        <v>735</v>
      </c>
      <c r="B738" s="21">
        <v>0.21411251959434779</v>
      </c>
      <c r="C738" s="21">
        <v>0.19410750550430131</v>
      </c>
    </row>
    <row r="739" spans="1:3">
      <c r="A739">
        <v>736</v>
      </c>
      <c r="B739" s="21">
        <v>0.21276960924564914</v>
      </c>
      <c r="C739" s="21">
        <v>0.22061547643594809</v>
      </c>
    </row>
    <row r="740" spans="1:3">
      <c r="A740">
        <v>737</v>
      </c>
      <c r="B740" s="21">
        <v>0.23841550987184271</v>
      </c>
      <c r="C740" s="21">
        <v>0.24457504279388509</v>
      </c>
    </row>
    <row r="741" spans="1:3">
      <c r="A741">
        <v>738</v>
      </c>
      <c r="B741" s="21">
        <v>0.2551612174625878</v>
      </c>
      <c r="C741" s="21">
        <v>0.16176786611040717</v>
      </c>
    </row>
    <row r="742" spans="1:3">
      <c r="A742">
        <v>739</v>
      </c>
      <c r="B742" s="21">
        <v>0.2301116737810143</v>
      </c>
      <c r="C742" s="21">
        <v>0.23324989981207198</v>
      </c>
    </row>
    <row r="743" spans="1:3">
      <c r="A743">
        <v>740</v>
      </c>
      <c r="B743" s="21">
        <v>0.20634493990625949</v>
      </c>
      <c r="C743" s="21">
        <v>0.23954729728700497</v>
      </c>
    </row>
    <row r="744" spans="1:3">
      <c r="A744">
        <v>741</v>
      </c>
      <c r="B744" s="21">
        <v>0.23049175105256348</v>
      </c>
      <c r="C744" s="21">
        <v>0.21452497261005082</v>
      </c>
    </row>
    <row r="745" spans="1:3">
      <c r="A745">
        <v>742</v>
      </c>
      <c r="B745" s="21">
        <v>0.26787281808209368</v>
      </c>
      <c r="C745" s="21">
        <v>0.16771224218255371</v>
      </c>
    </row>
    <row r="746" spans="1:3">
      <c r="A746">
        <v>743</v>
      </c>
      <c r="B746" s="21">
        <v>0.21302084792885589</v>
      </c>
      <c r="C746" s="21">
        <v>0.25402839433571855</v>
      </c>
    </row>
    <row r="747" spans="1:3">
      <c r="A747">
        <v>744</v>
      </c>
      <c r="B747" s="21">
        <v>0.24355611160358157</v>
      </c>
      <c r="C747" s="21">
        <v>0.26625123602226131</v>
      </c>
    </row>
    <row r="748" spans="1:3">
      <c r="A748">
        <v>745</v>
      </c>
      <c r="B748" s="21">
        <v>0.24147276391030176</v>
      </c>
      <c r="C748" s="21">
        <v>0.1687308789078874</v>
      </c>
    </row>
    <row r="749" spans="1:3">
      <c r="A749">
        <v>746</v>
      </c>
      <c r="B749" s="21">
        <v>0.23087245669155021</v>
      </c>
      <c r="C749" s="21">
        <v>0.19001198057974289</v>
      </c>
    </row>
    <row r="750" spans="1:3">
      <c r="A750">
        <v>747</v>
      </c>
      <c r="B750" s="21">
        <v>0.21303307934409232</v>
      </c>
      <c r="C750" s="21">
        <v>0.22602504459787492</v>
      </c>
    </row>
    <row r="751" spans="1:3">
      <c r="A751">
        <v>748</v>
      </c>
      <c r="B751" s="21">
        <v>0.22078980166347451</v>
      </c>
      <c r="C751" s="21">
        <v>0.23825460396767506</v>
      </c>
    </row>
    <row r="752" spans="1:3">
      <c r="A752">
        <v>749</v>
      </c>
      <c r="B752" s="21">
        <v>0.27337090260564878</v>
      </c>
      <c r="C752" s="21">
        <v>0.15828036724718958</v>
      </c>
    </row>
    <row r="753" spans="1:3">
      <c r="A753">
        <v>750</v>
      </c>
      <c r="B753" s="21">
        <v>0.24394454861177037</v>
      </c>
      <c r="C753" s="21">
        <v>0.16247607731768099</v>
      </c>
    </row>
    <row r="754" spans="1:3">
      <c r="A754">
        <v>751</v>
      </c>
      <c r="B754" s="21">
        <v>0.24772550962345929</v>
      </c>
      <c r="C754" s="21">
        <v>0.14000354192057518</v>
      </c>
    </row>
    <row r="755" spans="1:3">
      <c r="A755">
        <v>752</v>
      </c>
      <c r="B755" s="21">
        <v>0.22931405458905629</v>
      </c>
      <c r="C755" s="21">
        <v>0.18920502922665836</v>
      </c>
    </row>
    <row r="756" spans="1:3">
      <c r="A756">
        <v>753</v>
      </c>
      <c r="B756" s="21">
        <v>0.24701384492761605</v>
      </c>
      <c r="C756" s="21">
        <v>0.23198240344445828</v>
      </c>
    </row>
    <row r="757" spans="1:3">
      <c r="A757">
        <v>754</v>
      </c>
      <c r="B757" s="21">
        <v>0.28011993054002848</v>
      </c>
      <c r="C757" s="21">
        <v>0.17704516467030984</v>
      </c>
    </row>
    <row r="758" spans="1:3">
      <c r="A758">
        <v>755</v>
      </c>
      <c r="B758" s="21">
        <v>0.26896894933974785</v>
      </c>
      <c r="C758" s="21">
        <v>0.13844003951535735</v>
      </c>
    </row>
    <row r="759" spans="1:3">
      <c r="A759">
        <v>756</v>
      </c>
      <c r="B759" s="21">
        <v>0.22864056602885266</v>
      </c>
      <c r="C759" s="21">
        <v>0.21471972763789787</v>
      </c>
    </row>
    <row r="760" spans="1:3">
      <c r="A760">
        <v>757</v>
      </c>
      <c r="B760" s="21">
        <v>0.21683474824222257</v>
      </c>
      <c r="C760" s="21">
        <v>0.20189164659414149</v>
      </c>
    </row>
    <row r="761" spans="1:3">
      <c r="A761">
        <v>758</v>
      </c>
      <c r="B761" s="21">
        <v>0.24005839176760832</v>
      </c>
      <c r="C761" s="21">
        <v>0.16037599241489484</v>
      </c>
    </row>
    <row r="762" spans="1:3">
      <c r="A762">
        <v>759</v>
      </c>
      <c r="B762" s="21">
        <v>0.30042931507938159</v>
      </c>
      <c r="C762" s="21">
        <v>0.19817020793644319</v>
      </c>
    </row>
    <row r="763" spans="1:3">
      <c r="A763">
        <v>760</v>
      </c>
      <c r="B763" s="21">
        <v>0.24930702017626541</v>
      </c>
      <c r="C763" s="21">
        <v>0.15974269612049194</v>
      </c>
    </row>
    <row r="764" spans="1:3">
      <c r="A764">
        <v>761</v>
      </c>
      <c r="B764" s="21">
        <v>0.2376948807465635</v>
      </c>
      <c r="C764" s="21">
        <v>0.19075071219526099</v>
      </c>
    </row>
    <row r="765" spans="1:3">
      <c r="A765">
        <v>762</v>
      </c>
      <c r="B765" s="21">
        <v>0.24209815123449419</v>
      </c>
      <c r="C765" s="21">
        <v>0.19517163201384014</v>
      </c>
    </row>
    <row r="766" spans="1:3">
      <c r="A766">
        <v>763</v>
      </c>
      <c r="B766" s="21">
        <v>0.23838481739136397</v>
      </c>
      <c r="C766" s="21">
        <v>0.14592799688177224</v>
      </c>
    </row>
    <row r="767" spans="1:3">
      <c r="A767">
        <v>764</v>
      </c>
      <c r="B767" s="21">
        <v>0.2370246826870869</v>
      </c>
      <c r="C767" s="21">
        <v>0.20675052258210974</v>
      </c>
    </row>
    <row r="768" spans="1:3">
      <c r="A768">
        <v>765</v>
      </c>
      <c r="B768" s="21">
        <v>0.24460525106618475</v>
      </c>
      <c r="C768" s="21">
        <v>0.21057665931499384</v>
      </c>
    </row>
    <row r="769" spans="1:3">
      <c r="A769">
        <v>766</v>
      </c>
      <c r="B769" s="21">
        <v>0.22448721049167891</v>
      </c>
      <c r="C769" s="21">
        <v>0.21345580868740155</v>
      </c>
    </row>
    <row r="770" spans="1:3">
      <c r="A770">
        <v>767</v>
      </c>
      <c r="B770" s="21">
        <v>0.24668449102483175</v>
      </c>
      <c r="C770" s="21">
        <v>0.18294493147923821</v>
      </c>
    </row>
    <row r="771" spans="1:3">
      <c r="A771">
        <v>768</v>
      </c>
      <c r="B771" s="21">
        <v>0.21510835667049732</v>
      </c>
      <c r="C771" s="21">
        <v>0.18903227823411634</v>
      </c>
    </row>
    <row r="772" spans="1:3">
      <c r="A772">
        <v>769</v>
      </c>
      <c r="B772" s="21">
        <v>0.22072371645364802</v>
      </c>
      <c r="C772" s="21">
        <v>0.18553935702328</v>
      </c>
    </row>
    <row r="773" spans="1:3">
      <c r="A773">
        <v>770</v>
      </c>
      <c r="B773" s="21">
        <v>0.24430186891402211</v>
      </c>
      <c r="C773" s="21">
        <v>0.18546257451641152</v>
      </c>
    </row>
    <row r="774" spans="1:3">
      <c r="A774">
        <v>771</v>
      </c>
      <c r="B774" s="21">
        <v>0.21469973700455752</v>
      </c>
      <c r="C774" s="21">
        <v>0.26674508447449791</v>
      </c>
    </row>
    <row r="775" spans="1:3">
      <c r="A775">
        <v>772</v>
      </c>
      <c r="B775" s="21">
        <v>0.26215365744063912</v>
      </c>
      <c r="C775" s="21">
        <v>0.15975568941314119</v>
      </c>
    </row>
    <row r="776" spans="1:3">
      <c r="A776">
        <v>773</v>
      </c>
      <c r="B776" s="21">
        <v>0.22453008917337938</v>
      </c>
      <c r="C776" s="21">
        <v>0.16170603836494998</v>
      </c>
    </row>
    <row r="777" spans="1:3">
      <c r="A777">
        <v>774</v>
      </c>
      <c r="B777" s="21">
        <v>0.24281565793389273</v>
      </c>
      <c r="C777" s="21">
        <v>0.22379836790557717</v>
      </c>
    </row>
    <row r="778" spans="1:3">
      <c r="A778">
        <v>775</v>
      </c>
      <c r="B778" s="21">
        <v>0.21611088897425998</v>
      </c>
      <c r="C778" s="21">
        <v>0.24492334456129072</v>
      </c>
    </row>
    <row r="779" spans="1:3">
      <c r="A779">
        <v>776</v>
      </c>
      <c r="B779" s="21">
        <v>0.23178492051423555</v>
      </c>
      <c r="C779" s="21">
        <v>0.17566018131901653</v>
      </c>
    </row>
    <row r="780" spans="1:3">
      <c r="A780">
        <v>777</v>
      </c>
      <c r="B780" s="21">
        <v>0.22443046600185629</v>
      </c>
      <c r="C780" s="21">
        <v>0.23801985706336551</v>
      </c>
    </row>
    <row r="781" spans="1:3">
      <c r="A781">
        <v>778</v>
      </c>
      <c r="B781" s="21">
        <v>0.25113634465978785</v>
      </c>
      <c r="C781" s="21">
        <v>0.16237808024598893</v>
      </c>
    </row>
    <row r="782" spans="1:3">
      <c r="A782">
        <v>779</v>
      </c>
      <c r="B782" s="21">
        <v>0.20986315550676604</v>
      </c>
      <c r="C782" s="21">
        <v>0.19127371633436954</v>
      </c>
    </row>
    <row r="783" spans="1:3">
      <c r="A783">
        <v>780</v>
      </c>
      <c r="B783" s="21">
        <v>0.21778499933767631</v>
      </c>
      <c r="C783" s="21">
        <v>0.27685688257336677</v>
      </c>
    </row>
    <row r="784" spans="1:3">
      <c r="A784">
        <v>781</v>
      </c>
      <c r="B784" s="21">
        <v>0.25677653434804343</v>
      </c>
      <c r="C784" s="21">
        <v>0.17060771504827565</v>
      </c>
    </row>
    <row r="785" spans="1:3">
      <c r="A785">
        <v>782</v>
      </c>
      <c r="B785" s="21">
        <v>0.24827762412374529</v>
      </c>
      <c r="C785" s="21">
        <v>0.14030598100304548</v>
      </c>
    </row>
    <row r="786" spans="1:3">
      <c r="A786">
        <v>783</v>
      </c>
      <c r="B786" s="21">
        <v>0.20632071266991192</v>
      </c>
      <c r="C786" s="21">
        <v>0.224432800547302</v>
      </c>
    </row>
    <row r="787" spans="1:3">
      <c r="A787">
        <v>784</v>
      </c>
      <c r="B787" s="21">
        <v>0.24871375490220607</v>
      </c>
      <c r="C787" s="21">
        <v>0.22892389797705914</v>
      </c>
    </row>
    <row r="788" spans="1:3">
      <c r="A788">
        <v>785</v>
      </c>
      <c r="B788" s="21">
        <v>0.238230442533477</v>
      </c>
      <c r="C788" s="21">
        <v>0.24258768439458037</v>
      </c>
    </row>
    <row r="789" spans="1:3">
      <c r="A789">
        <v>786</v>
      </c>
      <c r="B789" s="21">
        <v>0.34056908145873549</v>
      </c>
      <c r="C789" s="21">
        <v>8.6274182793495663E-2</v>
      </c>
    </row>
    <row r="790" spans="1:3">
      <c r="A790">
        <v>787</v>
      </c>
      <c r="B790" s="21">
        <v>0.20943315995633022</v>
      </c>
      <c r="C790" s="21">
        <v>0.206070812785143</v>
      </c>
    </row>
    <row r="791" spans="1:3">
      <c r="A791">
        <v>788</v>
      </c>
      <c r="B791" s="21">
        <v>0.23962761357653942</v>
      </c>
      <c r="C791" s="21">
        <v>0.17679587968951518</v>
      </c>
    </row>
    <row r="792" spans="1:3">
      <c r="A792">
        <v>789</v>
      </c>
      <c r="B792" s="21">
        <v>0.24133597668675497</v>
      </c>
      <c r="C792" s="21">
        <v>0.18639131061931613</v>
      </c>
    </row>
    <row r="793" spans="1:3">
      <c r="A793">
        <v>790</v>
      </c>
      <c r="B793" s="21">
        <v>0.21211842012666152</v>
      </c>
      <c r="C793" s="21">
        <v>0.23262946147561148</v>
      </c>
    </row>
    <row r="794" spans="1:3">
      <c r="A794">
        <v>791</v>
      </c>
      <c r="B794" s="21">
        <v>0.21912219970735344</v>
      </c>
      <c r="C794" s="21">
        <v>0.18065436218066333</v>
      </c>
    </row>
    <row r="795" spans="1:3">
      <c r="A795">
        <v>792</v>
      </c>
      <c r="B795" s="21">
        <v>0.22305183429712169</v>
      </c>
      <c r="C795" s="21">
        <v>0.23989445377583885</v>
      </c>
    </row>
    <row r="796" spans="1:3">
      <c r="A796">
        <v>793</v>
      </c>
      <c r="B796" s="21">
        <v>0.22597222458159583</v>
      </c>
      <c r="C796" s="21">
        <v>0.18270120238024978</v>
      </c>
    </row>
    <row r="797" spans="1:3">
      <c r="A797">
        <v>794</v>
      </c>
      <c r="B797" s="21">
        <v>0.23155161451946002</v>
      </c>
      <c r="C797" s="21">
        <v>0.18614125775260454</v>
      </c>
    </row>
    <row r="798" spans="1:3">
      <c r="A798">
        <v>795</v>
      </c>
      <c r="B798" s="21">
        <v>0.23495345493149791</v>
      </c>
      <c r="C798" s="21">
        <v>0.22481415260597365</v>
      </c>
    </row>
    <row r="799" spans="1:3">
      <c r="A799">
        <v>796</v>
      </c>
      <c r="B799" s="21">
        <v>0.25437880020890907</v>
      </c>
      <c r="C799" s="21">
        <v>0.14015162768401193</v>
      </c>
    </row>
    <row r="800" spans="1:3">
      <c r="A800">
        <v>797</v>
      </c>
      <c r="B800" s="21">
        <v>0.2494984946423926</v>
      </c>
      <c r="C800" s="21">
        <v>0.1840823722746944</v>
      </c>
    </row>
    <row r="801" spans="1:3">
      <c r="A801">
        <v>798</v>
      </c>
      <c r="B801" s="21">
        <v>0.22661503327962515</v>
      </c>
      <c r="C801" s="21">
        <v>0.17772130395097113</v>
      </c>
    </row>
    <row r="802" spans="1:3">
      <c r="A802">
        <v>799</v>
      </c>
      <c r="B802" s="21">
        <v>0.29641633632798081</v>
      </c>
      <c r="C802" s="21">
        <v>0.10557755291741808</v>
      </c>
    </row>
    <row r="803" spans="1:3">
      <c r="A803">
        <v>800</v>
      </c>
      <c r="B803" s="21">
        <v>0.26769694485703244</v>
      </c>
      <c r="C803" s="21">
        <v>0.21578206678213657</v>
      </c>
    </row>
    <row r="804" spans="1:3">
      <c r="A804">
        <v>801</v>
      </c>
      <c r="B804" s="21">
        <v>0.22898143191977974</v>
      </c>
      <c r="C804" s="21">
        <v>0.27524692400510997</v>
      </c>
    </row>
    <row r="805" spans="1:3">
      <c r="A805">
        <v>802</v>
      </c>
      <c r="B805" s="21">
        <v>0.22636456923766354</v>
      </c>
      <c r="C805" s="21">
        <v>0.17220047621015488</v>
      </c>
    </row>
    <row r="806" spans="1:3">
      <c r="A806">
        <v>803</v>
      </c>
      <c r="B806" s="21">
        <v>0.21184025290809047</v>
      </c>
      <c r="C806" s="21">
        <v>0.21809668679791272</v>
      </c>
    </row>
    <row r="807" spans="1:3">
      <c r="A807">
        <v>804</v>
      </c>
      <c r="B807" s="21">
        <v>0.22436348228894262</v>
      </c>
      <c r="C807" s="21">
        <v>0.25164758112372843</v>
      </c>
    </row>
    <row r="808" spans="1:3">
      <c r="A808">
        <v>805</v>
      </c>
      <c r="B808" s="21">
        <v>0.27420534901192201</v>
      </c>
      <c r="C808" s="21">
        <v>0.11988501350109457</v>
      </c>
    </row>
    <row r="809" spans="1:3">
      <c r="A809">
        <v>806</v>
      </c>
      <c r="B809" s="21">
        <v>0.25250909135451466</v>
      </c>
      <c r="C809" s="21">
        <v>0.14055531340635358</v>
      </c>
    </row>
    <row r="810" spans="1:3">
      <c r="A810">
        <v>807</v>
      </c>
      <c r="B810" s="21">
        <v>0.2227346842817122</v>
      </c>
      <c r="C810" s="21">
        <v>0.17675827149087142</v>
      </c>
    </row>
    <row r="811" spans="1:3">
      <c r="A811">
        <v>808</v>
      </c>
      <c r="B811" s="21">
        <v>0.25509073940485166</v>
      </c>
      <c r="C811" s="21">
        <v>0.16795866576690183</v>
      </c>
    </row>
    <row r="812" spans="1:3">
      <c r="A812">
        <v>809</v>
      </c>
      <c r="B812" s="21">
        <v>0.22340592227077408</v>
      </c>
      <c r="C812" s="21">
        <v>0.16592926094949911</v>
      </c>
    </row>
    <row r="813" spans="1:3">
      <c r="A813">
        <v>810</v>
      </c>
      <c r="B813" s="21">
        <v>0.21019523727761349</v>
      </c>
      <c r="C813" s="21">
        <v>0.20621543147378513</v>
      </c>
    </row>
    <row r="814" spans="1:3">
      <c r="A814">
        <v>811</v>
      </c>
      <c r="B814" s="21">
        <v>0.21784558047886671</v>
      </c>
      <c r="C814" s="21">
        <v>0.22873854998428705</v>
      </c>
    </row>
    <row r="815" spans="1:3">
      <c r="A815">
        <v>812</v>
      </c>
      <c r="B815" s="21">
        <v>0.24785199951418979</v>
      </c>
      <c r="C815" s="21">
        <v>0.14390767359789128</v>
      </c>
    </row>
    <row r="816" spans="1:3">
      <c r="A816">
        <v>813</v>
      </c>
      <c r="B816" s="21">
        <v>0.22292768688541983</v>
      </c>
      <c r="C816" s="21">
        <v>0.19291992979503522</v>
      </c>
    </row>
    <row r="817" spans="1:3">
      <c r="A817">
        <v>814</v>
      </c>
      <c r="B817" s="21">
        <v>0.25821285490622298</v>
      </c>
      <c r="C817" s="21">
        <v>0.13025117721060331</v>
      </c>
    </row>
    <row r="818" spans="1:3">
      <c r="A818">
        <v>815</v>
      </c>
      <c r="B818" s="21">
        <v>0.27738160268822792</v>
      </c>
      <c r="C818" s="21">
        <v>0.21049519662669822</v>
      </c>
    </row>
    <row r="819" spans="1:3">
      <c r="A819">
        <v>816</v>
      </c>
      <c r="B819" s="21">
        <v>0.25247032274392456</v>
      </c>
      <c r="C819" s="21">
        <v>0.15456981705891737</v>
      </c>
    </row>
    <row r="820" spans="1:3">
      <c r="A820">
        <v>817</v>
      </c>
      <c r="B820" s="21">
        <v>0.24969194249211205</v>
      </c>
      <c r="C820" s="21">
        <v>0.2323341154011162</v>
      </c>
    </row>
    <row r="821" spans="1:3">
      <c r="A821">
        <v>818</v>
      </c>
      <c r="B821" s="21">
        <v>0.19895285255282869</v>
      </c>
      <c r="C821" s="21">
        <v>0.220963292020742</v>
      </c>
    </row>
    <row r="822" spans="1:3">
      <c r="A822">
        <v>819</v>
      </c>
      <c r="B822" s="21">
        <v>0.24216344795317998</v>
      </c>
      <c r="C822" s="21">
        <v>0.22593951465900608</v>
      </c>
    </row>
    <row r="823" spans="1:3">
      <c r="A823">
        <v>820</v>
      </c>
      <c r="B823" s="21">
        <v>0.24468704264455976</v>
      </c>
      <c r="C823" s="21">
        <v>0.19572938300579512</v>
      </c>
    </row>
    <row r="824" spans="1:3">
      <c r="A824">
        <v>821</v>
      </c>
      <c r="B824" s="21">
        <v>0.19269047003504156</v>
      </c>
      <c r="C824" s="21">
        <v>0.23557774780722504</v>
      </c>
    </row>
    <row r="825" spans="1:3">
      <c r="A825">
        <v>822</v>
      </c>
      <c r="B825" s="21">
        <v>0.22680553481159862</v>
      </c>
      <c r="C825" s="21">
        <v>0.21743317364124748</v>
      </c>
    </row>
    <row r="826" spans="1:3">
      <c r="A826">
        <v>823</v>
      </c>
      <c r="B826" s="21">
        <v>0.22580452374173912</v>
      </c>
      <c r="C826" s="21">
        <v>0.23092377664816011</v>
      </c>
    </row>
    <row r="827" spans="1:3">
      <c r="A827">
        <v>824</v>
      </c>
      <c r="B827" s="21">
        <v>0.26758176148044921</v>
      </c>
      <c r="C827" s="21">
        <v>0.17480014893986465</v>
      </c>
    </row>
    <row r="828" spans="1:3">
      <c r="A828">
        <v>825</v>
      </c>
      <c r="B828" s="21">
        <v>0.23975577864649184</v>
      </c>
      <c r="C828" s="21">
        <v>0.15826125478946335</v>
      </c>
    </row>
    <row r="829" spans="1:3">
      <c r="A829">
        <v>826</v>
      </c>
      <c r="B829" s="21">
        <v>0.21541344991789305</v>
      </c>
      <c r="C829" s="21">
        <v>0.24604740482121587</v>
      </c>
    </row>
    <row r="830" spans="1:3">
      <c r="A830">
        <v>827</v>
      </c>
      <c r="B830" s="21">
        <v>0.24107929824268823</v>
      </c>
      <c r="C830" s="21">
        <v>0.24637964858818889</v>
      </c>
    </row>
    <row r="831" spans="1:3">
      <c r="A831">
        <v>828</v>
      </c>
      <c r="B831" s="21">
        <v>0.2432806432135719</v>
      </c>
      <c r="C831" s="21">
        <v>0.17045423081680425</v>
      </c>
    </row>
    <row r="832" spans="1:3">
      <c r="A832">
        <v>829</v>
      </c>
      <c r="B832" s="21">
        <v>0.26373974507268222</v>
      </c>
      <c r="C832" s="21">
        <v>0.20640787671162741</v>
      </c>
    </row>
    <row r="833" spans="1:3">
      <c r="A833">
        <v>830</v>
      </c>
      <c r="B833" s="21">
        <v>0.25028565210979958</v>
      </c>
      <c r="C833" s="21">
        <v>0.21267334643232644</v>
      </c>
    </row>
    <row r="834" spans="1:3">
      <c r="A834">
        <v>831</v>
      </c>
      <c r="B834" s="21">
        <v>0.20302025357718645</v>
      </c>
      <c r="C834" s="21">
        <v>0.1959021005768338</v>
      </c>
    </row>
    <row r="835" spans="1:3">
      <c r="A835">
        <v>832</v>
      </c>
      <c r="B835" s="21">
        <v>0.26240403676892138</v>
      </c>
      <c r="C835" s="21">
        <v>0.13960193822844355</v>
      </c>
    </row>
    <row r="836" spans="1:3">
      <c r="A836">
        <v>833</v>
      </c>
      <c r="B836" s="21">
        <v>0.23820629147627212</v>
      </c>
      <c r="C836" s="21">
        <v>0.18790053332600423</v>
      </c>
    </row>
    <row r="837" spans="1:3">
      <c r="A837">
        <v>834</v>
      </c>
      <c r="B837" s="21">
        <v>0.20825956260441236</v>
      </c>
      <c r="C837" s="21">
        <v>0.20591976103839421</v>
      </c>
    </row>
    <row r="838" spans="1:3">
      <c r="A838">
        <v>835</v>
      </c>
      <c r="B838" s="21">
        <v>0.2312828262268197</v>
      </c>
      <c r="C838" s="21">
        <v>0.22733358536371215</v>
      </c>
    </row>
    <row r="839" spans="1:3">
      <c r="A839">
        <v>836</v>
      </c>
      <c r="B839" s="21">
        <v>0.22257227808273028</v>
      </c>
      <c r="C839" s="21">
        <v>0.1783381589414777</v>
      </c>
    </row>
    <row r="840" spans="1:3">
      <c r="A840">
        <v>837</v>
      </c>
      <c r="B840" s="21">
        <v>0.19935062154576996</v>
      </c>
      <c r="C840" s="21">
        <v>0.23388175425171748</v>
      </c>
    </row>
    <row r="841" spans="1:3">
      <c r="A841">
        <v>838</v>
      </c>
      <c r="B841" s="21">
        <v>0.2241115028581312</v>
      </c>
      <c r="C841" s="21">
        <v>0.23546838594406994</v>
      </c>
    </row>
    <row r="842" spans="1:3">
      <c r="A842">
        <v>839</v>
      </c>
      <c r="B842" s="21">
        <v>0.22879592975273064</v>
      </c>
      <c r="C842" s="21">
        <v>0.24865075231100442</v>
      </c>
    </row>
    <row r="843" spans="1:3">
      <c r="A843">
        <v>840</v>
      </c>
      <c r="B843" s="21">
        <v>0.24368704488615642</v>
      </c>
      <c r="C843" s="21">
        <v>0.21541111907794258</v>
      </c>
    </row>
    <row r="844" spans="1:3">
      <c r="A844">
        <v>841</v>
      </c>
      <c r="B844" s="21">
        <v>0.22751988777897889</v>
      </c>
      <c r="C844" s="21">
        <v>0.20652383079569245</v>
      </c>
    </row>
    <row r="845" spans="1:3">
      <c r="A845">
        <v>842</v>
      </c>
      <c r="B845" s="21">
        <v>0.24332956303814118</v>
      </c>
      <c r="C845" s="21">
        <v>0.20929367221290288</v>
      </c>
    </row>
    <row r="846" spans="1:3">
      <c r="A846">
        <v>843</v>
      </c>
      <c r="B846" s="21">
        <v>0.24025611053067913</v>
      </c>
      <c r="C846" s="21">
        <v>0.17963145392274743</v>
      </c>
    </row>
    <row r="847" spans="1:3">
      <c r="A847">
        <v>844</v>
      </c>
      <c r="B847" s="21">
        <v>0.27648654205549339</v>
      </c>
      <c r="C847" s="21">
        <v>0.18416799110693957</v>
      </c>
    </row>
    <row r="848" spans="1:3">
      <c r="A848">
        <v>845</v>
      </c>
      <c r="B848" s="21">
        <v>0.22539454481519264</v>
      </c>
      <c r="C848" s="21">
        <v>0.20040490199605274</v>
      </c>
    </row>
    <row r="849" spans="1:3">
      <c r="A849">
        <v>846</v>
      </c>
      <c r="B849" s="21">
        <v>0.2372850387250672</v>
      </c>
      <c r="C849" s="21">
        <v>0.20980452469979813</v>
      </c>
    </row>
    <row r="850" spans="1:3">
      <c r="A850">
        <v>847</v>
      </c>
      <c r="B850" s="21">
        <v>0.21119402703848367</v>
      </c>
      <c r="C850" s="21">
        <v>0.22117944199058165</v>
      </c>
    </row>
    <row r="851" spans="1:3">
      <c r="A851">
        <v>848</v>
      </c>
      <c r="B851" s="21">
        <v>0.23810387901494276</v>
      </c>
      <c r="C851" s="21">
        <v>0.23775796201634919</v>
      </c>
    </row>
    <row r="852" spans="1:3">
      <c r="A852">
        <v>849</v>
      </c>
      <c r="B852" s="21">
        <v>0.20756587019226297</v>
      </c>
      <c r="C852" s="21">
        <v>0.23820923855112841</v>
      </c>
    </row>
    <row r="853" spans="1:3">
      <c r="A853">
        <v>850</v>
      </c>
      <c r="B853" s="21">
        <v>0.22185522529405277</v>
      </c>
      <c r="C853" s="21">
        <v>0.20217145668369157</v>
      </c>
    </row>
    <row r="854" spans="1:3">
      <c r="A854">
        <v>851</v>
      </c>
      <c r="B854" s="21">
        <v>0.2287658330755184</v>
      </c>
      <c r="C854" s="21">
        <v>0.19026495806957983</v>
      </c>
    </row>
    <row r="855" spans="1:3">
      <c r="A855">
        <v>852</v>
      </c>
      <c r="B855" s="21">
        <v>0.25986796673716461</v>
      </c>
      <c r="C855" s="21">
        <v>0.24677964123066526</v>
      </c>
    </row>
    <row r="856" spans="1:3">
      <c r="A856">
        <v>853</v>
      </c>
      <c r="B856" s="21">
        <v>0.2533157384827725</v>
      </c>
      <c r="C856" s="21">
        <v>0.18623513799392494</v>
      </c>
    </row>
    <row r="857" spans="1:3">
      <c r="A857">
        <v>854</v>
      </c>
      <c r="B857" s="21">
        <v>0.25946075386479817</v>
      </c>
      <c r="C857" s="21">
        <v>0.17291962769935887</v>
      </c>
    </row>
    <row r="858" spans="1:3">
      <c r="A858">
        <v>855</v>
      </c>
      <c r="B858" s="21">
        <v>0.21929399000838914</v>
      </c>
      <c r="C858" s="21">
        <v>0.1706567258532258</v>
      </c>
    </row>
    <row r="859" spans="1:3">
      <c r="A859">
        <v>856</v>
      </c>
      <c r="B859" s="21">
        <v>0.20695246230140432</v>
      </c>
      <c r="C859" s="21">
        <v>0.23068336029354564</v>
      </c>
    </row>
    <row r="860" spans="1:3">
      <c r="A860">
        <v>857</v>
      </c>
      <c r="B860" s="21">
        <v>0.24714512754716861</v>
      </c>
      <c r="C860" s="21">
        <v>0.21858715151537594</v>
      </c>
    </row>
    <row r="861" spans="1:3">
      <c r="A861">
        <v>858</v>
      </c>
      <c r="B861" s="21">
        <v>0.24370526177280236</v>
      </c>
      <c r="C861" s="21">
        <v>0.18749636943592787</v>
      </c>
    </row>
    <row r="862" spans="1:3">
      <c r="A862">
        <v>859</v>
      </c>
      <c r="B862" s="21">
        <v>0.21830736518249497</v>
      </c>
      <c r="C862" s="21">
        <v>0.19831184046299319</v>
      </c>
    </row>
    <row r="863" spans="1:3">
      <c r="A863">
        <v>860</v>
      </c>
      <c r="B863" s="21">
        <v>0.24434209986226055</v>
      </c>
      <c r="C863" s="21">
        <v>0.17347725573924178</v>
      </c>
    </row>
    <row r="864" spans="1:3">
      <c r="A864">
        <v>861</v>
      </c>
      <c r="B864" s="21">
        <v>0.25292019897084672</v>
      </c>
      <c r="C864" s="21">
        <v>0.1986660200749045</v>
      </c>
    </row>
    <row r="865" spans="1:3">
      <c r="A865">
        <v>862</v>
      </c>
      <c r="B865" s="21">
        <v>0.21282215369471447</v>
      </c>
      <c r="C865" s="21">
        <v>0.19824926506706711</v>
      </c>
    </row>
    <row r="866" spans="1:3">
      <c r="A866">
        <v>863</v>
      </c>
      <c r="B866" s="21">
        <v>0.24967050565800375</v>
      </c>
      <c r="C866" s="21">
        <v>0.18711858883323784</v>
      </c>
    </row>
    <row r="867" spans="1:3">
      <c r="A867">
        <v>864</v>
      </c>
      <c r="B867" s="21">
        <v>0.22613076549054434</v>
      </c>
      <c r="C867" s="21">
        <v>0.21724797340485014</v>
      </c>
    </row>
    <row r="868" spans="1:3">
      <c r="A868">
        <v>865</v>
      </c>
      <c r="B868" s="21">
        <v>0.21427912727926982</v>
      </c>
      <c r="C868" s="21">
        <v>0.20039661056556846</v>
      </c>
    </row>
    <row r="869" spans="1:3">
      <c r="A869">
        <v>866</v>
      </c>
      <c r="B869" s="21">
        <v>0.23627472254548565</v>
      </c>
      <c r="C869" s="21">
        <v>0.18491985184464108</v>
      </c>
    </row>
    <row r="870" spans="1:3">
      <c r="A870">
        <v>867</v>
      </c>
      <c r="B870" s="21">
        <v>0.25624272555197397</v>
      </c>
      <c r="C870" s="21">
        <v>0.22816072739613313</v>
      </c>
    </row>
    <row r="871" spans="1:3">
      <c r="A871">
        <v>868</v>
      </c>
      <c r="B871" s="21">
        <v>0.25672495854058136</v>
      </c>
      <c r="C871" s="21">
        <v>0.15464183659388536</v>
      </c>
    </row>
    <row r="872" spans="1:3">
      <c r="A872">
        <v>869</v>
      </c>
      <c r="B872" s="21">
        <v>0.20263298755466178</v>
      </c>
      <c r="C872" s="21">
        <v>0.22333090511429052</v>
      </c>
    </row>
    <row r="873" spans="1:3">
      <c r="A873">
        <v>870</v>
      </c>
      <c r="B873" s="21">
        <v>0.22867199539013847</v>
      </c>
      <c r="C873" s="21">
        <v>0.19987281848839974</v>
      </c>
    </row>
    <row r="874" spans="1:3">
      <c r="A874">
        <v>871</v>
      </c>
      <c r="B874" s="21">
        <v>0.26154759668539296</v>
      </c>
      <c r="C874" s="21">
        <v>0.13383648376988999</v>
      </c>
    </row>
    <row r="875" spans="1:3">
      <c r="A875">
        <v>872</v>
      </c>
      <c r="B875" s="21">
        <v>0.21923265960715693</v>
      </c>
      <c r="C875" s="21">
        <v>0.21873722216355623</v>
      </c>
    </row>
    <row r="876" spans="1:3">
      <c r="A876">
        <v>873</v>
      </c>
      <c r="B876" s="21">
        <v>0.25162869851560915</v>
      </c>
      <c r="C876" s="21">
        <v>0.14884464737632158</v>
      </c>
    </row>
    <row r="877" spans="1:3">
      <c r="A877">
        <v>874</v>
      </c>
      <c r="B877" s="21">
        <v>0.24578225666662029</v>
      </c>
      <c r="C877" s="21">
        <v>0.18853929380745363</v>
      </c>
    </row>
    <row r="878" spans="1:3">
      <c r="A878">
        <v>875</v>
      </c>
      <c r="B878" s="21">
        <v>0.23641268332825705</v>
      </c>
      <c r="C878" s="21">
        <v>0.22145398732543248</v>
      </c>
    </row>
    <row r="879" spans="1:3">
      <c r="A879">
        <v>876</v>
      </c>
      <c r="B879" s="21">
        <v>0.20575264242619501</v>
      </c>
      <c r="C879" s="21">
        <v>0.24122310068459982</v>
      </c>
    </row>
    <row r="880" spans="1:3">
      <c r="A880">
        <v>877</v>
      </c>
      <c r="B880" s="21">
        <v>0.23544574573775037</v>
      </c>
      <c r="C880" s="21">
        <v>0.16335835746066432</v>
      </c>
    </row>
    <row r="881" spans="1:3">
      <c r="A881">
        <v>878</v>
      </c>
      <c r="B881" s="21">
        <v>0.22413764238158959</v>
      </c>
      <c r="C881" s="21">
        <v>0.27531413096436763</v>
      </c>
    </row>
    <row r="882" spans="1:3">
      <c r="A882">
        <v>879</v>
      </c>
      <c r="B882" s="21">
        <v>0.21955847885940769</v>
      </c>
      <c r="C882" s="21">
        <v>0.1809461710163382</v>
      </c>
    </row>
    <row r="883" spans="1:3">
      <c r="A883">
        <v>880</v>
      </c>
      <c r="B883" s="21">
        <v>0.2291127832147915</v>
      </c>
      <c r="C883" s="21">
        <v>0.16268718582318886</v>
      </c>
    </row>
    <row r="884" spans="1:3">
      <c r="A884">
        <v>881</v>
      </c>
      <c r="B884" s="21">
        <v>0.25970640537994222</v>
      </c>
      <c r="C884" s="21">
        <v>0.1803466406599592</v>
      </c>
    </row>
    <row r="885" spans="1:3">
      <c r="A885">
        <v>882</v>
      </c>
      <c r="B885" s="21">
        <v>0.25445549754135527</v>
      </c>
      <c r="C885" s="21">
        <v>0.17206080955736858</v>
      </c>
    </row>
    <row r="886" spans="1:3">
      <c r="A886">
        <v>883</v>
      </c>
      <c r="B886" s="21">
        <v>0.20008300312966532</v>
      </c>
      <c r="C886" s="21">
        <v>0.22276395307445543</v>
      </c>
    </row>
    <row r="887" spans="1:3">
      <c r="A887">
        <v>884</v>
      </c>
      <c r="B887" s="21">
        <v>0.25374370671529572</v>
      </c>
      <c r="C887" s="21">
        <v>0.2030015353950278</v>
      </c>
    </row>
    <row r="888" spans="1:3">
      <c r="A888">
        <v>885</v>
      </c>
      <c r="B888" s="21">
        <v>0.19782944387096135</v>
      </c>
      <c r="C888" s="21">
        <v>0.22023486766855488</v>
      </c>
    </row>
    <row r="889" spans="1:3">
      <c r="A889">
        <v>886</v>
      </c>
      <c r="B889" s="21">
        <v>0.27852378077051759</v>
      </c>
      <c r="C889" s="21">
        <v>0.20487849206156439</v>
      </c>
    </row>
    <row r="890" spans="1:3">
      <c r="A890">
        <v>887</v>
      </c>
      <c r="B890" s="21">
        <v>0.24220312515206641</v>
      </c>
      <c r="C890" s="21">
        <v>0.15144329698005768</v>
      </c>
    </row>
    <row r="891" spans="1:3">
      <c r="A891">
        <v>888</v>
      </c>
      <c r="B891" s="21">
        <v>0.25128624369851765</v>
      </c>
      <c r="C891" s="21">
        <v>0.18007775251592634</v>
      </c>
    </row>
    <row r="892" spans="1:3">
      <c r="A892">
        <v>889</v>
      </c>
      <c r="B892" s="21">
        <v>0.23885951055899321</v>
      </c>
      <c r="C892" s="21">
        <v>0.21644366276362564</v>
      </c>
    </row>
    <row r="893" spans="1:3">
      <c r="A893">
        <v>890</v>
      </c>
      <c r="B893" s="21">
        <v>0.24950617990228266</v>
      </c>
      <c r="C893" s="21">
        <v>0.15848232509873234</v>
      </c>
    </row>
    <row r="894" spans="1:3">
      <c r="A894">
        <v>891</v>
      </c>
      <c r="B894" s="21">
        <v>0.23155570713554846</v>
      </c>
      <c r="C894" s="21">
        <v>0.17213987971692246</v>
      </c>
    </row>
    <row r="895" spans="1:3">
      <c r="A895">
        <v>892</v>
      </c>
      <c r="B895" s="21">
        <v>0.22933893676021913</v>
      </c>
      <c r="C895" s="21">
        <v>0.16453933171118476</v>
      </c>
    </row>
    <row r="896" spans="1:3">
      <c r="A896">
        <v>893</v>
      </c>
      <c r="B896" s="21">
        <v>0.21199187856006219</v>
      </c>
      <c r="C896" s="21">
        <v>0.1999844145638881</v>
      </c>
    </row>
    <row r="897" spans="1:3">
      <c r="A897">
        <v>894</v>
      </c>
      <c r="B897" s="21">
        <v>0.24894824805669016</v>
      </c>
      <c r="C897" s="21">
        <v>0.15675060206067273</v>
      </c>
    </row>
    <row r="898" spans="1:3">
      <c r="A898">
        <v>895</v>
      </c>
      <c r="B898" s="21">
        <v>0.23200537411222028</v>
      </c>
      <c r="C898" s="21">
        <v>0.1913642784241508</v>
      </c>
    </row>
    <row r="899" spans="1:3">
      <c r="A899">
        <v>896</v>
      </c>
      <c r="B899" s="21">
        <v>0.22385789491485653</v>
      </c>
      <c r="C899" s="21">
        <v>0.22536852722181011</v>
      </c>
    </row>
    <row r="900" spans="1:3">
      <c r="A900">
        <v>897</v>
      </c>
      <c r="B900" s="21">
        <v>0.25357576466892795</v>
      </c>
      <c r="C900" s="21">
        <v>0.15438292235796305</v>
      </c>
    </row>
    <row r="901" spans="1:3">
      <c r="A901">
        <v>898</v>
      </c>
      <c r="B901" s="21">
        <v>0.25100460225933502</v>
      </c>
      <c r="C901" s="21">
        <v>0.23076210392421936</v>
      </c>
    </row>
    <row r="902" spans="1:3">
      <c r="A902">
        <v>899</v>
      </c>
      <c r="B902" s="21">
        <v>0.25642839850595733</v>
      </c>
      <c r="C902" s="21">
        <v>0.16416459810851558</v>
      </c>
    </row>
    <row r="903" spans="1:3">
      <c r="A903">
        <v>900</v>
      </c>
      <c r="B903" s="21">
        <v>0.2552517632902252</v>
      </c>
      <c r="C903" s="21">
        <v>0.19927733821314561</v>
      </c>
    </row>
    <row r="904" spans="1:3">
      <c r="A904">
        <v>901</v>
      </c>
      <c r="B904" s="21">
        <v>0.23055965347634769</v>
      </c>
      <c r="C904" s="21">
        <v>0.17108190244557553</v>
      </c>
    </row>
    <row r="905" spans="1:3">
      <c r="A905">
        <v>902</v>
      </c>
      <c r="B905" s="21">
        <v>0.21085416757557623</v>
      </c>
      <c r="C905" s="21">
        <v>0.19590774841389869</v>
      </c>
    </row>
    <row r="906" spans="1:3">
      <c r="A906">
        <v>903</v>
      </c>
      <c r="B906" s="21">
        <v>0.22072096805129002</v>
      </c>
      <c r="C906" s="21">
        <v>0.20818011090711155</v>
      </c>
    </row>
    <row r="907" spans="1:3">
      <c r="A907">
        <v>904</v>
      </c>
      <c r="B907" s="21">
        <v>0.25979328214620229</v>
      </c>
      <c r="C907" s="21">
        <v>0.18844089065017092</v>
      </c>
    </row>
    <row r="908" spans="1:3">
      <c r="A908">
        <v>905</v>
      </c>
      <c r="B908" s="21">
        <v>0.19674616020824212</v>
      </c>
      <c r="C908" s="21">
        <v>0.24166168134425053</v>
      </c>
    </row>
    <row r="909" spans="1:3">
      <c r="A909">
        <v>906</v>
      </c>
      <c r="B909" s="21">
        <v>0.24531298566829188</v>
      </c>
      <c r="C909" s="21">
        <v>0.17933110576134434</v>
      </c>
    </row>
    <row r="910" spans="1:3">
      <c r="A910">
        <v>907</v>
      </c>
      <c r="B910" s="21">
        <v>0.24627256952227519</v>
      </c>
      <c r="C910" s="21">
        <v>0.18136739292709383</v>
      </c>
    </row>
    <row r="911" spans="1:3">
      <c r="A911">
        <v>908</v>
      </c>
      <c r="B911" s="21">
        <v>0.22946272787837618</v>
      </c>
      <c r="C911" s="21">
        <v>0.16203327502234458</v>
      </c>
    </row>
    <row r="912" spans="1:3">
      <c r="A912">
        <v>909</v>
      </c>
      <c r="B912" s="21">
        <v>0.24583708990322464</v>
      </c>
      <c r="C912" s="21">
        <v>0.17445872715573946</v>
      </c>
    </row>
    <row r="913" spans="1:3">
      <c r="A913">
        <v>910</v>
      </c>
      <c r="B913" s="21">
        <v>0.19908584895150633</v>
      </c>
      <c r="C913" s="21">
        <v>0.23159773279868123</v>
      </c>
    </row>
    <row r="914" spans="1:3">
      <c r="A914">
        <v>911</v>
      </c>
      <c r="B914" s="21">
        <v>0.25006885883922725</v>
      </c>
      <c r="C914" s="21">
        <v>0.19122361465103221</v>
      </c>
    </row>
    <row r="915" spans="1:3">
      <c r="A915">
        <v>912</v>
      </c>
      <c r="B915" s="21">
        <v>0.20387830955508901</v>
      </c>
      <c r="C915" s="21">
        <v>0.20667147041272507</v>
      </c>
    </row>
    <row r="916" spans="1:3">
      <c r="A916">
        <v>913</v>
      </c>
      <c r="B916" s="21">
        <v>0.24875924285536533</v>
      </c>
      <c r="C916" s="21">
        <v>0.19079376968801293</v>
      </c>
    </row>
    <row r="917" spans="1:3">
      <c r="A917">
        <v>914</v>
      </c>
      <c r="B917" s="21">
        <v>0.22047628393508001</v>
      </c>
      <c r="C917" s="21">
        <v>0.20997712017824319</v>
      </c>
    </row>
    <row r="918" spans="1:3">
      <c r="A918">
        <v>915</v>
      </c>
      <c r="B918" s="21">
        <v>0.24958714263728954</v>
      </c>
      <c r="C918" s="21">
        <v>0.1778578218622057</v>
      </c>
    </row>
    <row r="919" spans="1:3">
      <c r="A919">
        <v>916</v>
      </c>
      <c r="B919" s="21">
        <v>0.21909434573517808</v>
      </c>
      <c r="C919" s="21">
        <v>0.2208544822127651</v>
      </c>
    </row>
    <row r="920" spans="1:3">
      <c r="A920">
        <v>917</v>
      </c>
      <c r="B920" s="21">
        <v>0.28607755729661533</v>
      </c>
      <c r="C920" s="21">
        <v>0.10951648416838888</v>
      </c>
    </row>
    <row r="921" spans="1:3">
      <c r="A921">
        <v>918</v>
      </c>
      <c r="B921" s="21">
        <v>0.22906417476026433</v>
      </c>
      <c r="C921" s="21">
        <v>0.23157542863963004</v>
      </c>
    </row>
    <row r="922" spans="1:3">
      <c r="A922">
        <v>919</v>
      </c>
      <c r="B922" s="21">
        <v>0.24375635878418755</v>
      </c>
      <c r="C922" s="21">
        <v>0.17844019501874206</v>
      </c>
    </row>
    <row r="923" spans="1:3">
      <c r="A923">
        <v>920</v>
      </c>
      <c r="B923" s="21">
        <v>0.21104711531295062</v>
      </c>
      <c r="C923" s="21">
        <v>0.20019160246589235</v>
      </c>
    </row>
    <row r="924" spans="1:3">
      <c r="A924">
        <v>921</v>
      </c>
      <c r="B924" s="21">
        <v>0.23899320282292102</v>
      </c>
      <c r="C924" s="21">
        <v>0.1690494516686282</v>
      </c>
    </row>
    <row r="925" spans="1:3">
      <c r="A925">
        <v>922</v>
      </c>
      <c r="B925" s="21">
        <v>0.20883857880437334</v>
      </c>
      <c r="C925" s="21">
        <v>0.21918450331996669</v>
      </c>
    </row>
    <row r="926" spans="1:3">
      <c r="A926">
        <v>923</v>
      </c>
      <c r="B926" s="21">
        <v>0.28342650154282495</v>
      </c>
      <c r="C926" s="21">
        <v>0.12218961263665709</v>
      </c>
    </row>
    <row r="927" spans="1:3">
      <c r="A927">
        <v>924</v>
      </c>
      <c r="B927" s="21">
        <v>0.2217155373403932</v>
      </c>
      <c r="C927" s="21">
        <v>0.18130796363050991</v>
      </c>
    </row>
    <row r="928" spans="1:3">
      <c r="A928">
        <v>925</v>
      </c>
      <c r="B928" s="21">
        <v>0.21853868660518336</v>
      </c>
      <c r="C928" s="21">
        <v>0.24578233390852261</v>
      </c>
    </row>
    <row r="929" spans="1:3">
      <c r="A929">
        <v>926</v>
      </c>
      <c r="B929" s="21">
        <v>0.2079821517806304</v>
      </c>
      <c r="C929" s="21">
        <v>0.2520315573337194</v>
      </c>
    </row>
    <row r="930" spans="1:3">
      <c r="A930">
        <v>927</v>
      </c>
      <c r="B930" s="21">
        <v>0.22607205513354039</v>
      </c>
      <c r="C930" s="21">
        <v>0.17539321332023483</v>
      </c>
    </row>
    <row r="931" spans="1:3">
      <c r="A931">
        <v>928</v>
      </c>
      <c r="B931" s="21">
        <v>0.22012823155902467</v>
      </c>
      <c r="C931" s="21">
        <v>0.17564448572381852</v>
      </c>
    </row>
    <row r="932" spans="1:3">
      <c r="A932">
        <v>929</v>
      </c>
      <c r="B932" s="21">
        <v>0.32917880723179926</v>
      </c>
      <c r="C932" s="21">
        <v>0.12291681491742626</v>
      </c>
    </row>
    <row r="933" spans="1:3">
      <c r="A933">
        <v>930</v>
      </c>
      <c r="B933" s="21">
        <v>0.24023154899759888</v>
      </c>
      <c r="C933" s="21">
        <v>0.19396525400816964</v>
      </c>
    </row>
    <row r="934" spans="1:3">
      <c r="A934">
        <v>931</v>
      </c>
      <c r="B934" s="21">
        <v>0.23955283233917379</v>
      </c>
      <c r="C934" s="21">
        <v>0.15971882036167243</v>
      </c>
    </row>
    <row r="935" spans="1:3">
      <c r="A935">
        <v>932</v>
      </c>
      <c r="B935" s="21">
        <v>0.2199881961290619</v>
      </c>
      <c r="C935" s="21">
        <v>0.23854985101761869</v>
      </c>
    </row>
    <row r="936" spans="1:3">
      <c r="A936">
        <v>933</v>
      </c>
      <c r="B936" s="21">
        <v>0.23658819757651686</v>
      </c>
      <c r="C936" s="21">
        <v>0.20534295627402355</v>
      </c>
    </row>
    <row r="937" spans="1:3">
      <c r="A937">
        <v>934</v>
      </c>
      <c r="B937" s="21">
        <v>0.23656599737515643</v>
      </c>
      <c r="C937" s="21">
        <v>0.16685442232356179</v>
      </c>
    </row>
    <row r="938" spans="1:3">
      <c r="A938">
        <v>935</v>
      </c>
      <c r="B938" s="21">
        <v>0.21666725155233649</v>
      </c>
      <c r="C938" s="21">
        <v>0.22759684377117362</v>
      </c>
    </row>
    <row r="939" spans="1:3">
      <c r="A939">
        <v>936</v>
      </c>
      <c r="B939" s="21">
        <v>0.24536263450337437</v>
      </c>
      <c r="C939" s="21">
        <v>0.23215516455605045</v>
      </c>
    </row>
    <row r="940" spans="1:3">
      <c r="A940">
        <v>937</v>
      </c>
      <c r="B940" s="21">
        <v>0.22728881424329697</v>
      </c>
      <c r="C940" s="21">
        <v>0.19019857455685563</v>
      </c>
    </row>
    <row r="941" spans="1:3">
      <c r="A941">
        <v>938</v>
      </c>
      <c r="B941" s="21">
        <v>0.20385278195937073</v>
      </c>
      <c r="C941" s="21">
        <v>0.21152851818749385</v>
      </c>
    </row>
    <row r="942" spans="1:3">
      <c r="A942">
        <v>939</v>
      </c>
      <c r="B942" s="21">
        <v>0.20337432399111013</v>
      </c>
      <c r="C942" s="21">
        <v>0.2170620586044516</v>
      </c>
    </row>
    <row r="943" spans="1:3">
      <c r="A943">
        <v>940</v>
      </c>
      <c r="B943" s="21">
        <v>0.24384002047629641</v>
      </c>
      <c r="C943" s="21">
        <v>0.28165667517988402</v>
      </c>
    </row>
    <row r="944" spans="1:3">
      <c r="A944">
        <v>941</v>
      </c>
      <c r="B944" s="21">
        <v>0.27329092369600633</v>
      </c>
      <c r="C944" s="21">
        <v>0.14798067036703685</v>
      </c>
    </row>
    <row r="945" spans="1:3">
      <c r="A945">
        <v>942</v>
      </c>
      <c r="B945" s="21">
        <v>0.22052645633599538</v>
      </c>
      <c r="C945" s="21">
        <v>0.18475268743101678</v>
      </c>
    </row>
    <row r="946" spans="1:3">
      <c r="A946">
        <v>943</v>
      </c>
      <c r="B946" s="21">
        <v>0.22889866405709158</v>
      </c>
      <c r="C946" s="21">
        <v>0.17143879052365044</v>
      </c>
    </row>
    <row r="947" spans="1:3">
      <c r="A947">
        <v>944</v>
      </c>
      <c r="B947" s="21">
        <v>0.22575550042684558</v>
      </c>
      <c r="C947" s="21">
        <v>0.22052051215198445</v>
      </c>
    </row>
    <row r="948" spans="1:3">
      <c r="A948">
        <v>945</v>
      </c>
      <c r="B948" s="21">
        <v>0.24473208211543676</v>
      </c>
      <c r="C948" s="21">
        <v>0.15292073216731719</v>
      </c>
    </row>
    <row r="949" spans="1:3">
      <c r="A949">
        <v>946</v>
      </c>
      <c r="B949" s="21">
        <v>0.22784368389023216</v>
      </c>
      <c r="C949" s="21">
        <v>0.24766214524810215</v>
      </c>
    </row>
    <row r="950" spans="1:3">
      <c r="A950">
        <v>947</v>
      </c>
      <c r="B950" s="21">
        <v>0.27485666513626617</v>
      </c>
      <c r="C950" s="21">
        <v>0.18859674834821039</v>
      </c>
    </row>
    <row r="951" spans="1:3">
      <c r="A951">
        <v>948</v>
      </c>
      <c r="B951" s="21">
        <v>0.26524526119095293</v>
      </c>
      <c r="C951" s="21">
        <v>0.32159080502816961</v>
      </c>
    </row>
    <row r="952" spans="1:3">
      <c r="A952">
        <v>949</v>
      </c>
      <c r="B952" s="21">
        <v>0.25298178773155816</v>
      </c>
      <c r="C952" s="21">
        <v>0.23851604617051006</v>
      </c>
    </row>
    <row r="953" spans="1:3">
      <c r="A953">
        <v>950</v>
      </c>
      <c r="B953" s="21">
        <v>0.23913966795334646</v>
      </c>
      <c r="C953" s="21">
        <v>0.29133339424960825</v>
      </c>
    </row>
    <row r="954" spans="1:3">
      <c r="A954">
        <v>951</v>
      </c>
      <c r="B954" s="21">
        <v>0.22453433258190947</v>
      </c>
      <c r="C954" s="21">
        <v>0.18190305176816429</v>
      </c>
    </row>
    <row r="955" spans="1:3">
      <c r="A955">
        <v>952</v>
      </c>
      <c r="B955" s="21">
        <v>0.22673476397745496</v>
      </c>
      <c r="C955" s="21">
        <v>0.24259042050292057</v>
      </c>
    </row>
    <row r="956" spans="1:3">
      <c r="A956">
        <v>953</v>
      </c>
      <c r="B956" s="21">
        <v>0.20544907478657698</v>
      </c>
      <c r="C956" s="21">
        <v>0.25433025289290839</v>
      </c>
    </row>
    <row r="957" spans="1:3">
      <c r="A957">
        <v>954</v>
      </c>
      <c r="B957" s="21">
        <v>0.2307654433310628</v>
      </c>
      <c r="C957" s="21">
        <v>0.20080719951384252</v>
      </c>
    </row>
    <row r="958" spans="1:3">
      <c r="A958">
        <v>955</v>
      </c>
      <c r="B958" s="21">
        <v>0.22477721874832002</v>
      </c>
      <c r="C958" s="21">
        <v>0.18450465968602892</v>
      </c>
    </row>
    <row r="959" spans="1:3">
      <c r="A959">
        <v>956</v>
      </c>
      <c r="B959" s="21">
        <v>0.25817692150191701</v>
      </c>
      <c r="C959" s="21">
        <v>0.17750240138612861</v>
      </c>
    </row>
    <row r="960" spans="1:3">
      <c r="A960">
        <v>957</v>
      </c>
      <c r="B960" s="21">
        <v>0.2230654566026016</v>
      </c>
      <c r="C960" s="21">
        <v>0.18901971174458887</v>
      </c>
    </row>
    <row r="961" spans="1:3">
      <c r="A961">
        <v>958</v>
      </c>
      <c r="B961" s="21">
        <v>0.22682198345216054</v>
      </c>
      <c r="C961" s="21">
        <v>0.20857609240259417</v>
      </c>
    </row>
    <row r="962" spans="1:3">
      <c r="A962">
        <v>959</v>
      </c>
      <c r="B962" s="21">
        <v>0.22744460975456643</v>
      </c>
      <c r="C962" s="21">
        <v>0.18543796529221715</v>
      </c>
    </row>
    <row r="963" spans="1:3">
      <c r="A963">
        <v>960</v>
      </c>
      <c r="B963" s="21">
        <v>0.2185310498238682</v>
      </c>
      <c r="C963" s="21">
        <v>0.22624615818103666</v>
      </c>
    </row>
    <row r="964" spans="1:3">
      <c r="A964">
        <v>961</v>
      </c>
      <c r="B964" s="21">
        <v>0.2513617259985399</v>
      </c>
      <c r="C964" s="21">
        <v>0.16451707649548364</v>
      </c>
    </row>
    <row r="965" spans="1:3">
      <c r="A965">
        <v>962</v>
      </c>
      <c r="B965" s="21">
        <v>0.21347803808088733</v>
      </c>
      <c r="C965" s="21">
        <v>0.20465981838193456</v>
      </c>
    </row>
    <row r="966" spans="1:3">
      <c r="A966">
        <v>963</v>
      </c>
      <c r="B966" s="21">
        <v>0.2254578459413755</v>
      </c>
      <c r="C966" s="21">
        <v>0.22880346013601793</v>
      </c>
    </row>
    <row r="967" spans="1:3">
      <c r="A967">
        <v>964</v>
      </c>
      <c r="B967" s="21">
        <v>0.23548316038409173</v>
      </c>
      <c r="C967" s="21">
        <v>0.18908683662320463</v>
      </c>
    </row>
    <row r="968" spans="1:3">
      <c r="A968">
        <v>965</v>
      </c>
      <c r="B968" s="21">
        <v>0.24720207984557177</v>
      </c>
      <c r="C968" s="21">
        <v>0.19939496913973995</v>
      </c>
    </row>
    <row r="969" spans="1:3">
      <c r="A969">
        <v>966</v>
      </c>
      <c r="B969" s="21">
        <v>0.26822049009506499</v>
      </c>
      <c r="C969" s="21">
        <v>0.1305092965615986</v>
      </c>
    </row>
    <row r="970" spans="1:3">
      <c r="A970">
        <v>967</v>
      </c>
      <c r="B970" s="21">
        <v>0.27348661903366434</v>
      </c>
      <c r="C970" s="21">
        <v>0.19123454544886603</v>
      </c>
    </row>
    <row r="971" spans="1:3">
      <c r="A971">
        <v>968</v>
      </c>
      <c r="B971" s="21">
        <v>0.24281431272856763</v>
      </c>
      <c r="C971" s="21">
        <v>0.18474174330487952</v>
      </c>
    </row>
    <row r="972" spans="1:3">
      <c r="A972">
        <v>969</v>
      </c>
      <c r="B972" s="21">
        <v>0.24797498044682595</v>
      </c>
      <c r="C972" s="21">
        <v>0.17722771215371383</v>
      </c>
    </row>
    <row r="973" spans="1:3">
      <c r="A973">
        <v>970</v>
      </c>
      <c r="B973" s="21">
        <v>0.2468003176081702</v>
      </c>
      <c r="C973" s="21">
        <v>0.14654193681068861</v>
      </c>
    </row>
    <row r="974" spans="1:3">
      <c r="A974">
        <v>971</v>
      </c>
      <c r="B974" s="21">
        <v>0.24826601996360786</v>
      </c>
      <c r="C974" s="21">
        <v>0.18129292327965868</v>
      </c>
    </row>
    <row r="975" spans="1:3">
      <c r="A975">
        <v>972</v>
      </c>
      <c r="B975" s="21">
        <v>0.20291454400104733</v>
      </c>
      <c r="C975" s="21">
        <v>0.25177606534640978</v>
      </c>
    </row>
    <row r="976" spans="1:3">
      <c r="A976">
        <v>973</v>
      </c>
      <c r="B976" s="21">
        <v>0.32926277396915332</v>
      </c>
      <c r="C976" s="21">
        <v>8.3321988361944571E-2</v>
      </c>
    </row>
    <row r="977" spans="1:3">
      <c r="A977">
        <v>974</v>
      </c>
      <c r="B977" s="21">
        <v>0.21251113354195758</v>
      </c>
      <c r="C977" s="21">
        <v>0.18130022219989975</v>
      </c>
    </row>
    <row r="978" spans="1:3">
      <c r="A978">
        <v>975</v>
      </c>
      <c r="B978" s="21">
        <v>0.24514029437363447</v>
      </c>
      <c r="C978" s="21">
        <v>0.17939632542431011</v>
      </c>
    </row>
    <row r="979" spans="1:3">
      <c r="A979">
        <v>976</v>
      </c>
      <c r="B979" s="21">
        <v>0.22695811750640557</v>
      </c>
      <c r="C979" s="21">
        <v>0.16684537002099256</v>
      </c>
    </row>
    <row r="980" spans="1:3">
      <c r="A980">
        <v>977</v>
      </c>
      <c r="B980" s="21">
        <v>0.24917019520711989</v>
      </c>
      <c r="C980" s="21">
        <v>0.22279421826367471</v>
      </c>
    </row>
    <row r="981" spans="1:3">
      <c r="A981">
        <v>978</v>
      </c>
      <c r="B981" s="21">
        <v>0.21773182681636602</v>
      </c>
      <c r="C981" s="21">
        <v>0.22991035761872053</v>
      </c>
    </row>
    <row r="982" spans="1:3">
      <c r="A982">
        <v>979</v>
      </c>
      <c r="B982" s="21">
        <v>0.20382721947728702</v>
      </c>
      <c r="C982" s="21">
        <v>0.23334972667406353</v>
      </c>
    </row>
    <row r="983" spans="1:3">
      <c r="A983">
        <v>980</v>
      </c>
      <c r="B983" s="21">
        <v>0.24617144274625552</v>
      </c>
      <c r="C983" s="21">
        <v>0.1595704362908705</v>
      </c>
    </row>
    <row r="984" spans="1:3">
      <c r="A984">
        <v>981</v>
      </c>
      <c r="B984" s="21">
        <v>0.23283246832964841</v>
      </c>
      <c r="C984" s="21">
        <v>0.17146591420598223</v>
      </c>
    </row>
    <row r="985" spans="1:3">
      <c r="A985">
        <v>982</v>
      </c>
      <c r="B985" s="21">
        <v>0.2243983947791145</v>
      </c>
      <c r="C985" s="21">
        <v>0.268806045788477</v>
      </c>
    </row>
    <row r="986" spans="1:3">
      <c r="A986">
        <v>983</v>
      </c>
      <c r="B986" s="21">
        <v>0.20989424887398861</v>
      </c>
      <c r="C986" s="21">
        <v>0.18723320387596243</v>
      </c>
    </row>
    <row r="987" spans="1:3">
      <c r="A987">
        <v>984</v>
      </c>
      <c r="B987" s="21">
        <v>0.22339776536473066</v>
      </c>
      <c r="C987" s="21">
        <v>0.18959334133304737</v>
      </c>
    </row>
    <row r="988" spans="1:3">
      <c r="A988">
        <v>985</v>
      </c>
      <c r="B988" s="21">
        <v>0.26387938439643632</v>
      </c>
      <c r="C988" s="21">
        <v>0.17137228306014601</v>
      </c>
    </row>
    <row r="989" spans="1:3">
      <c r="A989">
        <v>986</v>
      </c>
      <c r="B989" s="21">
        <v>0.22250952154022333</v>
      </c>
      <c r="C989" s="21">
        <v>0.22813489919680649</v>
      </c>
    </row>
    <row r="990" spans="1:3">
      <c r="A990">
        <v>987</v>
      </c>
      <c r="B990" s="21">
        <v>0.24696543472259458</v>
      </c>
      <c r="C990" s="21">
        <v>0.1465593644973372</v>
      </c>
    </row>
    <row r="991" spans="1:3">
      <c r="A991">
        <v>988</v>
      </c>
      <c r="B991" s="21">
        <v>0.24318477106227424</v>
      </c>
      <c r="C991" s="21">
        <v>0.17685086895260937</v>
      </c>
    </row>
    <row r="992" spans="1:3">
      <c r="A992">
        <v>989</v>
      </c>
      <c r="B992" s="21">
        <v>0.23341925365461277</v>
      </c>
      <c r="C992" s="21">
        <v>0.21928206372891756</v>
      </c>
    </row>
    <row r="993" spans="1:3">
      <c r="A993">
        <v>990</v>
      </c>
      <c r="B993" s="21">
        <v>0.24604964208642718</v>
      </c>
      <c r="C993" s="21">
        <v>0.23755370230791334</v>
      </c>
    </row>
    <row r="994" spans="1:3">
      <c r="A994">
        <v>991</v>
      </c>
      <c r="B994" s="21">
        <v>0.21474167801943064</v>
      </c>
      <c r="C994" s="21">
        <v>0.22693299768631273</v>
      </c>
    </row>
    <row r="995" spans="1:3">
      <c r="A995">
        <v>992</v>
      </c>
      <c r="B995" s="21">
        <v>0.24457094628369394</v>
      </c>
      <c r="C995" s="21">
        <v>0.20913618074533061</v>
      </c>
    </row>
    <row r="996" spans="1:3">
      <c r="A996">
        <v>993</v>
      </c>
      <c r="B996" s="21">
        <v>0.21056190160115246</v>
      </c>
      <c r="C996" s="21">
        <v>0.2212346327597563</v>
      </c>
    </row>
    <row r="997" spans="1:3">
      <c r="A997">
        <v>994</v>
      </c>
      <c r="B997" s="21">
        <v>0.21808964261745711</v>
      </c>
      <c r="C997" s="21">
        <v>0.22766587783698636</v>
      </c>
    </row>
    <row r="998" spans="1:3">
      <c r="A998">
        <v>995</v>
      </c>
      <c r="B998" s="21">
        <v>0.22321015013246467</v>
      </c>
      <c r="C998" s="21">
        <v>0.19740088230296596</v>
      </c>
    </row>
    <row r="999" spans="1:3">
      <c r="A999">
        <v>996</v>
      </c>
      <c r="B999" s="21">
        <v>0.22354431018646395</v>
      </c>
      <c r="C999" s="21">
        <v>0.19248907327223702</v>
      </c>
    </row>
    <row r="1000" spans="1:3">
      <c r="A1000">
        <v>997</v>
      </c>
      <c r="B1000" s="21">
        <v>0.23510618441309125</v>
      </c>
      <c r="C1000" s="21">
        <v>0.19724930872665505</v>
      </c>
    </row>
    <row r="1001" spans="1:3">
      <c r="A1001">
        <v>998</v>
      </c>
      <c r="B1001" s="21">
        <v>0.23783780137992364</v>
      </c>
      <c r="C1001" s="21">
        <v>0.16735916972669471</v>
      </c>
    </row>
    <row r="1002" spans="1:3">
      <c r="A1002">
        <v>999</v>
      </c>
      <c r="B1002" s="21">
        <v>0.23944445261509872</v>
      </c>
      <c r="C1002" s="21">
        <v>0.20875734809163599</v>
      </c>
    </row>
    <row r="1003" spans="1:3">
      <c r="A1003">
        <v>1000</v>
      </c>
      <c r="B1003" s="21">
        <v>0.23476383534404288</v>
      </c>
      <c r="C1003" s="21">
        <v>0.17814978089487479</v>
      </c>
    </row>
    <row r="1004" spans="1:3">
      <c r="A1004">
        <v>1001</v>
      </c>
      <c r="B1004" s="21">
        <v>0.25851004753330781</v>
      </c>
      <c r="C1004" s="21">
        <v>0.20150622824147274</v>
      </c>
    </row>
    <row r="1005" spans="1:3">
      <c r="A1005">
        <v>1002</v>
      </c>
      <c r="B1005" s="21">
        <v>0.22091701122949575</v>
      </c>
      <c r="C1005" s="21">
        <v>0.21094151068728112</v>
      </c>
    </row>
    <row r="1006" spans="1:3">
      <c r="A1006">
        <v>1003</v>
      </c>
      <c r="B1006" s="21">
        <v>0.23134802038787272</v>
      </c>
      <c r="C1006" s="21">
        <v>0.15921361795338085</v>
      </c>
    </row>
    <row r="1007" spans="1:3">
      <c r="A1007">
        <v>1004</v>
      </c>
      <c r="B1007" s="21">
        <v>0.2464977571554825</v>
      </c>
      <c r="C1007" s="21">
        <v>0.21404744168220463</v>
      </c>
    </row>
    <row r="1008" spans="1:3">
      <c r="A1008">
        <v>1005</v>
      </c>
      <c r="B1008" s="21">
        <v>0.23596093841999685</v>
      </c>
      <c r="C1008" s="21">
        <v>0.18278251718244262</v>
      </c>
    </row>
    <row r="1009" spans="1:3">
      <c r="A1009">
        <v>1006</v>
      </c>
      <c r="B1009" s="21">
        <v>0.24892781782255638</v>
      </c>
      <c r="C1009" s="21">
        <v>0.18225627841047298</v>
      </c>
    </row>
    <row r="1010" spans="1:3">
      <c r="A1010">
        <v>1007</v>
      </c>
      <c r="B1010" s="21">
        <v>0.19925526362324869</v>
      </c>
      <c r="C1010" s="21">
        <v>0.23361621043931141</v>
      </c>
    </row>
    <row r="1011" spans="1:3">
      <c r="A1011">
        <v>1008</v>
      </c>
      <c r="B1011" s="21">
        <v>0.2443186440704701</v>
      </c>
      <c r="C1011" s="21">
        <v>0.1839406381304142</v>
      </c>
    </row>
    <row r="1012" spans="1:3">
      <c r="A1012">
        <v>1009</v>
      </c>
      <c r="B1012" s="21">
        <v>0.26190524506402024</v>
      </c>
      <c r="C1012" s="21">
        <v>0.19571734479690361</v>
      </c>
    </row>
    <row r="1013" spans="1:3">
      <c r="A1013">
        <v>1010</v>
      </c>
      <c r="B1013" s="21">
        <v>0.2106740758732098</v>
      </c>
      <c r="C1013" s="21">
        <v>0.22283274964476707</v>
      </c>
    </row>
    <row r="1014" spans="1:3">
      <c r="A1014">
        <v>1011</v>
      </c>
      <c r="B1014" s="21">
        <v>0.22120458916476304</v>
      </c>
      <c r="C1014" s="21">
        <v>0.17711426306746467</v>
      </c>
    </row>
    <row r="1015" spans="1:3">
      <c r="A1015">
        <v>1012</v>
      </c>
      <c r="B1015" s="21">
        <v>0.26567918695479714</v>
      </c>
      <c r="C1015" s="21">
        <v>0.18382025047838746</v>
      </c>
    </row>
    <row r="1016" spans="1:3">
      <c r="A1016">
        <v>1013</v>
      </c>
      <c r="B1016" s="21">
        <v>0.22826331218440171</v>
      </c>
      <c r="C1016" s="21">
        <v>0.17985563530218884</v>
      </c>
    </row>
    <row r="1017" spans="1:3">
      <c r="A1017">
        <v>1014</v>
      </c>
      <c r="B1017" s="21">
        <v>0.26537525235627757</v>
      </c>
      <c r="C1017" s="21">
        <v>0.13714220170619992</v>
      </c>
    </row>
    <row r="1018" spans="1:3">
      <c r="A1018">
        <v>1015</v>
      </c>
      <c r="B1018" s="21">
        <v>0.22667576064257222</v>
      </c>
      <c r="C1018" s="21">
        <v>0.24910746364352807</v>
      </c>
    </row>
    <row r="1019" spans="1:3">
      <c r="A1019">
        <v>1016</v>
      </c>
      <c r="B1019" s="21">
        <v>0.23685041857754843</v>
      </c>
      <c r="C1019" s="21">
        <v>0.21382286895805505</v>
      </c>
    </row>
    <row r="1020" spans="1:3">
      <c r="A1020">
        <v>1017</v>
      </c>
      <c r="B1020" s="21">
        <v>0.21969473372850121</v>
      </c>
      <c r="C1020" s="21">
        <v>0.24729127792118669</v>
      </c>
    </row>
    <row r="1021" spans="1:3">
      <c r="A1021">
        <v>1018</v>
      </c>
      <c r="B1021" s="21">
        <v>0.26606875847774281</v>
      </c>
      <c r="C1021" s="21">
        <v>0.17744697502749199</v>
      </c>
    </row>
    <row r="1022" spans="1:3">
      <c r="A1022">
        <v>1019</v>
      </c>
      <c r="B1022" s="21">
        <v>0.24039340007438592</v>
      </c>
      <c r="C1022" s="21">
        <v>0.16776558793875385</v>
      </c>
    </row>
    <row r="1023" spans="1:3">
      <c r="A1023">
        <v>1020</v>
      </c>
      <c r="B1023" s="21">
        <v>0.21868693040222406</v>
      </c>
      <c r="C1023" s="21">
        <v>0.21796686833005208</v>
      </c>
    </row>
    <row r="1024" spans="1:3">
      <c r="A1024">
        <v>1021</v>
      </c>
      <c r="B1024" s="21">
        <v>0.22232608512787938</v>
      </c>
      <c r="C1024" s="21">
        <v>0.22209740508607612</v>
      </c>
    </row>
    <row r="1025" spans="1:3">
      <c r="A1025">
        <v>1022</v>
      </c>
      <c r="B1025" s="21">
        <v>0.20283698589921087</v>
      </c>
      <c r="C1025" s="21">
        <v>0.24169546494333316</v>
      </c>
    </row>
    <row r="1026" spans="1:3">
      <c r="A1026">
        <v>1023</v>
      </c>
      <c r="B1026" s="21">
        <v>0.21583767716495131</v>
      </c>
      <c r="C1026" s="21">
        <v>0.18593814081644644</v>
      </c>
    </row>
    <row r="1027" spans="1:3">
      <c r="A1027">
        <v>1024</v>
      </c>
      <c r="B1027" s="21">
        <v>0.20337826564279721</v>
      </c>
      <c r="C1027" s="21">
        <v>0.19339365126797747</v>
      </c>
    </row>
    <row r="1028" spans="1:3">
      <c r="A1028">
        <v>1025</v>
      </c>
      <c r="B1028" s="21">
        <v>0.21577058252066034</v>
      </c>
      <c r="C1028" s="21">
        <v>0.21727409885801782</v>
      </c>
    </row>
    <row r="1029" spans="1:3">
      <c r="A1029">
        <v>1026</v>
      </c>
      <c r="B1029" s="21">
        <v>0.2593929289933895</v>
      </c>
      <c r="C1029" s="21">
        <v>0.19720011085932526</v>
      </c>
    </row>
    <row r="1030" spans="1:3">
      <c r="A1030">
        <v>1027</v>
      </c>
      <c r="B1030" s="21">
        <v>0.21839719286564818</v>
      </c>
      <c r="C1030" s="21">
        <v>0.18954536380946321</v>
      </c>
    </row>
    <row r="1031" spans="1:3">
      <c r="A1031">
        <v>1028</v>
      </c>
      <c r="B1031" s="21">
        <v>0.22259030391512838</v>
      </c>
      <c r="C1031" s="21">
        <v>0.1720264803624284</v>
      </c>
    </row>
    <row r="1032" spans="1:3">
      <c r="A1032">
        <v>1029</v>
      </c>
      <c r="B1032" s="21">
        <v>0.31520040830911483</v>
      </c>
      <c r="C1032" s="21">
        <v>9.6354626918152789E-2</v>
      </c>
    </row>
    <row r="1033" spans="1:3">
      <c r="A1033">
        <v>1030</v>
      </c>
      <c r="B1033" s="21">
        <v>0.19864465482414106</v>
      </c>
      <c r="C1033" s="21">
        <v>0.21948178806604351</v>
      </c>
    </row>
    <row r="1034" spans="1:3">
      <c r="A1034">
        <v>1031</v>
      </c>
      <c r="B1034" s="21">
        <v>0.26385790176069873</v>
      </c>
      <c r="C1034" s="21">
        <v>0.25669229995694304</v>
      </c>
    </row>
    <row r="1035" spans="1:3">
      <c r="A1035">
        <v>1032</v>
      </c>
      <c r="B1035" s="21">
        <v>0.2077749511154002</v>
      </c>
      <c r="C1035" s="21">
        <v>0.23828983385531829</v>
      </c>
    </row>
    <row r="1036" spans="1:3">
      <c r="A1036">
        <v>1033</v>
      </c>
      <c r="B1036" s="21">
        <v>0.2007856511132157</v>
      </c>
      <c r="C1036" s="21">
        <v>0.21213046321076495</v>
      </c>
    </row>
    <row r="1037" spans="1:3">
      <c r="A1037">
        <v>1034</v>
      </c>
      <c r="B1037" s="21">
        <v>0.22263452549344043</v>
      </c>
      <c r="C1037" s="21">
        <v>0.2101998783633201</v>
      </c>
    </row>
    <row r="1038" spans="1:3">
      <c r="A1038">
        <v>1035</v>
      </c>
      <c r="B1038" s="21">
        <v>0.23835187391084409</v>
      </c>
      <c r="C1038" s="21">
        <v>0.15295679376087046</v>
      </c>
    </row>
    <row r="1039" spans="1:3">
      <c r="A1039">
        <v>1036</v>
      </c>
      <c r="B1039" s="21">
        <v>0.2660651780132397</v>
      </c>
      <c r="C1039" s="21">
        <v>0.1817430866893997</v>
      </c>
    </row>
    <row r="1040" spans="1:3">
      <c r="A1040">
        <v>1037</v>
      </c>
      <c r="B1040" s="21">
        <v>0.241207982918723</v>
      </c>
      <c r="C1040" s="21">
        <v>0.25066585099581801</v>
      </c>
    </row>
    <row r="1041" spans="1:3">
      <c r="A1041">
        <v>1038</v>
      </c>
      <c r="B1041" s="21">
        <v>0.21931270630540467</v>
      </c>
      <c r="C1041" s="21">
        <v>0.19117759279921417</v>
      </c>
    </row>
    <row r="1042" spans="1:3">
      <c r="A1042">
        <v>1039</v>
      </c>
      <c r="B1042" s="21">
        <v>0.22985926745713409</v>
      </c>
      <c r="C1042" s="21">
        <v>0.17628217172441801</v>
      </c>
    </row>
    <row r="1043" spans="1:3">
      <c r="A1043">
        <v>1040</v>
      </c>
      <c r="B1043" s="21">
        <v>0.24323943416228533</v>
      </c>
      <c r="C1043" s="21">
        <v>0.14997191024413936</v>
      </c>
    </row>
    <row r="1044" spans="1:3">
      <c r="A1044">
        <v>1041</v>
      </c>
      <c r="B1044" s="21">
        <v>0.21320724069432481</v>
      </c>
      <c r="C1044" s="21">
        <v>0.21940536397695176</v>
      </c>
    </row>
    <row r="1045" spans="1:3">
      <c r="A1045">
        <v>1042</v>
      </c>
      <c r="B1045" s="21">
        <v>0.22160956878339125</v>
      </c>
      <c r="C1045" s="21">
        <v>0.19909416581242259</v>
      </c>
    </row>
    <row r="1046" spans="1:3">
      <c r="A1046">
        <v>1043</v>
      </c>
      <c r="B1046" s="21">
        <v>0.2240262564477053</v>
      </c>
      <c r="C1046" s="21">
        <v>0.17861682160458434</v>
      </c>
    </row>
    <row r="1047" spans="1:3">
      <c r="A1047">
        <v>1044</v>
      </c>
      <c r="B1047" s="21">
        <v>0.24068670772647352</v>
      </c>
      <c r="C1047" s="21">
        <v>0.22935181854119974</v>
      </c>
    </row>
    <row r="1048" spans="1:3">
      <c r="A1048">
        <v>1045</v>
      </c>
      <c r="B1048" s="21">
        <v>0.23597604224319146</v>
      </c>
      <c r="C1048" s="21">
        <v>0.16965092308475396</v>
      </c>
    </row>
    <row r="1049" spans="1:3">
      <c r="A1049">
        <v>1046</v>
      </c>
      <c r="B1049" s="21">
        <v>0.23626542058555505</v>
      </c>
      <c r="C1049" s="21">
        <v>0.1706971016420567</v>
      </c>
    </row>
    <row r="1050" spans="1:3">
      <c r="A1050">
        <v>1047</v>
      </c>
      <c r="B1050" s="21">
        <v>0.20471955442890777</v>
      </c>
      <c r="C1050" s="21">
        <v>0.23853292382969776</v>
      </c>
    </row>
    <row r="1051" spans="1:3">
      <c r="A1051">
        <v>1048</v>
      </c>
      <c r="B1051" s="21">
        <v>0.21372826937529715</v>
      </c>
      <c r="C1051" s="21">
        <v>0.20867296465454443</v>
      </c>
    </row>
    <row r="1052" spans="1:3">
      <c r="A1052">
        <v>1049</v>
      </c>
      <c r="B1052" s="21">
        <v>0.22789230158374571</v>
      </c>
      <c r="C1052" s="21">
        <v>0.21846543969510521</v>
      </c>
    </row>
    <row r="1053" spans="1:3">
      <c r="A1053">
        <v>1050</v>
      </c>
      <c r="B1053" s="21">
        <v>0.27345330860565109</v>
      </c>
      <c r="C1053" s="21">
        <v>0.15371176323392208</v>
      </c>
    </row>
    <row r="1054" spans="1:3">
      <c r="A1054">
        <v>1051</v>
      </c>
      <c r="B1054" s="21">
        <v>0.25930129167931409</v>
      </c>
      <c r="C1054" s="21">
        <v>0.20061964646956473</v>
      </c>
    </row>
    <row r="1055" spans="1:3">
      <c r="A1055">
        <v>1052</v>
      </c>
      <c r="B1055" s="21">
        <v>0.22206412994917812</v>
      </c>
      <c r="C1055" s="21">
        <v>0.2001336319600569</v>
      </c>
    </row>
    <row r="1056" spans="1:3">
      <c r="A1056">
        <v>1053</v>
      </c>
      <c r="B1056" s="21">
        <v>0.23054461728279502</v>
      </c>
      <c r="C1056" s="21">
        <v>0.22236285217355545</v>
      </c>
    </row>
    <row r="1057" spans="1:3">
      <c r="A1057">
        <v>1054</v>
      </c>
      <c r="B1057" s="21">
        <v>0.22066687457504086</v>
      </c>
      <c r="C1057" s="21">
        <v>0.175329279693206</v>
      </c>
    </row>
    <row r="1058" spans="1:3">
      <c r="A1058">
        <v>1055</v>
      </c>
      <c r="B1058" s="21">
        <v>0.21610901788484607</v>
      </c>
      <c r="C1058" s="21">
        <v>0.19431838016666936</v>
      </c>
    </row>
    <row r="1059" spans="1:3">
      <c r="A1059">
        <v>1056</v>
      </c>
      <c r="B1059" s="21">
        <v>0.19596248622086784</v>
      </c>
      <c r="C1059" s="21">
        <v>0.24240542767659051</v>
      </c>
    </row>
    <row r="1060" spans="1:3">
      <c r="A1060">
        <v>1057</v>
      </c>
      <c r="B1060" s="21">
        <v>0.27554877468190564</v>
      </c>
      <c r="C1060" s="21">
        <v>0.22674500547194637</v>
      </c>
    </row>
    <row r="1061" spans="1:3">
      <c r="A1061">
        <v>1058</v>
      </c>
      <c r="B1061" s="21">
        <v>0.24232735634019939</v>
      </c>
      <c r="C1061" s="21">
        <v>0.18626087269165931</v>
      </c>
    </row>
    <row r="1062" spans="1:3">
      <c r="A1062">
        <v>1059</v>
      </c>
      <c r="B1062" s="21">
        <v>0.20539434657480216</v>
      </c>
      <c r="C1062" s="21">
        <v>0.22418875886511644</v>
      </c>
    </row>
    <row r="1063" spans="1:3">
      <c r="A1063">
        <v>1060</v>
      </c>
      <c r="B1063" s="21">
        <v>0.26079785120763299</v>
      </c>
      <c r="C1063" s="21">
        <v>0.27527368719380046</v>
      </c>
    </row>
    <row r="1064" spans="1:3">
      <c r="A1064">
        <v>1061</v>
      </c>
      <c r="B1064" s="21">
        <v>0.26516269086915606</v>
      </c>
      <c r="C1064" s="21">
        <v>0.17481070850301686</v>
      </c>
    </row>
    <row r="1065" spans="1:3">
      <c r="A1065">
        <v>1062</v>
      </c>
      <c r="B1065" s="21">
        <v>0.26539469928969289</v>
      </c>
      <c r="C1065" s="21">
        <v>0.17346422617652774</v>
      </c>
    </row>
    <row r="1066" spans="1:3">
      <c r="A1066">
        <v>1063</v>
      </c>
      <c r="B1066" s="21">
        <v>0.22581657642196412</v>
      </c>
      <c r="C1066" s="21">
        <v>0.17892448607818481</v>
      </c>
    </row>
    <row r="1067" spans="1:3">
      <c r="A1067">
        <v>1064</v>
      </c>
      <c r="B1067" s="21">
        <v>0.20952477690761731</v>
      </c>
      <c r="C1067" s="21">
        <v>0.22605231051190819</v>
      </c>
    </row>
    <row r="1068" spans="1:3">
      <c r="A1068">
        <v>1065</v>
      </c>
      <c r="B1068" s="21">
        <v>0.23275165598964126</v>
      </c>
      <c r="C1068" s="21">
        <v>0.19392312042280269</v>
      </c>
    </row>
    <row r="1069" spans="1:3">
      <c r="A1069">
        <v>1066</v>
      </c>
      <c r="B1069" s="21">
        <v>0.21602283083708884</v>
      </c>
      <c r="C1069" s="21">
        <v>0.21983636603789986</v>
      </c>
    </row>
    <row r="1070" spans="1:3">
      <c r="A1070">
        <v>1067</v>
      </c>
      <c r="B1070" s="21">
        <v>0.27928100092036995</v>
      </c>
      <c r="C1070" s="21">
        <v>0.17989822031433794</v>
      </c>
    </row>
    <row r="1071" spans="1:3">
      <c r="A1071">
        <v>1068</v>
      </c>
      <c r="B1071" s="21">
        <v>0.25458344607791905</v>
      </c>
      <c r="C1071" s="21">
        <v>0.1839470334938979</v>
      </c>
    </row>
    <row r="1072" spans="1:3">
      <c r="A1072">
        <v>1069</v>
      </c>
      <c r="B1072" s="21">
        <v>0.24797339563875623</v>
      </c>
      <c r="C1072" s="21">
        <v>0.15015856372263142</v>
      </c>
    </row>
    <row r="1073" spans="1:3">
      <c r="A1073">
        <v>1070</v>
      </c>
      <c r="B1073" s="21">
        <v>0.27255542775401875</v>
      </c>
      <c r="C1073" s="21">
        <v>0.120856448172179</v>
      </c>
    </row>
    <row r="1074" spans="1:3">
      <c r="A1074">
        <v>1071</v>
      </c>
      <c r="B1074" s="21">
        <v>0.22112699545465814</v>
      </c>
      <c r="C1074" s="21">
        <v>0.19873166468497494</v>
      </c>
    </row>
    <row r="1075" spans="1:3">
      <c r="A1075">
        <v>1072</v>
      </c>
      <c r="B1075" s="21">
        <v>0.214277539476774</v>
      </c>
      <c r="C1075" s="21">
        <v>0.19745204943729056</v>
      </c>
    </row>
    <row r="1076" spans="1:3">
      <c r="A1076">
        <v>1073</v>
      </c>
      <c r="B1076" s="21">
        <v>0.25274391788388662</v>
      </c>
      <c r="C1076" s="21">
        <v>0.17607786904807959</v>
      </c>
    </row>
    <row r="1077" spans="1:3">
      <c r="A1077">
        <v>1074</v>
      </c>
      <c r="B1077" s="21">
        <v>0.21620380792166938</v>
      </c>
      <c r="C1077" s="21">
        <v>0.19983892638058509</v>
      </c>
    </row>
    <row r="1078" spans="1:3">
      <c r="A1078">
        <v>1075</v>
      </c>
      <c r="B1078" s="21">
        <v>0.24790418314152285</v>
      </c>
      <c r="C1078" s="21">
        <v>0.15201190612770787</v>
      </c>
    </row>
    <row r="1079" spans="1:3">
      <c r="A1079">
        <v>1076</v>
      </c>
      <c r="B1079" s="21">
        <v>0.2547477637936279</v>
      </c>
      <c r="C1079" s="21">
        <v>0.21238223576522464</v>
      </c>
    </row>
    <row r="1080" spans="1:3">
      <c r="A1080">
        <v>1077</v>
      </c>
      <c r="B1080" s="21">
        <v>0.24021836940878336</v>
      </c>
      <c r="C1080" s="21">
        <v>0.20420669105063785</v>
      </c>
    </row>
    <row r="1081" spans="1:3">
      <c r="A1081">
        <v>1078</v>
      </c>
      <c r="B1081" s="21">
        <v>0.22962059499203322</v>
      </c>
      <c r="C1081" s="21">
        <v>0.23312745947288202</v>
      </c>
    </row>
    <row r="1082" spans="1:3">
      <c r="A1082">
        <v>1079</v>
      </c>
      <c r="B1082" s="21">
        <v>0.21572147505020758</v>
      </c>
      <c r="C1082" s="21">
        <v>0.18900785294940686</v>
      </c>
    </row>
    <row r="1083" spans="1:3">
      <c r="A1083">
        <v>1080</v>
      </c>
      <c r="B1083" s="21">
        <v>0.26153112081217278</v>
      </c>
      <c r="C1083" s="21">
        <v>0.20630763466395152</v>
      </c>
    </row>
    <row r="1084" spans="1:3">
      <c r="A1084">
        <v>1081</v>
      </c>
      <c r="B1084" s="21">
        <v>0.28704501684052075</v>
      </c>
      <c r="C1084" s="21">
        <v>0.17133146123051743</v>
      </c>
    </row>
    <row r="1085" spans="1:3">
      <c r="A1085">
        <v>1082</v>
      </c>
      <c r="B1085" s="21">
        <v>0.26078686336185053</v>
      </c>
      <c r="C1085" s="21">
        <v>0.14805939242431942</v>
      </c>
    </row>
    <row r="1086" spans="1:3">
      <c r="A1086">
        <v>1083</v>
      </c>
      <c r="B1086" s="21">
        <v>0.21337824692190718</v>
      </c>
      <c r="C1086" s="21">
        <v>0.17950409152346458</v>
      </c>
    </row>
    <row r="1087" spans="1:3">
      <c r="A1087">
        <v>1084</v>
      </c>
      <c r="B1087" s="21">
        <v>0.20667244185272732</v>
      </c>
      <c r="C1087" s="21">
        <v>0.21830232380331283</v>
      </c>
    </row>
    <row r="1088" spans="1:3">
      <c r="A1088">
        <v>1085</v>
      </c>
      <c r="B1088" s="21">
        <v>0.25666768844886745</v>
      </c>
      <c r="C1088" s="21">
        <v>0.18705117030118559</v>
      </c>
    </row>
    <row r="1089" spans="1:3">
      <c r="A1089">
        <v>1086</v>
      </c>
      <c r="B1089" s="21">
        <v>0.22062167826301893</v>
      </c>
      <c r="C1089" s="21">
        <v>0.18752294617391299</v>
      </c>
    </row>
    <row r="1090" spans="1:3">
      <c r="A1090">
        <v>1087</v>
      </c>
      <c r="B1090" s="21">
        <v>0.21640928050263142</v>
      </c>
      <c r="C1090" s="21">
        <v>0.19805596413051801</v>
      </c>
    </row>
    <row r="1091" spans="1:3">
      <c r="A1091">
        <v>1088</v>
      </c>
      <c r="B1091" s="21">
        <v>0.21016310082560044</v>
      </c>
      <c r="C1091" s="21">
        <v>0.19932292180906175</v>
      </c>
    </row>
    <row r="1092" spans="1:3">
      <c r="A1092">
        <v>1089</v>
      </c>
      <c r="B1092" s="21">
        <v>0.23196717500709324</v>
      </c>
      <c r="C1092" s="21">
        <v>0.25077475616738881</v>
      </c>
    </row>
    <row r="1093" spans="1:3">
      <c r="A1093">
        <v>1090</v>
      </c>
      <c r="B1093" s="21">
        <v>0.21957339176963972</v>
      </c>
      <c r="C1093" s="21">
        <v>0.16796064085174151</v>
      </c>
    </row>
    <row r="1094" spans="1:3">
      <c r="A1094">
        <v>1091</v>
      </c>
      <c r="B1094" s="21">
        <v>0.22349116717863612</v>
      </c>
      <c r="C1094" s="21">
        <v>0.16775442910986599</v>
      </c>
    </row>
    <row r="1095" spans="1:3">
      <c r="A1095">
        <v>1092</v>
      </c>
      <c r="B1095" s="21">
        <v>0.23221087357061693</v>
      </c>
      <c r="C1095" s="21">
        <v>0.18667566097669649</v>
      </c>
    </row>
    <row r="1096" spans="1:3">
      <c r="A1096">
        <v>1093</v>
      </c>
      <c r="B1096" s="21">
        <v>0.21199465423705888</v>
      </c>
      <c r="C1096" s="21">
        <v>0.19219522928683613</v>
      </c>
    </row>
    <row r="1097" spans="1:3">
      <c r="A1097">
        <v>1094</v>
      </c>
      <c r="B1097" s="21">
        <v>0.22065695305347557</v>
      </c>
      <c r="C1097" s="21">
        <v>0.20459256172270246</v>
      </c>
    </row>
    <row r="1098" spans="1:3">
      <c r="A1098">
        <v>1095</v>
      </c>
      <c r="B1098" s="21">
        <v>0.22935583332657986</v>
      </c>
      <c r="C1098" s="21">
        <v>0.16659129278913898</v>
      </c>
    </row>
    <row r="1099" spans="1:3">
      <c r="A1099">
        <v>1096</v>
      </c>
      <c r="B1099" s="21">
        <v>0.23087891459042961</v>
      </c>
      <c r="C1099" s="21">
        <v>0.15981058613656146</v>
      </c>
    </row>
    <row r="1100" spans="1:3">
      <c r="A1100">
        <v>1097</v>
      </c>
      <c r="B1100" s="21">
        <v>0.24192622306207776</v>
      </c>
      <c r="C1100" s="21">
        <v>0.19125564288255006</v>
      </c>
    </row>
    <row r="1101" spans="1:3">
      <c r="A1101">
        <v>1098</v>
      </c>
      <c r="B1101" s="21">
        <v>0.21893053166781287</v>
      </c>
      <c r="C1101" s="21">
        <v>0.18635587120252506</v>
      </c>
    </row>
    <row r="1102" spans="1:3">
      <c r="A1102">
        <v>1099</v>
      </c>
      <c r="B1102" s="21">
        <v>0.2524926364235181</v>
      </c>
      <c r="C1102" s="21">
        <v>0.21606098279415176</v>
      </c>
    </row>
    <row r="1103" spans="1:3">
      <c r="A1103">
        <v>1100</v>
      </c>
      <c r="B1103" s="21">
        <v>0.21805769980966008</v>
      </c>
      <c r="C1103" s="21">
        <v>0.19690846491572933</v>
      </c>
    </row>
    <row r="1104" spans="1:3">
      <c r="A1104">
        <v>1101</v>
      </c>
      <c r="B1104" s="21">
        <v>0.20346816176361593</v>
      </c>
      <c r="C1104" s="21">
        <v>0.25494293137438617</v>
      </c>
    </row>
    <row r="1105" spans="1:3">
      <c r="A1105">
        <v>1102</v>
      </c>
      <c r="B1105" s="21">
        <v>0.25698276181914903</v>
      </c>
      <c r="C1105" s="21">
        <v>0.1463754940860314</v>
      </c>
    </row>
    <row r="1106" spans="1:3">
      <c r="A1106">
        <v>1103</v>
      </c>
      <c r="B1106" s="21">
        <v>0.19552739319735685</v>
      </c>
      <c r="C1106" s="21">
        <v>0.2216685647901257</v>
      </c>
    </row>
    <row r="1107" spans="1:3">
      <c r="A1107">
        <v>1104</v>
      </c>
      <c r="B1107" s="21">
        <v>0.29859782690778863</v>
      </c>
      <c r="C1107" s="21">
        <v>0.12549284501257868</v>
      </c>
    </row>
    <row r="1108" spans="1:3">
      <c r="A1108">
        <v>1105</v>
      </c>
      <c r="B1108" s="21">
        <v>0.30233995413063486</v>
      </c>
      <c r="C1108" s="21">
        <v>0.10752630416853963</v>
      </c>
    </row>
    <row r="1109" spans="1:3">
      <c r="A1109">
        <v>1106</v>
      </c>
      <c r="B1109" s="21">
        <v>0.24315323956690957</v>
      </c>
      <c r="C1109" s="21">
        <v>0.22234733799836465</v>
      </c>
    </row>
    <row r="1110" spans="1:3">
      <c r="A1110">
        <v>1107</v>
      </c>
      <c r="B1110" s="21">
        <v>0.21358925817543681</v>
      </c>
      <c r="C1110" s="21">
        <v>0.21803536190917897</v>
      </c>
    </row>
    <row r="1111" spans="1:3">
      <c r="A1111">
        <v>1108</v>
      </c>
      <c r="B1111" s="21">
        <v>0.23474047802127637</v>
      </c>
      <c r="C1111" s="21">
        <v>0.19348028489069596</v>
      </c>
    </row>
    <row r="1112" spans="1:3">
      <c r="A1112">
        <v>1109</v>
      </c>
      <c r="B1112" s="21">
        <v>0.21832396435681525</v>
      </c>
      <c r="C1112" s="21">
        <v>0.25067586475440973</v>
      </c>
    </row>
    <row r="1113" spans="1:3">
      <c r="A1113">
        <v>1110</v>
      </c>
      <c r="B1113" s="21">
        <v>0.23947216116329378</v>
      </c>
      <c r="C1113" s="21">
        <v>0.17543910965236897</v>
      </c>
    </row>
    <row r="1114" spans="1:3">
      <c r="A1114">
        <v>1111</v>
      </c>
      <c r="B1114" s="21">
        <v>0.19693220080326609</v>
      </c>
      <c r="C1114" s="21">
        <v>0.2221456473894135</v>
      </c>
    </row>
    <row r="1115" spans="1:3">
      <c r="A1115">
        <v>1112</v>
      </c>
      <c r="B1115" s="21">
        <v>0.20453133437914764</v>
      </c>
      <c r="C1115" s="21">
        <v>0.21513969467624666</v>
      </c>
    </row>
    <row r="1116" spans="1:3">
      <c r="A1116">
        <v>1113</v>
      </c>
      <c r="B1116" s="21">
        <v>0.21537829422755142</v>
      </c>
      <c r="C1116" s="21">
        <v>0.20154177838242804</v>
      </c>
    </row>
    <row r="1117" spans="1:3">
      <c r="A1117">
        <v>1114</v>
      </c>
      <c r="B1117" s="21">
        <v>0.22791349588125484</v>
      </c>
      <c r="C1117" s="21">
        <v>0.2033541990479707</v>
      </c>
    </row>
    <row r="1118" spans="1:3">
      <c r="A1118">
        <v>1115</v>
      </c>
      <c r="B1118" s="21">
        <v>0.21533496266311417</v>
      </c>
      <c r="C1118" s="21">
        <v>0.20283773148347159</v>
      </c>
    </row>
    <row r="1119" spans="1:3">
      <c r="A1119">
        <v>1116</v>
      </c>
      <c r="B1119" s="21">
        <v>0.23064184712459315</v>
      </c>
      <c r="C1119" s="21">
        <v>0.17036277508217362</v>
      </c>
    </row>
    <row r="1120" spans="1:3">
      <c r="A1120">
        <v>1117</v>
      </c>
      <c r="B1120" s="21">
        <v>0.21135625552971737</v>
      </c>
      <c r="C1120" s="21">
        <v>0.19711499304714453</v>
      </c>
    </row>
    <row r="1121" spans="1:3">
      <c r="A1121">
        <v>1118</v>
      </c>
      <c r="B1121" s="21">
        <v>0.2137002040254451</v>
      </c>
      <c r="C1121" s="21">
        <v>0.23100646088862739</v>
      </c>
    </row>
    <row r="1122" spans="1:3">
      <c r="A1122">
        <v>1119</v>
      </c>
      <c r="B1122" s="21">
        <v>0.25175088781403815</v>
      </c>
      <c r="C1122" s="21">
        <v>0.24088068233643262</v>
      </c>
    </row>
    <row r="1123" spans="1:3">
      <c r="A1123">
        <v>1120</v>
      </c>
      <c r="B1123" s="21">
        <v>0.22023563100813218</v>
      </c>
      <c r="C1123" s="21">
        <v>0.24155317103586199</v>
      </c>
    </row>
    <row r="1124" spans="1:3">
      <c r="A1124">
        <v>1121</v>
      </c>
      <c r="B1124" s="21">
        <v>0.21928829534465938</v>
      </c>
      <c r="C1124" s="21">
        <v>0.21379613483781224</v>
      </c>
    </row>
    <row r="1125" spans="1:3">
      <c r="A1125">
        <v>1122</v>
      </c>
      <c r="B1125" s="21">
        <v>0.22129093674849398</v>
      </c>
      <c r="C1125" s="21">
        <v>0.22787729662927009</v>
      </c>
    </row>
    <row r="1126" spans="1:3">
      <c r="A1126">
        <v>1123</v>
      </c>
      <c r="B1126" s="21">
        <v>0.23522576627847241</v>
      </c>
      <c r="C1126" s="21">
        <v>0.15861342949803453</v>
      </c>
    </row>
    <row r="1127" spans="1:3">
      <c r="A1127">
        <v>1124</v>
      </c>
      <c r="B1127" s="21">
        <v>0.21777450928338155</v>
      </c>
      <c r="C1127" s="21">
        <v>0.18776986602849205</v>
      </c>
    </row>
    <row r="1128" spans="1:3">
      <c r="A1128">
        <v>1125</v>
      </c>
      <c r="B1128" s="21">
        <v>0.25037638539710322</v>
      </c>
      <c r="C1128" s="21">
        <v>0.22052097543790436</v>
      </c>
    </row>
    <row r="1129" spans="1:3">
      <c r="A1129">
        <v>1126</v>
      </c>
      <c r="B1129" s="21">
        <v>0.24189220396617372</v>
      </c>
      <c r="C1129" s="21">
        <v>0.18612420752800213</v>
      </c>
    </row>
    <row r="1130" spans="1:3">
      <c r="A1130">
        <v>1127</v>
      </c>
      <c r="B1130" s="21">
        <v>0.24487698893429297</v>
      </c>
      <c r="C1130" s="21">
        <v>0.20360946917759309</v>
      </c>
    </row>
    <row r="1131" spans="1:3">
      <c r="A1131">
        <v>1128</v>
      </c>
      <c r="B1131" s="21">
        <v>0.21199876937063161</v>
      </c>
      <c r="C1131" s="21">
        <v>0.21854374851326261</v>
      </c>
    </row>
    <row r="1132" spans="1:3">
      <c r="A1132">
        <v>1129</v>
      </c>
      <c r="B1132" s="21">
        <v>0.21040333766603753</v>
      </c>
      <c r="C1132" s="21">
        <v>0.19684720196643263</v>
      </c>
    </row>
    <row r="1133" spans="1:3">
      <c r="A1133">
        <v>1130</v>
      </c>
      <c r="B1133" s="21">
        <v>0.23571494744184643</v>
      </c>
      <c r="C1133" s="21">
        <v>0.16336070259171437</v>
      </c>
    </row>
    <row r="1134" spans="1:3">
      <c r="A1134">
        <v>1131</v>
      </c>
      <c r="B1134" s="21">
        <v>0.24575296635892727</v>
      </c>
      <c r="C1134" s="21">
        <v>0.20398846225612885</v>
      </c>
    </row>
    <row r="1135" spans="1:3">
      <c r="A1135">
        <v>1132</v>
      </c>
      <c r="B1135" s="21">
        <v>0.2386433794419156</v>
      </c>
      <c r="C1135" s="21">
        <v>0.16829361142735835</v>
      </c>
    </row>
    <row r="1136" spans="1:3">
      <c r="A1136">
        <v>1133</v>
      </c>
      <c r="B1136" s="21">
        <v>0.2425443134294275</v>
      </c>
      <c r="C1136" s="21">
        <v>0.17559502206610797</v>
      </c>
    </row>
    <row r="1137" spans="1:3">
      <c r="A1137">
        <v>1134</v>
      </c>
      <c r="B1137" s="21">
        <v>0.23738704037927824</v>
      </c>
      <c r="C1137" s="21">
        <v>0.20349922879136323</v>
      </c>
    </row>
    <row r="1138" spans="1:3">
      <c r="A1138">
        <v>1135</v>
      </c>
      <c r="B1138" s="21">
        <v>0.19288331716909157</v>
      </c>
      <c r="C1138" s="21">
        <v>0.2236870152434644</v>
      </c>
    </row>
    <row r="1139" spans="1:3">
      <c r="A1139">
        <v>1136</v>
      </c>
      <c r="B1139" s="21">
        <v>0.24883647880335213</v>
      </c>
      <c r="C1139" s="21">
        <v>0.21566940533490583</v>
      </c>
    </row>
    <row r="1140" spans="1:3">
      <c r="A1140">
        <v>1137</v>
      </c>
      <c r="B1140" s="21">
        <v>0.25804036633700467</v>
      </c>
      <c r="C1140" s="21">
        <v>0.19118815565353428</v>
      </c>
    </row>
    <row r="1141" spans="1:3">
      <c r="A1141">
        <v>1138</v>
      </c>
      <c r="B1141" s="21">
        <v>0.23572940324939154</v>
      </c>
      <c r="C1141" s="21">
        <v>0.17510347215005992</v>
      </c>
    </row>
    <row r="1142" spans="1:3">
      <c r="A1142">
        <v>1139</v>
      </c>
      <c r="B1142" s="21">
        <v>0.24045542781953611</v>
      </c>
      <c r="C1142" s="21">
        <v>0.16762686846475114</v>
      </c>
    </row>
    <row r="1143" spans="1:3">
      <c r="A1143">
        <v>1140</v>
      </c>
      <c r="B1143" s="21">
        <v>0.26314274287168771</v>
      </c>
      <c r="C1143" s="21">
        <v>0.13239809369889008</v>
      </c>
    </row>
    <row r="1144" spans="1:3">
      <c r="A1144">
        <v>1141</v>
      </c>
      <c r="B1144" s="21">
        <v>0.22709879122314061</v>
      </c>
      <c r="C1144" s="21">
        <v>0.22747898231296335</v>
      </c>
    </row>
    <row r="1145" spans="1:3">
      <c r="A1145">
        <v>1142</v>
      </c>
      <c r="B1145" s="21">
        <v>0.21228340565342152</v>
      </c>
      <c r="C1145" s="21">
        <v>0.20126376253807748</v>
      </c>
    </row>
    <row r="1146" spans="1:3">
      <c r="A1146">
        <v>1143</v>
      </c>
      <c r="B1146" s="21">
        <v>0.22458742376814472</v>
      </c>
      <c r="C1146" s="21">
        <v>0.2098276996708458</v>
      </c>
    </row>
    <row r="1147" spans="1:3">
      <c r="A1147">
        <v>1144</v>
      </c>
      <c r="B1147" s="21">
        <v>0.24502489465116745</v>
      </c>
      <c r="C1147" s="21">
        <v>0.15289241518020455</v>
      </c>
    </row>
    <row r="1148" spans="1:3">
      <c r="A1148">
        <v>1145</v>
      </c>
      <c r="B1148" s="21">
        <v>0.26616588773425914</v>
      </c>
      <c r="C1148" s="21">
        <v>0.23869657292966107</v>
      </c>
    </row>
    <row r="1149" spans="1:3">
      <c r="A1149">
        <v>1146</v>
      </c>
      <c r="B1149" s="21">
        <v>0.27284227835805591</v>
      </c>
      <c r="C1149" s="21">
        <v>0.14619859155967938</v>
      </c>
    </row>
    <row r="1150" spans="1:3">
      <c r="A1150">
        <v>1147</v>
      </c>
      <c r="B1150" s="21">
        <v>0.2214153291226662</v>
      </c>
      <c r="C1150" s="21">
        <v>0.16759796283897824</v>
      </c>
    </row>
    <row r="1151" spans="1:3">
      <c r="A1151">
        <v>1148</v>
      </c>
      <c r="B1151" s="21">
        <v>0.21204717285810837</v>
      </c>
      <c r="C1151" s="21">
        <v>0.25576435444232648</v>
      </c>
    </row>
    <row r="1152" spans="1:3">
      <c r="A1152">
        <v>1149</v>
      </c>
      <c r="B1152" s="21">
        <v>0.27157757327818099</v>
      </c>
      <c r="C1152" s="21">
        <v>0.12092126427390289</v>
      </c>
    </row>
    <row r="1153" spans="1:3">
      <c r="A1153">
        <v>1150</v>
      </c>
      <c r="B1153" s="21">
        <v>0.27361954452600423</v>
      </c>
      <c r="C1153" s="21">
        <v>0.12929388725146873</v>
      </c>
    </row>
    <row r="1154" spans="1:3">
      <c r="A1154">
        <v>1151</v>
      </c>
      <c r="B1154" s="21">
        <v>0.21673848830682049</v>
      </c>
      <c r="C1154" s="21">
        <v>0.27616844276009878</v>
      </c>
    </row>
    <row r="1155" spans="1:3">
      <c r="A1155">
        <v>1152</v>
      </c>
      <c r="B1155" s="21">
        <v>0.24736775981924755</v>
      </c>
      <c r="C1155" s="21">
        <v>0.19428823940079726</v>
      </c>
    </row>
    <row r="1156" spans="1:3">
      <c r="A1156">
        <v>1153</v>
      </c>
      <c r="B1156" s="21">
        <v>0.20154428750407791</v>
      </c>
      <c r="C1156" s="21">
        <v>0.19959349495619735</v>
      </c>
    </row>
    <row r="1157" spans="1:3">
      <c r="A1157">
        <v>1154</v>
      </c>
      <c r="B1157" s="21">
        <v>0.22103964635128207</v>
      </c>
      <c r="C1157" s="21">
        <v>0.18863372122518132</v>
      </c>
    </row>
    <row r="1158" spans="1:3">
      <c r="A1158">
        <v>1155</v>
      </c>
      <c r="B1158" s="21">
        <v>0.2318360837629638</v>
      </c>
      <c r="C1158" s="21">
        <v>0.17075819036631518</v>
      </c>
    </row>
    <row r="1159" spans="1:3">
      <c r="A1159">
        <v>1156</v>
      </c>
      <c r="B1159" s="21">
        <v>0.20878149848275915</v>
      </c>
      <c r="C1159" s="21">
        <v>0.23352235103308916</v>
      </c>
    </row>
    <row r="1160" spans="1:3">
      <c r="A1160">
        <v>1157</v>
      </c>
      <c r="B1160" s="21">
        <v>0.23134329471276746</v>
      </c>
      <c r="C1160" s="21">
        <v>0.16281711989403519</v>
      </c>
    </row>
    <row r="1161" spans="1:3">
      <c r="A1161">
        <v>1158</v>
      </c>
      <c r="B1161" s="21">
        <v>0.25638048647559925</v>
      </c>
      <c r="C1161" s="21">
        <v>0.16919314588241477</v>
      </c>
    </row>
    <row r="1162" spans="1:3">
      <c r="A1162">
        <v>1159</v>
      </c>
      <c r="B1162" s="21">
        <v>0.26251744192977627</v>
      </c>
      <c r="C1162" s="21">
        <v>0.17004739023664397</v>
      </c>
    </row>
    <row r="1163" spans="1:3">
      <c r="A1163">
        <v>1160</v>
      </c>
      <c r="B1163" s="21">
        <v>0.26837001377338748</v>
      </c>
      <c r="C1163" s="21">
        <v>0.20461865731423345</v>
      </c>
    </row>
    <row r="1164" spans="1:3">
      <c r="A1164">
        <v>1161</v>
      </c>
      <c r="B1164" s="21">
        <v>0.23597747480721676</v>
      </c>
      <c r="C1164" s="21">
        <v>0.2070519182034512</v>
      </c>
    </row>
    <row r="1165" spans="1:3">
      <c r="A1165">
        <v>1162</v>
      </c>
      <c r="B1165" s="21">
        <v>0.21307256541990555</v>
      </c>
      <c r="C1165" s="21">
        <v>0.18781974533657042</v>
      </c>
    </row>
    <row r="1166" spans="1:3">
      <c r="A1166">
        <v>1163</v>
      </c>
      <c r="B1166" s="21">
        <v>0.24279373616261996</v>
      </c>
      <c r="C1166" s="21">
        <v>0.21226402344730841</v>
      </c>
    </row>
    <row r="1167" spans="1:3">
      <c r="A1167">
        <v>1164</v>
      </c>
      <c r="B1167" s="21">
        <v>0.2512695507705543</v>
      </c>
      <c r="C1167" s="21">
        <v>0.21167953744202461</v>
      </c>
    </row>
    <row r="1168" spans="1:3">
      <c r="A1168">
        <v>1165</v>
      </c>
      <c r="B1168" s="21">
        <v>0.24355189168576183</v>
      </c>
      <c r="C1168" s="21">
        <v>0.22867574621462267</v>
      </c>
    </row>
    <row r="1169" spans="1:3">
      <c r="A1169">
        <v>1166</v>
      </c>
      <c r="B1169" s="21">
        <v>0.26533745475320825</v>
      </c>
      <c r="C1169" s="21">
        <v>0.15080927092320864</v>
      </c>
    </row>
    <row r="1170" spans="1:3">
      <c r="A1170">
        <v>1167</v>
      </c>
      <c r="B1170" s="21">
        <v>0.25650974016133909</v>
      </c>
      <c r="C1170" s="21">
        <v>0.21485818895159611</v>
      </c>
    </row>
    <row r="1171" spans="1:3">
      <c r="A1171">
        <v>1168</v>
      </c>
      <c r="B1171" s="21">
        <v>0.24777437952660894</v>
      </c>
      <c r="C1171" s="21">
        <v>0.20373442351002535</v>
      </c>
    </row>
    <row r="1172" spans="1:3">
      <c r="A1172">
        <v>1169</v>
      </c>
      <c r="B1172" s="21">
        <v>0.22972780821395061</v>
      </c>
      <c r="C1172" s="21">
        <v>0.22935222624300036</v>
      </c>
    </row>
    <row r="1173" spans="1:3">
      <c r="A1173">
        <v>1170</v>
      </c>
      <c r="B1173" s="21">
        <v>0.25007388595856966</v>
      </c>
      <c r="C1173" s="21">
        <v>0.15369546535503906</v>
      </c>
    </row>
    <row r="1174" spans="1:3">
      <c r="A1174">
        <v>1171</v>
      </c>
      <c r="B1174" s="21">
        <v>0.20264250764889097</v>
      </c>
      <c r="C1174" s="21">
        <v>0.24507139701079181</v>
      </c>
    </row>
    <row r="1175" spans="1:3">
      <c r="A1175">
        <v>1172</v>
      </c>
      <c r="B1175" s="21">
        <v>0.2587313898876844</v>
      </c>
      <c r="C1175" s="21">
        <v>0.21957091555159575</v>
      </c>
    </row>
    <row r="1176" spans="1:3">
      <c r="A1176">
        <v>1173</v>
      </c>
      <c r="B1176" s="21">
        <v>0.24124329601216121</v>
      </c>
      <c r="C1176" s="21">
        <v>0.19977378909142365</v>
      </c>
    </row>
    <row r="1177" spans="1:3">
      <c r="A1177">
        <v>1174</v>
      </c>
      <c r="B1177" s="21">
        <v>0.22444284663025316</v>
      </c>
      <c r="C1177" s="21">
        <v>0.18386218557295619</v>
      </c>
    </row>
    <row r="1178" spans="1:3">
      <c r="A1178">
        <v>1175</v>
      </c>
      <c r="B1178" s="21">
        <v>0.24158336514787718</v>
      </c>
      <c r="C1178" s="21">
        <v>0.18684766893388582</v>
      </c>
    </row>
    <row r="1179" spans="1:3">
      <c r="A1179">
        <v>1176</v>
      </c>
      <c r="B1179" s="21">
        <v>0.2071570485548056</v>
      </c>
      <c r="C1179" s="21">
        <v>0.25589464854339972</v>
      </c>
    </row>
    <row r="1180" spans="1:3">
      <c r="A1180">
        <v>1177</v>
      </c>
      <c r="B1180" s="21">
        <v>0.23786803310744978</v>
      </c>
      <c r="C1180" s="21">
        <v>0.1703426757943145</v>
      </c>
    </row>
    <row r="1181" spans="1:3">
      <c r="A1181">
        <v>1178</v>
      </c>
      <c r="B1181" s="21">
        <v>0.20902717371345889</v>
      </c>
      <c r="C1181" s="21">
        <v>0.18457923694358774</v>
      </c>
    </row>
    <row r="1182" spans="1:3">
      <c r="A1182">
        <v>1179</v>
      </c>
      <c r="B1182" s="21">
        <v>0.2255026443906325</v>
      </c>
      <c r="C1182" s="21">
        <v>0.24135080135063217</v>
      </c>
    </row>
    <row r="1183" spans="1:3">
      <c r="A1183">
        <v>1180</v>
      </c>
      <c r="B1183" s="21">
        <v>0.24734450722973764</v>
      </c>
      <c r="C1183" s="21">
        <v>0.20317056587946319</v>
      </c>
    </row>
    <row r="1184" spans="1:3">
      <c r="A1184">
        <v>1181</v>
      </c>
      <c r="B1184" s="21">
        <v>0.23598115096994873</v>
      </c>
      <c r="C1184" s="21">
        <v>0.20787671926899806</v>
      </c>
    </row>
    <row r="1185" spans="1:3">
      <c r="A1185">
        <v>1182</v>
      </c>
      <c r="B1185" s="21">
        <v>0.2503525648286184</v>
      </c>
      <c r="C1185" s="21">
        <v>0.16767896086330678</v>
      </c>
    </row>
    <row r="1186" spans="1:3">
      <c r="A1186">
        <v>1183</v>
      </c>
      <c r="B1186" s="21">
        <v>0.24652276651893587</v>
      </c>
      <c r="C1186" s="21">
        <v>0.19375000941801121</v>
      </c>
    </row>
    <row r="1187" spans="1:3">
      <c r="A1187">
        <v>1184</v>
      </c>
      <c r="B1187" s="21">
        <v>0.25341083134190112</v>
      </c>
      <c r="C1187" s="21">
        <v>0.2245780542559595</v>
      </c>
    </row>
    <row r="1188" spans="1:3">
      <c r="A1188">
        <v>1185</v>
      </c>
      <c r="B1188" s="21">
        <v>0.23285851629913987</v>
      </c>
      <c r="C1188" s="21">
        <v>0.26388967932892782</v>
      </c>
    </row>
    <row r="1189" spans="1:3">
      <c r="A1189">
        <v>1186</v>
      </c>
      <c r="B1189" s="21">
        <v>0.24144161368436828</v>
      </c>
      <c r="C1189" s="21">
        <v>0.21866062918752169</v>
      </c>
    </row>
    <row r="1190" spans="1:3">
      <c r="A1190">
        <v>1187</v>
      </c>
      <c r="B1190" s="21">
        <v>0.2469898049514779</v>
      </c>
      <c r="C1190" s="21">
        <v>0.19366905744132182</v>
      </c>
    </row>
    <row r="1191" spans="1:3">
      <c r="A1191">
        <v>1188</v>
      </c>
      <c r="B1191" s="21">
        <v>0.21427413526841924</v>
      </c>
      <c r="C1191" s="21">
        <v>0.26737135011887847</v>
      </c>
    </row>
    <row r="1192" spans="1:3">
      <c r="A1192">
        <v>1189</v>
      </c>
      <c r="B1192" s="21">
        <v>0.23548897117709214</v>
      </c>
      <c r="C1192" s="21">
        <v>0.15414352914604537</v>
      </c>
    </row>
    <row r="1193" spans="1:3">
      <c r="A1193">
        <v>1190</v>
      </c>
      <c r="B1193" s="21">
        <v>0.23916609646504502</v>
      </c>
      <c r="C1193" s="21">
        <v>0.19251480585145678</v>
      </c>
    </row>
    <row r="1194" spans="1:3">
      <c r="A1194">
        <v>1191</v>
      </c>
      <c r="B1194" s="21">
        <v>0.23248770263192539</v>
      </c>
      <c r="C1194" s="21">
        <v>0.21439848299247846</v>
      </c>
    </row>
    <row r="1195" spans="1:3">
      <c r="A1195">
        <v>1192</v>
      </c>
      <c r="B1195" s="21">
        <v>0.24460209519234088</v>
      </c>
      <c r="C1195" s="21">
        <v>0.23491202867764657</v>
      </c>
    </row>
    <row r="1196" spans="1:3">
      <c r="A1196">
        <v>1193</v>
      </c>
      <c r="B1196" s="21">
        <v>0.25011209498025455</v>
      </c>
      <c r="C1196" s="21">
        <v>0.22649304733905581</v>
      </c>
    </row>
    <row r="1197" spans="1:3">
      <c r="A1197">
        <v>1194</v>
      </c>
      <c r="B1197" s="21">
        <v>0.19666182882143615</v>
      </c>
      <c r="C1197" s="21">
        <v>0.24238170555642066</v>
      </c>
    </row>
    <row r="1198" spans="1:3">
      <c r="A1198">
        <v>1195</v>
      </c>
      <c r="B1198" s="21">
        <v>0.23043323135558252</v>
      </c>
      <c r="C1198" s="21">
        <v>0.21364170035936442</v>
      </c>
    </row>
    <row r="1199" spans="1:3">
      <c r="A1199">
        <v>1196</v>
      </c>
      <c r="B1199" s="21">
        <v>0.23818543256322508</v>
      </c>
      <c r="C1199" s="21">
        <v>0.2659897455779579</v>
      </c>
    </row>
    <row r="1200" spans="1:3">
      <c r="A1200">
        <v>1197</v>
      </c>
      <c r="B1200" s="21">
        <v>0.24000374371236322</v>
      </c>
      <c r="C1200" s="21">
        <v>0.18784171991176471</v>
      </c>
    </row>
    <row r="1201" spans="1:3">
      <c r="A1201">
        <v>1198</v>
      </c>
      <c r="B1201" s="21">
        <v>0.23664284873249269</v>
      </c>
      <c r="C1201" s="21">
        <v>0.18413756008414151</v>
      </c>
    </row>
    <row r="1202" spans="1:3">
      <c r="A1202">
        <v>1199</v>
      </c>
      <c r="B1202" s="21">
        <v>0.24036828339350624</v>
      </c>
      <c r="C1202" s="21">
        <v>0.2299889569787657</v>
      </c>
    </row>
    <row r="1203" spans="1:3">
      <c r="A1203">
        <v>1200</v>
      </c>
      <c r="B1203" s="21">
        <v>0.24551523947399576</v>
      </c>
      <c r="C1203" s="21">
        <v>0.16965069148926687</v>
      </c>
    </row>
    <row r="1204" spans="1:3">
      <c r="A1204">
        <v>1201</v>
      </c>
      <c r="B1204" s="21">
        <v>0.25096156238042866</v>
      </c>
      <c r="C1204" s="21">
        <v>0.19074097539526513</v>
      </c>
    </row>
    <row r="1205" spans="1:3">
      <c r="A1205">
        <v>1202</v>
      </c>
      <c r="B1205" s="21">
        <v>0.22941445030747859</v>
      </c>
      <c r="C1205" s="21">
        <v>0.21789085445885287</v>
      </c>
    </row>
    <row r="1206" spans="1:3">
      <c r="A1206">
        <v>1203</v>
      </c>
      <c r="B1206" s="21">
        <v>0.22133738531282718</v>
      </c>
      <c r="C1206" s="21">
        <v>0.24541684885985912</v>
      </c>
    </row>
    <row r="1207" spans="1:3">
      <c r="A1207">
        <v>1204</v>
      </c>
      <c r="B1207" s="21">
        <v>0.20688962087541701</v>
      </c>
      <c r="C1207" s="21">
        <v>0.19620110663254053</v>
      </c>
    </row>
    <row r="1208" spans="1:3">
      <c r="A1208">
        <v>1205</v>
      </c>
      <c r="B1208" s="21">
        <v>0.22447320107393456</v>
      </c>
      <c r="C1208" s="21">
        <v>0.22226561179171522</v>
      </c>
    </row>
    <row r="1209" spans="1:3">
      <c r="A1209">
        <v>1206</v>
      </c>
      <c r="B1209" s="21">
        <v>0.21929349138883333</v>
      </c>
      <c r="C1209" s="21">
        <v>0.23876852847319524</v>
      </c>
    </row>
    <row r="1210" spans="1:3">
      <c r="A1210">
        <v>1207</v>
      </c>
      <c r="B1210" s="21">
        <v>0.26181051625086982</v>
      </c>
      <c r="C1210" s="21">
        <v>0.21424351886641282</v>
      </c>
    </row>
    <row r="1211" spans="1:3">
      <c r="A1211">
        <v>1208</v>
      </c>
      <c r="B1211" s="21">
        <v>0.21816988489272715</v>
      </c>
      <c r="C1211" s="21">
        <v>0.1786692345164767</v>
      </c>
    </row>
    <row r="1212" spans="1:3">
      <c r="A1212">
        <v>1209</v>
      </c>
      <c r="B1212" s="21">
        <v>0.2163535579108124</v>
      </c>
      <c r="C1212" s="21">
        <v>0.22757077978263915</v>
      </c>
    </row>
    <row r="1213" spans="1:3">
      <c r="A1213">
        <v>1210</v>
      </c>
      <c r="B1213" s="21">
        <v>0.21778785362509753</v>
      </c>
      <c r="C1213" s="21">
        <v>0.18738366088871952</v>
      </c>
    </row>
    <row r="1214" spans="1:3">
      <c r="A1214">
        <v>1211</v>
      </c>
      <c r="B1214" s="21">
        <v>0.23761385579074093</v>
      </c>
      <c r="C1214" s="21">
        <v>0.2520802520965516</v>
      </c>
    </row>
    <row r="1215" spans="1:3">
      <c r="A1215">
        <v>1212</v>
      </c>
      <c r="B1215" s="21">
        <v>0.22817782598479824</v>
      </c>
      <c r="C1215" s="21">
        <v>0.20220901188180868</v>
      </c>
    </row>
    <row r="1216" spans="1:3">
      <c r="A1216">
        <v>1213</v>
      </c>
      <c r="B1216" s="21">
        <v>0.25016351458030189</v>
      </c>
      <c r="C1216" s="21">
        <v>0.18751263514924751</v>
      </c>
    </row>
    <row r="1217" spans="1:3">
      <c r="A1217">
        <v>1214</v>
      </c>
      <c r="B1217" s="21">
        <v>0.21503097809170396</v>
      </c>
      <c r="C1217" s="21">
        <v>0.21433549846887989</v>
      </c>
    </row>
    <row r="1218" spans="1:3">
      <c r="A1218">
        <v>1215</v>
      </c>
      <c r="B1218" s="21">
        <v>0.21105368617350559</v>
      </c>
      <c r="C1218" s="21">
        <v>0.23536810663987529</v>
      </c>
    </row>
    <row r="1219" spans="1:3">
      <c r="A1219">
        <v>1216</v>
      </c>
      <c r="B1219" s="21">
        <v>0.19610291862427554</v>
      </c>
      <c r="C1219" s="21">
        <v>0.24498337033367917</v>
      </c>
    </row>
    <row r="1220" spans="1:3">
      <c r="A1220">
        <v>1217</v>
      </c>
      <c r="B1220" s="21">
        <v>0.23474442544220475</v>
      </c>
      <c r="C1220" s="21">
        <v>0.18582649654578384</v>
      </c>
    </row>
    <row r="1221" spans="1:3">
      <c r="A1221">
        <v>1218</v>
      </c>
      <c r="B1221" s="21">
        <v>0.23158566833748578</v>
      </c>
      <c r="C1221" s="21">
        <v>0.28150448021835195</v>
      </c>
    </row>
    <row r="1222" spans="1:3">
      <c r="A1222">
        <v>1219</v>
      </c>
      <c r="B1222" s="21">
        <v>0.20475972425392328</v>
      </c>
      <c r="C1222" s="21">
        <v>0.20291502482609355</v>
      </c>
    </row>
    <row r="1223" spans="1:3">
      <c r="A1223">
        <v>1220</v>
      </c>
      <c r="B1223" s="21">
        <v>0.25370831396942045</v>
      </c>
      <c r="C1223" s="21">
        <v>0.17929016962073585</v>
      </c>
    </row>
    <row r="1224" spans="1:3">
      <c r="A1224">
        <v>1221</v>
      </c>
      <c r="B1224" s="21">
        <v>0.23811867347209084</v>
      </c>
      <c r="C1224" s="21">
        <v>0.19241455550336592</v>
      </c>
    </row>
    <row r="1225" spans="1:3">
      <c r="A1225">
        <v>1222</v>
      </c>
      <c r="B1225" s="21">
        <v>0.25714551511464134</v>
      </c>
      <c r="C1225" s="21">
        <v>0.21176480064615757</v>
      </c>
    </row>
    <row r="1226" spans="1:3">
      <c r="A1226">
        <v>1223</v>
      </c>
      <c r="B1226" s="21">
        <v>0.22170426420419484</v>
      </c>
      <c r="C1226" s="21">
        <v>0.22424177094543921</v>
      </c>
    </row>
    <row r="1227" spans="1:3">
      <c r="A1227">
        <v>1224</v>
      </c>
      <c r="B1227" s="21">
        <v>0.24986574002566181</v>
      </c>
      <c r="C1227" s="21">
        <v>0.26540331744354412</v>
      </c>
    </row>
    <row r="1228" spans="1:3">
      <c r="A1228">
        <v>1225</v>
      </c>
      <c r="B1228" s="21">
        <v>0.25205293154821512</v>
      </c>
      <c r="C1228" s="21">
        <v>0.19403350009335524</v>
      </c>
    </row>
    <row r="1229" spans="1:3">
      <c r="A1229">
        <v>1226</v>
      </c>
      <c r="B1229" s="21">
        <v>0.22539874375939728</v>
      </c>
      <c r="C1229" s="21">
        <v>0.19222463190488639</v>
      </c>
    </row>
    <row r="1230" spans="1:3">
      <c r="A1230">
        <v>1227</v>
      </c>
      <c r="B1230" s="21">
        <v>0.19259599966516908</v>
      </c>
      <c r="C1230" s="21">
        <v>0.26184774480126505</v>
      </c>
    </row>
    <row r="1231" spans="1:3">
      <c r="A1231">
        <v>1228</v>
      </c>
      <c r="B1231" s="21">
        <v>0.2779656449873959</v>
      </c>
      <c r="C1231" s="21">
        <v>0.13603008541062109</v>
      </c>
    </row>
    <row r="1232" spans="1:3">
      <c r="A1232">
        <v>1229</v>
      </c>
      <c r="B1232" s="21">
        <v>0.25212679799538018</v>
      </c>
      <c r="C1232" s="21">
        <v>0.21908448231564745</v>
      </c>
    </row>
    <row r="1233" spans="1:3">
      <c r="A1233">
        <v>1230</v>
      </c>
      <c r="B1233" s="21">
        <v>0.23499997845456172</v>
      </c>
      <c r="C1233" s="21">
        <v>0.16005890340502263</v>
      </c>
    </row>
    <row r="1234" spans="1:3">
      <c r="A1234">
        <v>1231</v>
      </c>
      <c r="B1234" s="21">
        <v>0.22801125257068172</v>
      </c>
      <c r="C1234" s="21">
        <v>0.2382920554426276</v>
      </c>
    </row>
    <row r="1235" spans="1:3">
      <c r="A1235">
        <v>1232</v>
      </c>
      <c r="B1235" s="21">
        <v>0.23566571006033601</v>
      </c>
      <c r="C1235" s="21">
        <v>0.17699331840814722</v>
      </c>
    </row>
    <row r="1236" spans="1:3">
      <c r="A1236">
        <v>1233</v>
      </c>
      <c r="B1236" s="21">
        <v>0.2362920977027736</v>
      </c>
      <c r="C1236" s="21">
        <v>0.18085845394407615</v>
      </c>
    </row>
    <row r="1237" spans="1:3">
      <c r="A1237">
        <v>1234</v>
      </c>
      <c r="B1237" s="21">
        <v>0.22783925997835444</v>
      </c>
      <c r="C1237" s="21">
        <v>0.20355337195625742</v>
      </c>
    </row>
    <row r="1238" spans="1:3">
      <c r="A1238">
        <v>1235</v>
      </c>
      <c r="B1238" s="21">
        <v>0.22620759967136117</v>
      </c>
      <c r="C1238" s="21">
        <v>0.16392120064400489</v>
      </c>
    </row>
    <row r="1239" spans="1:3">
      <c r="A1239">
        <v>1236</v>
      </c>
      <c r="B1239" s="21">
        <v>0.25005187070993729</v>
      </c>
      <c r="C1239" s="21">
        <v>0.18900190247620188</v>
      </c>
    </row>
    <row r="1240" spans="1:3">
      <c r="A1240">
        <v>1237</v>
      </c>
      <c r="B1240" s="21">
        <v>0.23330162312676783</v>
      </c>
      <c r="C1240" s="21">
        <v>0.22001303584899198</v>
      </c>
    </row>
    <row r="1241" spans="1:3">
      <c r="A1241">
        <v>1238</v>
      </c>
      <c r="B1241" s="21">
        <v>0.25504821421289425</v>
      </c>
      <c r="C1241" s="21">
        <v>0.13379779926149782</v>
      </c>
    </row>
    <row r="1242" spans="1:3">
      <c r="A1242">
        <v>1239</v>
      </c>
      <c r="B1242" s="21">
        <v>0.21860818075876309</v>
      </c>
      <c r="C1242" s="21">
        <v>0.20875344110264338</v>
      </c>
    </row>
    <row r="1243" spans="1:3">
      <c r="A1243">
        <v>1240</v>
      </c>
      <c r="B1243" s="21">
        <v>0.21021599207237646</v>
      </c>
      <c r="C1243" s="21">
        <v>0.20720671951322092</v>
      </c>
    </row>
    <row r="1244" spans="1:3">
      <c r="A1244">
        <v>1241</v>
      </c>
      <c r="B1244" s="21">
        <v>0.24299909593802627</v>
      </c>
      <c r="C1244" s="21">
        <v>0.19072983612512673</v>
      </c>
    </row>
    <row r="1245" spans="1:3">
      <c r="A1245">
        <v>1242</v>
      </c>
      <c r="B1245" s="21">
        <v>0.19755922059859565</v>
      </c>
      <c r="C1245" s="21">
        <v>0.23718440773810867</v>
      </c>
    </row>
    <row r="1246" spans="1:3">
      <c r="A1246">
        <v>1243</v>
      </c>
      <c r="B1246" s="21">
        <v>0.24623994681835107</v>
      </c>
      <c r="C1246" s="21">
        <v>0.15889713909040315</v>
      </c>
    </row>
    <row r="1247" spans="1:3">
      <c r="A1247">
        <v>1244</v>
      </c>
      <c r="B1247" s="21">
        <v>0.22440677866995437</v>
      </c>
      <c r="C1247" s="21">
        <v>0.21061763920379048</v>
      </c>
    </row>
    <row r="1248" spans="1:3">
      <c r="A1248">
        <v>1245</v>
      </c>
      <c r="B1248" s="21">
        <v>0.26101970919405937</v>
      </c>
      <c r="C1248" s="21">
        <v>0.14825425645541251</v>
      </c>
    </row>
    <row r="1249" spans="1:3">
      <c r="A1249">
        <v>1246</v>
      </c>
      <c r="B1249" s="21">
        <v>0.23525496890161587</v>
      </c>
      <c r="C1249" s="21">
        <v>0.21504026740681625</v>
      </c>
    </row>
    <row r="1250" spans="1:3">
      <c r="A1250">
        <v>1247</v>
      </c>
      <c r="B1250" s="21">
        <v>0.24859233390314142</v>
      </c>
      <c r="C1250" s="21">
        <v>0.19045889553724171</v>
      </c>
    </row>
    <row r="1251" spans="1:3">
      <c r="A1251">
        <v>1248</v>
      </c>
      <c r="B1251" s="21">
        <v>0.25199537203583366</v>
      </c>
      <c r="C1251" s="21">
        <v>0.20665814006670577</v>
      </c>
    </row>
    <row r="1252" spans="1:3">
      <c r="A1252">
        <v>1249</v>
      </c>
      <c r="B1252" s="21">
        <v>0.25338851681789931</v>
      </c>
      <c r="C1252" s="21">
        <v>0.13338827230233402</v>
      </c>
    </row>
    <row r="1253" spans="1:3">
      <c r="A1253">
        <v>1250</v>
      </c>
      <c r="B1253" s="21">
        <v>0.24515684953636621</v>
      </c>
      <c r="C1253" s="21">
        <v>0.22668770106294928</v>
      </c>
    </row>
    <row r="1254" spans="1:3">
      <c r="A1254">
        <v>1251</v>
      </c>
      <c r="B1254" s="21">
        <v>0.25699972544431671</v>
      </c>
      <c r="C1254" s="21">
        <v>0.22757441657018557</v>
      </c>
    </row>
    <row r="1255" spans="1:3">
      <c r="A1255">
        <v>1252</v>
      </c>
      <c r="B1255" s="21">
        <v>0.24718382938290612</v>
      </c>
      <c r="C1255" s="21">
        <v>0.23830372323387139</v>
      </c>
    </row>
    <row r="1256" spans="1:3">
      <c r="A1256">
        <v>1253</v>
      </c>
      <c r="B1256" s="21">
        <v>0.20626122669257349</v>
      </c>
      <c r="C1256" s="21">
        <v>0.23584091330253942</v>
      </c>
    </row>
    <row r="1257" spans="1:3">
      <c r="A1257">
        <v>1254</v>
      </c>
      <c r="B1257" s="21">
        <v>0.21943001719203639</v>
      </c>
      <c r="C1257" s="21">
        <v>0.1691071815400102</v>
      </c>
    </row>
    <row r="1258" spans="1:3">
      <c r="A1258">
        <v>1255</v>
      </c>
      <c r="B1258" s="21">
        <v>0.2121664408621117</v>
      </c>
      <c r="C1258" s="21">
        <v>0.2264409744611238</v>
      </c>
    </row>
    <row r="1259" spans="1:3">
      <c r="A1259">
        <v>1256</v>
      </c>
      <c r="B1259" s="21">
        <v>0.26426909700249557</v>
      </c>
      <c r="C1259" s="21">
        <v>0.2051004798758656</v>
      </c>
    </row>
    <row r="1260" spans="1:3">
      <c r="A1260">
        <v>1257</v>
      </c>
      <c r="B1260" s="21">
        <v>0.23696141668755927</v>
      </c>
      <c r="C1260" s="21">
        <v>0.18122764148053025</v>
      </c>
    </row>
    <row r="1261" spans="1:3">
      <c r="A1261">
        <v>1258</v>
      </c>
      <c r="B1261" s="21">
        <v>0.27598254256731353</v>
      </c>
      <c r="C1261" s="21">
        <v>0.19204397263945627</v>
      </c>
    </row>
    <row r="1262" spans="1:3">
      <c r="A1262">
        <v>1259</v>
      </c>
      <c r="B1262" s="21">
        <v>0.29368371734494997</v>
      </c>
      <c r="C1262" s="21">
        <v>0.1516825559293602</v>
      </c>
    </row>
    <row r="1263" spans="1:3">
      <c r="A1263">
        <v>1260</v>
      </c>
      <c r="B1263" s="21">
        <v>0.26350831520380286</v>
      </c>
      <c r="C1263" s="21">
        <v>0.14609937554646588</v>
      </c>
    </row>
    <row r="1264" spans="1:3">
      <c r="A1264">
        <v>1261</v>
      </c>
      <c r="B1264" s="21">
        <v>0.30737541526144035</v>
      </c>
      <c r="C1264" s="21">
        <v>0.11151926768621007</v>
      </c>
    </row>
    <row r="1265" spans="1:3">
      <c r="A1265">
        <v>1262</v>
      </c>
      <c r="B1265" s="21">
        <v>0.20651861593778953</v>
      </c>
      <c r="C1265" s="21">
        <v>0.20464382284128241</v>
      </c>
    </row>
    <row r="1266" spans="1:3">
      <c r="A1266">
        <v>1263</v>
      </c>
      <c r="B1266" s="21">
        <v>0.22580475020205576</v>
      </c>
      <c r="C1266" s="21">
        <v>0.19719444870589423</v>
      </c>
    </row>
    <row r="1267" spans="1:3">
      <c r="A1267">
        <v>1264</v>
      </c>
      <c r="B1267" s="21">
        <v>0.21182661909200723</v>
      </c>
      <c r="C1267" s="21">
        <v>0.18928441984012689</v>
      </c>
    </row>
    <row r="1268" spans="1:3">
      <c r="A1268">
        <v>1265</v>
      </c>
      <c r="B1268" s="21">
        <v>0.27196558072239352</v>
      </c>
      <c r="C1268" s="21">
        <v>0.20058017683379881</v>
      </c>
    </row>
    <row r="1269" spans="1:3">
      <c r="A1269">
        <v>1266</v>
      </c>
      <c r="B1269" s="21">
        <v>0.23602158472916257</v>
      </c>
      <c r="C1269" s="21">
        <v>0.21967918108834023</v>
      </c>
    </row>
    <row r="1270" spans="1:3">
      <c r="A1270">
        <v>1267</v>
      </c>
      <c r="B1270" s="21">
        <v>0.24321630729709035</v>
      </c>
      <c r="C1270" s="21">
        <v>0.16945671999708881</v>
      </c>
    </row>
    <row r="1271" spans="1:3">
      <c r="A1271">
        <v>1268</v>
      </c>
      <c r="B1271" s="21">
        <v>0.19799911684993349</v>
      </c>
      <c r="C1271" s="21">
        <v>0.22473979601545821</v>
      </c>
    </row>
    <row r="1272" spans="1:3">
      <c r="A1272">
        <v>1269</v>
      </c>
      <c r="B1272" s="21">
        <v>0.26358837328770585</v>
      </c>
      <c r="C1272" s="21">
        <v>0.17724918833384079</v>
      </c>
    </row>
    <row r="1273" spans="1:3">
      <c r="A1273">
        <v>1270</v>
      </c>
      <c r="B1273" s="21">
        <v>0.24705419468887166</v>
      </c>
      <c r="C1273" s="21">
        <v>0.13823750475754018</v>
      </c>
    </row>
    <row r="1274" spans="1:3">
      <c r="A1274">
        <v>1271</v>
      </c>
      <c r="B1274" s="21">
        <v>0.26287015925473778</v>
      </c>
      <c r="C1274" s="21">
        <v>0.12618541439109049</v>
      </c>
    </row>
    <row r="1275" spans="1:3">
      <c r="A1275">
        <v>1272</v>
      </c>
      <c r="B1275" s="21">
        <v>0.27252092904665498</v>
      </c>
      <c r="C1275" s="21">
        <v>0.18874017399365939</v>
      </c>
    </row>
    <row r="1276" spans="1:3">
      <c r="A1276">
        <v>1273</v>
      </c>
      <c r="B1276" s="21">
        <v>0.20691239857613969</v>
      </c>
      <c r="C1276" s="21">
        <v>0.19272631130886764</v>
      </c>
    </row>
    <row r="1277" spans="1:3">
      <c r="A1277">
        <v>1274</v>
      </c>
      <c r="B1277" s="21">
        <v>0.21839802336374672</v>
      </c>
      <c r="C1277" s="21">
        <v>0.24220648470194206</v>
      </c>
    </row>
    <row r="1278" spans="1:3">
      <c r="A1278">
        <v>1275</v>
      </c>
      <c r="B1278" s="21">
        <v>0.23021824006749167</v>
      </c>
      <c r="C1278" s="21">
        <v>0.20488192871713987</v>
      </c>
    </row>
    <row r="1279" spans="1:3">
      <c r="A1279">
        <v>1276</v>
      </c>
      <c r="B1279" s="21">
        <v>0.23492154386176636</v>
      </c>
      <c r="C1279" s="21">
        <v>0.22432739167402296</v>
      </c>
    </row>
    <row r="1280" spans="1:3">
      <c r="A1280">
        <v>1277</v>
      </c>
      <c r="B1280" s="21">
        <v>0.23181137827700535</v>
      </c>
      <c r="C1280" s="21">
        <v>0.21463718496573048</v>
      </c>
    </row>
    <row r="1281" spans="1:3">
      <c r="A1281">
        <v>1278</v>
      </c>
      <c r="B1281" s="21">
        <v>0.22815436119446961</v>
      </c>
      <c r="C1281" s="21">
        <v>0.26225586947406676</v>
      </c>
    </row>
    <row r="1282" spans="1:3">
      <c r="A1282">
        <v>1279</v>
      </c>
      <c r="B1282" s="21">
        <v>0.27697557055143124</v>
      </c>
      <c r="C1282" s="21">
        <v>0.17772430273224665</v>
      </c>
    </row>
    <row r="1283" spans="1:3">
      <c r="A1283">
        <v>1280</v>
      </c>
      <c r="B1283" s="21">
        <v>0.24980855275621036</v>
      </c>
      <c r="C1283" s="21">
        <v>0.17097726530134738</v>
      </c>
    </row>
    <row r="1284" spans="1:3">
      <c r="A1284">
        <v>1281</v>
      </c>
      <c r="B1284" s="21">
        <v>0.25193757959443125</v>
      </c>
      <c r="C1284" s="21">
        <v>0.19096508039297566</v>
      </c>
    </row>
    <row r="1285" spans="1:3">
      <c r="A1285">
        <v>1282</v>
      </c>
      <c r="B1285" s="21">
        <v>0.22946579449846727</v>
      </c>
      <c r="C1285" s="21">
        <v>0.22747427937110382</v>
      </c>
    </row>
    <row r="1286" spans="1:3">
      <c r="A1286">
        <v>1283</v>
      </c>
      <c r="B1286" s="21">
        <v>0.28172608135367933</v>
      </c>
      <c r="C1286" s="21">
        <v>0.15191969227060703</v>
      </c>
    </row>
    <row r="1287" spans="1:3">
      <c r="A1287">
        <v>1284</v>
      </c>
      <c r="B1287" s="21">
        <v>0.28731413801150074</v>
      </c>
      <c r="C1287" s="21">
        <v>0.13207821215512577</v>
      </c>
    </row>
    <row r="1288" spans="1:3">
      <c r="A1288">
        <v>1285</v>
      </c>
      <c r="B1288" s="21">
        <v>0.22484430569732028</v>
      </c>
      <c r="C1288" s="21">
        <v>0.20219865669124587</v>
      </c>
    </row>
    <row r="1289" spans="1:3">
      <c r="A1289">
        <v>1286</v>
      </c>
      <c r="B1289" s="21">
        <v>0.22906943074719116</v>
      </c>
      <c r="C1289" s="21">
        <v>0.20490357130891551</v>
      </c>
    </row>
    <row r="1290" spans="1:3">
      <c r="A1290">
        <v>1287</v>
      </c>
      <c r="B1290" s="21">
        <v>0.23144055067610986</v>
      </c>
      <c r="C1290" s="21">
        <v>0.23368539885370471</v>
      </c>
    </row>
    <row r="1291" spans="1:3">
      <c r="A1291">
        <v>1288</v>
      </c>
      <c r="B1291" s="21">
        <v>0.25545997160861883</v>
      </c>
      <c r="C1291" s="21">
        <v>0.14280229602311886</v>
      </c>
    </row>
    <row r="1292" spans="1:3">
      <c r="A1292">
        <v>1289</v>
      </c>
      <c r="B1292" s="21">
        <v>0.24018659184675129</v>
      </c>
      <c r="C1292" s="21">
        <v>0.21499025905915978</v>
      </c>
    </row>
    <row r="1293" spans="1:3">
      <c r="A1293">
        <v>1290</v>
      </c>
      <c r="B1293" s="21">
        <v>0.21313559469399435</v>
      </c>
      <c r="C1293" s="21">
        <v>0.2184277527295608</v>
      </c>
    </row>
    <row r="1294" spans="1:3">
      <c r="A1294">
        <v>1291</v>
      </c>
      <c r="B1294" s="21">
        <v>0.2841381816304302</v>
      </c>
      <c r="C1294" s="21">
        <v>0.21167402767403098</v>
      </c>
    </row>
    <row r="1295" spans="1:3">
      <c r="A1295">
        <v>1292</v>
      </c>
      <c r="B1295" s="21">
        <v>0.26672342693127649</v>
      </c>
      <c r="C1295" s="21">
        <v>0.13528407717619073</v>
      </c>
    </row>
    <row r="1296" spans="1:3">
      <c r="A1296">
        <v>1293</v>
      </c>
      <c r="B1296" s="21">
        <v>0.20956292377038635</v>
      </c>
      <c r="C1296" s="21">
        <v>0.23539743277537284</v>
      </c>
    </row>
    <row r="1297" spans="1:3">
      <c r="A1297">
        <v>1294</v>
      </c>
      <c r="B1297" s="21">
        <v>0.22914719799235311</v>
      </c>
      <c r="C1297" s="21">
        <v>0.184193707146875</v>
      </c>
    </row>
    <row r="1298" spans="1:3">
      <c r="A1298">
        <v>1295</v>
      </c>
      <c r="B1298" s="21">
        <v>0.21724419182615123</v>
      </c>
      <c r="C1298" s="21">
        <v>0.21134538523583207</v>
      </c>
    </row>
    <row r="1299" spans="1:3">
      <c r="A1299">
        <v>1296</v>
      </c>
      <c r="B1299" s="21">
        <v>0.27357116980162249</v>
      </c>
      <c r="C1299" s="21">
        <v>0.13840284111936801</v>
      </c>
    </row>
    <row r="1300" spans="1:3">
      <c r="A1300">
        <v>1297</v>
      </c>
      <c r="B1300" s="21">
        <v>0.22148778626510227</v>
      </c>
      <c r="C1300" s="21">
        <v>0.22957702434275798</v>
      </c>
    </row>
    <row r="1301" spans="1:3">
      <c r="A1301">
        <v>1298</v>
      </c>
      <c r="B1301" s="21">
        <v>0.25976010640049652</v>
      </c>
      <c r="C1301" s="21">
        <v>0.15870072497643323</v>
      </c>
    </row>
    <row r="1302" spans="1:3">
      <c r="A1302">
        <v>1299</v>
      </c>
      <c r="B1302" s="21">
        <v>0.28657577436698983</v>
      </c>
      <c r="C1302" s="21">
        <v>0.14973925909684488</v>
      </c>
    </row>
    <row r="1303" spans="1:3">
      <c r="A1303">
        <v>1300</v>
      </c>
      <c r="B1303" s="21">
        <v>0.24140986541327167</v>
      </c>
      <c r="C1303" s="21">
        <v>0.16158974922593272</v>
      </c>
    </row>
    <row r="1304" spans="1:3">
      <c r="A1304">
        <v>1301</v>
      </c>
      <c r="B1304" s="21">
        <v>0.21641611314190068</v>
      </c>
      <c r="C1304" s="21">
        <v>0.23296063826397367</v>
      </c>
    </row>
    <row r="1305" spans="1:3">
      <c r="A1305">
        <v>1302</v>
      </c>
      <c r="B1305" s="21">
        <v>0.24695055502370766</v>
      </c>
      <c r="C1305" s="21">
        <v>0.24131507465560781</v>
      </c>
    </row>
    <row r="1306" spans="1:3">
      <c r="A1306">
        <v>1303</v>
      </c>
      <c r="B1306" s="21">
        <v>0.2054227572344815</v>
      </c>
      <c r="C1306" s="21">
        <v>0.23716178306311497</v>
      </c>
    </row>
    <row r="1307" spans="1:3">
      <c r="A1307">
        <v>1304</v>
      </c>
      <c r="B1307" s="21">
        <v>0.22815393739329443</v>
      </c>
      <c r="C1307" s="21">
        <v>0.16072288176806296</v>
      </c>
    </row>
    <row r="1308" spans="1:3">
      <c r="A1308">
        <v>1305</v>
      </c>
      <c r="B1308" s="21">
        <v>0.22185445365620335</v>
      </c>
      <c r="C1308" s="21">
        <v>0.20282679130249709</v>
      </c>
    </row>
    <row r="1309" spans="1:3">
      <c r="A1309">
        <v>1306</v>
      </c>
      <c r="B1309" s="21">
        <v>0.200217189970221</v>
      </c>
      <c r="C1309" s="21">
        <v>0.26014584667473301</v>
      </c>
    </row>
    <row r="1310" spans="1:3">
      <c r="A1310">
        <v>1307</v>
      </c>
      <c r="B1310" s="21">
        <v>0.20712837419356153</v>
      </c>
      <c r="C1310" s="21">
        <v>0.22986945430631039</v>
      </c>
    </row>
    <row r="1311" spans="1:3">
      <c r="A1311">
        <v>1308</v>
      </c>
      <c r="B1311" s="21">
        <v>0.25770539760037064</v>
      </c>
      <c r="C1311" s="21">
        <v>0.17678186644092495</v>
      </c>
    </row>
    <row r="1312" spans="1:3">
      <c r="A1312">
        <v>1309</v>
      </c>
      <c r="B1312" s="21">
        <v>0.30804254648037599</v>
      </c>
      <c r="C1312" s="21">
        <v>0.20208581454687422</v>
      </c>
    </row>
    <row r="1313" spans="1:3">
      <c r="A1313">
        <v>1310</v>
      </c>
      <c r="B1313" s="21">
        <v>0.25598040703798286</v>
      </c>
      <c r="C1313" s="21">
        <v>0.19569114022481127</v>
      </c>
    </row>
    <row r="1314" spans="1:3">
      <c r="A1314">
        <v>1311</v>
      </c>
      <c r="B1314" s="21">
        <v>0.2127996495851518</v>
      </c>
      <c r="C1314" s="21">
        <v>0.20992616053040392</v>
      </c>
    </row>
    <row r="1315" spans="1:3">
      <c r="A1315">
        <v>1312</v>
      </c>
      <c r="B1315" s="21">
        <v>0.22822396503236128</v>
      </c>
      <c r="C1315" s="21">
        <v>0.22369328048082174</v>
      </c>
    </row>
    <row r="1316" spans="1:3">
      <c r="A1316">
        <v>1313</v>
      </c>
      <c r="B1316" s="21">
        <v>0.22854144559145634</v>
      </c>
      <c r="C1316" s="21">
        <v>0.20305252951657107</v>
      </c>
    </row>
    <row r="1317" spans="1:3">
      <c r="A1317">
        <v>1314</v>
      </c>
      <c r="B1317" s="21">
        <v>0.2178536289992633</v>
      </c>
      <c r="C1317" s="21">
        <v>0.22866229130334953</v>
      </c>
    </row>
    <row r="1318" spans="1:3">
      <c r="A1318">
        <v>1315</v>
      </c>
      <c r="B1318" s="21">
        <v>0.29787512497046714</v>
      </c>
      <c r="C1318" s="21">
        <v>0.15079123429333416</v>
      </c>
    </row>
    <row r="1319" spans="1:3">
      <c r="A1319">
        <v>1316</v>
      </c>
      <c r="B1319" s="21">
        <v>0.23142643663513845</v>
      </c>
      <c r="C1319" s="21">
        <v>0.19836574661707429</v>
      </c>
    </row>
    <row r="1320" spans="1:3">
      <c r="A1320">
        <v>1317</v>
      </c>
      <c r="B1320" s="21">
        <v>0.24354393126870183</v>
      </c>
      <c r="C1320" s="21">
        <v>0.23261189849744479</v>
      </c>
    </row>
    <row r="1321" spans="1:3">
      <c r="A1321">
        <v>1318</v>
      </c>
      <c r="B1321" s="21">
        <v>0.22914875345399346</v>
      </c>
      <c r="C1321" s="21">
        <v>0.21334463369730758</v>
      </c>
    </row>
    <row r="1322" spans="1:3">
      <c r="A1322">
        <v>1319</v>
      </c>
      <c r="B1322" s="21">
        <v>0.26356297784883653</v>
      </c>
      <c r="C1322" s="21">
        <v>0.16195104242422906</v>
      </c>
    </row>
    <row r="1323" spans="1:3">
      <c r="A1323">
        <v>1320</v>
      </c>
      <c r="B1323" s="21">
        <v>0.20870591119392354</v>
      </c>
      <c r="C1323" s="21">
        <v>0.21371317618266755</v>
      </c>
    </row>
    <row r="1324" spans="1:3">
      <c r="A1324">
        <v>1321</v>
      </c>
      <c r="B1324" s="21">
        <v>0.24240238559609681</v>
      </c>
      <c r="C1324" s="21">
        <v>0.18105545433181822</v>
      </c>
    </row>
    <row r="1325" spans="1:3">
      <c r="A1325">
        <v>1322</v>
      </c>
      <c r="B1325" s="21">
        <v>0.21778118120953041</v>
      </c>
      <c r="C1325" s="21">
        <v>0.22371072680599624</v>
      </c>
    </row>
    <row r="1326" spans="1:3">
      <c r="A1326">
        <v>1323</v>
      </c>
      <c r="B1326" s="21">
        <v>0.30779395970863693</v>
      </c>
      <c r="C1326" s="21">
        <v>0.14337165837673307</v>
      </c>
    </row>
    <row r="1327" spans="1:3">
      <c r="A1327">
        <v>1324</v>
      </c>
      <c r="B1327" s="21">
        <v>0.30893318817088866</v>
      </c>
      <c r="C1327" s="21">
        <v>0.10462333510589267</v>
      </c>
    </row>
    <row r="1328" spans="1:3">
      <c r="A1328">
        <v>1325</v>
      </c>
      <c r="B1328" s="21">
        <v>0.22928165866327585</v>
      </c>
      <c r="C1328" s="21">
        <v>0.15418578667214192</v>
      </c>
    </row>
    <row r="1329" spans="1:3">
      <c r="A1329">
        <v>1326</v>
      </c>
      <c r="B1329" s="21">
        <v>0.21582035283638593</v>
      </c>
      <c r="C1329" s="21">
        <v>0.19228736536965199</v>
      </c>
    </row>
    <row r="1330" spans="1:3">
      <c r="A1330">
        <v>1327</v>
      </c>
      <c r="B1330" s="21">
        <v>0.25654821543504847</v>
      </c>
      <c r="C1330" s="21">
        <v>0.19489484474386734</v>
      </c>
    </row>
    <row r="1331" spans="1:3">
      <c r="A1331">
        <v>1328</v>
      </c>
      <c r="B1331" s="21">
        <v>0.2221626415674984</v>
      </c>
      <c r="C1331" s="21">
        <v>0.18724491721569833</v>
      </c>
    </row>
    <row r="1332" spans="1:3">
      <c r="A1332">
        <v>1329</v>
      </c>
      <c r="B1332" s="21">
        <v>0.2272804963280233</v>
      </c>
      <c r="C1332" s="21">
        <v>0.20456810507392734</v>
      </c>
    </row>
    <row r="1333" spans="1:3">
      <c r="A1333">
        <v>1330</v>
      </c>
      <c r="B1333" s="21">
        <v>0.23063491706065373</v>
      </c>
      <c r="C1333" s="21">
        <v>0.16359995933998578</v>
      </c>
    </row>
    <row r="1334" spans="1:3">
      <c r="A1334">
        <v>1331</v>
      </c>
      <c r="B1334" s="21">
        <v>0.21431564085785368</v>
      </c>
      <c r="C1334" s="21">
        <v>0.17416517739950121</v>
      </c>
    </row>
    <row r="1335" spans="1:3">
      <c r="A1335">
        <v>1332</v>
      </c>
      <c r="B1335" s="21">
        <v>0.27933277675890311</v>
      </c>
      <c r="C1335" s="21">
        <v>0.15417181081828063</v>
      </c>
    </row>
    <row r="1336" spans="1:3">
      <c r="A1336">
        <v>1333</v>
      </c>
      <c r="B1336" s="21">
        <v>0.2420962475285508</v>
      </c>
      <c r="C1336" s="21">
        <v>0.21519670547916325</v>
      </c>
    </row>
    <row r="1337" spans="1:3">
      <c r="A1337">
        <v>1334</v>
      </c>
      <c r="B1337" s="21">
        <v>0.22631246148613796</v>
      </c>
      <c r="C1337" s="21">
        <v>0.17671390957953945</v>
      </c>
    </row>
    <row r="1338" spans="1:3">
      <c r="A1338">
        <v>1335</v>
      </c>
      <c r="B1338" s="21">
        <v>0.25058770397638624</v>
      </c>
      <c r="C1338" s="21">
        <v>0.16975533611233903</v>
      </c>
    </row>
    <row r="1339" spans="1:3">
      <c r="A1339">
        <v>1336</v>
      </c>
      <c r="B1339" s="21">
        <v>0.21328130068274317</v>
      </c>
      <c r="C1339" s="21">
        <v>0.19854000335162594</v>
      </c>
    </row>
    <row r="1340" spans="1:3">
      <c r="A1340">
        <v>1337</v>
      </c>
      <c r="B1340" s="21">
        <v>0.22060797660059372</v>
      </c>
      <c r="C1340" s="21">
        <v>0.2040725834181972</v>
      </c>
    </row>
    <row r="1341" spans="1:3">
      <c r="A1341">
        <v>1338</v>
      </c>
      <c r="B1341" s="21">
        <v>0.2270004120373034</v>
      </c>
      <c r="C1341" s="21">
        <v>0.21707272989599352</v>
      </c>
    </row>
    <row r="1342" spans="1:3">
      <c r="A1342">
        <v>1339</v>
      </c>
      <c r="B1342" s="21">
        <v>0.24990940917649751</v>
      </c>
      <c r="C1342" s="21">
        <v>0.17032810796786957</v>
      </c>
    </row>
    <row r="1343" spans="1:3">
      <c r="A1343">
        <v>1340</v>
      </c>
      <c r="B1343" s="21">
        <v>0.25185328578628091</v>
      </c>
      <c r="C1343" s="21">
        <v>0.15150111630748858</v>
      </c>
    </row>
    <row r="1344" spans="1:3">
      <c r="A1344">
        <v>1341</v>
      </c>
      <c r="B1344" s="21">
        <v>0.24771497084932564</v>
      </c>
      <c r="C1344" s="21">
        <v>0.1387101377678287</v>
      </c>
    </row>
    <row r="1345" spans="1:3">
      <c r="A1345">
        <v>1342</v>
      </c>
      <c r="B1345" s="21">
        <v>0.253565908693974</v>
      </c>
      <c r="C1345" s="21">
        <v>0.14234146802962339</v>
      </c>
    </row>
    <row r="1346" spans="1:3">
      <c r="A1346">
        <v>1343</v>
      </c>
      <c r="B1346" s="21">
        <v>0.26219977743191619</v>
      </c>
      <c r="C1346" s="21">
        <v>0.15874540287476127</v>
      </c>
    </row>
    <row r="1347" spans="1:3">
      <c r="A1347">
        <v>1344</v>
      </c>
      <c r="B1347" s="21">
        <v>0.25009078597371526</v>
      </c>
      <c r="C1347" s="21">
        <v>0.25181985682993335</v>
      </c>
    </row>
    <row r="1348" spans="1:3">
      <c r="A1348">
        <v>1345</v>
      </c>
      <c r="B1348" s="21">
        <v>0.2370034200615444</v>
      </c>
      <c r="C1348" s="21">
        <v>0.20212961559150022</v>
      </c>
    </row>
    <row r="1349" spans="1:3">
      <c r="A1349">
        <v>1346</v>
      </c>
      <c r="B1349" s="21">
        <v>0.23757061122876302</v>
      </c>
      <c r="C1349" s="21">
        <v>0.25450909377741826</v>
      </c>
    </row>
    <row r="1350" spans="1:3">
      <c r="A1350">
        <v>1347</v>
      </c>
      <c r="B1350" s="21">
        <v>0.20590448688962082</v>
      </c>
      <c r="C1350" s="21">
        <v>0.20652374002960783</v>
      </c>
    </row>
    <row r="1351" spans="1:3">
      <c r="A1351">
        <v>1348</v>
      </c>
      <c r="B1351" s="21">
        <v>0.23580944589636543</v>
      </c>
      <c r="C1351" s="21">
        <v>0.18713522754532841</v>
      </c>
    </row>
    <row r="1352" spans="1:3">
      <c r="A1352">
        <v>1349</v>
      </c>
      <c r="B1352" s="21">
        <v>0.24183525188992808</v>
      </c>
      <c r="C1352" s="21">
        <v>0.18472700929410407</v>
      </c>
    </row>
    <row r="1353" spans="1:3">
      <c r="A1353">
        <v>1350</v>
      </c>
      <c r="B1353" s="21">
        <v>0.28082862437831552</v>
      </c>
      <c r="C1353" s="21">
        <v>0.12921878085761657</v>
      </c>
    </row>
    <row r="1354" spans="1:3">
      <c r="A1354">
        <v>1351</v>
      </c>
      <c r="B1354" s="21">
        <v>0.2277912627216428</v>
      </c>
      <c r="C1354" s="21">
        <v>0.16915371924314393</v>
      </c>
    </row>
    <row r="1355" spans="1:3">
      <c r="A1355">
        <v>1352</v>
      </c>
      <c r="B1355" s="21">
        <v>0.21998005545478203</v>
      </c>
      <c r="C1355" s="21">
        <v>0.25125458234570375</v>
      </c>
    </row>
    <row r="1356" spans="1:3">
      <c r="A1356">
        <v>1353</v>
      </c>
      <c r="B1356" s="21">
        <v>0.2179425069068259</v>
      </c>
      <c r="C1356" s="21">
        <v>0.25926603072757276</v>
      </c>
    </row>
    <row r="1357" spans="1:3">
      <c r="A1357">
        <v>1354</v>
      </c>
      <c r="B1357" s="21">
        <v>0.22473140936171337</v>
      </c>
      <c r="C1357" s="21">
        <v>0.20908357002434544</v>
      </c>
    </row>
    <row r="1358" spans="1:3">
      <c r="A1358">
        <v>1355</v>
      </c>
      <c r="B1358" s="21">
        <v>0.23775051818089482</v>
      </c>
      <c r="C1358" s="21">
        <v>0.16384418455721556</v>
      </c>
    </row>
    <row r="1359" spans="1:3">
      <c r="A1359">
        <v>1356</v>
      </c>
      <c r="B1359" s="21">
        <v>0.25085993015396929</v>
      </c>
      <c r="C1359" s="21">
        <v>0.17864115721057414</v>
      </c>
    </row>
    <row r="1360" spans="1:3">
      <c r="A1360">
        <v>1357</v>
      </c>
      <c r="B1360" s="21">
        <v>0.19739799532910987</v>
      </c>
      <c r="C1360" s="21">
        <v>0.2178211817436228</v>
      </c>
    </row>
    <row r="1361" spans="1:3">
      <c r="A1361">
        <v>1358</v>
      </c>
      <c r="B1361" s="21">
        <v>0.23952793465959668</v>
      </c>
      <c r="C1361" s="21">
        <v>0.15532011153106279</v>
      </c>
    </row>
    <row r="1362" spans="1:3">
      <c r="A1362">
        <v>1359</v>
      </c>
      <c r="B1362" s="21">
        <v>0.24487539475031439</v>
      </c>
      <c r="C1362" s="21">
        <v>0.17384309414351834</v>
      </c>
    </row>
    <row r="1363" spans="1:3">
      <c r="A1363">
        <v>1360</v>
      </c>
      <c r="B1363" s="21">
        <v>0.26562817361658264</v>
      </c>
      <c r="C1363" s="21">
        <v>0.1640722100037256</v>
      </c>
    </row>
    <row r="1364" spans="1:3">
      <c r="A1364">
        <v>1361</v>
      </c>
      <c r="B1364" s="21">
        <v>0.23589090055957437</v>
      </c>
      <c r="C1364" s="21">
        <v>0.22634412175705626</v>
      </c>
    </row>
    <row r="1365" spans="1:3">
      <c r="A1365">
        <v>1362</v>
      </c>
      <c r="B1365" s="21">
        <v>0.23708769852303246</v>
      </c>
      <c r="C1365" s="21">
        <v>0.2292659068647302</v>
      </c>
    </row>
    <row r="1366" spans="1:3">
      <c r="A1366">
        <v>1363</v>
      </c>
      <c r="B1366" s="21">
        <v>0.26960480188530556</v>
      </c>
      <c r="C1366" s="21">
        <v>0.11838077206797609</v>
      </c>
    </row>
    <row r="1367" spans="1:3">
      <c r="A1367">
        <v>1364</v>
      </c>
      <c r="B1367" s="21">
        <v>0.23207611978719173</v>
      </c>
      <c r="C1367" s="21">
        <v>0.22963873054446737</v>
      </c>
    </row>
    <row r="1368" spans="1:3">
      <c r="A1368">
        <v>1365</v>
      </c>
      <c r="B1368" s="21">
        <v>0.33259546016856512</v>
      </c>
      <c r="C1368" s="21">
        <v>9.1894477296040722E-2</v>
      </c>
    </row>
    <row r="1369" spans="1:3">
      <c r="A1369">
        <v>1366</v>
      </c>
      <c r="B1369" s="21">
        <v>0.23938714463965616</v>
      </c>
      <c r="C1369" s="21">
        <v>0.19686335949078199</v>
      </c>
    </row>
    <row r="1370" spans="1:3">
      <c r="A1370">
        <v>1367</v>
      </c>
      <c r="B1370" s="21">
        <v>0.23867336057670355</v>
      </c>
      <c r="C1370" s="21">
        <v>0.19609999690553948</v>
      </c>
    </row>
    <row r="1371" spans="1:3">
      <c r="A1371">
        <v>1368</v>
      </c>
      <c r="B1371" s="21">
        <v>0.21074391951062937</v>
      </c>
      <c r="C1371" s="21">
        <v>0.20188180317229651</v>
      </c>
    </row>
    <row r="1372" spans="1:3">
      <c r="A1372">
        <v>1369</v>
      </c>
      <c r="B1372" s="21">
        <v>0.22399597586572473</v>
      </c>
      <c r="C1372" s="21">
        <v>0.27052531292247356</v>
      </c>
    </row>
    <row r="1373" spans="1:3">
      <c r="A1373">
        <v>1370</v>
      </c>
      <c r="B1373" s="21">
        <v>0.23357819993329548</v>
      </c>
      <c r="C1373" s="21">
        <v>0.16512406114680087</v>
      </c>
    </row>
    <row r="1374" spans="1:3">
      <c r="A1374">
        <v>1371</v>
      </c>
      <c r="B1374" s="21">
        <v>0.22895651167389733</v>
      </c>
      <c r="C1374" s="21">
        <v>0.20329243653395038</v>
      </c>
    </row>
    <row r="1375" spans="1:3">
      <c r="A1375">
        <v>1372</v>
      </c>
      <c r="B1375" s="21">
        <v>0.25694803980104713</v>
      </c>
      <c r="C1375" s="21">
        <v>0.16028397771353797</v>
      </c>
    </row>
    <row r="1376" spans="1:3">
      <c r="A1376">
        <v>1373</v>
      </c>
      <c r="B1376" s="21">
        <v>0.20556444866877088</v>
      </c>
      <c r="C1376" s="21">
        <v>0.25979265027476794</v>
      </c>
    </row>
    <row r="1377" spans="1:3">
      <c r="A1377">
        <v>1374</v>
      </c>
      <c r="B1377" s="21">
        <v>0.24330193687693175</v>
      </c>
      <c r="C1377" s="21">
        <v>0.20622560580924443</v>
      </c>
    </row>
    <row r="1378" spans="1:3">
      <c r="A1378">
        <v>1375</v>
      </c>
      <c r="B1378" s="21">
        <v>0.23426378148052721</v>
      </c>
      <c r="C1378" s="21">
        <v>0.23351846806401441</v>
      </c>
    </row>
    <row r="1379" spans="1:3">
      <c r="A1379">
        <v>1376</v>
      </c>
      <c r="B1379" s="21">
        <v>0.22330751643388413</v>
      </c>
      <c r="C1379" s="21">
        <v>0.26386629617468571</v>
      </c>
    </row>
    <row r="1380" spans="1:3">
      <c r="A1380">
        <v>1377</v>
      </c>
      <c r="B1380" s="21">
        <v>0.21275671736297946</v>
      </c>
      <c r="C1380" s="21">
        <v>0.2001506231445698</v>
      </c>
    </row>
    <row r="1381" spans="1:3">
      <c r="A1381">
        <v>1378</v>
      </c>
      <c r="B1381" s="21">
        <v>0.22823648357002616</v>
      </c>
      <c r="C1381" s="21">
        <v>0.23554163521173968</v>
      </c>
    </row>
    <row r="1382" spans="1:3">
      <c r="A1382">
        <v>1379</v>
      </c>
      <c r="B1382" s="21">
        <v>0.20858514350167703</v>
      </c>
      <c r="C1382" s="21">
        <v>0.25222421688452928</v>
      </c>
    </row>
    <row r="1383" spans="1:3">
      <c r="A1383">
        <v>1380</v>
      </c>
      <c r="B1383" s="21">
        <v>0.23074327512924414</v>
      </c>
      <c r="C1383" s="21">
        <v>0.19683139343343065</v>
      </c>
    </row>
    <row r="1384" spans="1:3">
      <c r="A1384">
        <v>1381</v>
      </c>
      <c r="B1384" s="21">
        <v>0.2292839477179274</v>
      </c>
      <c r="C1384" s="21">
        <v>0.18148346538043533</v>
      </c>
    </row>
    <row r="1385" spans="1:3">
      <c r="A1385">
        <v>1382</v>
      </c>
      <c r="B1385" s="21">
        <v>0.24739921255519098</v>
      </c>
      <c r="C1385" s="21">
        <v>0.15860474668780666</v>
      </c>
    </row>
    <row r="1386" spans="1:3">
      <c r="A1386">
        <v>1383</v>
      </c>
      <c r="B1386" s="21">
        <v>0.2125302228280152</v>
      </c>
      <c r="C1386" s="21">
        <v>0.27049413763477875</v>
      </c>
    </row>
    <row r="1387" spans="1:3">
      <c r="A1387">
        <v>1384</v>
      </c>
      <c r="B1387" s="21">
        <v>0.19712543904902252</v>
      </c>
      <c r="C1387" s="21">
        <v>0.24600418552444347</v>
      </c>
    </row>
    <row r="1388" spans="1:3">
      <c r="A1388">
        <v>1385</v>
      </c>
      <c r="B1388" s="21">
        <v>0.23033592378676063</v>
      </c>
      <c r="C1388" s="21">
        <v>0.18184684655941374</v>
      </c>
    </row>
    <row r="1389" spans="1:3">
      <c r="A1389">
        <v>1386</v>
      </c>
      <c r="B1389" s="21">
        <v>0.22555055911269223</v>
      </c>
      <c r="C1389" s="21">
        <v>0.18369900933750893</v>
      </c>
    </row>
    <row r="1390" spans="1:3">
      <c r="A1390">
        <v>1387</v>
      </c>
      <c r="B1390" s="21">
        <v>0.24980451264623377</v>
      </c>
      <c r="C1390" s="21">
        <v>0.19721004179757801</v>
      </c>
    </row>
    <row r="1391" spans="1:3">
      <c r="A1391">
        <v>1388</v>
      </c>
      <c r="B1391" s="21">
        <v>0.21063181309805601</v>
      </c>
      <c r="C1391" s="21">
        <v>0.20762093804656306</v>
      </c>
    </row>
    <row r="1392" spans="1:3">
      <c r="A1392">
        <v>1389</v>
      </c>
      <c r="B1392" s="21">
        <v>0.27842493211431291</v>
      </c>
      <c r="C1392" s="21">
        <v>0.18069576919629987</v>
      </c>
    </row>
    <row r="1393" spans="1:3">
      <c r="A1393">
        <v>1390</v>
      </c>
      <c r="B1393" s="21">
        <v>0.20667889034888512</v>
      </c>
      <c r="C1393" s="21">
        <v>0.18901960196566125</v>
      </c>
    </row>
    <row r="1394" spans="1:3">
      <c r="A1394">
        <v>1391</v>
      </c>
      <c r="B1394" s="21">
        <v>0.2512850429924004</v>
      </c>
      <c r="C1394" s="21">
        <v>0.19753298603181924</v>
      </c>
    </row>
    <row r="1395" spans="1:3">
      <c r="A1395">
        <v>1392</v>
      </c>
      <c r="B1395" s="21">
        <v>0.23852126026910478</v>
      </c>
      <c r="C1395" s="21">
        <v>0.17731890047942522</v>
      </c>
    </row>
    <row r="1396" spans="1:3">
      <c r="A1396">
        <v>1393</v>
      </c>
      <c r="B1396" s="21">
        <v>0.23129942475523313</v>
      </c>
      <c r="C1396" s="21">
        <v>0.22586842399096529</v>
      </c>
    </row>
    <row r="1397" spans="1:3">
      <c r="A1397">
        <v>1394</v>
      </c>
      <c r="B1397" s="21">
        <v>0.25524866113924277</v>
      </c>
      <c r="C1397" s="21">
        <v>0.14815949288612723</v>
      </c>
    </row>
    <row r="1398" spans="1:3">
      <c r="A1398">
        <v>1395</v>
      </c>
      <c r="B1398" s="21">
        <v>0.23061433838223944</v>
      </c>
      <c r="C1398" s="21">
        <v>0.19269668764733425</v>
      </c>
    </row>
    <row r="1399" spans="1:3">
      <c r="A1399">
        <v>1396</v>
      </c>
      <c r="B1399" s="21">
        <v>0.20413977230534011</v>
      </c>
      <c r="C1399" s="21">
        <v>0.20413372131000768</v>
      </c>
    </row>
    <row r="1400" spans="1:3">
      <c r="A1400">
        <v>1397</v>
      </c>
      <c r="B1400" s="21">
        <v>0.21768712447880831</v>
      </c>
      <c r="C1400" s="21">
        <v>0.19183955522612067</v>
      </c>
    </row>
    <row r="1401" spans="1:3">
      <c r="A1401">
        <v>1398</v>
      </c>
      <c r="B1401" s="21">
        <v>0.24240396953282001</v>
      </c>
      <c r="C1401" s="21">
        <v>0.19028026830335595</v>
      </c>
    </row>
    <row r="1402" spans="1:3">
      <c r="A1402">
        <v>1399</v>
      </c>
      <c r="B1402" s="21">
        <v>0.24243548940828669</v>
      </c>
      <c r="C1402" s="21">
        <v>0.16980221510401985</v>
      </c>
    </row>
    <row r="1403" spans="1:3">
      <c r="A1403">
        <v>1400</v>
      </c>
      <c r="B1403" s="21">
        <v>0.27722502391048065</v>
      </c>
      <c r="C1403" s="21">
        <v>0.20241460348432966</v>
      </c>
    </row>
    <row r="1404" spans="1:3">
      <c r="A1404">
        <v>1401</v>
      </c>
      <c r="B1404" s="21">
        <v>0.23496284975566489</v>
      </c>
      <c r="C1404" s="21">
        <v>0.26175004933412616</v>
      </c>
    </row>
    <row r="1405" spans="1:3">
      <c r="A1405">
        <v>1402</v>
      </c>
      <c r="B1405" s="21">
        <v>0.24806978944475613</v>
      </c>
      <c r="C1405" s="21">
        <v>0.21073456185322181</v>
      </c>
    </row>
    <row r="1406" spans="1:3">
      <c r="A1406">
        <v>1403</v>
      </c>
      <c r="B1406" s="21">
        <v>0.21175538699549443</v>
      </c>
      <c r="C1406" s="21">
        <v>0.21854643336461932</v>
      </c>
    </row>
    <row r="1407" spans="1:3">
      <c r="A1407">
        <v>1404</v>
      </c>
      <c r="B1407" s="21">
        <v>0.20495090376107103</v>
      </c>
      <c r="C1407" s="21">
        <v>0.19483750923411153</v>
      </c>
    </row>
    <row r="1408" spans="1:3">
      <c r="A1408">
        <v>1405</v>
      </c>
      <c r="B1408" s="21">
        <v>0.23612911280819404</v>
      </c>
      <c r="C1408" s="21">
        <v>0.22158509718843417</v>
      </c>
    </row>
    <row r="1409" spans="1:3">
      <c r="A1409">
        <v>1406</v>
      </c>
      <c r="B1409" s="21">
        <v>0.21995726497947152</v>
      </c>
      <c r="C1409" s="21">
        <v>0.20702330273005917</v>
      </c>
    </row>
    <row r="1410" spans="1:3">
      <c r="A1410">
        <v>1407</v>
      </c>
      <c r="B1410" s="21">
        <v>0.2203536726025154</v>
      </c>
      <c r="C1410" s="21">
        <v>0.18590004174634933</v>
      </c>
    </row>
    <row r="1411" spans="1:3">
      <c r="A1411">
        <v>1408</v>
      </c>
      <c r="B1411" s="21">
        <v>0.2598186164683664</v>
      </c>
      <c r="C1411" s="21">
        <v>0.21385399365984248</v>
      </c>
    </row>
    <row r="1412" spans="1:3">
      <c r="A1412">
        <v>1409</v>
      </c>
      <c r="B1412" s="21">
        <v>0.22612488071922193</v>
      </c>
      <c r="C1412" s="21">
        <v>0.18237892091512561</v>
      </c>
    </row>
    <row r="1413" spans="1:3">
      <c r="A1413">
        <v>1410</v>
      </c>
      <c r="B1413" s="21">
        <v>0.21282167082790657</v>
      </c>
      <c r="C1413" s="21">
        <v>0.23453070431531775</v>
      </c>
    </row>
    <row r="1414" spans="1:3">
      <c r="A1414">
        <v>1411</v>
      </c>
      <c r="B1414" s="21">
        <v>0.21262687733312444</v>
      </c>
      <c r="C1414" s="21">
        <v>0.21297121267851951</v>
      </c>
    </row>
    <row r="1415" spans="1:3">
      <c r="A1415">
        <v>1412</v>
      </c>
      <c r="B1415" s="21">
        <v>0.23259304802473441</v>
      </c>
      <c r="C1415" s="21">
        <v>0.18733936573634197</v>
      </c>
    </row>
    <row r="1416" spans="1:3">
      <c r="A1416">
        <v>1413</v>
      </c>
      <c r="B1416" s="21">
        <v>0.21699475467252649</v>
      </c>
      <c r="C1416" s="21">
        <v>0.20977256631868074</v>
      </c>
    </row>
    <row r="1417" spans="1:3">
      <c r="A1417">
        <v>1414</v>
      </c>
      <c r="B1417" s="21">
        <v>0.25760202004362648</v>
      </c>
      <c r="C1417" s="21">
        <v>0.18598383308102837</v>
      </c>
    </row>
    <row r="1418" spans="1:3">
      <c r="A1418">
        <v>1415</v>
      </c>
      <c r="B1418" s="21">
        <v>0.22435442981003947</v>
      </c>
      <c r="C1418" s="21">
        <v>0.20419786171242968</v>
      </c>
    </row>
    <row r="1419" spans="1:3">
      <c r="A1419">
        <v>1416</v>
      </c>
      <c r="B1419" s="21">
        <v>0.25405956973839661</v>
      </c>
      <c r="C1419" s="21">
        <v>0.18896499241579315</v>
      </c>
    </row>
    <row r="1420" spans="1:3">
      <c r="A1420">
        <v>1417</v>
      </c>
      <c r="B1420" s="21">
        <v>0.24222723184295572</v>
      </c>
      <c r="C1420" s="21">
        <v>0.20644211719134903</v>
      </c>
    </row>
    <row r="1421" spans="1:3">
      <c r="A1421">
        <v>1418</v>
      </c>
      <c r="B1421" s="21">
        <v>0.21977092927444788</v>
      </c>
      <c r="C1421" s="21">
        <v>0.22707497760628373</v>
      </c>
    </row>
    <row r="1422" spans="1:3">
      <c r="A1422">
        <v>1419</v>
      </c>
      <c r="B1422" s="21">
        <v>0.22893073464471864</v>
      </c>
      <c r="C1422" s="21">
        <v>0.17770151786208427</v>
      </c>
    </row>
    <row r="1423" spans="1:3">
      <c r="A1423">
        <v>1420</v>
      </c>
      <c r="B1423" s="21">
        <v>0.23012091083683345</v>
      </c>
      <c r="C1423" s="21">
        <v>0.20919610879403247</v>
      </c>
    </row>
    <row r="1424" spans="1:3">
      <c r="A1424">
        <v>1421</v>
      </c>
      <c r="B1424" s="21">
        <v>0.27737025706075613</v>
      </c>
      <c r="C1424" s="21">
        <v>0.14272396596927109</v>
      </c>
    </row>
    <row r="1425" spans="1:3">
      <c r="A1425">
        <v>1422</v>
      </c>
      <c r="B1425" s="21">
        <v>0.19963314629628498</v>
      </c>
      <c r="C1425" s="21">
        <v>0.20237493115944022</v>
      </c>
    </row>
    <row r="1426" spans="1:3">
      <c r="A1426">
        <v>1423</v>
      </c>
      <c r="B1426" s="21">
        <v>0.27695023393544566</v>
      </c>
      <c r="C1426" s="21">
        <v>0.19582182816726046</v>
      </c>
    </row>
    <row r="1427" spans="1:3">
      <c r="A1427">
        <v>1424</v>
      </c>
      <c r="B1427" s="21">
        <v>0.25037745016586721</v>
      </c>
      <c r="C1427" s="21">
        <v>0.1826235813960552</v>
      </c>
    </row>
    <row r="1428" spans="1:3">
      <c r="A1428">
        <v>1425</v>
      </c>
      <c r="B1428" s="21">
        <v>0.23604209643300042</v>
      </c>
      <c r="C1428" s="21">
        <v>0.17408440568083419</v>
      </c>
    </row>
    <row r="1429" spans="1:3">
      <c r="A1429">
        <v>1426</v>
      </c>
      <c r="B1429" s="21">
        <v>0.24991773561670791</v>
      </c>
      <c r="C1429" s="21">
        <v>0.16364331738268936</v>
      </c>
    </row>
    <row r="1430" spans="1:3">
      <c r="A1430">
        <v>1427</v>
      </c>
      <c r="B1430" s="21">
        <v>0.23947243306275889</v>
      </c>
      <c r="C1430" s="21">
        <v>0.19483928881452481</v>
      </c>
    </row>
    <row r="1431" spans="1:3">
      <c r="A1431">
        <v>1428</v>
      </c>
      <c r="B1431" s="21">
        <v>0.21474813336838577</v>
      </c>
      <c r="C1431" s="21">
        <v>0.18703293806099217</v>
      </c>
    </row>
    <row r="1432" spans="1:3">
      <c r="A1432">
        <v>1429</v>
      </c>
      <c r="B1432" s="21">
        <v>0.23730446020142409</v>
      </c>
      <c r="C1432" s="21">
        <v>0.18848311211501942</v>
      </c>
    </row>
    <row r="1433" spans="1:3">
      <c r="A1433">
        <v>1430</v>
      </c>
      <c r="B1433" s="21">
        <v>0.27486045596883735</v>
      </c>
      <c r="C1433" s="21">
        <v>0.11533390065981092</v>
      </c>
    </row>
    <row r="1434" spans="1:3">
      <c r="A1434">
        <v>1431</v>
      </c>
      <c r="B1434" s="21">
        <v>0.20392799258741354</v>
      </c>
      <c r="C1434" s="21">
        <v>0.20880462811403711</v>
      </c>
    </row>
    <row r="1435" spans="1:3">
      <c r="A1435">
        <v>1432</v>
      </c>
      <c r="B1435" s="21">
        <v>0.20880083402932492</v>
      </c>
      <c r="C1435" s="21">
        <v>0.21030261333170014</v>
      </c>
    </row>
    <row r="1436" spans="1:3">
      <c r="A1436">
        <v>1433</v>
      </c>
      <c r="B1436" s="21">
        <v>0.23020031525042281</v>
      </c>
      <c r="C1436" s="21">
        <v>0.17741038162962713</v>
      </c>
    </row>
    <row r="1437" spans="1:3">
      <c r="A1437">
        <v>1434</v>
      </c>
      <c r="B1437" s="21">
        <v>0.21346497540780843</v>
      </c>
      <c r="C1437" s="21">
        <v>0.20422232908731808</v>
      </c>
    </row>
    <row r="1438" spans="1:3">
      <c r="A1438">
        <v>1435</v>
      </c>
      <c r="B1438" s="21">
        <v>0.26498812729588345</v>
      </c>
      <c r="C1438" s="21">
        <v>0.19438449655813467</v>
      </c>
    </row>
    <row r="1439" spans="1:3">
      <c r="A1439">
        <v>1436</v>
      </c>
      <c r="B1439" s="21">
        <v>0.27288844210646279</v>
      </c>
      <c r="C1439" s="21">
        <v>0.18741539151755388</v>
      </c>
    </row>
    <row r="1440" spans="1:3">
      <c r="A1440">
        <v>1437</v>
      </c>
      <c r="B1440" s="21">
        <v>0.27349564296476381</v>
      </c>
      <c r="C1440" s="21">
        <v>0.18935138733477699</v>
      </c>
    </row>
    <row r="1441" spans="1:3">
      <c r="A1441">
        <v>1438</v>
      </c>
      <c r="B1441" s="21">
        <v>0.23320880892049481</v>
      </c>
      <c r="C1441" s="21">
        <v>0.15727196139564587</v>
      </c>
    </row>
    <row r="1442" spans="1:3">
      <c r="A1442">
        <v>1439</v>
      </c>
      <c r="B1442" s="21">
        <v>0.21880473832411756</v>
      </c>
      <c r="C1442" s="21">
        <v>0.22963915739228521</v>
      </c>
    </row>
    <row r="1443" spans="1:3">
      <c r="A1443">
        <v>1440</v>
      </c>
      <c r="B1443" s="21">
        <v>0.23952917387086223</v>
      </c>
      <c r="C1443" s="21">
        <v>0.25967141550180939</v>
      </c>
    </row>
    <row r="1444" spans="1:3">
      <c r="A1444">
        <v>1441</v>
      </c>
      <c r="B1444" s="21">
        <v>0.24189304960014735</v>
      </c>
      <c r="C1444" s="21">
        <v>0.1746895580561254</v>
      </c>
    </row>
    <row r="1445" spans="1:3">
      <c r="A1445">
        <v>1442</v>
      </c>
      <c r="B1445" s="21">
        <v>0.2675858152924277</v>
      </c>
      <c r="C1445" s="21">
        <v>0.1238401755818874</v>
      </c>
    </row>
    <row r="1446" spans="1:3">
      <c r="A1446">
        <v>1443</v>
      </c>
      <c r="B1446" s="21">
        <v>0.19968237208033482</v>
      </c>
      <c r="C1446" s="21">
        <v>0.26021617455342227</v>
      </c>
    </row>
    <row r="1447" spans="1:3">
      <c r="A1447">
        <v>1444</v>
      </c>
      <c r="B1447" s="21">
        <v>0.25621743907304462</v>
      </c>
      <c r="C1447" s="21">
        <v>0.1307219542843947</v>
      </c>
    </row>
    <row r="1448" spans="1:3">
      <c r="A1448">
        <v>1445</v>
      </c>
      <c r="B1448" s="21">
        <v>0.23809126832550084</v>
      </c>
      <c r="C1448" s="21">
        <v>0.18650055179195321</v>
      </c>
    </row>
    <row r="1449" spans="1:3">
      <c r="A1449">
        <v>1446</v>
      </c>
      <c r="B1449" s="21">
        <v>0.2083367683805924</v>
      </c>
      <c r="C1449" s="21">
        <v>0.20325582936519584</v>
      </c>
    </row>
    <row r="1450" spans="1:3">
      <c r="A1450">
        <v>1447</v>
      </c>
      <c r="B1450" s="21">
        <v>0.24044485164468182</v>
      </c>
      <c r="C1450" s="21">
        <v>0.19805116302089465</v>
      </c>
    </row>
    <row r="1451" spans="1:3">
      <c r="A1451">
        <v>1448</v>
      </c>
      <c r="B1451" s="21">
        <v>0.25412698117364019</v>
      </c>
      <c r="C1451" s="21">
        <v>0.20929973695091586</v>
      </c>
    </row>
    <row r="1452" spans="1:3">
      <c r="A1452">
        <v>1449</v>
      </c>
      <c r="B1452" s="21">
        <v>0.2156745814345751</v>
      </c>
      <c r="C1452" s="21">
        <v>0.22185986886764686</v>
      </c>
    </row>
    <row r="1453" spans="1:3">
      <c r="A1453">
        <v>1450</v>
      </c>
      <c r="B1453" s="21">
        <v>0.21656337287096503</v>
      </c>
      <c r="C1453" s="21">
        <v>0.19207360586511746</v>
      </c>
    </row>
    <row r="1454" spans="1:3">
      <c r="A1454">
        <v>1451</v>
      </c>
      <c r="B1454" s="21">
        <v>0.21828417630325653</v>
      </c>
      <c r="C1454" s="21">
        <v>0.21881925799991153</v>
      </c>
    </row>
    <row r="1455" spans="1:3">
      <c r="A1455">
        <v>1452</v>
      </c>
      <c r="B1455" s="21">
        <v>0.23305380447488633</v>
      </c>
      <c r="C1455" s="21">
        <v>0.22270850301980166</v>
      </c>
    </row>
    <row r="1456" spans="1:3">
      <c r="A1456">
        <v>1453</v>
      </c>
      <c r="B1456" s="21">
        <v>0.26228124935895303</v>
      </c>
      <c r="C1456" s="21">
        <v>0.14944834990125178</v>
      </c>
    </row>
    <row r="1457" spans="1:3">
      <c r="A1457">
        <v>1454</v>
      </c>
      <c r="B1457" s="21">
        <v>0.23258984269477961</v>
      </c>
      <c r="C1457" s="21">
        <v>0.21987784307960057</v>
      </c>
    </row>
    <row r="1458" spans="1:3">
      <c r="A1458">
        <v>1455</v>
      </c>
      <c r="B1458" s="21">
        <v>0.22437070863806707</v>
      </c>
      <c r="C1458" s="21">
        <v>0.23852191842371673</v>
      </c>
    </row>
    <row r="1459" spans="1:3">
      <c r="A1459">
        <v>1456</v>
      </c>
      <c r="B1459" s="21">
        <v>0.20878506668516716</v>
      </c>
      <c r="C1459" s="21">
        <v>0.21212127555957161</v>
      </c>
    </row>
    <row r="1460" spans="1:3">
      <c r="A1460">
        <v>1457</v>
      </c>
      <c r="B1460" s="21">
        <v>0.22013048331595597</v>
      </c>
      <c r="C1460" s="21">
        <v>0.21745087016893214</v>
      </c>
    </row>
    <row r="1461" spans="1:3">
      <c r="A1461">
        <v>1458</v>
      </c>
      <c r="B1461" s="21">
        <v>0.23105110854864647</v>
      </c>
      <c r="C1461" s="21">
        <v>0.17235934329714048</v>
      </c>
    </row>
    <row r="1462" spans="1:3">
      <c r="A1462">
        <v>1459</v>
      </c>
      <c r="B1462" s="21">
        <v>0.26784224088218805</v>
      </c>
      <c r="C1462" s="21">
        <v>0.17958806568406421</v>
      </c>
    </row>
    <row r="1463" spans="1:3">
      <c r="A1463">
        <v>1460</v>
      </c>
      <c r="B1463" s="21">
        <v>0.25830563795387562</v>
      </c>
      <c r="C1463" s="21">
        <v>0.16557231385887991</v>
      </c>
    </row>
    <row r="1464" spans="1:3">
      <c r="A1464">
        <v>1461</v>
      </c>
      <c r="B1464" s="21">
        <v>0.270894020376165</v>
      </c>
      <c r="C1464" s="21">
        <v>0.2855737423129211</v>
      </c>
    </row>
    <row r="1465" spans="1:3">
      <c r="A1465">
        <v>1462</v>
      </c>
      <c r="B1465" s="21">
        <v>0.28170961795126442</v>
      </c>
      <c r="C1465" s="21">
        <v>0.1541704080479514</v>
      </c>
    </row>
    <row r="1466" spans="1:3">
      <c r="A1466">
        <v>1463</v>
      </c>
      <c r="B1466" s="21">
        <v>0.23218966883469411</v>
      </c>
      <c r="C1466" s="21">
        <v>0.20371003330616097</v>
      </c>
    </row>
    <row r="1467" spans="1:3">
      <c r="A1467">
        <v>1464</v>
      </c>
      <c r="B1467" s="21">
        <v>0.25331317915646628</v>
      </c>
      <c r="C1467" s="21">
        <v>0.13431950678299664</v>
      </c>
    </row>
    <row r="1468" spans="1:3">
      <c r="A1468">
        <v>1465</v>
      </c>
      <c r="B1468" s="21">
        <v>0.26777946430967547</v>
      </c>
      <c r="C1468" s="21">
        <v>0.30560425378413569</v>
      </c>
    </row>
    <row r="1469" spans="1:3">
      <c r="A1469">
        <v>1466</v>
      </c>
      <c r="B1469" s="21">
        <v>0.24110777267970385</v>
      </c>
      <c r="C1469" s="21">
        <v>0.15502246479136397</v>
      </c>
    </row>
    <row r="1470" spans="1:3">
      <c r="A1470">
        <v>1467</v>
      </c>
      <c r="B1470" s="21">
        <v>0.28609406786253205</v>
      </c>
      <c r="C1470" s="21">
        <v>0.24571715324511034</v>
      </c>
    </row>
    <row r="1471" spans="1:3">
      <c r="A1471">
        <v>1468</v>
      </c>
      <c r="B1471" s="21">
        <v>0.25879353008832928</v>
      </c>
      <c r="C1471" s="21">
        <v>0.18176499661440135</v>
      </c>
    </row>
    <row r="1472" spans="1:3">
      <c r="A1472">
        <v>1469</v>
      </c>
      <c r="B1472" s="21">
        <v>0.24531587999916038</v>
      </c>
      <c r="C1472" s="21">
        <v>0.1568008459638266</v>
      </c>
    </row>
    <row r="1473" spans="1:3">
      <c r="A1473">
        <v>1470</v>
      </c>
      <c r="B1473" s="21">
        <v>0.21989102465234003</v>
      </c>
      <c r="C1473" s="21">
        <v>0.189888647797195</v>
      </c>
    </row>
    <row r="1474" spans="1:3">
      <c r="A1474">
        <v>1471</v>
      </c>
      <c r="B1474" s="21">
        <v>0.24730814203204121</v>
      </c>
      <c r="C1474" s="21">
        <v>0.17657181476936265</v>
      </c>
    </row>
    <row r="1475" spans="1:3">
      <c r="A1475">
        <v>1472</v>
      </c>
      <c r="B1475" s="21">
        <v>0.20750688641979373</v>
      </c>
      <c r="C1475" s="21">
        <v>0.2043833598538945</v>
      </c>
    </row>
    <row r="1476" spans="1:3">
      <c r="A1476">
        <v>1473</v>
      </c>
      <c r="B1476" s="21">
        <v>0.21548752320152981</v>
      </c>
      <c r="C1476" s="21">
        <v>0.18820484684668007</v>
      </c>
    </row>
    <row r="1477" spans="1:3">
      <c r="A1477">
        <v>1474</v>
      </c>
      <c r="B1477" s="21">
        <v>0.28639611021480743</v>
      </c>
      <c r="C1477" s="21">
        <v>0.17747054445349095</v>
      </c>
    </row>
    <row r="1478" spans="1:3">
      <c r="A1478">
        <v>1475</v>
      </c>
      <c r="B1478" s="21">
        <v>0.24288150319535834</v>
      </c>
      <c r="C1478" s="21">
        <v>0.22534582595369199</v>
      </c>
    </row>
    <row r="1479" spans="1:3">
      <c r="A1479">
        <v>1476</v>
      </c>
      <c r="B1479" s="21">
        <v>0.25422689068103121</v>
      </c>
      <c r="C1479" s="21">
        <v>0.17022966243791818</v>
      </c>
    </row>
    <row r="1480" spans="1:3">
      <c r="A1480">
        <v>1477</v>
      </c>
      <c r="B1480" s="21">
        <v>0.22188452354654847</v>
      </c>
      <c r="C1480" s="21">
        <v>0.2123983159260345</v>
      </c>
    </row>
    <row r="1481" spans="1:3">
      <c r="A1481">
        <v>1478</v>
      </c>
      <c r="B1481" s="21">
        <v>0.22262055228063127</v>
      </c>
      <c r="C1481" s="21">
        <v>0.18170997873564576</v>
      </c>
    </row>
    <row r="1482" spans="1:3">
      <c r="A1482">
        <v>1479</v>
      </c>
      <c r="B1482" s="21">
        <v>0.31028148821294338</v>
      </c>
      <c r="C1482" s="21">
        <v>9.0974943880411774E-2</v>
      </c>
    </row>
    <row r="1483" spans="1:3">
      <c r="A1483">
        <v>1480</v>
      </c>
      <c r="B1483" s="21">
        <v>0.23500861918714067</v>
      </c>
      <c r="C1483" s="21">
        <v>0.21922979958456182</v>
      </c>
    </row>
    <row r="1484" spans="1:3">
      <c r="A1484">
        <v>1481</v>
      </c>
      <c r="B1484" s="21">
        <v>0.28886761004885625</v>
      </c>
      <c r="C1484" s="21">
        <v>0.12615451467072619</v>
      </c>
    </row>
    <row r="1485" spans="1:3">
      <c r="A1485">
        <v>1482</v>
      </c>
      <c r="B1485" s="21">
        <v>0.22560822779424089</v>
      </c>
      <c r="C1485" s="21">
        <v>0.21298462431886495</v>
      </c>
    </row>
    <row r="1486" spans="1:3">
      <c r="A1486">
        <v>1483</v>
      </c>
      <c r="B1486" s="21">
        <v>0.2354148476175405</v>
      </c>
      <c r="C1486" s="21">
        <v>0.20064095805414672</v>
      </c>
    </row>
    <row r="1487" spans="1:3">
      <c r="A1487">
        <v>1484</v>
      </c>
      <c r="B1487" s="21">
        <v>0.23599589096924387</v>
      </c>
      <c r="C1487" s="21">
        <v>0.20792869017229071</v>
      </c>
    </row>
    <row r="1488" spans="1:3">
      <c r="A1488">
        <v>1485</v>
      </c>
      <c r="B1488" s="21">
        <v>0.2079860010852069</v>
      </c>
      <c r="C1488" s="21">
        <v>0.2169381287092994</v>
      </c>
    </row>
    <row r="1489" spans="1:3">
      <c r="A1489">
        <v>1486</v>
      </c>
      <c r="B1489" s="21">
        <v>0.25325219108424346</v>
      </c>
      <c r="C1489" s="21">
        <v>0.14988729323582353</v>
      </c>
    </row>
    <row r="1490" spans="1:3">
      <c r="A1490">
        <v>1487</v>
      </c>
      <c r="B1490" s="21">
        <v>0.2302824049446224</v>
      </c>
      <c r="C1490" s="21">
        <v>0.15555474001654349</v>
      </c>
    </row>
    <row r="1491" spans="1:3">
      <c r="A1491">
        <v>1488</v>
      </c>
      <c r="B1491" s="21">
        <v>0.23286431976482885</v>
      </c>
      <c r="C1491" s="21">
        <v>0.20874653379827024</v>
      </c>
    </row>
    <row r="1492" spans="1:3">
      <c r="A1492">
        <v>1489</v>
      </c>
      <c r="B1492" s="21">
        <v>0.23137216142713413</v>
      </c>
      <c r="C1492" s="21">
        <v>0.194065768357982</v>
      </c>
    </row>
    <row r="1493" spans="1:3">
      <c r="A1493">
        <v>1490</v>
      </c>
      <c r="B1493" s="21">
        <v>0.19912945572099791</v>
      </c>
      <c r="C1493" s="21">
        <v>0.22239122000962841</v>
      </c>
    </row>
    <row r="1494" spans="1:3">
      <c r="A1494">
        <v>1491</v>
      </c>
      <c r="B1494" s="21">
        <v>0.19498444128430581</v>
      </c>
      <c r="C1494" s="21">
        <v>0.22891798865080332</v>
      </c>
    </row>
    <row r="1495" spans="1:3">
      <c r="A1495">
        <v>1492</v>
      </c>
      <c r="B1495" s="21">
        <v>0.21972958132823203</v>
      </c>
      <c r="C1495" s="21">
        <v>0.21073860505433825</v>
      </c>
    </row>
    <row r="1496" spans="1:3">
      <c r="A1496">
        <v>1493</v>
      </c>
      <c r="B1496" s="21">
        <v>0.22290921400672267</v>
      </c>
      <c r="C1496" s="21">
        <v>0.19742442961241224</v>
      </c>
    </row>
    <row r="1497" spans="1:3">
      <c r="A1497">
        <v>1494</v>
      </c>
      <c r="B1497" s="21">
        <v>0.27588032175489602</v>
      </c>
      <c r="C1497" s="21">
        <v>0.20803647124672919</v>
      </c>
    </row>
    <row r="1498" spans="1:3">
      <c r="A1498">
        <v>1495</v>
      </c>
      <c r="B1498" s="21">
        <v>0.27957979750803147</v>
      </c>
      <c r="C1498" s="21">
        <v>0.13595925990246974</v>
      </c>
    </row>
    <row r="1499" spans="1:3">
      <c r="A1499">
        <v>1496</v>
      </c>
      <c r="B1499" s="21">
        <v>0.33163744425852226</v>
      </c>
      <c r="C1499" s="21">
        <v>0.14280939660031503</v>
      </c>
    </row>
    <row r="1500" spans="1:3">
      <c r="A1500">
        <v>1497</v>
      </c>
      <c r="B1500" s="21">
        <v>0.24578841270137083</v>
      </c>
      <c r="C1500" s="21">
        <v>0.19872789190066456</v>
      </c>
    </row>
    <row r="1501" spans="1:3">
      <c r="A1501">
        <v>1498</v>
      </c>
      <c r="B1501" s="21">
        <v>0.24463673606462369</v>
      </c>
      <c r="C1501" s="21">
        <v>0.19067930811914743</v>
      </c>
    </row>
    <row r="1502" spans="1:3">
      <c r="A1502">
        <v>1499</v>
      </c>
      <c r="B1502" s="21">
        <v>0.24128884649284435</v>
      </c>
      <c r="C1502" s="21">
        <v>0.14719644901512891</v>
      </c>
    </row>
    <row r="1503" spans="1:3">
      <c r="A1503">
        <v>1500</v>
      </c>
      <c r="B1503" s="21">
        <v>0.20885169678069221</v>
      </c>
      <c r="C1503" s="21">
        <v>0.19884231298736146</v>
      </c>
    </row>
    <row r="1504" spans="1:3">
      <c r="A1504">
        <v>1501</v>
      </c>
      <c r="B1504" s="21">
        <v>0.24593297020092519</v>
      </c>
      <c r="C1504" s="21">
        <v>0.16725490970442428</v>
      </c>
    </row>
    <row r="1505" spans="1:3">
      <c r="A1505">
        <v>1502</v>
      </c>
      <c r="B1505" s="21">
        <v>0.22440849708130695</v>
      </c>
      <c r="C1505" s="21">
        <v>0.22616558377453569</v>
      </c>
    </row>
    <row r="1506" spans="1:3">
      <c r="A1506">
        <v>1503</v>
      </c>
      <c r="B1506" s="21">
        <v>0.25604968625305535</v>
      </c>
      <c r="C1506" s="21">
        <v>0.1768748122411517</v>
      </c>
    </row>
    <row r="1507" spans="1:3">
      <c r="A1507">
        <v>1504</v>
      </c>
      <c r="B1507" s="21">
        <v>0.21528012074578892</v>
      </c>
      <c r="C1507" s="21">
        <v>0.23787106862047003</v>
      </c>
    </row>
    <row r="1508" spans="1:3">
      <c r="A1508">
        <v>1505</v>
      </c>
      <c r="B1508" s="21">
        <v>0.22771860102977709</v>
      </c>
      <c r="C1508" s="21">
        <v>0.24376925714972686</v>
      </c>
    </row>
    <row r="1509" spans="1:3">
      <c r="A1509">
        <v>1506</v>
      </c>
      <c r="B1509" s="21">
        <v>0.21391342611144504</v>
      </c>
      <c r="C1509" s="21">
        <v>0.23514787152085559</v>
      </c>
    </row>
    <row r="1510" spans="1:3">
      <c r="A1510">
        <v>1507</v>
      </c>
      <c r="B1510" s="21">
        <v>0.22243294718748152</v>
      </c>
      <c r="C1510" s="21">
        <v>0.21831397701632024</v>
      </c>
    </row>
    <row r="1511" spans="1:3">
      <c r="A1511">
        <v>1508</v>
      </c>
      <c r="B1511" s="21">
        <v>0.24928121202624703</v>
      </c>
      <c r="C1511" s="21">
        <v>0.2397831422511876</v>
      </c>
    </row>
    <row r="1512" spans="1:3">
      <c r="A1512">
        <v>1509</v>
      </c>
      <c r="B1512" s="21">
        <v>0.267269322494112</v>
      </c>
      <c r="C1512" s="21">
        <v>0.13933647213619282</v>
      </c>
    </row>
    <row r="1513" spans="1:3">
      <c r="A1513">
        <v>1510</v>
      </c>
      <c r="B1513" s="21">
        <v>0.25164619638335251</v>
      </c>
      <c r="C1513" s="21">
        <v>0.15772105934849501</v>
      </c>
    </row>
    <row r="1514" spans="1:3">
      <c r="A1514">
        <v>1511</v>
      </c>
      <c r="B1514" s="21">
        <v>0.26280383804275392</v>
      </c>
      <c r="C1514" s="21">
        <v>0.255781214882912</v>
      </c>
    </row>
    <row r="1515" spans="1:3">
      <c r="A1515">
        <v>1512</v>
      </c>
      <c r="B1515" s="21">
        <v>0.24494834987330458</v>
      </c>
      <c r="C1515" s="21">
        <v>0.14782287342991865</v>
      </c>
    </row>
    <row r="1516" spans="1:3">
      <c r="A1516">
        <v>1513</v>
      </c>
      <c r="B1516" s="21">
        <v>0.21921454347646183</v>
      </c>
      <c r="C1516" s="21">
        <v>0.17289646713812168</v>
      </c>
    </row>
    <row r="1517" spans="1:3">
      <c r="A1517">
        <v>1514</v>
      </c>
      <c r="B1517" s="21">
        <v>0.2475528138469994</v>
      </c>
      <c r="C1517" s="21">
        <v>0.17656876857562673</v>
      </c>
    </row>
    <row r="1518" spans="1:3">
      <c r="A1518">
        <v>1515</v>
      </c>
      <c r="B1518" s="21">
        <v>0.26374700220640179</v>
      </c>
      <c r="C1518" s="21">
        <v>0.14195940517001618</v>
      </c>
    </row>
    <row r="1519" spans="1:3">
      <c r="A1519">
        <v>1516</v>
      </c>
      <c r="B1519" s="21">
        <v>0.24012041372920429</v>
      </c>
      <c r="C1519" s="21">
        <v>0.15810853783007167</v>
      </c>
    </row>
    <row r="1520" spans="1:3">
      <c r="A1520">
        <v>1517</v>
      </c>
      <c r="B1520" s="21">
        <v>0.20145000266745716</v>
      </c>
      <c r="C1520" s="21">
        <v>0.23170400817973319</v>
      </c>
    </row>
    <row r="1521" spans="1:3">
      <c r="A1521">
        <v>1518</v>
      </c>
      <c r="B1521" s="21">
        <v>0.22834173154486895</v>
      </c>
      <c r="C1521" s="21">
        <v>0.18037101002044764</v>
      </c>
    </row>
    <row r="1522" spans="1:3">
      <c r="A1522">
        <v>1519</v>
      </c>
      <c r="B1522" s="21">
        <v>0.27020934483879566</v>
      </c>
      <c r="C1522" s="21">
        <v>0.13316042077230755</v>
      </c>
    </row>
    <row r="1523" spans="1:3">
      <c r="A1523">
        <v>1520</v>
      </c>
      <c r="B1523" s="21">
        <v>0.20870093436862722</v>
      </c>
      <c r="C1523" s="21">
        <v>0.23326993627373957</v>
      </c>
    </row>
    <row r="1524" spans="1:3">
      <c r="A1524">
        <v>1521</v>
      </c>
      <c r="B1524" s="21">
        <v>0.24893878802934669</v>
      </c>
      <c r="C1524" s="21">
        <v>0.17203069892266659</v>
      </c>
    </row>
    <row r="1525" spans="1:3">
      <c r="A1525">
        <v>1522</v>
      </c>
      <c r="B1525" s="21">
        <v>0.22876119424253338</v>
      </c>
      <c r="C1525" s="21">
        <v>0.23529519911962782</v>
      </c>
    </row>
    <row r="1526" spans="1:3">
      <c r="A1526">
        <v>1523</v>
      </c>
      <c r="B1526" s="21">
        <v>0.24227138235999002</v>
      </c>
      <c r="C1526" s="21">
        <v>0.16484154374639823</v>
      </c>
    </row>
    <row r="1527" spans="1:3">
      <c r="A1527">
        <v>1524</v>
      </c>
      <c r="B1527" s="21">
        <v>0.23902620450295561</v>
      </c>
      <c r="C1527" s="21">
        <v>0.15077952977641451</v>
      </c>
    </row>
    <row r="1528" spans="1:3">
      <c r="A1528">
        <v>1525</v>
      </c>
      <c r="B1528" s="21">
        <v>0.20442749044779795</v>
      </c>
      <c r="C1528" s="21">
        <v>0.24593198943693839</v>
      </c>
    </row>
    <row r="1529" spans="1:3">
      <c r="A1529">
        <v>1526</v>
      </c>
      <c r="B1529" s="21">
        <v>0.22751927354793963</v>
      </c>
      <c r="C1529" s="21">
        <v>0.22533225447665514</v>
      </c>
    </row>
    <row r="1530" spans="1:3">
      <c r="A1530">
        <v>1527</v>
      </c>
      <c r="B1530" s="21">
        <v>0.23762040467904708</v>
      </c>
      <c r="C1530" s="21">
        <v>0.2116900397380016</v>
      </c>
    </row>
    <row r="1531" spans="1:3">
      <c r="A1531">
        <v>1528</v>
      </c>
      <c r="B1531" s="21">
        <v>0.25557133035245372</v>
      </c>
      <c r="C1531" s="21">
        <v>0.16152007119559772</v>
      </c>
    </row>
    <row r="1532" spans="1:3">
      <c r="A1532">
        <v>1529</v>
      </c>
      <c r="B1532" s="21">
        <v>0.27929694872384619</v>
      </c>
      <c r="C1532" s="21">
        <v>0.18417925425370879</v>
      </c>
    </row>
    <row r="1533" spans="1:3">
      <c r="A1533">
        <v>1530</v>
      </c>
      <c r="B1533" s="21">
        <v>0.20411173445764114</v>
      </c>
      <c r="C1533" s="21">
        <v>0.27091364619188291</v>
      </c>
    </row>
    <row r="1534" spans="1:3">
      <c r="A1534">
        <v>1531</v>
      </c>
      <c r="B1534" s="21">
        <v>0.23379368233331871</v>
      </c>
      <c r="C1534" s="21">
        <v>0.22569932386549707</v>
      </c>
    </row>
    <row r="1535" spans="1:3">
      <c r="A1535">
        <v>1532</v>
      </c>
      <c r="B1535" s="21">
        <v>0.23748338297893035</v>
      </c>
      <c r="C1535" s="21">
        <v>0.19449172450290017</v>
      </c>
    </row>
    <row r="1536" spans="1:3">
      <c r="A1536">
        <v>1533</v>
      </c>
      <c r="B1536" s="21">
        <v>0.22507860663456408</v>
      </c>
      <c r="C1536" s="21">
        <v>0.23749875296527684</v>
      </c>
    </row>
    <row r="1537" spans="1:3">
      <c r="A1537">
        <v>1534</v>
      </c>
      <c r="B1537" s="21">
        <v>0.21739678323521006</v>
      </c>
      <c r="C1537" s="21">
        <v>0.20908738850680136</v>
      </c>
    </row>
    <row r="1538" spans="1:3">
      <c r="A1538">
        <v>1535</v>
      </c>
      <c r="B1538" s="21">
        <v>0.24025995936023409</v>
      </c>
      <c r="C1538" s="21">
        <v>0.20125521974234853</v>
      </c>
    </row>
    <row r="1539" spans="1:3">
      <c r="A1539">
        <v>1536</v>
      </c>
      <c r="B1539" s="21">
        <v>0.24809131607345017</v>
      </c>
      <c r="C1539" s="21">
        <v>0.25288614696907757</v>
      </c>
    </row>
    <row r="1540" spans="1:3">
      <c r="A1540">
        <v>1537</v>
      </c>
      <c r="B1540" s="21">
        <v>0.2223751355519529</v>
      </c>
      <c r="C1540" s="21">
        <v>0.19248498687250795</v>
      </c>
    </row>
    <row r="1541" spans="1:3">
      <c r="A1541">
        <v>1538</v>
      </c>
      <c r="B1541" s="21">
        <v>0.21516594291312233</v>
      </c>
      <c r="C1541" s="21">
        <v>0.22553999697365243</v>
      </c>
    </row>
    <row r="1542" spans="1:3">
      <c r="A1542">
        <v>1539</v>
      </c>
      <c r="B1542" s="21">
        <v>0.2289908006295637</v>
      </c>
      <c r="C1542" s="21">
        <v>0.19356068216243216</v>
      </c>
    </row>
    <row r="1543" spans="1:3">
      <c r="A1543">
        <v>1540</v>
      </c>
      <c r="B1543" s="21">
        <v>0.21809911140393218</v>
      </c>
      <c r="C1543" s="21">
        <v>0.22680749487457838</v>
      </c>
    </row>
    <row r="1544" spans="1:3">
      <c r="A1544">
        <v>1541</v>
      </c>
      <c r="B1544" s="21">
        <v>0.25013264429227561</v>
      </c>
      <c r="C1544" s="21">
        <v>0.18158489020031143</v>
      </c>
    </row>
    <row r="1545" spans="1:3">
      <c r="A1545">
        <v>1542</v>
      </c>
      <c r="B1545" s="21">
        <v>0.30275136222083288</v>
      </c>
      <c r="C1545" s="21">
        <v>9.8012960129631177E-2</v>
      </c>
    </row>
    <row r="1546" spans="1:3">
      <c r="A1546">
        <v>1543</v>
      </c>
      <c r="B1546" s="21">
        <v>0.21564110943960002</v>
      </c>
      <c r="C1546" s="21">
        <v>0.19809460921276714</v>
      </c>
    </row>
    <row r="1547" spans="1:3">
      <c r="A1547">
        <v>1544</v>
      </c>
      <c r="B1547" s="21">
        <v>0.2309230973771309</v>
      </c>
      <c r="C1547" s="21">
        <v>0.20962399898400058</v>
      </c>
    </row>
    <row r="1548" spans="1:3">
      <c r="A1548">
        <v>1545</v>
      </c>
      <c r="B1548" s="21">
        <v>0.25021470708695032</v>
      </c>
      <c r="C1548" s="21">
        <v>0.16035547738378977</v>
      </c>
    </row>
    <row r="1549" spans="1:3">
      <c r="A1549">
        <v>1546</v>
      </c>
      <c r="B1549" s="21">
        <v>0.30839495295280789</v>
      </c>
      <c r="C1549" s="21">
        <v>0.12279150678755274</v>
      </c>
    </row>
    <row r="1550" spans="1:3">
      <c r="A1550">
        <v>1547</v>
      </c>
      <c r="B1550" s="21">
        <v>0.23588392846959122</v>
      </c>
      <c r="C1550" s="21">
        <v>0.15367857533853962</v>
      </c>
    </row>
    <row r="1551" spans="1:3">
      <c r="A1551">
        <v>1548</v>
      </c>
      <c r="B1551" s="21">
        <v>0.23649385553951682</v>
      </c>
      <c r="C1551" s="21">
        <v>0.21892546994629189</v>
      </c>
    </row>
    <row r="1552" spans="1:3">
      <c r="A1552">
        <v>1549</v>
      </c>
      <c r="B1552" s="21">
        <v>0.26188720311369684</v>
      </c>
      <c r="C1552" s="21">
        <v>0.16610778804531146</v>
      </c>
    </row>
    <row r="1553" spans="1:3">
      <c r="A1553">
        <v>1550</v>
      </c>
      <c r="B1553" s="21">
        <v>0.24708759528862403</v>
      </c>
      <c r="C1553" s="21">
        <v>0.15041416802708846</v>
      </c>
    </row>
    <row r="1554" spans="1:3">
      <c r="A1554">
        <v>1551</v>
      </c>
      <c r="B1554" s="21">
        <v>0.21912888257818836</v>
      </c>
      <c r="C1554" s="21">
        <v>0.21956460572697523</v>
      </c>
    </row>
    <row r="1555" spans="1:3">
      <c r="A1555">
        <v>1552</v>
      </c>
      <c r="B1555" s="21">
        <v>0.19455098809583041</v>
      </c>
      <c r="C1555" s="21">
        <v>0.22198429880229953</v>
      </c>
    </row>
    <row r="1556" spans="1:3">
      <c r="A1556">
        <v>1553</v>
      </c>
      <c r="B1556" s="21">
        <v>0.252404743698321</v>
      </c>
      <c r="C1556" s="21">
        <v>0.20441498995222088</v>
      </c>
    </row>
    <row r="1557" spans="1:3">
      <c r="A1557">
        <v>1554</v>
      </c>
      <c r="B1557" s="21">
        <v>0.22802060106788369</v>
      </c>
      <c r="C1557" s="21">
        <v>0.22214613672217348</v>
      </c>
    </row>
    <row r="1558" spans="1:3">
      <c r="A1558">
        <v>1555</v>
      </c>
      <c r="B1558" s="21">
        <v>0.29272420978909464</v>
      </c>
      <c r="C1558" s="21">
        <v>0.14668399437877122</v>
      </c>
    </row>
    <row r="1559" spans="1:3">
      <c r="A1559">
        <v>1556</v>
      </c>
      <c r="B1559" s="21">
        <v>0.25701837166535313</v>
      </c>
      <c r="C1559" s="21">
        <v>0.15646836236509457</v>
      </c>
    </row>
    <row r="1560" spans="1:3">
      <c r="A1560">
        <v>1557</v>
      </c>
      <c r="B1560" s="21">
        <v>0.20643361124890192</v>
      </c>
      <c r="C1560" s="21">
        <v>0.189711517371283</v>
      </c>
    </row>
    <row r="1561" spans="1:3">
      <c r="A1561">
        <v>1558</v>
      </c>
      <c r="B1561" s="21">
        <v>0.25450247928248715</v>
      </c>
      <c r="C1561" s="21">
        <v>0.18657713909735602</v>
      </c>
    </row>
    <row r="1562" spans="1:3">
      <c r="A1562">
        <v>1559</v>
      </c>
      <c r="B1562" s="21">
        <v>0.21901352514062364</v>
      </c>
      <c r="C1562" s="21">
        <v>0.19109963401133495</v>
      </c>
    </row>
    <row r="1563" spans="1:3">
      <c r="A1563">
        <v>1560</v>
      </c>
      <c r="B1563" s="21">
        <v>0.25313034082768904</v>
      </c>
      <c r="C1563" s="21">
        <v>0.13999490517745189</v>
      </c>
    </row>
    <row r="1564" spans="1:3">
      <c r="A1564">
        <v>1561</v>
      </c>
      <c r="B1564" s="21">
        <v>0.24102004863207677</v>
      </c>
      <c r="C1564" s="21">
        <v>0.22485382944206589</v>
      </c>
    </row>
    <row r="1565" spans="1:3">
      <c r="A1565">
        <v>1562</v>
      </c>
      <c r="B1565" s="21">
        <v>0.21662690701654144</v>
      </c>
      <c r="C1565" s="21">
        <v>0.23113556852853487</v>
      </c>
    </row>
    <row r="1566" spans="1:3">
      <c r="A1566">
        <v>1563</v>
      </c>
      <c r="B1566" s="21">
        <v>0.25703015153891545</v>
      </c>
      <c r="C1566" s="21">
        <v>0.15737659227352294</v>
      </c>
    </row>
    <row r="1567" spans="1:3">
      <c r="A1567">
        <v>1564</v>
      </c>
      <c r="B1567" s="21">
        <v>0.20729832291108813</v>
      </c>
      <c r="C1567" s="21">
        <v>0.22531254221447572</v>
      </c>
    </row>
    <row r="1568" spans="1:3">
      <c r="A1568">
        <v>1565</v>
      </c>
      <c r="B1568" s="21">
        <v>0.2572856226066248</v>
      </c>
      <c r="C1568" s="21">
        <v>0.18365428987879409</v>
      </c>
    </row>
    <row r="1569" spans="1:3">
      <c r="A1569">
        <v>1566</v>
      </c>
      <c r="B1569" s="21">
        <v>0.25038333716868783</v>
      </c>
      <c r="C1569" s="21">
        <v>0.17942343963651264</v>
      </c>
    </row>
    <row r="1570" spans="1:3">
      <c r="A1570">
        <v>1567</v>
      </c>
      <c r="B1570" s="21">
        <v>0.2609305641939888</v>
      </c>
      <c r="C1570" s="21">
        <v>0.25732872928093509</v>
      </c>
    </row>
    <row r="1571" spans="1:3">
      <c r="A1571">
        <v>1568</v>
      </c>
      <c r="B1571" s="21">
        <v>0.24471543550858382</v>
      </c>
      <c r="C1571" s="21">
        <v>0.16352646542813923</v>
      </c>
    </row>
    <row r="1572" spans="1:3">
      <c r="A1572">
        <v>1569</v>
      </c>
      <c r="B1572" s="21">
        <v>0.22249547523456401</v>
      </c>
      <c r="C1572" s="21">
        <v>0.18865483723004417</v>
      </c>
    </row>
    <row r="1573" spans="1:3">
      <c r="A1573">
        <v>1570</v>
      </c>
      <c r="B1573" s="21">
        <v>0.21269421251973364</v>
      </c>
      <c r="C1573" s="21">
        <v>0.24507998580967127</v>
      </c>
    </row>
    <row r="1574" spans="1:3">
      <c r="A1574">
        <v>1571</v>
      </c>
      <c r="B1574" s="21">
        <v>0.25243073720691955</v>
      </c>
      <c r="C1574" s="21">
        <v>0.19748854517814315</v>
      </c>
    </row>
    <row r="1575" spans="1:3">
      <c r="A1575">
        <v>1572</v>
      </c>
      <c r="B1575" s="21">
        <v>0.22645967357227328</v>
      </c>
      <c r="C1575" s="21">
        <v>0.20192337388570852</v>
      </c>
    </row>
    <row r="1576" spans="1:3">
      <c r="A1576">
        <v>1573</v>
      </c>
      <c r="B1576" s="21">
        <v>0.2312131592572732</v>
      </c>
      <c r="C1576" s="21">
        <v>0.23373369643438238</v>
      </c>
    </row>
    <row r="1577" spans="1:3">
      <c r="A1577">
        <v>1574</v>
      </c>
      <c r="B1577" s="21">
        <v>0.29622439539581757</v>
      </c>
      <c r="C1577" s="21">
        <v>0.18318359279503679</v>
      </c>
    </row>
    <row r="1578" spans="1:3">
      <c r="A1578">
        <v>1575</v>
      </c>
      <c r="B1578" s="21">
        <v>0.23423524543663038</v>
      </c>
      <c r="C1578" s="21">
        <v>0.15080147384614542</v>
      </c>
    </row>
    <row r="1579" spans="1:3">
      <c r="A1579">
        <v>1576</v>
      </c>
      <c r="B1579" s="21">
        <v>0.23178209523264248</v>
      </c>
      <c r="C1579" s="21">
        <v>0.22198274512528235</v>
      </c>
    </row>
    <row r="1580" spans="1:3">
      <c r="A1580">
        <v>1577</v>
      </c>
      <c r="B1580" s="21">
        <v>0.25982260361053655</v>
      </c>
      <c r="C1580" s="21">
        <v>0.13040394155603902</v>
      </c>
    </row>
    <row r="1581" spans="1:3">
      <c r="A1581">
        <v>1578</v>
      </c>
      <c r="B1581" s="21">
        <v>0.297797783568306</v>
      </c>
      <c r="C1581" s="21">
        <v>0.16994336523611533</v>
      </c>
    </row>
    <row r="1582" spans="1:3">
      <c r="A1582">
        <v>1579</v>
      </c>
      <c r="B1582" s="21">
        <v>0.26056729437013271</v>
      </c>
      <c r="C1582" s="21">
        <v>0.17583476067619469</v>
      </c>
    </row>
    <row r="1583" spans="1:3">
      <c r="A1583">
        <v>1580</v>
      </c>
      <c r="B1583" s="21">
        <v>0.22249461550991287</v>
      </c>
      <c r="C1583" s="21">
        <v>0.21701023470417316</v>
      </c>
    </row>
    <row r="1584" spans="1:3">
      <c r="A1584">
        <v>1581</v>
      </c>
      <c r="B1584" s="21">
        <v>0.25972048572311307</v>
      </c>
      <c r="C1584" s="21">
        <v>0.16175699127174437</v>
      </c>
    </row>
    <row r="1585" spans="1:3">
      <c r="A1585">
        <v>1582</v>
      </c>
      <c r="B1585" s="21">
        <v>0.28126261121708046</v>
      </c>
      <c r="C1585" s="21">
        <v>0.13827227146429166</v>
      </c>
    </row>
    <row r="1586" spans="1:3">
      <c r="A1586">
        <v>1583</v>
      </c>
      <c r="B1586" s="21">
        <v>0.21858114429065409</v>
      </c>
      <c r="C1586" s="21">
        <v>0.21607899481353848</v>
      </c>
    </row>
    <row r="1587" spans="1:3">
      <c r="A1587">
        <v>1584</v>
      </c>
      <c r="B1587" s="21">
        <v>0.24214216264589022</v>
      </c>
      <c r="C1587" s="21">
        <v>0.19440452301988195</v>
      </c>
    </row>
    <row r="1588" spans="1:3">
      <c r="A1588">
        <v>1585</v>
      </c>
      <c r="B1588" s="21">
        <v>0.22011130601204307</v>
      </c>
      <c r="C1588" s="21">
        <v>0.22877299697964429</v>
      </c>
    </row>
    <row r="1589" spans="1:3">
      <c r="A1589">
        <v>1586</v>
      </c>
      <c r="B1589" s="21">
        <v>0.23908562326238147</v>
      </c>
      <c r="C1589" s="21">
        <v>0.23268835059969153</v>
      </c>
    </row>
    <row r="1590" spans="1:3">
      <c r="A1590">
        <v>1587</v>
      </c>
      <c r="B1590" s="21">
        <v>0.21795127620598931</v>
      </c>
      <c r="C1590" s="21">
        <v>0.19784459789687878</v>
      </c>
    </row>
    <row r="1591" spans="1:3">
      <c r="A1591">
        <v>1588</v>
      </c>
      <c r="B1591" s="21">
        <v>0.25113713781913943</v>
      </c>
      <c r="C1591" s="21">
        <v>0.14663747428043328</v>
      </c>
    </row>
    <row r="1592" spans="1:3">
      <c r="A1592">
        <v>1589</v>
      </c>
      <c r="B1592" s="21">
        <v>0.26285712020957708</v>
      </c>
      <c r="C1592" s="21">
        <v>0.17515002189687368</v>
      </c>
    </row>
    <row r="1593" spans="1:3">
      <c r="A1593">
        <v>1590</v>
      </c>
      <c r="B1593" s="21">
        <v>0.28061758059818581</v>
      </c>
      <c r="C1593" s="21">
        <v>0.12326340100445735</v>
      </c>
    </row>
    <row r="1594" spans="1:3">
      <c r="A1594">
        <v>1591</v>
      </c>
      <c r="B1594" s="21">
        <v>0.24469032139722985</v>
      </c>
      <c r="C1594" s="21">
        <v>0.19891746622050896</v>
      </c>
    </row>
    <row r="1595" spans="1:3">
      <c r="A1595">
        <v>1592</v>
      </c>
      <c r="B1595" s="21">
        <v>0.20967030383520738</v>
      </c>
      <c r="C1595" s="21">
        <v>0.26401225151497032</v>
      </c>
    </row>
    <row r="1596" spans="1:3">
      <c r="A1596">
        <v>1593</v>
      </c>
      <c r="B1596" s="21">
        <v>0.20419555165899661</v>
      </c>
      <c r="C1596" s="21">
        <v>0.22275664166331666</v>
      </c>
    </row>
    <row r="1597" spans="1:3">
      <c r="A1597">
        <v>1594</v>
      </c>
      <c r="B1597" s="21">
        <v>0.22385262885206805</v>
      </c>
      <c r="C1597" s="21">
        <v>0.1802929134206501</v>
      </c>
    </row>
    <row r="1598" spans="1:3">
      <c r="A1598">
        <v>1595</v>
      </c>
      <c r="B1598" s="21">
        <v>0.26571954845620743</v>
      </c>
      <c r="C1598" s="21">
        <v>0.20228253702144275</v>
      </c>
    </row>
    <row r="1599" spans="1:3">
      <c r="A1599">
        <v>1596</v>
      </c>
      <c r="B1599" s="21">
        <v>0.28275480460169927</v>
      </c>
      <c r="C1599" s="21">
        <v>0.25359951005741671</v>
      </c>
    </row>
    <row r="1600" spans="1:3">
      <c r="A1600">
        <v>1597</v>
      </c>
      <c r="B1600" s="21">
        <v>0.30663070788548225</v>
      </c>
      <c r="C1600" s="21">
        <v>0.10745409680047611</v>
      </c>
    </row>
    <row r="1601" spans="1:3">
      <c r="A1601">
        <v>1598</v>
      </c>
      <c r="B1601" s="21">
        <v>0.25017419853452899</v>
      </c>
      <c r="C1601" s="21">
        <v>0.23025188771757013</v>
      </c>
    </row>
    <row r="1602" spans="1:3">
      <c r="A1602">
        <v>1599</v>
      </c>
      <c r="B1602" s="21">
        <v>0.24697966114152659</v>
      </c>
      <c r="C1602" s="21">
        <v>0.15182246223306822</v>
      </c>
    </row>
    <row r="1603" spans="1:3">
      <c r="A1603">
        <v>1600</v>
      </c>
      <c r="B1603" s="21">
        <v>0.2644372364256915</v>
      </c>
      <c r="C1603" s="21">
        <v>0.12077232906162384</v>
      </c>
    </row>
    <row r="1604" spans="1:3">
      <c r="A1604">
        <v>1601</v>
      </c>
      <c r="B1604" s="21">
        <v>0.24172302927364342</v>
      </c>
      <c r="C1604" s="21">
        <v>0.17735622947608051</v>
      </c>
    </row>
    <row r="1605" spans="1:3">
      <c r="A1605">
        <v>1602</v>
      </c>
      <c r="B1605" s="21">
        <v>0.23843995591211292</v>
      </c>
      <c r="C1605" s="21">
        <v>0.21306017245121608</v>
      </c>
    </row>
    <row r="1606" spans="1:3">
      <c r="A1606">
        <v>1603</v>
      </c>
      <c r="B1606" s="21">
        <v>0.23565775294388244</v>
      </c>
      <c r="C1606" s="21">
        <v>0.15483661697171841</v>
      </c>
    </row>
    <row r="1607" spans="1:3">
      <c r="A1607">
        <v>1604</v>
      </c>
      <c r="B1607" s="21">
        <v>0.24699595417512402</v>
      </c>
      <c r="C1607" s="21">
        <v>0.21922581369234206</v>
      </c>
    </row>
    <row r="1608" spans="1:3">
      <c r="A1608">
        <v>1605</v>
      </c>
      <c r="B1608" s="21">
        <v>0.29987391482596343</v>
      </c>
      <c r="C1608" s="21">
        <v>0.11623646478790242</v>
      </c>
    </row>
    <row r="1609" spans="1:3">
      <c r="A1609">
        <v>1606</v>
      </c>
      <c r="B1609" s="21">
        <v>0.23656505671728464</v>
      </c>
      <c r="C1609" s="21">
        <v>0.20909836473879762</v>
      </c>
    </row>
    <row r="1610" spans="1:3">
      <c r="A1610">
        <v>1607</v>
      </c>
      <c r="B1610" s="21">
        <v>0.25260526365069857</v>
      </c>
      <c r="C1610" s="21">
        <v>0.17520101190909249</v>
      </c>
    </row>
    <row r="1611" spans="1:3">
      <c r="A1611">
        <v>1608</v>
      </c>
      <c r="B1611" s="21">
        <v>0.23902136552334963</v>
      </c>
      <c r="C1611" s="21">
        <v>0.16931735601771253</v>
      </c>
    </row>
    <row r="1612" spans="1:3">
      <c r="A1612">
        <v>1609</v>
      </c>
      <c r="B1612" s="21">
        <v>0.21323388808203048</v>
      </c>
      <c r="C1612" s="21">
        <v>0.21488566764130329</v>
      </c>
    </row>
    <row r="1613" spans="1:3">
      <c r="A1613">
        <v>1610</v>
      </c>
      <c r="B1613" s="21">
        <v>0.26664663033744684</v>
      </c>
      <c r="C1613" s="21">
        <v>0.14289341102078568</v>
      </c>
    </row>
    <row r="1614" spans="1:3">
      <c r="A1614">
        <v>1611</v>
      </c>
      <c r="B1614" s="21">
        <v>0.23165733245353137</v>
      </c>
      <c r="C1614" s="21">
        <v>0.24630366051066471</v>
      </c>
    </row>
    <row r="1615" spans="1:3">
      <c r="A1615">
        <v>1612</v>
      </c>
      <c r="B1615" s="21">
        <v>0.23218148551508405</v>
      </c>
      <c r="C1615" s="21">
        <v>0.16122120673219947</v>
      </c>
    </row>
    <row r="1616" spans="1:3">
      <c r="A1616">
        <v>1613</v>
      </c>
      <c r="B1616" s="21">
        <v>0.24894762297287115</v>
      </c>
      <c r="C1616" s="21">
        <v>0.18261643145814468</v>
      </c>
    </row>
    <row r="1617" spans="1:3">
      <c r="A1617">
        <v>1614</v>
      </c>
      <c r="B1617" s="21">
        <v>0.24261789863851793</v>
      </c>
      <c r="C1617" s="21">
        <v>0.19880434687098289</v>
      </c>
    </row>
    <row r="1618" spans="1:3">
      <c r="A1618">
        <v>1615</v>
      </c>
      <c r="B1618" s="21">
        <v>0.22421362672354536</v>
      </c>
      <c r="C1618" s="21">
        <v>0.18534675454487318</v>
      </c>
    </row>
    <row r="1619" spans="1:3">
      <c r="A1619">
        <v>1616</v>
      </c>
      <c r="B1619" s="21">
        <v>0.20505753003549712</v>
      </c>
      <c r="C1619" s="21">
        <v>0.23405609659563281</v>
      </c>
    </row>
    <row r="1620" spans="1:3">
      <c r="A1620">
        <v>1617</v>
      </c>
      <c r="B1620" s="21">
        <v>0.22155172192852932</v>
      </c>
      <c r="C1620" s="21">
        <v>0.19572155949956949</v>
      </c>
    </row>
    <row r="1621" spans="1:3">
      <c r="A1621">
        <v>1618</v>
      </c>
      <c r="B1621" s="21">
        <v>0.21748169293870476</v>
      </c>
      <c r="C1621" s="21">
        <v>0.23385634413617262</v>
      </c>
    </row>
    <row r="1622" spans="1:3">
      <c r="A1622">
        <v>1619</v>
      </c>
      <c r="B1622" s="21">
        <v>0.26389124867254155</v>
      </c>
      <c r="C1622" s="21">
        <v>0.12795363739419935</v>
      </c>
    </row>
    <row r="1623" spans="1:3">
      <c r="A1623">
        <v>1620</v>
      </c>
      <c r="B1623" s="21">
        <v>0.25925018484398238</v>
      </c>
      <c r="C1623" s="21">
        <v>0.17291829885707319</v>
      </c>
    </row>
    <row r="1624" spans="1:3">
      <c r="A1624">
        <v>1621</v>
      </c>
      <c r="B1624" s="21">
        <v>0.22795055500985259</v>
      </c>
      <c r="C1624" s="21">
        <v>0.17550257988416124</v>
      </c>
    </row>
    <row r="1625" spans="1:3">
      <c r="A1625">
        <v>1622</v>
      </c>
      <c r="B1625" s="21">
        <v>0.22306555044764653</v>
      </c>
      <c r="C1625" s="21">
        <v>0.22248796513310481</v>
      </c>
    </row>
    <row r="1626" spans="1:3">
      <c r="A1626">
        <v>1623</v>
      </c>
      <c r="B1626" s="21">
        <v>0.23128642277599926</v>
      </c>
      <c r="C1626" s="21">
        <v>0.26596615791946776</v>
      </c>
    </row>
    <row r="1627" spans="1:3">
      <c r="A1627">
        <v>1624</v>
      </c>
      <c r="B1627" s="21">
        <v>0.23501802721186552</v>
      </c>
      <c r="C1627" s="21">
        <v>0.15619473070948828</v>
      </c>
    </row>
    <row r="1628" spans="1:3">
      <c r="A1628">
        <v>1625</v>
      </c>
      <c r="B1628" s="21">
        <v>0.20762640760755366</v>
      </c>
      <c r="C1628" s="21">
        <v>0.2145025033363942</v>
      </c>
    </row>
    <row r="1629" spans="1:3">
      <c r="A1629">
        <v>1626</v>
      </c>
      <c r="B1629" s="21">
        <v>0.25168436910116376</v>
      </c>
      <c r="C1629" s="21">
        <v>0.16007005228829513</v>
      </c>
    </row>
    <row r="1630" spans="1:3">
      <c r="A1630">
        <v>1627</v>
      </c>
      <c r="B1630" s="21">
        <v>0.26435179298395023</v>
      </c>
      <c r="C1630" s="21">
        <v>0.15359352104578719</v>
      </c>
    </row>
    <row r="1631" spans="1:3">
      <c r="A1631">
        <v>1628</v>
      </c>
      <c r="B1631" s="21">
        <v>0.22809082822114862</v>
      </c>
      <c r="C1631" s="21">
        <v>0.21181972226312626</v>
      </c>
    </row>
    <row r="1632" spans="1:3">
      <c r="A1632">
        <v>1629</v>
      </c>
      <c r="B1632" s="21">
        <v>0.23954857098747648</v>
      </c>
      <c r="C1632" s="21">
        <v>0.18122772955593353</v>
      </c>
    </row>
    <row r="1633" spans="1:3">
      <c r="A1633">
        <v>1630</v>
      </c>
      <c r="B1633" s="21">
        <v>0.23541793410135373</v>
      </c>
      <c r="C1633" s="21">
        <v>0.18370801949042115</v>
      </c>
    </row>
    <row r="1634" spans="1:3">
      <c r="A1634">
        <v>1631</v>
      </c>
      <c r="B1634" s="21">
        <v>0.2217795372866703</v>
      </c>
      <c r="C1634" s="21">
        <v>0.17483139718504151</v>
      </c>
    </row>
    <row r="1635" spans="1:3">
      <c r="A1635">
        <v>1632</v>
      </c>
      <c r="B1635" s="21">
        <v>0.24533426911276615</v>
      </c>
      <c r="C1635" s="21">
        <v>0.17247267883829476</v>
      </c>
    </row>
    <row r="1636" spans="1:3">
      <c r="A1636">
        <v>1633</v>
      </c>
      <c r="B1636" s="21">
        <v>0.22002904413298754</v>
      </c>
      <c r="C1636" s="21">
        <v>0.22289967923147119</v>
      </c>
    </row>
    <row r="1637" spans="1:3">
      <c r="A1637">
        <v>1634</v>
      </c>
      <c r="B1637" s="21">
        <v>0.22705940869864816</v>
      </c>
      <c r="C1637" s="21">
        <v>0.21211817698447061</v>
      </c>
    </row>
    <row r="1638" spans="1:3">
      <c r="A1638">
        <v>1635</v>
      </c>
      <c r="B1638" s="21">
        <v>0.24105697973516652</v>
      </c>
      <c r="C1638" s="21">
        <v>0.18387202141453046</v>
      </c>
    </row>
    <row r="1639" spans="1:3">
      <c r="A1639">
        <v>1636</v>
      </c>
      <c r="B1639" s="21">
        <v>0.25024366803386883</v>
      </c>
      <c r="C1639" s="21">
        <v>0.18337241223371994</v>
      </c>
    </row>
    <row r="1640" spans="1:3">
      <c r="A1640">
        <v>1637</v>
      </c>
      <c r="B1640" s="21">
        <v>0.24901502854315599</v>
      </c>
      <c r="C1640" s="21">
        <v>0.21019944662173692</v>
      </c>
    </row>
    <row r="1641" spans="1:3">
      <c r="A1641">
        <v>1638</v>
      </c>
      <c r="B1641" s="21">
        <v>0.24928278867983855</v>
      </c>
      <c r="C1641" s="21">
        <v>0.15251243577726004</v>
      </c>
    </row>
    <row r="1642" spans="1:3">
      <c r="A1642">
        <v>1639</v>
      </c>
      <c r="B1642" s="21">
        <v>0.26309118857721275</v>
      </c>
      <c r="C1642" s="21">
        <v>0.17013422019660077</v>
      </c>
    </row>
    <row r="1643" spans="1:3">
      <c r="A1643">
        <v>1640</v>
      </c>
      <c r="B1643" s="21">
        <v>0.23510023367739738</v>
      </c>
      <c r="C1643" s="21">
        <v>0.19235286474942029</v>
      </c>
    </row>
    <row r="1644" spans="1:3">
      <c r="A1644">
        <v>1641</v>
      </c>
      <c r="B1644" s="21">
        <v>0.24868517285281524</v>
      </c>
      <c r="C1644" s="21">
        <v>0.22499689173991971</v>
      </c>
    </row>
    <row r="1645" spans="1:3">
      <c r="A1645">
        <v>1642</v>
      </c>
      <c r="B1645" s="21">
        <v>0.245726297251948</v>
      </c>
      <c r="C1645" s="21">
        <v>0.18123780541910031</v>
      </c>
    </row>
    <row r="1646" spans="1:3">
      <c r="A1646">
        <v>1643</v>
      </c>
      <c r="B1646" s="21">
        <v>0.23591285561271147</v>
      </c>
      <c r="C1646" s="21">
        <v>0.21205504055874974</v>
      </c>
    </row>
    <row r="1647" spans="1:3">
      <c r="A1647">
        <v>1644</v>
      </c>
      <c r="B1647" s="21">
        <v>0.20796270856858756</v>
      </c>
      <c r="C1647" s="21">
        <v>0.20591515230986296</v>
      </c>
    </row>
    <row r="1648" spans="1:3">
      <c r="A1648">
        <v>1645</v>
      </c>
      <c r="B1648" s="21">
        <v>0.27102793168193345</v>
      </c>
      <c r="C1648" s="21">
        <v>0.15608462955796754</v>
      </c>
    </row>
    <row r="1649" spans="1:3">
      <c r="A1649">
        <v>1646</v>
      </c>
      <c r="B1649" s="21">
        <v>0.25306669204640186</v>
      </c>
      <c r="C1649" s="21">
        <v>0.14767199205225404</v>
      </c>
    </row>
    <row r="1650" spans="1:3">
      <c r="A1650">
        <v>1647</v>
      </c>
      <c r="B1650" s="21">
        <v>0.23301241438690909</v>
      </c>
      <c r="C1650" s="21">
        <v>0.16000939904034772</v>
      </c>
    </row>
    <row r="1651" spans="1:3">
      <c r="A1651">
        <v>1648</v>
      </c>
      <c r="B1651" s="21">
        <v>0.28090473481893785</v>
      </c>
      <c r="C1651" s="21">
        <v>0.26410485417700402</v>
      </c>
    </row>
    <row r="1652" spans="1:3">
      <c r="A1652">
        <v>1649</v>
      </c>
      <c r="B1652" s="21">
        <v>0.34049238055885006</v>
      </c>
      <c r="C1652" s="21">
        <v>0.11398339070234309</v>
      </c>
    </row>
    <row r="1653" spans="1:3">
      <c r="A1653">
        <v>1650</v>
      </c>
      <c r="B1653" s="21">
        <v>0.2652586603806365</v>
      </c>
      <c r="C1653" s="21">
        <v>0.21822179051828758</v>
      </c>
    </row>
    <row r="1654" spans="1:3">
      <c r="A1654">
        <v>1651</v>
      </c>
      <c r="B1654" s="21">
        <v>0.24737018536331015</v>
      </c>
      <c r="C1654" s="21">
        <v>0.20328988194786379</v>
      </c>
    </row>
    <row r="1655" spans="1:3">
      <c r="A1655">
        <v>1652</v>
      </c>
      <c r="B1655" s="21">
        <v>0.23505253726599859</v>
      </c>
      <c r="C1655" s="21">
        <v>0.21578805156542105</v>
      </c>
    </row>
    <row r="1656" spans="1:3">
      <c r="A1656">
        <v>1653</v>
      </c>
      <c r="B1656" s="21">
        <v>0.23485800742721083</v>
      </c>
      <c r="C1656" s="21">
        <v>0.15445649203117909</v>
      </c>
    </row>
    <row r="1657" spans="1:3">
      <c r="A1657">
        <v>1654</v>
      </c>
      <c r="B1657" s="21">
        <v>0.23135911189025318</v>
      </c>
      <c r="C1657" s="21">
        <v>0.18435712785709407</v>
      </c>
    </row>
    <row r="1658" spans="1:3">
      <c r="A1658">
        <v>1655</v>
      </c>
      <c r="B1658" s="21">
        <v>0.2469270442895182</v>
      </c>
      <c r="C1658" s="21">
        <v>0.19042460832647148</v>
      </c>
    </row>
    <row r="1659" spans="1:3">
      <c r="A1659">
        <v>1656</v>
      </c>
      <c r="B1659" s="21">
        <v>0.22744293153905279</v>
      </c>
      <c r="C1659" s="21">
        <v>0.22285404379623247</v>
      </c>
    </row>
    <row r="1660" spans="1:3">
      <c r="A1660">
        <v>1657</v>
      </c>
      <c r="B1660" s="21">
        <v>0.24117532557988508</v>
      </c>
      <c r="C1660" s="21">
        <v>0.15553318937467425</v>
      </c>
    </row>
    <row r="1661" spans="1:3">
      <c r="A1661">
        <v>1658</v>
      </c>
      <c r="B1661" s="21">
        <v>0.22327172086712102</v>
      </c>
      <c r="C1661" s="21">
        <v>0.22031711764871964</v>
      </c>
    </row>
    <row r="1662" spans="1:3">
      <c r="A1662">
        <v>1659</v>
      </c>
      <c r="B1662" s="21">
        <v>0.2032538047249976</v>
      </c>
      <c r="C1662" s="21">
        <v>0.22586510448538716</v>
      </c>
    </row>
    <row r="1663" spans="1:3">
      <c r="A1663">
        <v>1660</v>
      </c>
      <c r="B1663" s="21">
        <v>0.25245685569626813</v>
      </c>
      <c r="C1663" s="21">
        <v>0.16336039202931499</v>
      </c>
    </row>
    <row r="1664" spans="1:3">
      <c r="A1664">
        <v>1661</v>
      </c>
      <c r="B1664" s="21">
        <v>0.2408748710331689</v>
      </c>
      <c r="C1664" s="21">
        <v>0.206393029187114</v>
      </c>
    </row>
    <row r="1665" spans="1:3">
      <c r="A1665">
        <v>1662</v>
      </c>
      <c r="B1665" s="21">
        <v>0.2668842429479284</v>
      </c>
      <c r="C1665" s="21">
        <v>0.14652729476182463</v>
      </c>
    </row>
    <row r="1666" spans="1:3">
      <c r="A1666">
        <v>1663</v>
      </c>
      <c r="B1666" s="21">
        <v>0.23737084812543907</v>
      </c>
      <c r="C1666" s="21">
        <v>0.19827539071703743</v>
      </c>
    </row>
    <row r="1667" spans="1:3">
      <c r="A1667">
        <v>1664</v>
      </c>
      <c r="B1667" s="21">
        <v>0.23697045141421536</v>
      </c>
      <c r="C1667" s="21">
        <v>0.1760076113231536</v>
      </c>
    </row>
    <row r="1668" spans="1:3">
      <c r="A1668">
        <v>1665</v>
      </c>
      <c r="B1668" s="21">
        <v>0.20182585534855571</v>
      </c>
      <c r="C1668" s="21">
        <v>0.21841949788038212</v>
      </c>
    </row>
    <row r="1669" spans="1:3">
      <c r="A1669">
        <v>1666</v>
      </c>
      <c r="B1669" s="21">
        <v>0.23164577896355862</v>
      </c>
      <c r="C1669" s="21">
        <v>0.21469374071445804</v>
      </c>
    </row>
    <row r="1670" spans="1:3">
      <c r="A1670">
        <v>1667</v>
      </c>
      <c r="B1670" s="21">
        <v>0.23644931852071477</v>
      </c>
      <c r="C1670" s="21">
        <v>0.24430060533558884</v>
      </c>
    </row>
    <row r="1671" spans="1:3">
      <c r="A1671">
        <v>1668</v>
      </c>
      <c r="B1671" s="21">
        <v>0.23804909101528515</v>
      </c>
      <c r="C1671" s="21">
        <v>0.22022241414029822</v>
      </c>
    </row>
    <row r="1672" spans="1:3">
      <c r="A1672">
        <v>1669</v>
      </c>
      <c r="B1672" s="21">
        <v>0.23102896968503378</v>
      </c>
      <c r="C1672" s="21">
        <v>0.19800999224840066</v>
      </c>
    </row>
    <row r="1673" spans="1:3">
      <c r="A1673">
        <v>1670</v>
      </c>
      <c r="B1673" s="21">
        <v>0.2526694857859802</v>
      </c>
      <c r="C1673" s="21">
        <v>0.19434326105493852</v>
      </c>
    </row>
    <row r="1674" spans="1:3">
      <c r="A1674">
        <v>1671</v>
      </c>
      <c r="B1674" s="21">
        <v>0.22425413248969966</v>
      </c>
      <c r="C1674" s="21">
        <v>0.16940592017857575</v>
      </c>
    </row>
    <row r="1675" spans="1:3">
      <c r="A1675">
        <v>1672</v>
      </c>
      <c r="B1675" s="21">
        <v>0.24402797370559795</v>
      </c>
      <c r="C1675" s="21">
        <v>0.15650669019506327</v>
      </c>
    </row>
    <row r="1676" spans="1:3">
      <c r="A1676">
        <v>1673</v>
      </c>
      <c r="B1676" s="21">
        <v>0.26449912728560537</v>
      </c>
      <c r="C1676" s="21">
        <v>0.20887214489506417</v>
      </c>
    </row>
    <row r="1677" spans="1:3">
      <c r="A1677">
        <v>1674</v>
      </c>
      <c r="B1677" s="21">
        <v>0.21269191760557968</v>
      </c>
      <c r="C1677" s="21">
        <v>0.24082000708070422</v>
      </c>
    </row>
    <row r="1678" spans="1:3">
      <c r="A1678">
        <v>1675</v>
      </c>
      <c r="B1678" s="21">
        <v>0.21729750857529448</v>
      </c>
      <c r="C1678" s="21">
        <v>0.17356544502276658</v>
      </c>
    </row>
    <row r="1679" spans="1:3">
      <c r="A1679">
        <v>1676</v>
      </c>
      <c r="B1679" s="21">
        <v>0.27880626715759199</v>
      </c>
      <c r="C1679" s="21">
        <v>0.12934576009116006</v>
      </c>
    </row>
    <row r="1680" spans="1:3">
      <c r="A1680">
        <v>1677</v>
      </c>
      <c r="B1680" s="21">
        <v>0.2508092320793624</v>
      </c>
      <c r="C1680" s="21">
        <v>0.23675408368112338</v>
      </c>
    </row>
    <row r="1681" spans="1:3">
      <c r="A1681">
        <v>1678</v>
      </c>
      <c r="B1681" s="21">
        <v>0.23464122253614869</v>
      </c>
      <c r="C1681" s="21">
        <v>0.16682429470011526</v>
      </c>
    </row>
    <row r="1682" spans="1:3">
      <c r="A1682">
        <v>1679</v>
      </c>
      <c r="B1682" s="21">
        <v>0.21976844883353458</v>
      </c>
      <c r="C1682" s="21">
        <v>0.23930613007528229</v>
      </c>
    </row>
    <row r="1683" spans="1:3">
      <c r="A1683">
        <v>1680</v>
      </c>
      <c r="B1683" s="21">
        <v>0.25920251381190523</v>
      </c>
      <c r="C1683" s="21">
        <v>0.16039471084794674</v>
      </c>
    </row>
    <row r="1684" spans="1:3">
      <c r="A1684">
        <v>1681</v>
      </c>
      <c r="B1684" s="21">
        <v>0.21030751269359935</v>
      </c>
      <c r="C1684" s="21">
        <v>0.19352763102460957</v>
      </c>
    </row>
    <row r="1685" spans="1:3">
      <c r="A1685">
        <v>1682</v>
      </c>
      <c r="B1685" s="21">
        <v>0.24652263116189646</v>
      </c>
      <c r="C1685" s="21">
        <v>0.15599221585824452</v>
      </c>
    </row>
    <row r="1686" spans="1:3">
      <c r="A1686">
        <v>1683</v>
      </c>
      <c r="B1686" s="21">
        <v>0.23198533877752328</v>
      </c>
      <c r="C1686" s="21">
        <v>0.17521815985940203</v>
      </c>
    </row>
    <row r="1687" spans="1:3">
      <c r="A1687">
        <v>1684</v>
      </c>
      <c r="B1687" s="21">
        <v>0.23887459189367041</v>
      </c>
      <c r="C1687" s="21">
        <v>0.26386899533816649</v>
      </c>
    </row>
    <row r="1688" spans="1:3">
      <c r="A1688">
        <v>1685</v>
      </c>
      <c r="B1688" s="21">
        <v>0.25499700083268817</v>
      </c>
      <c r="C1688" s="21">
        <v>0.16410408737767437</v>
      </c>
    </row>
    <row r="1689" spans="1:3">
      <c r="A1689">
        <v>1686</v>
      </c>
      <c r="B1689" s="21">
        <v>0.21818410132818855</v>
      </c>
      <c r="C1689" s="21">
        <v>0.18653800084056948</v>
      </c>
    </row>
    <row r="1690" spans="1:3">
      <c r="A1690">
        <v>1687</v>
      </c>
      <c r="B1690" s="21">
        <v>0.28288440307855356</v>
      </c>
      <c r="C1690" s="21">
        <v>0.18926789506848862</v>
      </c>
    </row>
    <row r="1691" spans="1:3">
      <c r="A1691">
        <v>1688</v>
      </c>
      <c r="B1691" s="21">
        <v>0.22327582793336465</v>
      </c>
      <c r="C1691" s="21">
        <v>0.24692082811459051</v>
      </c>
    </row>
    <row r="1692" spans="1:3">
      <c r="A1692">
        <v>1689</v>
      </c>
      <c r="B1692" s="21">
        <v>0.2354628413193785</v>
      </c>
      <c r="C1692" s="21">
        <v>0.2274865448476141</v>
      </c>
    </row>
    <row r="1693" spans="1:3">
      <c r="A1693">
        <v>1690</v>
      </c>
      <c r="B1693" s="21">
        <v>0.25040846763168928</v>
      </c>
      <c r="C1693" s="21">
        <v>0.17481300471571692</v>
      </c>
    </row>
    <row r="1694" spans="1:3">
      <c r="A1694">
        <v>1691</v>
      </c>
      <c r="B1694" s="21">
        <v>0.25648218031777409</v>
      </c>
      <c r="C1694" s="21">
        <v>0.25164710366799214</v>
      </c>
    </row>
    <row r="1695" spans="1:3">
      <c r="A1695">
        <v>1692</v>
      </c>
      <c r="B1695" s="21">
        <v>0.22009126064238627</v>
      </c>
      <c r="C1695" s="21">
        <v>0.24431314406377941</v>
      </c>
    </row>
    <row r="1696" spans="1:3">
      <c r="A1696">
        <v>1693</v>
      </c>
      <c r="B1696" s="21">
        <v>0.23177735699869917</v>
      </c>
      <c r="C1696" s="21">
        <v>0.25733153945352422</v>
      </c>
    </row>
    <row r="1697" spans="1:3">
      <c r="A1697">
        <v>1694</v>
      </c>
      <c r="B1697" s="21">
        <v>0.23546873158944698</v>
      </c>
      <c r="C1697" s="21">
        <v>0.2583317497019253</v>
      </c>
    </row>
    <row r="1698" spans="1:3">
      <c r="A1698">
        <v>1695</v>
      </c>
      <c r="B1698" s="21">
        <v>0.24316355974221535</v>
      </c>
      <c r="C1698" s="21">
        <v>0.19404945615703853</v>
      </c>
    </row>
    <row r="1699" spans="1:3">
      <c r="A1699">
        <v>1696</v>
      </c>
      <c r="B1699" s="21">
        <v>0.23053710045850234</v>
      </c>
      <c r="C1699" s="21">
        <v>0.20743319591048953</v>
      </c>
    </row>
    <row r="1700" spans="1:3">
      <c r="A1700">
        <v>1697</v>
      </c>
      <c r="B1700" s="21">
        <v>0.27846323774433035</v>
      </c>
      <c r="C1700" s="21">
        <v>0.14510899966999691</v>
      </c>
    </row>
    <row r="1701" spans="1:3">
      <c r="A1701">
        <v>1698</v>
      </c>
      <c r="B1701" s="21">
        <v>0.22943541402295153</v>
      </c>
      <c r="C1701" s="21">
        <v>0.18211661711081323</v>
      </c>
    </row>
    <row r="1702" spans="1:3">
      <c r="A1702">
        <v>1699</v>
      </c>
      <c r="B1702" s="21">
        <v>0.227833915378122</v>
      </c>
      <c r="C1702" s="21">
        <v>0.1973115485726179</v>
      </c>
    </row>
    <row r="1703" spans="1:3">
      <c r="A1703">
        <v>1700</v>
      </c>
      <c r="B1703" s="21">
        <v>0.23789299446479725</v>
      </c>
      <c r="C1703" s="21">
        <v>0.23256819935020012</v>
      </c>
    </row>
    <row r="1704" spans="1:3">
      <c r="A1704">
        <v>1701</v>
      </c>
      <c r="B1704" s="21">
        <v>0.22262300095511417</v>
      </c>
      <c r="C1704" s="21">
        <v>0.16850359633857945</v>
      </c>
    </row>
    <row r="1705" spans="1:3">
      <c r="A1705">
        <v>1702</v>
      </c>
      <c r="B1705" s="21">
        <v>0.25588320302082612</v>
      </c>
      <c r="C1705" s="21">
        <v>0.15115141419460024</v>
      </c>
    </row>
    <row r="1706" spans="1:3">
      <c r="A1706">
        <v>1703</v>
      </c>
      <c r="B1706" s="21">
        <v>0.29565215011209978</v>
      </c>
      <c r="C1706" s="21">
        <v>0.25860128040079439</v>
      </c>
    </row>
    <row r="1707" spans="1:3">
      <c r="A1707">
        <v>1704</v>
      </c>
      <c r="B1707" s="21">
        <v>0.23113587847743974</v>
      </c>
      <c r="C1707" s="21">
        <v>0.21509862005214719</v>
      </c>
    </row>
    <row r="1708" spans="1:3">
      <c r="A1708">
        <v>1705</v>
      </c>
      <c r="B1708" s="21">
        <v>0.2497514403556135</v>
      </c>
      <c r="C1708" s="21">
        <v>0.26333981071037071</v>
      </c>
    </row>
    <row r="1709" spans="1:3">
      <c r="A1709">
        <v>1706</v>
      </c>
      <c r="B1709" s="21">
        <v>0.25548462404430533</v>
      </c>
      <c r="C1709" s="21">
        <v>0.1839639907166416</v>
      </c>
    </row>
    <row r="1710" spans="1:3">
      <c r="A1710">
        <v>1707</v>
      </c>
      <c r="B1710" s="21">
        <v>0.23170763441897374</v>
      </c>
      <c r="C1710" s="21">
        <v>0.21040978262053292</v>
      </c>
    </row>
    <row r="1711" spans="1:3">
      <c r="A1711">
        <v>1708</v>
      </c>
      <c r="B1711" s="21">
        <v>0.23638624172621533</v>
      </c>
      <c r="C1711" s="21">
        <v>0.21367590999889413</v>
      </c>
    </row>
    <row r="1712" spans="1:3">
      <c r="A1712">
        <v>1709</v>
      </c>
      <c r="B1712" s="21">
        <v>0.22088506513292794</v>
      </c>
      <c r="C1712" s="21">
        <v>0.17269407039404161</v>
      </c>
    </row>
    <row r="1713" spans="1:3">
      <c r="A1713">
        <v>1710</v>
      </c>
      <c r="B1713" s="21">
        <v>0.23705939106924262</v>
      </c>
      <c r="C1713" s="21">
        <v>0.14796257960753584</v>
      </c>
    </row>
    <row r="1714" spans="1:3">
      <c r="A1714">
        <v>1711</v>
      </c>
      <c r="B1714" s="21">
        <v>0.21596815762802821</v>
      </c>
      <c r="C1714" s="21">
        <v>0.24252590450145531</v>
      </c>
    </row>
    <row r="1715" spans="1:3">
      <c r="A1715">
        <v>1712</v>
      </c>
      <c r="B1715" s="21">
        <v>0.2068371867060384</v>
      </c>
      <c r="C1715" s="21">
        <v>0.24519059590853146</v>
      </c>
    </row>
    <row r="1716" spans="1:3">
      <c r="A1716">
        <v>1713</v>
      </c>
      <c r="B1716" s="21">
        <v>0.25307532708761254</v>
      </c>
      <c r="C1716" s="21">
        <v>0.16498901653084197</v>
      </c>
    </row>
    <row r="1717" spans="1:3">
      <c r="A1717">
        <v>1714</v>
      </c>
      <c r="B1717" s="21">
        <v>0.21544802378627323</v>
      </c>
      <c r="C1717" s="21">
        <v>0.2290041520127421</v>
      </c>
    </row>
    <row r="1718" spans="1:3">
      <c r="A1718">
        <v>1715</v>
      </c>
      <c r="B1718" s="21">
        <v>0.25209034580175138</v>
      </c>
      <c r="C1718" s="21">
        <v>0.21010026174537283</v>
      </c>
    </row>
    <row r="1719" spans="1:3">
      <c r="A1719">
        <v>1716</v>
      </c>
      <c r="B1719" s="21">
        <v>0.25021419042278781</v>
      </c>
      <c r="C1719" s="21">
        <v>0.22158973550811273</v>
      </c>
    </row>
    <row r="1720" spans="1:3">
      <c r="A1720">
        <v>1717</v>
      </c>
      <c r="B1720" s="21">
        <v>0.22795353483093772</v>
      </c>
      <c r="C1720" s="21">
        <v>0.28507864938948785</v>
      </c>
    </row>
    <row r="1721" spans="1:3">
      <c r="A1721">
        <v>1718</v>
      </c>
      <c r="B1721" s="21">
        <v>0.28411286367415839</v>
      </c>
      <c r="C1721" s="21">
        <v>0.232201746075512</v>
      </c>
    </row>
    <row r="1722" spans="1:3">
      <c r="A1722">
        <v>1719</v>
      </c>
      <c r="B1722" s="21">
        <v>0.21631955700377953</v>
      </c>
      <c r="C1722" s="21">
        <v>0.21555037288597845</v>
      </c>
    </row>
    <row r="1723" spans="1:3">
      <c r="A1723">
        <v>1720</v>
      </c>
      <c r="B1723" s="21">
        <v>0.25754139222961725</v>
      </c>
      <c r="C1723" s="21">
        <v>0.13222061775661706</v>
      </c>
    </row>
    <row r="1724" spans="1:3">
      <c r="A1724">
        <v>1721</v>
      </c>
      <c r="B1724" s="21">
        <v>0.21651697389164512</v>
      </c>
      <c r="C1724" s="21">
        <v>0.2307464908305587</v>
      </c>
    </row>
    <row r="1725" spans="1:3">
      <c r="A1725">
        <v>1722</v>
      </c>
      <c r="B1725" s="21">
        <v>0.25194860177835254</v>
      </c>
      <c r="C1725" s="21">
        <v>0.20010372680263883</v>
      </c>
    </row>
    <row r="1726" spans="1:3">
      <c r="A1726">
        <v>1723</v>
      </c>
      <c r="B1726" s="21">
        <v>0.29939192874765497</v>
      </c>
      <c r="C1726" s="21">
        <v>9.6632365925805916E-2</v>
      </c>
    </row>
    <row r="1727" spans="1:3">
      <c r="A1727">
        <v>1724</v>
      </c>
      <c r="B1727" s="21">
        <v>0.21967836696055665</v>
      </c>
      <c r="C1727" s="21">
        <v>0.17216742696395207</v>
      </c>
    </row>
    <row r="1728" spans="1:3">
      <c r="A1728">
        <v>1725</v>
      </c>
      <c r="B1728" s="21">
        <v>0.26266080778018652</v>
      </c>
      <c r="C1728" s="21">
        <v>0.19209350385439103</v>
      </c>
    </row>
    <row r="1729" spans="1:3">
      <c r="A1729">
        <v>1726</v>
      </c>
      <c r="B1729" s="21">
        <v>0.24425433119190101</v>
      </c>
      <c r="C1729" s="21">
        <v>0.21555041473172701</v>
      </c>
    </row>
    <row r="1730" spans="1:3">
      <c r="A1730">
        <v>1727</v>
      </c>
      <c r="B1730" s="21">
        <v>0.2453384619172202</v>
      </c>
      <c r="C1730" s="21">
        <v>0.16891957893641116</v>
      </c>
    </row>
    <row r="1731" spans="1:3">
      <c r="A1731">
        <v>1728</v>
      </c>
      <c r="B1731" s="21">
        <v>0.28060511431877611</v>
      </c>
      <c r="C1731" s="21">
        <v>0.19045546350341247</v>
      </c>
    </row>
    <row r="1732" spans="1:3">
      <c r="A1732">
        <v>1729</v>
      </c>
      <c r="B1732" s="21">
        <v>0.25212930185403576</v>
      </c>
      <c r="C1732" s="21">
        <v>0.21344147133435157</v>
      </c>
    </row>
    <row r="1733" spans="1:3">
      <c r="A1733">
        <v>1730</v>
      </c>
      <c r="B1733" s="21">
        <v>0.23843694966042334</v>
      </c>
      <c r="C1733" s="21">
        <v>0.20590305388280608</v>
      </c>
    </row>
    <row r="1734" spans="1:3">
      <c r="A1734">
        <v>1731</v>
      </c>
      <c r="B1734" s="21">
        <v>0.22220299429285356</v>
      </c>
      <c r="C1734" s="21">
        <v>0.20466614177596121</v>
      </c>
    </row>
    <row r="1735" spans="1:3">
      <c r="A1735">
        <v>1732</v>
      </c>
      <c r="B1735" s="21">
        <v>0.22967990795962187</v>
      </c>
      <c r="C1735" s="21">
        <v>0.16077436372982781</v>
      </c>
    </row>
    <row r="1736" spans="1:3">
      <c r="A1736">
        <v>1733</v>
      </c>
      <c r="B1736" s="21">
        <v>0.21105936040128762</v>
      </c>
      <c r="C1736" s="21">
        <v>0.21484660446803255</v>
      </c>
    </row>
    <row r="1737" spans="1:3">
      <c r="A1737">
        <v>1734</v>
      </c>
      <c r="B1737" s="21">
        <v>0.20453565587750669</v>
      </c>
      <c r="C1737" s="21">
        <v>0.24037776197555044</v>
      </c>
    </row>
    <row r="1738" spans="1:3">
      <c r="A1738">
        <v>1735</v>
      </c>
      <c r="B1738" s="21">
        <v>0.24715506996866413</v>
      </c>
      <c r="C1738" s="21">
        <v>0.20363168114114383</v>
      </c>
    </row>
    <row r="1739" spans="1:3">
      <c r="A1739">
        <v>1736</v>
      </c>
      <c r="B1739" s="21">
        <v>0.22630741963576964</v>
      </c>
      <c r="C1739" s="21">
        <v>0.24601667239875988</v>
      </c>
    </row>
    <row r="1740" spans="1:3">
      <c r="A1740">
        <v>1737</v>
      </c>
      <c r="B1740" s="21">
        <v>0.24109861444474856</v>
      </c>
      <c r="C1740" s="21">
        <v>0.21778614682407474</v>
      </c>
    </row>
    <row r="1741" spans="1:3">
      <c r="A1741">
        <v>1738</v>
      </c>
      <c r="B1741" s="21">
        <v>0.21767571353723483</v>
      </c>
      <c r="C1741" s="21">
        <v>0.25905870629468875</v>
      </c>
    </row>
    <row r="1742" spans="1:3">
      <c r="A1742">
        <v>1739</v>
      </c>
      <c r="B1742" s="21">
        <v>0.2798782705852953</v>
      </c>
      <c r="C1742" s="21">
        <v>0.14201567519608152</v>
      </c>
    </row>
    <row r="1743" spans="1:3">
      <c r="A1743">
        <v>1740</v>
      </c>
      <c r="B1743" s="21">
        <v>0.31958784086425585</v>
      </c>
      <c r="C1743" s="21">
        <v>9.5274918755989091E-2</v>
      </c>
    </row>
    <row r="1744" spans="1:3">
      <c r="A1744">
        <v>1741</v>
      </c>
      <c r="B1744" s="21">
        <v>0.28862003596460467</v>
      </c>
      <c r="C1744" s="21">
        <v>0.12847174946822432</v>
      </c>
    </row>
    <row r="1745" spans="1:3">
      <c r="A1745">
        <v>1742</v>
      </c>
      <c r="B1745" s="21">
        <v>0.20397572619954538</v>
      </c>
      <c r="C1745" s="21">
        <v>0.19995534369203735</v>
      </c>
    </row>
    <row r="1746" spans="1:3">
      <c r="A1746">
        <v>1743</v>
      </c>
      <c r="B1746" s="21">
        <v>0.22677022585169379</v>
      </c>
      <c r="C1746" s="21">
        <v>0.1743741264235279</v>
      </c>
    </row>
    <row r="1747" spans="1:3">
      <c r="A1747">
        <v>1744</v>
      </c>
      <c r="B1747" s="21">
        <v>0.21025288136013801</v>
      </c>
      <c r="C1747" s="21">
        <v>0.18881704052775714</v>
      </c>
    </row>
    <row r="1748" spans="1:3">
      <c r="A1748">
        <v>1745</v>
      </c>
      <c r="B1748" s="21">
        <v>0.23323779791859908</v>
      </c>
      <c r="C1748" s="21">
        <v>0.15742898878849232</v>
      </c>
    </row>
    <row r="1749" spans="1:3">
      <c r="A1749">
        <v>1746</v>
      </c>
      <c r="B1749" s="21">
        <v>0.30007036532171422</v>
      </c>
      <c r="C1749" s="21">
        <v>0.12689613242536851</v>
      </c>
    </row>
    <row r="1750" spans="1:3">
      <c r="A1750">
        <v>1747</v>
      </c>
      <c r="B1750" s="21">
        <v>0.23500925784544829</v>
      </c>
      <c r="C1750" s="21">
        <v>0.16914039304035861</v>
      </c>
    </row>
    <row r="1751" spans="1:3">
      <c r="A1751">
        <v>1748</v>
      </c>
      <c r="B1751" s="21">
        <v>0.19328638286097191</v>
      </c>
      <c r="C1751" s="21">
        <v>0.2157015577280825</v>
      </c>
    </row>
    <row r="1752" spans="1:3">
      <c r="A1752">
        <v>1749</v>
      </c>
      <c r="B1752" s="21">
        <v>0.22615523478200325</v>
      </c>
      <c r="C1752" s="21">
        <v>0.1966472176970856</v>
      </c>
    </row>
    <row r="1753" spans="1:3">
      <c r="A1753">
        <v>1750</v>
      </c>
      <c r="B1753" s="21">
        <v>0.23382186643975128</v>
      </c>
      <c r="C1753" s="21">
        <v>0.21833849056856913</v>
      </c>
    </row>
    <row r="1754" spans="1:3">
      <c r="A1754">
        <v>1751</v>
      </c>
      <c r="B1754" s="21">
        <v>0.25267941755928319</v>
      </c>
      <c r="C1754" s="21">
        <v>0.23607358821083763</v>
      </c>
    </row>
    <row r="1755" spans="1:3">
      <c r="A1755">
        <v>1752</v>
      </c>
      <c r="B1755" s="21">
        <v>0.22531095494317552</v>
      </c>
      <c r="C1755" s="21">
        <v>0.19881802673884191</v>
      </c>
    </row>
    <row r="1756" spans="1:3">
      <c r="A1756">
        <v>1753</v>
      </c>
      <c r="B1756" s="21">
        <v>0.24366743541185204</v>
      </c>
      <c r="C1756" s="21">
        <v>0.24810573142240591</v>
      </c>
    </row>
    <row r="1757" spans="1:3">
      <c r="A1757">
        <v>1754</v>
      </c>
      <c r="B1757" s="21">
        <v>0.25527027901618793</v>
      </c>
      <c r="C1757" s="21">
        <v>0.13283998216754145</v>
      </c>
    </row>
    <row r="1758" spans="1:3">
      <c r="A1758">
        <v>1755</v>
      </c>
      <c r="B1758" s="21">
        <v>0.225266420452092</v>
      </c>
      <c r="C1758" s="21">
        <v>0.22966115031433026</v>
      </c>
    </row>
    <row r="1759" spans="1:3">
      <c r="A1759">
        <v>1756</v>
      </c>
      <c r="B1759" s="21">
        <v>0.24453513537610891</v>
      </c>
      <c r="C1759" s="21">
        <v>0.22326365729382741</v>
      </c>
    </row>
    <row r="1760" spans="1:3">
      <c r="A1760">
        <v>1757</v>
      </c>
      <c r="B1760" s="21">
        <v>0.26434575637649999</v>
      </c>
      <c r="C1760" s="21">
        <v>0.14203250054667219</v>
      </c>
    </row>
    <row r="1761" spans="1:3">
      <c r="A1761">
        <v>1758</v>
      </c>
      <c r="B1761" s="21">
        <v>0.20476104670134354</v>
      </c>
      <c r="C1761" s="21">
        <v>0.21655440557251229</v>
      </c>
    </row>
    <row r="1762" spans="1:3">
      <c r="A1762">
        <v>1759</v>
      </c>
      <c r="B1762" s="21">
        <v>0.23853139378399962</v>
      </c>
      <c r="C1762" s="21">
        <v>0.236987651250467</v>
      </c>
    </row>
    <row r="1763" spans="1:3">
      <c r="A1763">
        <v>1760</v>
      </c>
      <c r="B1763" s="21">
        <v>0.23823533380395348</v>
      </c>
      <c r="C1763" s="21">
        <v>0.21425402490136589</v>
      </c>
    </row>
    <row r="1764" spans="1:3">
      <c r="A1764">
        <v>1761</v>
      </c>
      <c r="B1764" s="21">
        <v>0.26060461241412042</v>
      </c>
      <c r="C1764" s="21">
        <v>0.19664164362636352</v>
      </c>
    </row>
    <row r="1765" spans="1:3">
      <c r="A1765">
        <v>1762</v>
      </c>
      <c r="B1765" s="21">
        <v>0.24194378055561624</v>
      </c>
      <c r="C1765" s="21">
        <v>0.1651921322895003</v>
      </c>
    </row>
    <row r="1766" spans="1:3">
      <c r="A1766">
        <v>1763</v>
      </c>
      <c r="B1766" s="21">
        <v>0.26087211527302445</v>
      </c>
      <c r="C1766" s="21">
        <v>0.18251456849703937</v>
      </c>
    </row>
    <row r="1767" spans="1:3">
      <c r="A1767">
        <v>1764</v>
      </c>
      <c r="B1767" s="21">
        <v>0.24251615105360433</v>
      </c>
      <c r="C1767" s="21">
        <v>0.19512785024419482</v>
      </c>
    </row>
    <row r="1768" spans="1:3">
      <c r="A1768">
        <v>1765</v>
      </c>
      <c r="B1768" s="21">
        <v>0.25728526505140753</v>
      </c>
      <c r="C1768" s="21">
        <v>0.24120674501909062</v>
      </c>
    </row>
    <row r="1769" spans="1:3">
      <c r="A1769">
        <v>1766</v>
      </c>
      <c r="B1769" s="21">
        <v>0.2336396651325027</v>
      </c>
      <c r="C1769" s="21">
        <v>0.19031469407690643</v>
      </c>
    </row>
    <row r="1770" spans="1:3">
      <c r="A1770">
        <v>1767</v>
      </c>
      <c r="B1770" s="21">
        <v>0.26477765479676468</v>
      </c>
      <c r="C1770" s="21">
        <v>0.12123309423016847</v>
      </c>
    </row>
    <row r="1771" spans="1:3">
      <c r="A1771">
        <v>1768</v>
      </c>
      <c r="B1771" s="21">
        <v>0.23703544192723836</v>
      </c>
      <c r="C1771" s="21">
        <v>0.23490299622547278</v>
      </c>
    </row>
    <row r="1772" spans="1:3">
      <c r="A1772">
        <v>1769</v>
      </c>
      <c r="B1772" s="21">
        <v>0.22934903738914633</v>
      </c>
      <c r="C1772" s="21">
        <v>0.21393295523412131</v>
      </c>
    </row>
    <row r="1773" spans="1:3">
      <c r="A1773">
        <v>1770</v>
      </c>
      <c r="B1773" s="21">
        <v>0.23567938571425814</v>
      </c>
      <c r="C1773" s="21">
        <v>0.24197355914814181</v>
      </c>
    </row>
    <row r="1774" spans="1:3">
      <c r="A1774">
        <v>1771</v>
      </c>
      <c r="B1774" s="21">
        <v>0.24524496535584206</v>
      </c>
      <c r="C1774" s="21">
        <v>0.23315564308260703</v>
      </c>
    </row>
    <row r="1775" spans="1:3">
      <c r="A1775">
        <v>1772</v>
      </c>
      <c r="B1775" s="21">
        <v>0.26437522424921106</v>
      </c>
      <c r="C1775" s="21">
        <v>0.20356831384003946</v>
      </c>
    </row>
    <row r="1776" spans="1:3">
      <c r="A1776">
        <v>1773</v>
      </c>
      <c r="B1776" s="21">
        <v>0.21250288906472831</v>
      </c>
      <c r="C1776" s="21">
        <v>0.18314053459740798</v>
      </c>
    </row>
    <row r="1777" spans="1:3">
      <c r="A1777">
        <v>1774</v>
      </c>
      <c r="B1777" s="21">
        <v>0.20992358045727869</v>
      </c>
      <c r="C1777" s="21">
        <v>0.21058508506000109</v>
      </c>
    </row>
    <row r="1778" spans="1:3">
      <c r="A1778">
        <v>1775</v>
      </c>
      <c r="B1778" s="21">
        <v>0.20753202559241282</v>
      </c>
      <c r="C1778" s="21">
        <v>0.20548464974199909</v>
      </c>
    </row>
    <row r="1779" spans="1:3">
      <c r="A1779">
        <v>1776</v>
      </c>
      <c r="B1779" s="21">
        <v>0.24521222666727743</v>
      </c>
      <c r="C1779" s="21">
        <v>0.26784449377828667</v>
      </c>
    </row>
    <row r="1780" spans="1:3">
      <c r="A1780">
        <v>1777</v>
      </c>
      <c r="B1780" s="21">
        <v>0.23608248076844235</v>
      </c>
      <c r="C1780" s="21">
        <v>0.18188129213364984</v>
      </c>
    </row>
    <row r="1781" spans="1:3">
      <c r="A1781">
        <v>1778</v>
      </c>
      <c r="B1781" s="21">
        <v>0.22846184731379512</v>
      </c>
      <c r="C1781" s="21">
        <v>0.20584745282733077</v>
      </c>
    </row>
    <row r="1782" spans="1:3">
      <c r="A1782">
        <v>1779</v>
      </c>
      <c r="B1782" s="21">
        <v>0.2844134043581461</v>
      </c>
      <c r="C1782" s="21">
        <v>0.1088628559751344</v>
      </c>
    </row>
    <row r="1783" spans="1:3">
      <c r="A1783">
        <v>1780</v>
      </c>
      <c r="B1783" s="21">
        <v>0.23906899900345469</v>
      </c>
      <c r="C1783" s="21">
        <v>0.21217932843404053</v>
      </c>
    </row>
    <row r="1784" spans="1:3">
      <c r="A1784">
        <v>1781</v>
      </c>
      <c r="B1784" s="21">
        <v>0.24639306776250294</v>
      </c>
      <c r="C1784" s="21">
        <v>0.17014530992412319</v>
      </c>
    </row>
    <row r="1785" spans="1:3">
      <c r="A1785">
        <v>1782</v>
      </c>
      <c r="B1785" s="21">
        <v>0.24476752178333003</v>
      </c>
      <c r="C1785" s="21">
        <v>0.15572945690178241</v>
      </c>
    </row>
    <row r="1786" spans="1:3">
      <c r="A1786">
        <v>1783</v>
      </c>
      <c r="B1786" s="21">
        <v>0.22049827117452342</v>
      </c>
      <c r="C1786" s="21">
        <v>0.204250163166388</v>
      </c>
    </row>
    <row r="1787" spans="1:3">
      <c r="A1787">
        <v>1784</v>
      </c>
      <c r="B1787" s="21">
        <v>0.24342628800622629</v>
      </c>
      <c r="C1787" s="21">
        <v>0.24545840594717841</v>
      </c>
    </row>
    <row r="1788" spans="1:3">
      <c r="A1788">
        <v>1785</v>
      </c>
      <c r="B1788" s="21">
        <v>0.22187786197668011</v>
      </c>
      <c r="C1788" s="21">
        <v>0.18084382691012346</v>
      </c>
    </row>
    <row r="1789" spans="1:3">
      <c r="A1789">
        <v>1786</v>
      </c>
      <c r="B1789" s="21">
        <v>0.2298793031965233</v>
      </c>
      <c r="C1789" s="21">
        <v>0.20760149126982011</v>
      </c>
    </row>
    <row r="1790" spans="1:3">
      <c r="A1790">
        <v>1787</v>
      </c>
      <c r="B1790" s="21">
        <v>0.23605758433432444</v>
      </c>
      <c r="C1790" s="21">
        <v>0.20035518663709492</v>
      </c>
    </row>
    <row r="1791" spans="1:3">
      <c r="A1791">
        <v>1788</v>
      </c>
      <c r="B1791" s="21">
        <v>0.23465312594959917</v>
      </c>
      <c r="C1791" s="21">
        <v>0.1678151735293214</v>
      </c>
    </row>
    <row r="1792" spans="1:3">
      <c r="A1792">
        <v>1789</v>
      </c>
      <c r="B1792" s="21">
        <v>0.23216444612536766</v>
      </c>
      <c r="C1792" s="21">
        <v>0.157905998321409</v>
      </c>
    </row>
    <row r="1793" spans="1:3">
      <c r="A1793">
        <v>1790</v>
      </c>
      <c r="B1793" s="21">
        <v>0.29241043190169924</v>
      </c>
      <c r="C1793" s="21">
        <v>0.1687166118464288</v>
      </c>
    </row>
    <row r="1794" spans="1:3">
      <c r="A1794">
        <v>1791</v>
      </c>
      <c r="B1794" s="21">
        <v>0.24228320402737319</v>
      </c>
      <c r="C1794" s="21">
        <v>0.21372885404540193</v>
      </c>
    </row>
    <row r="1795" spans="1:3">
      <c r="A1795">
        <v>1792</v>
      </c>
      <c r="B1795" s="21">
        <v>0.26718367881489591</v>
      </c>
      <c r="C1795" s="21">
        <v>0.21028122443294212</v>
      </c>
    </row>
    <row r="1796" spans="1:3">
      <c r="A1796">
        <v>1793</v>
      </c>
      <c r="B1796" s="21">
        <v>0.21173875409739987</v>
      </c>
      <c r="C1796" s="21">
        <v>0.25369792229528448</v>
      </c>
    </row>
    <row r="1797" spans="1:3">
      <c r="A1797">
        <v>1794</v>
      </c>
      <c r="B1797" s="21">
        <v>0.22328340437697788</v>
      </c>
      <c r="C1797" s="21">
        <v>0.20294184078068511</v>
      </c>
    </row>
    <row r="1798" spans="1:3">
      <c r="A1798">
        <v>1795</v>
      </c>
      <c r="B1798" s="21">
        <v>0.23016347865887046</v>
      </c>
      <c r="C1798" s="21">
        <v>0.23410921186100683</v>
      </c>
    </row>
    <row r="1799" spans="1:3">
      <c r="A1799">
        <v>1796</v>
      </c>
      <c r="B1799" s="21">
        <v>0.24146017153588345</v>
      </c>
      <c r="C1799" s="21">
        <v>0.15694342836839234</v>
      </c>
    </row>
    <row r="1800" spans="1:3">
      <c r="A1800">
        <v>1797</v>
      </c>
      <c r="B1800" s="21">
        <v>0.2388033354669577</v>
      </c>
      <c r="C1800" s="21">
        <v>0.19415152580748818</v>
      </c>
    </row>
    <row r="1801" spans="1:3">
      <c r="A1801">
        <v>1798</v>
      </c>
      <c r="B1801" s="21">
        <v>0.2111470193089324</v>
      </c>
      <c r="C1801" s="21">
        <v>0.22820648483857514</v>
      </c>
    </row>
    <row r="1802" spans="1:3">
      <c r="A1802">
        <v>1799</v>
      </c>
      <c r="B1802" s="21">
        <v>0.21835023012710156</v>
      </c>
      <c r="C1802" s="21">
        <v>0.22442209537803756</v>
      </c>
    </row>
    <row r="1803" spans="1:3">
      <c r="A1803">
        <v>1800</v>
      </c>
      <c r="B1803" s="21">
        <v>0.23773876490663798</v>
      </c>
      <c r="C1803" s="21">
        <v>0.17977429370848458</v>
      </c>
    </row>
    <row r="1804" spans="1:3">
      <c r="A1804">
        <v>1801</v>
      </c>
      <c r="B1804" s="21">
        <v>0.21627815804474732</v>
      </c>
      <c r="C1804" s="21">
        <v>0.29171426428123831</v>
      </c>
    </row>
    <row r="1805" spans="1:3">
      <c r="A1805">
        <v>1802</v>
      </c>
      <c r="B1805" s="21">
        <v>0.21978342648507793</v>
      </c>
      <c r="C1805" s="21">
        <v>0.20726373221152014</v>
      </c>
    </row>
    <row r="1806" spans="1:3">
      <c r="A1806">
        <v>1803</v>
      </c>
      <c r="B1806" s="21">
        <v>0.23398101619189696</v>
      </c>
      <c r="C1806" s="21">
        <v>0.20124240120290793</v>
      </c>
    </row>
    <row r="1807" spans="1:3">
      <c r="A1807">
        <v>1804</v>
      </c>
      <c r="B1807" s="21">
        <v>0.21497380021112686</v>
      </c>
      <c r="C1807" s="21">
        <v>0.18219418798519454</v>
      </c>
    </row>
    <row r="1808" spans="1:3">
      <c r="A1808">
        <v>1805</v>
      </c>
      <c r="B1808" s="21">
        <v>0.23433854412558028</v>
      </c>
      <c r="C1808" s="21">
        <v>0.2316049370879788</v>
      </c>
    </row>
    <row r="1809" spans="1:3">
      <c r="A1809">
        <v>1806</v>
      </c>
      <c r="B1809" s="21">
        <v>0.27034731581382226</v>
      </c>
      <c r="C1809" s="21">
        <v>0.16195141393209755</v>
      </c>
    </row>
    <row r="1810" spans="1:3">
      <c r="A1810">
        <v>1807</v>
      </c>
      <c r="B1810" s="21">
        <v>0.23241532926263492</v>
      </c>
      <c r="C1810" s="21">
        <v>0.18247485378295369</v>
      </c>
    </row>
    <row r="1811" spans="1:3">
      <c r="A1811">
        <v>1808</v>
      </c>
      <c r="B1811" s="21">
        <v>0.19520914578970069</v>
      </c>
      <c r="C1811" s="21">
        <v>0.25085023003524171</v>
      </c>
    </row>
    <row r="1812" spans="1:3">
      <c r="A1812">
        <v>1809</v>
      </c>
      <c r="B1812" s="21">
        <v>0.27870695239413612</v>
      </c>
      <c r="C1812" s="21">
        <v>0.11924560021546117</v>
      </c>
    </row>
    <row r="1813" spans="1:3">
      <c r="A1813">
        <v>1810</v>
      </c>
      <c r="B1813" s="21">
        <v>0.27601559549783283</v>
      </c>
      <c r="C1813" s="21">
        <v>0.15114821522054439</v>
      </c>
    </row>
    <row r="1814" spans="1:3">
      <c r="A1814">
        <v>1811</v>
      </c>
      <c r="B1814" s="21">
        <v>0.26796849525456201</v>
      </c>
      <c r="C1814" s="21">
        <v>0.19827184570197265</v>
      </c>
    </row>
    <row r="1815" spans="1:3">
      <c r="A1815">
        <v>1812</v>
      </c>
      <c r="B1815" s="21">
        <v>0.24220281393267978</v>
      </c>
      <c r="C1815" s="21">
        <v>0.21302507311734442</v>
      </c>
    </row>
    <row r="1816" spans="1:3">
      <c r="A1816">
        <v>1813</v>
      </c>
      <c r="B1816" s="21">
        <v>0.21521442331548152</v>
      </c>
      <c r="C1816" s="21">
        <v>0.20562650923973408</v>
      </c>
    </row>
    <row r="1817" spans="1:3">
      <c r="A1817">
        <v>1814</v>
      </c>
      <c r="B1817" s="21">
        <v>0.22525258573849974</v>
      </c>
      <c r="C1817" s="21">
        <v>0.2104162104339776</v>
      </c>
    </row>
    <row r="1818" spans="1:3">
      <c r="A1818">
        <v>1815</v>
      </c>
      <c r="B1818" s="21">
        <v>0.2158399697887759</v>
      </c>
      <c r="C1818" s="21">
        <v>0.20572384974477467</v>
      </c>
    </row>
    <row r="1819" spans="1:3">
      <c r="A1819">
        <v>1816</v>
      </c>
      <c r="B1819" s="21">
        <v>0.26724747490771622</v>
      </c>
      <c r="C1819" s="21">
        <v>0.1531083688023254</v>
      </c>
    </row>
    <row r="1820" spans="1:3">
      <c r="A1820">
        <v>1817</v>
      </c>
      <c r="B1820" s="21">
        <v>0.21276247064676271</v>
      </c>
      <c r="C1820" s="21">
        <v>0.19257438300140597</v>
      </c>
    </row>
    <row r="1821" spans="1:3">
      <c r="A1821">
        <v>1818</v>
      </c>
      <c r="B1821" s="21">
        <v>0.21463403183682531</v>
      </c>
      <c r="C1821" s="21">
        <v>0.21464688722742509</v>
      </c>
    </row>
    <row r="1822" spans="1:3">
      <c r="A1822">
        <v>1819</v>
      </c>
      <c r="B1822" s="21">
        <v>0.28611660843657993</v>
      </c>
      <c r="C1822" s="21">
        <v>0.18437971987436466</v>
      </c>
    </row>
    <row r="1823" spans="1:3">
      <c r="A1823">
        <v>1820</v>
      </c>
      <c r="B1823" s="21">
        <v>0.25573936337245246</v>
      </c>
      <c r="C1823" s="21">
        <v>0.15068131735384593</v>
      </c>
    </row>
    <row r="1824" spans="1:3">
      <c r="A1824">
        <v>1821</v>
      </c>
      <c r="B1824" s="21">
        <v>0.23363438225551689</v>
      </c>
      <c r="C1824" s="21">
        <v>0.19626336801358674</v>
      </c>
    </row>
    <row r="1825" spans="1:3">
      <c r="A1825">
        <v>1822</v>
      </c>
      <c r="B1825" s="21">
        <v>0.21744103895104913</v>
      </c>
      <c r="C1825" s="21">
        <v>0.19356223958839283</v>
      </c>
    </row>
    <row r="1826" spans="1:3">
      <c r="A1826">
        <v>1823</v>
      </c>
      <c r="B1826" s="21">
        <v>0.21862503881418324</v>
      </c>
      <c r="C1826" s="21">
        <v>0.22775347479891431</v>
      </c>
    </row>
    <row r="1827" spans="1:3">
      <c r="A1827">
        <v>1824</v>
      </c>
      <c r="B1827" s="21">
        <v>0.2615697108227234</v>
      </c>
      <c r="C1827" s="21">
        <v>0.14907104711013835</v>
      </c>
    </row>
    <row r="1828" spans="1:3">
      <c r="A1828">
        <v>1825</v>
      </c>
      <c r="B1828" s="21">
        <v>0.25264913693290447</v>
      </c>
      <c r="C1828" s="21">
        <v>0.20322656613162104</v>
      </c>
    </row>
    <row r="1829" spans="1:3">
      <c r="A1829">
        <v>1826</v>
      </c>
      <c r="B1829" s="21">
        <v>0.22762128535597737</v>
      </c>
      <c r="C1829" s="21">
        <v>0.19827012750066111</v>
      </c>
    </row>
    <row r="1830" spans="1:3">
      <c r="A1830">
        <v>1827</v>
      </c>
      <c r="B1830" s="21">
        <v>0.2551635396995815</v>
      </c>
      <c r="C1830" s="21">
        <v>0.15551183687702566</v>
      </c>
    </row>
    <row r="1831" spans="1:3">
      <c r="A1831">
        <v>1828</v>
      </c>
      <c r="B1831" s="21">
        <v>0.22150475026948219</v>
      </c>
      <c r="C1831" s="21">
        <v>0.16787443445533862</v>
      </c>
    </row>
    <row r="1832" spans="1:3">
      <c r="A1832">
        <v>1829</v>
      </c>
      <c r="B1832" s="21">
        <v>0.21349508394000954</v>
      </c>
      <c r="C1832" s="21">
        <v>0.21413241841065822</v>
      </c>
    </row>
    <row r="1833" spans="1:3">
      <c r="A1833">
        <v>1830</v>
      </c>
      <c r="B1833" s="21">
        <v>0.24267402878965516</v>
      </c>
      <c r="C1833" s="21">
        <v>0.1822830272509148</v>
      </c>
    </row>
    <row r="1834" spans="1:3">
      <c r="A1834">
        <v>1831</v>
      </c>
      <c r="B1834" s="21">
        <v>0.22227155677711302</v>
      </c>
      <c r="C1834" s="21">
        <v>0.21820397630656824</v>
      </c>
    </row>
    <row r="1835" spans="1:3">
      <c r="A1835">
        <v>1832</v>
      </c>
      <c r="B1835" s="21">
        <v>0.25788335431031351</v>
      </c>
      <c r="C1835" s="21">
        <v>0.18936949333086506</v>
      </c>
    </row>
    <row r="1836" spans="1:3">
      <c r="A1836">
        <v>1833</v>
      </c>
      <c r="B1836" s="21">
        <v>0.23138757167820692</v>
      </c>
      <c r="C1836" s="21">
        <v>0.23453686851580796</v>
      </c>
    </row>
    <row r="1837" spans="1:3">
      <c r="A1837">
        <v>1834</v>
      </c>
      <c r="B1837" s="21">
        <v>0.24675298433765797</v>
      </c>
      <c r="C1837" s="21">
        <v>0.15457263406863603</v>
      </c>
    </row>
    <row r="1838" spans="1:3">
      <c r="A1838">
        <v>1835</v>
      </c>
      <c r="B1838" s="21">
        <v>0.21775217791593182</v>
      </c>
      <c r="C1838" s="21">
        <v>0.21593518533434566</v>
      </c>
    </row>
    <row r="1839" spans="1:3">
      <c r="A1839">
        <v>1836</v>
      </c>
      <c r="B1839" s="21">
        <v>0.20572501678612001</v>
      </c>
      <c r="C1839" s="21">
        <v>0.22014795644867094</v>
      </c>
    </row>
    <row r="1840" spans="1:3">
      <c r="A1840">
        <v>1837</v>
      </c>
      <c r="B1840" s="21">
        <v>0.23495938890968085</v>
      </c>
      <c r="C1840" s="21">
        <v>0.20923363113165436</v>
      </c>
    </row>
    <row r="1841" spans="1:3">
      <c r="A1841">
        <v>1838</v>
      </c>
      <c r="B1841" s="21">
        <v>0.24344761456376621</v>
      </c>
      <c r="C1841" s="21">
        <v>0.14690930780612643</v>
      </c>
    </row>
    <row r="1842" spans="1:3">
      <c r="A1842">
        <v>1839</v>
      </c>
      <c r="B1842" s="21">
        <v>0.25564481771898168</v>
      </c>
      <c r="C1842" s="21">
        <v>0.24355546568965036</v>
      </c>
    </row>
    <row r="1843" spans="1:3">
      <c r="A1843">
        <v>1840</v>
      </c>
      <c r="B1843" s="21">
        <v>0.26610091012943676</v>
      </c>
      <c r="C1843" s="21">
        <v>0.17867372088619199</v>
      </c>
    </row>
    <row r="1844" spans="1:3">
      <c r="A1844">
        <v>1841</v>
      </c>
      <c r="B1844" s="21">
        <v>0.20424207764463079</v>
      </c>
      <c r="C1844" s="21">
        <v>0.2477809855142773</v>
      </c>
    </row>
    <row r="1845" spans="1:3">
      <c r="A1845">
        <v>1842</v>
      </c>
      <c r="B1845" s="21">
        <v>0.27566948332677266</v>
      </c>
      <c r="C1845" s="21">
        <v>0.11685076330825303</v>
      </c>
    </row>
    <row r="1846" spans="1:3">
      <c r="A1846">
        <v>1843</v>
      </c>
      <c r="B1846" s="21">
        <v>0.27955069932718329</v>
      </c>
      <c r="C1846" s="21">
        <v>0.15643328209713167</v>
      </c>
    </row>
    <row r="1847" spans="1:3">
      <c r="A1847">
        <v>1844</v>
      </c>
      <c r="B1847" s="21">
        <v>0.27837437966938577</v>
      </c>
      <c r="C1847" s="21">
        <v>0.16123121369045418</v>
      </c>
    </row>
    <row r="1848" spans="1:3">
      <c r="A1848">
        <v>1845</v>
      </c>
      <c r="B1848" s="21">
        <v>0.23454588766757722</v>
      </c>
      <c r="C1848" s="21">
        <v>0.22958345077451864</v>
      </c>
    </row>
    <row r="1849" spans="1:3">
      <c r="A1849">
        <v>1846</v>
      </c>
      <c r="B1849" s="21">
        <v>0.21296198574808672</v>
      </c>
      <c r="C1849" s="21">
        <v>0.19414424726065266</v>
      </c>
    </row>
    <row r="1850" spans="1:3">
      <c r="A1850">
        <v>1847</v>
      </c>
      <c r="B1850" s="21">
        <v>0.20798300990391744</v>
      </c>
      <c r="C1850" s="21">
        <v>0.22435695148654639</v>
      </c>
    </row>
    <row r="1851" spans="1:3">
      <c r="A1851">
        <v>1848</v>
      </c>
      <c r="B1851" s="21">
        <v>0.22633568316060293</v>
      </c>
      <c r="C1851" s="21">
        <v>0.26162696566323329</v>
      </c>
    </row>
    <row r="1852" spans="1:3">
      <c r="A1852">
        <v>1849</v>
      </c>
      <c r="B1852" s="21">
        <v>0.2415755934248297</v>
      </c>
      <c r="C1852" s="21">
        <v>0.17351975528310248</v>
      </c>
    </row>
    <row r="1853" spans="1:3">
      <c r="A1853">
        <v>1850</v>
      </c>
      <c r="B1853" s="21">
        <v>0.22205013291465669</v>
      </c>
      <c r="C1853" s="21">
        <v>0.20278660024327019</v>
      </c>
    </row>
    <row r="1854" spans="1:3">
      <c r="A1854">
        <v>1851</v>
      </c>
      <c r="B1854" s="21">
        <v>0.2147094535083893</v>
      </c>
      <c r="C1854" s="21">
        <v>0.19127956027807977</v>
      </c>
    </row>
    <row r="1855" spans="1:3">
      <c r="A1855">
        <v>1852</v>
      </c>
      <c r="B1855" s="21">
        <v>0.25387979722262932</v>
      </c>
      <c r="C1855" s="21">
        <v>0.1533127717988895</v>
      </c>
    </row>
    <row r="1856" spans="1:3">
      <c r="A1856">
        <v>1853</v>
      </c>
      <c r="B1856" s="21">
        <v>0.23920405980898921</v>
      </c>
      <c r="C1856" s="21">
        <v>0.2106652265071359</v>
      </c>
    </row>
    <row r="1857" spans="1:3">
      <c r="A1857">
        <v>1854</v>
      </c>
      <c r="B1857" s="21">
        <v>0.23096262469591397</v>
      </c>
      <c r="C1857" s="21">
        <v>0.18443397063868647</v>
      </c>
    </row>
    <row r="1858" spans="1:3">
      <c r="A1858">
        <v>1855</v>
      </c>
      <c r="B1858" s="21">
        <v>0.26526065526395415</v>
      </c>
      <c r="C1858" s="21">
        <v>0.1307411906303789</v>
      </c>
    </row>
    <row r="1859" spans="1:3">
      <c r="A1859">
        <v>1856</v>
      </c>
      <c r="B1859" s="21">
        <v>0.20794452051200574</v>
      </c>
      <c r="C1859" s="21">
        <v>0.21211340364678827</v>
      </c>
    </row>
    <row r="1860" spans="1:3">
      <c r="A1860">
        <v>1857</v>
      </c>
      <c r="B1860" s="21">
        <v>0.2325112241005618</v>
      </c>
      <c r="C1860" s="21">
        <v>0.26716231648243854</v>
      </c>
    </row>
    <row r="1861" spans="1:3">
      <c r="A1861">
        <v>1858</v>
      </c>
      <c r="B1861" s="21">
        <v>0.25477790846259907</v>
      </c>
      <c r="C1861" s="21">
        <v>0.17915556087018661</v>
      </c>
    </row>
    <row r="1862" spans="1:3">
      <c r="A1862">
        <v>1859</v>
      </c>
      <c r="B1862" s="21">
        <v>0.22641010552033769</v>
      </c>
      <c r="C1862" s="21">
        <v>0.21048466456336867</v>
      </c>
    </row>
    <row r="1863" spans="1:3">
      <c r="A1863">
        <v>1860</v>
      </c>
      <c r="B1863" s="21">
        <v>0.25241615568363279</v>
      </c>
      <c r="C1863" s="21">
        <v>0.18691284429702787</v>
      </c>
    </row>
    <row r="1864" spans="1:3">
      <c r="A1864">
        <v>1861</v>
      </c>
      <c r="B1864" s="21">
        <v>0.25572444321478843</v>
      </c>
      <c r="C1864" s="21">
        <v>0.19316308423456438</v>
      </c>
    </row>
    <row r="1865" spans="1:3">
      <c r="A1865">
        <v>1862</v>
      </c>
      <c r="B1865" s="21">
        <v>0.22347259628653021</v>
      </c>
      <c r="C1865" s="21">
        <v>0.23736854325088366</v>
      </c>
    </row>
    <row r="1866" spans="1:3">
      <c r="A1866">
        <v>1863</v>
      </c>
      <c r="B1866" s="21">
        <v>0.24055997297937357</v>
      </c>
      <c r="C1866" s="21">
        <v>0.15134863210914895</v>
      </c>
    </row>
    <row r="1867" spans="1:3">
      <c r="A1867">
        <v>1864</v>
      </c>
      <c r="B1867" s="21">
        <v>0.23746279116017818</v>
      </c>
      <c r="C1867" s="21">
        <v>0.18838093423882249</v>
      </c>
    </row>
    <row r="1868" spans="1:3">
      <c r="A1868">
        <v>1865</v>
      </c>
      <c r="B1868" s="21">
        <v>0.20890419577750505</v>
      </c>
      <c r="C1868" s="21">
        <v>0.19040182827232832</v>
      </c>
    </row>
    <row r="1869" spans="1:3">
      <c r="A1869">
        <v>1866</v>
      </c>
      <c r="B1869" s="21">
        <v>0.22859363255502707</v>
      </c>
      <c r="C1869" s="21">
        <v>0.27267064356450427</v>
      </c>
    </row>
    <row r="1870" spans="1:3">
      <c r="A1870">
        <v>1867</v>
      </c>
      <c r="B1870" s="21">
        <v>0.1898848092798914</v>
      </c>
      <c r="C1870" s="21">
        <v>0.25610354192694623</v>
      </c>
    </row>
    <row r="1871" spans="1:3">
      <c r="A1871">
        <v>1868</v>
      </c>
      <c r="B1871" s="21">
        <v>0.25081206808168749</v>
      </c>
      <c r="C1871" s="21">
        <v>0.18777221853670426</v>
      </c>
    </row>
    <row r="1872" spans="1:3">
      <c r="A1872">
        <v>1869</v>
      </c>
      <c r="B1872" s="21">
        <v>0.22585701040493664</v>
      </c>
      <c r="C1872" s="21">
        <v>0.2413247921700043</v>
      </c>
    </row>
    <row r="1873" spans="1:3">
      <c r="A1873">
        <v>1870</v>
      </c>
      <c r="B1873" s="21">
        <v>0.21682748000283622</v>
      </c>
      <c r="C1873" s="21">
        <v>0.2002367285413709</v>
      </c>
    </row>
    <row r="1874" spans="1:3">
      <c r="A1874">
        <v>1871</v>
      </c>
      <c r="B1874" s="21">
        <v>0.22019144901880575</v>
      </c>
      <c r="C1874" s="21">
        <v>0.22343336551101783</v>
      </c>
    </row>
    <row r="1875" spans="1:3">
      <c r="A1875">
        <v>1872</v>
      </c>
      <c r="B1875" s="21">
        <v>0.23369959094549883</v>
      </c>
      <c r="C1875" s="21">
        <v>0.19509804358682775</v>
      </c>
    </row>
    <row r="1876" spans="1:3">
      <c r="A1876">
        <v>1873</v>
      </c>
      <c r="B1876" s="21">
        <v>0.23563240739249944</v>
      </c>
      <c r="C1876" s="21">
        <v>0.16330500860397984</v>
      </c>
    </row>
    <row r="1877" spans="1:3">
      <c r="A1877">
        <v>1874</v>
      </c>
      <c r="B1877" s="21">
        <v>0.25596709040075377</v>
      </c>
      <c r="C1877" s="21">
        <v>0.15405564059110474</v>
      </c>
    </row>
    <row r="1878" spans="1:3">
      <c r="A1878">
        <v>1875</v>
      </c>
      <c r="B1878" s="21">
        <v>0.19639419805993855</v>
      </c>
      <c r="C1878" s="21">
        <v>0.22827601068158224</v>
      </c>
    </row>
    <row r="1879" spans="1:3">
      <c r="A1879">
        <v>1876</v>
      </c>
      <c r="B1879" s="21">
        <v>0.24722119521440808</v>
      </c>
      <c r="C1879" s="21">
        <v>0.21014778705351736</v>
      </c>
    </row>
    <row r="1880" spans="1:3">
      <c r="A1880">
        <v>1877</v>
      </c>
      <c r="B1880" s="21">
        <v>0.19889809302786562</v>
      </c>
      <c r="C1880" s="21">
        <v>0.24337485438340814</v>
      </c>
    </row>
    <row r="1881" spans="1:3">
      <c r="A1881">
        <v>1878</v>
      </c>
      <c r="B1881" s="21">
        <v>0.2391394567186603</v>
      </c>
      <c r="C1881" s="21">
        <v>0.15864129987640513</v>
      </c>
    </row>
    <row r="1882" spans="1:3">
      <c r="A1882">
        <v>1879</v>
      </c>
      <c r="B1882" s="21">
        <v>0.25158194549895341</v>
      </c>
      <c r="C1882" s="21">
        <v>0.20000821657380513</v>
      </c>
    </row>
    <row r="1883" spans="1:3">
      <c r="A1883">
        <v>1880</v>
      </c>
      <c r="B1883" s="21">
        <v>0.21202836990713622</v>
      </c>
      <c r="C1883" s="21">
        <v>0.23784892941467586</v>
      </c>
    </row>
    <row r="1884" spans="1:3">
      <c r="A1884">
        <v>1881</v>
      </c>
      <c r="B1884" s="21">
        <v>0.21633411201973263</v>
      </c>
      <c r="C1884" s="21">
        <v>0.18408294474160472</v>
      </c>
    </row>
    <row r="1885" spans="1:3">
      <c r="A1885">
        <v>1882</v>
      </c>
      <c r="B1885" s="21">
        <v>0.21896545053382918</v>
      </c>
      <c r="C1885" s="21">
        <v>0.2281349944020522</v>
      </c>
    </row>
    <row r="1886" spans="1:3">
      <c r="A1886">
        <v>1883</v>
      </c>
      <c r="B1886" s="21">
        <v>0.22491469484982909</v>
      </c>
      <c r="C1886" s="21">
        <v>0.2046510912942667</v>
      </c>
    </row>
    <row r="1887" spans="1:3">
      <c r="A1887">
        <v>1884</v>
      </c>
      <c r="B1887" s="21">
        <v>0.27112446167563381</v>
      </c>
      <c r="C1887" s="21">
        <v>0.15695296435457098</v>
      </c>
    </row>
    <row r="1888" spans="1:3">
      <c r="A1888">
        <v>1885</v>
      </c>
      <c r="B1888" s="21">
        <v>0.2138902132829236</v>
      </c>
      <c r="C1888" s="21">
        <v>0.27129741018647968</v>
      </c>
    </row>
    <row r="1889" spans="1:3">
      <c r="A1889">
        <v>1886</v>
      </c>
      <c r="B1889" s="21">
        <v>0.23855573564322199</v>
      </c>
      <c r="C1889" s="21">
        <v>0.19517060206643994</v>
      </c>
    </row>
    <row r="1890" spans="1:3">
      <c r="A1890">
        <v>1887</v>
      </c>
      <c r="B1890" s="21">
        <v>0.24585640584711399</v>
      </c>
      <c r="C1890" s="21">
        <v>0.24363058899393045</v>
      </c>
    </row>
    <row r="1891" spans="1:3">
      <c r="A1891">
        <v>1888</v>
      </c>
      <c r="B1891" s="21">
        <v>0.22813398323289538</v>
      </c>
      <c r="C1891" s="21">
        <v>0.21841209252958943</v>
      </c>
    </row>
    <row r="1892" spans="1:3">
      <c r="A1892">
        <v>1889</v>
      </c>
      <c r="B1892" s="21">
        <v>0.2103708949568075</v>
      </c>
      <c r="C1892" s="21">
        <v>0.26079968446688712</v>
      </c>
    </row>
    <row r="1893" spans="1:3">
      <c r="A1893">
        <v>1890</v>
      </c>
      <c r="B1893" s="21">
        <v>0.24453912745483436</v>
      </c>
      <c r="C1893" s="21">
        <v>0.19277917291113786</v>
      </c>
    </row>
    <row r="1894" spans="1:3">
      <c r="A1894">
        <v>1891</v>
      </c>
      <c r="B1894" s="21">
        <v>0.23359174111291928</v>
      </c>
      <c r="C1894" s="21">
        <v>0.19612262609087366</v>
      </c>
    </row>
    <row r="1895" spans="1:3">
      <c r="A1895">
        <v>1892</v>
      </c>
      <c r="B1895" s="21">
        <v>0.23219788150655624</v>
      </c>
      <c r="C1895" s="21">
        <v>0.28768256980900686</v>
      </c>
    </row>
    <row r="1896" spans="1:3">
      <c r="A1896">
        <v>1893</v>
      </c>
      <c r="B1896" s="21">
        <v>0.21823029162326618</v>
      </c>
      <c r="C1896" s="21">
        <v>0.17591212550480356</v>
      </c>
    </row>
    <row r="1897" spans="1:3">
      <c r="A1897">
        <v>1894</v>
      </c>
      <c r="B1897" s="21">
        <v>0.23884728990898876</v>
      </c>
      <c r="C1897" s="21">
        <v>0.19152242107602679</v>
      </c>
    </row>
    <row r="1898" spans="1:3">
      <c r="A1898">
        <v>1895</v>
      </c>
      <c r="B1898" s="21">
        <v>0.1952473087265246</v>
      </c>
      <c r="C1898" s="21">
        <v>0.24148663230987122</v>
      </c>
    </row>
    <row r="1899" spans="1:3">
      <c r="A1899">
        <v>1896</v>
      </c>
      <c r="B1899" s="21">
        <v>0.22483513648396725</v>
      </c>
      <c r="C1899" s="21">
        <v>0.1753020923352786</v>
      </c>
    </row>
    <row r="1900" spans="1:3">
      <c r="A1900">
        <v>1897</v>
      </c>
      <c r="B1900" s="21">
        <v>0.2459192239642719</v>
      </c>
      <c r="C1900" s="21">
        <v>0.14240009417937932</v>
      </c>
    </row>
    <row r="1901" spans="1:3">
      <c r="A1901">
        <v>1898</v>
      </c>
      <c r="B1901" s="21">
        <v>0.23241761400417649</v>
      </c>
      <c r="C1901" s="21">
        <v>0.16413951554898012</v>
      </c>
    </row>
    <row r="1902" spans="1:3">
      <c r="A1902">
        <v>1899</v>
      </c>
      <c r="B1902" s="21">
        <v>0.22701979984019388</v>
      </c>
      <c r="C1902" s="21">
        <v>0.21666964850952</v>
      </c>
    </row>
    <row r="1903" spans="1:3">
      <c r="A1903">
        <v>1900</v>
      </c>
      <c r="B1903" s="21">
        <v>0.23036900319180648</v>
      </c>
      <c r="C1903" s="21">
        <v>0.1913880383588068</v>
      </c>
    </row>
    <row r="1904" spans="1:3">
      <c r="A1904">
        <v>1901</v>
      </c>
      <c r="B1904" s="21">
        <v>0.24528853776029397</v>
      </c>
      <c r="C1904" s="21">
        <v>0.14295233754777451</v>
      </c>
    </row>
    <row r="1905" spans="1:3">
      <c r="A1905">
        <v>1902</v>
      </c>
      <c r="B1905" s="21">
        <v>0.27454131778182583</v>
      </c>
      <c r="C1905" s="21">
        <v>0.13328114684918524</v>
      </c>
    </row>
    <row r="1906" spans="1:3">
      <c r="A1906">
        <v>1903</v>
      </c>
      <c r="B1906" s="21">
        <v>0.19061503634658772</v>
      </c>
      <c r="C1906" s="21">
        <v>0.22287161509698922</v>
      </c>
    </row>
    <row r="1907" spans="1:3">
      <c r="A1907">
        <v>1904</v>
      </c>
      <c r="B1907" s="21">
        <v>0.26572448583943342</v>
      </c>
      <c r="C1907" s="21">
        <v>0.19572785000970938</v>
      </c>
    </row>
    <row r="1908" spans="1:3">
      <c r="A1908">
        <v>1905</v>
      </c>
      <c r="B1908" s="21">
        <v>0.22055470651353046</v>
      </c>
      <c r="C1908" s="21">
        <v>0.2381345706580599</v>
      </c>
    </row>
    <row r="1909" spans="1:3">
      <c r="A1909">
        <v>1906</v>
      </c>
      <c r="B1909" s="21">
        <v>0.25070246637313598</v>
      </c>
      <c r="C1909" s="21">
        <v>0.19091304427813516</v>
      </c>
    </row>
    <row r="1910" spans="1:3">
      <c r="A1910">
        <v>1907</v>
      </c>
      <c r="B1910" s="21">
        <v>0.24698941934159474</v>
      </c>
      <c r="C1910" s="21">
        <v>0.20483553712525018</v>
      </c>
    </row>
    <row r="1911" spans="1:3">
      <c r="A1911">
        <v>1908</v>
      </c>
      <c r="B1911" s="21">
        <v>0.19504230438564193</v>
      </c>
      <c r="C1911" s="21">
        <v>0.21867062014954308</v>
      </c>
    </row>
    <row r="1912" spans="1:3">
      <c r="A1912">
        <v>1909</v>
      </c>
      <c r="B1912" s="21">
        <v>0.23752710899912269</v>
      </c>
      <c r="C1912" s="21">
        <v>0.23932992777825829</v>
      </c>
    </row>
    <row r="1913" spans="1:3">
      <c r="A1913">
        <v>1910</v>
      </c>
      <c r="B1913" s="21">
        <v>0.32553852081336798</v>
      </c>
      <c r="C1913" s="21">
        <v>0.10170093400237218</v>
      </c>
    </row>
    <row r="1914" spans="1:3">
      <c r="A1914">
        <v>1911</v>
      </c>
      <c r="B1914" s="21">
        <v>0.20759146469406806</v>
      </c>
      <c r="C1914" s="21">
        <v>0.2332950802648501</v>
      </c>
    </row>
    <row r="1915" spans="1:3">
      <c r="A1915">
        <v>1912</v>
      </c>
      <c r="B1915" s="21">
        <v>0.21745578550228761</v>
      </c>
      <c r="C1915" s="21">
        <v>0.21801958077484229</v>
      </c>
    </row>
    <row r="1916" spans="1:3">
      <c r="A1916">
        <v>1913</v>
      </c>
      <c r="B1916" s="21">
        <v>0.21425175823282044</v>
      </c>
      <c r="C1916" s="21">
        <v>0.19449014739919743</v>
      </c>
    </row>
    <row r="1917" spans="1:3">
      <c r="A1917">
        <v>1914</v>
      </c>
      <c r="B1917" s="21">
        <v>0.20001119301422943</v>
      </c>
      <c r="C1917" s="21">
        <v>0.20808063420427314</v>
      </c>
    </row>
    <row r="1918" spans="1:3">
      <c r="A1918">
        <v>1915</v>
      </c>
      <c r="B1918" s="21">
        <v>0.28891101767912769</v>
      </c>
      <c r="C1918" s="21">
        <v>0.1206912105494256</v>
      </c>
    </row>
    <row r="1919" spans="1:3">
      <c r="A1919">
        <v>1916</v>
      </c>
      <c r="B1919" s="21">
        <v>0.23983794018828691</v>
      </c>
      <c r="C1919" s="21">
        <v>0.24338581740390747</v>
      </c>
    </row>
    <row r="1920" spans="1:3">
      <c r="A1920">
        <v>1917</v>
      </c>
      <c r="B1920" s="21">
        <v>0.26310474186384847</v>
      </c>
      <c r="C1920" s="21">
        <v>0.13734760336084501</v>
      </c>
    </row>
    <row r="1921" spans="1:3">
      <c r="A1921">
        <v>1918</v>
      </c>
      <c r="B1921" s="21">
        <v>0.21107379051206351</v>
      </c>
      <c r="C1921" s="21">
        <v>0.25406543413485261</v>
      </c>
    </row>
    <row r="1922" spans="1:3">
      <c r="A1922">
        <v>1919</v>
      </c>
      <c r="B1922" s="21">
        <v>0.26384388201565712</v>
      </c>
      <c r="C1922" s="21">
        <v>0.17204707574515177</v>
      </c>
    </row>
    <row r="1923" spans="1:3">
      <c r="A1923">
        <v>1920</v>
      </c>
      <c r="B1923" s="21">
        <v>0.20162730354779546</v>
      </c>
      <c r="C1923" s="21">
        <v>0.19862325784517032</v>
      </c>
    </row>
    <row r="1924" spans="1:3">
      <c r="A1924">
        <v>1921</v>
      </c>
      <c r="B1924" s="21">
        <v>0.22278462074592995</v>
      </c>
      <c r="C1924" s="21">
        <v>0.18853630665379353</v>
      </c>
    </row>
    <row r="1925" spans="1:3">
      <c r="A1925">
        <v>1922</v>
      </c>
      <c r="B1925" s="21">
        <v>0.22435612017334189</v>
      </c>
      <c r="C1925" s="21">
        <v>0.21765429773606312</v>
      </c>
    </row>
    <row r="1926" spans="1:3">
      <c r="A1926">
        <v>1923</v>
      </c>
      <c r="B1926" s="21">
        <v>0.23893807549668986</v>
      </c>
      <c r="C1926" s="21">
        <v>0.2242922672358556</v>
      </c>
    </row>
    <row r="1927" spans="1:3">
      <c r="A1927">
        <v>1924</v>
      </c>
      <c r="B1927" s="21">
        <v>0.28748881241430657</v>
      </c>
      <c r="C1927" s="21">
        <v>0.25331040250620984</v>
      </c>
    </row>
    <row r="1928" spans="1:3">
      <c r="A1928">
        <v>1925</v>
      </c>
      <c r="B1928" s="21">
        <v>0.2145524962461669</v>
      </c>
      <c r="C1928" s="21">
        <v>0.21392382734573337</v>
      </c>
    </row>
    <row r="1929" spans="1:3">
      <c r="A1929">
        <v>1926</v>
      </c>
      <c r="B1929" s="21">
        <v>0.29385635696271228</v>
      </c>
      <c r="C1929" s="21">
        <v>9.7292110911794821E-2</v>
      </c>
    </row>
    <row r="1930" spans="1:3">
      <c r="A1930">
        <v>1927</v>
      </c>
      <c r="B1930" s="21">
        <v>0.22723084472454522</v>
      </c>
      <c r="C1930" s="21">
        <v>0.23205753814228886</v>
      </c>
    </row>
    <row r="1931" spans="1:3">
      <c r="A1931">
        <v>1928</v>
      </c>
      <c r="B1931" s="21">
        <v>0.25578415674457666</v>
      </c>
      <c r="C1931" s="21">
        <v>0.19725574046394817</v>
      </c>
    </row>
    <row r="1932" spans="1:3">
      <c r="A1932">
        <v>1929</v>
      </c>
      <c r="B1932" s="21">
        <v>0.21515848500177909</v>
      </c>
      <c r="C1932" s="21">
        <v>0.2046785334205615</v>
      </c>
    </row>
    <row r="1933" spans="1:3">
      <c r="A1933">
        <v>1930</v>
      </c>
      <c r="B1933" s="21">
        <v>0.26025960348507315</v>
      </c>
      <c r="C1933" s="21">
        <v>0.19094978099571577</v>
      </c>
    </row>
    <row r="1934" spans="1:3">
      <c r="A1934">
        <v>1931</v>
      </c>
      <c r="B1934" s="21">
        <v>0.21261690712804229</v>
      </c>
      <c r="C1934" s="21">
        <v>0.22191535207858668</v>
      </c>
    </row>
    <row r="1935" spans="1:3">
      <c r="A1935">
        <v>1932</v>
      </c>
      <c r="B1935" s="21">
        <v>0.22151535046610857</v>
      </c>
      <c r="C1935" s="21">
        <v>0.2876795845465534</v>
      </c>
    </row>
    <row r="1936" spans="1:3">
      <c r="A1936">
        <v>1933</v>
      </c>
      <c r="B1936" s="21">
        <v>0.25010636287855414</v>
      </c>
      <c r="C1936" s="21">
        <v>0.18377573867093241</v>
      </c>
    </row>
    <row r="1937" spans="1:3">
      <c r="A1937">
        <v>1934</v>
      </c>
      <c r="B1937" s="21">
        <v>0.24079349348107154</v>
      </c>
      <c r="C1937" s="21">
        <v>0.18599618726263392</v>
      </c>
    </row>
    <row r="1938" spans="1:3">
      <c r="A1938">
        <v>1935</v>
      </c>
      <c r="B1938" s="21">
        <v>0.26876877584184389</v>
      </c>
      <c r="C1938" s="21">
        <v>0.16819534555046398</v>
      </c>
    </row>
    <row r="1939" spans="1:3">
      <c r="A1939">
        <v>1936</v>
      </c>
      <c r="B1939" s="21">
        <v>0.22541776325564578</v>
      </c>
      <c r="C1939" s="21">
        <v>0.17435784736018461</v>
      </c>
    </row>
    <row r="1940" spans="1:3">
      <c r="A1940">
        <v>1937</v>
      </c>
      <c r="B1940" s="21">
        <v>0.21405721716829784</v>
      </c>
      <c r="C1940" s="21">
        <v>0.21421451909884287</v>
      </c>
    </row>
    <row r="1941" spans="1:3">
      <c r="A1941">
        <v>1938</v>
      </c>
      <c r="B1941" s="21">
        <v>0.22653140057903276</v>
      </c>
      <c r="C1941" s="21">
        <v>0.18143032433898415</v>
      </c>
    </row>
    <row r="1942" spans="1:3">
      <c r="A1942">
        <v>1939</v>
      </c>
      <c r="B1942" s="21">
        <v>0.25274713723522518</v>
      </c>
      <c r="C1942" s="21">
        <v>0.16784016094689577</v>
      </c>
    </row>
    <row r="1943" spans="1:3">
      <c r="A1943">
        <v>1940</v>
      </c>
      <c r="B1943" s="21">
        <v>0.22465089589508608</v>
      </c>
      <c r="C1943" s="21">
        <v>0.1902442285408549</v>
      </c>
    </row>
    <row r="1944" spans="1:3">
      <c r="A1944">
        <v>1941</v>
      </c>
      <c r="B1944" s="21">
        <v>0.23994141606753261</v>
      </c>
      <c r="C1944" s="21">
        <v>0.2103088761498165</v>
      </c>
    </row>
    <row r="1945" spans="1:3">
      <c r="A1945">
        <v>1942</v>
      </c>
      <c r="B1945" s="21">
        <v>0.26841032740436788</v>
      </c>
      <c r="C1945" s="21">
        <v>0.20356515746652878</v>
      </c>
    </row>
    <row r="1946" spans="1:3">
      <c r="A1946">
        <v>1943</v>
      </c>
      <c r="B1946" s="21">
        <v>0.30486461450289537</v>
      </c>
      <c r="C1946" s="21">
        <v>0.14456554537465477</v>
      </c>
    </row>
    <row r="1947" spans="1:3">
      <c r="A1947">
        <v>1944</v>
      </c>
      <c r="B1947" s="21">
        <v>0.23463768425903822</v>
      </c>
      <c r="C1947" s="21">
        <v>0.18759820489128651</v>
      </c>
    </row>
    <row r="1948" spans="1:3">
      <c r="A1948">
        <v>1945</v>
      </c>
      <c r="B1948" s="21">
        <v>0.24409983287087403</v>
      </c>
      <c r="C1948" s="21">
        <v>0.14978171087884395</v>
      </c>
    </row>
    <row r="1949" spans="1:3">
      <c r="A1949">
        <v>1946</v>
      </c>
      <c r="B1949" s="21">
        <v>0.25286126718955504</v>
      </c>
      <c r="C1949" s="21">
        <v>0.16429433104483532</v>
      </c>
    </row>
    <row r="1950" spans="1:3">
      <c r="A1950">
        <v>1947</v>
      </c>
      <c r="B1950" s="21">
        <v>0.29548857158498948</v>
      </c>
      <c r="C1950" s="21">
        <v>0.14257998492070575</v>
      </c>
    </row>
    <row r="1951" spans="1:3">
      <c r="A1951">
        <v>1948</v>
      </c>
      <c r="B1951" s="21">
        <v>0.214246313288812</v>
      </c>
      <c r="C1951" s="21">
        <v>0.22451373958997001</v>
      </c>
    </row>
    <row r="1952" spans="1:3">
      <c r="A1952">
        <v>1949</v>
      </c>
      <c r="B1952" s="21">
        <v>0.27303791797465399</v>
      </c>
      <c r="C1952" s="21">
        <v>0.16620072907793179</v>
      </c>
    </row>
    <row r="1953" spans="1:3">
      <c r="A1953">
        <v>1950</v>
      </c>
      <c r="B1953" s="21">
        <v>0.23119734670137612</v>
      </c>
      <c r="C1953" s="21">
        <v>0.18681842987869576</v>
      </c>
    </row>
    <row r="1954" spans="1:3">
      <c r="A1954">
        <v>1951</v>
      </c>
      <c r="B1954" s="21">
        <v>0.2346909321435936</v>
      </c>
      <c r="C1954" s="21">
        <v>0.18073362157764386</v>
      </c>
    </row>
    <row r="1955" spans="1:3">
      <c r="A1955">
        <v>1952</v>
      </c>
      <c r="B1955" s="21">
        <v>0.22003820953227138</v>
      </c>
      <c r="C1955" s="21">
        <v>0.18371100130321583</v>
      </c>
    </row>
    <row r="1956" spans="1:3">
      <c r="A1956">
        <v>1953</v>
      </c>
      <c r="B1956" s="21">
        <v>0.24227815800463462</v>
      </c>
      <c r="C1956" s="21">
        <v>0.21638283049845763</v>
      </c>
    </row>
    <row r="1957" spans="1:3">
      <c r="A1957">
        <v>1954</v>
      </c>
      <c r="B1957" s="21">
        <v>0.24414712484324042</v>
      </c>
      <c r="C1957" s="21">
        <v>0.18330325673791709</v>
      </c>
    </row>
    <row r="1958" spans="1:3">
      <c r="A1958">
        <v>1955</v>
      </c>
      <c r="B1958" s="21">
        <v>0.23197547884645275</v>
      </c>
      <c r="C1958" s="21">
        <v>0.21441655362178291</v>
      </c>
    </row>
    <row r="1959" spans="1:3">
      <c r="A1959">
        <v>1956</v>
      </c>
      <c r="B1959" s="21">
        <v>0.24043591340934514</v>
      </c>
      <c r="C1959" s="21">
        <v>0.27147223180206781</v>
      </c>
    </row>
    <row r="1960" spans="1:3">
      <c r="A1960">
        <v>1957</v>
      </c>
      <c r="B1960" s="21">
        <v>0.23160290998756367</v>
      </c>
      <c r="C1960" s="21">
        <v>0.25247749550233189</v>
      </c>
    </row>
    <row r="1961" spans="1:3">
      <c r="A1961">
        <v>1958</v>
      </c>
      <c r="B1961" s="21">
        <v>0.26183590913359372</v>
      </c>
      <c r="C1961" s="21">
        <v>0.18931065442337194</v>
      </c>
    </row>
    <row r="1962" spans="1:3">
      <c r="A1962">
        <v>1959</v>
      </c>
      <c r="B1962" s="21">
        <v>0.25661473881291802</v>
      </c>
      <c r="C1962" s="21">
        <v>0.15229673015848824</v>
      </c>
    </row>
    <row r="1963" spans="1:3">
      <c r="A1963">
        <v>1960</v>
      </c>
      <c r="B1963" s="21">
        <v>0.25782131774873418</v>
      </c>
      <c r="C1963" s="21">
        <v>0.20842372109682691</v>
      </c>
    </row>
    <row r="1964" spans="1:3">
      <c r="A1964">
        <v>1961</v>
      </c>
      <c r="B1964" s="21">
        <v>0.22289241829338621</v>
      </c>
      <c r="C1964" s="21">
        <v>0.22072769206866746</v>
      </c>
    </row>
    <row r="1965" spans="1:3">
      <c r="A1965">
        <v>1962</v>
      </c>
      <c r="B1965" s="21">
        <v>0.2558204669901562</v>
      </c>
      <c r="C1965" s="21">
        <v>0.22149707200399643</v>
      </c>
    </row>
    <row r="1966" spans="1:3">
      <c r="A1966">
        <v>1963</v>
      </c>
      <c r="B1966" s="21">
        <v>0.23505228515963841</v>
      </c>
      <c r="C1966" s="21">
        <v>0.19963705912722604</v>
      </c>
    </row>
    <row r="1967" spans="1:3">
      <c r="A1967">
        <v>1964</v>
      </c>
      <c r="B1967" s="21">
        <v>0.21589921451735528</v>
      </c>
      <c r="C1967" s="21">
        <v>0.24160938180735542</v>
      </c>
    </row>
    <row r="1968" spans="1:3">
      <c r="A1968">
        <v>1965</v>
      </c>
      <c r="B1968" s="21">
        <v>0.22895724273151105</v>
      </c>
      <c r="C1968" s="21">
        <v>0.18630969580713347</v>
      </c>
    </row>
    <row r="1969" spans="1:3">
      <c r="A1969">
        <v>1966</v>
      </c>
      <c r="B1969" s="21">
        <v>0.22912554654276959</v>
      </c>
      <c r="C1969" s="21">
        <v>0.18331532062444719</v>
      </c>
    </row>
    <row r="1970" spans="1:3">
      <c r="A1970">
        <v>1967</v>
      </c>
      <c r="B1970" s="21">
        <v>0.22447546172880289</v>
      </c>
      <c r="C1970" s="21">
        <v>0.22629915465730316</v>
      </c>
    </row>
    <row r="1971" spans="1:3">
      <c r="A1971">
        <v>1968</v>
      </c>
      <c r="B1971" s="21">
        <v>0.21754310630476306</v>
      </c>
      <c r="C1971" s="21">
        <v>0.18158259468343513</v>
      </c>
    </row>
    <row r="1972" spans="1:3">
      <c r="A1972">
        <v>1969</v>
      </c>
      <c r="B1972" s="21">
        <v>0.23804280284135887</v>
      </c>
      <c r="C1972" s="21">
        <v>0.23773391020471382</v>
      </c>
    </row>
    <row r="1973" spans="1:3">
      <c r="A1973">
        <v>1970</v>
      </c>
      <c r="B1973" s="21">
        <v>0.26489371586815647</v>
      </c>
      <c r="C1973" s="21">
        <v>0.2076067812514637</v>
      </c>
    </row>
    <row r="1974" spans="1:3">
      <c r="A1974">
        <v>1971</v>
      </c>
      <c r="B1974" s="21">
        <v>0.26500956131539805</v>
      </c>
      <c r="C1974" s="21">
        <v>0.25044567138881768</v>
      </c>
    </row>
    <row r="1975" spans="1:3">
      <c r="A1975">
        <v>1972</v>
      </c>
      <c r="B1975" s="21">
        <v>0.24636810539414744</v>
      </c>
      <c r="C1975" s="21">
        <v>0.2421495266012505</v>
      </c>
    </row>
    <row r="1976" spans="1:3">
      <c r="A1976">
        <v>1973</v>
      </c>
      <c r="B1976" s="21">
        <v>0.2354162779264391</v>
      </c>
      <c r="C1976" s="21">
        <v>0.18420485915800294</v>
      </c>
    </row>
    <row r="1977" spans="1:3">
      <c r="A1977">
        <v>1974</v>
      </c>
      <c r="B1977" s="21">
        <v>0.28927018510211794</v>
      </c>
      <c r="C1977" s="21">
        <v>0.17707464519525271</v>
      </c>
    </row>
    <row r="1978" spans="1:3">
      <c r="A1978">
        <v>1975</v>
      </c>
      <c r="B1978" s="21">
        <v>0.21508215095841451</v>
      </c>
      <c r="C1978" s="21">
        <v>0.21112343475397294</v>
      </c>
    </row>
    <row r="1979" spans="1:3">
      <c r="A1979">
        <v>1976</v>
      </c>
      <c r="B1979" s="21">
        <v>0.24189491759521584</v>
      </c>
      <c r="C1979" s="21">
        <v>0.19784174126620835</v>
      </c>
    </row>
    <row r="1980" spans="1:3">
      <c r="A1980">
        <v>1977</v>
      </c>
      <c r="B1980" s="21">
        <v>0.23284152979765965</v>
      </c>
      <c r="C1980" s="21">
        <v>0.16745903372413037</v>
      </c>
    </row>
    <row r="1981" spans="1:3">
      <c r="A1981">
        <v>1978</v>
      </c>
      <c r="B1981" s="21">
        <v>0.24544445111883856</v>
      </c>
      <c r="C1981" s="21">
        <v>0.264571541814421</v>
      </c>
    </row>
    <row r="1982" spans="1:3">
      <c r="A1982">
        <v>1979</v>
      </c>
      <c r="B1982" s="21">
        <v>0.23259674060101174</v>
      </c>
      <c r="C1982" s="21">
        <v>0.17860763170441624</v>
      </c>
    </row>
    <row r="1983" spans="1:3">
      <c r="A1983">
        <v>1980</v>
      </c>
      <c r="B1983" s="21">
        <v>0.21651920140256389</v>
      </c>
      <c r="C1983" s="21">
        <v>0.1916120619318876</v>
      </c>
    </row>
    <row r="1984" spans="1:3">
      <c r="A1984">
        <v>1981</v>
      </c>
      <c r="B1984" s="21">
        <v>0.22923685090908683</v>
      </c>
      <c r="C1984" s="21">
        <v>0.16377700276326665</v>
      </c>
    </row>
    <row r="1985" spans="1:3">
      <c r="A1985">
        <v>1982</v>
      </c>
      <c r="B1985" s="21">
        <v>0.24089810469810422</v>
      </c>
      <c r="C1985" s="21">
        <v>0.17359518205795396</v>
      </c>
    </row>
    <row r="1986" spans="1:3">
      <c r="A1986">
        <v>1983</v>
      </c>
      <c r="B1986" s="21">
        <v>0.25755099206392479</v>
      </c>
      <c r="C1986" s="21">
        <v>0.18611357386813132</v>
      </c>
    </row>
    <row r="1987" spans="1:3">
      <c r="A1987">
        <v>1984</v>
      </c>
      <c r="B1987" s="21">
        <v>0.24163533773175438</v>
      </c>
      <c r="C1987" s="21">
        <v>0.188784160467935</v>
      </c>
    </row>
    <row r="1988" spans="1:3">
      <c r="A1988">
        <v>1985</v>
      </c>
      <c r="B1988" s="21">
        <v>0.21930246800620287</v>
      </c>
      <c r="C1988" s="21">
        <v>0.22134771972861345</v>
      </c>
    </row>
    <row r="1989" spans="1:3">
      <c r="A1989">
        <v>1986</v>
      </c>
      <c r="B1989" s="21">
        <v>0.293580018171611</v>
      </c>
      <c r="C1989" s="21">
        <v>0.1411334334262728</v>
      </c>
    </row>
    <row r="1990" spans="1:3">
      <c r="A1990">
        <v>1987</v>
      </c>
      <c r="B1990" s="21">
        <v>0.23641745453229837</v>
      </c>
      <c r="C1990" s="21">
        <v>0.18477240403268491</v>
      </c>
    </row>
    <row r="1991" spans="1:3">
      <c r="A1991">
        <v>1988</v>
      </c>
      <c r="B1991" s="21">
        <v>0.23548718342523092</v>
      </c>
      <c r="C1991" s="21">
        <v>0.20020069821710851</v>
      </c>
    </row>
    <row r="1992" spans="1:3">
      <c r="A1992">
        <v>1989</v>
      </c>
      <c r="B1992" s="21">
        <v>0.20553918304108265</v>
      </c>
      <c r="C1992" s="21">
        <v>0.18549905441716469</v>
      </c>
    </row>
    <row r="1993" spans="1:3">
      <c r="A1993">
        <v>1990</v>
      </c>
      <c r="B1993" s="21">
        <v>0.21558760222775425</v>
      </c>
      <c r="C1993" s="21">
        <v>0.25120053131957776</v>
      </c>
    </row>
    <row r="1994" spans="1:3">
      <c r="A1994">
        <v>1991</v>
      </c>
      <c r="B1994" s="21">
        <v>0.2878837964770331</v>
      </c>
      <c r="C1994" s="21">
        <v>0.13887455593573575</v>
      </c>
    </row>
    <row r="1995" spans="1:3">
      <c r="A1995">
        <v>1992</v>
      </c>
      <c r="B1995" s="21">
        <v>0.24568285227099823</v>
      </c>
      <c r="C1995" s="21">
        <v>0.19791697013316564</v>
      </c>
    </row>
    <row r="1996" spans="1:3">
      <c r="A1996">
        <v>1993</v>
      </c>
      <c r="B1996" s="21">
        <v>0.20342591143530661</v>
      </c>
      <c r="C1996" s="21">
        <v>0.22161314760455744</v>
      </c>
    </row>
    <row r="1997" spans="1:3">
      <c r="A1997">
        <v>1994</v>
      </c>
      <c r="B1997" s="21">
        <v>0.21067199572649262</v>
      </c>
      <c r="C1997" s="21">
        <v>0.2004131015015751</v>
      </c>
    </row>
    <row r="1998" spans="1:3">
      <c r="A1998">
        <v>1995</v>
      </c>
      <c r="B1998" s="21">
        <v>0.26972540663773825</v>
      </c>
      <c r="C1998" s="21">
        <v>0.1839471458609914</v>
      </c>
    </row>
    <row r="1999" spans="1:3">
      <c r="A1999">
        <v>1996</v>
      </c>
      <c r="B1999" s="21">
        <v>0.25749718614008282</v>
      </c>
      <c r="C1999" s="21">
        <v>0.21149078913111236</v>
      </c>
    </row>
    <row r="2000" spans="1:3">
      <c r="A2000">
        <v>1997</v>
      </c>
      <c r="B2000" s="21">
        <v>0.21080048939015003</v>
      </c>
      <c r="C2000" s="21">
        <v>0.17972463196513136</v>
      </c>
    </row>
    <row r="2001" spans="1:3">
      <c r="A2001">
        <v>1998</v>
      </c>
      <c r="B2001" s="21">
        <v>0.23884639337257171</v>
      </c>
      <c r="C2001" s="21">
        <v>0.23577924294221292</v>
      </c>
    </row>
    <row r="2002" spans="1:3">
      <c r="A2002">
        <v>1999</v>
      </c>
      <c r="B2002" s="21">
        <v>0.21742501772454775</v>
      </c>
      <c r="C2002" s="21">
        <v>0.25303951292588367</v>
      </c>
    </row>
    <row r="2003" spans="1:3">
      <c r="A2003">
        <v>2000</v>
      </c>
      <c r="B2003" s="21">
        <v>0.24860973984019377</v>
      </c>
      <c r="C2003" s="21">
        <v>0.17842726333378706</v>
      </c>
    </row>
    <row r="2004" spans="1:3">
      <c r="A2004">
        <v>2001</v>
      </c>
      <c r="B2004" s="21">
        <v>0.22928545272247086</v>
      </c>
      <c r="C2004" s="21">
        <v>0.1958237746456461</v>
      </c>
    </row>
    <row r="2005" spans="1:3">
      <c r="A2005">
        <v>2002</v>
      </c>
      <c r="B2005" s="21">
        <v>0.27055404826254686</v>
      </c>
      <c r="C2005" s="21">
        <v>0.12041564952563244</v>
      </c>
    </row>
    <row r="2006" spans="1:3">
      <c r="A2006">
        <v>2003</v>
      </c>
      <c r="B2006" s="21">
        <v>0.23114802661192282</v>
      </c>
      <c r="C2006" s="21">
        <v>0.21256738117080681</v>
      </c>
    </row>
    <row r="2007" spans="1:3">
      <c r="A2007">
        <v>2004</v>
      </c>
      <c r="B2007" s="21">
        <v>0.22947986607905801</v>
      </c>
      <c r="C2007" s="21">
        <v>0.18621627086782719</v>
      </c>
    </row>
    <row r="2008" spans="1:3">
      <c r="A2008">
        <v>2005</v>
      </c>
      <c r="B2008" s="21">
        <v>0.24115444382463408</v>
      </c>
      <c r="C2008" s="21">
        <v>0.23543227090198288</v>
      </c>
    </row>
    <row r="2009" spans="1:3">
      <c r="A2009">
        <v>2006</v>
      </c>
      <c r="B2009" s="21">
        <v>0.25450126307897619</v>
      </c>
      <c r="C2009" s="21">
        <v>0.19052651158439521</v>
      </c>
    </row>
    <row r="2010" spans="1:3">
      <c r="A2010">
        <v>2007</v>
      </c>
      <c r="B2010" s="21">
        <v>0.24088817910248811</v>
      </c>
      <c r="C2010" s="21">
        <v>0.1838587047762697</v>
      </c>
    </row>
    <row r="2011" spans="1:3">
      <c r="A2011">
        <v>2008</v>
      </c>
      <c r="B2011" s="21">
        <v>0.22451861264749107</v>
      </c>
      <c r="C2011" s="21">
        <v>0.25239564338281523</v>
      </c>
    </row>
    <row r="2012" spans="1:3">
      <c r="A2012">
        <v>2009</v>
      </c>
      <c r="B2012" s="21">
        <v>0.23318174637882572</v>
      </c>
      <c r="C2012" s="21">
        <v>0.19050872093431542</v>
      </c>
    </row>
    <row r="2013" spans="1:3">
      <c r="A2013">
        <v>2010</v>
      </c>
      <c r="B2013" s="21">
        <v>0.25884596658736403</v>
      </c>
      <c r="C2013" s="21">
        <v>0.19944197430089089</v>
      </c>
    </row>
    <row r="2014" spans="1:3">
      <c r="A2014">
        <v>2011</v>
      </c>
      <c r="B2014" s="21">
        <v>0.21390887987728344</v>
      </c>
      <c r="C2014" s="21">
        <v>0.22632054891212511</v>
      </c>
    </row>
    <row r="2015" spans="1:3">
      <c r="A2015">
        <v>2012</v>
      </c>
      <c r="B2015" s="21">
        <v>0.21537266365454297</v>
      </c>
      <c r="C2015" s="21">
        <v>0.23890767374775213</v>
      </c>
    </row>
    <row r="2016" spans="1:3">
      <c r="A2016">
        <v>2013</v>
      </c>
      <c r="B2016" s="21">
        <v>0.27320363145404303</v>
      </c>
      <c r="C2016" s="21">
        <v>0.12957693738880124</v>
      </c>
    </row>
    <row r="2017" spans="1:3">
      <c r="A2017">
        <v>2014</v>
      </c>
      <c r="B2017" s="21">
        <v>0.22567294071906197</v>
      </c>
      <c r="C2017" s="21">
        <v>0.16573535114212623</v>
      </c>
    </row>
    <row r="2018" spans="1:3">
      <c r="A2018">
        <v>2015</v>
      </c>
      <c r="B2018" s="21">
        <v>0.24732986969441356</v>
      </c>
      <c r="C2018" s="21">
        <v>0.17729913936721528</v>
      </c>
    </row>
    <row r="2019" spans="1:3">
      <c r="A2019">
        <v>2016</v>
      </c>
      <c r="B2019" s="21">
        <v>0.25286735381151526</v>
      </c>
      <c r="C2019" s="21">
        <v>0.30427039367292763</v>
      </c>
    </row>
    <row r="2020" spans="1:3">
      <c r="A2020">
        <v>2017</v>
      </c>
      <c r="B2020" s="21">
        <v>0.25813172988532812</v>
      </c>
      <c r="C2020" s="21">
        <v>0.17192782490264144</v>
      </c>
    </row>
    <row r="2021" spans="1:3">
      <c r="A2021">
        <v>2018</v>
      </c>
      <c r="B2021" s="21">
        <v>0.25598387197556466</v>
      </c>
      <c r="C2021" s="21">
        <v>0.17328318525458331</v>
      </c>
    </row>
    <row r="2022" spans="1:3">
      <c r="A2022">
        <v>2019</v>
      </c>
      <c r="B2022" s="21">
        <v>0.25046360463540912</v>
      </c>
      <c r="C2022" s="21">
        <v>0.17273867339431101</v>
      </c>
    </row>
    <row r="2023" spans="1:3">
      <c r="A2023">
        <v>2020</v>
      </c>
      <c r="B2023" s="21">
        <v>0.26254445153117839</v>
      </c>
      <c r="C2023" s="21">
        <v>0.14020495755497056</v>
      </c>
    </row>
    <row r="2024" spans="1:3">
      <c r="A2024">
        <v>2021</v>
      </c>
      <c r="B2024" s="21">
        <v>0.21275049336920246</v>
      </c>
      <c r="C2024" s="21">
        <v>0.22837736417422416</v>
      </c>
    </row>
    <row r="2025" spans="1:3">
      <c r="A2025">
        <v>2022</v>
      </c>
      <c r="B2025" s="21">
        <v>0.22842896231827622</v>
      </c>
      <c r="C2025" s="21">
        <v>0.2040193478964667</v>
      </c>
    </row>
    <row r="2026" spans="1:3">
      <c r="A2026">
        <v>2023</v>
      </c>
      <c r="B2026" s="21">
        <v>0.20299596843815457</v>
      </c>
      <c r="C2026" s="21">
        <v>0.2124947157701858</v>
      </c>
    </row>
    <row r="2027" spans="1:3">
      <c r="A2027">
        <v>2024</v>
      </c>
      <c r="B2027" s="21">
        <v>0.25228763825029521</v>
      </c>
      <c r="C2027" s="21">
        <v>0.18494957558560882</v>
      </c>
    </row>
    <row r="2028" spans="1:3">
      <c r="A2028">
        <v>2025</v>
      </c>
      <c r="B2028" s="21">
        <v>0.23274848504750989</v>
      </c>
      <c r="C2028" s="21">
        <v>0.17934976838144825</v>
      </c>
    </row>
    <row r="2029" spans="1:3">
      <c r="A2029">
        <v>2026</v>
      </c>
      <c r="B2029" s="21">
        <v>0.27632001788686023</v>
      </c>
      <c r="C2029" s="21">
        <v>0.15590383323248813</v>
      </c>
    </row>
    <row r="2030" spans="1:3">
      <c r="A2030">
        <v>2027</v>
      </c>
      <c r="B2030" s="21">
        <v>0.23559387439132129</v>
      </c>
      <c r="C2030" s="21">
        <v>0.16143815211718721</v>
      </c>
    </row>
    <row r="2031" spans="1:3">
      <c r="A2031">
        <v>2028</v>
      </c>
      <c r="B2031" s="21">
        <v>0.24305141387370094</v>
      </c>
      <c r="C2031" s="21">
        <v>0.2193927399900821</v>
      </c>
    </row>
    <row r="2032" spans="1:3">
      <c r="A2032">
        <v>2029</v>
      </c>
      <c r="B2032" s="21">
        <v>0.25849833305510295</v>
      </c>
      <c r="C2032" s="21">
        <v>0.19964931514912526</v>
      </c>
    </row>
    <row r="2033" spans="1:3">
      <c r="A2033">
        <v>2030</v>
      </c>
      <c r="B2033" s="21">
        <v>0.22502081500718601</v>
      </c>
      <c r="C2033" s="21">
        <v>0.17592324067357978</v>
      </c>
    </row>
    <row r="2034" spans="1:3">
      <c r="A2034">
        <v>2031</v>
      </c>
      <c r="B2034" s="21">
        <v>0.23629000561690772</v>
      </c>
      <c r="C2034" s="21">
        <v>0.17249839245708989</v>
      </c>
    </row>
    <row r="2035" spans="1:3">
      <c r="A2035">
        <v>2032</v>
      </c>
      <c r="B2035" s="21">
        <v>0.23081632218509995</v>
      </c>
      <c r="C2035" s="21">
        <v>0.16663150615594152</v>
      </c>
    </row>
    <row r="2036" spans="1:3">
      <c r="A2036">
        <v>2033</v>
      </c>
      <c r="B2036" s="21">
        <v>0.25558421597047076</v>
      </c>
      <c r="C2036" s="21">
        <v>0.13951529603705065</v>
      </c>
    </row>
    <row r="2037" spans="1:3">
      <c r="A2037">
        <v>2034</v>
      </c>
      <c r="B2037" s="21">
        <v>0.25118913180169533</v>
      </c>
      <c r="C2037" s="21">
        <v>0.15930250546700164</v>
      </c>
    </row>
    <row r="2038" spans="1:3">
      <c r="A2038">
        <v>2035</v>
      </c>
      <c r="B2038" s="21">
        <v>0.28494382463680851</v>
      </c>
      <c r="C2038" s="21">
        <v>0.14473645195309404</v>
      </c>
    </row>
    <row r="2039" spans="1:3">
      <c r="A2039">
        <v>2036</v>
      </c>
      <c r="B2039" s="21">
        <v>0.25182898274093662</v>
      </c>
      <c r="C2039" s="21">
        <v>0.20185928171669756</v>
      </c>
    </row>
    <row r="2040" spans="1:3">
      <c r="A2040">
        <v>2037</v>
      </c>
      <c r="B2040" s="21">
        <v>0.21911222441692177</v>
      </c>
      <c r="C2040" s="21">
        <v>0.21774078776638583</v>
      </c>
    </row>
    <row r="2041" spans="1:3">
      <c r="A2041">
        <v>2038</v>
      </c>
      <c r="B2041" s="21">
        <v>0.22781580121656012</v>
      </c>
      <c r="C2041" s="21">
        <v>0.23613174569325185</v>
      </c>
    </row>
    <row r="2042" spans="1:3">
      <c r="A2042">
        <v>2039</v>
      </c>
      <c r="B2042" s="21">
        <v>0.24525882057597348</v>
      </c>
      <c r="C2042" s="21">
        <v>0.2238255644064796</v>
      </c>
    </row>
    <row r="2043" spans="1:3">
      <c r="A2043">
        <v>2040</v>
      </c>
      <c r="B2043" s="21">
        <v>0.26671949053869143</v>
      </c>
      <c r="C2043" s="21">
        <v>0.18193360661683783</v>
      </c>
    </row>
    <row r="2044" spans="1:3">
      <c r="A2044">
        <v>2041</v>
      </c>
      <c r="B2044" s="21">
        <v>0.25401454701611281</v>
      </c>
      <c r="C2044" s="21">
        <v>0.17517885374594022</v>
      </c>
    </row>
    <row r="2045" spans="1:3">
      <c r="A2045">
        <v>2042</v>
      </c>
      <c r="B2045" s="21">
        <v>0.2417422927653036</v>
      </c>
      <c r="C2045" s="21">
        <v>0.2194316113582824</v>
      </c>
    </row>
    <row r="2046" spans="1:3">
      <c r="A2046">
        <v>2043</v>
      </c>
      <c r="B2046" s="21">
        <v>0.24996090292219242</v>
      </c>
      <c r="C2046" s="21">
        <v>0.21001780319004004</v>
      </c>
    </row>
    <row r="2047" spans="1:3">
      <c r="A2047">
        <v>2044</v>
      </c>
      <c r="B2047" s="21">
        <v>0.23805706843222221</v>
      </c>
      <c r="C2047" s="21">
        <v>0.16070756099012329</v>
      </c>
    </row>
    <row r="2048" spans="1:3">
      <c r="A2048">
        <v>2045</v>
      </c>
      <c r="B2048" s="21">
        <v>0.23050541448301104</v>
      </c>
      <c r="C2048" s="21">
        <v>0.21211473611365422</v>
      </c>
    </row>
    <row r="2049" spans="1:3">
      <c r="A2049">
        <v>2046</v>
      </c>
      <c r="B2049" s="21">
        <v>0.2126328966277849</v>
      </c>
      <c r="C2049" s="21">
        <v>0.26504115509417575</v>
      </c>
    </row>
    <row r="2050" spans="1:3">
      <c r="A2050">
        <v>2047</v>
      </c>
      <c r="B2050" s="21">
        <v>0.22766081559996548</v>
      </c>
      <c r="C2050" s="21">
        <v>0.16163767605781879</v>
      </c>
    </row>
    <row r="2051" spans="1:3">
      <c r="A2051">
        <v>2048</v>
      </c>
      <c r="B2051" s="21">
        <v>0.23791411121108222</v>
      </c>
      <c r="C2051" s="21">
        <v>0.16229379837989194</v>
      </c>
    </row>
    <row r="2052" spans="1:3">
      <c r="A2052">
        <v>2049</v>
      </c>
      <c r="B2052" s="21">
        <v>0.23099792402012484</v>
      </c>
      <c r="C2052" s="21">
        <v>0.18203020161335096</v>
      </c>
    </row>
    <row r="2053" spans="1:3">
      <c r="A2053">
        <v>2050</v>
      </c>
      <c r="B2053" s="21">
        <v>0.26237791640515584</v>
      </c>
      <c r="C2053" s="21">
        <v>0.16757513471548488</v>
      </c>
    </row>
    <row r="2054" spans="1:3">
      <c r="A2054">
        <v>2051</v>
      </c>
      <c r="B2054" s="21">
        <v>0.2495486242839336</v>
      </c>
      <c r="C2054" s="21">
        <v>0.14129967597536086</v>
      </c>
    </row>
    <row r="2055" spans="1:3">
      <c r="A2055">
        <v>2052</v>
      </c>
      <c r="B2055" s="21">
        <v>0.2050951990203434</v>
      </c>
      <c r="C2055" s="21">
        <v>0.24149232330407799</v>
      </c>
    </row>
    <row r="2056" spans="1:3">
      <c r="A2056">
        <v>2053</v>
      </c>
      <c r="B2056" s="21">
        <v>0.25230592625255638</v>
      </c>
      <c r="C2056" s="21">
        <v>0.15940403107869155</v>
      </c>
    </row>
    <row r="2057" spans="1:3">
      <c r="A2057">
        <v>2054</v>
      </c>
      <c r="B2057" s="21">
        <v>0.25051614734704386</v>
      </c>
      <c r="C2057" s="21">
        <v>0.17399834656450414</v>
      </c>
    </row>
    <row r="2058" spans="1:3">
      <c r="A2058">
        <v>2055</v>
      </c>
      <c r="B2058" s="21">
        <v>0.24441467866197489</v>
      </c>
      <c r="C2058" s="21">
        <v>0.22239235294049189</v>
      </c>
    </row>
    <row r="2059" spans="1:3">
      <c r="A2059">
        <v>2056</v>
      </c>
      <c r="B2059" s="21">
        <v>0.24898423205901232</v>
      </c>
      <c r="C2059" s="21">
        <v>0.21306498210873082</v>
      </c>
    </row>
    <row r="2060" spans="1:3">
      <c r="A2060">
        <v>2057</v>
      </c>
      <c r="B2060" s="21">
        <v>0.20083718173746307</v>
      </c>
      <c r="C2060" s="21">
        <v>0.1984673679576659</v>
      </c>
    </row>
    <row r="2061" spans="1:3">
      <c r="A2061">
        <v>2058</v>
      </c>
      <c r="B2061" s="21">
        <v>0.28276833679625957</v>
      </c>
      <c r="C2061" s="21">
        <v>0.16204869655025647</v>
      </c>
    </row>
    <row r="2062" spans="1:3">
      <c r="A2062">
        <v>2059</v>
      </c>
      <c r="B2062" s="21">
        <v>0.26237770887395706</v>
      </c>
      <c r="C2062" s="21">
        <v>0.15907620282979143</v>
      </c>
    </row>
    <row r="2063" spans="1:3">
      <c r="A2063">
        <v>2060</v>
      </c>
      <c r="B2063" s="21">
        <v>0.22796399328958269</v>
      </c>
      <c r="C2063" s="21">
        <v>0.23376689834195191</v>
      </c>
    </row>
    <row r="2064" spans="1:3">
      <c r="A2064">
        <v>2061</v>
      </c>
      <c r="B2064" s="21">
        <v>0.23286506016622441</v>
      </c>
      <c r="C2064" s="21">
        <v>0.20749568865485837</v>
      </c>
    </row>
    <row r="2065" spans="1:3">
      <c r="A2065">
        <v>2062</v>
      </c>
      <c r="B2065" s="21">
        <v>0.23872931262635497</v>
      </c>
      <c r="C2065" s="21">
        <v>0.18851955093019915</v>
      </c>
    </row>
    <row r="2066" spans="1:3">
      <c r="A2066">
        <v>2063</v>
      </c>
      <c r="B2066" s="21">
        <v>0.21721226855220893</v>
      </c>
      <c r="C2066" s="21">
        <v>0.24006221633867691</v>
      </c>
    </row>
    <row r="2067" spans="1:3">
      <c r="A2067">
        <v>2064</v>
      </c>
      <c r="B2067" s="21">
        <v>0.23163686303492753</v>
      </c>
      <c r="C2067" s="21">
        <v>0.16293112535456097</v>
      </c>
    </row>
    <row r="2068" spans="1:3">
      <c r="A2068">
        <v>2065</v>
      </c>
      <c r="B2068" s="21">
        <v>0.22279819880059729</v>
      </c>
      <c r="C2068" s="21">
        <v>0.1963883748113012</v>
      </c>
    </row>
    <row r="2069" spans="1:3">
      <c r="A2069">
        <v>2066</v>
      </c>
      <c r="B2069" s="21">
        <v>0.23929450808222283</v>
      </c>
      <c r="C2069" s="21">
        <v>0.14589179240245082</v>
      </c>
    </row>
    <row r="2070" spans="1:3">
      <c r="A2070">
        <v>2067</v>
      </c>
      <c r="B2070" s="21">
        <v>0.28267793424151477</v>
      </c>
      <c r="C2070" s="21">
        <v>0.32670184520003809</v>
      </c>
    </row>
    <row r="2071" spans="1:3">
      <c r="A2071">
        <v>2068</v>
      </c>
      <c r="B2071" s="21">
        <v>0.23551222249472514</v>
      </c>
      <c r="C2071" s="21">
        <v>0.21466125305207417</v>
      </c>
    </row>
    <row r="2072" spans="1:3">
      <c r="A2072">
        <v>2069</v>
      </c>
      <c r="B2072" s="21">
        <v>0.25711283612615887</v>
      </c>
      <c r="C2072" s="21">
        <v>0.16895332068166297</v>
      </c>
    </row>
    <row r="2073" spans="1:3">
      <c r="A2073">
        <v>2070</v>
      </c>
      <c r="B2073" s="21">
        <v>0.25192040033746482</v>
      </c>
      <c r="C2073" s="21">
        <v>0.16782224419908759</v>
      </c>
    </row>
    <row r="2074" spans="1:3">
      <c r="A2074">
        <v>2071</v>
      </c>
      <c r="B2074" s="21">
        <v>0.19817844587087458</v>
      </c>
      <c r="C2074" s="21">
        <v>0.20037311959942186</v>
      </c>
    </row>
    <row r="2075" spans="1:3">
      <c r="A2075">
        <v>2072</v>
      </c>
      <c r="B2075" s="21">
        <v>0.24810974353127602</v>
      </c>
      <c r="C2075" s="21">
        <v>0.25624137164939809</v>
      </c>
    </row>
    <row r="2076" spans="1:3">
      <c r="A2076">
        <v>2073</v>
      </c>
      <c r="B2076" s="21">
        <v>0.22335382113479701</v>
      </c>
      <c r="C2076" s="21">
        <v>0.18484924408806597</v>
      </c>
    </row>
    <row r="2077" spans="1:3">
      <c r="A2077">
        <v>2074</v>
      </c>
      <c r="B2077" s="21">
        <v>0.2384920279316777</v>
      </c>
      <c r="C2077" s="21">
        <v>0.20936048389126646</v>
      </c>
    </row>
    <row r="2078" spans="1:3">
      <c r="A2078">
        <v>2075</v>
      </c>
      <c r="B2078" s="21">
        <v>0.24523244412678766</v>
      </c>
      <c r="C2078" s="21">
        <v>0.15635013245640492</v>
      </c>
    </row>
    <row r="2079" spans="1:3">
      <c r="A2079">
        <v>2076</v>
      </c>
      <c r="B2079" s="21">
        <v>0.27083413908599824</v>
      </c>
      <c r="C2079" s="21">
        <v>0.15719733671269315</v>
      </c>
    </row>
    <row r="2080" spans="1:3">
      <c r="A2080">
        <v>2077</v>
      </c>
      <c r="B2080" s="21">
        <v>0.28640700349577297</v>
      </c>
      <c r="C2080" s="21">
        <v>0.12063242941587045</v>
      </c>
    </row>
    <row r="2081" spans="1:3">
      <c r="A2081">
        <v>2078</v>
      </c>
      <c r="B2081" s="21">
        <v>0.23889126818076215</v>
      </c>
      <c r="C2081" s="21">
        <v>0.23477971841243958</v>
      </c>
    </row>
    <row r="2082" spans="1:3">
      <c r="A2082">
        <v>2079</v>
      </c>
      <c r="B2082" s="21">
        <v>0.23328406187463019</v>
      </c>
      <c r="C2082" s="21">
        <v>0.17813114538466365</v>
      </c>
    </row>
    <row r="2083" spans="1:3">
      <c r="A2083">
        <v>2080</v>
      </c>
      <c r="B2083" s="21">
        <v>0.2374048431977788</v>
      </c>
      <c r="C2083" s="21">
        <v>0.19227552178973062</v>
      </c>
    </row>
    <row r="2084" spans="1:3">
      <c r="A2084">
        <v>2081</v>
      </c>
      <c r="B2084" s="21">
        <v>0.24247321519100443</v>
      </c>
      <c r="C2084" s="21">
        <v>0.22172193730675377</v>
      </c>
    </row>
    <row r="2085" spans="1:3">
      <c r="A2085">
        <v>2082</v>
      </c>
      <c r="B2085" s="21">
        <v>0.25436342429690495</v>
      </c>
      <c r="C2085" s="21">
        <v>0.28245895451456926</v>
      </c>
    </row>
    <row r="2086" spans="1:3">
      <c r="A2086">
        <v>2083</v>
      </c>
      <c r="B2086" s="21">
        <v>0.26827889198961219</v>
      </c>
      <c r="C2086" s="21">
        <v>0.12416852521748581</v>
      </c>
    </row>
    <row r="2087" spans="1:3">
      <c r="A2087">
        <v>2084</v>
      </c>
      <c r="B2087" s="21">
        <v>0.2402524069296183</v>
      </c>
      <c r="C2087" s="21">
        <v>0.19978434098726683</v>
      </c>
    </row>
    <row r="2088" spans="1:3">
      <c r="A2088">
        <v>2085</v>
      </c>
      <c r="B2088" s="21">
        <v>0.21531920154384723</v>
      </c>
      <c r="C2088" s="21">
        <v>0.18666011669484103</v>
      </c>
    </row>
    <row r="2089" spans="1:3">
      <c r="A2089">
        <v>2086</v>
      </c>
      <c r="B2089" s="21">
        <v>0.24380135128369348</v>
      </c>
      <c r="C2089" s="21">
        <v>0.22402307070326447</v>
      </c>
    </row>
    <row r="2090" spans="1:3">
      <c r="A2090">
        <v>2087</v>
      </c>
      <c r="B2090" s="21">
        <v>0.21937370437349829</v>
      </c>
      <c r="C2090" s="21">
        <v>0.23577402795463404</v>
      </c>
    </row>
    <row r="2091" spans="1:3">
      <c r="A2091">
        <v>2088</v>
      </c>
      <c r="B2091" s="21">
        <v>0.26666681492639521</v>
      </c>
      <c r="C2091" s="21">
        <v>0.15513260522502248</v>
      </c>
    </row>
    <row r="2092" spans="1:3">
      <c r="A2092">
        <v>2089</v>
      </c>
      <c r="B2092" s="21">
        <v>0.270321894112516</v>
      </c>
      <c r="C2092" s="21">
        <v>0.16778230984390702</v>
      </c>
    </row>
    <row r="2093" spans="1:3">
      <c r="A2093">
        <v>2090</v>
      </c>
      <c r="B2093" s="21">
        <v>0.22867230690295429</v>
      </c>
      <c r="C2093" s="21">
        <v>0.22876508168718013</v>
      </c>
    </row>
    <row r="2094" spans="1:3">
      <c r="A2094">
        <v>2091</v>
      </c>
      <c r="B2094" s="21">
        <v>0.22814063918460617</v>
      </c>
      <c r="C2094" s="21">
        <v>0.20302829264944944</v>
      </c>
    </row>
    <row r="2095" spans="1:3">
      <c r="A2095">
        <v>2092</v>
      </c>
      <c r="B2095" s="21">
        <v>0.24781788537490021</v>
      </c>
      <c r="C2095" s="21">
        <v>0.19217649089565905</v>
      </c>
    </row>
    <row r="2096" spans="1:3">
      <c r="A2096">
        <v>2093</v>
      </c>
      <c r="B2096" s="21">
        <v>0.21261722615305417</v>
      </c>
      <c r="C2096" s="21">
        <v>0.23984566524097478</v>
      </c>
    </row>
    <row r="2097" spans="1:3">
      <c r="A2097">
        <v>2094</v>
      </c>
      <c r="B2097" s="21">
        <v>0.22225345262415031</v>
      </c>
      <c r="C2097" s="21">
        <v>0.22860366303300536</v>
      </c>
    </row>
    <row r="2098" spans="1:3">
      <c r="A2098">
        <v>2095</v>
      </c>
      <c r="B2098" s="21">
        <v>0.24462285182111282</v>
      </c>
      <c r="C2098" s="21">
        <v>0.17707213204088187</v>
      </c>
    </row>
    <row r="2099" spans="1:3">
      <c r="A2099">
        <v>2096</v>
      </c>
      <c r="B2099" s="21">
        <v>0.20481792823296868</v>
      </c>
      <c r="C2099" s="21">
        <v>0.23045313324352074</v>
      </c>
    </row>
    <row r="2100" spans="1:3">
      <c r="A2100">
        <v>2097</v>
      </c>
      <c r="B2100" s="21">
        <v>0.24003665839355162</v>
      </c>
      <c r="C2100" s="21">
        <v>0.19084041965338916</v>
      </c>
    </row>
    <row r="2101" spans="1:3">
      <c r="A2101">
        <v>2098</v>
      </c>
      <c r="B2101" s="21">
        <v>0.23457358234294168</v>
      </c>
      <c r="C2101" s="21">
        <v>0.1992879716847083</v>
      </c>
    </row>
    <row r="2102" spans="1:3">
      <c r="A2102">
        <v>2099</v>
      </c>
      <c r="B2102" s="21">
        <v>0.21261497800542808</v>
      </c>
      <c r="C2102" s="21">
        <v>0.21787778199734245</v>
      </c>
    </row>
    <row r="2103" spans="1:3">
      <c r="A2103">
        <v>2100</v>
      </c>
      <c r="B2103" s="21">
        <v>0.24209341591674163</v>
      </c>
      <c r="C2103" s="21">
        <v>0.18891201457251855</v>
      </c>
    </row>
    <row r="2104" spans="1:3">
      <c r="A2104">
        <v>2101</v>
      </c>
      <c r="B2104" s="21">
        <v>0.1932539190389882</v>
      </c>
      <c r="C2104" s="21">
        <v>0.23666476373116091</v>
      </c>
    </row>
    <row r="2105" spans="1:3">
      <c r="A2105">
        <v>2102</v>
      </c>
      <c r="B2105" s="21">
        <v>0.25171250640053072</v>
      </c>
      <c r="C2105" s="21">
        <v>0.16878627454295264</v>
      </c>
    </row>
    <row r="2106" spans="1:3">
      <c r="A2106">
        <v>2103</v>
      </c>
      <c r="B2106" s="21">
        <v>0.25293197070196588</v>
      </c>
      <c r="C2106" s="21">
        <v>0.14087877585939637</v>
      </c>
    </row>
    <row r="2107" spans="1:3">
      <c r="A2107">
        <v>2104</v>
      </c>
      <c r="B2107" s="21">
        <v>0.21720712251053576</v>
      </c>
      <c r="C2107" s="21">
        <v>0.21938246163255676</v>
      </c>
    </row>
    <row r="2108" spans="1:3">
      <c r="A2108">
        <v>2105</v>
      </c>
      <c r="B2108" s="21">
        <v>0.26143595530295927</v>
      </c>
      <c r="C2108" s="21">
        <v>0.13490811359992558</v>
      </c>
    </row>
    <row r="2109" spans="1:3">
      <c r="A2109">
        <v>2106</v>
      </c>
      <c r="B2109" s="21">
        <v>0.22837637336275665</v>
      </c>
      <c r="C2109" s="21">
        <v>0.23242201856163416</v>
      </c>
    </row>
    <row r="2110" spans="1:3">
      <c r="A2110">
        <v>2107</v>
      </c>
      <c r="B2110" s="21">
        <v>0.26344594057558185</v>
      </c>
      <c r="C2110" s="21">
        <v>0.23000184772852819</v>
      </c>
    </row>
    <row r="2111" spans="1:3">
      <c r="A2111">
        <v>2108</v>
      </c>
      <c r="B2111" s="21">
        <v>0.2274889215953538</v>
      </c>
      <c r="C2111" s="21">
        <v>0.21165110420296857</v>
      </c>
    </row>
    <row r="2112" spans="1:3">
      <c r="A2112">
        <v>2109</v>
      </c>
      <c r="B2112" s="21">
        <v>0.23586743877501989</v>
      </c>
      <c r="C2112" s="21">
        <v>0.19745230698330973</v>
      </c>
    </row>
    <row r="2113" spans="1:3">
      <c r="A2113">
        <v>2110</v>
      </c>
      <c r="B2113" s="21">
        <v>0.2181402904958</v>
      </c>
      <c r="C2113" s="21">
        <v>0.27277210571994859</v>
      </c>
    </row>
    <row r="2114" spans="1:3">
      <c r="A2114">
        <v>2111</v>
      </c>
      <c r="B2114" s="21">
        <v>0.23943871638426048</v>
      </c>
      <c r="C2114" s="21">
        <v>0.20039180758946462</v>
      </c>
    </row>
    <row r="2115" spans="1:3">
      <c r="A2115">
        <v>2112</v>
      </c>
      <c r="B2115" s="21">
        <v>0.21407605329911841</v>
      </c>
      <c r="C2115" s="21">
        <v>0.19910365932811519</v>
      </c>
    </row>
    <row r="2116" spans="1:3">
      <c r="A2116">
        <v>2113</v>
      </c>
      <c r="B2116" s="21">
        <v>0.23236186549125731</v>
      </c>
      <c r="C2116" s="21">
        <v>0.27522689523591198</v>
      </c>
    </row>
    <row r="2117" spans="1:3">
      <c r="A2117">
        <v>2114</v>
      </c>
      <c r="B2117" s="21">
        <v>0.22465289930259952</v>
      </c>
      <c r="C2117" s="21">
        <v>0.211447073086101</v>
      </c>
    </row>
    <row r="2118" spans="1:3">
      <c r="A2118">
        <v>2115</v>
      </c>
      <c r="B2118" s="21">
        <v>0.26935428455377169</v>
      </c>
      <c r="C2118" s="21">
        <v>0.29810617904763409</v>
      </c>
    </row>
    <row r="2119" spans="1:3">
      <c r="A2119">
        <v>2116</v>
      </c>
      <c r="B2119" s="21">
        <v>0.23867600450187684</v>
      </c>
      <c r="C2119" s="21">
        <v>0.15036051083226737</v>
      </c>
    </row>
    <row r="2120" spans="1:3">
      <c r="A2120">
        <v>2117</v>
      </c>
      <c r="B2120" s="21">
        <v>0.27804651328326213</v>
      </c>
      <c r="C2120" s="21">
        <v>0.15617814854330708</v>
      </c>
    </row>
    <row r="2121" spans="1:3">
      <c r="A2121">
        <v>2118</v>
      </c>
      <c r="B2121" s="21">
        <v>0.24958373897731667</v>
      </c>
      <c r="C2121" s="21">
        <v>0.17788032949244342</v>
      </c>
    </row>
    <row r="2122" spans="1:3">
      <c r="A2122">
        <v>2119</v>
      </c>
      <c r="B2122" s="21">
        <v>0.22869654655204263</v>
      </c>
      <c r="C2122" s="21">
        <v>0.20033661895732263</v>
      </c>
    </row>
    <row r="2123" spans="1:3">
      <c r="A2123">
        <v>2120</v>
      </c>
      <c r="B2123" s="21">
        <v>0.23969007325909744</v>
      </c>
      <c r="C2123" s="21">
        <v>0.23006294681173481</v>
      </c>
    </row>
    <row r="2124" spans="1:3">
      <c r="A2124">
        <v>2121</v>
      </c>
      <c r="B2124" s="21">
        <v>0.21096724873432876</v>
      </c>
      <c r="C2124" s="21">
        <v>0.22140901075072147</v>
      </c>
    </row>
    <row r="2125" spans="1:3">
      <c r="A2125">
        <v>2122</v>
      </c>
      <c r="B2125" s="21">
        <v>0.19735385037617251</v>
      </c>
      <c r="C2125" s="21">
        <v>0.26519731008611808</v>
      </c>
    </row>
    <row r="2126" spans="1:3">
      <c r="A2126">
        <v>2123</v>
      </c>
      <c r="B2126" s="21">
        <v>0.214529477074937</v>
      </c>
      <c r="C2126" s="21">
        <v>0.21238439189592156</v>
      </c>
    </row>
    <row r="2127" spans="1:3">
      <c r="A2127">
        <v>2124</v>
      </c>
      <c r="B2127" s="21">
        <v>0.24373286245731265</v>
      </c>
      <c r="C2127" s="21">
        <v>0.17823625873829088</v>
      </c>
    </row>
    <row r="2128" spans="1:3">
      <c r="A2128">
        <v>2125</v>
      </c>
      <c r="B2128" s="21">
        <v>0.26572762301308706</v>
      </c>
      <c r="C2128" s="21">
        <v>0.14082709399282969</v>
      </c>
    </row>
    <row r="2129" spans="1:3">
      <c r="A2129">
        <v>2126</v>
      </c>
      <c r="B2129" s="21">
        <v>0.25064480156476654</v>
      </c>
      <c r="C2129" s="21">
        <v>0.18958103913208504</v>
      </c>
    </row>
    <row r="2130" spans="1:3">
      <c r="A2130">
        <v>2127</v>
      </c>
      <c r="B2130" s="21">
        <v>0.2215727299739467</v>
      </c>
      <c r="C2130" s="21">
        <v>0.20384117583123493</v>
      </c>
    </row>
    <row r="2131" spans="1:3">
      <c r="A2131">
        <v>2128</v>
      </c>
      <c r="B2131" s="21">
        <v>0.22266786805733105</v>
      </c>
      <c r="C2131" s="21">
        <v>0.20527391597354264</v>
      </c>
    </row>
    <row r="2132" spans="1:3">
      <c r="A2132">
        <v>2129</v>
      </c>
      <c r="B2132" s="21">
        <v>0.23313894403952271</v>
      </c>
      <c r="C2132" s="21">
        <v>0.18432248186192024</v>
      </c>
    </row>
    <row r="2133" spans="1:3">
      <c r="A2133">
        <v>2130</v>
      </c>
      <c r="B2133" s="21">
        <v>0.2432001981754785</v>
      </c>
      <c r="C2133" s="21">
        <v>0.21060384300019031</v>
      </c>
    </row>
    <row r="2134" spans="1:3">
      <c r="A2134">
        <v>2131</v>
      </c>
      <c r="B2134" s="21">
        <v>0.23657634459948154</v>
      </c>
      <c r="C2134" s="21">
        <v>0.18557494455859996</v>
      </c>
    </row>
    <row r="2135" spans="1:3">
      <c r="A2135">
        <v>2132</v>
      </c>
      <c r="B2135" s="21">
        <v>0.25410322225054766</v>
      </c>
      <c r="C2135" s="21">
        <v>0.14709484369767259</v>
      </c>
    </row>
    <row r="2136" spans="1:3">
      <c r="A2136">
        <v>2133</v>
      </c>
      <c r="B2136" s="21">
        <v>0.19493963338836981</v>
      </c>
      <c r="C2136" s="21">
        <v>0.23085482335348995</v>
      </c>
    </row>
    <row r="2137" spans="1:3">
      <c r="A2137">
        <v>2134</v>
      </c>
      <c r="B2137" s="21">
        <v>0.26251232225692533</v>
      </c>
      <c r="C2137" s="21">
        <v>0.1365030222092814</v>
      </c>
    </row>
    <row r="2138" spans="1:3">
      <c r="A2138">
        <v>2135</v>
      </c>
      <c r="B2138" s="21">
        <v>0.23236416235493809</v>
      </c>
      <c r="C2138" s="21">
        <v>0.18299551098552491</v>
      </c>
    </row>
    <row r="2139" spans="1:3">
      <c r="A2139">
        <v>2136</v>
      </c>
      <c r="B2139" s="21">
        <v>0.22389669039910651</v>
      </c>
      <c r="C2139" s="21">
        <v>0.18031075486417847</v>
      </c>
    </row>
    <row r="2140" spans="1:3">
      <c r="A2140">
        <v>2137</v>
      </c>
      <c r="B2140" s="21">
        <v>0.20941782678223475</v>
      </c>
      <c r="C2140" s="21">
        <v>0.19841709472364508</v>
      </c>
    </row>
    <row r="2141" spans="1:3">
      <c r="A2141">
        <v>2138</v>
      </c>
      <c r="B2141" s="21">
        <v>0.20245182193961719</v>
      </c>
      <c r="C2141" s="21">
        <v>0.21729103787808424</v>
      </c>
    </row>
    <row r="2142" spans="1:3">
      <c r="A2142">
        <v>2139</v>
      </c>
      <c r="B2142" s="21">
        <v>0.27525062673163048</v>
      </c>
      <c r="C2142" s="21">
        <v>0.16326233232133897</v>
      </c>
    </row>
    <row r="2143" spans="1:3">
      <c r="A2143">
        <v>2140</v>
      </c>
      <c r="B2143" s="21">
        <v>0.24340764426731254</v>
      </c>
      <c r="C2143" s="21">
        <v>0.22206722898549991</v>
      </c>
    </row>
    <row r="2144" spans="1:3">
      <c r="A2144">
        <v>2141</v>
      </c>
      <c r="B2144" s="21">
        <v>0.23876921474716123</v>
      </c>
      <c r="C2144" s="21">
        <v>0.21307816887461456</v>
      </c>
    </row>
    <row r="2145" spans="1:3">
      <c r="A2145">
        <v>2142</v>
      </c>
      <c r="B2145" s="21">
        <v>0.2507733603781464</v>
      </c>
      <c r="C2145" s="21">
        <v>0.16992393075438572</v>
      </c>
    </row>
    <row r="2146" spans="1:3">
      <c r="A2146">
        <v>2143</v>
      </c>
      <c r="B2146" s="21">
        <v>0.24556082025154169</v>
      </c>
      <c r="C2146" s="21">
        <v>0.14941477458324673</v>
      </c>
    </row>
    <row r="2147" spans="1:3">
      <c r="A2147">
        <v>2144</v>
      </c>
      <c r="B2147" s="21">
        <v>0.23610107810109052</v>
      </c>
      <c r="C2147" s="21">
        <v>0.17741523404083742</v>
      </c>
    </row>
    <row r="2148" spans="1:3">
      <c r="A2148">
        <v>2145</v>
      </c>
      <c r="B2148" s="21">
        <v>0.27004220009059104</v>
      </c>
      <c r="C2148" s="21">
        <v>0.16239049144141293</v>
      </c>
    </row>
    <row r="2149" spans="1:3">
      <c r="A2149">
        <v>2146</v>
      </c>
      <c r="B2149" s="21">
        <v>0.27827558904574495</v>
      </c>
      <c r="C2149" s="21">
        <v>0.14553298299242245</v>
      </c>
    </row>
    <row r="2150" spans="1:3">
      <c r="A2150">
        <v>2147</v>
      </c>
      <c r="B2150" s="21">
        <v>0.23577296590318178</v>
      </c>
      <c r="C2150" s="21">
        <v>0.1981859672581531</v>
      </c>
    </row>
    <row r="2151" spans="1:3">
      <c r="A2151">
        <v>2148</v>
      </c>
      <c r="B2151" s="21">
        <v>0.23964931892575947</v>
      </c>
      <c r="C2151" s="21">
        <v>0.19561768423937553</v>
      </c>
    </row>
    <row r="2152" spans="1:3">
      <c r="A2152">
        <v>2149</v>
      </c>
      <c r="B2152" s="21">
        <v>0.23887535277926594</v>
      </c>
      <c r="C2152" s="21">
        <v>0.18687061913963582</v>
      </c>
    </row>
    <row r="2153" spans="1:3">
      <c r="A2153">
        <v>2150</v>
      </c>
      <c r="B2153" s="21">
        <v>0.22100262172688398</v>
      </c>
      <c r="C2153" s="21">
        <v>0.21584640638122654</v>
      </c>
    </row>
    <row r="2154" spans="1:3">
      <c r="A2154">
        <v>2151</v>
      </c>
      <c r="B2154" s="21">
        <v>0.20015797148176606</v>
      </c>
      <c r="C2154" s="21">
        <v>0.24846814235046868</v>
      </c>
    </row>
    <row r="2155" spans="1:3">
      <c r="A2155">
        <v>2152</v>
      </c>
      <c r="B2155" s="21">
        <v>0.23353715657854413</v>
      </c>
      <c r="C2155" s="21">
        <v>0.19219012807925751</v>
      </c>
    </row>
    <row r="2156" spans="1:3">
      <c r="A2156">
        <v>2153</v>
      </c>
      <c r="B2156" s="21">
        <v>0.24225682049947309</v>
      </c>
      <c r="C2156" s="21">
        <v>0.19094743839336101</v>
      </c>
    </row>
    <row r="2157" spans="1:3">
      <c r="A2157">
        <v>2154</v>
      </c>
      <c r="B2157" s="21">
        <v>0.24945727477923929</v>
      </c>
      <c r="C2157" s="21">
        <v>0.15280692782208574</v>
      </c>
    </row>
    <row r="2158" spans="1:3">
      <c r="A2158">
        <v>2155</v>
      </c>
      <c r="B2158" s="21">
        <v>0.23751834578523554</v>
      </c>
      <c r="C2158" s="21">
        <v>0.15993555760809686</v>
      </c>
    </row>
    <row r="2159" spans="1:3">
      <c r="A2159">
        <v>2156</v>
      </c>
      <c r="B2159" s="21">
        <v>0.2203588853599498</v>
      </c>
      <c r="C2159" s="21">
        <v>0.2306691589008818</v>
      </c>
    </row>
    <row r="2160" spans="1:3">
      <c r="A2160">
        <v>2157</v>
      </c>
      <c r="B2160" s="21">
        <v>0.22137317046536284</v>
      </c>
      <c r="C2160" s="21">
        <v>0.2182690339991343</v>
      </c>
    </row>
    <row r="2161" spans="1:3">
      <c r="A2161">
        <v>2158</v>
      </c>
      <c r="B2161" s="21">
        <v>0.23187932459529478</v>
      </c>
      <c r="C2161" s="21">
        <v>0.1883715893760218</v>
      </c>
    </row>
    <row r="2162" spans="1:3">
      <c r="A2162">
        <v>2159</v>
      </c>
      <c r="B2162" s="21">
        <v>0.24474290261071294</v>
      </c>
      <c r="C2162" s="21">
        <v>0.15596900355237475</v>
      </c>
    </row>
    <row r="2163" spans="1:3">
      <c r="A2163">
        <v>2160</v>
      </c>
      <c r="B2163" s="21">
        <v>0.23787737633525008</v>
      </c>
      <c r="C2163" s="21">
        <v>0.16668807013372064</v>
      </c>
    </row>
    <row r="2164" spans="1:3">
      <c r="A2164">
        <v>2161</v>
      </c>
      <c r="B2164" s="21">
        <v>0.27886188127426714</v>
      </c>
      <c r="C2164" s="21">
        <v>0.25208333118963633</v>
      </c>
    </row>
    <row r="2165" spans="1:3">
      <c r="A2165">
        <v>2162</v>
      </c>
      <c r="B2165" s="21">
        <v>0.2388894107307111</v>
      </c>
      <c r="C2165" s="21">
        <v>0.16878391346875229</v>
      </c>
    </row>
    <row r="2166" spans="1:3">
      <c r="A2166">
        <v>2163</v>
      </c>
      <c r="B2166" s="21">
        <v>0.24029202494705887</v>
      </c>
      <c r="C2166" s="21">
        <v>0.16281875094813825</v>
      </c>
    </row>
    <row r="2167" spans="1:3">
      <c r="A2167">
        <v>2164</v>
      </c>
      <c r="B2167" s="21">
        <v>0.2402985923134619</v>
      </c>
      <c r="C2167" s="21">
        <v>0.14677755135498324</v>
      </c>
    </row>
    <row r="2168" spans="1:3">
      <c r="A2168">
        <v>2165</v>
      </c>
      <c r="B2168" s="21">
        <v>0.21238067390619134</v>
      </c>
      <c r="C2168" s="21">
        <v>0.23220784558549715</v>
      </c>
    </row>
    <row r="2169" spans="1:3">
      <c r="A2169">
        <v>2166</v>
      </c>
      <c r="B2169" s="21">
        <v>0.24398402990749501</v>
      </c>
      <c r="C2169" s="21">
        <v>0.17383682874308742</v>
      </c>
    </row>
    <row r="2170" spans="1:3">
      <c r="A2170">
        <v>2167</v>
      </c>
      <c r="B2170" s="21">
        <v>0.24126225690665939</v>
      </c>
      <c r="C2170" s="21">
        <v>0.22555492855856979</v>
      </c>
    </row>
    <row r="2171" spans="1:3">
      <c r="A2171">
        <v>2168</v>
      </c>
      <c r="B2171" s="21">
        <v>0.2356751387381858</v>
      </c>
      <c r="C2171" s="21">
        <v>0.22225957228246479</v>
      </c>
    </row>
    <row r="2172" spans="1:3">
      <c r="A2172">
        <v>2169</v>
      </c>
      <c r="B2172" s="21">
        <v>0.22818825985375052</v>
      </c>
      <c r="C2172" s="21">
        <v>0.20152292601729213</v>
      </c>
    </row>
    <row r="2173" spans="1:3">
      <c r="A2173">
        <v>2170</v>
      </c>
      <c r="B2173" s="21">
        <v>0.25284578262530466</v>
      </c>
      <c r="C2173" s="21">
        <v>0.2467763155368185</v>
      </c>
    </row>
    <row r="2174" spans="1:3">
      <c r="A2174">
        <v>2171</v>
      </c>
      <c r="B2174" s="21">
        <v>0.22946493745522714</v>
      </c>
      <c r="C2174" s="21">
        <v>0.19001313837894132</v>
      </c>
    </row>
    <row r="2175" spans="1:3">
      <c r="A2175">
        <v>2172</v>
      </c>
      <c r="B2175" s="21">
        <v>0.24287199871793466</v>
      </c>
      <c r="C2175" s="21">
        <v>0.1693732984899089</v>
      </c>
    </row>
    <row r="2176" spans="1:3">
      <c r="A2176">
        <v>2173</v>
      </c>
      <c r="B2176" s="21">
        <v>0.25221320284314513</v>
      </c>
      <c r="C2176" s="21">
        <v>0.17280433175879334</v>
      </c>
    </row>
    <row r="2177" spans="1:3">
      <c r="A2177">
        <v>2174</v>
      </c>
      <c r="B2177" s="21">
        <v>0.230425619511476</v>
      </c>
      <c r="C2177" s="21">
        <v>0.17532273076454735</v>
      </c>
    </row>
    <row r="2178" spans="1:3">
      <c r="A2178">
        <v>2175</v>
      </c>
      <c r="B2178" s="21">
        <v>0.21745068370514517</v>
      </c>
      <c r="C2178" s="21">
        <v>0.21346024264880845</v>
      </c>
    </row>
    <row r="2179" spans="1:3">
      <c r="A2179">
        <v>2176</v>
      </c>
      <c r="B2179" s="21">
        <v>0.24395559807578993</v>
      </c>
      <c r="C2179" s="21">
        <v>0.20310388718601255</v>
      </c>
    </row>
    <row r="2180" spans="1:3">
      <c r="A2180">
        <v>2177</v>
      </c>
      <c r="B2180" s="21">
        <v>0.19317332998288791</v>
      </c>
      <c r="C2180" s="21">
        <v>0.23108372385363729</v>
      </c>
    </row>
    <row r="2181" spans="1:3">
      <c r="A2181">
        <v>2178</v>
      </c>
      <c r="B2181" s="21">
        <v>0.22374336790947724</v>
      </c>
      <c r="C2181" s="21">
        <v>0.16987883104589202</v>
      </c>
    </row>
    <row r="2182" spans="1:3">
      <c r="A2182">
        <v>2179</v>
      </c>
      <c r="B2182" s="21">
        <v>0.21143571341097023</v>
      </c>
      <c r="C2182" s="21">
        <v>0.24349682575237597</v>
      </c>
    </row>
    <row r="2183" spans="1:3">
      <c r="A2183">
        <v>2180</v>
      </c>
      <c r="B2183" s="21">
        <v>0.28409977143231613</v>
      </c>
      <c r="C2183" s="21">
        <v>0.13528039184165652</v>
      </c>
    </row>
    <row r="2184" spans="1:3">
      <c r="A2184">
        <v>2181</v>
      </c>
      <c r="B2184" s="21">
        <v>0.22265484644187819</v>
      </c>
      <c r="C2184" s="21">
        <v>0.20157001693852783</v>
      </c>
    </row>
    <row r="2185" spans="1:3">
      <c r="A2185">
        <v>2182</v>
      </c>
      <c r="B2185" s="21">
        <v>0.20380991309571783</v>
      </c>
      <c r="C2185" s="21">
        <v>0.22108599133556794</v>
      </c>
    </row>
    <row r="2186" spans="1:3">
      <c r="A2186">
        <v>2183</v>
      </c>
      <c r="B2186" s="21">
        <v>0.21870678191374701</v>
      </c>
      <c r="C2186" s="21">
        <v>0.19421820607690346</v>
      </c>
    </row>
    <row r="2187" spans="1:3">
      <c r="A2187">
        <v>2184</v>
      </c>
      <c r="B2187" s="21">
        <v>0.26957609508511771</v>
      </c>
      <c r="C2187" s="21">
        <v>0.18156733872480899</v>
      </c>
    </row>
    <row r="2188" spans="1:3">
      <c r="A2188">
        <v>2185</v>
      </c>
      <c r="B2188" s="21">
        <v>0.26147085533284431</v>
      </c>
      <c r="C2188" s="21">
        <v>0.16269658112199201</v>
      </c>
    </row>
    <row r="2189" spans="1:3">
      <c r="A2189">
        <v>2186</v>
      </c>
      <c r="B2189" s="21">
        <v>0.25111151289737599</v>
      </c>
      <c r="C2189" s="21">
        <v>0.14589335186159241</v>
      </c>
    </row>
    <row r="2190" spans="1:3">
      <c r="A2190">
        <v>2187</v>
      </c>
      <c r="B2190" s="21">
        <v>0.23453398784533808</v>
      </c>
      <c r="C2190" s="21">
        <v>0.25324090915748965</v>
      </c>
    </row>
    <row r="2191" spans="1:3">
      <c r="A2191">
        <v>2188</v>
      </c>
      <c r="B2191" s="21">
        <v>0.23592853975286671</v>
      </c>
      <c r="C2191" s="21">
        <v>0.20450805925530227</v>
      </c>
    </row>
    <row r="2192" spans="1:3">
      <c r="A2192">
        <v>2189</v>
      </c>
      <c r="B2192" s="21">
        <v>0.23247679627363735</v>
      </c>
      <c r="C2192" s="21">
        <v>0.16955304407221408</v>
      </c>
    </row>
    <row r="2193" spans="1:3">
      <c r="A2193">
        <v>2190</v>
      </c>
      <c r="B2193" s="21">
        <v>0.22809985285871492</v>
      </c>
      <c r="C2193" s="21">
        <v>0.19862525251837074</v>
      </c>
    </row>
    <row r="2194" spans="1:3">
      <c r="A2194">
        <v>2191</v>
      </c>
      <c r="B2194" s="21">
        <v>0.24792298434209395</v>
      </c>
      <c r="C2194" s="21">
        <v>0.20028750549995492</v>
      </c>
    </row>
    <row r="2195" spans="1:3">
      <c r="A2195">
        <v>2192</v>
      </c>
      <c r="B2195" s="21">
        <v>0.21828723616515808</v>
      </c>
      <c r="C2195" s="21">
        <v>0.23466796205455714</v>
      </c>
    </row>
    <row r="2196" spans="1:3">
      <c r="A2196">
        <v>2193</v>
      </c>
      <c r="B2196" s="21">
        <v>0.23030861526587365</v>
      </c>
      <c r="C2196" s="21">
        <v>0.25416145797172957</v>
      </c>
    </row>
    <row r="2197" spans="1:3">
      <c r="A2197">
        <v>2194</v>
      </c>
      <c r="B2197" s="21">
        <v>0.26840601508399747</v>
      </c>
      <c r="C2197" s="21">
        <v>0.21989720823656428</v>
      </c>
    </row>
    <row r="2198" spans="1:3">
      <c r="A2198">
        <v>2195</v>
      </c>
      <c r="B2198" s="21">
        <v>0.21760964346773448</v>
      </c>
      <c r="C2198" s="21">
        <v>0.21947115499382494</v>
      </c>
    </row>
    <row r="2199" spans="1:3">
      <c r="A2199">
        <v>2196</v>
      </c>
      <c r="B2199" s="21">
        <v>0.2314255102474031</v>
      </c>
      <c r="C2199" s="21">
        <v>0.16026514279628726</v>
      </c>
    </row>
    <row r="2200" spans="1:3">
      <c r="A2200">
        <v>2197</v>
      </c>
      <c r="B2200" s="21">
        <v>0.24264811480603055</v>
      </c>
      <c r="C2200" s="21">
        <v>0.20091595283656477</v>
      </c>
    </row>
    <row r="2201" spans="1:3">
      <c r="A2201">
        <v>2198</v>
      </c>
      <c r="B2201" s="21">
        <v>0.30732085595158848</v>
      </c>
      <c r="C2201" s="21">
        <v>0.12981959946156871</v>
      </c>
    </row>
    <row r="2202" spans="1:3">
      <c r="A2202">
        <v>2199</v>
      </c>
      <c r="B2202" s="21">
        <v>0.23261594512648054</v>
      </c>
      <c r="C2202" s="21">
        <v>0.21650436864272418</v>
      </c>
    </row>
    <row r="2203" spans="1:3">
      <c r="A2203">
        <v>2200</v>
      </c>
      <c r="B2203" s="21">
        <v>0.25469517527640673</v>
      </c>
      <c r="C2203" s="21">
        <v>0.18792206490769461</v>
      </c>
    </row>
    <row r="2204" spans="1:3">
      <c r="A2204">
        <v>2201</v>
      </c>
      <c r="B2204" s="21">
        <v>0.23073831055714467</v>
      </c>
      <c r="C2204" s="21">
        <v>0.17383617221519335</v>
      </c>
    </row>
    <row r="2205" spans="1:3">
      <c r="A2205">
        <v>2202</v>
      </c>
      <c r="B2205" s="21">
        <v>0.21301672664249632</v>
      </c>
      <c r="C2205" s="21">
        <v>0.24254677464098565</v>
      </c>
    </row>
    <row r="2206" spans="1:3">
      <c r="A2206">
        <v>2203</v>
      </c>
      <c r="B2206" s="21">
        <v>0.28964380931524475</v>
      </c>
      <c r="C2206" s="21">
        <v>0.1535868846224468</v>
      </c>
    </row>
    <row r="2207" spans="1:3">
      <c r="A2207">
        <v>2204</v>
      </c>
      <c r="B2207" s="21">
        <v>0.26890303559964546</v>
      </c>
      <c r="C2207" s="21">
        <v>0.16499751100053456</v>
      </c>
    </row>
    <row r="2208" spans="1:3">
      <c r="A2208">
        <v>2205</v>
      </c>
      <c r="B2208" s="21">
        <v>0.24356232092410834</v>
      </c>
      <c r="C2208" s="21">
        <v>0.17868881559527394</v>
      </c>
    </row>
    <row r="2209" spans="1:3">
      <c r="A2209">
        <v>2206</v>
      </c>
      <c r="B2209" s="21">
        <v>0.22582858165892453</v>
      </c>
      <c r="C2209" s="21">
        <v>0.20330742178889802</v>
      </c>
    </row>
    <row r="2210" spans="1:3">
      <c r="A2210">
        <v>2207</v>
      </c>
      <c r="B2210" s="21">
        <v>0.2319396066508366</v>
      </c>
      <c r="C2210" s="21">
        <v>0.17545093070966111</v>
      </c>
    </row>
    <row r="2211" spans="1:3">
      <c r="A2211">
        <v>2208</v>
      </c>
      <c r="B2211" s="21">
        <v>0.25583967450513606</v>
      </c>
      <c r="C2211" s="21">
        <v>0.14448198819754177</v>
      </c>
    </row>
    <row r="2212" spans="1:3">
      <c r="A2212">
        <v>2209</v>
      </c>
      <c r="B2212" s="21">
        <v>0.21486327317736414</v>
      </c>
      <c r="C2212" s="21">
        <v>0.1895215056764874</v>
      </c>
    </row>
    <row r="2213" spans="1:3">
      <c r="A2213">
        <v>2210</v>
      </c>
      <c r="B2213" s="21">
        <v>0.23826296286288245</v>
      </c>
      <c r="C2213" s="21">
        <v>0.19265185949390359</v>
      </c>
    </row>
    <row r="2214" spans="1:3">
      <c r="A2214">
        <v>2211</v>
      </c>
      <c r="B2214" s="21">
        <v>0.21957105797340373</v>
      </c>
      <c r="C2214" s="21">
        <v>0.24078343851527498</v>
      </c>
    </row>
    <row r="2215" spans="1:3">
      <c r="A2215">
        <v>2212</v>
      </c>
      <c r="B2215" s="21">
        <v>0.22530717900142486</v>
      </c>
      <c r="C2215" s="21">
        <v>0.17219102972807226</v>
      </c>
    </row>
    <row r="2216" spans="1:3">
      <c r="A2216">
        <v>2213</v>
      </c>
      <c r="B2216" s="21">
        <v>0.25283960379463449</v>
      </c>
      <c r="C2216" s="21">
        <v>0.16892593553625743</v>
      </c>
    </row>
    <row r="2217" spans="1:3">
      <c r="A2217">
        <v>2214</v>
      </c>
      <c r="B2217" s="21">
        <v>0.25088640061812251</v>
      </c>
      <c r="C2217" s="21">
        <v>0.19561930378083289</v>
      </c>
    </row>
    <row r="2218" spans="1:3">
      <c r="A2218">
        <v>2215</v>
      </c>
      <c r="B2218" s="21">
        <v>0.2241863299329046</v>
      </c>
      <c r="C2218" s="21">
        <v>0.22831152712195546</v>
      </c>
    </row>
    <row r="2219" spans="1:3">
      <c r="A2219">
        <v>2216</v>
      </c>
      <c r="B2219" s="21">
        <v>0.26607318888866799</v>
      </c>
      <c r="C2219" s="21">
        <v>0.17585773445368227</v>
      </c>
    </row>
    <row r="2220" spans="1:3">
      <c r="A2220">
        <v>2217</v>
      </c>
      <c r="B2220" s="21">
        <v>0.2361048373434457</v>
      </c>
      <c r="C2220" s="21">
        <v>0.21033128403525161</v>
      </c>
    </row>
    <row r="2221" spans="1:3">
      <c r="A2221">
        <v>2218</v>
      </c>
      <c r="B2221" s="21">
        <v>0.23130137707590867</v>
      </c>
      <c r="C2221" s="21">
        <v>0.25157344257820835</v>
      </c>
    </row>
    <row r="2222" spans="1:3">
      <c r="A2222">
        <v>2219</v>
      </c>
      <c r="B2222" s="21">
        <v>0.23643744668722469</v>
      </c>
      <c r="C2222" s="21">
        <v>0.19017432148792923</v>
      </c>
    </row>
    <row r="2223" spans="1:3">
      <c r="A2223">
        <v>2220</v>
      </c>
      <c r="B2223" s="21">
        <v>0.24161688663935108</v>
      </c>
      <c r="C2223" s="21">
        <v>0.20545215675646786</v>
      </c>
    </row>
    <row r="2224" spans="1:3">
      <c r="A2224">
        <v>2221</v>
      </c>
      <c r="B2224" s="21">
        <v>0.22258289623397881</v>
      </c>
      <c r="C2224" s="21">
        <v>0.22090729472312889</v>
      </c>
    </row>
    <row r="2225" spans="1:3">
      <c r="A2225">
        <v>2222</v>
      </c>
      <c r="B2225" s="21">
        <v>0.22106035097585966</v>
      </c>
      <c r="C2225" s="21">
        <v>0.1661471897104547</v>
      </c>
    </row>
    <row r="2226" spans="1:3">
      <c r="A2226">
        <v>2223</v>
      </c>
      <c r="B2226" s="21">
        <v>0.27338844678596297</v>
      </c>
      <c r="C2226" s="21">
        <v>0.14486334136654708</v>
      </c>
    </row>
    <row r="2227" spans="1:3">
      <c r="A2227">
        <v>2224</v>
      </c>
      <c r="B2227" s="21">
        <v>0.23555611265345994</v>
      </c>
      <c r="C2227" s="21">
        <v>0.22080223874985511</v>
      </c>
    </row>
    <row r="2228" spans="1:3">
      <c r="A2228">
        <v>2225</v>
      </c>
      <c r="B2228" s="21">
        <v>0.20584024930720007</v>
      </c>
      <c r="C2228" s="21">
        <v>0.19595050597723435</v>
      </c>
    </row>
    <row r="2229" spans="1:3">
      <c r="A2229">
        <v>2226</v>
      </c>
      <c r="B2229" s="21">
        <v>0.25523161387294352</v>
      </c>
      <c r="C2229" s="21">
        <v>0.15006195247772181</v>
      </c>
    </row>
    <row r="2230" spans="1:3">
      <c r="A2230">
        <v>2227</v>
      </c>
      <c r="B2230" s="21">
        <v>0.23535843948361054</v>
      </c>
      <c r="C2230" s="21">
        <v>0.15992125088455569</v>
      </c>
    </row>
    <row r="2231" spans="1:3">
      <c r="A2231">
        <v>2228</v>
      </c>
      <c r="B2231" s="21">
        <v>0.18900225554604372</v>
      </c>
      <c r="C2231" s="21">
        <v>0.24234115849168927</v>
      </c>
    </row>
    <row r="2232" spans="1:3">
      <c r="A2232">
        <v>2229</v>
      </c>
      <c r="B2232" s="21">
        <v>0.21047515070570566</v>
      </c>
      <c r="C2232" s="21">
        <v>0.2080762602184808</v>
      </c>
    </row>
    <row r="2233" spans="1:3">
      <c r="A2233">
        <v>2230</v>
      </c>
      <c r="B2233" s="21">
        <v>0.21408871672382118</v>
      </c>
      <c r="C2233" s="21">
        <v>0.25136513378811931</v>
      </c>
    </row>
    <row r="2234" spans="1:3">
      <c r="A2234">
        <v>2231</v>
      </c>
      <c r="B2234" s="21">
        <v>0.23082148832407889</v>
      </c>
      <c r="C2234" s="21">
        <v>0.24163268883395661</v>
      </c>
    </row>
    <row r="2235" spans="1:3">
      <c r="A2235">
        <v>2232</v>
      </c>
      <c r="B2235" s="21">
        <v>0.27191492974530063</v>
      </c>
      <c r="C2235" s="21">
        <v>0.22287901129629137</v>
      </c>
    </row>
    <row r="2236" spans="1:3">
      <c r="A2236">
        <v>2233</v>
      </c>
      <c r="B2236" s="21">
        <v>0.21568435540364014</v>
      </c>
      <c r="C2236" s="21">
        <v>0.20795680814276207</v>
      </c>
    </row>
    <row r="2237" spans="1:3">
      <c r="A2237">
        <v>2234</v>
      </c>
      <c r="B2237" s="21">
        <v>0.24324438441502644</v>
      </c>
      <c r="C2237" s="21">
        <v>0.20246131586995444</v>
      </c>
    </row>
    <row r="2238" spans="1:3">
      <c r="A2238">
        <v>2235</v>
      </c>
      <c r="B2238" s="21">
        <v>0.23427693640474473</v>
      </c>
      <c r="C2238" s="21">
        <v>0.19406285814446134</v>
      </c>
    </row>
    <row r="2239" spans="1:3">
      <c r="A2239">
        <v>2236</v>
      </c>
      <c r="B2239" s="21">
        <v>0.21962988117663521</v>
      </c>
      <c r="C2239" s="21">
        <v>0.20026587011972338</v>
      </c>
    </row>
    <row r="2240" spans="1:3">
      <c r="A2240">
        <v>2237</v>
      </c>
      <c r="B2240" s="21">
        <v>0.2792276893395127</v>
      </c>
      <c r="C2240" s="21">
        <v>0.13439922274251948</v>
      </c>
    </row>
    <row r="2241" spans="1:3">
      <c r="A2241">
        <v>2238</v>
      </c>
      <c r="B2241" s="21">
        <v>0.22387386085449734</v>
      </c>
      <c r="C2241" s="21">
        <v>0.16126945213252003</v>
      </c>
    </row>
    <row r="2242" spans="1:3">
      <c r="A2242">
        <v>2239</v>
      </c>
      <c r="B2242" s="21">
        <v>0.24234936605730931</v>
      </c>
      <c r="C2242" s="21">
        <v>0.21384373234523835</v>
      </c>
    </row>
    <row r="2243" spans="1:3">
      <c r="A2243">
        <v>2240</v>
      </c>
      <c r="B2243" s="21">
        <v>0.27463673259186866</v>
      </c>
      <c r="C2243" s="21">
        <v>0.17314752002883876</v>
      </c>
    </row>
    <row r="2244" spans="1:3">
      <c r="A2244">
        <v>2241</v>
      </c>
      <c r="B2244" s="21">
        <v>0.22426703872502485</v>
      </c>
      <c r="C2244" s="21">
        <v>0.22496575670982749</v>
      </c>
    </row>
    <row r="2245" spans="1:3">
      <c r="A2245">
        <v>2242</v>
      </c>
      <c r="B2245" s="21">
        <v>0.23214877147903665</v>
      </c>
      <c r="C2245" s="21">
        <v>0.19009843507055665</v>
      </c>
    </row>
    <row r="2246" spans="1:3">
      <c r="A2246">
        <v>2243</v>
      </c>
      <c r="B2246" s="21">
        <v>0.28809307772051312</v>
      </c>
      <c r="C2246" s="21">
        <v>0.23156397178212751</v>
      </c>
    </row>
    <row r="2247" spans="1:3">
      <c r="A2247">
        <v>2244</v>
      </c>
      <c r="B2247" s="21">
        <v>0.24857512898438883</v>
      </c>
      <c r="C2247" s="21">
        <v>0.17607856699435404</v>
      </c>
    </row>
    <row r="2248" spans="1:3">
      <c r="A2248">
        <v>2245</v>
      </c>
      <c r="B2248" s="21">
        <v>0.20763870635557427</v>
      </c>
      <c r="C2248" s="21">
        <v>0.22597225210956146</v>
      </c>
    </row>
    <row r="2249" spans="1:3">
      <c r="A2249">
        <v>2246</v>
      </c>
      <c r="B2249" s="21">
        <v>0.22214395796068634</v>
      </c>
      <c r="C2249" s="21">
        <v>0.16946324906864213</v>
      </c>
    </row>
    <row r="2250" spans="1:3">
      <c r="A2250">
        <v>2247</v>
      </c>
      <c r="B2250" s="21">
        <v>0.25348686377097485</v>
      </c>
      <c r="C2250" s="21">
        <v>0.14835798150242585</v>
      </c>
    </row>
    <row r="2251" spans="1:3">
      <c r="A2251">
        <v>2248</v>
      </c>
      <c r="B2251" s="21">
        <v>0.2397054932551633</v>
      </c>
      <c r="C2251" s="21">
        <v>0.15508564398816932</v>
      </c>
    </row>
    <row r="2252" spans="1:3">
      <c r="A2252">
        <v>2249</v>
      </c>
      <c r="B2252" s="21">
        <v>0.2012971225569628</v>
      </c>
      <c r="C2252" s="21">
        <v>0.24111682117741537</v>
      </c>
    </row>
    <row r="2253" spans="1:3">
      <c r="A2253">
        <v>2250</v>
      </c>
      <c r="B2253" s="21">
        <v>0.22644965896471189</v>
      </c>
      <c r="C2253" s="21">
        <v>0.19038903655824257</v>
      </c>
    </row>
    <row r="2254" spans="1:3">
      <c r="A2254">
        <v>2251</v>
      </c>
      <c r="B2254" s="21">
        <v>0.23644536302981523</v>
      </c>
      <c r="C2254" s="21">
        <v>0.17561981812805533</v>
      </c>
    </row>
    <row r="2255" spans="1:3">
      <c r="A2255">
        <v>2252</v>
      </c>
      <c r="B2255" s="21">
        <v>0.22941750161271307</v>
      </c>
      <c r="C2255" s="21">
        <v>0.24511682534741075</v>
      </c>
    </row>
    <row r="2256" spans="1:3">
      <c r="A2256">
        <v>2253</v>
      </c>
      <c r="B2256" s="21">
        <v>0.20954402270008124</v>
      </c>
      <c r="C2256" s="21">
        <v>0.21304881455139632</v>
      </c>
    </row>
    <row r="2257" spans="1:3">
      <c r="A2257">
        <v>2254</v>
      </c>
      <c r="B2257" s="21">
        <v>0.23484839354164755</v>
      </c>
      <c r="C2257" s="21">
        <v>0.21492515889389424</v>
      </c>
    </row>
    <row r="2258" spans="1:3">
      <c r="A2258">
        <v>2255</v>
      </c>
      <c r="B2258" s="21">
        <v>0.23533456760946841</v>
      </c>
      <c r="C2258" s="21">
        <v>0.21090090383226587</v>
      </c>
    </row>
    <row r="2259" spans="1:3">
      <c r="A2259">
        <v>2256</v>
      </c>
      <c r="B2259" s="21">
        <v>0.23762808559032322</v>
      </c>
      <c r="C2259" s="21">
        <v>0.17702706864161513</v>
      </c>
    </row>
    <row r="2260" spans="1:3">
      <c r="A2260">
        <v>2257</v>
      </c>
      <c r="B2260" s="21">
        <v>0.23758815112018908</v>
      </c>
      <c r="C2260" s="21">
        <v>0.15703609110621589</v>
      </c>
    </row>
    <row r="2261" spans="1:3">
      <c r="A2261">
        <v>2258</v>
      </c>
      <c r="B2261" s="21">
        <v>0.24223014174430357</v>
      </c>
      <c r="C2261" s="21">
        <v>0.17262440734931281</v>
      </c>
    </row>
    <row r="2262" spans="1:3">
      <c r="A2262">
        <v>2259</v>
      </c>
      <c r="B2262" s="21">
        <v>0.24600184753876084</v>
      </c>
      <c r="C2262" s="21">
        <v>0.18501727412693081</v>
      </c>
    </row>
    <row r="2263" spans="1:3">
      <c r="A2263">
        <v>2260</v>
      </c>
      <c r="B2263" s="21">
        <v>0.24703348432338723</v>
      </c>
      <c r="C2263" s="21">
        <v>0.1609768627255635</v>
      </c>
    </row>
    <row r="2264" spans="1:3">
      <c r="A2264">
        <v>2261</v>
      </c>
      <c r="B2264" s="21">
        <v>0.33358516598098326</v>
      </c>
      <c r="C2264" s="21">
        <v>9.9250669336692063E-2</v>
      </c>
    </row>
    <row r="2265" spans="1:3">
      <c r="A2265">
        <v>2262</v>
      </c>
      <c r="B2265" s="21">
        <v>0.24526266741419764</v>
      </c>
      <c r="C2265" s="21">
        <v>0.20280056434076393</v>
      </c>
    </row>
    <row r="2266" spans="1:3">
      <c r="A2266">
        <v>2263</v>
      </c>
      <c r="B2266" s="21">
        <v>0.33748448882722609</v>
      </c>
      <c r="C2266" s="21">
        <v>0.1119972022436341</v>
      </c>
    </row>
    <row r="2267" spans="1:3">
      <c r="A2267">
        <v>2264</v>
      </c>
      <c r="B2267" s="21">
        <v>0.21815141000229188</v>
      </c>
      <c r="C2267" s="21">
        <v>0.22605034850860511</v>
      </c>
    </row>
    <row r="2268" spans="1:3">
      <c r="A2268">
        <v>2265</v>
      </c>
      <c r="B2268" s="21">
        <v>0.20059019271579862</v>
      </c>
      <c r="C2268" s="21">
        <v>0.27175855378967495</v>
      </c>
    </row>
    <row r="2269" spans="1:3">
      <c r="A2269">
        <v>2266</v>
      </c>
      <c r="B2269" s="21">
        <v>0.21612580557453467</v>
      </c>
      <c r="C2269" s="21">
        <v>0.18291287822135693</v>
      </c>
    </row>
    <row r="2270" spans="1:3">
      <c r="A2270">
        <v>2267</v>
      </c>
      <c r="B2270" s="21">
        <v>0.23183341263424267</v>
      </c>
      <c r="C2270" s="21">
        <v>0.19405617467168695</v>
      </c>
    </row>
    <row r="2271" spans="1:3">
      <c r="A2271">
        <v>2268</v>
      </c>
      <c r="B2271" s="21">
        <v>0.2316819107233547</v>
      </c>
      <c r="C2271" s="21">
        <v>0.1730092123750866</v>
      </c>
    </row>
    <row r="2272" spans="1:3">
      <c r="A2272">
        <v>2269</v>
      </c>
      <c r="B2272" s="21">
        <v>0.22733892130320577</v>
      </c>
      <c r="C2272" s="21">
        <v>0.20132578899025838</v>
      </c>
    </row>
    <row r="2273" spans="1:3">
      <c r="A2273">
        <v>2270</v>
      </c>
      <c r="B2273" s="21">
        <v>0.25846479990415877</v>
      </c>
      <c r="C2273" s="21">
        <v>0.18851650373683626</v>
      </c>
    </row>
    <row r="2274" spans="1:3">
      <c r="A2274">
        <v>2271</v>
      </c>
      <c r="B2274" s="21">
        <v>0.25622247597719028</v>
      </c>
      <c r="C2274" s="21">
        <v>0.2638525267531604</v>
      </c>
    </row>
    <row r="2275" spans="1:3">
      <c r="A2275">
        <v>2272</v>
      </c>
      <c r="B2275" s="21">
        <v>0.24702048348857367</v>
      </c>
      <c r="C2275" s="21">
        <v>0.15877778749426089</v>
      </c>
    </row>
    <row r="2276" spans="1:3">
      <c r="A2276">
        <v>2273</v>
      </c>
      <c r="B2276" s="21">
        <v>0.21089718304645938</v>
      </c>
      <c r="C2276" s="21">
        <v>0.20367859320553861</v>
      </c>
    </row>
    <row r="2277" spans="1:3">
      <c r="A2277">
        <v>2274</v>
      </c>
      <c r="B2277" s="21">
        <v>0.22565221094558807</v>
      </c>
      <c r="C2277" s="21">
        <v>0.22326087668735078</v>
      </c>
    </row>
    <row r="2278" spans="1:3">
      <c r="A2278">
        <v>2275</v>
      </c>
      <c r="B2278" s="21">
        <v>0.22973580644334365</v>
      </c>
      <c r="C2278" s="21">
        <v>0.24826639464257252</v>
      </c>
    </row>
    <row r="2279" spans="1:3">
      <c r="A2279">
        <v>2276</v>
      </c>
      <c r="B2279" s="21">
        <v>0.23964746211698473</v>
      </c>
      <c r="C2279" s="21">
        <v>0.16415942969092739</v>
      </c>
    </row>
    <row r="2280" spans="1:3">
      <c r="A2280">
        <v>2277</v>
      </c>
      <c r="B2280" s="21">
        <v>0.21043520560640708</v>
      </c>
      <c r="C2280" s="21">
        <v>0.21526477858980303</v>
      </c>
    </row>
    <row r="2281" spans="1:3">
      <c r="A2281">
        <v>2278</v>
      </c>
      <c r="B2281" s="21">
        <v>0.22125035974084989</v>
      </c>
      <c r="C2281" s="21">
        <v>0.17455682759296259</v>
      </c>
    </row>
    <row r="2282" spans="1:3">
      <c r="A2282">
        <v>2279</v>
      </c>
      <c r="B2282" s="21">
        <v>0.2457612940138616</v>
      </c>
      <c r="C2282" s="21">
        <v>0.2146094116230618</v>
      </c>
    </row>
    <row r="2283" spans="1:3">
      <c r="A2283">
        <v>2280</v>
      </c>
      <c r="B2283" s="21">
        <v>0.22071517964826851</v>
      </c>
      <c r="C2283" s="21">
        <v>0.17991234344605475</v>
      </c>
    </row>
    <row r="2284" spans="1:3">
      <c r="A2284">
        <v>2281</v>
      </c>
      <c r="B2284" s="21">
        <v>0.22404491455784564</v>
      </c>
      <c r="C2284" s="21">
        <v>0.20335181604922795</v>
      </c>
    </row>
    <row r="2285" spans="1:3">
      <c r="A2285">
        <v>2282</v>
      </c>
      <c r="B2285" s="21">
        <v>0.24286538239973204</v>
      </c>
      <c r="C2285" s="21">
        <v>0.15224129866099512</v>
      </c>
    </row>
    <row r="2286" spans="1:3">
      <c r="A2286">
        <v>2283</v>
      </c>
      <c r="B2286" s="21">
        <v>0.30399094347705707</v>
      </c>
      <c r="C2286" s="21">
        <v>0.25945153550375755</v>
      </c>
    </row>
    <row r="2287" spans="1:3">
      <c r="A2287">
        <v>2284</v>
      </c>
      <c r="B2287" s="21">
        <v>0.19517145324912771</v>
      </c>
      <c r="C2287" s="21">
        <v>0.24523831878217672</v>
      </c>
    </row>
    <row r="2288" spans="1:3">
      <c r="A2288">
        <v>2285</v>
      </c>
      <c r="B2288" s="21">
        <v>0.28042238758366506</v>
      </c>
      <c r="C2288" s="21">
        <v>0.27032316513438792</v>
      </c>
    </row>
    <row r="2289" spans="1:3">
      <c r="A2289">
        <v>2286</v>
      </c>
      <c r="B2289" s="21">
        <v>0.26133722806272713</v>
      </c>
      <c r="C2289" s="21">
        <v>0.1555551877230919</v>
      </c>
    </row>
    <row r="2290" spans="1:3">
      <c r="A2290">
        <v>2287</v>
      </c>
      <c r="B2290" s="21">
        <v>0.19182155731337761</v>
      </c>
      <c r="C2290" s="21">
        <v>0.21997517700966321</v>
      </c>
    </row>
    <row r="2291" spans="1:3">
      <c r="A2291">
        <v>2288</v>
      </c>
      <c r="B2291" s="21">
        <v>0.21897463212447246</v>
      </c>
      <c r="C2291" s="21">
        <v>0.18590140632762364</v>
      </c>
    </row>
    <row r="2292" spans="1:3">
      <c r="A2292">
        <v>2289</v>
      </c>
      <c r="B2292" s="21">
        <v>0.24747311538082317</v>
      </c>
      <c r="C2292" s="21">
        <v>0.19701095574541158</v>
      </c>
    </row>
    <row r="2293" spans="1:3">
      <c r="A2293">
        <v>2290</v>
      </c>
      <c r="B2293" s="21">
        <v>0.22540930693124098</v>
      </c>
      <c r="C2293" s="21">
        <v>0.18472751131139215</v>
      </c>
    </row>
    <row r="2294" spans="1:3">
      <c r="A2294">
        <v>2291</v>
      </c>
      <c r="B2294" s="21">
        <v>0.23923717820380219</v>
      </c>
      <c r="C2294" s="21">
        <v>0.211638819412556</v>
      </c>
    </row>
    <row r="2295" spans="1:3">
      <c r="A2295">
        <v>2292</v>
      </c>
      <c r="B2295" s="21">
        <v>0.23324209862196793</v>
      </c>
      <c r="C2295" s="21">
        <v>0.19196721316574189</v>
      </c>
    </row>
    <row r="2296" spans="1:3">
      <c r="A2296">
        <v>2293</v>
      </c>
      <c r="B2296" s="21">
        <v>0.22538949516744458</v>
      </c>
      <c r="C2296" s="21">
        <v>0.18925317670853031</v>
      </c>
    </row>
    <row r="2297" spans="1:3">
      <c r="A2297">
        <v>2294</v>
      </c>
      <c r="B2297" s="21">
        <v>0.25150178193320105</v>
      </c>
      <c r="C2297" s="21">
        <v>0.18810094678400699</v>
      </c>
    </row>
    <row r="2298" spans="1:3">
      <c r="A2298">
        <v>2295</v>
      </c>
      <c r="B2298" s="21">
        <v>0.22267703164271058</v>
      </c>
      <c r="C2298" s="21">
        <v>0.23731828980754699</v>
      </c>
    </row>
    <row r="2299" spans="1:3">
      <c r="A2299">
        <v>2296</v>
      </c>
      <c r="B2299" s="21">
        <v>0.22463412047810954</v>
      </c>
      <c r="C2299" s="21">
        <v>0.17288160642745309</v>
      </c>
    </row>
    <row r="2300" spans="1:3">
      <c r="A2300">
        <v>2297</v>
      </c>
      <c r="B2300" s="21">
        <v>0.23240276914583921</v>
      </c>
      <c r="C2300" s="21">
        <v>0.21696830940203513</v>
      </c>
    </row>
    <row r="2301" spans="1:3">
      <c r="A2301">
        <v>2298</v>
      </c>
      <c r="B2301" s="21">
        <v>0.24302123000544701</v>
      </c>
      <c r="C2301" s="21">
        <v>0.21187769828004807</v>
      </c>
    </row>
    <row r="2302" spans="1:3">
      <c r="A2302">
        <v>2299</v>
      </c>
      <c r="B2302" s="21">
        <v>0.23147148441722923</v>
      </c>
      <c r="C2302" s="21">
        <v>0.20318977365400687</v>
      </c>
    </row>
    <row r="2303" spans="1:3">
      <c r="A2303">
        <v>2300</v>
      </c>
      <c r="B2303" s="21">
        <v>0.23382551363396387</v>
      </c>
      <c r="C2303" s="21">
        <v>0.19916358751521657</v>
      </c>
    </row>
    <row r="2304" spans="1:3">
      <c r="A2304">
        <v>2301</v>
      </c>
      <c r="B2304" s="21">
        <v>0.2586270293814239</v>
      </c>
      <c r="C2304" s="21">
        <v>0.14842305957440088</v>
      </c>
    </row>
    <row r="2305" spans="1:3">
      <c r="A2305">
        <v>2302</v>
      </c>
      <c r="B2305" s="21">
        <v>0.22412703222705341</v>
      </c>
      <c r="C2305" s="21">
        <v>0.20130374535596107</v>
      </c>
    </row>
    <row r="2306" spans="1:3">
      <c r="A2306">
        <v>2303</v>
      </c>
      <c r="B2306" s="21">
        <v>0.28804716697646765</v>
      </c>
      <c r="C2306" s="21">
        <v>0.19260591319695614</v>
      </c>
    </row>
    <row r="2307" spans="1:3">
      <c r="A2307">
        <v>2304</v>
      </c>
      <c r="B2307" s="21">
        <v>0.23217113935876876</v>
      </c>
      <c r="C2307" s="21">
        <v>0.21863380540026842</v>
      </c>
    </row>
    <row r="2308" spans="1:3">
      <c r="A2308">
        <v>2305</v>
      </c>
      <c r="B2308" s="21">
        <v>0.28008471285486652</v>
      </c>
      <c r="C2308" s="21">
        <v>0.13288815671708853</v>
      </c>
    </row>
    <row r="2309" spans="1:3">
      <c r="A2309">
        <v>2306</v>
      </c>
      <c r="B2309" s="21">
        <v>0.21706845667792812</v>
      </c>
      <c r="C2309" s="21">
        <v>0.23082172996957118</v>
      </c>
    </row>
    <row r="2310" spans="1:3">
      <c r="A2310">
        <v>2307</v>
      </c>
      <c r="B2310" s="21">
        <v>0.27024943244918503</v>
      </c>
      <c r="C2310" s="21">
        <v>0.14474329163749858</v>
      </c>
    </row>
    <row r="2311" spans="1:3">
      <c r="A2311">
        <v>2308</v>
      </c>
      <c r="B2311" s="21">
        <v>0.2732026381935489</v>
      </c>
      <c r="C2311" s="21">
        <v>0.1307176346069755</v>
      </c>
    </row>
    <row r="2312" spans="1:3">
      <c r="A2312">
        <v>2309</v>
      </c>
      <c r="B2312" s="21">
        <v>0.25684673048751305</v>
      </c>
      <c r="C2312" s="21">
        <v>0.19409975520226577</v>
      </c>
    </row>
    <row r="2313" spans="1:3">
      <c r="A2313">
        <v>2310</v>
      </c>
      <c r="B2313" s="21">
        <v>0.23734701596266305</v>
      </c>
      <c r="C2313" s="21">
        <v>0.21310446968789706</v>
      </c>
    </row>
    <row r="2314" spans="1:3">
      <c r="A2314">
        <v>2311</v>
      </c>
      <c r="B2314" s="21">
        <v>0.23613135028451215</v>
      </c>
      <c r="C2314" s="21">
        <v>0.24812232916889709</v>
      </c>
    </row>
    <row r="2315" spans="1:3">
      <c r="A2315">
        <v>2312</v>
      </c>
      <c r="B2315" s="21">
        <v>0.25120515926142534</v>
      </c>
      <c r="C2315" s="21">
        <v>0.23902567355468701</v>
      </c>
    </row>
    <row r="2316" spans="1:3">
      <c r="A2316">
        <v>2313</v>
      </c>
      <c r="B2316" s="21">
        <v>0.21205957243730233</v>
      </c>
      <c r="C2316" s="21">
        <v>0.25907376736710508</v>
      </c>
    </row>
    <row r="2317" spans="1:3">
      <c r="A2317">
        <v>2314</v>
      </c>
      <c r="B2317" s="21">
        <v>0.19908289547156235</v>
      </c>
      <c r="C2317" s="21">
        <v>0.25573342733544657</v>
      </c>
    </row>
    <row r="2318" spans="1:3">
      <c r="A2318">
        <v>2315</v>
      </c>
      <c r="B2318" s="21">
        <v>0.29283551928399659</v>
      </c>
      <c r="C2318" s="21">
        <v>0.18106741620634892</v>
      </c>
    </row>
    <row r="2319" spans="1:3">
      <c r="A2319">
        <v>2316</v>
      </c>
      <c r="B2319" s="21">
        <v>0.23225784515286382</v>
      </c>
      <c r="C2319" s="21">
        <v>0.16493891019313053</v>
      </c>
    </row>
    <row r="2320" spans="1:3">
      <c r="A2320">
        <v>2317</v>
      </c>
      <c r="B2320" s="21">
        <v>0.25268259079069355</v>
      </c>
      <c r="C2320" s="21">
        <v>0.21803345102378541</v>
      </c>
    </row>
    <row r="2321" spans="1:3">
      <c r="A2321">
        <v>2318</v>
      </c>
      <c r="B2321" s="21">
        <v>0.22135109527668109</v>
      </c>
      <c r="C2321" s="21">
        <v>0.25247703349282868</v>
      </c>
    </row>
    <row r="2322" spans="1:3">
      <c r="A2322">
        <v>2319</v>
      </c>
      <c r="B2322" s="21">
        <v>0.24102083004769673</v>
      </c>
      <c r="C2322" s="21">
        <v>0.21936238495408189</v>
      </c>
    </row>
    <row r="2323" spans="1:3">
      <c r="A2323">
        <v>2320</v>
      </c>
      <c r="B2323" s="21">
        <v>0.23829300984660079</v>
      </c>
      <c r="C2323" s="21">
        <v>0.20088899989691261</v>
      </c>
    </row>
    <row r="2324" spans="1:3">
      <c r="A2324">
        <v>2321</v>
      </c>
      <c r="B2324" s="21">
        <v>0.27803216972757822</v>
      </c>
      <c r="C2324" s="21">
        <v>0.15596418254785405</v>
      </c>
    </row>
    <row r="2325" spans="1:3">
      <c r="A2325">
        <v>2322</v>
      </c>
      <c r="B2325" s="21">
        <v>0.39495044392863582</v>
      </c>
      <c r="C2325" s="21">
        <v>5.5476799503165947E-2</v>
      </c>
    </row>
    <row r="2326" spans="1:3">
      <c r="A2326">
        <v>2323</v>
      </c>
      <c r="B2326" s="21">
        <v>0.27017321154054408</v>
      </c>
      <c r="C2326" s="21">
        <v>0.13303116948634436</v>
      </c>
    </row>
    <row r="2327" spans="1:3">
      <c r="A2327">
        <v>2324</v>
      </c>
      <c r="B2327" s="21">
        <v>0.23240930430026549</v>
      </c>
      <c r="C2327" s="21">
        <v>0.18264928260444954</v>
      </c>
    </row>
    <row r="2328" spans="1:3">
      <c r="A2328">
        <v>2325</v>
      </c>
      <c r="B2328" s="21">
        <v>0.2339556348266785</v>
      </c>
      <c r="C2328" s="21">
        <v>0.21741040890751726</v>
      </c>
    </row>
    <row r="2329" spans="1:3">
      <c r="A2329">
        <v>2326</v>
      </c>
      <c r="B2329" s="21">
        <v>0.23420757025908601</v>
      </c>
      <c r="C2329" s="21">
        <v>0.17743040324357295</v>
      </c>
    </row>
    <row r="2330" spans="1:3">
      <c r="A2330">
        <v>2327</v>
      </c>
      <c r="B2330" s="21">
        <v>0.22149084270656916</v>
      </c>
      <c r="C2330" s="21">
        <v>0.20170781527299661</v>
      </c>
    </row>
    <row r="2331" spans="1:3">
      <c r="A2331">
        <v>2328</v>
      </c>
      <c r="B2331" s="21">
        <v>0.2884185908046315</v>
      </c>
      <c r="C2331" s="21">
        <v>0.11238210870628057</v>
      </c>
    </row>
    <row r="2332" spans="1:3">
      <c r="A2332">
        <v>2329</v>
      </c>
      <c r="B2332" s="21">
        <v>0.28055554558338075</v>
      </c>
      <c r="C2332" s="21">
        <v>0.12501399813732561</v>
      </c>
    </row>
    <row r="2333" spans="1:3">
      <c r="A2333">
        <v>2330</v>
      </c>
      <c r="B2333" s="21">
        <v>0.22284968925468762</v>
      </c>
      <c r="C2333" s="21">
        <v>0.19166922264728023</v>
      </c>
    </row>
    <row r="2334" spans="1:3">
      <c r="A2334">
        <v>2331</v>
      </c>
      <c r="B2334" s="21">
        <v>0.23258654571986376</v>
      </c>
      <c r="C2334" s="21">
        <v>0.18891167419245675</v>
      </c>
    </row>
    <row r="2335" spans="1:3">
      <c r="A2335">
        <v>2332</v>
      </c>
      <c r="B2335" s="21">
        <v>0.22888168293518171</v>
      </c>
      <c r="C2335" s="21">
        <v>0.16623745621001665</v>
      </c>
    </row>
    <row r="2336" spans="1:3">
      <c r="A2336">
        <v>2333</v>
      </c>
      <c r="B2336" s="21">
        <v>0.24993226162204435</v>
      </c>
      <c r="C2336" s="21">
        <v>0.17965893276824313</v>
      </c>
    </row>
    <row r="2337" spans="1:3">
      <c r="A2337">
        <v>2334</v>
      </c>
      <c r="B2337" s="21">
        <v>0.2371894504796746</v>
      </c>
      <c r="C2337" s="21">
        <v>0.16768870516055123</v>
      </c>
    </row>
    <row r="2338" spans="1:3">
      <c r="A2338">
        <v>2335</v>
      </c>
      <c r="B2338" s="21">
        <v>0.23638314370526695</v>
      </c>
      <c r="C2338" s="21">
        <v>0.21160598617839346</v>
      </c>
    </row>
    <row r="2339" spans="1:3">
      <c r="A2339">
        <v>2336</v>
      </c>
      <c r="B2339" s="21">
        <v>0.21021356417799394</v>
      </c>
      <c r="C2339" s="21">
        <v>0.2150188039339298</v>
      </c>
    </row>
    <row r="2340" spans="1:3">
      <c r="A2340">
        <v>2337</v>
      </c>
      <c r="B2340" s="21">
        <v>0.24183177803310366</v>
      </c>
      <c r="C2340" s="21">
        <v>0.25786851055992444</v>
      </c>
    </row>
    <row r="2341" spans="1:3">
      <c r="A2341">
        <v>2338</v>
      </c>
      <c r="B2341" s="21">
        <v>0.25789811341468694</v>
      </c>
      <c r="C2341" s="21">
        <v>0.19269590028431538</v>
      </c>
    </row>
    <row r="2342" spans="1:3">
      <c r="A2342">
        <v>2339</v>
      </c>
      <c r="B2342" s="21">
        <v>0.22415269666636614</v>
      </c>
      <c r="C2342" s="21">
        <v>0.19524740913592936</v>
      </c>
    </row>
    <row r="2343" spans="1:3">
      <c r="A2343">
        <v>2340</v>
      </c>
      <c r="B2343" s="21">
        <v>0.22486019539212554</v>
      </c>
      <c r="C2343" s="21">
        <v>0.18808045859333991</v>
      </c>
    </row>
    <row r="2344" spans="1:3">
      <c r="A2344">
        <v>2341</v>
      </c>
      <c r="B2344" s="21">
        <v>0.23378116899581761</v>
      </c>
      <c r="C2344" s="21">
        <v>0.16993789076196686</v>
      </c>
    </row>
    <row r="2345" spans="1:3">
      <c r="A2345">
        <v>2342</v>
      </c>
      <c r="B2345" s="21">
        <v>0.21810689440765552</v>
      </c>
      <c r="C2345" s="21">
        <v>0.21822224262260778</v>
      </c>
    </row>
    <row r="2346" spans="1:3">
      <c r="A2346">
        <v>2343</v>
      </c>
      <c r="B2346" s="21">
        <v>0.29267621327297877</v>
      </c>
      <c r="C2346" s="21">
        <v>0.12681106152748181</v>
      </c>
    </row>
    <row r="2347" spans="1:3">
      <c r="A2347">
        <v>2344</v>
      </c>
      <c r="B2347" s="21">
        <v>0.24808226142298118</v>
      </c>
      <c r="C2347" s="21">
        <v>0.1830256812181433</v>
      </c>
    </row>
    <row r="2348" spans="1:3">
      <c r="A2348">
        <v>2345</v>
      </c>
      <c r="B2348" s="21">
        <v>0.27451602817054904</v>
      </c>
      <c r="C2348" s="21">
        <v>0.15148142491207842</v>
      </c>
    </row>
    <row r="2349" spans="1:3">
      <c r="A2349">
        <v>2346</v>
      </c>
      <c r="B2349" s="21">
        <v>0.21729646744254741</v>
      </c>
      <c r="C2349" s="21">
        <v>0.21971001882476299</v>
      </c>
    </row>
    <row r="2350" spans="1:3">
      <c r="A2350">
        <v>2347</v>
      </c>
      <c r="B2350" s="21">
        <v>0.26603216805551616</v>
      </c>
      <c r="C2350" s="21">
        <v>0.18437142787108846</v>
      </c>
    </row>
    <row r="2351" spans="1:3">
      <c r="A2351">
        <v>2348</v>
      </c>
      <c r="B2351" s="21">
        <v>0.22205887046537578</v>
      </c>
      <c r="C2351" s="21">
        <v>0.17627480337007456</v>
      </c>
    </row>
    <row r="2352" spans="1:3">
      <c r="A2352">
        <v>2349</v>
      </c>
      <c r="B2352" s="21">
        <v>0.22196946029506284</v>
      </c>
      <c r="C2352" s="21">
        <v>0.26416398761793525</v>
      </c>
    </row>
    <row r="2353" spans="1:3">
      <c r="A2353">
        <v>2350</v>
      </c>
      <c r="B2353" s="21">
        <v>0.23643225358887471</v>
      </c>
      <c r="C2353" s="21">
        <v>0.16607356904365797</v>
      </c>
    </row>
    <row r="2354" spans="1:3">
      <c r="A2354">
        <v>2351</v>
      </c>
      <c r="B2354" s="21">
        <v>0.26204410170581366</v>
      </c>
      <c r="C2354" s="21">
        <v>0.19907929688134215</v>
      </c>
    </row>
    <row r="2355" spans="1:3">
      <c r="A2355">
        <v>2352</v>
      </c>
      <c r="B2355" s="21">
        <v>0.25499138007274835</v>
      </c>
      <c r="C2355" s="21">
        <v>0.25105924929157797</v>
      </c>
    </row>
    <row r="2356" spans="1:3">
      <c r="A2356">
        <v>2353</v>
      </c>
      <c r="B2356" s="21">
        <v>0.22187694698966326</v>
      </c>
      <c r="C2356" s="21">
        <v>0.23706239062394857</v>
      </c>
    </row>
    <row r="2357" spans="1:3">
      <c r="A2357">
        <v>2354</v>
      </c>
      <c r="B2357" s="21">
        <v>0.26904735735191365</v>
      </c>
      <c r="C2357" s="21">
        <v>0.24080781098482038</v>
      </c>
    </row>
    <row r="2358" spans="1:3">
      <c r="A2358">
        <v>2355</v>
      </c>
      <c r="B2358" s="21">
        <v>0.22591928114621532</v>
      </c>
      <c r="C2358" s="21">
        <v>0.17886896017869916</v>
      </c>
    </row>
    <row r="2359" spans="1:3">
      <c r="A2359">
        <v>2356</v>
      </c>
      <c r="B2359" s="21">
        <v>0.25269201523671814</v>
      </c>
      <c r="C2359" s="21">
        <v>0.16284168889815334</v>
      </c>
    </row>
    <row r="2360" spans="1:3">
      <c r="A2360">
        <v>2357</v>
      </c>
      <c r="B2360" s="21">
        <v>0.24615663272342211</v>
      </c>
      <c r="C2360" s="21">
        <v>0.20129921293697822</v>
      </c>
    </row>
    <row r="2361" spans="1:3">
      <c r="A2361">
        <v>2358</v>
      </c>
      <c r="B2361" s="21">
        <v>0.2149793230532136</v>
      </c>
      <c r="C2361" s="21">
        <v>0.17926235222194314</v>
      </c>
    </row>
    <row r="2362" spans="1:3">
      <c r="A2362">
        <v>2359</v>
      </c>
      <c r="B2362" s="21">
        <v>0.26271411544962525</v>
      </c>
      <c r="C2362" s="21">
        <v>0.17947046735898492</v>
      </c>
    </row>
    <row r="2363" spans="1:3">
      <c r="A2363">
        <v>2360</v>
      </c>
      <c r="B2363" s="21">
        <v>0.25988444234910496</v>
      </c>
      <c r="C2363" s="21">
        <v>0.13403257612821495</v>
      </c>
    </row>
    <row r="2364" spans="1:3">
      <c r="A2364">
        <v>2361</v>
      </c>
      <c r="B2364" s="21">
        <v>0.26362673061695252</v>
      </c>
      <c r="C2364" s="21">
        <v>0.19218513632850304</v>
      </c>
    </row>
    <row r="2365" spans="1:3">
      <c r="A2365">
        <v>2362</v>
      </c>
      <c r="B2365" s="21">
        <v>0.27897721874541093</v>
      </c>
      <c r="C2365" s="21">
        <v>0.13687115047149809</v>
      </c>
    </row>
    <row r="2366" spans="1:3">
      <c r="A2366">
        <v>2363</v>
      </c>
      <c r="B2366" s="21">
        <v>0.29039107509661427</v>
      </c>
      <c r="C2366" s="21">
        <v>0.14867560427530879</v>
      </c>
    </row>
    <row r="2367" spans="1:3">
      <c r="A2367">
        <v>2364</v>
      </c>
      <c r="B2367" s="21">
        <v>0.20496960690591973</v>
      </c>
      <c r="C2367" s="21">
        <v>0.20017499939311412</v>
      </c>
    </row>
    <row r="2368" spans="1:3">
      <c r="A2368">
        <v>2365</v>
      </c>
      <c r="B2368" s="21">
        <v>0.23699485980288224</v>
      </c>
      <c r="C2368" s="21">
        <v>0.1990054638080217</v>
      </c>
    </row>
    <row r="2369" spans="1:3">
      <c r="A2369">
        <v>2366</v>
      </c>
      <c r="B2369" s="21">
        <v>0.21158905779880835</v>
      </c>
      <c r="C2369" s="21">
        <v>0.19266339109375802</v>
      </c>
    </row>
    <row r="2370" spans="1:3">
      <c r="A2370">
        <v>2367</v>
      </c>
      <c r="B2370" s="21">
        <v>0.2351548039908109</v>
      </c>
      <c r="C2370" s="21">
        <v>0.15241597656044892</v>
      </c>
    </row>
    <row r="2371" spans="1:3">
      <c r="A2371">
        <v>2368</v>
      </c>
      <c r="B2371" s="21">
        <v>0.2597152822321116</v>
      </c>
      <c r="C2371" s="21">
        <v>0.14826785853940339</v>
      </c>
    </row>
    <row r="2372" spans="1:3">
      <c r="A2372">
        <v>2369</v>
      </c>
      <c r="B2372" s="21">
        <v>0.2180132684278335</v>
      </c>
      <c r="C2372" s="21">
        <v>0.2098766482363455</v>
      </c>
    </row>
    <row r="2373" spans="1:3">
      <c r="A2373">
        <v>2370</v>
      </c>
      <c r="B2373" s="21">
        <v>0.22867652012341297</v>
      </c>
      <c r="C2373" s="21">
        <v>0.17580223501050898</v>
      </c>
    </row>
    <row r="2374" spans="1:3">
      <c r="A2374">
        <v>2371</v>
      </c>
      <c r="B2374" s="21">
        <v>0.26330616276546787</v>
      </c>
      <c r="C2374" s="21">
        <v>0.1256241630652763</v>
      </c>
    </row>
    <row r="2375" spans="1:3">
      <c r="A2375">
        <v>2372</v>
      </c>
      <c r="B2375" s="21">
        <v>0.22035638476816549</v>
      </c>
      <c r="C2375" s="21">
        <v>0.18744997160425336</v>
      </c>
    </row>
    <row r="2376" spans="1:3">
      <c r="A2376">
        <v>2373</v>
      </c>
      <c r="B2376" s="21">
        <v>0.21292115081354121</v>
      </c>
      <c r="C2376" s="21">
        <v>0.18838391814721467</v>
      </c>
    </row>
    <row r="2377" spans="1:3">
      <c r="A2377">
        <v>2374</v>
      </c>
      <c r="B2377" s="21">
        <v>0.27868453003967925</v>
      </c>
      <c r="C2377" s="21">
        <v>0.16615928000487823</v>
      </c>
    </row>
    <row r="2378" spans="1:3">
      <c r="A2378">
        <v>2375</v>
      </c>
      <c r="B2378" s="21">
        <v>0.20722670000799137</v>
      </c>
      <c r="C2378" s="21">
        <v>0.2212575648389068</v>
      </c>
    </row>
    <row r="2379" spans="1:3">
      <c r="A2379">
        <v>2376</v>
      </c>
      <c r="B2379" s="21">
        <v>0.24210696021915484</v>
      </c>
      <c r="C2379" s="21">
        <v>0.21062188269260471</v>
      </c>
    </row>
    <row r="2380" spans="1:3">
      <c r="A2380">
        <v>2377</v>
      </c>
      <c r="B2380" s="21">
        <v>0.23080109422925568</v>
      </c>
      <c r="C2380" s="21">
        <v>0.20407978170611901</v>
      </c>
    </row>
    <row r="2381" spans="1:3">
      <c r="A2381">
        <v>2378</v>
      </c>
      <c r="B2381" s="21">
        <v>0.25884867647363063</v>
      </c>
      <c r="C2381" s="21">
        <v>0.14750519400115036</v>
      </c>
    </row>
    <row r="2382" spans="1:3">
      <c r="A2382">
        <v>2379</v>
      </c>
      <c r="B2382" s="21">
        <v>0.22414600589624215</v>
      </c>
      <c r="C2382" s="21">
        <v>0.21430541376345721</v>
      </c>
    </row>
    <row r="2383" spans="1:3">
      <c r="A2383">
        <v>2380</v>
      </c>
      <c r="B2383" s="21">
        <v>0.22056767520436449</v>
      </c>
      <c r="C2383" s="21">
        <v>0.18405390138586694</v>
      </c>
    </row>
    <row r="2384" spans="1:3">
      <c r="A2384">
        <v>2381</v>
      </c>
      <c r="B2384" s="21">
        <v>0.25317212940861999</v>
      </c>
      <c r="C2384" s="21">
        <v>0.16169415537775583</v>
      </c>
    </row>
    <row r="2385" spans="1:3">
      <c r="A2385">
        <v>2382</v>
      </c>
      <c r="B2385" s="21">
        <v>0.25497863810723981</v>
      </c>
      <c r="C2385" s="21">
        <v>0.16148777654456081</v>
      </c>
    </row>
    <row r="2386" spans="1:3">
      <c r="A2386">
        <v>2383</v>
      </c>
      <c r="B2386" s="21">
        <v>0.24381693090731321</v>
      </c>
      <c r="C2386" s="21">
        <v>0.17995733410992595</v>
      </c>
    </row>
    <row r="2387" spans="1:3">
      <c r="A2387">
        <v>2384</v>
      </c>
      <c r="B2387" s="21">
        <v>0.26595583463975525</v>
      </c>
      <c r="C2387" s="21">
        <v>0.20333024391170307</v>
      </c>
    </row>
    <row r="2388" spans="1:3">
      <c r="A2388">
        <v>2385</v>
      </c>
      <c r="B2388" s="21">
        <v>0.2526093117477714</v>
      </c>
      <c r="C2388" s="21">
        <v>0.20566366887840515</v>
      </c>
    </row>
    <row r="2389" spans="1:3">
      <c r="A2389">
        <v>2386</v>
      </c>
      <c r="B2389" s="21">
        <v>0.23254672392955514</v>
      </c>
      <c r="C2389" s="21">
        <v>0.17629029108748179</v>
      </c>
    </row>
    <row r="2390" spans="1:3">
      <c r="A2390">
        <v>2387</v>
      </c>
      <c r="B2390" s="21">
        <v>0.21478422782545037</v>
      </c>
      <c r="C2390" s="21">
        <v>0.19416695641341819</v>
      </c>
    </row>
    <row r="2391" spans="1:3">
      <c r="A2391">
        <v>2388</v>
      </c>
      <c r="B2391" s="21">
        <v>0.2214723550855705</v>
      </c>
      <c r="C2391" s="21">
        <v>0.245875981633535</v>
      </c>
    </row>
    <row r="2392" spans="1:3">
      <c r="A2392">
        <v>2389</v>
      </c>
      <c r="B2392" s="21">
        <v>0.23180419262851895</v>
      </c>
      <c r="C2392" s="21">
        <v>0.20307565878195694</v>
      </c>
    </row>
    <row r="2393" spans="1:3">
      <c r="A2393">
        <v>2390</v>
      </c>
      <c r="B2393" s="21">
        <v>0.25225348346161058</v>
      </c>
      <c r="C2393" s="21">
        <v>0.21852505329336214</v>
      </c>
    </row>
    <row r="2394" spans="1:3">
      <c r="A2394">
        <v>2391</v>
      </c>
      <c r="B2394" s="21">
        <v>0.24647139245712704</v>
      </c>
      <c r="C2394" s="21">
        <v>0.20530915387286255</v>
      </c>
    </row>
    <row r="2395" spans="1:3">
      <c r="A2395">
        <v>2392</v>
      </c>
      <c r="B2395" s="21">
        <v>0.25523496922075939</v>
      </c>
      <c r="C2395" s="21">
        <v>0.17797667926793392</v>
      </c>
    </row>
    <row r="2396" spans="1:3">
      <c r="A2396">
        <v>2393</v>
      </c>
      <c r="B2396" s="21">
        <v>0.24605444285719003</v>
      </c>
      <c r="C2396" s="21">
        <v>0.21912143351880098</v>
      </c>
    </row>
    <row r="2397" spans="1:3">
      <c r="A2397">
        <v>2394</v>
      </c>
      <c r="B2397" s="21">
        <v>0.23535898758854826</v>
      </c>
      <c r="C2397" s="21">
        <v>0.16445899260688526</v>
      </c>
    </row>
    <row r="2398" spans="1:3">
      <c r="A2398">
        <v>2395</v>
      </c>
      <c r="B2398" s="21">
        <v>0.20760364221542194</v>
      </c>
      <c r="C2398" s="21">
        <v>0.19654711345407588</v>
      </c>
    </row>
    <row r="2399" spans="1:3">
      <c r="A2399">
        <v>2396</v>
      </c>
      <c r="B2399" s="21">
        <v>0.27630360772413265</v>
      </c>
      <c r="C2399" s="21">
        <v>0.1739807250860555</v>
      </c>
    </row>
    <row r="2400" spans="1:3">
      <c r="A2400">
        <v>2397</v>
      </c>
      <c r="B2400" s="21">
        <v>0.23672430723451063</v>
      </c>
      <c r="C2400" s="21">
        <v>0.17762204660406969</v>
      </c>
    </row>
    <row r="2401" spans="1:3">
      <c r="A2401">
        <v>2398</v>
      </c>
      <c r="B2401" s="21">
        <v>0.23207979257013064</v>
      </c>
      <c r="C2401" s="21">
        <v>0.1634540822568496</v>
      </c>
    </row>
    <row r="2402" spans="1:3">
      <c r="A2402">
        <v>2399</v>
      </c>
      <c r="B2402" s="21">
        <v>0.22414462160414267</v>
      </c>
      <c r="C2402" s="21">
        <v>0.19888113245270261</v>
      </c>
    </row>
    <row r="2403" spans="1:3">
      <c r="A2403">
        <v>2400</v>
      </c>
      <c r="B2403" s="21">
        <v>0.28837451665131736</v>
      </c>
      <c r="C2403" s="21">
        <v>0.18099722945536278</v>
      </c>
    </row>
    <row r="2404" spans="1:3">
      <c r="A2404">
        <v>2401</v>
      </c>
      <c r="B2404" s="21">
        <v>0.28378956105510617</v>
      </c>
      <c r="C2404" s="21">
        <v>0.14414909320824498</v>
      </c>
    </row>
    <row r="2405" spans="1:3">
      <c r="A2405">
        <v>2402</v>
      </c>
      <c r="B2405" s="21">
        <v>0.19809971591039519</v>
      </c>
      <c r="C2405" s="21">
        <v>0.20863365000832759</v>
      </c>
    </row>
    <row r="2406" spans="1:3">
      <c r="A2406">
        <v>2403</v>
      </c>
      <c r="B2406" s="21">
        <v>0.22999448022981833</v>
      </c>
      <c r="C2406" s="21">
        <v>0.17428285889908438</v>
      </c>
    </row>
    <row r="2407" spans="1:3">
      <c r="A2407">
        <v>2404</v>
      </c>
      <c r="B2407" s="21">
        <v>0.21129678319313472</v>
      </c>
      <c r="C2407" s="21">
        <v>0.19337651842065115</v>
      </c>
    </row>
    <row r="2408" spans="1:3">
      <c r="A2408">
        <v>2405</v>
      </c>
      <c r="B2408" s="21">
        <v>0.23275008428574687</v>
      </c>
      <c r="C2408" s="21">
        <v>0.20572853334065391</v>
      </c>
    </row>
    <row r="2409" spans="1:3">
      <c r="A2409">
        <v>2406</v>
      </c>
      <c r="B2409" s="21">
        <v>0.21193911383046293</v>
      </c>
      <c r="C2409" s="21">
        <v>0.18836886664609634</v>
      </c>
    </row>
    <row r="2410" spans="1:3">
      <c r="A2410">
        <v>2407</v>
      </c>
      <c r="B2410" s="21">
        <v>0.28625880881715587</v>
      </c>
      <c r="C2410" s="21">
        <v>0.1252995096484468</v>
      </c>
    </row>
    <row r="2411" spans="1:3">
      <c r="A2411">
        <v>2408</v>
      </c>
      <c r="B2411" s="21">
        <v>0.2567648598878699</v>
      </c>
      <c r="C2411" s="21">
        <v>0.15360611533790505</v>
      </c>
    </row>
    <row r="2412" spans="1:3">
      <c r="A2412">
        <v>2409</v>
      </c>
      <c r="B2412" s="21">
        <v>0.27976850473444859</v>
      </c>
      <c r="C2412" s="21">
        <v>0.20882551730339138</v>
      </c>
    </row>
    <row r="2413" spans="1:3">
      <c r="A2413">
        <v>2410</v>
      </c>
      <c r="B2413" s="21">
        <v>0.23797140268703179</v>
      </c>
      <c r="C2413" s="21">
        <v>0.18007517242095053</v>
      </c>
    </row>
    <row r="2414" spans="1:3">
      <c r="A2414">
        <v>2411</v>
      </c>
      <c r="B2414" s="21">
        <v>0.2631107213438601</v>
      </c>
      <c r="C2414" s="21">
        <v>0.23780246934302118</v>
      </c>
    </row>
    <row r="2415" spans="1:3">
      <c r="A2415">
        <v>2412</v>
      </c>
      <c r="B2415" s="21">
        <v>0.25618093337486553</v>
      </c>
      <c r="C2415" s="21">
        <v>0.26208208814826051</v>
      </c>
    </row>
    <row r="2416" spans="1:3">
      <c r="A2416">
        <v>2413</v>
      </c>
      <c r="B2416" s="21">
        <v>0.23209429952560715</v>
      </c>
      <c r="C2416" s="21">
        <v>0.19364365025137126</v>
      </c>
    </row>
    <row r="2417" spans="1:3">
      <c r="A2417">
        <v>2414</v>
      </c>
      <c r="B2417" s="21">
        <v>0.22244110628415478</v>
      </c>
      <c r="C2417" s="21">
        <v>0.1983111694558054</v>
      </c>
    </row>
    <row r="2418" spans="1:3">
      <c r="A2418">
        <v>2415</v>
      </c>
      <c r="B2418" s="21">
        <v>0.26635512952270463</v>
      </c>
      <c r="C2418" s="21">
        <v>0.16206904776643194</v>
      </c>
    </row>
    <row r="2419" spans="1:3">
      <c r="A2419">
        <v>2416</v>
      </c>
      <c r="B2419" s="21">
        <v>0.25499157444085024</v>
      </c>
      <c r="C2419" s="21">
        <v>0.13925405938405913</v>
      </c>
    </row>
    <row r="2420" spans="1:3">
      <c r="A2420">
        <v>2417</v>
      </c>
      <c r="B2420" s="21">
        <v>0.23525033674631551</v>
      </c>
      <c r="C2420" s="21">
        <v>0.16829310371081679</v>
      </c>
    </row>
    <row r="2421" spans="1:3">
      <c r="A2421">
        <v>2418</v>
      </c>
      <c r="B2421" s="21">
        <v>0.26303410707165886</v>
      </c>
      <c r="C2421" s="21">
        <v>0.14785591413144539</v>
      </c>
    </row>
    <row r="2422" spans="1:3">
      <c r="A2422">
        <v>2419</v>
      </c>
      <c r="B2422" s="21">
        <v>0.25348798123272392</v>
      </c>
      <c r="C2422" s="21">
        <v>0.15947279286817134</v>
      </c>
    </row>
    <row r="2423" spans="1:3">
      <c r="A2423">
        <v>2420</v>
      </c>
      <c r="B2423" s="21">
        <v>0.3009078774733453</v>
      </c>
      <c r="C2423" s="21">
        <v>0.15162336323539952</v>
      </c>
    </row>
    <row r="2424" spans="1:3">
      <c r="A2424">
        <v>2421</v>
      </c>
      <c r="B2424" s="21">
        <v>0.21870660880890022</v>
      </c>
      <c r="C2424" s="21">
        <v>0.20385365364029948</v>
      </c>
    </row>
    <row r="2425" spans="1:3">
      <c r="A2425">
        <v>2422</v>
      </c>
      <c r="B2425" s="21">
        <v>0.2618329481304692</v>
      </c>
      <c r="C2425" s="21">
        <v>0.18548715131705881</v>
      </c>
    </row>
    <row r="2426" spans="1:3">
      <c r="A2426">
        <v>2423</v>
      </c>
      <c r="B2426" s="21">
        <v>0.25384901136244886</v>
      </c>
      <c r="C2426" s="21">
        <v>0.20295229536011072</v>
      </c>
    </row>
    <row r="2427" spans="1:3">
      <c r="A2427">
        <v>2424</v>
      </c>
      <c r="B2427" s="21">
        <v>0.24033461490526095</v>
      </c>
      <c r="C2427" s="21">
        <v>0.18572738948993595</v>
      </c>
    </row>
    <row r="2428" spans="1:3">
      <c r="A2428">
        <v>2425</v>
      </c>
      <c r="B2428" s="21">
        <v>0.20218032179546239</v>
      </c>
      <c r="C2428" s="21">
        <v>0.23458695923633585</v>
      </c>
    </row>
    <row r="2429" spans="1:3">
      <c r="A2429">
        <v>2426</v>
      </c>
      <c r="B2429" s="21">
        <v>0.23711805884853884</v>
      </c>
      <c r="C2429" s="21">
        <v>0.21664421350502061</v>
      </c>
    </row>
    <row r="2430" spans="1:3">
      <c r="A2430">
        <v>2427</v>
      </c>
      <c r="B2430" s="21">
        <v>0.2478339713990238</v>
      </c>
      <c r="C2430" s="21">
        <v>0.23351141754911153</v>
      </c>
    </row>
    <row r="2431" spans="1:3">
      <c r="A2431">
        <v>2428</v>
      </c>
      <c r="B2431" s="21">
        <v>0.20514723392707837</v>
      </c>
      <c r="C2431" s="21">
        <v>0.20438905239498062</v>
      </c>
    </row>
    <row r="2432" spans="1:3">
      <c r="A2432">
        <v>2429</v>
      </c>
      <c r="B2432" s="21">
        <v>0.2380042204280963</v>
      </c>
      <c r="C2432" s="21">
        <v>0.15116526792586168</v>
      </c>
    </row>
    <row r="2433" spans="1:3">
      <c r="A2433">
        <v>2430</v>
      </c>
      <c r="B2433" s="21">
        <v>0.25201473790423784</v>
      </c>
      <c r="C2433" s="21">
        <v>0.20209714540511742</v>
      </c>
    </row>
    <row r="2434" spans="1:3">
      <c r="A2434">
        <v>2431</v>
      </c>
      <c r="B2434" s="21">
        <v>0.25660070015735381</v>
      </c>
      <c r="C2434" s="21">
        <v>0.16418795107053483</v>
      </c>
    </row>
    <row r="2435" spans="1:3">
      <c r="A2435">
        <v>2432</v>
      </c>
      <c r="B2435" s="21">
        <v>0.28425331734610654</v>
      </c>
      <c r="C2435" s="21">
        <v>0.12683925394904075</v>
      </c>
    </row>
    <row r="2436" spans="1:3">
      <c r="A2436">
        <v>2433</v>
      </c>
      <c r="B2436" s="21">
        <v>0.24201186001723579</v>
      </c>
      <c r="C2436" s="21">
        <v>0.16230258374572804</v>
      </c>
    </row>
    <row r="2437" spans="1:3">
      <c r="A2437">
        <v>2434</v>
      </c>
      <c r="B2437" s="21">
        <v>0.22177692872782659</v>
      </c>
      <c r="C2437" s="21">
        <v>0.20070181084463967</v>
      </c>
    </row>
    <row r="2438" spans="1:3">
      <c r="A2438">
        <v>2435</v>
      </c>
      <c r="B2438" s="21">
        <v>0.21340322537856032</v>
      </c>
      <c r="C2438" s="21">
        <v>0.23094638848686977</v>
      </c>
    </row>
    <row r="2439" spans="1:3">
      <c r="A2439">
        <v>2436</v>
      </c>
      <c r="B2439" s="21">
        <v>0.24753049679754408</v>
      </c>
      <c r="C2439" s="21">
        <v>0.13776402064374868</v>
      </c>
    </row>
    <row r="2440" spans="1:3">
      <c r="A2440">
        <v>2437</v>
      </c>
      <c r="B2440" s="21">
        <v>0.22429743652968223</v>
      </c>
      <c r="C2440" s="21">
        <v>0.21823091323052379</v>
      </c>
    </row>
    <row r="2441" spans="1:3">
      <c r="A2441">
        <v>2438</v>
      </c>
      <c r="B2441" s="21">
        <v>0.22084341857761747</v>
      </c>
      <c r="C2441" s="21">
        <v>0.21768924533237252</v>
      </c>
    </row>
    <row r="2442" spans="1:3">
      <c r="A2442">
        <v>2439</v>
      </c>
      <c r="B2442" s="21">
        <v>0.21355583376137438</v>
      </c>
      <c r="C2442" s="21">
        <v>0.22369863578301111</v>
      </c>
    </row>
    <row r="2443" spans="1:3">
      <c r="A2443">
        <v>2440</v>
      </c>
      <c r="B2443" s="21">
        <v>0.26005461358092735</v>
      </c>
      <c r="C2443" s="21">
        <v>0.135647864943613</v>
      </c>
    </row>
    <row r="2444" spans="1:3">
      <c r="A2444">
        <v>2441</v>
      </c>
      <c r="B2444" s="21">
        <v>0.26467019784176499</v>
      </c>
      <c r="C2444" s="21">
        <v>0.15974155260233422</v>
      </c>
    </row>
    <row r="2445" spans="1:3">
      <c r="A2445">
        <v>2442</v>
      </c>
      <c r="B2445" s="21">
        <v>0.28692563751422462</v>
      </c>
      <c r="C2445" s="21">
        <v>0.18238158629368284</v>
      </c>
    </row>
    <row r="2446" spans="1:3">
      <c r="A2446">
        <v>2443</v>
      </c>
      <c r="B2446" s="21">
        <v>0.24252764472356825</v>
      </c>
      <c r="C2446" s="21">
        <v>0.16341953994025415</v>
      </c>
    </row>
    <row r="2447" spans="1:3">
      <c r="A2447">
        <v>2444</v>
      </c>
      <c r="B2447" s="21">
        <v>0.23339580927158904</v>
      </c>
      <c r="C2447" s="21">
        <v>0.20136656855410584</v>
      </c>
    </row>
    <row r="2448" spans="1:3">
      <c r="A2448">
        <v>2445</v>
      </c>
      <c r="B2448" s="21">
        <v>0.22900651688861101</v>
      </c>
      <c r="C2448" s="21">
        <v>0.19883535882820885</v>
      </c>
    </row>
    <row r="2449" spans="1:3">
      <c r="A2449">
        <v>2446</v>
      </c>
      <c r="B2449" s="21">
        <v>0.24586296522257825</v>
      </c>
      <c r="C2449" s="21">
        <v>0.15401100367708126</v>
      </c>
    </row>
    <row r="2450" spans="1:3">
      <c r="A2450">
        <v>2447</v>
      </c>
      <c r="B2450" s="21">
        <v>0.2408122544941784</v>
      </c>
      <c r="C2450" s="21">
        <v>0.19652649735603361</v>
      </c>
    </row>
    <row r="2451" spans="1:3">
      <c r="A2451">
        <v>2448</v>
      </c>
      <c r="B2451" s="21">
        <v>0.22368906356415214</v>
      </c>
      <c r="C2451" s="21">
        <v>0.19164284307720769</v>
      </c>
    </row>
    <row r="2452" spans="1:3">
      <c r="A2452">
        <v>2449</v>
      </c>
      <c r="B2452" s="21">
        <v>0.21204411762240311</v>
      </c>
      <c r="C2452" s="21">
        <v>0.213110232292445</v>
      </c>
    </row>
    <row r="2453" spans="1:3">
      <c r="A2453">
        <v>2450</v>
      </c>
      <c r="B2453" s="21">
        <v>0.2460165037070163</v>
      </c>
      <c r="C2453" s="21">
        <v>0.18409349489072044</v>
      </c>
    </row>
    <row r="2454" spans="1:3">
      <c r="A2454">
        <v>2451</v>
      </c>
      <c r="B2454" s="21">
        <v>0.22551356278029627</v>
      </c>
      <c r="C2454" s="21">
        <v>0.21886328209951153</v>
      </c>
    </row>
    <row r="2455" spans="1:3">
      <c r="A2455">
        <v>2452</v>
      </c>
      <c r="B2455" s="21">
        <v>0.22669916089987044</v>
      </c>
      <c r="C2455" s="21">
        <v>0.18973538628175365</v>
      </c>
    </row>
    <row r="2456" spans="1:3">
      <c r="A2456">
        <v>2453</v>
      </c>
      <c r="B2456" s="21">
        <v>0.23584744189077167</v>
      </c>
      <c r="C2456" s="21">
        <v>0.21353496658408921</v>
      </c>
    </row>
    <row r="2457" spans="1:3">
      <c r="A2457">
        <v>2454</v>
      </c>
      <c r="B2457" s="21">
        <v>0.23585132177905516</v>
      </c>
      <c r="C2457" s="21">
        <v>0.1529158648073996</v>
      </c>
    </row>
    <row r="2458" spans="1:3">
      <c r="A2458">
        <v>2455</v>
      </c>
      <c r="B2458" s="21">
        <v>0.24833189654721616</v>
      </c>
      <c r="C2458" s="21">
        <v>0.1682374146621598</v>
      </c>
    </row>
    <row r="2459" spans="1:3">
      <c r="A2459">
        <v>2456</v>
      </c>
      <c r="B2459" s="21">
        <v>0.22297898575402531</v>
      </c>
      <c r="C2459" s="21">
        <v>0.18820693680323686</v>
      </c>
    </row>
    <row r="2460" spans="1:3">
      <c r="A2460">
        <v>2457</v>
      </c>
      <c r="B2460" s="21">
        <v>0.21390886568008829</v>
      </c>
      <c r="C2460" s="21">
        <v>0.28290228273022161</v>
      </c>
    </row>
    <row r="2461" spans="1:3">
      <c r="A2461">
        <v>2458</v>
      </c>
      <c r="B2461" s="21">
        <v>0.21155719645097193</v>
      </c>
      <c r="C2461" s="21">
        <v>0.26130398049627346</v>
      </c>
    </row>
    <row r="2462" spans="1:3">
      <c r="A2462">
        <v>2459</v>
      </c>
      <c r="B2462" s="21">
        <v>0.25918911943962092</v>
      </c>
      <c r="C2462" s="21">
        <v>0.1812051867514215</v>
      </c>
    </row>
    <row r="2463" spans="1:3">
      <c r="A2463">
        <v>2460</v>
      </c>
      <c r="B2463" s="21">
        <v>0.21285226677334801</v>
      </c>
      <c r="C2463" s="21">
        <v>0.18398236637598192</v>
      </c>
    </row>
    <row r="2464" spans="1:3">
      <c r="A2464">
        <v>2461</v>
      </c>
      <c r="B2464" s="21">
        <v>0.19964543936555273</v>
      </c>
      <c r="C2464" s="21">
        <v>0.2462044014253022</v>
      </c>
    </row>
    <row r="2465" spans="1:3">
      <c r="A2465">
        <v>2462</v>
      </c>
      <c r="B2465" s="21">
        <v>0.26082688660401354</v>
      </c>
      <c r="C2465" s="21">
        <v>0.12892397099789549</v>
      </c>
    </row>
    <row r="2466" spans="1:3">
      <c r="A2466">
        <v>2463</v>
      </c>
      <c r="B2466" s="21">
        <v>0.22741565265880975</v>
      </c>
      <c r="C2466" s="21">
        <v>0.15892718109472137</v>
      </c>
    </row>
    <row r="2467" spans="1:3">
      <c r="A2467">
        <v>2464</v>
      </c>
      <c r="B2467" s="21">
        <v>0.23326823740162284</v>
      </c>
      <c r="C2467" s="21">
        <v>0.21923834772878406</v>
      </c>
    </row>
    <row r="2468" spans="1:3">
      <c r="A2468">
        <v>2465</v>
      </c>
      <c r="B2468" s="21">
        <v>0.21505342017550755</v>
      </c>
      <c r="C2468" s="21">
        <v>0.20035812965452307</v>
      </c>
    </row>
    <row r="2469" spans="1:3">
      <c r="A2469">
        <v>2466</v>
      </c>
      <c r="B2469" s="21">
        <v>0.25204243933628279</v>
      </c>
      <c r="C2469" s="21">
        <v>0.17868392683681464</v>
      </c>
    </row>
    <row r="2470" spans="1:3">
      <c r="A2470">
        <v>2467</v>
      </c>
      <c r="B2470" s="21">
        <v>0.24566518632398532</v>
      </c>
      <c r="C2470" s="21">
        <v>0.22572099733723652</v>
      </c>
    </row>
    <row r="2471" spans="1:3">
      <c r="A2471">
        <v>2468</v>
      </c>
      <c r="B2471" s="21">
        <v>0.23452577564066501</v>
      </c>
      <c r="C2471" s="21">
        <v>0.18332769272330279</v>
      </c>
    </row>
    <row r="2472" spans="1:3">
      <c r="A2472">
        <v>2469</v>
      </c>
      <c r="B2472" s="21">
        <v>0.21757348678657187</v>
      </c>
      <c r="C2472" s="21">
        <v>0.22407511398627611</v>
      </c>
    </row>
    <row r="2473" spans="1:3">
      <c r="A2473">
        <v>2470</v>
      </c>
      <c r="B2473" s="21">
        <v>0.23336269626273931</v>
      </c>
      <c r="C2473" s="21">
        <v>0.18323509502552238</v>
      </c>
    </row>
    <row r="2474" spans="1:3">
      <c r="A2474">
        <v>2471</v>
      </c>
      <c r="B2474" s="21">
        <v>0.21531492245639566</v>
      </c>
      <c r="C2474" s="21">
        <v>0.2278769613658144</v>
      </c>
    </row>
    <row r="2475" spans="1:3">
      <c r="A2475">
        <v>2472</v>
      </c>
      <c r="B2475" s="21">
        <v>0.24864775217742394</v>
      </c>
      <c r="C2475" s="21">
        <v>0.16484181717957608</v>
      </c>
    </row>
    <row r="2476" spans="1:3">
      <c r="A2476">
        <v>2473</v>
      </c>
      <c r="B2476" s="21">
        <v>0.23675116374121974</v>
      </c>
      <c r="C2476" s="21">
        <v>0.17140980663252076</v>
      </c>
    </row>
    <row r="2477" spans="1:3">
      <c r="A2477">
        <v>2474</v>
      </c>
      <c r="B2477" s="21">
        <v>0.23328212343875945</v>
      </c>
      <c r="C2477" s="21">
        <v>0.20149778694121703</v>
      </c>
    </row>
    <row r="2478" spans="1:3">
      <c r="A2478">
        <v>2475</v>
      </c>
      <c r="B2478" s="21">
        <v>0.25203053024994071</v>
      </c>
      <c r="C2478" s="21">
        <v>0.14109999683457183</v>
      </c>
    </row>
    <row r="2479" spans="1:3">
      <c r="A2479">
        <v>2476</v>
      </c>
      <c r="B2479" s="21">
        <v>0.2966548300102041</v>
      </c>
      <c r="C2479" s="21">
        <v>9.8920495373246708E-2</v>
      </c>
    </row>
    <row r="2480" spans="1:3">
      <c r="A2480">
        <v>2477</v>
      </c>
      <c r="B2480" s="21">
        <v>0.24416386273056059</v>
      </c>
      <c r="C2480" s="21">
        <v>0.1590481244706865</v>
      </c>
    </row>
    <row r="2481" spans="1:3">
      <c r="A2481">
        <v>2478</v>
      </c>
      <c r="B2481" s="21">
        <v>0.19964001046557059</v>
      </c>
      <c r="C2481" s="21">
        <v>0.21543042174075452</v>
      </c>
    </row>
    <row r="2482" spans="1:3">
      <c r="A2482">
        <v>2479</v>
      </c>
      <c r="B2482" s="21">
        <v>0.25443251006803175</v>
      </c>
      <c r="C2482" s="21">
        <v>0.20470837293688751</v>
      </c>
    </row>
    <row r="2483" spans="1:3">
      <c r="A2483">
        <v>2480</v>
      </c>
      <c r="B2483" s="21">
        <v>0.26106872747598497</v>
      </c>
      <c r="C2483" s="21">
        <v>0.19701818579342281</v>
      </c>
    </row>
    <row r="2484" spans="1:3">
      <c r="A2484">
        <v>2481</v>
      </c>
      <c r="B2484" s="21">
        <v>0.2585877355743747</v>
      </c>
      <c r="C2484" s="21">
        <v>0.17118629250180317</v>
      </c>
    </row>
    <row r="2485" spans="1:3">
      <c r="A2485">
        <v>2482</v>
      </c>
      <c r="B2485" s="21">
        <v>0.23944632849158012</v>
      </c>
      <c r="C2485" s="21">
        <v>0.19017228788874851</v>
      </c>
    </row>
    <row r="2486" spans="1:3">
      <c r="A2486">
        <v>2483</v>
      </c>
      <c r="B2486" s="21">
        <v>0.24436105891881271</v>
      </c>
      <c r="C2486" s="21">
        <v>0.1521951070284403</v>
      </c>
    </row>
    <row r="2487" spans="1:3">
      <c r="A2487">
        <v>2484</v>
      </c>
      <c r="B2487" s="21">
        <v>0.2510411040470531</v>
      </c>
      <c r="C2487" s="21">
        <v>0.14638678868801616</v>
      </c>
    </row>
    <row r="2488" spans="1:3">
      <c r="A2488">
        <v>2485</v>
      </c>
      <c r="B2488" s="21">
        <v>0.26905860159265022</v>
      </c>
      <c r="C2488" s="21">
        <v>0.18738958385097448</v>
      </c>
    </row>
    <row r="2489" spans="1:3">
      <c r="A2489">
        <v>2486</v>
      </c>
      <c r="B2489" s="21">
        <v>0.2621183480972934</v>
      </c>
      <c r="C2489" s="21">
        <v>0.13134573867319152</v>
      </c>
    </row>
    <row r="2490" spans="1:3">
      <c r="A2490">
        <v>2487</v>
      </c>
      <c r="B2490" s="21">
        <v>0.2620017494824311</v>
      </c>
      <c r="C2490" s="21">
        <v>0.12849943246852538</v>
      </c>
    </row>
    <row r="2491" spans="1:3">
      <c r="A2491">
        <v>2488</v>
      </c>
      <c r="B2491" s="21">
        <v>0.24629244044329249</v>
      </c>
      <c r="C2491" s="21">
        <v>0.18207074497470049</v>
      </c>
    </row>
    <row r="2492" spans="1:3">
      <c r="A2492">
        <v>2489</v>
      </c>
      <c r="B2492" s="21">
        <v>0.24523187963390519</v>
      </c>
      <c r="C2492" s="21">
        <v>0.17420904040333654</v>
      </c>
    </row>
    <row r="2493" spans="1:3">
      <c r="A2493">
        <v>2490</v>
      </c>
      <c r="B2493" s="21">
        <v>0.27145178490621275</v>
      </c>
      <c r="C2493" s="21">
        <v>0.12745440437165947</v>
      </c>
    </row>
    <row r="2494" spans="1:3">
      <c r="A2494">
        <v>2491</v>
      </c>
      <c r="B2494" s="21">
        <v>0.22880890691194974</v>
      </c>
      <c r="C2494" s="21">
        <v>0.15842934963807609</v>
      </c>
    </row>
    <row r="2495" spans="1:3">
      <c r="A2495">
        <v>2492</v>
      </c>
      <c r="B2495" s="21">
        <v>0.22096377410359197</v>
      </c>
      <c r="C2495" s="21">
        <v>0.22264542008860089</v>
      </c>
    </row>
    <row r="2496" spans="1:3">
      <c r="A2496">
        <v>2493</v>
      </c>
      <c r="B2496" s="21">
        <v>0.24649311442416011</v>
      </c>
      <c r="C2496" s="21">
        <v>0.17208759560397974</v>
      </c>
    </row>
    <row r="2497" spans="1:3">
      <c r="A2497">
        <v>2494</v>
      </c>
      <c r="B2497" s="21">
        <v>0.26140319436419485</v>
      </c>
      <c r="C2497" s="21">
        <v>0.17227307508233314</v>
      </c>
    </row>
    <row r="2498" spans="1:3">
      <c r="A2498">
        <v>2495</v>
      </c>
      <c r="B2498" s="21">
        <v>0.26226955684817338</v>
      </c>
      <c r="C2498" s="21">
        <v>0.14728414709545584</v>
      </c>
    </row>
    <row r="2499" spans="1:3">
      <c r="A2499">
        <v>2496</v>
      </c>
      <c r="B2499" s="21">
        <v>0.24655384170916259</v>
      </c>
      <c r="C2499" s="21">
        <v>0.15878766170283454</v>
      </c>
    </row>
    <row r="2500" spans="1:3">
      <c r="A2500">
        <v>2497</v>
      </c>
      <c r="B2500" s="21">
        <v>0.22441049072399827</v>
      </c>
      <c r="C2500" s="21">
        <v>0.21414991869733166</v>
      </c>
    </row>
    <row r="2501" spans="1:3">
      <c r="A2501">
        <v>2498</v>
      </c>
      <c r="B2501" s="21">
        <v>0.232394386171761</v>
      </c>
      <c r="C2501" s="21">
        <v>0.17987099845044358</v>
      </c>
    </row>
    <row r="2502" spans="1:3">
      <c r="A2502">
        <v>2499</v>
      </c>
      <c r="B2502" s="21">
        <v>0.25665908812466293</v>
      </c>
      <c r="C2502" s="21">
        <v>0.17086310766481941</v>
      </c>
    </row>
    <row r="2503" spans="1:3">
      <c r="A2503">
        <v>2500</v>
      </c>
      <c r="B2503" s="21">
        <v>0.28259254186356181</v>
      </c>
      <c r="C2503" s="21">
        <v>0.20660755509227122</v>
      </c>
    </row>
    <row r="2504" spans="1:3">
      <c r="A2504">
        <v>2501</v>
      </c>
      <c r="B2504" s="21">
        <v>0.21994570414872322</v>
      </c>
      <c r="C2504" s="21">
        <v>0.26563085036381495</v>
      </c>
    </row>
    <row r="2505" spans="1:3">
      <c r="A2505">
        <v>2502</v>
      </c>
      <c r="B2505" s="21">
        <v>0.26908679312113004</v>
      </c>
      <c r="C2505" s="21">
        <v>0.13256665537296</v>
      </c>
    </row>
    <row r="2506" spans="1:3">
      <c r="A2506">
        <v>2503</v>
      </c>
      <c r="B2506" s="21">
        <v>0.25720134483334539</v>
      </c>
      <c r="C2506" s="21">
        <v>0.15966429719628022</v>
      </c>
    </row>
    <row r="2507" spans="1:3">
      <c r="A2507">
        <v>2504</v>
      </c>
      <c r="B2507" s="21">
        <v>0.2867520584968592</v>
      </c>
      <c r="C2507" s="21">
        <v>0.12713472126026212</v>
      </c>
    </row>
    <row r="2508" spans="1:3">
      <c r="A2508">
        <v>2505</v>
      </c>
      <c r="B2508" s="21">
        <v>0.24877398884563048</v>
      </c>
      <c r="C2508" s="21">
        <v>0.15302716421484208</v>
      </c>
    </row>
    <row r="2509" spans="1:3">
      <c r="A2509">
        <v>2506</v>
      </c>
      <c r="B2509" s="21">
        <v>0.23337877086050243</v>
      </c>
      <c r="C2509" s="21">
        <v>0.17164222352260089</v>
      </c>
    </row>
    <row r="2510" spans="1:3">
      <c r="A2510">
        <v>2507</v>
      </c>
      <c r="B2510" s="21">
        <v>0.27483765910944763</v>
      </c>
      <c r="C2510" s="21">
        <v>0.15559827939215432</v>
      </c>
    </row>
    <row r="2511" spans="1:3">
      <c r="A2511">
        <v>2508</v>
      </c>
      <c r="B2511" s="21">
        <v>0.23530049573669573</v>
      </c>
      <c r="C2511" s="21">
        <v>0.16511554513722163</v>
      </c>
    </row>
    <row r="2512" spans="1:3">
      <c r="A2512">
        <v>2509</v>
      </c>
      <c r="B2512" s="21">
        <v>0.21574389544493783</v>
      </c>
      <c r="C2512" s="21">
        <v>0.17717462912289852</v>
      </c>
    </row>
    <row r="2513" spans="1:3">
      <c r="A2513">
        <v>2510</v>
      </c>
      <c r="B2513" s="21">
        <v>0.21847072828597369</v>
      </c>
      <c r="C2513" s="21">
        <v>0.16919289720760089</v>
      </c>
    </row>
    <row r="2514" spans="1:3">
      <c r="A2514">
        <v>2511</v>
      </c>
      <c r="B2514" s="21">
        <v>0.26203027566678394</v>
      </c>
      <c r="C2514" s="21">
        <v>0.23128673287368884</v>
      </c>
    </row>
    <row r="2515" spans="1:3">
      <c r="A2515">
        <v>2512</v>
      </c>
      <c r="B2515" s="21">
        <v>0.21226798393012339</v>
      </c>
      <c r="C2515" s="21">
        <v>0.19355042068567682</v>
      </c>
    </row>
    <row r="2516" spans="1:3">
      <c r="A2516">
        <v>2513</v>
      </c>
      <c r="B2516" s="21">
        <v>0.22654023505562559</v>
      </c>
      <c r="C2516" s="21">
        <v>0.25449571592338516</v>
      </c>
    </row>
    <row r="2517" spans="1:3">
      <c r="A2517">
        <v>2514</v>
      </c>
      <c r="B2517" s="21">
        <v>0.24655820972940032</v>
      </c>
      <c r="C2517" s="21">
        <v>0.21561723945570588</v>
      </c>
    </row>
    <row r="2518" spans="1:3">
      <c r="A2518">
        <v>2515</v>
      </c>
      <c r="B2518" s="21">
        <v>0.28285129009982862</v>
      </c>
      <c r="C2518" s="21">
        <v>0.1794358641023715</v>
      </c>
    </row>
    <row r="2519" spans="1:3">
      <c r="A2519">
        <v>2516</v>
      </c>
      <c r="B2519" s="21">
        <v>0.22897636011835482</v>
      </c>
      <c r="C2519" s="21">
        <v>0.21483274328545829</v>
      </c>
    </row>
    <row r="2520" spans="1:3">
      <c r="A2520">
        <v>2517</v>
      </c>
      <c r="B2520" s="21">
        <v>0.2570260100146779</v>
      </c>
      <c r="C2520" s="21">
        <v>0.14771915560611898</v>
      </c>
    </row>
    <row r="2521" spans="1:3">
      <c r="A2521">
        <v>2518</v>
      </c>
      <c r="B2521" s="21">
        <v>0.24572700428747205</v>
      </c>
      <c r="C2521" s="21">
        <v>0.16532229650351835</v>
      </c>
    </row>
    <row r="2522" spans="1:3">
      <c r="A2522">
        <v>2519</v>
      </c>
      <c r="B2522" s="21">
        <v>0.23703998717530081</v>
      </c>
      <c r="C2522" s="21">
        <v>0.19335368141385773</v>
      </c>
    </row>
    <row r="2523" spans="1:3">
      <c r="A2523">
        <v>2520</v>
      </c>
      <c r="B2523" s="21">
        <v>0.23482704784642444</v>
      </c>
      <c r="C2523" s="21">
        <v>0.1793057292137562</v>
      </c>
    </row>
    <row r="2524" spans="1:3">
      <c r="A2524">
        <v>2521</v>
      </c>
      <c r="B2524" s="21">
        <v>0.2170434239368606</v>
      </c>
      <c r="C2524" s="21">
        <v>0.20189964790521364</v>
      </c>
    </row>
    <row r="2525" spans="1:3">
      <c r="A2525">
        <v>2522</v>
      </c>
      <c r="B2525" s="21">
        <v>0.24223566317973524</v>
      </c>
      <c r="C2525" s="21">
        <v>0.14705295778610539</v>
      </c>
    </row>
    <row r="2526" spans="1:3">
      <c r="A2526">
        <v>2523</v>
      </c>
      <c r="B2526" s="21">
        <v>0.26193364075166109</v>
      </c>
      <c r="C2526" s="21">
        <v>0.1651422892324701</v>
      </c>
    </row>
    <row r="2527" spans="1:3">
      <c r="A2527">
        <v>2524</v>
      </c>
      <c r="B2527" s="21">
        <v>0.23541666740372524</v>
      </c>
      <c r="C2527" s="21">
        <v>0.20891552365733584</v>
      </c>
    </row>
    <row r="2528" spans="1:3">
      <c r="A2528">
        <v>2525</v>
      </c>
      <c r="B2528" s="21">
        <v>0.2439806625504331</v>
      </c>
      <c r="C2528" s="21">
        <v>0.18799608779184043</v>
      </c>
    </row>
    <row r="2529" spans="1:3">
      <c r="A2529">
        <v>2526</v>
      </c>
      <c r="B2529" s="21">
        <v>0.21426774299070367</v>
      </c>
      <c r="C2529" s="21">
        <v>0.22835195458459245</v>
      </c>
    </row>
    <row r="2530" spans="1:3">
      <c r="A2530">
        <v>2527</v>
      </c>
      <c r="B2530" s="21">
        <v>0.23831423543014116</v>
      </c>
      <c r="C2530" s="21">
        <v>0.16365781611128821</v>
      </c>
    </row>
    <row r="2531" spans="1:3">
      <c r="A2531">
        <v>2528</v>
      </c>
      <c r="B2531" s="21">
        <v>0.27780498279480309</v>
      </c>
      <c r="C2531" s="21">
        <v>0.14996209517710846</v>
      </c>
    </row>
    <row r="2532" spans="1:3">
      <c r="A2532">
        <v>2529</v>
      </c>
      <c r="B2532" s="21">
        <v>0.24682468802118945</v>
      </c>
      <c r="C2532" s="21">
        <v>0.16569175090300536</v>
      </c>
    </row>
    <row r="2533" spans="1:3">
      <c r="A2533">
        <v>2530</v>
      </c>
      <c r="B2533" s="21">
        <v>0.24778625834122325</v>
      </c>
      <c r="C2533" s="21">
        <v>0.24374723228817022</v>
      </c>
    </row>
    <row r="2534" spans="1:3">
      <c r="A2534">
        <v>2531</v>
      </c>
      <c r="B2534" s="21">
        <v>0.28553505080572195</v>
      </c>
      <c r="C2534" s="21">
        <v>0.12488806569574125</v>
      </c>
    </row>
    <row r="2535" spans="1:3">
      <c r="A2535">
        <v>2532</v>
      </c>
      <c r="B2535" s="21">
        <v>0.25695108427859631</v>
      </c>
      <c r="C2535" s="21">
        <v>0.16659555212354932</v>
      </c>
    </row>
    <row r="2536" spans="1:3">
      <c r="A2536">
        <v>2533</v>
      </c>
      <c r="B2536" s="21">
        <v>0.24841657069827414</v>
      </c>
      <c r="C2536" s="21">
        <v>0.26686238678569668</v>
      </c>
    </row>
    <row r="2537" spans="1:3">
      <c r="A2537">
        <v>2534</v>
      </c>
      <c r="B2537" s="21">
        <v>0.2232849975376692</v>
      </c>
      <c r="C2537" s="21">
        <v>0.25162933069032339</v>
      </c>
    </row>
    <row r="2538" spans="1:3">
      <c r="A2538">
        <v>2535</v>
      </c>
      <c r="B2538" s="21">
        <v>0.24240198626479637</v>
      </c>
      <c r="C2538" s="21">
        <v>0.14813013816391959</v>
      </c>
    </row>
    <row r="2539" spans="1:3">
      <c r="A2539">
        <v>2536</v>
      </c>
      <c r="B2539" s="21">
        <v>0.26491341965567489</v>
      </c>
      <c r="C2539" s="21">
        <v>0.19898697628267348</v>
      </c>
    </row>
    <row r="2540" spans="1:3">
      <c r="A2540">
        <v>2537</v>
      </c>
      <c r="B2540" s="21">
        <v>0.27545017246249831</v>
      </c>
      <c r="C2540" s="21">
        <v>0.17899796143143698</v>
      </c>
    </row>
    <row r="2541" spans="1:3">
      <c r="A2541">
        <v>2538</v>
      </c>
      <c r="B2541" s="21">
        <v>0.2312360511810195</v>
      </c>
      <c r="C2541" s="21">
        <v>0.22596147808881761</v>
      </c>
    </row>
    <row r="2542" spans="1:3">
      <c r="A2542">
        <v>2539</v>
      </c>
      <c r="B2542" s="21">
        <v>0.2556516327912533</v>
      </c>
      <c r="C2542" s="21">
        <v>0.1484126795303522</v>
      </c>
    </row>
    <row r="2543" spans="1:3">
      <c r="A2543">
        <v>2540</v>
      </c>
      <c r="B2543" s="21">
        <v>0.23510585876971213</v>
      </c>
      <c r="C2543" s="21">
        <v>0.24332987889045865</v>
      </c>
    </row>
    <row r="2544" spans="1:3">
      <c r="A2544">
        <v>2541</v>
      </c>
      <c r="B2544" s="21">
        <v>0.2419767122156187</v>
      </c>
      <c r="C2544" s="21">
        <v>0.19982415780867116</v>
      </c>
    </row>
    <row r="2545" spans="1:3">
      <c r="A2545">
        <v>2542</v>
      </c>
      <c r="B2545" s="21">
        <v>0.21988626660396676</v>
      </c>
      <c r="C2545" s="21">
        <v>0.25917055016669022</v>
      </c>
    </row>
    <row r="2546" spans="1:3">
      <c r="A2546">
        <v>2543</v>
      </c>
      <c r="B2546" s="21">
        <v>0.24120493639195575</v>
      </c>
      <c r="C2546" s="21">
        <v>0.18852339628094011</v>
      </c>
    </row>
    <row r="2547" spans="1:3">
      <c r="A2547">
        <v>2544</v>
      </c>
      <c r="B2547" s="21">
        <v>0.28345573188619344</v>
      </c>
      <c r="C2547" s="21">
        <v>0.17510531755476871</v>
      </c>
    </row>
    <row r="2548" spans="1:3">
      <c r="A2548">
        <v>2545</v>
      </c>
      <c r="B2548" s="21">
        <v>0.22019557380020899</v>
      </c>
      <c r="C2548" s="21">
        <v>0.20115654365319399</v>
      </c>
    </row>
    <row r="2549" spans="1:3">
      <c r="A2549">
        <v>2546</v>
      </c>
      <c r="B2549" s="21">
        <v>0.22822115814887714</v>
      </c>
      <c r="C2549" s="21">
        <v>0.22018234390858002</v>
      </c>
    </row>
    <row r="2550" spans="1:3">
      <c r="A2550">
        <v>2547</v>
      </c>
      <c r="B2550" s="21">
        <v>0.27424342073515146</v>
      </c>
      <c r="C2550" s="21">
        <v>0.16405307016021531</v>
      </c>
    </row>
    <row r="2551" spans="1:3">
      <c r="A2551">
        <v>2548</v>
      </c>
      <c r="B2551" s="21">
        <v>0.23971075977824022</v>
      </c>
      <c r="C2551" s="21">
        <v>0.15999076278258823</v>
      </c>
    </row>
    <row r="2552" spans="1:3">
      <c r="A2552">
        <v>2549</v>
      </c>
      <c r="B2552" s="21">
        <v>0.26757606321697519</v>
      </c>
      <c r="C2552" s="21">
        <v>0.14719046606849814</v>
      </c>
    </row>
    <row r="2553" spans="1:3">
      <c r="A2553">
        <v>2550</v>
      </c>
      <c r="B2553" s="21">
        <v>0.24084690634814473</v>
      </c>
      <c r="C2553" s="21">
        <v>0.16235078661680108</v>
      </c>
    </row>
    <row r="2554" spans="1:3">
      <c r="A2554">
        <v>2551</v>
      </c>
      <c r="B2554" s="21">
        <v>0.26618377756987499</v>
      </c>
      <c r="C2554" s="21">
        <v>0.12182812339017383</v>
      </c>
    </row>
    <row r="2555" spans="1:3">
      <c r="A2555">
        <v>2552</v>
      </c>
      <c r="B2555" s="21">
        <v>0.21181064916434272</v>
      </c>
      <c r="C2555" s="21">
        <v>0.24001504929717465</v>
      </c>
    </row>
    <row r="2556" spans="1:3">
      <c r="A2556">
        <v>2553</v>
      </c>
      <c r="B2556" s="21">
        <v>0.24385404832510296</v>
      </c>
      <c r="C2556" s="21">
        <v>0.16028774813563693</v>
      </c>
    </row>
    <row r="2557" spans="1:3">
      <c r="A2557">
        <v>2554</v>
      </c>
      <c r="B2557" s="21">
        <v>0.26415350667975407</v>
      </c>
      <c r="C2557" s="21">
        <v>0.17463994769661523</v>
      </c>
    </row>
    <row r="2558" spans="1:3">
      <c r="A2558">
        <v>2555</v>
      </c>
      <c r="B2558" s="21">
        <v>0.23146539630895752</v>
      </c>
      <c r="C2558" s="21">
        <v>0.1784857567146842</v>
      </c>
    </row>
    <row r="2559" spans="1:3">
      <c r="A2559">
        <v>2556</v>
      </c>
      <c r="B2559" s="21">
        <v>0.23160654935610972</v>
      </c>
      <c r="C2559" s="21">
        <v>0.18819490724722407</v>
      </c>
    </row>
    <row r="2560" spans="1:3">
      <c r="A2560">
        <v>2557</v>
      </c>
      <c r="B2560" s="21">
        <v>0.25912424942416529</v>
      </c>
      <c r="C2560" s="21">
        <v>0.19484675165151286</v>
      </c>
    </row>
    <row r="2561" spans="1:3">
      <c r="A2561">
        <v>2558</v>
      </c>
      <c r="B2561" s="21">
        <v>0.29298082520221624</v>
      </c>
      <c r="C2561" s="21">
        <v>0.20551608069702948</v>
      </c>
    </row>
    <row r="2562" spans="1:3">
      <c r="A2562">
        <v>2559</v>
      </c>
      <c r="B2562" s="21">
        <v>0.25615195835414767</v>
      </c>
      <c r="C2562" s="21">
        <v>0.16106067326165355</v>
      </c>
    </row>
    <row r="2563" spans="1:3">
      <c r="A2563">
        <v>2560</v>
      </c>
      <c r="B2563" s="21">
        <v>0.25455048907560324</v>
      </c>
      <c r="C2563" s="21">
        <v>0.16842757454707655</v>
      </c>
    </row>
    <row r="2564" spans="1:3">
      <c r="A2564">
        <v>2561</v>
      </c>
      <c r="B2564" s="21">
        <v>0.20824994865471994</v>
      </c>
      <c r="C2564" s="21">
        <v>0.18932698736942535</v>
      </c>
    </row>
    <row r="2565" spans="1:3">
      <c r="A2565">
        <v>2562</v>
      </c>
      <c r="B2565" s="21">
        <v>0.24306607512660985</v>
      </c>
      <c r="C2565" s="21">
        <v>0.27684208747989053</v>
      </c>
    </row>
    <row r="2566" spans="1:3">
      <c r="A2566">
        <v>2563</v>
      </c>
      <c r="B2566" s="21">
        <v>0.19940414397549502</v>
      </c>
      <c r="C2566" s="21">
        <v>0.24971554148719402</v>
      </c>
    </row>
    <row r="2567" spans="1:3">
      <c r="A2567">
        <v>2564</v>
      </c>
      <c r="B2567" s="21">
        <v>0.23599232666589026</v>
      </c>
      <c r="C2567" s="21">
        <v>0.20312006850078063</v>
      </c>
    </row>
    <row r="2568" spans="1:3">
      <c r="A2568">
        <v>2565</v>
      </c>
      <c r="B2568" s="21">
        <v>0.20424271014852749</v>
      </c>
      <c r="C2568" s="21">
        <v>0.24229827226728082</v>
      </c>
    </row>
    <row r="2569" spans="1:3">
      <c r="A2569">
        <v>2566</v>
      </c>
      <c r="B2569" s="21">
        <v>0.22025213598364513</v>
      </c>
      <c r="C2569" s="21">
        <v>0.19973833602315305</v>
      </c>
    </row>
    <row r="2570" spans="1:3">
      <c r="A2570">
        <v>2567</v>
      </c>
      <c r="B2570" s="21">
        <v>0.25003083277262467</v>
      </c>
      <c r="C2570" s="21">
        <v>0.16494389433529616</v>
      </c>
    </row>
    <row r="2571" spans="1:3">
      <c r="A2571">
        <v>2568</v>
      </c>
      <c r="B2571" s="21">
        <v>0.22931692338303536</v>
      </c>
      <c r="C2571" s="21">
        <v>0.20697313286019162</v>
      </c>
    </row>
    <row r="2572" spans="1:3">
      <c r="A2572">
        <v>2569</v>
      </c>
      <c r="B2572" s="21">
        <v>0.26656711630410101</v>
      </c>
      <c r="C2572" s="21">
        <v>0.16462236651653661</v>
      </c>
    </row>
    <row r="2573" spans="1:3">
      <c r="A2573">
        <v>2570</v>
      </c>
      <c r="B2573" s="21">
        <v>0.23123889038192974</v>
      </c>
      <c r="C2573" s="21">
        <v>0.21794714914128421</v>
      </c>
    </row>
    <row r="2574" spans="1:3">
      <c r="A2574">
        <v>2571</v>
      </c>
      <c r="B2574" s="21">
        <v>0.23740982934184796</v>
      </c>
      <c r="C2574" s="21">
        <v>0.22070371188088558</v>
      </c>
    </row>
    <row r="2575" spans="1:3">
      <c r="A2575">
        <v>2572</v>
      </c>
      <c r="B2575" s="21">
        <v>0.22474704287115777</v>
      </c>
      <c r="C2575" s="21">
        <v>0.17350486683626204</v>
      </c>
    </row>
    <row r="2576" spans="1:3">
      <c r="A2576">
        <v>2573</v>
      </c>
      <c r="B2576" s="21">
        <v>0.25878200528418721</v>
      </c>
      <c r="C2576" s="21">
        <v>0.25967326617587061</v>
      </c>
    </row>
    <row r="2577" spans="1:3">
      <c r="A2577">
        <v>2574</v>
      </c>
      <c r="B2577" s="21">
        <v>0.28579681249431138</v>
      </c>
      <c r="C2577" s="21">
        <v>0.17996670531692105</v>
      </c>
    </row>
    <row r="2578" spans="1:3">
      <c r="A2578">
        <v>2575</v>
      </c>
      <c r="B2578" s="21">
        <v>0.32764803481666199</v>
      </c>
      <c r="C2578" s="21">
        <v>0.10673661853555204</v>
      </c>
    </row>
    <row r="2579" spans="1:3">
      <c r="A2579">
        <v>2576</v>
      </c>
      <c r="B2579" s="21">
        <v>0.2243895445291359</v>
      </c>
      <c r="C2579" s="21">
        <v>0.21303922513784829</v>
      </c>
    </row>
    <row r="2580" spans="1:3">
      <c r="A2580">
        <v>2577</v>
      </c>
      <c r="B2580" s="21">
        <v>0.24113152431719806</v>
      </c>
      <c r="C2580" s="21">
        <v>0.20841943082711167</v>
      </c>
    </row>
    <row r="2581" spans="1:3">
      <c r="A2581">
        <v>2578</v>
      </c>
      <c r="B2581" s="21">
        <v>0.23110150125958451</v>
      </c>
      <c r="C2581" s="21">
        <v>0.18003483062547426</v>
      </c>
    </row>
    <row r="2582" spans="1:3">
      <c r="A2582">
        <v>2579</v>
      </c>
      <c r="B2582" s="21">
        <v>0.24370188645476137</v>
      </c>
      <c r="C2582" s="21">
        <v>0.18510047460728826</v>
      </c>
    </row>
    <row r="2583" spans="1:3">
      <c r="A2583">
        <v>2580</v>
      </c>
      <c r="B2583" s="21">
        <v>0.33943939600356626</v>
      </c>
      <c r="C2583" s="21">
        <v>7.7560718440240706E-2</v>
      </c>
    </row>
    <row r="2584" spans="1:3">
      <c r="A2584">
        <v>2581</v>
      </c>
      <c r="B2584" s="21">
        <v>0.23807028114342119</v>
      </c>
      <c r="C2584" s="21">
        <v>0.15430948147325321</v>
      </c>
    </row>
    <row r="2585" spans="1:3">
      <c r="A2585">
        <v>2582</v>
      </c>
      <c r="B2585" s="21">
        <v>0.24658371751320035</v>
      </c>
      <c r="C2585" s="21">
        <v>0.19335275928952494</v>
      </c>
    </row>
    <row r="2586" spans="1:3">
      <c r="A2586">
        <v>2583</v>
      </c>
      <c r="B2586" s="21">
        <v>0.23722633495383635</v>
      </c>
      <c r="C2586" s="21">
        <v>0.24438470711595101</v>
      </c>
    </row>
    <row r="2587" spans="1:3">
      <c r="A2587">
        <v>2584</v>
      </c>
      <c r="B2587" s="21">
        <v>0.2116564525111953</v>
      </c>
      <c r="C2587" s="21">
        <v>0.20009591345036348</v>
      </c>
    </row>
    <row r="2588" spans="1:3">
      <c r="A2588">
        <v>2585</v>
      </c>
      <c r="B2588" s="21">
        <v>0.23954437771589196</v>
      </c>
      <c r="C2588" s="21">
        <v>0.18346064826546526</v>
      </c>
    </row>
    <row r="2589" spans="1:3">
      <c r="A2589">
        <v>2586</v>
      </c>
      <c r="B2589" s="21">
        <v>0.23066341629983453</v>
      </c>
      <c r="C2589" s="21">
        <v>0.24730149954222086</v>
      </c>
    </row>
    <row r="2590" spans="1:3">
      <c r="A2590">
        <v>2587</v>
      </c>
      <c r="B2590" s="21">
        <v>0.2457174856522634</v>
      </c>
      <c r="C2590" s="21">
        <v>0.19291048109316772</v>
      </c>
    </row>
    <row r="2591" spans="1:3">
      <c r="A2591">
        <v>2588</v>
      </c>
      <c r="B2591" s="21">
        <v>0.29235534367206617</v>
      </c>
      <c r="C2591" s="21">
        <v>0.14025689215775891</v>
      </c>
    </row>
    <row r="2592" spans="1:3">
      <c r="A2592">
        <v>2589</v>
      </c>
      <c r="B2592" s="21">
        <v>0.21647198331645079</v>
      </c>
      <c r="C2592" s="21">
        <v>0.2204944120716604</v>
      </c>
    </row>
    <row r="2593" spans="1:3">
      <c r="A2593">
        <v>2590</v>
      </c>
      <c r="B2593" s="21">
        <v>0.23306356509159065</v>
      </c>
      <c r="C2593" s="21">
        <v>0.1985403934883393</v>
      </c>
    </row>
    <row r="2594" spans="1:3">
      <c r="A2594">
        <v>2591</v>
      </c>
      <c r="B2594" s="21">
        <v>0.22082525386824883</v>
      </c>
      <c r="C2594" s="21">
        <v>0.17072274593349318</v>
      </c>
    </row>
    <row r="2595" spans="1:3">
      <c r="A2595">
        <v>2592</v>
      </c>
      <c r="B2595" s="21">
        <v>0.25527085880604161</v>
      </c>
      <c r="C2595" s="21">
        <v>0.17354169352942697</v>
      </c>
    </row>
    <row r="2596" spans="1:3">
      <c r="A2596">
        <v>2593</v>
      </c>
      <c r="B2596" s="21">
        <v>0.24115605783232863</v>
      </c>
      <c r="C2596" s="21">
        <v>0.23047884159630669</v>
      </c>
    </row>
    <row r="2597" spans="1:3">
      <c r="A2597">
        <v>2594</v>
      </c>
      <c r="B2597" s="21">
        <v>0.27136200916384934</v>
      </c>
      <c r="C2597" s="21">
        <v>0.2812244210789403</v>
      </c>
    </row>
    <row r="2598" spans="1:3">
      <c r="A2598">
        <v>2595</v>
      </c>
      <c r="B2598" s="21">
        <v>0.23755880273031632</v>
      </c>
      <c r="C2598" s="21">
        <v>0.19600675281148303</v>
      </c>
    </row>
    <row r="2599" spans="1:3">
      <c r="A2599">
        <v>2596</v>
      </c>
      <c r="B2599" s="21">
        <v>0.25184081888218685</v>
      </c>
      <c r="C2599" s="21">
        <v>0.18280280866927798</v>
      </c>
    </row>
    <row r="2600" spans="1:3">
      <c r="A2600">
        <v>2597</v>
      </c>
      <c r="B2600" s="21">
        <v>0.19431244930959016</v>
      </c>
      <c r="C2600" s="21">
        <v>0.22328603999286772</v>
      </c>
    </row>
    <row r="2601" spans="1:3">
      <c r="A2601">
        <v>2598</v>
      </c>
      <c r="B2601" s="21">
        <v>0.2292241268166712</v>
      </c>
      <c r="C2601" s="21">
        <v>0.24394298989641411</v>
      </c>
    </row>
    <row r="2602" spans="1:3">
      <c r="A2602">
        <v>2599</v>
      </c>
      <c r="B2602" s="21">
        <v>0.21829615260629279</v>
      </c>
      <c r="C2602" s="21">
        <v>0.18871913631480136</v>
      </c>
    </row>
    <row r="2603" spans="1:3">
      <c r="A2603">
        <v>2600</v>
      </c>
      <c r="B2603" s="21">
        <v>0.24708991188797455</v>
      </c>
      <c r="C2603" s="21">
        <v>0.22836098222296405</v>
      </c>
    </row>
    <row r="2604" spans="1:3">
      <c r="A2604">
        <v>2601</v>
      </c>
      <c r="B2604" s="21">
        <v>0.2421667263103997</v>
      </c>
      <c r="C2604" s="21">
        <v>0.16025596081501911</v>
      </c>
    </row>
    <row r="2605" spans="1:3">
      <c r="A2605">
        <v>2602</v>
      </c>
      <c r="B2605" s="21">
        <v>0.25478515165474303</v>
      </c>
      <c r="C2605" s="21">
        <v>0.17947735557148767</v>
      </c>
    </row>
    <row r="2606" spans="1:3">
      <c r="A2606">
        <v>2603</v>
      </c>
      <c r="B2606" s="21">
        <v>0.24780964622208226</v>
      </c>
      <c r="C2606" s="21">
        <v>0.20599658073175786</v>
      </c>
    </row>
    <row r="2607" spans="1:3">
      <c r="A2607">
        <v>2604</v>
      </c>
      <c r="B2607" s="21">
        <v>0.27859483689592462</v>
      </c>
      <c r="C2607" s="21">
        <v>0.12931649427878888</v>
      </c>
    </row>
    <row r="2608" spans="1:3">
      <c r="A2608">
        <v>2605</v>
      </c>
      <c r="B2608" s="21">
        <v>0.23528102935148645</v>
      </c>
      <c r="C2608" s="21">
        <v>0.22004520919117171</v>
      </c>
    </row>
    <row r="2609" spans="1:3">
      <c r="A2609">
        <v>2606</v>
      </c>
      <c r="B2609" s="21">
        <v>0.22073589691354042</v>
      </c>
      <c r="C2609" s="21">
        <v>0.2130030232029575</v>
      </c>
    </row>
    <row r="2610" spans="1:3">
      <c r="A2610">
        <v>2607</v>
      </c>
      <c r="B2610" s="21">
        <v>0.24667277403672275</v>
      </c>
      <c r="C2610" s="21">
        <v>0.18643710934228439</v>
      </c>
    </row>
    <row r="2611" spans="1:3">
      <c r="A2611">
        <v>2608</v>
      </c>
      <c r="B2611" s="21">
        <v>0.26578953206792982</v>
      </c>
      <c r="C2611" s="21">
        <v>0.13384806144827216</v>
      </c>
    </row>
    <row r="2612" spans="1:3">
      <c r="A2612">
        <v>2609</v>
      </c>
      <c r="B2612" s="21">
        <v>0.26711963932847155</v>
      </c>
      <c r="C2612" s="21">
        <v>0.16266566994014922</v>
      </c>
    </row>
    <row r="2613" spans="1:3">
      <c r="A2613">
        <v>2610</v>
      </c>
      <c r="B2613" s="21">
        <v>0.24930201218434941</v>
      </c>
      <c r="C2613" s="21">
        <v>0.17332675320034971</v>
      </c>
    </row>
    <row r="2614" spans="1:3">
      <c r="A2614">
        <v>2611</v>
      </c>
      <c r="B2614" s="21">
        <v>0.24056265517141601</v>
      </c>
      <c r="C2614" s="21">
        <v>0.18828539904853361</v>
      </c>
    </row>
    <row r="2615" spans="1:3">
      <c r="A2615">
        <v>2612</v>
      </c>
      <c r="B2615" s="21">
        <v>0.23233790177522959</v>
      </c>
      <c r="C2615" s="21">
        <v>0.17149344393629062</v>
      </c>
    </row>
    <row r="2616" spans="1:3">
      <c r="A2616">
        <v>2613</v>
      </c>
      <c r="B2616" s="21">
        <v>0.20989676456997478</v>
      </c>
      <c r="C2616" s="21">
        <v>0.19471424261857426</v>
      </c>
    </row>
    <row r="2617" spans="1:3">
      <c r="A2617">
        <v>2614</v>
      </c>
      <c r="B2617" s="21">
        <v>0.24212415549873373</v>
      </c>
      <c r="C2617" s="21">
        <v>0.17893512282609292</v>
      </c>
    </row>
    <row r="2618" spans="1:3">
      <c r="A2618">
        <v>2615</v>
      </c>
      <c r="B2618" s="21">
        <v>0.26009711558645943</v>
      </c>
      <c r="C2618" s="21">
        <v>0.16939925949421866</v>
      </c>
    </row>
    <row r="2619" spans="1:3">
      <c r="A2619">
        <v>2616</v>
      </c>
      <c r="B2619" s="21">
        <v>0.24103147974976946</v>
      </c>
      <c r="C2619" s="21">
        <v>0.20677749141278107</v>
      </c>
    </row>
    <row r="2620" spans="1:3">
      <c r="A2620">
        <v>2617</v>
      </c>
      <c r="B2620" s="21">
        <v>0.22130569298657016</v>
      </c>
      <c r="C2620" s="21">
        <v>0.19638543032422734</v>
      </c>
    </row>
    <row r="2621" spans="1:3">
      <c r="A2621">
        <v>2618</v>
      </c>
      <c r="B2621" s="21">
        <v>0.24295445512374028</v>
      </c>
      <c r="C2621" s="21">
        <v>0.25229283016803072</v>
      </c>
    </row>
    <row r="2622" spans="1:3">
      <c r="A2622">
        <v>2619</v>
      </c>
      <c r="B2622" s="21">
        <v>0.21204241209031063</v>
      </c>
      <c r="C2622" s="21">
        <v>0.18507451839907571</v>
      </c>
    </row>
    <row r="2623" spans="1:3">
      <c r="A2623">
        <v>2620</v>
      </c>
      <c r="B2623" s="21">
        <v>0.19747766370962094</v>
      </c>
      <c r="C2623" s="21">
        <v>0.21241697893534794</v>
      </c>
    </row>
    <row r="2624" spans="1:3">
      <c r="A2624">
        <v>2621</v>
      </c>
      <c r="B2624" s="21">
        <v>0.22535179106033376</v>
      </c>
      <c r="C2624" s="21">
        <v>0.17869200326167059</v>
      </c>
    </row>
    <row r="2625" spans="1:3">
      <c r="A2625">
        <v>2622</v>
      </c>
      <c r="B2625" s="21">
        <v>0.2153819411649717</v>
      </c>
      <c r="C2625" s="21">
        <v>0.23180942923564835</v>
      </c>
    </row>
    <row r="2626" spans="1:3">
      <c r="A2626">
        <v>2623</v>
      </c>
      <c r="B2626" s="21">
        <v>0.25351006106288171</v>
      </c>
      <c r="C2626" s="21">
        <v>0.19140805907983868</v>
      </c>
    </row>
    <row r="2627" spans="1:3">
      <c r="A2627">
        <v>2624</v>
      </c>
      <c r="B2627" s="21">
        <v>0.24559475109332418</v>
      </c>
      <c r="C2627" s="21">
        <v>0.19515368894099852</v>
      </c>
    </row>
    <row r="2628" spans="1:3">
      <c r="A2628">
        <v>2625</v>
      </c>
      <c r="B2628" s="21">
        <v>0.32632315492145092</v>
      </c>
      <c r="C2628" s="21">
        <v>8.919787808595174E-2</v>
      </c>
    </row>
    <row r="2629" spans="1:3">
      <c r="A2629">
        <v>2626</v>
      </c>
      <c r="B2629" s="21">
        <v>0.19594184098869358</v>
      </c>
      <c r="C2629" s="21">
        <v>0.23139835813889764</v>
      </c>
    </row>
    <row r="2630" spans="1:3">
      <c r="A2630">
        <v>2627</v>
      </c>
      <c r="B2630" s="21">
        <v>0.22313829161035528</v>
      </c>
      <c r="C2630" s="21">
        <v>0.21123557635489729</v>
      </c>
    </row>
    <row r="2631" spans="1:3">
      <c r="A2631">
        <v>2628</v>
      </c>
      <c r="B2631" s="21">
        <v>0.26082127733489896</v>
      </c>
      <c r="C2631" s="21">
        <v>0.26365008839828197</v>
      </c>
    </row>
    <row r="2632" spans="1:3">
      <c r="A2632">
        <v>2629</v>
      </c>
      <c r="B2632" s="21">
        <v>0.26931208505831433</v>
      </c>
      <c r="C2632" s="21">
        <v>0.20686262037413264</v>
      </c>
    </row>
    <row r="2633" spans="1:3">
      <c r="A2633">
        <v>2630</v>
      </c>
      <c r="B2633" s="21">
        <v>0.2220104841359184</v>
      </c>
      <c r="C2633" s="21">
        <v>0.19567769492523951</v>
      </c>
    </row>
    <row r="2634" spans="1:3">
      <c r="A2634">
        <v>2631</v>
      </c>
      <c r="B2634" s="21">
        <v>0.22849001190667856</v>
      </c>
      <c r="C2634" s="21">
        <v>0.16922298609259825</v>
      </c>
    </row>
    <row r="2635" spans="1:3">
      <c r="A2635">
        <v>2632</v>
      </c>
      <c r="B2635" s="21">
        <v>0.23350388711365819</v>
      </c>
      <c r="C2635" s="21">
        <v>0.16198243153189479</v>
      </c>
    </row>
    <row r="2636" spans="1:3">
      <c r="A2636">
        <v>2633</v>
      </c>
      <c r="B2636" s="21">
        <v>0.2097515852202031</v>
      </c>
      <c r="C2636" s="21">
        <v>0.21040576829902982</v>
      </c>
    </row>
    <row r="2637" spans="1:3">
      <c r="A2637">
        <v>2634</v>
      </c>
      <c r="B2637" s="21">
        <v>0.24344434633606646</v>
      </c>
      <c r="C2637" s="21">
        <v>0.18199080217762895</v>
      </c>
    </row>
    <row r="2638" spans="1:3">
      <c r="A2638">
        <v>2635</v>
      </c>
      <c r="B2638" s="21">
        <v>0.23489874691171736</v>
      </c>
      <c r="C2638" s="21">
        <v>0.22298206649680086</v>
      </c>
    </row>
    <row r="2639" spans="1:3">
      <c r="A2639">
        <v>2636</v>
      </c>
      <c r="B2639" s="21">
        <v>0.25295375995123348</v>
      </c>
      <c r="C2639" s="21">
        <v>0.13836789608796374</v>
      </c>
    </row>
    <row r="2640" spans="1:3">
      <c r="A2640">
        <v>2637</v>
      </c>
      <c r="B2640" s="21">
        <v>0.25340325685315906</v>
      </c>
      <c r="C2640" s="21">
        <v>0.23613517989310667</v>
      </c>
    </row>
    <row r="2641" spans="1:3">
      <c r="A2641">
        <v>2638</v>
      </c>
      <c r="B2641" s="21">
        <v>0.24190084456366046</v>
      </c>
      <c r="C2641" s="21">
        <v>0.19190191688595284</v>
      </c>
    </row>
    <row r="2642" spans="1:3">
      <c r="A2642">
        <v>2639</v>
      </c>
      <c r="B2642" s="21">
        <v>0.25718914530905013</v>
      </c>
      <c r="C2642" s="21">
        <v>0.14817248245305475</v>
      </c>
    </row>
    <row r="2643" spans="1:3">
      <c r="A2643">
        <v>2640</v>
      </c>
      <c r="B2643" s="21">
        <v>0.20893488775881205</v>
      </c>
      <c r="C2643" s="21">
        <v>0.21384703893392287</v>
      </c>
    </row>
    <row r="2644" spans="1:3">
      <c r="A2644">
        <v>2641</v>
      </c>
      <c r="B2644" s="21">
        <v>0.28514396830536043</v>
      </c>
      <c r="C2644" s="21">
        <v>0.10527332911204861</v>
      </c>
    </row>
    <row r="2645" spans="1:3">
      <c r="A2645">
        <v>2642</v>
      </c>
      <c r="B2645" s="21">
        <v>0.26697541959809845</v>
      </c>
      <c r="C2645" s="21">
        <v>0.18125940482104952</v>
      </c>
    </row>
    <row r="2646" spans="1:3">
      <c r="A2646">
        <v>2643</v>
      </c>
      <c r="B2646" s="21">
        <v>0.2203656621817853</v>
      </c>
      <c r="C2646" s="21">
        <v>0.19834277271497627</v>
      </c>
    </row>
    <row r="2647" spans="1:3">
      <c r="A2647">
        <v>2644</v>
      </c>
      <c r="B2647" s="21">
        <v>0.23930854690037656</v>
      </c>
      <c r="C2647" s="21">
        <v>0.24911574327680752</v>
      </c>
    </row>
    <row r="2648" spans="1:3">
      <c r="A2648">
        <v>2645</v>
      </c>
      <c r="B2648" s="21">
        <v>0.21424102579590093</v>
      </c>
      <c r="C2648" s="21">
        <v>0.19505622733393668</v>
      </c>
    </row>
    <row r="2649" spans="1:3">
      <c r="A2649">
        <v>2646</v>
      </c>
      <c r="B2649" s="21">
        <v>0.25345752901020019</v>
      </c>
      <c r="C2649" s="21">
        <v>0.16064275386647831</v>
      </c>
    </row>
    <row r="2650" spans="1:3">
      <c r="A2650">
        <v>2647</v>
      </c>
      <c r="B2650" s="21">
        <v>0.22482668447653517</v>
      </c>
      <c r="C2650" s="21">
        <v>0.23669323792667094</v>
      </c>
    </row>
    <row r="2651" spans="1:3">
      <c r="A2651">
        <v>2648</v>
      </c>
      <c r="B2651" s="21">
        <v>0.23202373730255421</v>
      </c>
      <c r="C2651" s="21">
        <v>0.19995347676137959</v>
      </c>
    </row>
    <row r="2652" spans="1:3">
      <c r="A2652">
        <v>2649</v>
      </c>
      <c r="B2652" s="21">
        <v>0.22137347548767794</v>
      </c>
      <c r="C2652" s="21">
        <v>0.17902913121689099</v>
      </c>
    </row>
    <row r="2653" spans="1:3">
      <c r="A2653">
        <v>2650</v>
      </c>
      <c r="B2653" s="21">
        <v>0.22595312451377861</v>
      </c>
      <c r="C2653" s="21">
        <v>0.18677119068439632</v>
      </c>
    </row>
    <row r="2654" spans="1:3">
      <c r="A2654">
        <v>2651</v>
      </c>
      <c r="B2654" s="21">
        <v>0.23941127188331651</v>
      </c>
      <c r="C2654" s="21">
        <v>0.2317376553120469</v>
      </c>
    </row>
    <row r="2655" spans="1:3">
      <c r="A2655">
        <v>2652</v>
      </c>
      <c r="B2655" s="21">
        <v>0.24280827294285617</v>
      </c>
      <c r="C2655" s="21">
        <v>0.15025124495660927</v>
      </c>
    </row>
    <row r="2656" spans="1:3">
      <c r="A2656">
        <v>2653</v>
      </c>
      <c r="B2656" s="21">
        <v>0.2690246541784525</v>
      </c>
      <c r="C2656" s="21">
        <v>0.16601123058740849</v>
      </c>
    </row>
    <row r="2657" spans="1:3">
      <c r="A2657">
        <v>2654</v>
      </c>
      <c r="B2657" s="21">
        <v>0.25277183265959785</v>
      </c>
      <c r="C2657" s="21">
        <v>0.18999605004974263</v>
      </c>
    </row>
    <row r="2658" spans="1:3">
      <c r="A2658">
        <v>2655</v>
      </c>
      <c r="B2658" s="21">
        <v>0.28345692363197894</v>
      </c>
      <c r="C2658" s="21">
        <v>0.17804500461987263</v>
      </c>
    </row>
    <row r="2659" spans="1:3">
      <c r="A2659">
        <v>2656</v>
      </c>
      <c r="B2659" s="21">
        <v>0.27089282624596045</v>
      </c>
      <c r="C2659" s="21">
        <v>0.15093153322124478</v>
      </c>
    </row>
    <row r="2660" spans="1:3">
      <c r="A2660">
        <v>2657</v>
      </c>
      <c r="B2660" s="21">
        <v>0.29182437365161196</v>
      </c>
      <c r="C2660" s="21">
        <v>0.10421548407258052</v>
      </c>
    </row>
    <row r="2661" spans="1:3">
      <c r="A2661">
        <v>2658</v>
      </c>
      <c r="B2661" s="21">
        <v>0.25721244214572525</v>
      </c>
      <c r="C2661" s="21">
        <v>0.21170752226027167</v>
      </c>
    </row>
    <row r="2662" spans="1:3">
      <c r="A2662">
        <v>2659</v>
      </c>
      <c r="B2662" s="21">
        <v>0.26077622343467483</v>
      </c>
      <c r="C2662" s="21">
        <v>0.2216526733568385</v>
      </c>
    </row>
    <row r="2663" spans="1:3">
      <c r="A2663">
        <v>2660</v>
      </c>
      <c r="B2663" s="21">
        <v>0.2294509198127955</v>
      </c>
      <c r="C2663" s="21">
        <v>0.19617951188103244</v>
      </c>
    </row>
    <row r="2664" spans="1:3">
      <c r="A2664">
        <v>2661</v>
      </c>
      <c r="B2664" s="21">
        <v>0.23294721625659284</v>
      </c>
      <c r="C2664" s="21">
        <v>0.19983216870893475</v>
      </c>
    </row>
    <row r="2665" spans="1:3">
      <c r="A2665">
        <v>2662</v>
      </c>
      <c r="B2665" s="21">
        <v>0.2499731466472469</v>
      </c>
      <c r="C2665" s="21">
        <v>0.22223688810571271</v>
      </c>
    </row>
    <row r="2666" spans="1:3">
      <c r="A2666">
        <v>2663</v>
      </c>
      <c r="B2666" s="21">
        <v>0.24146873507891195</v>
      </c>
      <c r="C2666" s="21">
        <v>0.21971198020997965</v>
      </c>
    </row>
    <row r="2667" spans="1:3">
      <c r="A2667">
        <v>2664</v>
      </c>
      <c r="B2667" s="21">
        <v>0.2538157877247173</v>
      </c>
      <c r="C2667" s="21">
        <v>0.18467509884591499</v>
      </c>
    </row>
    <row r="2668" spans="1:3">
      <c r="A2668">
        <v>2665</v>
      </c>
      <c r="B2668" s="21">
        <v>0.28184929400020692</v>
      </c>
      <c r="C2668" s="21">
        <v>0.1376534844875168</v>
      </c>
    </row>
    <row r="2669" spans="1:3">
      <c r="A2669">
        <v>2666</v>
      </c>
      <c r="B2669" s="21">
        <v>0.22216366594792186</v>
      </c>
      <c r="C2669" s="21">
        <v>0.26491758643833779</v>
      </c>
    </row>
    <row r="2670" spans="1:3">
      <c r="A2670">
        <v>2667</v>
      </c>
      <c r="B2670" s="21">
        <v>0.25073675566374731</v>
      </c>
      <c r="C2670" s="21">
        <v>0.24320820656580056</v>
      </c>
    </row>
    <row r="2671" spans="1:3">
      <c r="A2671">
        <v>2668</v>
      </c>
      <c r="B2671" s="21">
        <v>0.24490869511159735</v>
      </c>
      <c r="C2671" s="21">
        <v>0.18322195225733984</v>
      </c>
    </row>
    <row r="2672" spans="1:3">
      <c r="A2672">
        <v>2669</v>
      </c>
      <c r="B2672" s="21">
        <v>0.24136633831618648</v>
      </c>
      <c r="C2672" s="21">
        <v>0.14858315807012232</v>
      </c>
    </row>
    <row r="2673" spans="1:3">
      <c r="A2673">
        <v>2670</v>
      </c>
      <c r="B2673" s="21">
        <v>0.23404843809064116</v>
      </c>
      <c r="C2673" s="21">
        <v>0.20226364045846468</v>
      </c>
    </row>
    <row r="2674" spans="1:3">
      <c r="A2674">
        <v>2671</v>
      </c>
      <c r="B2674" s="21">
        <v>0.22008073004465584</v>
      </c>
      <c r="C2674" s="21">
        <v>0.24646754262569484</v>
      </c>
    </row>
    <row r="2675" spans="1:3">
      <c r="A2675">
        <v>2672</v>
      </c>
      <c r="B2675" s="21">
        <v>0.2185126115982762</v>
      </c>
      <c r="C2675" s="21">
        <v>0.16652048908725384</v>
      </c>
    </row>
    <row r="2676" spans="1:3">
      <c r="A2676">
        <v>2673</v>
      </c>
      <c r="B2676" s="21">
        <v>0.23518714596046522</v>
      </c>
      <c r="C2676" s="21">
        <v>0.21358908344797528</v>
      </c>
    </row>
    <row r="2677" spans="1:3">
      <c r="A2677">
        <v>2674</v>
      </c>
      <c r="B2677" s="21">
        <v>0.22984559970269486</v>
      </c>
      <c r="C2677" s="21">
        <v>0.19659469229648668</v>
      </c>
    </row>
    <row r="2678" spans="1:3">
      <c r="A2678">
        <v>2675</v>
      </c>
      <c r="B2678" s="21">
        <v>0.22846628215861636</v>
      </c>
      <c r="C2678" s="21">
        <v>0.18750036146162669</v>
      </c>
    </row>
    <row r="2679" spans="1:3">
      <c r="A2679">
        <v>2676</v>
      </c>
      <c r="B2679" s="21">
        <v>0.24496016769765158</v>
      </c>
      <c r="C2679" s="21">
        <v>0.26078761538008566</v>
      </c>
    </row>
    <row r="2680" spans="1:3">
      <c r="A2680">
        <v>2677</v>
      </c>
      <c r="B2680" s="21">
        <v>0.23135044415142644</v>
      </c>
      <c r="C2680" s="21">
        <v>0.25410713561753301</v>
      </c>
    </row>
    <row r="2681" spans="1:3">
      <c r="A2681">
        <v>2678</v>
      </c>
      <c r="B2681" s="21">
        <v>0.25924933193454369</v>
      </c>
      <c r="C2681" s="21">
        <v>0.19685448191301164</v>
      </c>
    </row>
    <row r="2682" spans="1:3">
      <c r="A2682">
        <v>2679</v>
      </c>
      <c r="B2682" s="21">
        <v>0.20064168896942572</v>
      </c>
      <c r="C2682" s="21">
        <v>0.20787744649929213</v>
      </c>
    </row>
    <row r="2683" spans="1:3">
      <c r="A2683">
        <v>2680</v>
      </c>
      <c r="B2683" s="21">
        <v>0.24812232568451387</v>
      </c>
      <c r="C2683" s="21">
        <v>0.2054813446071026</v>
      </c>
    </row>
    <row r="2684" spans="1:3">
      <c r="A2684">
        <v>2681</v>
      </c>
      <c r="B2684" s="21">
        <v>0.29332570105982442</v>
      </c>
      <c r="C2684" s="21">
        <v>0.11102437142279589</v>
      </c>
    </row>
    <row r="2685" spans="1:3">
      <c r="A2685">
        <v>2682</v>
      </c>
      <c r="B2685" s="21">
        <v>0.28338749163745697</v>
      </c>
      <c r="C2685" s="21">
        <v>0.18947895732588979</v>
      </c>
    </row>
    <row r="2686" spans="1:3">
      <c r="A2686">
        <v>2683</v>
      </c>
      <c r="B2686" s="21">
        <v>0.27541022593459025</v>
      </c>
      <c r="C2686" s="21">
        <v>0.2304648036755621</v>
      </c>
    </row>
    <row r="2687" spans="1:3">
      <c r="A2687">
        <v>2684</v>
      </c>
      <c r="B2687" s="21">
        <v>0.2301377658671204</v>
      </c>
      <c r="C2687" s="21">
        <v>0.15507853755923007</v>
      </c>
    </row>
    <row r="2688" spans="1:3">
      <c r="A2688">
        <v>2685</v>
      </c>
      <c r="B2688" s="21">
        <v>0.28440961204266452</v>
      </c>
      <c r="C2688" s="21">
        <v>0.18710431018414775</v>
      </c>
    </row>
    <row r="2689" spans="1:3">
      <c r="A2689">
        <v>2686</v>
      </c>
      <c r="B2689" s="21">
        <v>0.22168233402265883</v>
      </c>
      <c r="C2689" s="21">
        <v>0.19564665947605409</v>
      </c>
    </row>
    <row r="2690" spans="1:3">
      <c r="A2690">
        <v>2687</v>
      </c>
      <c r="B2690" s="21">
        <v>0.25846446134951057</v>
      </c>
      <c r="C2690" s="21">
        <v>0.26426140530990161</v>
      </c>
    </row>
    <row r="2691" spans="1:3">
      <c r="A2691">
        <v>2688</v>
      </c>
      <c r="B2691" s="21">
        <v>0.2480239974044969</v>
      </c>
      <c r="C2691" s="21">
        <v>0.16485081661118578</v>
      </c>
    </row>
    <row r="2692" spans="1:3">
      <c r="A2692">
        <v>2689</v>
      </c>
      <c r="B2692" s="21">
        <v>0.20879655727334259</v>
      </c>
      <c r="C2692" s="21">
        <v>0.203683512700122</v>
      </c>
    </row>
    <row r="2693" spans="1:3">
      <c r="A2693">
        <v>2690</v>
      </c>
      <c r="B2693" s="21">
        <v>0.23430596294648792</v>
      </c>
      <c r="C2693" s="21">
        <v>0.22133840256217302</v>
      </c>
    </row>
    <row r="2694" spans="1:3">
      <c r="A2694">
        <v>2691</v>
      </c>
      <c r="B2694" s="21">
        <v>0.2981408176027035</v>
      </c>
      <c r="C2694" s="21">
        <v>9.6890019232899083E-2</v>
      </c>
    </row>
    <row r="2695" spans="1:3">
      <c r="A2695">
        <v>2692</v>
      </c>
      <c r="B2695" s="21">
        <v>0.22763861524633192</v>
      </c>
      <c r="C2695" s="21">
        <v>0.18317679914715984</v>
      </c>
    </row>
    <row r="2696" spans="1:3">
      <c r="A2696">
        <v>2693</v>
      </c>
      <c r="B2696" s="21">
        <v>0.27483742732097993</v>
      </c>
      <c r="C2696" s="21">
        <v>0.13301310069578284</v>
      </c>
    </row>
    <row r="2697" spans="1:3">
      <c r="A2697">
        <v>2694</v>
      </c>
      <c r="B2697" s="21">
        <v>0.22818035204402831</v>
      </c>
      <c r="C2697" s="21">
        <v>0.18966963326084207</v>
      </c>
    </row>
    <row r="2698" spans="1:3">
      <c r="A2698">
        <v>2695</v>
      </c>
      <c r="B2698" s="21">
        <v>0.25744471197933588</v>
      </c>
      <c r="C2698" s="21">
        <v>0.21443348455419037</v>
      </c>
    </row>
    <row r="2699" spans="1:3">
      <c r="A2699">
        <v>2696</v>
      </c>
      <c r="B2699" s="21">
        <v>0.27138000142240631</v>
      </c>
      <c r="C2699" s="21">
        <v>0.24089019298888523</v>
      </c>
    </row>
    <row r="2700" spans="1:3">
      <c r="A2700">
        <v>2697</v>
      </c>
      <c r="B2700" s="21">
        <v>0.22636433264309538</v>
      </c>
      <c r="C2700" s="21">
        <v>0.23843141352177208</v>
      </c>
    </row>
    <row r="2701" spans="1:3">
      <c r="A2701">
        <v>2698</v>
      </c>
      <c r="B2701" s="21">
        <v>0.24854290260516193</v>
      </c>
      <c r="C2701" s="21">
        <v>0.21534732880608592</v>
      </c>
    </row>
    <row r="2702" spans="1:3">
      <c r="A2702">
        <v>2699</v>
      </c>
      <c r="B2702" s="21">
        <v>0.26288678891953277</v>
      </c>
      <c r="C2702" s="21">
        <v>0.22466543201644354</v>
      </c>
    </row>
    <row r="2703" spans="1:3">
      <c r="A2703">
        <v>2700</v>
      </c>
      <c r="B2703" s="21">
        <v>0.26988390207573304</v>
      </c>
      <c r="C2703" s="21">
        <v>0.26240837930265126</v>
      </c>
    </row>
    <row r="2704" spans="1:3">
      <c r="A2704">
        <v>2701</v>
      </c>
      <c r="B2704" s="21">
        <v>0.2319245258066826</v>
      </c>
      <c r="C2704" s="21">
        <v>0.18358799830219652</v>
      </c>
    </row>
    <row r="2705" spans="1:3">
      <c r="A2705">
        <v>2702</v>
      </c>
      <c r="B2705" s="21">
        <v>0.22328762860627938</v>
      </c>
      <c r="C2705" s="21">
        <v>0.23575951906181716</v>
      </c>
    </row>
    <row r="2706" spans="1:3">
      <c r="A2706">
        <v>2703</v>
      </c>
      <c r="B2706" s="21">
        <v>0.2342307683400337</v>
      </c>
      <c r="C2706" s="21">
        <v>0.24515134462471813</v>
      </c>
    </row>
    <row r="2707" spans="1:3">
      <c r="A2707">
        <v>2704</v>
      </c>
      <c r="B2707" s="21">
        <v>0.28595325714065922</v>
      </c>
      <c r="C2707" s="21">
        <v>0.22200537645879698</v>
      </c>
    </row>
    <row r="2708" spans="1:3">
      <c r="A2708">
        <v>2705</v>
      </c>
      <c r="B2708" s="21">
        <v>0.2168507710006172</v>
      </c>
      <c r="C2708" s="21">
        <v>0.23770252881937751</v>
      </c>
    </row>
    <row r="2709" spans="1:3">
      <c r="A2709">
        <v>2706</v>
      </c>
      <c r="B2709" s="21">
        <v>0.24819434075285349</v>
      </c>
      <c r="C2709" s="21">
        <v>0.14187789288349362</v>
      </c>
    </row>
    <row r="2710" spans="1:3">
      <c r="A2710">
        <v>2707</v>
      </c>
      <c r="B2710" s="21">
        <v>0.29623063223172141</v>
      </c>
      <c r="C2710" s="21">
        <v>0.14573069095542196</v>
      </c>
    </row>
    <row r="2711" spans="1:3">
      <c r="A2711">
        <v>2708</v>
      </c>
      <c r="B2711" s="21">
        <v>0.24405525129719782</v>
      </c>
      <c r="C2711" s="21">
        <v>0.2082277022882727</v>
      </c>
    </row>
    <row r="2712" spans="1:3">
      <c r="A2712">
        <v>2709</v>
      </c>
      <c r="B2712" s="21">
        <v>0.22441104981076851</v>
      </c>
      <c r="C2712" s="21">
        <v>0.2080628702385281</v>
      </c>
    </row>
    <row r="2713" spans="1:3">
      <c r="A2713">
        <v>2710</v>
      </c>
      <c r="B2713" s="21">
        <v>0.23988154417104438</v>
      </c>
      <c r="C2713" s="21">
        <v>0.18662489023266907</v>
      </c>
    </row>
    <row r="2714" spans="1:3">
      <c r="A2714">
        <v>2711</v>
      </c>
      <c r="B2714" s="21">
        <v>0.24584423483713438</v>
      </c>
      <c r="C2714" s="21">
        <v>0.20121675750267309</v>
      </c>
    </row>
    <row r="2715" spans="1:3">
      <c r="A2715">
        <v>2712</v>
      </c>
      <c r="B2715" s="21">
        <v>0.22559278708511188</v>
      </c>
      <c r="C2715" s="21">
        <v>0.19853950236561504</v>
      </c>
    </row>
    <row r="2716" spans="1:3">
      <c r="A2716">
        <v>2713</v>
      </c>
      <c r="B2716" s="21">
        <v>0.26733544326724817</v>
      </c>
      <c r="C2716" s="21">
        <v>0.26899091647463319</v>
      </c>
    </row>
    <row r="2717" spans="1:3">
      <c r="A2717">
        <v>2714</v>
      </c>
      <c r="B2717" s="21">
        <v>0.21799006283394257</v>
      </c>
      <c r="C2717" s="21">
        <v>0.18838203637926157</v>
      </c>
    </row>
    <row r="2718" spans="1:3">
      <c r="A2718">
        <v>2715</v>
      </c>
      <c r="B2718" s="21">
        <v>0.2261168239040155</v>
      </c>
      <c r="C2718" s="21">
        <v>0.23218921564924488</v>
      </c>
    </row>
    <row r="2719" spans="1:3">
      <c r="A2719">
        <v>2716</v>
      </c>
      <c r="B2719" s="21">
        <v>0.25656706296524251</v>
      </c>
      <c r="C2719" s="21">
        <v>0.15779841119609661</v>
      </c>
    </row>
    <row r="2720" spans="1:3">
      <c r="A2720">
        <v>2717</v>
      </c>
      <c r="B2720" s="21">
        <v>0.23405345446114798</v>
      </c>
      <c r="C2720" s="21">
        <v>0.21192488569961299</v>
      </c>
    </row>
    <row r="2721" spans="1:3">
      <c r="A2721">
        <v>2718</v>
      </c>
      <c r="B2721" s="21">
        <v>0.20554010520035729</v>
      </c>
      <c r="C2721" s="21">
        <v>0.20543301242787751</v>
      </c>
    </row>
    <row r="2722" spans="1:3">
      <c r="A2722">
        <v>2719</v>
      </c>
      <c r="B2722" s="21">
        <v>0.2307461505368647</v>
      </c>
      <c r="C2722" s="21">
        <v>0.16171725589412822</v>
      </c>
    </row>
    <row r="2723" spans="1:3">
      <c r="A2723">
        <v>2720</v>
      </c>
      <c r="B2723" s="21">
        <v>0.23196888459381051</v>
      </c>
      <c r="C2723" s="21">
        <v>0.25584799074777509</v>
      </c>
    </row>
    <row r="2724" spans="1:3">
      <c r="A2724">
        <v>2721</v>
      </c>
      <c r="B2724" s="21">
        <v>0.24165969076093388</v>
      </c>
      <c r="C2724" s="21">
        <v>0.15169000399745436</v>
      </c>
    </row>
    <row r="2725" spans="1:3">
      <c r="A2725">
        <v>2722</v>
      </c>
      <c r="B2725" s="21">
        <v>0.19878418778256307</v>
      </c>
      <c r="C2725" s="21">
        <v>0.22633831683815631</v>
      </c>
    </row>
    <row r="2726" spans="1:3">
      <c r="A2726">
        <v>2723</v>
      </c>
      <c r="B2726" s="21">
        <v>0.24541780272203878</v>
      </c>
      <c r="C2726" s="21">
        <v>0.20227863052933631</v>
      </c>
    </row>
    <row r="2727" spans="1:3">
      <c r="A2727">
        <v>2724</v>
      </c>
      <c r="B2727" s="21">
        <v>0.27843055364835573</v>
      </c>
      <c r="C2727" s="21">
        <v>0.20163011431985098</v>
      </c>
    </row>
    <row r="2728" spans="1:3">
      <c r="A2728">
        <v>2725</v>
      </c>
      <c r="B2728" s="21">
        <v>0.25751522340734129</v>
      </c>
      <c r="C2728" s="21">
        <v>0.22781785718268469</v>
      </c>
    </row>
    <row r="2729" spans="1:3">
      <c r="A2729">
        <v>2726</v>
      </c>
      <c r="B2729" s="21">
        <v>0.20760623393985933</v>
      </c>
      <c r="C2729" s="21">
        <v>0.20540821785906588</v>
      </c>
    </row>
    <row r="2730" spans="1:3">
      <c r="A2730">
        <v>2727</v>
      </c>
      <c r="B2730" s="21">
        <v>0.24111754444609085</v>
      </c>
      <c r="C2730" s="21">
        <v>0.20919871811448715</v>
      </c>
    </row>
    <row r="2731" spans="1:3">
      <c r="A2731">
        <v>2728</v>
      </c>
      <c r="B2731" s="21">
        <v>0.25748475405283855</v>
      </c>
      <c r="C2731" s="21">
        <v>0.18194406732328894</v>
      </c>
    </row>
    <row r="2732" spans="1:3">
      <c r="A2732">
        <v>2729</v>
      </c>
      <c r="B2732" s="21">
        <v>0.21247625307799303</v>
      </c>
      <c r="C2732" s="21">
        <v>0.24342223443625621</v>
      </c>
    </row>
    <row r="2733" spans="1:3">
      <c r="A2733">
        <v>2730</v>
      </c>
      <c r="B2733" s="21">
        <v>0.22781629316255825</v>
      </c>
      <c r="C2733" s="21">
        <v>0.16730332362125361</v>
      </c>
    </row>
    <row r="2734" spans="1:3">
      <c r="A2734">
        <v>2731</v>
      </c>
      <c r="B2734" s="21">
        <v>0.25711837637651536</v>
      </c>
      <c r="C2734" s="21">
        <v>0.18305607102697888</v>
      </c>
    </row>
    <row r="2735" spans="1:3">
      <c r="A2735">
        <v>2732</v>
      </c>
      <c r="B2735" s="21">
        <v>0.21899486143415986</v>
      </c>
      <c r="C2735" s="21">
        <v>0.27035820318555509</v>
      </c>
    </row>
    <row r="2736" spans="1:3">
      <c r="A2736">
        <v>2733</v>
      </c>
      <c r="B2736" s="21">
        <v>0.23080342757268021</v>
      </c>
      <c r="C2736" s="21">
        <v>0.22880070578200118</v>
      </c>
    </row>
    <row r="2737" spans="1:3">
      <c r="A2737">
        <v>2734</v>
      </c>
      <c r="B2737" s="21">
        <v>0.21654427829164372</v>
      </c>
      <c r="C2737" s="21">
        <v>0.2031258291170206</v>
      </c>
    </row>
    <row r="2738" spans="1:3">
      <c r="A2738">
        <v>2735</v>
      </c>
      <c r="B2738" s="21">
        <v>0.2239311311458573</v>
      </c>
      <c r="C2738" s="21">
        <v>0.18615686997265221</v>
      </c>
    </row>
    <row r="2739" spans="1:3">
      <c r="A2739">
        <v>2736</v>
      </c>
      <c r="B2739" s="21">
        <v>0.27209325209424712</v>
      </c>
      <c r="C2739" s="21">
        <v>0.18628353209724663</v>
      </c>
    </row>
    <row r="2740" spans="1:3">
      <c r="A2740">
        <v>2737</v>
      </c>
      <c r="B2740" s="21">
        <v>0.25027265406079569</v>
      </c>
      <c r="C2740" s="21">
        <v>0.19016451209723914</v>
      </c>
    </row>
    <row r="2741" spans="1:3">
      <c r="A2741">
        <v>2738</v>
      </c>
      <c r="B2741" s="21">
        <v>0.23773536161818692</v>
      </c>
      <c r="C2741" s="21">
        <v>0.14845541734891643</v>
      </c>
    </row>
    <row r="2742" spans="1:3">
      <c r="A2742">
        <v>2739</v>
      </c>
      <c r="B2742" s="21">
        <v>0.23661798612622265</v>
      </c>
      <c r="C2742" s="21">
        <v>0.17528612772236651</v>
      </c>
    </row>
    <row r="2743" spans="1:3">
      <c r="A2743">
        <v>2740</v>
      </c>
      <c r="B2743" s="21">
        <v>0.20217976023688988</v>
      </c>
      <c r="C2743" s="21">
        <v>0.24545584097367867</v>
      </c>
    </row>
    <row r="2744" spans="1:3">
      <c r="A2744">
        <v>2741</v>
      </c>
      <c r="B2744" s="21">
        <v>0.21116090074861271</v>
      </c>
      <c r="C2744" s="21">
        <v>0.24450104217312529</v>
      </c>
    </row>
    <row r="2745" spans="1:3">
      <c r="A2745">
        <v>2742</v>
      </c>
      <c r="B2745" s="21">
        <v>0.22699724655554282</v>
      </c>
      <c r="C2745" s="21">
        <v>0.19743306351888956</v>
      </c>
    </row>
    <row r="2746" spans="1:3">
      <c r="A2746">
        <v>2743</v>
      </c>
      <c r="B2746" s="21">
        <v>0.26955332129451043</v>
      </c>
      <c r="C2746" s="21">
        <v>0.20597515712712125</v>
      </c>
    </row>
    <row r="2747" spans="1:3">
      <c r="A2747">
        <v>2744</v>
      </c>
      <c r="B2747" s="21">
        <v>0.21941794376918586</v>
      </c>
      <c r="C2747" s="21">
        <v>0.19471565628233295</v>
      </c>
    </row>
    <row r="2748" spans="1:3">
      <c r="A2748">
        <v>2745</v>
      </c>
      <c r="B2748" s="21">
        <v>0.23823115088551491</v>
      </c>
      <c r="C2748" s="21">
        <v>0.1892211121534183</v>
      </c>
    </row>
    <row r="2749" spans="1:3">
      <c r="A2749">
        <v>2746</v>
      </c>
      <c r="B2749" s="21">
        <v>0.25429004981638498</v>
      </c>
      <c r="C2749" s="21">
        <v>0.21384480999177469</v>
      </c>
    </row>
    <row r="2750" spans="1:3">
      <c r="A2750">
        <v>2747</v>
      </c>
      <c r="B2750" s="21">
        <v>0.3226599082717389</v>
      </c>
      <c r="C2750" s="21">
        <v>0.10803599447774787</v>
      </c>
    </row>
    <row r="2751" spans="1:3">
      <c r="A2751">
        <v>2748</v>
      </c>
      <c r="B2751" s="21">
        <v>0.26356563154025309</v>
      </c>
      <c r="C2751" s="21">
        <v>0.1389147754453548</v>
      </c>
    </row>
    <row r="2752" spans="1:3">
      <c r="A2752">
        <v>2749</v>
      </c>
      <c r="B2752" s="21">
        <v>0.22405561464427703</v>
      </c>
      <c r="C2752" s="21">
        <v>0.18122008558459138</v>
      </c>
    </row>
    <row r="2753" spans="1:3">
      <c r="A2753">
        <v>2750</v>
      </c>
      <c r="B2753" s="21">
        <v>0.21331517716633694</v>
      </c>
      <c r="C2753" s="21">
        <v>0.1899779610611799</v>
      </c>
    </row>
    <row r="2754" spans="1:3">
      <c r="A2754">
        <v>2751</v>
      </c>
      <c r="B2754" s="21">
        <v>0.22129822043789349</v>
      </c>
      <c r="C2754" s="21">
        <v>0.21578109380863336</v>
      </c>
    </row>
    <row r="2755" spans="1:3">
      <c r="A2755">
        <v>2752</v>
      </c>
      <c r="B2755" s="21">
        <v>0.2473862446729603</v>
      </c>
      <c r="C2755" s="21">
        <v>0.20684444920045711</v>
      </c>
    </row>
    <row r="2756" spans="1:3">
      <c r="A2756">
        <v>2753</v>
      </c>
      <c r="B2756" s="21">
        <v>0.25296869443860681</v>
      </c>
      <c r="C2756" s="21">
        <v>0.22336987599471975</v>
      </c>
    </row>
    <row r="2757" spans="1:3">
      <c r="A2757">
        <v>2754</v>
      </c>
      <c r="B2757" s="21">
        <v>0.24720168985436125</v>
      </c>
      <c r="C2757" s="21">
        <v>0.15925072648809155</v>
      </c>
    </row>
    <row r="2758" spans="1:3">
      <c r="A2758">
        <v>2755</v>
      </c>
      <c r="B2758" s="21">
        <v>0.23849812625804054</v>
      </c>
      <c r="C2758" s="21">
        <v>0.20115144502998572</v>
      </c>
    </row>
    <row r="2759" spans="1:3">
      <c r="A2759">
        <v>2756</v>
      </c>
      <c r="B2759" s="21">
        <v>0.2268515871657345</v>
      </c>
      <c r="C2759" s="21">
        <v>0.2615134154195638</v>
      </c>
    </row>
    <row r="2760" spans="1:3">
      <c r="A2760">
        <v>2757</v>
      </c>
      <c r="B2760" s="21">
        <v>0.21354657349204073</v>
      </c>
      <c r="C2760" s="21">
        <v>0.17595099211328205</v>
      </c>
    </row>
    <row r="2761" spans="1:3">
      <c r="A2761">
        <v>2758</v>
      </c>
      <c r="B2761" s="21">
        <v>0.27609478038434754</v>
      </c>
      <c r="C2761" s="21">
        <v>0.1358090735100824</v>
      </c>
    </row>
    <row r="2762" spans="1:3">
      <c r="A2762">
        <v>2759</v>
      </c>
      <c r="B2762" s="21">
        <v>0.206386062774322</v>
      </c>
      <c r="C2762" s="21">
        <v>0.20364943377831812</v>
      </c>
    </row>
    <row r="2763" spans="1:3">
      <c r="A2763">
        <v>2760</v>
      </c>
      <c r="B2763" s="21">
        <v>0.22592574732723</v>
      </c>
      <c r="C2763" s="21">
        <v>0.24088860719477084</v>
      </c>
    </row>
    <row r="2764" spans="1:3">
      <c r="A2764">
        <v>2761</v>
      </c>
      <c r="B2764" s="21">
        <v>0.24077931737577388</v>
      </c>
      <c r="C2764" s="21">
        <v>0.19779315945838483</v>
      </c>
    </row>
    <row r="2765" spans="1:3">
      <c r="A2765">
        <v>2762</v>
      </c>
      <c r="B2765" s="21">
        <v>0.24333021801311641</v>
      </c>
      <c r="C2765" s="21">
        <v>0.20340605001168519</v>
      </c>
    </row>
    <row r="2766" spans="1:3">
      <c r="A2766">
        <v>2763</v>
      </c>
      <c r="B2766" s="21">
        <v>0.26702738856938329</v>
      </c>
      <c r="C2766" s="21">
        <v>0.14702975530895973</v>
      </c>
    </row>
    <row r="2767" spans="1:3">
      <c r="A2767">
        <v>2764</v>
      </c>
      <c r="B2767" s="21">
        <v>0.24159674610659865</v>
      </c>
      <c r="C2767" s="21">
        <v>0.21297637107279419</v>
      </c>
    </row>
    <row r="2768" spans="1:3">
      <c r="A2768">
        <v>2765</v>
      </c>
      <c r="B2768" s="21">
        <v>0.31352869175144121</v>
      </c>
      <c r="C2768" s="21">
        <v>0.20948047784081614</v>
      </c>
    </row>
    <row r="2769" spans="1:3">
      <c r="A2769">
        <v>2766</v>
      </c>
      <c r="B2769" s="21">
        <v>0.24888714847309978</v>
      </c>
      <c r="C2769" s="21">
        <v>0.21304206407659859</v>
      </c>
    </row>
    <row r="2770" spans="1:3">
      <c r="A2770">
        <v>2767</v>
      </c>
      <c r="B2770" s="21">
        <v>0.24390612992384481</v>
      </c>
      <c r="C2770" s="21">
        <v>0.1588515446724279</v>
      </c>
    </row>
    <row r="2771" spans="1:3">
      <c r="A2771">
        <v>2768</v>
      </c>
      <c r="B2771" s="21">
        <v>0.22527573796191475</v>
      </c>
      <c r="C2771" s="21">
        <v>0.17217053442713467</v>
      </c>
    </row>
    <row r="2772" spans="1:3">
      <c r="A2772">
        <v>2769</v>
      </c>
      <c r="B2772" s="21">
        <v>0.22315975107457442</v>
      </c>
      <c r="C2772" s="21">
        <v>0.22383502336342215</v>
      </c>
    </row>
    <row r="2773" spans="1:3">
      <c r="A2773">
        <v>2770</v>
      </c>
      <c r="B2773" s="21">
        <v>0.21789681995810056</v>
      </c>
      <c r="C2773" s="21">
        <v>0.23893983554732126</v>
      </c>
    </row>
    <row r="2774" spans="1:3">
      <c r="A2774">
        <v>2771</v>
      </c>
      <c r="B2774" s="21">
        <v>0.27379713769808867</v>
      </c>
      <c r="C2774" s="21">
        <v>0.15643312963882014</v>
      </c>
    </row>
    <row r="2775" spans="1:3">
      <c r="A2775">
        <v>2772</v>
      </c>
      <c r="B2775" s="21">
        <v>0.25396404262295558</v>
      </c>
      <c r="C2775" s="21">
        <v>0.1520975110918539</v>
      </c>
    </row>
    <row r="2776" spans="1:3">
      <c r="A2776">
        <v>2773</v>
      </c>
      <c r="B2776" s="21">
        <v>0.2560811334061816</v>
      </c>
      <c r="C2776" s="21">
        <v>0.23214817425859799</v>
      </c>
    </row>
    <row r="2777" spans="1:3">
      <c r="A2777">
        <v>2774</v>
      </c>
      <c r="B2777" s="21">
        <v>0.23112761749655794</v>
      </c>
      <c r="C2777" s="21">
        <v>0.21822391408869546</v>
      </c>
    </row>
    <row r="2778" spans="1:3">
      <c r="A2778">
        <v>2775</v>
      </c>
      <c r="B2778" s="21">
        <v>0.23705705464747343</v>
      </c>
      <c r="C2778" s="21">
        <v>0.23605489638849253</v>
      </c>
    </row>
    <row r="2779" spans="1:3">
      <c r="A2779">
        <v>2776</v>
      </c>
      <c r="B2779" s="21">
        <v>0.22684370044371641</v>
      </c>
      <c r="C2779" s="21">
        <v>0.20808749817473166</v>
      </c>
    </row>
    <row r="2780" spans="1:3">
      <c r="A2780">
        <v>2777</v>
      </c>
      <c r="B2780" s="21">
        <v>0.22745518195998243</v>
      </c>
      <c r="C2780" s="21">
        <v>0.21092647704367262</v>
      </c>
    </row>
    <row r="2781" spans="1:3">
      <c r="A2781">
        <v>2778</v>
      </c>
      <c r="B2781" s="21">
        <v>0.1952794115206303</v>
      </c>
      <c r="C2781" s="21">
        <v>0.20928171066084461</v>
      </c>
    </row>
    <row r="2782" spans="1:3">
      <c r="A2782">
        <v>2779</v>
      </c>
      <c r="B2782" s="21">
        <v>0.26596413273866248</v>
      </c>
      <c r="C2782" s="21">
        <v>0.12609413512448553</v>
      </c>
    </row>
    <row r="2783" spans="1:3">
      <c r="A2783">
        <v>2780</v>
      </c>
      <c r="B2783" s="21">
        <v>0.26135366446967034</v>
      </c>
      <c r="C2783" s="21">
        <v>0.17208650587816715</v>
      </c>
    </row>
    <row r="2784" spans="1:3">
      <c r="A2784">
        <v>2781</v>
      </c>
      <c r="B2784" s="21">
        <v>0.20764617105600255</v>
      </c>
      <c r="C2784" s="21">
        <v>0.1995031746997652</v>
      </c>
    </row>
    <row r="2785" spans="1:3">
      <c r="A2785">
        <v>2782</v>
      </c>
      <c r="B2785" s="21">
        <v>0.19938507739416264</v>
      </c>
      <c r="C2785" s="21">
        <v>0.24589788167256588</v>
      </c>
    </row>
    <row r="2786" spans="1:3">
      <c r="A2786">
        <v>2783</v>
      </c>
      <c r="B2786" s="21">
        <v>0.23050722369753462</v>
      </c>
      <c r="C2786" s="21">
        <v>0.16979309145517632</v>
      </c>
    </row>
    <row r="2787" spans="1:3">
      <c r="A2787">
        <v>2784</v>
      </c>
      <c r="B2787" s="21">
        <v>0.27336724598042378</v>
      </c>
      <c r="C2787" s="21">
        <v>0.20097330325322912</v>
      </c>
    </row>
    <row r="2788" spans="1:3">
      <c r="A2788">
        <v>2785</v>
      </c>
      <c r="B2788" s="21">
        <v>0.21393261549512385</v>
      </c>
      <c r="C2788" s="21">
        <v>0.22569060793879453</v>
      </c>
    </row>
    <row r="2789" spans="1:3">
      <c r="A2789">
        <v>2786</v>
      </c>
      <c r="B2789" s="21">
        <v>0.27756100926208321</v>
      </c>
      <c r="C2789" s="21">
        <v>0.16888349879438921</v>
      </c>
    </row>
    <row r="2790" spans="1:3">
      <c r="A2790">
        <v>2787</v>
      </c>
      <c r="B2790" s="21">
        <v>0.21989272905204688</v>
      </c>
      <c r="C2790" s="21">
        <v>0.20575448578398303</v>
      </c>
    </row>
    <row r="2791" spans="1:3">
      <c r="A2791">
        <v>2788</v>
      </c>
      <c r="B2791" s="21">
        <v>0.22218317017278269</v>
      </c>
      <c r="C2791" s="21">
        <v>0.24424274150596448</v>
      </c>
    </row>
    <row r="2792" spans="1:3">
      <c r="A2792">
        <v>2789</v>
      </c>
      <c r="B2792" s="21">
        <v>0.26766169116999911</v>
      </c>
      <c r="C2792" s="21">
        <v>0.16060437758170634</v>
      </c>
    </row>
    <row r="2793" spans="1:3">
      <c r="A2793">
        <v>2790</v>
      </c>
      <c r="B2793" s="21">
        <v>0.23024793996284851</v>
      </c>
      <c r="C2793" s="21">
        <v>0.20714626981002704</v>
      </c>
    </row>
    <row r="2794" spans="1:3">
      <c r="A2794">
        <v>2791</v>
      </c>
      <c r="B2794" s="21">
        <v>0.22500928056313971</v>
      </c>
      <c r="C2794" s="21">
        <v>0.15973059134397855</v>
      </c>
    </row>
    <row r="2795" spans="1:3">
      <c r="A2795">
        <v>2792</v>
      </c>
      <c r="B2795" s="21">
        <v>0.23877753934138313</v>
      </c>
      <c r="C2795" s="21">
        <v>0.18559471549088347</v>
      </c>
    </row>
    <row r="2796" spans="1:3">
      <c r="A2796">
        <v>2793</v>
      </c>
      <c r="B2796" s="21">
        <v>0.22091365574562602</v>
      </c>
      <c r="C2796" s="21">
        <v>0.26151529244349303</v>
      </c>
    </row>
    <row r="2797" spans="1:3">
      <c r="A2797">
        <v>2794</v>
      </c>
      <c r="B2797" s="21">
        <v>0.23945233628109897</v>
      </c>
      <c r="C2797" s="21">
        <v>0.16649044652836495</v>
      </c>
    </row>
    <row r="2798" spans="1:3">
      <c r="A2798">
        <v>2795</v>
      </c>
      <c r="B2798" s="21">
        <v>0.22376803193944111</v>
      </c>
      <c r="C2798" s="21">
        <v>0.20939285018522649</v>
      </c>
    </row>
    <row r="2799" spans="1:3">
      <c r="A2799">
        <v>2796</v>
      </c>
      <c r="B2799" s="21">
        <v>0.23686656552013163</v>
      </c>
      <c r="C2799" s="21">
        <v>0.21436402031575952</v>
      </c>
    </row>
    <row r="2800" spans="1:3">
      <c r="A2800">
        <v>2797</v>
      </c>
      <c r="B2800" s="21">
        <v>0.22647614137001718</v>
      </c>
      <c r="C2800" s="21">
        <v>0.18914136313478003</v>
      </c>
    </row>
    <row r="2801" spans="1:3">
      <c r="A2801">
        <v>2798</v>
      </c>
      <c r="B2801" s="21">
        <v>0.21631025349069966</v>
      </c>
      <c r="C2801" s="21">
        <v>0.23693298099938676</v>
      </c>
    </row>
    <row r="2802" spans="1:3">
      <c r="A2802">
        <v>2799</v>
      </c>
      <c r="B2802" s="21">
        <v>0.30078472641975007</v>
      </c>
      <c r="C2802" s="21">
        <v>0.2466780615885695</v>
      </c>
    </row>
    <row r="2803" spans="1:3">
      <c r="A2803">
        <v>2800</v>
      </c>
      <c r="B2803" s="21">
        <v>0.2558619798760921</v>
      </c>
      <c r="C2803" s="21">
        <v>0.13840761636599205</v>
      </c>
    </row>
    <row r="2804" spans="1:3">
      <c r="A2804">
        <v>2801</v>
      </c>
      <c r="B2804" s="21">
        <v>0.23083111539311268</v>
      </c>
      <c r="C2804" s="21">
        <v>0.22236314357500275</v>
      </c>
    </row>
    <row r="2805" spans="1:3">
      <c r="A2805">
        <v>2802</v>
      </c>
      <c r="B2805" s="21">
        <v>0.21843740685420227</v>
      </c>
      <c r="C2805" s="21">
        <v>0.20324458735738613</v>
      </c>
    </row>
    <row r="2806" spans="1:3">
      <c r="A2806">
        <v>2803</v>
      </c>
      <c r="B2806" s="21">
        <v>0.23093142978105524</v>
      </c>
      <c r="C2806" s="21">
        <v>0.23983915402817851</v>
      </c>
    </row>
    <row r="2807" spans="1:3">
      <c r="A2807">
        <v>2804</v>
      </c>
      <c r="B2807" s="21">
        <v>0.20088785253622632</v>
      </c>
      <c r="C2807" s="21">
        <v>0.22547178802240664</v>
      </c>
    </row>
    <row r="2808" spans="1:3">
      <c r="A2808">
        <v>2805</v>
      </c>
      <c r="B2808" s="21">
        <v>0.25816317179307846</v>
      </c>
      <c r="C2808" s="21">
        <v>0.13339927138686247</v>
      </c>
    </row>
    <row r="2809" spans="1:3">
      <c r="A2809">
        <v>2806</v>
      </c>
      <c r="B2809" s="21">
        <v>0.21844079800839797</v>
      </c>
      <c r="C2809" s="21">
        <v>0.20641113940751799</v>
      </c>
    </row>
    <row r="2810" spans="1:3">
      <c r="A2810">
        <v>2807</v>
      </c>
      <c r="B2810" s="21">
        <v>0.27118290118183402</v>
      </c>
      <c r="C2810" s="21">
        <v>0.15702359631639529</v>
      </c>
    </row>
    <row r="2811" spans="1:3">
      <c r="A2811">
        <v>2808</v>
      </c>
      <c r="B2811" s="21">
        <v>0.22525547258885215</v>
      </c>
      <c r="C2811" s="21">
        <v>0.18814691508806786</v>
      </c>
    </row>
    <row r="2812" spans="1:3">
      <c r="A2812">
        <v>2809</v>
      </c>
      <c r="B2812" s="21">
        <v>0.27375159547343253</v>
      </c>
      <c r="C2812" s="21">
        <v>0.18667062773303372</v>
      </c>
    </row>
    <row r="2813" spans="1:3">
      <c r="A2813">
        <v>2810</v>
      </c>
      <c r="B2813" s="21">
        <v>0.20838363915579267</v>
      </c>
      <c r="C2813" s="21">
        <v>0.19700902273297127</v>
      </c>
    </row>
    <row r="2814" spans="1:3">
      <c r="A2814">
        <v>2811</v>
      </c>
      <c r="B2814" s="21">
        <v>0.23182880651215862</v>
      </c>
      <c r="C2814" s="21">
        <v>0.17455301770033921</v>
      </c>
    </row>
    <row r="2815" spans="1:3">
      <c r="A2815">
        <v>2812</v>
      </c>
      <c r="B2815" s="21">
        <v>0.24150500906835698</v>
      </c>
      <c r="C2815" s="21">
        <v>0.20999151048427156</v>
      </c>
    </row>
    <row r="2816" spans="1:3">
      <c r="A2816">
        <v>2813</v>
      </c>
      <c r="B2816" s="21">
        <v>0.22344048422032345</v>
      </c>
      <c r="C2816" s="21">
        <v>0.23103868692434321</v>
      </c>
    </row>
    <row r="2817" spans="1:3">
      <c r="A2817">
        <v>2814</v>
      </c>
      <c r="B2817" s="21">
        <v>0.21869751500993817</v>
      </c>
      <c r="C2817" s="21">
        <v>0.25426157434881774</v>
      </c>
    </row>
    <row r="2818" spans="1:3">
      <c r="A2818">
        <v>2815</v>
      </c>
      <c r="B2818" s="21">
        <v>0.23111274773825327</v>
      </c>
      <c r="C2818" s="21">
        <v>0.18127730247626014</v>
      </c>
    </row>
    <row r="2819" spans="1:3">
      <c r="A2819">
        <v>2816</v>
      </c>
      <c r="B2819" s="21">
        <v>0.27233199709751504</v>
      </c>
      <c r="C2819" s="21">
        <v>0.24705394294929736</v>
      </c>
    </row>
    <row r="2820" spans="1:3">
      <c r="A2820">
        <v>2817</v>
      </c>
      <c r="B2820" s="21">
        <v>0.23164027210177465</v>
      </c>
      <c r="C2820" s="21">
        <v>0.19292458670516788</v>
      </c>
    </row>
    <row r="2821" spans="1:3">
      <c r="A2821">
        <v>2818</v>
      </c>
      <c r="B2821" s="21">
        <v>0.21739058776323411</v>
      </c>
      <c r="C2821" s="21">
        <v>0.18817921188393755</v>
      </c>
    </row>
    <row r="2822" spans="1:3">
      <c r="A2822">
        <v>2819</v>
      </c>
      <c r="B2822" s="21">
        <v>0.22619187775095781</v>
      </c>
      <c r="C2822" s="21">
        <v>0.21882122861737457</v>
      </c>
    </row>
    <row r="2823" spans="1:3">
      <c r="A2823">
        <v>2820</v>
      </c>
      <c r="B2823" s="21">
        <v>0.23074754100339287</v>
      </c>
      <c r="C2823" s="21">
        <v>0.1983577825027486</v>
      </c>
    </row>
    <row r="2824" spans="1:3">
      <c r="A2824">
        <v>2821</v>
      </c>
      <c r="B2824" s="21">
        <v>0.25408853207678544</v>
      </c>
      <c r="C2824" s="21">
        <v>0.14711424380116311</v>
      </c>
    </row>
    <row r="2825" spans="1:3">
      <c r="A2825">
        <v>2822</v>
      </c>
      <c r="B2825" s="21">
        <v>0.22456814716721021</v>
      </c>
      <c r="C2825" s="21">
        <v>0.18695895118979705</v>
      </c>
    </row>
    <row r="2826" spans="1:3">
      <c r="A2826">
        <v>2823</v>
      </c>
      <c r="B2826" s="21">
        <v>0.24593580476190877</v>
      </c>
      <c r="C2826" s="21">
        <v>0.16845506683062378</v>
      </c>
    </row>
    <row r="2827" spans="1:3">
      <c r="A2827">
        <v>2824</v>
      </c>
      <c r="B2827" s="21">
        <v>0.20911168537064878</v>
      </c>
      <c r="C2827" s="21">
        <v>0.21553109831021788</v>
      </c>
    </row>
    <row r="2828" spans="1:3">
      <c r="A2828">
        <v>2825</v>
      </c>
      <c r="B2828" s="21">
        <v>0.26688906229946152</v>
      </c>
      <c r="C2828" s="21">
        <v>0.16655367100877283</v>
      </c>
    </row>
    <row r="2829" spans="1:3">
      <c r="A2829">
        <v>2826</v>
      </c>
      <c r="B2829" s="21">
        <v>0.25955318899239588</v>
      </c>
      <c r="C2829" s="21">
        <v>0.15689903273629485</v>
      </c>
    </row>
    <row r="2830" spans="1:3">
      <c r="A2830">
        <v>2827</v>
      </c>
      <c r="B2830" s="21">
        <v>0.22114244333288355</v>
      </c>
      <c r="C2830" s="21">
        <v>0.18528507579852699</v>
      </c>
    </row>
    <row r="2831" spans="1:3">
      <c r="A2831">
        <v>2828</v>
      </c>
      <c r="B2831" s="21">
        <v>0.23454084456592764</v>
      </c>
      <c r="C2831" s="21">
        <v>0.21922629631582471</v>
      </c>
    </row>
    <row r="2832" spans="1:3">
      <c r="A2832">
        <v>2829</v>
      </c>
      <c r="B2832" s="21">
        <v>0.2130199975066743</v>
      </c>
      <c r="C2832" s="21">
        <v>0.19125487206708192</v>
      </c>
    </row>
    <row r="2833" spans="1:3">
      <c r="A2833">
        <v>2830</v>
      </c>
      <c r="B2833" s="21">
        <v>0.25130376855720016</v>
      </c>
      <c r="C2833" s="21">
        <v>0.18600321702875042</v>
      </c>
    </row>
    <row r="2834" spans="1:3">
      <c r="A2834">
        <v>2831</v>
      </c>
      <c r="B2834" s="21">
        <v>0.24912098778376407</v>
      </c>
      <c r="C2834" s="21">
        <v>0.2185551884716912</v>
      </c>
    </row>
    <row r="2835" spans="1:3">
      <c r="A2835">
        <v>2832</v>
      </c>
      <c r="B2835" s="21">
        <v>0.22790132276970884</v>
      </c>
      <c r="C2835" s="21">
        <v>0.20651064322521046</v>
      </c>
    </row>
    <row r="2836" spans="1:3">
      <c r="A2836">
        <v>2833</v>
      </c>
      <c r="B2836" s="21">
        <v>0.26335547763081146</v>
      </c>
      <c r="C2836" s="21">
        <v>0.20535914099217542</v>
      </c>
    </row>
    <row r="2837" spans="1:3">
      <c r="A2837">
        <v>2834</v>
      </c>
      <c r="B2837" s="21">
        <v>0.27057866706695471</v>
      </c>
      <c r="C2837" s="21">
        <v>0.12856007946393808</v>
      </c>
    </row>
    <row r="2838" spans="1:3">
      <c r="A2838">
        <v>2835</v>
      </c>
      <c r="B2838" s="21">
        <v>0.25269554406504663</v>
      </c>
      <c r="C2838" s="21">
        <v>0.19397439734867059</v>
      </c>
    </row>
    <row r="2839" spans="1:3">
      <c r="A2839">
        <v>2836</v>
      </c>
      <c r="B2839" s="21">
        <v>0.21508656027807452</v>
      </c>
      <c r="C2839" s="21">
        <v>0.22367033952564025</v>
      </c>
    </row>
    <row r="2840" spans="1:3">
      <c r="A2840">
        <v>2837</v>
      </c>
      <c r="B2840" s="21">
        <v>0.26424642102494472</v>
      </c>
      <c r="C2840" s="21">
        <v>0.19097931688998901</v>
      </c>
    </row>
    <row r="2841" spans="1:3">
      <c r="A2841">
        <v>2838</v>
      </c>
      <c r="B2841" s="21">
        <v>0.22534976944208499</v>
      </c>
      <c r="C2841" s="21">
        <v>0.16458723794512467</v>
      </c>
    </row>
    <row r="2842" spans="1:3">
      <c r="A2842">
        <v>2839</v>
      </c>
      <c r="B2842" s="21">
        <v>0.31821226034400596</v>
      </c>
      <c r="C2842" s="21">
        <v>8.1119387719195954E-2</v>
      </c>
    </row>
    <row r="2843" spans="1:3">
      <c r="A2843">
        <v>2840</v>
      </c>
      <c r="B2843" s="21">
        <v>0.21489775412116538</v>
      </c>
      <c r="C2843" s="21">
        <v>0.23749074399161771</v>
      </c>
    </row>
    <row r="2844" spans="1:3">
      <c r="A2844">
        <v>2841</v>
      </c>
      <c r="B2844" s="21">
        <v>0.22667132675247148</v>
      </c>
      <c r="C2844" s="21">
        <v>0.2089218192812658</v>
      </c>
    </row>
    <row r="2845" spans="1:3">
      <c r="A2845">
        <v>2842</v>
      </c>
      <c r="B2845" s="21">
        <v>0.28595987694745734</v>
      </c>
      <c r="C2845" s="21">
        <v>0.19199206522488824</v>
      </c>
    </row>
    <row r="2846" spans="1:3">
      <c r="A2846">
        <v>2843</v>
      </c>
      <c r="B2846" s="21">
        <v>0.2078476786842697</v>
      </c>
      <c r="C2846" s="21">
        <v>0.19927133609059855</v>
      </c>
    </row>
    <row r="2847" spans="1:3">
      <c r="A2847">
        <v>2844</v>
      </c>
      <c r="B2847" s="21">
        <v>0.28607050730904543</v>
      </c>
      <c r="C2847" s="21">
        <v>0.13849467626453107</v>
      </c>
    </row>
    <row r="2848" spans="1:3">
      <c r="A2848">
        <v>2845</v>
      </c>
      <c r="B2848" s="21">
        <v>0.22703589865317492</v>
      </c>
      <c r="C2848" s="21">
        <v>0.20619807228673373</v>
      </c>
    </row>
    <row r="2849" spans="1:3">
      <c r="A2849">
        <v>2846</v>
      </c>
      <c r="B2849" s="21">
        <v>0.22779938753589224</v>
      </c>
      <c r="C2849" s="21">
        <v>0.23447320168675057</v>
      </c>
    </row>
    <row r="2850" spans="1:3">
      <c r="A2850">
        <v>2847</v>
      </c>
      <c r="B2850" s="21">
        <v>0.21077850835166589</v>
      </c>
      <c r="C2850" s="21">
        <v>0.22215394865580396</v>
      </c>
    </row>
    <row r="2851" spans="1:3">
      <c r="A2851">
        <v>2848</v>
      </c>
      <c r="B2851" s="21">
        <v>0.23260525266687565</v>
      </c>
      <c r="C2851" s="21">
        <v>0.20048850165070903</v>
      </c>
    </row>
    <row r="2852" spans="1:3">
      <c r="A2852">
        <v>2849</v>
      </c>
      <c r="B2852" s="21">
        <v>0.22341211772802883</v>
      </c>
      <c r="C2852" s="21">
        <v>0.20042800870486283</v>
      </c>
    </row>
    <row r="2853" spans="1:3">
      <c r="A2853">
        <v>2850</v>
      </c>
      <c r="B2853" s="21">
        <v>0.22896807247918749</v>
      </c>
      <c r="C2853" s="21">
        <v>0.22726581858946732</v>
      </c>
    </row>
    <row r="2854" spans="1:3">
      <c r="A2854">
        <v>2851</v>
      </c>
      <c r="B2854" s="21">
        <v>0.22935685465928712</v>
      </c>
      <c r="C2854" s="21">
        <v>0.18706495073584789</v>
      </c>
    </row>
    <row r="2855" spans="1:3">
      <c r="A2855">
        <v>2852</v>
      </c>
      <c r="B2855" s="21">
        <v>0.21605484769219188</v>
      </c>
      <c r="C2855" s="21">
        <v>0.23651997333554875</v>
      </c>
    </row>
    <row r="2856" spans="1:3">
      <c r="A2856">
        <v>2853</v>
      </c>
      <c r="B2856" s="21">
        <v>0.23125028437858838</v>
      </c>
      <c r="C2856" s="21">
        <v>0.20962594286682038</v>
      </c>
    </row>
    <row r="2857" spans="1:3">
      <c r="A2857">
        <v>2854</v>
      </c>
      <c r="B2857" s="21">
        <v>0.25403836647241873</v>
      </c>
      <c r="C2857" s="21">
        <v>0.16750916143911007</v>
      </c>
    </row>
    <row r="2858" spans="1:3">
      <c r="A2858">
        <v>2855</v>
      </c>
      <c r="B2858" s="21">
        <v>0.30970220848588337</v>
      </c>
      <c r="C2858" s="21">
        <v>0.1031824172109124</v>
      </c>
    </row>
    <row r="2859" spans="1:3">
      <c r="A2859">
        <v>2856</v>
      </c>
      <c r="B2859" s="21">
        <v>0.24387092496349</v>
      </c>
      <c r="C2859" s="21">
        <v>0.18096595470824872</v>
      </c>
    </row>
    <row r="2860" spans="1:3">
      <c r="A2860">
        <v>2857</v>
      </c>
      <c r="B2860" s="21">
        <v>0.22593544010191594</v>
      </c>
      <c r="C2860" s="21">
        <v>0.18058162260320371</v>
      </c>
    </row>
    <row r="2861" spans="1:3">
      <c r="A2861">
        <v>2858</v>
      </c>
      <c r="B2861" s="21">
        <v>0.25847634917810242</v>
      </c>
      <c r="C2861" s="21">
        <v>0.14989867459444031</v>
      </c>
    </row>
    <row r="2862" spans="1:3">
      <c r="A2862">
        <v>2859</v>
      </c>
      <c r="B2862" s="21">
        <v>0.20105548453102084</v>
      </c>
      <c r="C2862" s="21">
        <v>0.20087162867912117</v>
      </c>
    </row>
    <row r="2863" spans="1:3">
      <c r="A2863">
        <v>2860</v>
      </c>
      <c r="B2863" s="21">
        <v>0.21990265029819014</v>
      </c>
      <c r="C2863" s="21">
        <v>0.1941115896991531</v>
      </c>
    </row>
    <row r="2864" spans="1:3">
      <c r="A2864">
        <v>2861</v>
      </c>
      <c r="B2864" s="21">
        <v>0.26307029317141134</v>
      </c>
      <c r="C2864" s="21">
        <v>0.21441047603446745</v>
      </c>
    </row>
    <row r="2865" spans="1:3">
      <c r="A2865">
        <v>2862</v>
      </c>
      <c r="B2865" s="21">
        <v>0.2300092703050598</v>
      </c>
      <c r="C2865" s="21">
        <v>0.18982190264484933</v>
      </c>
    </row>
    <row r="2866" spans="1:3">
      <c r="A2866">
        <v>2863</v>
      </c>
      <c r="B2866" s="21">
        <v>0.24002431194445906</v>
      </c>
      <c r="C2866" s="21">
        <v>0.18610139069440873</v>
      </c>
    </row>
    <row r="2867" spans="1:3">
      <c r="A2867">
        <v>2864</v>
      </c>
      <c r="B2867" s="21">
        <v>0.18840719512515949</v>
      </c>
      <c r="C2867" s="21">
        <v>0.24722957771021825</v>
      </c>
    </row>
    <row r="2868" spans="1:3">
      <c r="A2868">
        <v>2865</v>
      </c>
      <c r="B2868" s="21">
        <v>0.2312079317664669</v>
      </c>
      <c r="C2868" s="21">
        <v>0.22051099712439998</v>
      </c>
    </row>
    <row r="2869" spans="1:3">
      <c r="A2869">
        <v>2866</v>
      </c>
      <c r="B2869" s="21">
        <v>0.22876660322175557</v>
      </c>
      <c r="C2869" s="21">
        <v>0.20151278220384183</v>
      </c>
    </row>
    <row r="2870" spans="1:3">
      <c r="A2870">
        <v>2867</v>
      </c>
      <c r="B2870" s="21">
        <v>0.27024936023904111</v>
      </c>
      <c r="C2870" s="21">
        <v>0.17683319964438524</v>
      </c>
    </row>
    <row r="2871" spans="1:3">
      <c r="A2871">
        <v>2868</v>
      </c>
      <c r="B2871" s="21">
        <v>0.28216992196129359</v>
      </c>
      <c r="C2871" s="21">
        <v>0.20503114763134611</v>
      </c>
    </row>
    <row r="2872" spans="1:3">
      <c r="A2872">
        <v>2869</v>
      </c>
      <c r="B2872" s="21">
        <v>0.2081207399715865</v>
      </c>
      <c r="C2872" s="21">
        <v>0.19524815535696538</v>
      </c>
    </row>
    <row r="2873" spans="1:3">
      <c r="A2873">
        <v>2870</v>
      </c>
      <c r="B2873" s="21">
        <v>0.22783810184854175</v>
      </c>
      <c r="C2873" s="21">
        <v>0.18352953477974876</v>
      </c>
    </row>
    <row r="2874" spans="1:3">
      <c r="A2874">
        <v>2871</v>
      </c>
      <c r="B2874" s="21">
        <v>0.22866095539354489</v>
      </c>
      <c r="C2874" s="21">
        <v>0.20618788654971176</v>
      </c>
    </row>
    <row r="2875" spans="1:3">
      <c r="A2875">
        <v>2872</v>
      </c>
      <c r="B2875" s="21">
        <v>0.25226395377997679</v>
      </c>
      <c r="C2875" s="21">
        <v>0.22877790056217129</v>
      </c>
    </row>
    <row r="2876" spans="1:3">
      <c r="A2876">
        <v>2873</v>
      </c>
      <c r="B2876" s="21">
        <v>0.22769664217704758</v>
      </c>
      <c r="C2876" s="21">
        <v>0.22031940926871965</v>
      </c>
    </row>
    <row r="2877" spans="1:3">
      <c r="A2877">
        <v>2874</v>
      </c>
      <c r="B2877" s="21">
        <v>0.23942604645083568</v>
      </c>
      <c r="C2877" s="21">
        <v>0.20923361565129117</v>
      </c>
    </row>
    <row r="2878" spans="1:3">
      <c r="A2878">
        <v>2875</v>
      </c>
      <c r="B2878" s="21">
        <v>0.26725597695639319</v>
      </c>
      <c r="C2878" s="21">
        <v>0.13393399701817746</v>
      </c>
    </row>
    <row r="2879" spans="1:3">
      <c r="A2879">
        <v>2876</v>
      </c>
      <c r="B2879" s="21">
        <v>0.26026715977584275</v>
      </c>
      <c r="C2879" s="21">
        <v>0.23806679259659724</v>
      </c>
    </row>
    <row r="2880" spans="1:3">
      <c r="A2880">
        <v>2877</v>
      </c>
      <c r="B2880" s="21">
        <v>0.26912125226562184</v>
      </c>
      <c r="C2880" s="21">
        <v>0.1386156749055126</v>
      </c>
    </row>
    <row r="2881" spans="1:3">
      <c r="A2881">
        <v>2878</v>
      </c>
      <c r="B2881" s="21">
        <v>0.2444812011841585</v>
      </c>
      <c r="C2881" s="21">
        <v>0.14366562303346558</v>
      </c>
    </row>
    <row r="2882" spans="1:3">
      <c r="A2882">
        <v>2879</v>
      </c>
      <c r="B2882" s="21">
        <v>0.27678797738196398</v>
      </c>
      <c r="C2882" s="21">
        <v>0.18299632061496923</v>
      </c>
    </row>
    <row r="2883" spans="1:3">
      <c r="A2883">
        <v>2880</v>
      </c>
      <c r="B2883" s="21">
        <v>0.23297268400869123</v>
      </c>
      <c r="C2883" s="21">
        <v>0.22206193584411818</v>
      </c>
    </row>
    <row r="2884" spans="1:3">
      <c r="A2884">
        <v>2881</v>
      </c>
      <c r="B2884" s="21">
        <v>0.20436101548205388</v>
      </c>
      <c r="C2884" s="21">
        <v>0.21183259562274226</v>
      </c>
    </row>
    <row r="2885" spans="1:3">
      <c r="A2885">
        <v>2882</v>
      </c>
      <c r="B2885" s="21">
        <v>0.23821294480479765</v>
      </c>
      <c r="C2885" s="21">
        <v>0.19596227915462433</v>
      </c>
    </row>
    <row r="2886" spans="1:3">
      <c r="A2886">
        <v>2883</v>
      </c>
      <c r="B2886" s="21">
        <v>0.23654647025386408</v>
      </c>
      <c r="C2886" s="21">
        <v>0.20004904546496513</v>
      </c>
    </row>
    <row r="2887" spans="1:3">
      <c r="A2887">
        <v>2884</v>
      </c>
      <c r="B2887" s="21">
        <v>0.2277233437171971</v>
      </c>
      <c r="C2887" s="21">
        <v>0.20259578001276757</v>
      </c>
    </row>
    <row r="2888" spans="1:3">
      <c r="A2888">
        <v>2885</v>
      </c>
      <c r="B2888" s="21">
        <v>0.22477399673897253</v>
      </c>
      <c r="C2888" s="21">
        <v>0.23566250882558304</v>
      </c>
    </row>
    <row r="2889" spans="1:3">
      <c r="A2889">
        <v>2886</v>
      </c>
      <c r="B2889" s="21">
        <v>0.24498981555457594</v>
      </c>
      <c r="C2889" s="21">
        <v>0.16449121666139541</v>
      </c>
    </row>
    <row r="2890" spans="1:3">
      <c r="A2890">
        <v>2887</v>
      </c>
      <c r="B2890" s="21">
        <v>0.23829864318521829</v>
      </c>
      <c r="C2890" s="21">
        <v>0.20267911578675071</v>
      </c>
    </row>
    <row r="2891" spans="1:3">
      <c r="A2891">
        <v>2888</v>
      </c>
      <c r="B2891" s="21">
        <v>0.23806611549804693</v>
      </c>
      <c r="C2891" s="21">
        <v>0.18945103600227936</v>
      </c>
    </row>
    <row r="2892" spans="1:3">
      <c r="A2892">
        <v>2889</v>
      </c>
      <c r="B2892" s="21">
        <v>0.215073401450495</v>
      </c>
      <c r="C2892" s="21">
        <v>0.25492035991880829</v>
      </c>
    </row>
    <row r="2893" spans="1:3">
      <c r="A2893">
        <v>2890</v>
      </c>
      <c r="B2893" s="21">
        <v>0.20811215647018788</v>
      </c>
      <c r="C2893" s="21">
        <v>0.22351306214937483</v>
      </c>
    </row>
    <row r="2894" spans="1:3">
      <c r="A2894">
        <v>2891</v>
      </c>
      <c r="B2894" s="21">
        <v>0.21900311376046538</v>
      </c>
      <c r="C2894" s="21">
        <v>0.23100969644685582</v>
      </c>
    </row>
    <row r="2895" spans="1:3">
      <c r="A2895">
        <v>2892</v>
      </c>
      <c r="B2895" s="21">
        <v>0.25105950326209214</v>
      </c>
      <c r="C2895" s="21">
        <v>0.17977290140813146</v>
      </c>
    </row>
    <row r="2896" spans="1:3">
      <c r="A2896">
        <v>2893</v>
      </c>
      <c r="B2896" s="21">
        <v>0.24076159925301827</v>
      </c>
      <c r="C2896" s="21">
        <v>0.18669631872536108</v>
      </c>
    </row>
    <row r="2897" spans="1:3">
      <c r="A2897">
        <v>2894</v>
      </c>
      <c r="B2897" s="21">
        <v>0.23728741558048316</v>
      </c>
      <c r="C2897" s="21">
        <v>0.14715118546112033</v>
      </c>
    </row>
    <row r="2898" spans="1:3">
      <c r="A2898">
        <v>2895</v>
      </c>
      <c r="B2898" s="21">
        <v>0.26847432072141492</v>
      </c>
      <c r="C2898" s="21">
        <v>0.17959643140623005</v>
      </c>
    </row>
    <row r="2899" spans="1:3">
      <c r="A2899">
        <v>2896</v>
      </c>
      <c r="B2899" s="21">
        <v>0.25810369286637969</v>
      </c>
      <c r="C2899" s="21">
        <v>0.16191578952285041</v>
      </c>
    </row>
    <row r="2900" spans="1:3">
      <c r="A2900">
        <v>2897</v>
      </c>
      <c r="B2900" s="21">
        <v>0.20012560606751045</v>
      </c>
      <c r="C2900" s="21">
        <v>0.20207884316560903</v>
      </c>
    </row>
    <row r="2901" spans="1:3">
      <c r="A2901">
        <v>2898</v>
      </c>
      <c r="B2901" s="21">
        <v>0.23335342380194063</v>
      </c>
      <c r="C2901" s="21">
        <v>0.18157555209991083</v>
      </c>
    </row>
    <row r="2902" spans="1:3">
      <c r="A2902">
        <v>2899</v>
      </c>
      <c r="B2902" s="21">
        <v>0.25172717298940456</v>
      </c>
      <c r="C2902" s="21">
        <v>0.24663362697635727</v>
      </c>
    </row>
    <row r="2903" spans="1:3">
      <c r="A2903">
        <v>2900</v>
      </c>
      <c r="B2903" s="21">
        <v>0.27417810838163187</v>
      </c>
      <c r="C2903" s="21">
        <v>0.11512875913597871</v>
      </c>
    </row>
    <row r="2904" spans="1:3">
      <c r="A2904">
        <v>2901</v>
      </c>
      <c r="B2904" s="21">
        <v>0.22478238982078094</v>
      </c>
      <c r="C2904" s="21">
        <v>0.1684081883849905</v>
      </c>
    </row>
    <row r="2905" spans="1:3">
      <c r="A2905">
        <v>2902</v>
      </c>
      <c r="B2905" s="21">
        <v>0.26011509386794507</v>
      </c>
      <c r="C2905" s="21">
        <v>0.2297891151131447</v>
      </c>
    </row>
    <row r="2906" spans="1:3">
      <c r="A2906">
        <v>2903</v>
      </c>
      <c r="B2906" s="21">
        <v>0.24695815687484388</v>
      </c>
      <c r="C2906" s="21">
        <v>0.17708307556501601</v>
      </c>
    </row>
    <row r="2907" spans="1:3">
      <c r="A2907">
        <v>2904</v>
      </c>
      <c r="B2907" s="21">
        <v>0.26243633803213512</v>
      </c>
      <c r="C2907" s="21">
        <v>0.19771930095003154</v>
      </c>
    </row>
    <row r="2908" spans="1:3">
      <c r="A2908">
        <v>2905</v>
      </c>
      <c r="B2908" s="21">
        <v>0.2796795860973938</v>
      </c>
      <c r="C2908" s="21">
        <v>0.19033539697222995</v>
      </c>
    </row>
    <row r="2909" spans="1:3">
      <c r="A2909">
        <v>2906</v>
      </c>
      <c r="B2909" s="21">
        <v>0.25362820586279483</v>
      </c>
      <c r="C2909" s="21">
        <v>0.18545142194512138</v>
      </c>
    </row>
    <row r="2910" spans="1:3">
      <c r="A2910">
        <v>2907</v>
      </c>
      <c r="B2910" s="21">
        <v>0.21499994479859735</v>
      </c>
      <c r="C2910" s="21">
        <v>0.24807114203715069</v>
      </c>
    </row>
    <row r="2911" spans="1:3">
      <c r="A2911">
        <v>2908</v>
      </c>
      <c r="B2911" s="21">
        <v>0.25142432295350131</v>
      </c>
      <c r="C2911" s="21">
        <v>0.19036699149420702</v>
      </c>
    </row>
    <row r="2912" spans="1:3">
      <c r="A2912">
        <v>2909</v>
      </c>
      <c r="B2912" s="21">
        <v>0.23039126100199392</v>
      </c>
      <c r="C2912" s="21">
        <v>0.21855580851518158</v>
      </c>
    </row>
    <row r="2913" spans="1:3">
      <c r="A2913">
        <v>2910</v>
      </c>
      <c r="B2913" s="21">
        <v>0.21504511717511804</v>
      </c>
      <c r="C2913" s="21">
        <v>0.18685772521399424</v>
      </c>
    </row>
    <row r="2914" spans="1:3">
      <c r="A2914">
        <v>2911</v>
      </c>
      <c r="B2914" s="21">
        <v>0.27846959496670115</v>
      </c>
      <c r="C2914" s="21">
        <v>0.18423210246784621</v>
      </c>
    </row>
    <row r="2915" spans="1:3">
      <c r="A2915">
        <v>2912</v>
      </c>
      <c r="B2915" s="21">
        <v>0.24249780285330511</v>
      </c>
      <c r="C2915" s="21">
        <v>0.16811999735826141</v>
      </c>
    </row>
    <row r="2916" spans="1:3">
      <c r="A2916">
        <v>2913</v>
      </c>
      <c r="B2916" s="21">
        <v>0.19589388033779701</v>
      </c>
      <c r="C2916" s="21">
        <v>0.24089328720472875</v>
      </c>
    </row>
    <row r="2917" spans="1:3">
      <c r="A2917">
        <v>2914</v>
      </c>
      <c r="B2917" s="21">
        <v>0.24584947134732227</v>
      </c>
      <c r="C2917" s="21">
        <v>0.14831419554063621</v>
      </c>
    </row>
    <row r="2918" spans="1:3">
      <c r="A2918">
        <v>2915</v>
      </c>
      <c r="B2918" s="21">
        <v>0.22374732295161295</v>
      </c>
      <c r="C2918" s="21">
        <v>0.18842955752155843</v>
      </c>
    </row>
    <row r="2919" spans="1:3">
      <c r="A2919">
        <v>2916</v>
      </c>
      <c r="B2919" s="21">
        <v>0.24963024574374898</v>
      </c>
      <c r="C2919" s="21">
        <v>0.17834902152902482</v>
      </c>
    </row>
    <row r="2920" spans="1:3">
      <c r="A2920">
        <v>2917</v>
      </c>
      <c r="B2920" s="21">
        <v>0.26723876289822152</v>
      </c>
      <c r="C2920" s="21">
        <v>0.13469082014096351</v>
      </c>
    </row>
    <row r="2921" spans="1:3">
      <c r="A2921">
        <v>2918</v>
      </c>
      <c r="B2921" s="21">
        <v>0.22166446359919331</v>
      </c>
      <c r="C2921" s="21">
        <v>0.21901443385189329</v>
      </c>
    </row>
    <row r="2922" spans="1:3">
      <c r="A2922">
        <v>2919</v>
      </c>
      <c r="B2922" s="21">
        <v>0.20953488285911578</v>
      </c>
      <c r="C2922" s="21">
        <v>0.19136911724053987</v>
      </c>
    </row>
    <row r="2923" spans="1:3">
      <c r="A2923">
        <v>2920</v>
      </c>
      <c r="B2923" s="21">
        <v>0.19664837056065401</v>
      </c>
      <c r="C2923" s="21">
        <v>0.2209758683238025</v>
      </c>
    </row>
    <row r="2924" spans="1:3">
      <c r="A2924">
        <v>2921</v>
      </c>
      <c r="B2924" s="21">
        <v>0.23904330888647851</v>
      </c>
      <c r="C2924" s="21">
        <v>0.17869724540089868</v>
      </c>
    </row>
    <row r="2925" spans="1:3">
      <c r="A2925">
        <v>2922</v>
      </c>
      <c r="B2925" s="21">
        <v>0.21408003625750288</v>
      </c>
      <c r="C2925" s="21">
        <v>0.21927684535581329</v>
      </c>
    </row>
    <row r="2926" spans="1:3">
      <c r="A2926">
        <v>2923</v>
      </c>
      <c r="B2926" s="21">
        <v>0.21938850754224956</v>
      </c>
      <c r="C2926" s="21">
        <v>0.22249384813987888</v>
      </c>
    </row>
    <row r="2927" spans="1:3">
      <c r="A2927">
        <v>2924</v>
      </c>
      <c r="B2927" s="21">
        <v>0.24916830245352783</v>
      </c>
      <c r="C2927" s="21">
        <v>0.20165815083551075</v>
      </c>
    </row>
    <row r="2928" spans="1:3">
      <c r="A2928">
        <v>2925</v>
      </c>
      <c r="B2928" s="21">
        <v>0.22923182954730822</v>
      </c>
      <c r="C2928" s="21">
        <v>0.16340633483996225</v>
      </c>
    </row>
    <row r="2929" spans="1:3">
      <c r="A2929">
        <v>2926</v>
      </c>
      <c r="B2929" s="21">
        <v>0.22916546472518592</v>
      </c>
      <c r="C2929" s="21">
        <v>0.21593557012540435</v>
      </c>
    </row>
    <row r="2930" spans="1:3">
      <c r="A2930">
        <v>2927</v>
      </c>
      <c r="B2930" s="21">
        <v>0.2032767376702706</v>
      </c>
      <c r="C2930" s="21">
        <v>0.2133958519822711</v>
      </c>
    </row>
    <row r="2931" spans="1:3">
      <c r="A2931">
        <v>2928</v>
      </c>
      <c r="B2931" s="21">
        <v>0.23970297013040562</v>
      </c>
      <c r="C2931" s="21">
        <v>0.22672997931313577</v>
      </c>
    </row>
    <row r="2932" spans="1:3">
      <c r="A2932">
        <v>2929</v>
      </c>
      <c r="B2932" s="21">
        <v>0.29018654500627861</v>
      </c>
      <c r="C2932" s="21">
        <v>0.19941993759602933</v>
      </c>
    </row>
    <row r="2933" spans="1:3">
      <c r="A2933">
        <v>2930</v>
      </c>
      <c r="B2933" s="21">
        <v>0.23547933566528417</v>
      </c>
      <c r="C2933" s="21">
        <v>0.19224273394506863</v>
      </c>
    </row>
    <row r="2934" spans="1:3">
      <c r="A2934">
        <v>2931</v>
      </c>
      <c r="B2934" s="21">
        <v>0.25210809314194682</v>
      </c>
      <c r="C2934" s="21">
        <v>0.1732848686034586</v>
      </c>
    </row>
    <row r="2935" spans="1:3">
      <c r="A2935">
        <v>2932</v>
      </c>
      <c r="B2935" s="21">
        <v>0.21554754575203158</v>
      </c>
      <c r="C2935" s="21">
        <v>0.19686850432553921</v>
      </c>
    </row>
    <row r="2936" spans="1:3">
      <c r="A2936">
        <v>2933</v>
      </c>
      <c r="B2936" s="21">
        <v>0.254179562464383</v>
      </c>
      <c r="C2936" s="21">
        <v>0.21162205994820202</v>
      </c>
    </row>
    <row r="2937" spans="1:3">
      <c r="A2937">
        <v>2934</v>
      </c>
      <c r="B2937" s="21">
        <v>0.25514154081821799</v>
      </c>
      <c r="C2937" s="21">
        <v>0.219581510711992</v>
      </c>
    </row>
    <row r="2938" spans="1:3">
      <c r="A2938">
        <v>2935</v>
      </c>
      <c r="B2938" s="21">
        <v>0.22071615808578632</v>
      </c>
      <c r="C2938" s="21">
        <v>0.23896183631768705</v>
      </c>
    </row>
    <row r="2939" spans="1:3">
      <c r="A2939">
        <v>2936</v>
      </c>
      <c r="B2939" s="21">
        <v>0.21609634928166113</v>
      </c>
      <c r="C2939" s="21">
        <v>0.21787261971313898</v>
      </c>
    </row>
    <row r="2940" spans="1:3">
      <c r="A2940">
        <v>2937</v>
      </c>
      <c r="B2940" s="21">
        <v>0.27273764236182785</v>
      </c>
      <c r="C2940" s="21">
        <v>0.15169025490748431</v>
      </c>
    </row>
    <row r="2941" spans="1:3">
      <c r="A2941">
        <v>2938</v>
      </c>
      <c r="B2941" s="21">
        <v>0.24263201834016018</v>
      </c>
      <c r="C2941" s="21">
        <v>0.24194397389288416</v>
      </c>
    </row>
    <row r="2942" spans="1:3">
      <c r="A2942">
        <v>2939</v>
      </c>
      <c r="B2942" s="21">
        <v>0.2276045210416423</v>
      </c>
      <c r="C2942" s="21">
        <v>0.25502328132899932</v>
      </c>
    </row>
    <row r="2943" spans="1:3">
      <c r="A2943">
        <v>2940</v>
      </c>
      <c r="B2943" s="21">
        <v>0.28280072506543119</v>
      </c>
      <c r="C2943" s="21">
        <v>0.17543665883696757</v>
      </c>
    </row>
    <row r="2944" spans="1:3">
      <c r="A2944">
        <v>2941</v>
      </c>
      <c r="B2944" s="21">
        <v>0.2028588728926036</v>
      </c>
      <c r="C2944" s="21">
        <v>0.19770281405810941</v>
      </c>
    </row>
    <row r="2945" spans="1:3">
      <c r="A2945">
        <v>2942</v>
      </c>
      <c r="B2945" s="21">
        <v>0.26599314912273275</v>
      </c>
      <c r="C2945" s="21">
        <v>0.20681701670557451</v>
      </c>
    </row>
    <row r="2946" spans="1:3">
      <c r="A2946">
        <v>2943</v>
      </c>
      <c r="B2946" s="21">
        <v>0.26370915636275372</v>
      </c>
      <c r="C2946" s="21">
        <v>0.13114645334906005</v>
      </c>
    </row>
    <row r="2947" spans="1:3">
      <c r="A2947">
        <v>2944</v>
      </c>
      <c r="B2947" s="21">
        <v>0.23480093004488664</v>
      </c>
      <c r="C2947" s="21">
        <v>0.23919246458666765</v>
      </c>
    </row>
    <row r="2948" spans="1:3">
      <c r="A2948">
        <v>2945</v>
      </c>
      <c r="B2948" s="21">
        <v>0.25076166447916942</v>
      </c>
      <c r="C2948" s="21">
        <v>0.15761965158280886</v>
      </c>
    </row>
    <row r="2949" spans="1:3">
      <c r="A2949">
        <v>2946</v>
      </c>
      <c r="B2949" s="21">
        <v>0.21737688175319028</v>
      </c>
      <c r="C2949" s="21">
        <v>0.20213750706919062</v>
      </c>
    </row>
    <row r="2950" spans="1:3">
      <c r="A2950">
        <v>2947</v>
      </c>
      <c r="B2950" s="21">
        <v>0.2191194982756092</v>
      </c>
      <c r="C2950" s="21">
        <v>0.21590956748380774</v>
      </c>
    </row>
    <row r="2951" spans="1:3">
      <c r="A2951">
        <v>2948</v>
      </c>
      <c r="B2951" s="21">
        <v>0.25590217551763195</v>
      </c>
      <c r="C2951" s="21">
        <v>0.18578414442451591</v>
      </c>
    </row>
    <row r="2952" spans="1:3">
      <c r="A2952">
        <v>2949</v>
      </c>
      <c r="B2952" s="21">
        <v>0.23449853276439572</v>
      </c>
      <c r="C2952" s="21">
        <v>0.17296949846718629</v>
      </c>
    </row>
    <row r="2953" spans="1:3">
      <c r="A2953">
        <v>2950</v>
      </c>
      <c r="B2953" s="21">
        <v>0.20559367331936479</v>
      </c>
      <c r="C2953" s="21">
        <v>0.19246887287720424</v>
      </c>
    </row>
    <row r="2954" spans="1:3">
      <c r="A2954">
        <v>2951</v>
      </c>
      <c r="B2954" s="21">
        <v>0.22637124149186491</v>
      </c>
      <c r="C2954" s="21">
        <v>0.1944995379388936</v>
      </c>
    </row>
    <row r="2955" spans="1:3">
      <c r="A2955">
        <v>2952</v>
      </c>
      <c r="B2955" s="21">
        <v>0.23459488055544342</v>
      </c>
      <c r="C2955" s="21">
        <v>0.19823460853166636</v>
      </c>
    </row>
    <row r="2956" spans="1:3">
      <c r="A2956">
        <v>2953</v>
      </c>
      <c r="B2956" s="21">
        <v>0.23859141262155034</v>
      </c>
      <c r="C2956" s="21">
        <v>0.22370687719736471</v>
      </c>
    </row>
    <row r="2957" spans="1:3">
      <c r="A2957">
        <v>2954</v>
      </c>
      <c r="B2957" s="21">
        <v>0.26374792385559964</v>
      </c>
      <c r="C2957" s="21">
        <v>0.13189032695136885</v>
      </c>
    </row>
    <row r="2958" spans="1:3">
      <c r="A2958">
        <v>2955</v>
      </c>
      <c r="B2958" s="21">
        <v>0.28364368329928191</v>
      </c>
      <c r="C2958" s="21">
        <v>0.22803111862338374</v>
      </c>
    </row>
    <row r="2959" spans="1:3">
      <c r="A2959">
        <v>2956</v>
      </c>
      <c r="B2959" s="21">
        <v>0.2051470646529619</v>
      </c>
      <c r="C2959" s="21">
        <v>0.18873649395206166</v>
      </c>
    </row>
    <row r="2960" spans="1:3">
      <c r="A2960">
        <v>2957</v>
      </c>
      <c r="B2960" s="21">
        <v>0.26513574634055087</v>
      </c>
      <c r="C2960" s="21">
        <v>0.12260842848101178</v>
      </c>
    </row>
    <row r="2961" spans="1:3">
      <c r="A2961">
        <v>2958</v>
      </c>
      <c r="B2961" s="21">
        <v>0.25306812816746815</v>
      </c>
      <c r="C2961" s="21">
        <v>0.19636513361801272</v>
      </c>
    </row>
    <row r="2962" spans="1:3">
      <c r="A2962">
        <v>2959</v>
      </c>
      <c r="B2962" s="21">
        <v>0.2157683372530963</v>
      </c>
      <c r="C2962" s="21">
        <v>0.25578997373277362</v>
      </c>
    </row>
    <row r="2963" spans="1:3">
      <c r="A2963">
        <v>2960</v>
      </c>
      <c r="B2963" s="21">
        <v>0.23847322558958248</v>
      </c>
      <c r="C2963" s="21">
        <v>0.17508219023600755</v>
      </c>
    </row>
    <row r="2964" spans="1:3">
      <c r="A2964">
        <v>2961</v>
      </c>
      <c r="B2964" s="21">
        <v>0.23740633834570865</v>
      </c>
      <c r="C2964" s="21">
        <v>0.23765743500160619</v>
      </c>
    </row>
    <row r="2965" spans="1:3">
      <c r="A2965">
        <v>2962</v>
      </c>
      <c r="B2965" s="21">
        <v>0.24073752569854709</v>
      </c>
      <c r="C2965" s="21">
        <v>0.23862756148368414</v>
      </c>
    </row>
    <row r="2966" spans="1:3">
      <c r="A2966">
        <v>2963</v>
      </c>
      <c r="B2966" s="21">
        <v>0.22921640040215641</v>
      </c>
      <c r="C2966" s="21">
        <v>0.16940964213264634</v>
      </c>
    </row>
    <row r="2967" spans="1:3">
      <c r="A2967">
        <v>2964</v>
      </c>
      <c r="B2967" s="21">
        <v>0.2435744524155469</v>
      </c>
      <c r="C2967" s="21">
        <v>0.16870891386075418</v>
      </c>
    </row>
    <row r="2968" spans="1:3">
      <c r="A2968">
        <v>2965</v>
      </c>
      <c r="B2968" s="21">
        <v>0.24747014977394718</v>
      </c>
      <c r="C2968" s="21">
        <v>0.21021016185518901</v>
      </c>
    </row>
    <row r="2969" spans="1:3">
      <c r="A2969">
        <v>2966</v>
      </c>
      <c r="B2969" s="21">
        <v>0.2092582696333741</v>
      </c>
      <c r="C2969" s="21">
        <v>0.22995913987726607</v>
      </c>
    </row>
    <row r="2970" spans="1:3">
      <c r="A2970">
        <v>2967</v>
      </c>
      <c r="B2970" s="21">
        <v>0.21450972318527392</v>
      </c>
      <c r="C2970" s="21">
        <v>0.23469705978300565</v>
      </c>
    </row>
    <row r="2971" spans="1:3">
      <c r="A2971">
        <v>2968</v>
      </c>
      <c r="B2971" s="21">
        <v>0.2519538925922728</v>
      </c>
      <c r="C2971" s="21">
        <v>0.19960006713342845</v>
      </c>
    </row>
    <row r="2972" spans="1:3">
      <c r="A2972">
        <v>2969</v>
      </c>
      <c r="B2972" s="21">
        <v>0.21947994376013652</v>
      </c>
      <c r="C2972" s="21">
        <v>0.23551962852705383</v>
      </c>
    </row>
    <row r="2973" spans="1:3">
      <c r="A2973">
        <v>2970</v>
      </c>
      <c r="B2973" s="21">
        <v>0.20868686628783412</v>
      </c>
      <c r="C2973" s="21">
        <v>0.20858304156430404</v>
      </c>
    </row>
    <row r="2974" spans="1:3">
      <c r="A2974">
        <v>2971</v>
      </c>
      <c r="B2974" s="21">
        <v>0.22278798173751393</v>
      </c>
      <c r="C2974" s="21">
        <v>0.17594010468164548</v>
      </c>
    </row>
    <row r="2975" spans="1:3">
      <c r="A2975">
        <v>2972</v>
      </c>
      <c r="B2975" s="21">
        <v>0.26401630232740714</v>
      </c>
      <c r="C2975" s="21">
        <v>0.15322655426860493</v>
      </c>
    </row>
    <row r="2976" spans="1:3">
      <c r="A2976">
        <v>2973</v>
      </c>
      <c r="B2976" s="21">
        <v>0.21676462704630989</v>
      </c>
      <c r="C2976" s="21">
        <v>0.1811622667195367</v>
      </c>
    </row>
    <row r="2977" spans="1:3">
      <c r="A2977">
        <v>2974</v>
      </c>
      <c r="B2977" s="21">
        <v>0.23127030721120553</v>
      </c>
      <c r="C2977" s="21">
        <v>0.15801965309111207</v>
      </c>
    </row>
    <row r="2978" spans="1:3">
      <c r="A2978">
        <v>2975</v>
      </c>
      <c r="B2978" s="21">
        <v>0.25459707973390289</v>
      </c>
      <c r="C2978" s="21">
        <v>0.17292886912731179</v>
      </c>
    </row>
    <row r="2979" spans="1:3">
      <c r="A2979">
        <v>2976</v>
      </c>
      <c r="B2979" s="21">
        <v>0.2206844038814843</v>
      </c>
      <c r="C2979" s="21">
        <v>0.23348639517372943</v>
      </c>
    </row>
    <row r="2980" spans="1:3">
      <c r="A2980">
        <v>2977</v>
      </c>
      <c r="B2980" s="21">
        <v>0.22863451914815722</v>
      </c>
      <c r="C2980" s="21">
        <v>0.1952210899367714</v>
      </c>
    </row>
    <row r="2981" spans="1:3">
      <c r="A2981">
        <v>2978</v>
      </c>
      <c r="B2981" s="21">
        <v>0.23402844692056596</v>
      </c>
      <c r="C2981" s="21">
        <v>0.19838895266827636</v>
      </c>
    </row>
    <row r="2982" spans="1:3">
      <c r="A2982">
        <v>2979</v>
      </c>
      <c r="B2982" s="21">
        <v>0.25312925548658832</v>
      </c>
      <c r="C2982" s="21">
        <v>0.17943152674777016</v>
      </c>
    </row>
    <row r="2983" spans="1:3">
      <c r="A2983">
        <v>2980</v>
      </c>
      <c r="B2983" s="21">
        <v>0.20498004511497755</v>
      </c>
      <c r="C2983" s="21">
        <v>0.21388140568522629</v>
      </c>
    </row>
    <row r="2984" spans="1:3">
      <c r="A2984">
        <v>2981</v>
      </c>
      <c r="B2984" s="21">
        <v>0.21035508930098376</v>
      </c>
      <c r="C2984" s="21">
        <v>0.17739469679970388</v>
      </c>
    </row>
    <row r="2985" spans="1:3">
      <c r="A2985">
        <v>2982</v>
      </c>
      <c r="B2985" s="21">
        <v>0.2662395005545532</v>
      </c>
      <c r="C2985" s="21">
        <v>0.18279262103677643</v>
      </c>
    </row>
    <row r="2986" spans="1:3">
      <c r="A2986">
        <v>2983</v>
      </c>
      <c r="B2986" s="21">
        <v>0.2444740242078674</v>
      </c>
      <c r="C2986" s="21">
        <v>0.2493889123689037</v>
      </c>
    </row>
    <row r="2987" spans="1:3">
      <c r="A2987">
        <v>2984</v>
      </c>
      <c r="B2987" s="21">
        <v>0.22977789251252384</v>
      </c>
      <c r="C2987" s="21">
        <v>0.17212673856107705</v>
      </c>
    </row>
    <row r="2988" spans="1:3">
      <c r="A2988">
        <v>2985</v>
      </c>
      <c r="B2988" s="21">
        <v>0.23627223433473266</v>
      </c>
      <c r="C2988" s="21">
        <v>0.19925485415962363</v>
      </c>
    </row>
    <row r="2989" spans="1:3">
      <c r="A2989">
        <v>2986</v>
      </c>
      <c r="B2989" s="21">
        <v>0.22514695840059074</v>
      </c>
      <c r="C2989" s="21">
        <v>0.19016797217086739</v>
      </c>
    </row>
    <row r="2990" spans="1:3">
      <c r="A2990">
        <v>2987</v>
      </c>
      <c r="B2990" s="21">
        <v>0.23238390152548988</v>
      </c>
      <c r="C2990" s="21">
        <v>0.20558863532205887</v>
      </c>
    </row>
    <row r="2991" spans="1:3">
      <c r="A2991">
        <v>2988</v>
      </c>
      <c r="B2991" s="21">
        <v>0.2472829949310795</v>
      </c>
      <c r="C2991" s="21">
        <v>0.21727572633450895</v>
      </c>
    </row>
    <row r="2992" spans="1:3">
      <c r="A2992">
        <v>2989</v>
      </c>
      <c r="B2992" s="21">
        <v>0.28012108394750163</v>
      </c>
      <c r="C2992" s="21">
        <v>0.18814290122528785</v>
      </c>
    </row>
    <row r="2993" spans="1:3">
      <c r="A2993">
        <v>2990</v>
      </c>
      <c r="B2993" s="21">
        <v>0.24434379304255063</v>
      </c>
      <c r="C2993" s="21">
        <v>0.19524108064484205</v>
      </c>
    </row>
    <row r="2994" spans="1:3">
      <c r="A2994">
        <v>2991</v>
      </c>
      <c r="B2994" s="21">
        <v>0.23452090766081957</v>
      </c>
      <c r="C2994" s="21">
        <v>0.19860283213639238</v>
      </c>
    </row>
    <row r="2995" spans="1:3">
      <c r="A2995">
        <v>2992</v>
      </c>
      <c r="B2995" s="21">
        <v>0.2710169813885554</v>
      </c>
      <c r="C2995" s="21">
        <v>0.14798539432237737</v>
      </c>
    </row>
    <row r="2996" spans="1:3">
      <c r="A2996">
        <v>2993</v>
      </c>
      <c r="B2996" s="21">
        <v>0.23679453738159056</v>
      </c>
      <c r="C2996" s="21">
        <v>0.19877626265475851</v>
      </c>
    </row>
    <row r="2997" spans="1:3">
      <c r="A2997">
        <v>2994</v>
      </c>
      <c r="B2997" s="21">
        <v>0.22359652139898717</v>
      </c>
      <c r="C2997" s="21">
        <v>0.18946971349178621</v>
      </c>
    </row>
    <row r="2998" spans="1:3">
      <c r="A2998">
        <v>2995</v>
      </c>
      <c r="B2998" s="21">
        <v>0.22779201876452554</v>
      </c>
      <c r="C2998" s="21">
        <v>0.21383865526586893</v>
      </c>
    </row>
    <row r="2999" spans="1:3">
      <c r="A2999">
        <v>2996</v>
      </c>
      <c r="B2999" s="21">
        <v>0.24711173458771329</v>
      </c>
      <c r="C2999" s="21">
        <v>0.2186819790529668</v>
      </c>
    </row>
    <row r="3000" spans="1:3">
      <c r="A3000">
        <v>2997</v>
      </c>
      <c r="B3000" s="21">
        <v>0.31009554828577557</v>
      </c>
      <c r="C3000" s="21">
        <v>0.16454131781072712</v>
      </c>
    </row>
    <row r="3001" spans="1:3">
      <c r="A3001">
        <v>2998</v>
      </c>
      <c r="B3001" s="21">
        <v>0.25538972850972713</v>
      </c>
      <c r="C3001" s="21">
        <v>0.15338252519299869</v>
      </c>
    </row>
    <row r="3002" spans="1:3">
      <c r="A3002">
        <v>2999</v>
      </c>
      <c r="B3002" s="21">
        <v>0.2673964938297092</v>
      </c>
      <c r="C3002" s="21">
        <v>0.1555743458157417</v>
      </c>
    </row>
    <row r="3003" spans="1:3">
      <c r="A3003">
        <v>3000</v>
      </c>
      <c r="B3003" s="21">
        <v>0.22556020242011218</v>
      </c>
      <c r="C3003" s="21">
        <v>0.21775608493831924</v>
      </c>
    </row>
    <row r="3004" spans="1:3">
      <c r="A3004">
        <v>3001</v>
      </c>
      <c r="B3004" s="21">
        <v>0.2441973820009469</v>
      </c>
      <c r="C3004" s="21">
        <v>0.18200891217979323</v>
      </c>
    </row>
    <row r="3005" spans="1:3">
      <c r="A3005">
        <v>3002</v>
      </c>
      <c r="B3005" s="21">
        <v>0.24495475612239964</v>
      </c>
      <c r="C3005" s="21">
        <v>0.17171143584635895</v>
      </c>
    </row>
    <row r="3006" spans="1:3">
      <c r="A3006">
        <v>3003</v>
      </c>
      <c r="B3006" s="21">
        <v>0.25251575750057026</v>
      </c>
      <c r="C3006" s="21">
        <v>0.20483002017847632</v>
      </c>
    </row>
    <row r="3007" spans="1:3">
      <c r="A3007">
        <v>3004</v>
      </c>
      <c r="B3007" s="21">
        <v>0.25033492538247676</v>
      </c>
      <c r="C3007" s="21">
        <v>0.17275125158196131</v>
      </c>
    </row>
    <row r="3008" spans="1:3">
      <c r="A3008">
        <v>3005</v>
      </c>
      <c r="B3008" s="21">
        <v>0.21566221929781851</v>
      </c>
      <c r="C3008" s="21">
        <v>0.19870500499170832</v>
      </c>
    </row>
    <row r="3009" spans="1:3">
      <c r="A3009">
        <v>3006</v>
      </c>
      <c r="B3009" s="21">
        <v>0.26809481654861939</v>
      </c>
      <c r="C3009" s="21">
        <v>0.19879259436443136</v>
      </c>
    </row>
    <row r="3010" spans="1:3">
      <c r="A3010">
        <v>3007</v>
      </c>
      <c r="B3010" s="21">
        <v>0.25102426316017185</v>
      </c>
      <c r="C3010" s="21">
        <v>0.18213300795995946</v>
      </c>
    </row>
    <row r="3011" spans="1:3">
      <c r="A3011">
        <v>3008</v>
      </c>
      <c r="B3011" s="21">
        <v>0.19067109482540801</v>
      </c>
      <c r="C3011" s="21">
        <v>0.25070377114733822</v>
      </c>
    </row>
    <row r="3012" spans="1:3">
      <c r="A3012">
        <v>3009</v>
      </c>
      <c r="B3012" s="21">
        <v>0.21275032909057462</v>
      </c>
      <c r="C3012" s="21">
        <v>0.23693351149791667</v>
      </c>
    </row>
    <row r="3013" spans="1:3">
      <c r="A3013">
        <v>3010</v>
      </c>
      <c r="B3013" s="21">
        <v>0.24201590410522106</v>
      </c>
      <c r="C3013" s="21">
        <v>0.16864951614518839</v>
      </c>
    </row>
    <row r="3014" spans="1:3">
      <c r="A3014">
        <v>3011</v>
      </c>
      <c r="B3014" s="21">
        <v>0.2531026709320785</v>
      </c>
      <c r="C3014" s="21">
        <v>0.14486617828057158</v>
      </c>
    </row>
    <row r="3015" spans="1:3">
      <c r="A3015">
        <v>3012</v>
      </c>
      <c r="B3015" s="21">
        <v>0.25030017317931103</v>
      </c>
      <c r="C3015" s="21">
        <v>0.20082824914887429</v>
      </c>
    </row>
    <row r="3016" spans="1:3">
      <c r="A3016">
        <v>3013</v>
      </c>
      <c r="B3016" s="21">
        <v>0.23375406371695703</v>
      </c>
      <c r="C3016" s="21">
        <v>0.22399539193658041</v>
      </c>
    </row>
    <row r="3017" spans="1:3">
      <c r="A3017">
        <v>3014</v>
      </c>
      <c r="B3017" s="21">
        <v>0.21133734309283098</v>
      </c>
      <c r="C3017" s="21">
        <v>0.22765544250419656</v>
      </c>
    </row>
    <row r="3018" spans="1:3">
      <c r="A3018">
        <v>3015</v>
      </c>
      <c r="B3018" s="21">
        <v>0.21941641909706269</v>
      </c>
      <c r="C3018" s="21">
        <v>0.1926619324274316</v>
      </c>
    </row>
    <row r="3019" spans="1:3">
      <c r="A3019">
        <v>3016</v>
      </c>
      <c r="B3019" s="21">
        <v>0.20652796966533243</v>
      </c>
      <c r="C3019" s="21">
        <v>0.21479650818841825</v>
      </c>
    </row>
    <row r="3020" spans="1:3">
      <c r="A3020">
        <v>3017</v>
      </c>
      <c r="B3020" s="21">
        <v>0.22029727683259645</v>
      </c>
      <c r="C3020" s="21">
        <v>0.23026566907030005</v>
      </c>
    </row>
    <row r="3021" spans="1:3">
      <c r="A3021">
        <v>3018</v>
      </c>
      <c r="B3021" s="21">
        <v>0.2351328160757685</v>
      </c>
      <c r="C3021" s="21">
        <v>0.16969221305174084</v>
      </c>
    </row>
    <row r="3022" spans="1:3">
      <c r="A3022">
        <v>3019</v>
      </c>
      <c r="B3022" s="21">
        <v>0.20816392834306646</v>
      </c>
      <c r="C3022" s="21">
        <v>0.2137098958385043</v>
      </c>
    </row>
    <row r="3023" spans="1:3">
      <c r="A3023">
        <v>3020</v>
      </c>
      <c r="B3023" s="21">
        <v>0.22618548474986835</v>
      </c>
      <c r="C3023" s="21">
        <v>0.21669788525343245</v>
      </c>
    </row>
    <row r="3024" spans="1:3">
      <c r="A3024">
        <v>3021</v>
      </c>
      <c r="B3024" s="21">
        <v>0.20816654036763696</v>
      </c>
      <c r="C3024" s="21">
        <v>0.20925798696352435</v>
      </c>
    </row>
    <row r="3025" spans="1:3">
      <c r="A3025">
        <v>3022</v>
      </c>
      <c r="B3025" s="21">
        <v>0.21008328484878239</v>
      </c>
      <c r="C3025" s="21">
        <v>0.18093255070471348</v>
      </c>
    </row>
    <row r="3026" spans="1:3">
      <c r="A3026">
        <v>3023</v>
      </c>
      <c r="B3026" s="21">
        <v>0.2234629225869138</v>
      </c>
      <c r="C3026" s="21">
        <v>0.19873493897687244</v>
      </c>
    </row>
    <row r="3027" spans="1:3">
      <c r="A3027">
        <v>3024</v>
      </c>
      <c r="B3027" s="21">
        <v>0.23963934902315831</v>
      </c>
      <c r="C3027" s="21">
        <v>0.19599528084215345</v>
      </c>
    </row>
    <row r="3028" spans="1:3">
      <c r="A3028">
        <v>3025</v>
      </c>
      <c r="B3028" s="21">
        <v>0.23416694451516051</v>
      </c>
      <c r="C3028" s="21">
        <v>0.18739893820012005</v>
      </c>
    </row>
    <row r="3029" spans="1:3">
      <c r="A3029">
        <v>3026</v>
      </c>
      <c r="B3029" s="21">
        <v>0.2131052793963438</v>
      </c>
      <c r="C3029" s="21">
        <v>0.19505761384294978</v>
      </c>
    </row>
    <row r="3030" spans="1:3">
      <c r="A3030">
        <v>3027</v>
      </c>
      <c r="B3030" s="21">
        <v>0.23510894515447428</v>
      </c>
      <c r="C3030" s="21">
        <v>0.2006939846707374</v>
      </c>
    </row>
    <row r="3031" spans="1:3">
      <c r="A3031">
        <v>3028</v>
      </c>
      <c r="B3031" s="21">
        <v>0.22980570191750194</v>
      </c>
      <c r="C3031" s="21">
        <v>0.18352347104637784</v>
      </c>
    </row>
    <row r="3032" spans="1:3">
      <c r="A3032">
        <v>3029</v>
      </c>
      <c r="B3032" s="21">
        <v>0.23951482307386965</v>
      </c>
      <c r="C3032" s="21">
        <v>0.15363568962212015</v>
      </c>
    </row>
    <row r="3033" spans="1:3">
      <c r="A3033">
        <v>3030</v>
      </c>
      <c r="B3033" s="21">
        <v>0.29566762763626231</v>
      </c>
      <c r="C3033" s="21">
        <v>0.12405061163103309</v>
      </c>
    </row>
    <row r="3034" spans="1:3">
      <c r="A3034">
        <v>3031</v>
      </c>
      <c r="B3034" s="21">
        <v>0.22197582368056959</v>
      </c>
      <c r="C3034" s="21">
        <v>0.20920954170770734</v>
      </c>
    </row>
    <row r="3035" spans="1:3">
      <c r="A3035">
        <v>3032</v>
      </c>
      <c r="B3035" s="21">
        <v>0.24251718000103328</v>
      </c>
      <c r="C3035" s="21">
        <v>0.19014589085489353</v>
      </c>
    </row>
    <row r="3036" spans="1:3">
      <c r="A3036">
        <v>3033</v>
      </c>
      <c r="B3036" s="21">
        <v>0.28991499465646248</v>
      </c>
      <c r="C3036" s="21">
        <v>0.10327485361777354</v>
      </c>
    </row>
    <row r="3037" spans="1:3">
      <c r="A3037">
        <v>3034</v>
      </c>
      <c r="B3037" s="21">
        <v>0.21307412719540383</v>
      </c>
      <c r="C3037" s="21">
        <v>0.19020491330761072</v>
      </c>
    </row>
    <row r="3038" spans="1:3">
      <c r="A3038">
        <v>3035</v>
      </c>
      <c r="B3038" s="21">
        <v>0.20531708113248437</v>
      </c>
      <c r="C3038" s="21">
        <v>0.18665866918990665</v>
      </c>
    </row>
    <row r="3039" spans="1:3">
      <c r="A3039">
        <v>3036</v>
      </c>
      <c r="B3039" s="21">
        <v>0.23432063610135759</v>
      </c>
      <c r="C3039" s="21">
        <v>0.19830920807282204</v>
      </c>
    </row>
    <row r="3040" spans="1:3">
      <c r="A3040">
        <v>3037</v>
      </c>
      <c r="B3040" s="21">
        <v>0.20752732897901743</v>
      </c>
      <c r="C3040" s="21">
        <v>0.2242266992280425</v>
      </c>
    </row>
    <row r="3041" spans="1:3">
      <c r="A3041">
        <v>3038</v>
      </c>
      <c r="B3041" s="21">
        <v>0.26052800571823881</v>
      </c>
      <c r="C3041" s="21">
        <v>0.18455200872867589</v>
      </c>
    </row>
    <row r="3042" spans="1:3">
      <c r="A3042">
        <v>3039</v>
      </c>
      <c r="B3042" s="21">
        <v>0.22393074867005183</v>
      </c>
      <c r="C3042" s="21">
        <v>0.19630652274119606</v>
      </c>
    </row>
    <row r="3043" spans="1:3">
      <c r="A3043">
        <v>3040</v>
      </c>
      <c r="B3043" s="21">
        <v>0.22495094551351641</v>
      </c>
      <c r="C3043" s="21">
        <v>0.23861275722748798</v>
      </c>
    </row>
    <row r="3044" spans="1:3">
      <c r="A3044">
        <v>3041</v>
      </c>
      <c r="B3044" s="21">
        <v>0.22966747153097944</v>
      </c>
      <c r="C3044" s="21">
        <v>0.22088964786347171</v>
      </c>
    </row>
    <row r="3045" spans="1:3">
      <c r="A3045">
        <v>3042</v>
      </c>
      <c r="B3045" s="21">
        <v>0.2525924931093701</v>
      </c>
      <c r="C3045" s="21">
        <v>0.17348205688135115</v>
      </c>
    </row>
    <row r="3046" spans="1:3">
      <c r="A3046">
        <v>3043</v>
      </c>
      <c r="B3046" s="21">
        <v>0.23653532003211894</v>
      </c>
      <c r="C3046" s="21">
        <v>0.19939753586114176</v>
      </c>
    </row>
    <row r="3047" spans="1:3">
      <c r="A3047">
        <v>3044</v>
      </c>
      <c r="B3047" s="21">
        <v>0.22124482896738304</v>
      </c>
      <c r="C3047" s="21">
        <v>0.20232556357541576</v>
      </c>
    </row>
    <row r="3048" spans="1:3">
      <c r="A3048">
        <v>3045</v>
      </c>
      <c r="B3048" s="21">
        <v>0.23948672162838303</v>
      </c>
      <c r="C3048" s="21">
        <v>0.22464965763113537</v>
      </c>
    </row>
    <row r="3049" spans="1:3">
      <c r="A3049">
        <v>3046</v>
      </c>
      <c r="B3049" s="21">
        <v>0.20158913019636246</v>
      </c>
      <c r="C3049" s="21">
        <v>0.20321073846019083</v>
      </c>
    </row>
    <row r="3050" spans="1:3">
      <c r="A3050">
        <v>3047</v>
      </c>
      <c r="B3050" s="21">
        <v>0.2113627911317702</v>
      </c>
      <c r="C3050" s="21">
        <v>0.21159737541844323</v>
      </c>
    </row>
    <row r="3051" spans="1:3">
      <c r="A3051">
        <v>3048</v>
      </c>
      <c r="B3051" s="21">
        <v>0.19760396246518436</v>
      </c>
      <c r="C3051" s="21">
        <v>0.23358596525458752</v>
      </c>
    </row>
    <row r="3052" spans="1:3">
      <c r="A3052">
        <v>3049</v>
      </c>
      <c r="B3052" s="21">
        <v>0.2371514752491532</v>
      </c>
      <c r="C3052" s="21">
        <v>0.21517943638776818</v>
      </c>
    </row>
    <row r="3053" spans="1:3">
      <c r="A3053">
        <v>3050</v>
      </c>
      <c r="B3053" s="21">
        <v>0.21945219037999</v>
      </c>
      <c r="C3053" s="21">
        <v>0.1794789509042424</v>
      </c>
    </row>
    <row r="3054" spans="1:3">
      <c r="A3054">
        <v>3051</v>
      </c>
      <c r="B3054" s="21">
        <v>0.21337073887402438</v>
      </c>
      <c r="C3054" s="21">
        <v>0.19629486180609257</v>
      </c>
    </row>
    <row r="3055" spans="1:3">
      <c r="A3055">
        <v>3052</v>
      </c>
      <c r="B3055" s="21">
        <v>0.27309709302692009</v>
      </c>
      <c r="C3055" s="21">
        <v>0.19724732846314383</v>
      </c>
    </row>
    <row r="3056" spans="1:3">
      <c r="A3056">
        <v>3053</v>
      </c>
      <c r="B3056" s="21">
        <v>0.25800815040054936</v>
      </c>
      <c r="C3056" s="21">
        <v>0.14655152738691787</v>
      </c>
    </row>
    <row r="3057" spans="1:3">
      <c r="A3057">
        <v>3054</v>
      </c>
      <c r="B3057" s="21">
        <v>0.24531134935248258</v>
      </c>
      <c r="C3057" s="21">
        <v>0.14805423023529404</v>
      </c>
    </row>
    <row r="3058" spans="1:3">
      <c r="A3058">
        <v>3055</v>
      </c>
      <c r="B3058" s="21">
        <v>0.25675674036480534</v>
      </c>
      <c r="C3058" s="21">
        <v>0.21193062877284469</v>
      </c>
    </row>
    <row r="3059" spans="1:3">
      <c r="A3059">
        <v>3056</v>
      </c>
      <c r="B3059" s="21">
        <v>0.19902175292658608</v>
      </c>
      <c r="C3059" s="21">
        <v>0.21723623446836579</v>
      </c>
    </row>
    <row r="3060" spans="1:3">
      <c r="A3060">
        <v>3057</v>
      </c>
      <c r="B3060" s="21">
        <v>0.23036968206595101</v>
      </c>
      <c r="C3060" s="21">
        <v>0.19263516519999857</v>
      </c>
    </row>
    <row r="3061" spans="1:3">
      <c r="A3061">
        <v>3058</v>
      </c>
      <c r="B3061" s="21">
        <v>0.22930760319119195</v>
      </c>
      <c r="C3061" s="21">
        <v>0.20607162572844573</v>
      </c>
    </row>
    <row r="3062" spans="1:3">
      <c r="A3062">
        <v>3059</v>
      </c>
      <c r="B3062" s="21">
        <v>0.20198094820296122</v>
      </c>
      <c r="C3062" s="21">
        <v>0.26387805233092515</v>
      </c>
    </row>
    <row r="3063" spans="1:3">
      <c r="A3063">
        <v>3060</v>
      </c>
      <c r="B3063" s="21">
        <v>0.25695737312992095</v>
      </c>
      <c r="C3063" s="21">
        <v>0.19826125496307534</v>
      </c>
    </row>
    <row r="3064" spans="1:3">
      <c r="A3064">
        <v>3061</v>
      </c>
      <c r="B3064" s="21">
        <v>0.24875172518074451</v>
      </c>
      <c r="C3064" s="21">
        <v>0.1744286185341887</v>
      </c>
    </row>
    <row r="3065" spans="1:3">
      <c r="A3065">
        <v>3062</v>
      </c>
      <c r="B3065" s="21">
        <v>0.27478902580720904</v>
      </c>
      <c r="C3065" s="21">
        <v>0.15928025619698999</v>
      </c>
    </row>
    <row r="3066" spans="1:3">
      <c r="A3066">
        <v>3063</v>
      </c>
      <c r="B3066" s="21">
        <v>0.23913624766937647</v>
      </c>
      <c r="C3066" s="21">
        <v>0.19287056250333204</v>
      </c>
    </row>
    <row r="3067" spans="1:3">
      <c r="A3067">
        <v>3064</v>
      </c>
      <c r="B3067" s="21">
        <v>0.23258138123823974</v>
      </c>
      <c r="C3067" s="21">
        <v>0.18931996200532136</v>
      </c>
    </row>
    <row r="3068" spans="1:3">
      <c r="A3068">
        <v>3065</v>
      </c>
      <c r="B3068" s="21">
        <v>0.25798492957033431</v>
      </c>
      <c r="C3068" s="21">
        <v>0.18924088837241754</v>
      </c>
    </row>
    <row r="3069" spans="1:3">
      <c r="A3069">
        <v>3066</v>
      </c>
      <c r="B3069" s="21">
        <v>0.24220032550686363</v>
      </c>
      <c r="C3069" s="21">
        <v>0.17076348472529046</v>
      </c>
    </row>
    <row r="3070" spans="1:3">
      <c r="A3070">
        <v>3067</v>
      </c>
      <c r="B3070" s="21">
        <v>0.24331800141757684</v>
      </c>
      <c r="C3070" s="21">
        <v>0.16900511750360678</v>
      </c>
    </row>
    <row r="3071" spans="1:3">
      <c r="A3071">
        <v>3068</v>
      </c>
      <c r="B3071" s="21">
        <v>0.29688816711275096</v>
      </c>
      <c r="C3071" s="21">
        <v>0.11655360923329378</v>
      </c>
    </row>
    <row r="3072" spans="1:3">
      <c r="A3072">
        <v>3069</v>
      </c>
      <c r="B3072" s="21">
        <v>0.20260988790774095</v>
      </c>
      <c r="C3072" s="21">
        <v>0.22513643719535514</v>
      </c>
    </row>
    <row r="3073" spans="1:3">
      <c r="A3073">
        <v>3070</v>
      </c>
      <c r="B3073" s="21">
        <v>0.2838990492244553</v>
      </c>
      <c r="C3073" s="21">
        <v>0.13735244768298058</v>
      </c>
    </row>
    <row r="3074" spans="1:3">
      <c r="A3074">
        <v>3071</v>
      </c>
      <c r="B3074" s="21">
        <v>0.2344593094542243</v>
      </c>
      <c r="C3074" s="21">
        <v>0.22833273301876872</v>
      </c>
    </row>
    <row r="3075" spans="1:3">
      <c r="A3075">
        <v>3072</v>
      </c>
      <c r="B3075" s="21">
        <v>0.24929765940171744</v>
      </c>
      <c r="C3075" s="21">
        <v>0.16317597517882224</v>
      </c>
    </row>
    <row r="3076" spans="1:3">
      <c r="A3076">
        <v>3073</v>
      </c>
      <c r="B3076" s="21">
        <v>0.22841305086183211</v>
      </c>
      <c r="C3076" s="21">
        <v>0.21729670359604</v>
      </c>
    </row>
    <row r="3077" spans="1:3">
      <c r="A3077">
        <v>3074</v>
      </c>
      <c r="B3077" s="21">
        <v>0.254248306297292</v>
      </c>
      <c r="C3077" s="21">
        <v>0.14994077409617002</v>
      </c>
    </row>
    <row r="3078" spans="1:3">
      <c r="A3078">
        <v>3075</v>
      </c>
      <c r="B3078" s="21">
        <v>0.2227254283746076</v>
      </c>
      <c r="C3078" s="21">
        <v>0.22591407232354199</v>
      </c>
    </row>
    <row r="3079" spans="1:3">
      <c r="A3079">
        <v>3076</v>
      </c>
      <c r="B3079" s="21">
        <v>0.21108895801989905</v>
      </c>
      <c r="C3079" s="21">
        <v>0.23637135809447007</v>
      </c>
    </row>
    <row r="3080" spans="1:3">
      <c r="A3080">
        <v>3077</v>
      </c>
      <c r="B3080" s="21">
        <v>0.2367957636544914</v>
      </c>
      <c r="C3080" s="21">
        <v>0.18904341514275783</v>
      </c>
    </row>
    <row r="3081" spans="1:3">
      <c r="A3081">
        <v>3078</v>
      </c>
      <c r="B3081" s="21">
        <v>0.27614852885821778</v>
      </c>
      <c r="C3081" s="21">
        <v>0.12343384823454376</v>
      </c>
    </row>
    <row r="3082" spans="1:3">
      <c r="A3082">
        <v>3079</v>
      </c>
      <c r="B3082" s="21">
        <v>0.20396879209924032</v>
      </c>
      <c r="C3082" s="21">
        <v>0.19979700219666929</v>
      </c>
    </row>
    <row r="3083" spans="1:3">
      <c r="A3083">
        <v>3080</v>
      </c>
      <c r="B3083" s="21">
        <v>0.23613795613111005</v>
      </c>
      <c r="C3083" s="21">
        <v>0.19794549080954113</v>
      </c>
    </row>
    <row r="3084" spans="1:3">
      <c r="A3084">
        <v>3081</v>
      </c>
      <c r="B3084" s="21">
        <v>0.23062268137381983</v>
      </c>
      <c r="C3084" s="21">
        <v>0.17779537204666437</v>
      </c>
    </row>
    <row r="3085" spans="1:3">
      <c r="A3085">
        <v>3082</v>
      </c>
      <c r="B3085" s="21">
        <v>0.22157001005858806</v>
      </c>
      <c r="C3085" s="21">
        <v>0.20818979780683697</v>
      </c>
    </row>
    <row r="3086" spans="1:3">
      <c r="A3086">
        <v>3083</v>
      </c>
      <c r="B3086" s="21">
        <v>0.23468666890568879</v>
      </c>
      <c r="C3086" s="21">
        <v>0.19318512234072194</v>
      </c>
    </row>
    <row r="3087" spans="1:3">
      <c r="A3087">
        <v>3084</v>
      </c>
      <c r="B3087" s="21">
        <v>0.25892376710525877</v>
      </c>
      <c r="C3087" s="21">
        <v>0.13668038045454967</v>
      </c>
    </row>
    <row r="3088" spans="1:3">
      <c r="A3088">
        <v>3085</v>
      </c>
      <c r="B3088" s="21">
        <v>0.22029419605026615</v>
      </c>
      <c r="C3088" s="21">
        <v>0.21046420867228105</v>
      </c>
    </row>
    <row r="3089" spans="1:3">
      <c r="A3089">
        <v>3086</v>
      </c>
      <c r="B3089" s="21">
        <v>0.30399032076682092</v>
      </c>
      <c r="C3089" s="21">
        <v>0.10991565041926771</v>
      </c>
    </row>
    <row r="3090" spans="1:3">
      <c r="A3090">
        <v>3087</v>
      </c>
      <c r="B3090" s="21">
        <v>0.2165791245886132</v>
      </c>
      <c r="C3090" s="21">
        <v>0.21365867103730288</v>
      </c>
    </row>
    <row r="3091" spans="1:3">
      <c r="A3091">
        <v>3088</v>
      </c>
      <c r="B3091" s="21">
        <v>0.28361416819218482</v>
      </c>
      <c r="C3091" s="21">
        <v>0.1946160177428489</v>
      </c>
    </row>
    <row r="3092" spans="1:3">
      <c r="A3092">
        <v>3089</v>
      </c>
      <c r="B3092" s="21">
        <v>0.22484457759153939</v>
      </c>
      <c r="C3092" s="21">
        <v>0.2176257862659827</v>
      </c>
    </row>
    <row r="3093" spans="1:3">
      <c r="A3093">
        <v>3090</v>
      </c>
      <c r="B3093" s="21">
        <v>0.2303634346331728</v>
      </c>
      <c r="C3093" s="21">
        <v>0.17192555030333639</v>
      </c>
    </row>
    <row r="3094" spans="1:3">
      <c r="A3094">
        <v>3091</v>
      </c>
      <c r="B3094" s="21">
        <v>0.24543807171653448</v>
      </c>
      <c r="C3094" s="21">
        <v>0.20991367126098892</v>
      </c>
    </row>
    <row r="3095" spans="1:3">
      <c r="A3095">
        <v>3092</v>
      </c>
      <c r="B3095" s="21">
        <v>0.22188249909905816</v>
      </c>
      <c r="C3095" s="21">
        <v>0.19167119830621293</v>
      </c>
    </row>
    <row r="3096" spans="1:3">
      <c r="A3096">
        <v>3093</v>
      </c>
      <c r="B3096" s="21">
        <v>0.21328856287725972</v>
      </c>
      <c r="C3096" s="21">
        <v>0.23823398062208551</v>
      </c>
    </row>
    <row r="3097" spans="1:3">
      <c r="A3097">
        <v>3094</v>
      </c>
      <c r="B3097" s="21">
        <v>0.24218027076218879</v>
      </c>
      <c r="C3097" s="21">
        <v>0.14975392306577606</v>
      </c>
    </row>
    <row r="3098" spans="1:3">
      <c r="A3098">
        <v>3095</v>
      </c>
      <c r="B3098" s="21">
        <v>0.23958733435253532</v>
      </c>
      <c r="C3098" s="21">
        <v>0.1470376898109329</v>
      </c>
    </row>
    <row r="3099" spans="1:3">
      <c r="A3099">
        <v>3096</v>
      </c>
      <c r="B3099" s="21">
        <v>0.23300087067016814</v>
      </c>
      <c r="C3099" s="21">
        <v>0.18989649154377239</v>
      </c>
    </row>
    <row r="3100" spans="1:3">
      <c r="A3100">
        <v>3097</v>
      </c>
      <c r="B3100" s="21">
        <v>0.22501842516817813</v>
      </c>
      <c r="C3100" s="21">
        <v>0.21738383387921079</v>
      </c>
    </row>
    <row r="3101" spans="1:3">
      <c r="A3101">
        <v>3098</v>
      </c>
      <c r="B3101" s="21">
        <v>0.25432860060130641</v>
      </c>
      <c r="C3101" s="21">
        <v>0.21035757278115974</v>
      </c>
    </row>
    <row r="3102" spans="1:3">
      <c r="A3102">
        <v>3099</v>
      </c>
      <c r="B3102" s="21">
        <v>0.22184428038478166</v>
      </c>
      <c r="C3102" s="21">
        <v>0.23699857002528746</v>
      </c>
    </row>
    <row r="3103" spans="1:3">
      <c r="A3103">
        <v>3100</v>
      </c>
      <c r="B3103" s="21">
        <v>0.28769251912257593</v>
      </c>
      <c r="C3103" s="21">
        <v>0.11748322260953561</v>
      </c>
    </row>
    <row r="3104" spans="1:3">
      <c r="A3104">
        <v>3101</v>
      </c>
      <c r="B3104" s="21">
        <v>0.24079921966646173</v>
      </c>
      <c r="C3104" s="21">
        <v>0.22234565858440797</v>
      </c>
    </row>
    <row r="3105" spans="1:3">
      <c r="A3105">
        <v>3102</v>
      </c>
      <c r="B3105" s="21">
        <v>0.23330686640970996</v>
      </c>
      <c r="C3105" s="21">
        <v>0.16282967240921972</v>
      </c>
    </row>
    <row r="3106" spans="1:3">
      <c r="A3106">
        <v>3103</v>
      </c>
      <c r="B3106" s="21">
        <v>0.2287612117183076</v>
      </c>
      <c r="C3106" s="21">
        <v>0.17395552010280099</v>
      </c>
    </row>
    <row r="3107" spans="1:3">
      <c r="A3107">
        <v>3104</v>
      </c>
      <c r="B3107" s="21">
        <v>0.22610672245018018</v>
      </c>
      <c r="C3107" s="21">
        <v>0.18304234154354554</v>
      </c>
    </row>
    <row r="3108" spans="1:3">
      <c r="A3108">
        <v>3105</v>
      </c>
      <c r="B3108" s="21">
        <v>0.2280202303519985</v>
      </c>
      <c r="C3108" s="21">
        <v>0.2361370152263623</v>
      </c>
    </row>
    <row r="3109" spans="1:3">
      <c r="A3109">
        <v>3106</v>
      </c>
      <c r="B3109" s="21">
        <v>0.25369924526800047</v>
      </c>
      <c r="C3109" s="21">
        <v>0.13194188465079004</v>
      </c>
    </row>
    <row r="3110" spans="1:3">
      <c r="A3110">
        <v>3107</v>
      </c>
      <c r="B3110" s="21">
        <v>0.2360380221224751</v>
      </c>
      <c r="C3110" s="21">
        <v>0.19130711835178571</v>
      </c>
    </row>
    <row r="3111" spans="1:3">
      <c r="A3111">
        <v>3108</v>
      </c>
      <c r="B3111" s="21">
        <v>0.27655636903602054</v>
      </c>
      <c r="C3111" s="21">
        <v>0.16399405454306817</v>
      </c>
    </row>
    <row r="3112" spans="1:3">
      <c r="A3112">
        <v>3109</v>
      </c>
      <c r="B3112" s="21">
        <v>0.26522971951605223</v>
      </c>
      <c r="C3112" s="21">
        <v>0.17659380959640328</v>
      </c>
    </row>
    <row r="3113" spans="1:3">
      <c r="A3113">
        <v>3110</v>
      </c>
      <c r="B3113" s="21">
        <v>0.22338753575569512</v>
      </c>
      <c r="C3113" s="21">
        <v>0.23701602700322075</v>
      </c>
    </row>
    <row r="3114" spans="1:3">
      <c r="A3114">
        <v>3111</v>
      </c>
      <c r="B3114" s="21">
        <v>0.26244602267916767</v>
      </c>
      <c r="C3114" s="21">
        <v>0.17367491410864211</v>
      </c>
    </row>
    <row r="3115" spans="1:3">
      <c r="A3115">
        <v>3112</v>
      </c>
      <c r="B3115" s="21">
        <v>0.2195726168191931</v>
      </c>
      <c r="C3115" s="21">
        <v>0.1868865816518403</v>
      </c>
    </row>
    <row r="3116" spans="1:3">
      <c r="A3116">
        <v>3113</v>
      </c>
      <c r="B3116" s="21">
        <v>0.25183020178653059</v>
      </c>
      <c r="C3116" s="21">
        <v>0.21518014027030424</v>
      </c>
    </row>
    <row r="3117" spans="1:3">
      <c r="A3117">
        <v>3114</v>
      </c>
      <c r="B3117" s="21">
        <v>0.20634751035997304</v>
      </c>
      <c r="C3117" s="21">
        <v>0.20417954949140182</v>
      </c>
    </row>
    <row r="3118" spans="1:3">
      <c r="A3118">
        <v>3115</v>
      </c>
      <c r="B3118" s="21">
        <v>0.22039858176721011</v>
      </c>
      <c r="C3118" s="21">
        <v>0.21552729269445275</v>
      </c>
    </row>
    <row r="3119" spans="1:3">
      <c r="A3119">
        <v>3116</v>
      </c>
      <c r="B3119" s="21">
        <v>0.24492175002121203</v>
      </c>
      <c r="C3119" s="21">
        <v>0.20244482084114032</v>
      </c>
    </row>
    <row r="3120" spans="1:3">
      <c r="A3120">
        <v>3117</v>
      </c>
      <c r="B3120" s="21">
        <v>0.25510792372521812</v>
      </c>
      <c r="C3120" s="21">
        <v>0.15513070434162793</v>
      </c>
    </row>
    <row r="3121" spans="1:3">
      <c r="A3121">
        <v>3118</v>
      </c>
      <c r="B3121" s="21">
        <v>0.2326180811061774</v>
      </c>
      <c r="C3121" s="21">
        <v>0.17715513930213606</v>
      </c>
    </row>
    <row r="3122" spans="1:3">
      <c r="A3122">
        <v>3119</v>
      </c>
      <c r="B3122" s="21">
        <v>0.20129784833071779</v>
      </c>
      <c r="C3122" s="21">
        <v>0.23303040196478958</v>
      </c>
    </row>
    <row r="3123" spans="1:3">
      <c r="A3123">
        <v>3120</v>
      </c>
      <c r="B3123" s="21">
        <v>0.20489975164071125</v>
      </c>
      <c r="C3123" s="21">
        <v>0.21016609057112026</v>
      </c>
    </row>
    <row r="3124" spans="1:3">
      <c r="A3124">
        <v>3121</v>
      </c>
      <c r="B3124" s="21">
        <v>0.22387266136709863</v>
      </c>
      <c r="C3124" s="21">
        <v>0.21859568870713048</v>
      </c>
    </row>
    <row r="3125" spans="1:3">
      <c r="A3125">
        <v>3122</v>
      </c>
      <c r="B3125" s="21">
        <v>0.19105439134180208</v>
      </c>
      <c r="C3125" s="21">
        <v>0.25284794111137543</v>
      </c>
    </row>
    <row r="3126" spans="1:3">
      <c r="A3126">
        <v>3123</v>
      </c>
      <c r="B3126" s="21">
        <v>0.22541736554992126</v>
      </c>
      <c r="C3126" s="21">
        <v>0.16588850907018651</v>
      </c>
    </row>
    <row r="3127" spans="1:3">
      <c r="A3127">
        <v>3124</v>
      </c>
      <c r="B3127" s="21">
        <v>0.24747585363610183</v>
      </c>
      <c r="C3127" s="21">
        <v>0.18043952624900519</v>
      </c>
    </row>
    <row r="3128" spans="1:3">
      <c r="A3128">
        <v>3125</v>
      </c>
      <c r="B3128" s="21">
        <v>0.27324586299064213</v>
      </c>
      <c r="C3128" s="21">
        <v>0.18539297524835274</v>
      </c>
    </row>
    <row r="3129" spans="1:3">
      <c r="A3129">
        <v>3126</v>
      </c>
      <c r="B3129" s="21">
        <v>0.25262068187090481</v>
      </c>
      <c r="C3129" s="21">
        <v>0.15158837428041194</v>
      </c>
    </row>
    <row r="3130" spans="1:3">
      <c r="A3130">
        <v>3127</v>
      </c>
      <c r="B3130" s="21">
        <v>0.21701649662801389</v>
      </c>
      <c r="C3130" s="21">
        <v>0.18319764582909398</v>
      </c>
    </row>
    <row r="3131" spans="1:3">
      <c r="A3131">
        <v>3128</v>
      </c>
      <c r="B3131" s="21">
        <v>0.2391220769965384</v>
      </c>
      <c r="C3131" s="21">
        <v>0.2155698182161519</v>
      </c>
    </row>
    <row r="3132" spans="1:3">
      <c r="A3132">
        <v>3129</v>
      </c>
      <c r="B3132" s="21">
        <v>0.24594067343903817</v>
      </c>
      <c r="C3132" s="21">
        <v>0.17512832559922206</v>
      </c>
    </row>
    <row r="3133" spans="1:3">
      <c r="A3133">
        <v>3130</v>
      </c>
      <c r="B3133" s="21">
        <v>0.29844113151506702</v>
      </c>
      <c r="C3133" s="21">
        <v>0.18018854019020242</v>
      </c>
    </row>
    <row r="3134" spans="1:3">
      <c r="A3134">
        <v>3131</v>
      </c>
      <c r="B3134" s="21">
        <v>0.27193502271773629</v>
      </c>
      <c r="C3134" s="21">
        <v>0.20972153955204809</v>
      </c>
    </row>
    <row r="3135" spans="1:3">
      <c r="A3135">
        <v>3132</v>
      </c>
      <c r="B3135" s="21">
        <v>0.22156456641176944</v>
      </c>
      <c r="C3135" s="21">
        <v>0.17863162529129656</v>
      </c>
    </row>
    <row r="3136" spans="1:3">
      <c r="A3136">
        <v>3133</v>
      </c>
      <c r="B3136" s="21">
        <v>0.21405744529397969</v>
      </c>
      <c r="C3136" s="21">
        <v>0.21955486191562112</v>
      </c>
    </row>
    <row r="3137" spans="1:3">
      <c r="A3137">
        <v>3134</v>
      </c>
      <c r="B3137" s="21">
        <v>0.26724012247884599</v>
      </c>
      <c r="C3137" s="21">
        <v>0.28168243348873456</v>
      </c>
    </row>
    <row r="3138" spans="1:3">
      <c r="A3138">
        <v>3135</v>
      </c>
      <c r="B3138" s="21">
        <v>0.22837635384850741</v>
      </c>
      <c r="C3138" s="21">
        <v>0.24695887455783896</v>
      </c>
    </row>
    <row r="3139" spans="1:3">
      <c r="A3139">
        <v>3136</v>
      </c>
      <c r="B3139" s="21">
        <v>0.22185081218610614</v>
      </c>
      <c r="C3139" s="21">
        <v>0.21461858938755263</v>
      </c>
    </row>
    <row r="3140" spans="1:3">
      <c r="A3140">
        <v>3137</v>
      </c>
      <c r="B3140" s="21">
        <v>0.21059366914894878</v>
      </c>
      <c r="C3140" s="21">
        <v>0.22177019428932135</v>
      </c>
    </row>
    <row r="3141" spans="1:3">
      <c r="A3141">
        <v>3138</v>
      </c>
      <c r="B3141" s="21">
        <v>0.2717619627093697</v>
      </c>
      <c r="C3141" s="21">
        <v>0.25388191761986656</v>
      </c>
    </row>
    <row r="3142" spans="1:3">
      <c r="A3142">
        <v>3139</v>
      </c>
      <c r="B3142" s="21">
        <v>0.21266372891652241</v>
      </c>
      <c r="C3142" s="21">
        <v>0.18811457868958251</v>
      </c>
    </row>
    <row r="3143" spans="1:3">
      <c r="A3143">
        <v>3140</v>
      </c>
      <c r="B3143" s="21">
        <v>0.26224311763467023</v>
      </c>
      <c r="C3143" s="21">
        <v>0.18093619423092228</v>
      </c>
    </row>
    <row r="3144" spans="1:3">
      <c r="A3144">
        <v>3141</v>
      </c>
      <c r="B3144" s="21">
        <v>0.26201545444501834</v>
      </c>
      <c r="C3144" s="21">
        <v>0.18143605559375675</v>
      </c>
    </row>
    <row r="3145" spans="1:3">
      <c r="A3145">
        <v>3142</v>
      </c>
      <c r="B3145" s="21">
        <v>0.25653026377266208</v>
      </c>
      <c r="C3145" s="21">
        <v>0.17349101232990755</v>
      </c>
    </row>
    <row r="3146" spans="1:3">
      <c r="A3146">
        <v>3143</v>
      </c>
      <c r="B3146" s="21">
        <v>0.22805462234700274</v>
      </c>
      <c r="C3146" s="21">
        <v>0.21652350439996287</v>
      </c>
    </row>
    <row r="3147" spans="1:3">
      <c r="A3147">
        <v>3144</v>
      </c>
      <c r="B3147" s="21">
        <v>0.23919248634398416</v>
      </c>
      <c r="C3147" s="21">
        <v>0.20429765477692291</v>
      </c>
    </row>
    <row r="3148" spans="1:3">
      <c r="A3148">
        <v>3145</v>
      </c>
      <c r="B3148" s="21">
        <v>0.30108972162334302</v>
      </c>
      <c r="C3148" s="21">
        <v>0.12274596343521549</v>
      </c>
    </row>
    <row r="3149" spans="1:3">
      <c r="A3149">
        <v>3146</v>
      </c>
      <c r="B3149" s="21">
        <v>0.2433900373576226</v>
      </c>
      <c r="C3149" s="21">
        <v>0.17706797648598527</v>
      </c>
    </row>
    <row r="3150" spans="1:3">
      <c r="A3150">
        <v>3147</v>
      </c>
      <c r="B3150" s="21">
        <v>0.25025717391306934</v>
      </c>
      <c r="C3150" s="21">
        <v>0.18714722447263257</v>
      </c>
    </row>
    <row r="3151" spans="1:3">
      <c r="A3151">
        <v>3148</v>
      </c>
      <c r="B3151" s="21">
        <v>0.21458159344043354</v>
      </c>
      <c r="C3151" s="21">
        <v>0.20260296749038226</v>
      </c>
    </row>
    <row r="3152" spans="1:3">
      <c r="A3152">
        <v>3149</v>
      </c>
      <c r="B3152" s="21">
        <v>0.20451188912648624</v>
      </c>
      <c r="C3152" s="21">
        <v>0.23647750075576973</v>
      </c>
    </row>
    <row r="3153" spans="1:3">
      <c r="A3153">
        <v>3150</v>
      </c>
      <c r="B3153" s="21">
        <v>0.23776474372284137</v>
      </c>
      <c r="C3153" s="21">
        <v>0.18999321053934001</v>
      </c>
    </row>
    <row r="3154" spans="1:3">
      <c r="A3154">
        <v>3151</v>
      </c>
      <c r="B3154" s="21">
        <v>0.21701901563898635</v>
      </c>
      <c r="C3154" s="21">
        <v>0.22723282318122895</v>
      </c>
    </row>
    <row r="3155" spans="1:3">
      <c r="A3155">
        <v>3152</v>
      </c>
      <c r="B3155" s="21">
        <v>0.28601234713770501</v>
      </c>
      <c r="C3155" s="21">
        <v>0.14222032688574238</v>
      </c>
    </row>
    <row r="3156" spans="1:3">
      <c r="A3156">
        <v>3153</v>
      </c>
      <c r="B3156" s="21">
        <v>0.21050605165140843</v>
      </c>
      <c r="C3156" s="21">
        <v>0.18120747635588214</v>
      </c>
    </row>
    <row r="3157" spans="1:3">
      <c r="A3157">
        <v>3154</v>
      </c>
      <c r="B3157" s="21">
        <v>0.2342106751282883</v>
      </c>
      <c r="C3157" s="21">
        <v>0.16277949915975951</v>
      </c>
    </row>
    <row r="3158" spans="1:3">
      <c r="A3158">
        <v>3155</v>
      </c>
      <c r="B3158" s="21">
        <v>0.26838386129450342</v>
      </c>
      <c r="C3158" s="21">
        <v>0.16654182102523113</v>
      </c>
    </row>
    <row r="3159" spans="1:3">
      <c r="A3159">
        <v>3156</v>
      </c>
      <c r="B3159" s="21">
        <v>0.22969316588954783</v>
      </c>
      <c r="C3159" s="21">
        <v>0.23333621151168968</v>
      </c>
    </row>
    <row r="3160" spans="1:3">
      <c r="A3160">
        <v>3157</v>
      </c>
      <c r="B3160" s="21">
        <v>0.25265822771441898</v>
      </c>
      <c r="C3160" s="21">
        <v>0.18718043162161666</v>
      </c>
    </row>
    <row r="3161" spans="1:3">
      <c r="A3161">
        <v>3158</v>
      </c>
      <c r="B3161" s="21">
        <v>0.24437040709001684</v>
      </c>
      <c r="C3161" s="21">
        <v>0.19594266838146437</v>
      </c>
    </row>
    <row r="3162" spans="1:3">
      <c r="A3162">
        <v>3159</v>
      </c>
      <c r="B3162" s="21">
        <v>0.24177184928056444</v>
      </c>
      <c r="C3162" s="21">
        <v>0.16355189716420016</v>
      </c>
    </row>
    <row r="3163" spans="1:3">
      <c r="A3163">
        <v>3160</v>
      </c>
      <c r="B3163" s="21">
        <v>0.22884784617008694</v>
      </c>
      <c r="C3163" s="21">
        <v>0.17110687476584435</v>
      </c>
    </row>
    <row r="3164" spans="1:3">
      <c r="A3164">
        <v>3161</v>
      </c>
      <c r="B3164" s="21">
        <v>0.22771600630298688</v>
      </c>
      <c r="C3164" s="21">
        <v>0.21367226471171152</v>
      </c>
    </row>
    <row r="3165" spans="1:3">
      <c r="A3165">
        <v>3162</v>
      </c>
      <c r="B3165" s="21">
        <v>0.22834929229110529</v>
      </c>
      <c r="C3165" s="21">
        <v>0.2639090674232959</v>
      </c>
    </row>
    <row r="3166" spans="1:3">
      <c r="A3166">
        <v>3163</v>
      </c>
      <c r="B3166" s="21">
        <v>0.19112621439706776</v>
      </c>
      <c r="C3166" s="21">
        <v>0.22576214991286633</v>
      </c>
    </row>
    <row r="3167" spans="1:3">
      <c r="A3167">
        <v>3164</v>
      </c>
      <c r="B3167" s="21">
        <v>0.26116712750916798</v>
      </c>
      <c r="C3167" s="21">
        <v>0.20677122116472726</v>
      </c>
    </row>
    <row r="3168" spans="1:3">
      <c r="A3168">
        <v>3165</v>
      </c>
      <c r="B3168" s="21">
        <v>0.24506482616745007</v>
      </c>
      <c r="C3168" s="21">
        <v>0.1894676223633599</v>
      </c>
    </row>
    <row r="3169" spans="1:3">
      <c r="A3169">
        <v>3166</v>
      </c>
      <c r="B3169" s="21">
        <v>0.26791102655899068</v>
      </c>
      <c r="C3169" s="21">
        <v>0.14026944388165002</v>
      </c>
    </row>
    <row r="3170" spans="1:3">
      <c r="A3170">
        <v>3167</v>
      </c>
      <c r="B3170" s="21">
        <v>0.21818673203311376</v>
      </c>
      <c r="C3170" s="21">
        <v>0.19422132507369549</v>
      </c>
    </row>
    <row r="3171" spans="1:3">
      <c r="A3171">
        <v>3168</v>
      </c>
      <c r="B3171" s="21">
        <v>0.22422419836986957</v>
      </c>
      <c r="C3171" s="21">
        <v>0.20502183338654267</v>
      </c>
    </row>
    <row r="3172" spans="1:3">
      <c r="A3172">
        <v>3169</v>
      </c>
      <c r="B3172" s="21">
        <v>0.2372784316204056</v>
      </c>
      <c r="C3172" s="21">
        <v>0.18803022412759113</v>
      </c>
    </row>
    <row r="3173" spans="1:3">
      <c r="A3173">
        <v>3170</v>
      </c>
      <c r="B3173" s="21">
        <v>0.22609418047715954</v>
      </c>
      <c r="C3173" s="21">
        <v>0.19332082972308834</v>
      </c>
    </row>
    <row r="3174" spans="1:3">
      <c r="A3174">
        <v>3171</v>
      </c>
      <c r="B3174" s="21">
        <v>0.24473563599272954</v>
      </c>
      <c r="C3174" s="21">
        <v>0.21503650788014847</v>
      </c>
    </row>
    <row r="3175" spans="1:3">
      <c r="A3175">
        <v>3172</v>
      </c>
      <c r="B3175" s="21">
        <v>0.22241908305676708</v>
      </c>
      <c r="C3175" s="21">
        <v>0.23089786784288799</v>
      </c>
    </row>
    <row r="3176" spans="1:3">
      <c r="A3176">
        <v>3173</v>
      </c>
      <c r="B3176" s="21">
        <v>0.21104758528831014</v>
      </c>
      <c r="C3176" s="21">
        <v>0.23442288316664092</v>
      </c>
    </row>
    <row r="3177" spans="1:3">
      <c r="A3177">
        <v>3174</v>
      </c>
      <c r="B3177" s="21">
        <v>0.23033124102668329</v>
      </c>
      <c r="C3177" s="21">
        <v>0.16843821183452162</v>
      </c>
    </row>
    <row r="3178" spans="1:3">
      <c r="A3178">
        <v>3175</v>
      </c>
      <c r="B3178" s="21">
        <v>0.21307526928023449</v>
      </c>
      <c r="C3178" s="21">
        <v>0.22538393046087987</v>
      </c>
    </row>
    <row r="3179" spans="1:3">
      <c r="A3179">
        <v>3176</v>
      </c>
      <c r="B3179" s="21">
        <v>0.21746765453952449</v>
      </c>
      <c r="C3179" s="21">
        <v>0.19517234776550293</v>
      </c>
    </row>
    <row r="3180" spans="1:3">
      <c r="A3180">
        <v>3177</v>
      </c>
      <c r="B3180" s="21">
        <v>0.22456954183574546</v>
      </c>
      <c r="C3180" s="21">
        <v>0.21171369127131862</v>
      </c>
    </row>
    <row r="3181" spans="1:3">
      <c r="A3181">
        <v>3178</v>
      </c>
      <c r="B3181" s="21">
        <v>0.23993588831914281</v>
      </c>
      <c r="C3181" s="21">
        <v>0.21381136075000759</v>
      </c>
    </row>
    <row r="3182" spans="1:3">
      <c r="A3182">
        <v>3179</v>
      </c>
      <c r="B3182" s="21">
        <v>0.2784882641023762</v>
      </c>
      <c r="C3182" s="21">
        <v>0.21233147691314666</v>
      </c>
    </row>
    <row r="3183" spans="1:3">
      <c r="A3183">
        <v>3180</v>
      </c>
      <c r="B3183" s="21">
        <v>0.26372019204246705</v>
      </c>
      <c r="C3183" s="21">
        <v>0.1783057168037343</v>
      </c>
    </row>
    <row r="3184" spans="1:3">
      <c r="A3184">
        <v>3181</v>
      </c>
      <c r="B3184" s="21">
        <v>0.2207833184801552</v>
      </c>
      <c r="C3184" s="21">
        <v>0.18911756229653123</v>
      </c>
    </row>
    <row r="3185" spans="1:3">
      <c r="A3185">
        <v>3182</v>
      </c>
      <c r="B3185" s="21">
        <v>0.21924031140584199</v>
      </c>
      <c r="C3185" s="21">
        <v>0.24744886701754154</v>
      </c>
    </row>
    <row r="3186" spans="1:3">
      <c r="A3186">
        <v>3183</v>
      </c>
      <c r="B3186" s="21">
        <v>0.21879351054371884</v>
      </c>
      <c r="C3186" s="21">
        <v>0.20929337617758603</v>
      </c>
    </row>
    <row r="3187" spans="1:3">
      <c r="A3187">
        <v>3184</v>
      </c>
      <c r="B3187" s="21">
        <v>0.26182471476324776</v>
      </c>
      <c r="C3187" s="21">
        <v>0.20522259822581906</v>
      </c>
    </row>
    <row r="3188" spans="1:3">
      <c r="A3188">
        <v>3185</v>
      </c>
      <c r="B3188" s="21">
        <v>0.23203279752506031</v>
      </c>
      <c r="C3188" s="21">
        <v>0.19325163488293887</v>
      </c>
    </row>
    <row r="3189" spans="1:3">
      <c r="A3189">
        <v>3186</v>
      </c>
      <c r="B3189" s="21">
        <v>0.22185749788529255</v>
      </c>
      <c r="C3189" s="21">
        <v>0.20957734867330213</v>
      </c>
    </row>
    <row r="3190" spans="1:3">
      <c r="A3190">
        <v>3187</v>
      </c>
      <c r="B3190" s="21">
        <v>0.21598974737733675</v>
      </c>
      <c r="C3190" s="21">
        <v>0.2132314429951718</v>
      </c>
    </row>
    <row r="3191" spans="1:3">
      <c r="A3191">
        <v>3188</v>
      </c>
      <c r="B3191" s="21">
        <v>0.23389076620764973</v>
      </c>
      <c r="C3191" s="21">
        <v>0.1983867443738021</v>
      </c>
    </row>
    <row r="3192" spans="1:3">
      <c r="A3192">
        <v>3189</v>
      </c>
      <c r="B3192" s="21">
        <v>0.28257460716434474</v>
      </c>
      <c r="C3192" s="21">
        <v>0.13935425556160147</v>
      </c>
    </row>
    <row r="3193" spans="1:3">
      <c r="A3193">
        <v>3190</v>
      </c>
      <c r="B3193" s="21">
        <v>0.19985221579625431</v>
      </c>
      <c r="C3193" s="21">
        <v>0.20018776548880154</v>
      </c>
    </row>
    <row r="3194" spans="1:3">
      <c r="A3194">
        <v>3191</v>
      </c>
      <c r="B3194" s="21">
        <v>0.20198484726118987</v>
      </c>
      <c r="C3194" s="21">
        <v>0.23917182597575026</v>
      </c>
    </row>
    <row r="3195" spans="1:3">
      <c r="A3195">
        <v>3192</v>
      </c>
      <c r="B3195" s="21">
        <v>0.22040868853986237</v>
      </c>
      <c r="C3195" s="21">
        <v>0.2250415102935332</v>
      </c>
    </row>
    <row r="3196" spans="1:3">
      <c r="A3196">
        <v>3193</v>
      </c>
      <c r="B3196" s="21">
        <v>0.22415125525339891</v>
      </c>
      <c r="C3196" s="21">
        <v>0.21761552805803297</v>
      </c>
    </row>
    <row r="3197" spans="1:3">
      <c r="A3197">
        <v>3194</v>
      </c>
      <c r="B3197" s="21">
        <v>0.2180273355528651</v>
      </c>
      <c r="C3197" s="21">
        <v>0.2457633182242745</v>
      </c>
    </row>
    <row r="3198" spans="1:3">
      <c r="A3198">
        <v>3195</v>
      </c>
      <c r="B3198" s="21">
        <v>0.23153785331106835</v>
      </c>
      <c r="C3198" s="21">
        <v>0.21954917369562735</v>
      </c>
    </row>
    <row r="3199" spans="1:3">
      <c r="A3199">
        <v>3196</v>
      </c>
      <c r="B3199" s="21">
        <v>0.22383329076478589</v>
      </c>
      <c r="C3199" s="21">
        <v>0.18122584868637132</v>
      </c>
    </row>
    <row r="3200" spans="1:3">
      <c r="A3200">
        <v>3197</v>
      </c>
      <c r="B3200" s="21">
        <v>0.23191728611956641</v>
      </c>
      <c r="C3200" s="21">
        <v>0.24243900483412856</v>
      </c>
    </row>
    <row r="3201" spans="1:3">
      <c r="A3201">
        <v>3198</v>
      </c>
      <c r="B3201" s="21">
        <v>0.23086890945297189</v>
      </c>
      <c r="C3201" s="21">
        <v>0.17355990634567642</v>
      </c>
    </row>
    <row r="3202" spans="1:3">
      <c r="A3202">
        <v>3199</v>
      </c>
      <c r="B3202" s="21">
        <v>0.2243473878910783</v>
      </c>
      <c r="C3202" s="21">
        <v>0.21592301595936628</v>
      </c>
    </row>
    <row r="3203" spans="1:3">
      <c r="A3203">
        <v>3200</v>
      </c>
      <c r="B3203" s="21">
        <v>0.25573237790007297</v>
      </c>
      <c r="C3203" s="21">
        <v>0.16537354862750728</v>
      </c>
    </row>
    <row r="3204" spans="1:3">
      <c r="A3204">
        <v>3201</v>
      </c>
      <c r="B3204" s="21">
        <v>0.25223537463947815</v>
      </c>
      <c r="C3204" s="21">
        <v>0.13468534965820742</v>
      </c>
    </row>
    <row r="3205" spans="1:3">
      <c r="A3205">
        <v>3202</v>
      </c>
      <c r="B3205" s="21">
        <v>0.2239889058126808</v>
      </c>
      <c r="C3205" s="21">
        <v>0.19006247695647377</v>
      </c>
    </row>
    <row r="3206" spans="1:3">
      <c r="A3206">
        <v>3203</v>
      </c>
      <c r="B3206" s="21">
        <v>0.22784165264805042</v>
      </c>
      <c r="C3206" s="21">
        <v>0.21700531254018313</v>
      </c>
    </row>
    <row r="3207" spans="1:3">
      <c r="A3207">
        <v>3204</v>
      </c>
      <c r="B3207" s="21">
        <v>0.25303579091275813</v>
      </c>
      <c r="C3207" s="21">
        <v>0.17410101556435531</v>
      </c>
    </row>
    <row r="3208" spans="1:3">
      <c r="A3208">
        <v>3205</v>
      </c>
      <c r="B3208" s="21">
        <v>0.19870916916007064</v>
      </c>
      <c r="C3208" s="21">
        <v>0.20039150767754413</v>
      </c>
    </row>
    <row r="3209" spans="1:3">
      <c r="A3209">
        <v>3206</v>
      </c>
      <c r="B3209" s="21">
        <v>0.2376049766166681</v>
      </c>
      <c r="C3209" s="21">
        <v>0.19044582705033891</v>
      </c>
    </row>
    <row r="3210" spans="1:3">
      <c r="A3210">
        <v>3207</v>
      </c>
      <c r="B3210" s="21">
        <v>0.26212356833271855</v>
      </c>
      <c r="C3210" s="21">
        <v>0.15852665643817107</v>
      </c>
    </row>
    <row r="3211" spans="1:3">
      <c r="A3211">
        <v>3208</v>
      </c>
      <c r="B3211" s="21">
        <v>0.20716953951763567</v>
      </c>
      <c r="C3211" s="21">
        <v>0.26007227485989154</v>
      </c>
    </row>
    <row r="3212" spans="1:3">
      <c r="A3212">
        <v>3209</v>
      </c>
      <c r="B3212" s="21">
        <v>0.20380441882410477</v>
      </c>
      <c r="C3212" s="21">
        <v>0.21793743646117286</v>
      </c>
    </row>
    <row r="3213" spans="1:3">
      <c r="A3213">
        <v>3210</v>
      </c>
      <c r="B3213" s="21">
        <v>0.22355102965289081</v>
      </c>
      <c r="C3213" s="21">
        <v>0.22665806678807102</v>
      </c>
    </row>
    <row r="3214" spans="1:3">
      <c r="A3214">
        <v>3211</v>
      </c>
      <c r="B3214" s="21">
        <v>0.20487669870066838</v>
      </c>
      <c r="C3214" s="21">
        <v>0.23889838497962679</v>
      </c>
    </row>
    <row r="3215" spans="1:3">
      <c r="A3215">
        <v>3212</v>
      </c>
      <c r="B3215" s="21">
        <v>0.24412827476208249</v>
      </c>
      <c r="C3215" s="21">
        <v>0.16853429044872603</v>
      </c>
    </row>
    <row r="3216" spans="1:3">
      <c r="A3216">
        <v>3213</v>
      </c>
      <c r="B3216" s="21">
        <v>0.26009793626406752</v>
      </c>
      <c r="C3216" s="21">
        <v>0.25038213869349307</v>
      </c>
    </row>
    <row r="3217" spans="1:3">
      <c r="A3217">
        <v>3214</v>
      </c>
      <c r="B3217" s="21">
        <v>0.26363831219097722</v>
      </c>
      <c r="C3217" s="21">
        <v>0.19566817619105745</v>
      </c>
    </row>
    <row r="3218" spans="1:3">
      <c r="A3218">
        <v>3215</v>
      </c>
      <c r="B3218" s="21">
        <v>0.23810729621193061</v>
      </c>
      <c r="C3218" s="21">
        <v>0.26330629793905891</v>
      </c>
    </row>
    <row r="3219" spans="1:3">
      <c r="A3219">
        <v>3216</v>
      </c>
      <c r="B3219" s="21">
        <v>0.24198147779249726</v>
      </c>
      <c r="C3219" s="21">
        <v>0.24368214321611037</v>
      </c>
    </row>
    <row r="3220" spans="1:3">
      <c r="A3220">
        <v>3217</v>
      </c>
      <c r="B3220" s="21">
        <v>0.23485020119354344</v>
      </c>
      <c r="C3220" s="21">
        <v>0.17856543663386495</v>
      </c>
    </row>
    <row r="3221" spans="1:3">
      <c r="A3221">
        <v>3218</v>
      </c>
      <c r="B3221" s="21">
        <v>0.20168288569273413</v>
      </c>
      <c r="C3221" s="21">
        <v>0.25337234822822591</v>
      </c>
    </row>
    <row r="3222" spans="1:3">
      <c r="A3222">
        <v>3219</v>
      </c>
      <c r="B3222" s="21">
        <v>0.28042242155753921</v>
      </c>
      <c r="C3222" s="21">
        <v>0.18274398162759919</v>
      </c>
    </row>
    <row r="3223" spans="1:3">
      <c r="A3223">
        <v>3220</v>
      </c>
      <c r="B3223" s="21">
        <v>0.25638658816349447</v>
      </c>
      <c r="C3223" s="21">
        <v>0.18395263021184541</v>
      </c>
    </row>
    <row r="3224" spans="1:3">
      <c r="A3224">
        <v>3221</v>
      </c>
      <c r="B3224" s="21">
        <v>0.23506645668115703</v>
      </c>
      <c r="C3224" s="21">
        <v>0.18589175927214172</v>
      </c>
    </row>
    <row r="3225" spans="1:3">
      <c r="A3225">
        <v>3222</v>
      </c>
      <c r="B3225" s="21">
        <v>0.27945632136587273</v>
      </c>
      <c r="C3225" s="21">
        <v>0.11385180560578118</v>
      </c>
    </row>
    <row r="3226" spans="1:3">
      <c r="A3226">
        <v>3223</v>
      </c>
      <c r="B3226" s="21">
        <v>0.35284608595107203</v>
      </c>
      <c r="C3226" s="21">
        <v>7.165299277019635E-2</v>
      </c>
    </row>
    <row r="3227" spans="1:3">
      <c r="A3227">
        <v>3224</v>
      </c>
      <c r="B3227" s="21">
        <v>0.24538215584069181</v>
      </c>
      <c r="C3227" s="21">
        <v>0.19550541436944349</v>
      </c>
    </row>
    <row r="3228" spans="1:3">
      <c r="A3228">
        <v>3225</v>
      </c>
      <c r="B3228" s="21">
        <v>0.26991405288616138</v>
      </c>
      <c r="C3228" s="21">
        <v>0.20389520521979726</v>
      </c>
    </row>
    <row r="3229" spans="1:3">
      <c r="A3229">
        <v>3226</v>
      </c>
      <c r="B3229" s="21">
        <v>0.22693725884870772</v>
      </c>
      <c r="C3229" s="21">
        <v>0.18914048142563814</v>
      </c>
    </row>
    <row r="3230" spans="1:3">
      <c r="A3230">
        <v>3227</v>
      </c>
      <c r="B3230" s="21">
        <v>0.2643814619826293</v>
      </c>
      <c r="C3230" s="21">
        <v>0.1518762733783883</v>
      </c>
    </row>
    <row r="3231" spans="1:3">
      <c r="A3231">
        <v>3228</v>
      </c>
      <c r="B3231" s="21">
        <v>0.21919049396988394</v>
      </c>
      <c r="C3231" s="21">
        <v>0.19333374402843914</v>
      </c>
    </row>
    <row r="3232" spans="1:3">
      <c r="A3232">
        <v>3229</v>
      </c>
      <c r="B3232" s="21">
        <v>0.22487141419797504</v>
      </c>
      <c r="C3232" s="21">
        <v>0.1892040847801183</v>
      </c>
    </row>
    <row r="3233" spans="1:3">
      <c r="A3233">
        <v>3230</v>
      </c>
      <c r="B3233" s="21">
        <v>0.24092859618894394</v>
      </c>
      <c r="C3233" s="21">
        <v>0.24547451420296723</v>
      </c>
    </row>
    <row r="3234" spans="1:3">
      <c r="A3234">
        <v>3231</v>
      </c>
      <c r="B3234" s="21">
        <v>0.25918046867864031</v>
      </c>
      <c r="C3234" s="21">
        <v>0.18555533790628745</v>
      </c>
    </row>
    <row r="3235" spans="1:3">
      <c r="A3235">
        <v>3232</v>
      </c>
      <c r="B3235" s="21">
        <v>0.26660559628941366</v>
      </c>
      <c r="C3235" s="21">
        <v>0.22894150610140759</v>
      </c>
    </row>
    <row r="3236" spans="1:3">
      <c r="A3236">
        <v>3233</v>
      </c>
      <c r="B3236" s="21">
        <v>0.25413119569794956</v>
      </c>
      <c r="C3236" s="21">
        <v>0.20886922319226808</v>
      </c>
    </row>
    <row r="3237" spans="1:3">
      <c r="A3237">
        <v>3234</v>
      </c>
      <c r="B3237" s="21">
        <v>0.2254082419553389</v>
      </c>
      <c r="C3237" s="21">
        <v>0.23406373190264768</v>
      </c>
    </row>
    <row r="3238" spans="1:3">
      <c r="A3238">
        <v>3235</v>
      </c>
      <c r="B3238" s="21">
        <v>0.2448554689939976</v>
      </c>
      <c r="C3238" s="21">
        <v>0.22047301464046803</v>
      </c>
    </row>
    <row r="3239" spans="1:3">
      <c r="A3239">
        <v>3236</v>
      </c>
      <c r="B3239" s="21">
        <v>0.20767849023833324</v>
      </c>
      <c r="C3239" s="21">
        <v>0.19204486125789452</v>
      </c>
    </row>
    <row r="3240" spans="1:3">
      <c r="A3240">
        <v>3237</v>
      </c>
      <c r="B3240" s="21">
        <v>0.24290439951807455</v>
      </c>
      <c r="C3240" s="21">
        <v>0.22240957129123334</v>
      </c>
    </row>
    <row r="3241" spans="1:3">
      <c r="A3241">
        <v>3238</v>
      </c>
      <c r="B3241" s="21">
        <v>0.23609012325486575</v>
      </c>
      <c r="C3241" s="21">
        <v>0.17482790749150551</v>
      </c>
    </row>
    <row r="3242" spans="1:3">
      <c r="A3242">
        <v>3239</v>
      </c>
      <c r="B3242" s="21">
        <v>0.25473449973933276</v>
      </c>
      <c r="C3242" s="21">
        <v>0.20144894583541539</v>
      </c>
    </row>
    <row r="3243" spans="1:3">
      <c r="A3243">
        <v>3240</v>
      </c>
      <c r="B3243" s="21">
        <v>0.20832073925641273</v>
      </c>
      <c r="C3243" s="21">
        <v>0.19960376511618352</v>
      </c>
    </row>
    <row r="3244" spans="1:3">
      <c r="A3244">
        <v>3241</v>
      </c>
      <c r="B3244" s="21">
        <v>0.19171206081088785</v>
      </c>
      <c r="C3244" s="21">
        <v>0.22693560190585188</v>
      </c>
    </row>
    <row r="3245" spans="1:3">
      <c r="A3245">
        <v>3242</v>
      </c>
      <c r="B3245" s="21">
        <v>0.23019498112452638</v>
      </c>
      <c r="C3245" s="21">
        <v>0.19562845171426413</v>
      </c>
    </row>
    <row r="3246" spans="1:3">
      <c r="A3246">
        <v>3243</v>
      </c>
      <c r="B3246" s="21">
        <v>0.24762200571881943</v>
      </c>
      <c r="C3246" s="21">
        <v>0.14747065412684668</v>
      </c>
    </row>
    <row r="3247" spans="1:3">
      <c r="A3247">
        <v>3244</v>
      </c>
      <c r="B3247" s="21">
        <v>0.23879692998538915</v>
      </c>
      <c r="C3247" s="21">
        <v>0.21850051123305098</v>
      </c>
    </row>
    <row r="3248" spans="1:3">
      <c r="A3248">
        <v>3245</v>
      </c>
      <c r="B3248" s="21">
        <v>0.25681868450746126</v>
      </c>
      <c r="C3248" s="21">
        <v>0.17401481670290903</v>
      </c>
    </row>
    <row r="3249" spans="1:3">
      <c r="A3249">
        <v>3246</v>
      </c>
      <c r="B3249" s="21">
        <v>0.23768227922140367</v>
      </c>
      <c r="C3249" s="21">
        <v>0.20692064059202181</v>
      </c>
    </row>
    <row r="3250" spans="1:3">
      <c r="A3250">
        <v>3247</v>
      </c>
      <c r="B3250" s="21">
        <v>0.20562886074422851</v>
      </c>
      <c r="C3250" s="21">
        <v>0.21213042663705611</v>
      </c>
    </row>
    <row r="3251" spans="1:3">
      <c r="A3251">
        <v>3248</v>
      </c>
      <c r="B3251" s="21">
        <v>0.21289659188226179</v>
      </c>
      <c r="C3251" s="21">
        <v>0.27219744375995925</v>
      </c>
    </row>
    <row r="3252" spans="1:3">
      <c r="A3252">
        <v>3249</v>
      </c>
      <c r="B3252" s="21">
        <v>0.26683224062063443</v>
      </c>
      <c r="C3252" s="21">
        <v>0.21150985001337208</v>
      </c>
    </row>
    <row r="3253" spans="1:3">
      <c r="A3253">
        <v>3250</v>
      </c>
      <c r="B3253" s="21">
        <v>0.24752897302772536</v>
      </c>
      <c r="C3253" s="21">
        <v>0.15537750137068249</v>
      </c>
    </row>
    <row r="3254" spans="1:3">
      <c r="A3254">
        <v>3251</v>
      </c>
      <c r="B3254" s="21">
        <v>0.26367337325379708</v>
      </c>
      <c r="C3254" s="21">
        <v>0.15790405957992662</v>
      </c>
    </row>
    <row r="3255" spans="1:3">
      <c r="A3255">
        <v>3252</v>
      </c>
      <c r="B3255" s="21">
        <v>0.26000234465807293</v>
      </c>
      <c r="C3255" s="21">
        <v>0.17582120911898247</v>
      </c>
    </row>
    <row r="3256" spans="1:3">
      <c r="A3256">
        <v>3253</v>
      </c>
      <c r="B3256" s="21">
        <v>0.23813094475683319</v>
      </c>
      <c r="C3256" s="21">
        <v>0.17283094783982511</v>
      </c>
    </row>
    <row r="3257" spans="1:3">
      <c r="A3257">
        <v>3254</v>
      </c>
      <c r="B3257" s="21">
        <v>0.19207937929305718</v>
      </c>
      <c r="C3257" s="21">
        <v>0.23936960944747201</v>
      </c>
    </row>
    <row r="3258" spans="1:3">
      <c r="A3258">
        <v>3255</v>
      </c>
      <c r="B3258" s="21">
        <v>0.25924931292622627</v>
      </c>
      <c r="C3258" s="21">
        <v>0.18953749789528299</v>
      </c>
    </row>
    <row r="3259" spans="1:3">
      <c r="A3259">
        <v>3256</v>
      </c>
      <c r="B3259" s="21">
        <v>0.24327999309001661</v>
      </c>
      <c r="C3259" s="21">
        <v>0.18648083939192714</v>
      </c>
    </row>
    <row r="3260" spans="1:3">
      <c r="A3260">
        <v>3257</v>
      </c>
      <c r="B3260" s="21">
        <v>0.2518012122330518</v>
      </c>
      <c r="C3260" s="21">
        <v>0.15242352942030502</v>
      </c>
    </row>
    <row r="3261" spans="1:3">
      <c r="A3261">
        <v>3258</v>
      </c>
      <c r="B3261" s="21">
        <v>0.2474443194944079</v>
      </c>
      <c r="C3261" s="21">
        <v>0.17110816707081317</v>
      </c>
    </row>
    <row r="3262" spans="1:3">
      <c r="A3262">
        <v>3259</v>
      </c>
      <c r="B3262" s="21">
        <v>0.24404685096878823</v>
      </c>
      <c r="C3262" s="21">
        <v>0.20337761916229558</v>
      </c>
    </row>
    <row r="3263" spans="1:3">
      <c r="A3263">
        <v>3260</v>
      </c>
      <c r="B3263" s="21">
        <v>0.24518658303889046</v>
      </c>
      <c r="C3263" s="21">
        <v>0.22202952985553823</v>
      </c>
    </row>
    <row r="3264" spans="1:3">
      <c r="A3264">
        <v>3261</v>
      </c>
      <c r="B3264" s="21">
        <v>0.2795292985233806</v>
      </c>
      <c r="C3264" s="21">
        <v>0.14037769734977557</v>
      </c>
    </row>
    <row r="3265" spans="1:3">
      <c r="A3265">
        <v>3262</v>
      </c>
      <c r="B3265" s="21">
        <v>0.23737367303105905</v>
      </c>
      <c r="C3265" s="21">
        <v>0.17974678239548322</v>
      </c>
    </row>
    <row r="3266" spans="1:3">
      <c r="A3266">
        <v>3263</v>
      </c>
      <c r="B3266" s="21">
        <v>0.22484848812357436</v>
      </c>
      <c r="C3266" s="21">
        <v>0.22283006287590645</v>
      </c>
    </row>
    <row r="3267" spans="1:3">
      <c r="A3267">
        <v>3264</v>
      </c>
      <c r="B3267" s="21">
        <v>0.25080189911702505</v>
      </c>
      <c r="C3267" s="21">
        <v>0.23860926222224116</v>
      </c>
    </row>
    <row r="3268" spans="1:3">
      <c r="A3268">
        <v>3265</v>
      </c>
      <c r="B3268" s="21">
        <v>0.2169662268695402</v>
      </c>
      <c r="C3268" s="21">
        <v>0.19438665580726244</v>
      </c>
    </row>
    <row r="3269" spans="1:3">
      <c r="A3269">
        <v>3266</v>
      </c>
      <c r="B3269" s="21">
        <v>0.24584573480973893</v>
      </c>
      <c r="C3269" s="21">
        <v>0.16817903333998849</v>
      </c>
    </row>
    <row r="3270" spans="1:3">
      <c r="A3270">
        <v>3267</v>
      </c>
      <c r="B3270" s="21">
        <v>0.22732330931193517</v>
      </c>
      <c r="C3270" s="21">
        <v>0.18594172855025201</v>
      </c>
    </row>
    <row r="3271" spans="1:3">
      <c r="A3271">
        <v>3268</v>
      </c>
      <c r="B3271" s="21">
        <v>0.2643009865358612</v>
      </c>
      <c r="C3271" s="21">
        <v>0.26982640848093853</v>
      </c>
    </row>
    <row r="3272" spans="1:3">
      <c r="A3272">
        <v>3269</v>
      </c>
      <c r="B3272" s="21">
        <v>0.28250193781248845</v>
      </c>
      <c r="C3272" s="21">
        <v>0.1113304207726737</v>
      </c>
    </row>
    <row r="3273" spans="1:3">
      <c r="A3273">
        <v>3270</v>
      </c>
      <c r="B3273" s="21">
        <v>0.26046725740398269</v>
      </c>
      <c r="C3273" s="21">
        <v>0.1873557039421099</v>
      </c>
    </row>
    <row r="3274" spans="1:3">
      <c r="A3274">
        <v>3271</v>
      </c>
      <c r="B3274" s="21">
        <v>0.24330333646571664</v>
      </c>
      <c r="C3274" s="21">
        <v>0.16390740421192274</v>
      </c>
    </row>
    <row r="3275" spans="1:3">
      <c r="A3275">
        <v>3272</v>
      </c>
      <c r="B3275" s="21">
        <v>0.25971887839393965</v>
      </c>
      <c r="C3275" s="21">
        <v>0.17551285571435987</v>
      </c>
    </row>
    <row r="3276" spans="1:3">
      <c r="A3276">
        <v>3273</v>
      </c>
      <c r="B3276" s="21">
        <v>0.21083265583343933</v>
      </c>
      <c r="C3276" s="21">
        <v>0.2066317379323877</v>
      </c>
    </row>
    <row r="3277" spans="1:3">
      <c r="A3277">
        <v>3274</v>
      </c>
      <c r="B3277" s="21">
        <v>0.25315834450046693</v>
      </c>
      <c r="C3277" s="21">
        <v>0.15521407753138541</v>
      </c>
    </row>
    <row r="3278" spans="1:3">
      <c r="A3278">
        <v>3275</v>
      </c>
      <c r="B3278" s="21">
        <v>0.21104261565225388</v>
      </c>
      <c r="C3278" s="21">
        <v>0.25377448694397314</v>
      </c>
    </row>
    <row r="3279" spans="1:3">
      <c r="A3279">
        <v>3276</v>
      </c>
      <c r="B3279" s="21">
        <v>0.25745926183143519</v>
      </c>
      <c r="C3279" s="21">
        <v>0.15390857751239212</v>
      </c>
    </row>
    <row r="3280" spans="1:3">
      <c r="A3280">
        <v>3277</v>
      </c>
      <c r="B3280" s="21">
        <v>0.20931881755104181</v>
      </c>
      <c r="C3280" s="21">
        <v>0.22804350695860304</v>
      </c>
    </row>
    <row r="3281" spans="1:3">
      <c r="A3281">
        <v>3278</v>
      </c>
      <c r="B3281" s="21">
        <v>0.25509265507095186</v>
      </c>
      <c r="C3281" s="21">
        <v>0.15635219212109788</v>
      </c>
    </row>
    <row r="3282" spans="1:3">
      <c r="A3282">
        <v>3279</v>
      </c>
      <c r="B3282" s="21">
        <v>0.22946029937669155</v>
      </c>
      <c r="C3282" s="21">
        <v>0.20924789194783572</v>
      </c>
    </row>
    <row r="3283" spans="1:3">
      <c r="A3283">
        <v>3280</v>
      </c>
      <c r="B3283" s="21">
        <v>0.21781873273830782</v>
      </c>
      <c r="C3283" s="21">
        <v>0.18765200377775471</v>
      </c>
    </row>
    <row r="3284" spans="1:3">
      <c r="A3284">
        <v>3281</v>
      </c>
      <c r="B3284" s="21">
        <v>0.29155585455392313</v>
      </c>
      <c r="C3284" s="21">
        <v>0.11683985456382984</v>
      </c>
    </row>
    <row r="3285" spans="1:3">
      <c r="A3285">
        <v>3282</v>
      </c>
      <c r="B3285" s="21">
        <v>0.22560047289452961</v>
      </c>
      <c r="C3285" s="21">
        <v>0.18477943722791521</v>
      </c>
    </row>
    <row r="3286" spans="1:3">
      <c r="A3286">
        <v>3283</v>
      </c>
      <c r="B3286" s="21">
        <v>0.23829595380887789</v>
      </c>
      <c r="C3286" s="21">
        <v>0.15859472887580886</v>
      </c>
    </row>
    <row r="3287" spans="1:3">
      <c r="A3287">
        <v>3284</v>
      </c>
      <c r="B3287" s="21">
        <v>0.20014329898505281</v>
      </c>
      <c r="C3287" s="21">
        <v>0.21187420073221785</v>
      </c>
    </row>
    <row r="3288" spans="1:3">
      <c r="A3288">
        <v>3285</v>
      </c>
      <c r="B3288" s="21">
        <v>0.27019428196942913</v>
      </c>
      <c r="C3288" s="21">
        <v>0.14808162940705683</v>
      </c>
    </row>
    <row r="3289" spans="1:3">
      <c r="A3289">
        <v>3286</v>
      </c>
      <c r="B3289" s="21">
        <v>0.27248885655420846</v>
      </c>
      <c r="C3289" s="21">
        <v>0.17206946042433238</v>
      </c>
    </row>
    <row r="3290" spans="1:3">
      <c r="A3290">
        <v>3287</v>
      </c>
      <c r="B3290" s="21">
        <v>0.22450087158303311</v>
      </c>
      <c r="C3290" s="21">
        <v>0.19295667898466207</v>
      </c>
    </row>
    <row r="3291" spans="1:3">
      <c r="A3291">
        <v>3288</v>
      </c>
      <c r="B3291" s="21">
        <v>0.21998901229009496</v>
      </c>
      <c r="C3291" s="21">
        <v>0.2549122173813323</v>
      </c>
    </row>
    <row r="3292" spans="1:3">
      <c r="A3292">
        <v>3289</v>
      </c>
      <c r="B3292" s="21">
        <v>0.2344587265089205</v>
      </c>
      <c r="C3292" s="21">
        <v>0.18895572866730909</v>
      </c>
    </row>
    <row r="3293" spans="1:3">
      <c r="A3293">
        <v>3290</v>
      </c>
      <c r="B3293" s="21">
        <v>0.24809587997654911</v>
      </c>
      <c r="C3293" s="21">
        <v>0.26749621079875763</v>
      </c>
    </row>
    <row r="3294" spans="1:3">
      <c r="A3294">
        <v>3291</v>
      </c>
      <c r="B3294" s="21">
        <v>0.22159759818577693</v>
      </c>
      <c r="C3294" s="21">
        <v>0.23221959341435103</v>
      </c>
    </row>
    <row r="3295" spans="1:3">
      <c r="A3295">
        <v>3292</v>
      </c>
      <c r="B3295" s="21">
        <v>0.27428638861785831</v>
      </c>
      <c r="C3295" s="21">
        <v>0.17949236325920884</v>
      </c>
    </row>
    <row r="3296" spans="1:3">
      <c r="A3296">
        <v>3293</v>
      </c>
      <c r="B3296" s="21">
        <v>0.21736484396075123</v>
      </c>
      <c r="C3296" s="21">
        <v>0.19632820818890789</v>
      </c>
    </row>
    <row r="3297" spans="1:3">
      <c r="A3297">
        <v>3294</v>
      </c>
      <c r="B3297" s="21">
        <v>0.22826473908286765</v>
      </c>
      <c r="C3297" s="21">
        <v>0.19820166702784933</v>
      </c>
    </row>
    <row r="3298" spans="1:3">
      <c r="A3298">
        <v>3295</v>
      </c>
      <c r="B3298" s="21">
        <v>0.22177994184214386</v>
      </c>
      <c r="C3298" s="21">
        <v>0.22816882519975279</v>
      </c>
    </row>
    <row r="3299" spans="1:3">
      <c r="A3299">
        <v>3296</v>
      </c>
      <c r="B3299" s="21">
        <v>0.24033049486674835</v>
      </c>
      <c r="C3299" s="21">
        <v>0.15777582273466781</v>
      </c>
    </row>
    <row r="3300" spans="1:3">
      <c r="A3300">
        <v>3297</v>
      </c>
      <c r="B3300" s="21">
        <v>0.22527921262441492</v>
      </c>
      <c r="C3300" s="21">
        <v>0.17382690085134161</v>
      </c>
    </row>
    <row r="3301" spans="1:3">
      <c r="A3301">
        <v>3298</v>
      </c>
      <c r="B3301" s="21">
        <v>0.22765140948940851</v>
      </c>
      <c r="C3301" s="21">
        <v>0.22507539228875467</v>
      </c>
    </row>
    <row r="3302" spans="1:3">
      <c r="A3302">
        <v>3299</v>
      </c>
      <c r="B3302" s="21">
        <v>0.23757568187683961</v>
      </c>
      <c r="C3302" s="21">
        <v>0.2194518084149229</v>
      </c>
    </row>
    <row r="3303" spans="1:3">
      <c r="A3303">
        <v>3300</v>
      </c>
      <c r="B3303" s="21">
        <v>0.23321828136758394</v>
      </c>
      <c r="C3303" s="21">
        <v>0.20057079618082757</v>
      </c>
    </row>
    <row r="3304" spans="1:3">
      <c r="A3304">
        <v>3301</v>
      </c>
      <c r="B3304" s="21">
        <v>0.31505108864877623</v>
      </c>
      <c r="C3304" s="21">
        <v>0.10700666453774624</v>
      </c>
    </row>
    <row r="3305" spans="1:3">
      <c r="A3305">
        <v>3302</v>
      </c>
      <c r="B3305" s="21">
        <v>0.26719367945680716</v>
      </c>
      <c r="C3305" s="21">
        <v>0.21531773167144569</v>
      </c>
    </row>
    <row r="3306" spans="1:3">
      <c r="A3306">
        <v>3303</v>
      </c>
      <c r="B3306" s="21">
        <v>0.24218186862057284</v>
      </c>
      <c r="C3306" s="21">
        <v>0.23086504302904001</v>
      </c>
    </row>
    <row r="3307" spans="1:3">
      <c r="A3307">
        <v>3304</v>
      </c>
      <c r="B3307" s="21">
        <v>0.28334998768779557</v>
      </c>
      <c r="C3307" s="21">
        <v>0.114477498095394</v>
      </c>
    </row>
    <row r="3308" spans="1:3">
      <c r="A3308">
        <v>3305</v>
      </c>
      <c r="B3308" s="21">
        <v>0.23031680823397249</v>
      </c>
      <c r="C3308" s="21">
        <v>0.17967828782525672</v>
      </c>
    </row>
    <row r="3309" spans="1:3">
      <c r="A3309">
        <v>3306</v>
      </c>
      <c r="B3309" s="21">
        <v>0.2007796031222672</v>
      </c>
      <c r="C3309" s="21">
        <v>0.22605280501537994</v>
      </c>
    </row>
    <row r="3310" spans="1:3">
      <c r="A3310">
        <v>3307</v>
      </c>
      <c r="B3310" s="21">
        <v>0.25945454089447395</v>
      </c>
      <c r="C3310" s="21">
        <v>0.16741643959879868</v>
      </c>
    </row>
    <row r="3311" spans="1:3">
      <c r="A3311">
        <v>3308</v>
      </c>
      <c r="B3311" s="21">
        <v>0.267172714857974</v>
      </c>
      <c r="C3311" s="21">
        <v>0.20019992058359692</v>
      </c>
    </row>
    <row r="3312" spans="1:3">
      <c r="A3312">
        <v>3309</v>
      </c>
      <c r="B3312" s="21">
        <v>0.19577051564860948</v>
      </c>
      <c r="C3312" s="21">
        <v>0.21524331170543598</v>
      </c>
    </row>
    <row r="3313" spans="1:3">
      <c r="A3313">
        <v>3310</v>
      </c>
      <c r="B3313" s="21">
        <v>0.19827286118827606</v>
      </c>
      <c r="C3313" s="21">
        <v>0.22524679795008173</v>
      </c>
    </row>
    <row r="3314" spans="1:3">
      <c r="A3314">
        <v>3311</v>
      </c>
      <c r="B3314" s="21">
        <v>0.23500894322075425</v>
      </c>
      <c r="C3314" s="21">
        <v>0.17683017745287868</v>
      </c>
    </row>
    <row r="3315" spans="1:3">
      <c r="A3315">
        <v>3312</v>
      </c>
      <c r="B3315" s="21">
        <v>0.28100217032555824</v>
      </c>
      <c r="C3315" s="21">
        <v>0.12590394967668722</v>
      </c>
    </row>
    <row r="3316" spans="1:3">
      <c r="A3316">
        <v>3313</v>
      </c>
      <c r="B3316" s="21">
        <v>0.24951604463764612</v>
      </c>
      <c r="C3316" s="21">
        <v>0.14259188727026786</v>
      </c>
    </row>
    <row r="3317" spans="1:3">
      <c r="A3317">
        <v>3314</v>
      </c>
      <c r="B3317" s="21">
        <v>0.23376232652761941</v>
      </c>
      <c r="C3317" s="21">
        <v>0.21320036254090788</v>
      </c>
    </row>
    <row r="3318" spans="1:3">
      <c r="A3318">
        <v>3315</v>
      </c>
      <c r="B3318" s="21">
        <v>0.26078044090040514</v>
      </c>
      <c r="C3318" s="21">
        <v>0.21793253412246649</v>
      </c>
    </row>
    <row r="3319" spans="1:3">
      <c r="A3319">
        <v>3316</v>
      </c>
      <c r="B3319" s="21">
        <v>0.27329354546814422</v>
      </c>
      <c r="C3319" s="21">
        <v>0.2158832708810495</v>
      </c>
    </row>
    <row r="3320" spans="1:3">
      <c r="A3320">
        <v>3317</v>
      </c>
      <c r="B3320" s="21">
        <v>0.1926743515271076</v>
      </c>
      <c r="C3320" s="21">
        <v>0.22518016176824668</v>
      </c>
    </row>
    <row r="3321" spans="1:3">
      <c r="A3321">
        <v>3318</v>
      </c>
      <c r="B3321" s="21">
        <v>0.22235424978388402</v>
      </c>
      <c r="C3321" s="21">
        <v>0.16691360386462176</v>
      </c>
    </row>
    <row r="3322" spans="1:3">
      <c r="A3322">
        <v>3319</v>
      </c>
      <c r="B3322" s="21">
        <v>0.27543171795603538</v>
      </c>
      <c r="C3322" s="21">
        <v>0.18606900132078477</v>
      </c>
    </row>
    <row r="3323" spans="1:3">
      <c r="A3323">
        <v>3320</v>
      </c>
      <c r="B3323" s="21">
        <v>0.21049038983588747</v>
      </c>
      <c r="C3323" s="21">
        <v>0.2038684212746939</v>
      </c>
    </row>
    <row r="3324" spans="1:3">
      <c r="A3324">
        <v>3321</v>
      </c>
      <c r="B3324" s="21">
        <v>0.22655445863362514</v>
      </c>
      <c r="C3324" s="21">
        <v>0.20390287132667018</v>
      </c>
    </row>
    <row r="3325" spans="1:3">
      <c r="A3325">
        <v>3322</v>
      </c>
      <c r="B3325" s="21">
        <v>0.2807276271807142</v>
      </c>
      <c r="C3325" s="21">
        <v>0.2142120574743242</v>
      </c>
    </row>
    <row r="3326" spans="1:3">
      <c r="A3326">
        <v>3323</v>
      </c>
      <c r="B3326" s="21">
        <v>0.21344444887189395</v>
      </c>
      <c r="C3326" s="21">
        <v>0.20190421673696393</v>
      </c>
    </row>
    <row r="3327" spans="1:3">
      <c r="A3327">
        <v>3324</v>
      </c>
      <c r="B3327" s="21">
        <v>0.24242269710599343</v>
      </c>
      <c r="C3327" s="21">
        <v>0.17369208682771745</v>
      </c>
    </row>
    <row r="3328" spans="1:3">
      <c r="A3328">
        <v>3325</v>
      </c>
      <c r="B3328" s="21">
        <v>0.19883464346676882</v>
      </c>
      <c r="C3328" s="21">
        <v>0.24349833760682199</v>
      </c>
    </row>
    <row r="3329" spans="1:3">
      <c r="A3329">
        <v>3326</v>
      </c>
      <c r="B3329" s="21">
        <v>0.26016693267408897</v>
      </c>
      <c r="C3329" s="21">
        <v>0.21771120561021026</v>
      </c>
    </row>
    <row r="3330" spans="1:3">
      <c r="A3330">
        <v>3327</v>
      </c>
      <c r="B3330" s="21">
        <v>0.22848054599390347</v>
      </c>
      <c r="C3330" s="21">
        <v>0.20887390004367803</v>
      </c>
    </row>
    <row r="3331" spans="1:3">
      <c r="A3331">
        <v>3328</v>
      </c>
      <c r="B3331" s="21">
        <v>0.20476521630922617</v>
      </c>
      <c r="C3331" s="21">
        <v>0.23801218726426915</v>
      </c>
    </row>
    <row r="3332" spans="1:3">
      <c r="A3332">
        <v>3329</v>
      </c>
      <c r="B3332" s="21">
        <v>0.24996728117969688</v>
      </c>
      <c r="C3332" s="21">
        <v>0.17789337440506348</v>
      </c>
    </row>
    <row r="3333" spans="1:3">
      <c r="A3333">
        <v>3330</v>
      </c>
      <c r="B3333" s="21">
        <v>0.27712347256408204</v>
      </c>
      <c r="C3333" s="21">
        <v>0.13776958266031059</v>
      </c>
    </row>
    <row r="3334" spans="1:3">
      <c r="A3334">
        <v>3331</v>
      </c>
      <c r="B3334" s="21">
        <v>0.20875709399078685</v>
      </c>
      <c r="C3334" s="21">
        <v>0.20160106468918046</v>
      </c>
    </row>
    <row r="3335" spans="1:3">
      <c r="A3335">
        <v>3332</v>
      </c>
      <c r="B3335" s="21">
        <v>0.24730059961267875</v>
      </c>
      <c r="C3335" s="21">
        <v>0.19445012484966262</v>
      </c>
    </row>
    <row r="3336" spans="1:3">
      <c r="A3336">
        <v>3333</v>
      </c>
      <c r="B3336" s="21">
        <v>0.24991677915468044</v>
      </c>
      <c r="C3336" s="21">
        <v>0.15014937999383235</v>
      </c>
    </row>
    <row r="3337" spans="1:3">
      <c r="A3337">
        <v>3334</v>
      </c>
      <c r="B3337" s="21">
        <v>0.25455333731015922</v>
      </c>
      <c r="C3337" s="21">
        <v>0.17738419804912353</v>
      </c>
    </row>
    <row r="3338" spans="1:3">
      <c r="A3338">
        <v>3335</v>
      </c>
      <c r="B3338" s="21">
        <v>0.29515324801259085</v>
      </c>
      <c r="C3338" s="21">
        <v>0.13083312760607577</v>
      </c>
    </row>
    <row r="3339" spans="1:3">
      <c r="A3339">
        <v>3336</v>
      </c>
      <c r="B3339" s="21">
        <v>0.26589453170900001</v>
      </c>
      <c r="C3339" s="21">
        <v>0.14688121739239585</v>
      </c>
    </row>
    <row r="3340" spans="1:3">
      <c r="A3340">
        <v>3337</v>
      </c>
      <c r="B3340" s="21">
        <v>0.22927118110733466</v>
      </c>
      <c r="C3340" s="21">
        <v>0.2341792106236511</v>
      </c>
    </row>
    <row r="3341" spans="1:3">
      <c r="A3341">
        <v>3338</v>
      </c>
      <c r="B3341" s="21">
        <v>0.25262624780926307</v>
      </c>
      <c r="C3341" s="21">
        <v>0.19303720316129577</v>
      </c>
    </row>
    <row r="3342" spans="1:3">
      <c r="A3342">
        <v>3339</v>
      </c>
      <c r="B3342" s="21">
        <v>0.2091559152472392</v>
      </c>
      <c r="C3342" s="21">
        <v>0.20688751600365912</v>
      </c>
    </row>
    <row r="3343" spans="1:3">
      <c r="A3343">
        <v>3340</v>
      </c>
      <c r="B3343" s="21">
        <v>0.26742632699789021</v>
      </c>
      <c r="C3343" s="21">
        <v>0.20750886760836332</v>
      </c>
    </row>
    <row r="3344" spans="1:3">
      <c r="A3344">
        <v>3341</v>
      </c>
      <c r="B3344" s="21">
        <v>0.24675786585528481</v>
      </c>
      <c r="C3344" s="21">
        <v>0.19710371373234259</v>
      </c>
    </row>
    <row r="3345" spans="1:3">
      <c r="A3345">
        <v>3342</v>
      </c>
      <c r="B3345" s="21">
        <v>0.2938949641645523</v>
      </c>
      <c r="C3345" s="21">
        <v>0.17182485794361643</v>
      </c>
    </row>
    <row r="3346" spans="1:3">
      <c r="A3346">
        <v>3343</v>
      </c>
      <c r="B3346" s="21">
        <v>0.21602028109986324</v>
      </c>
      <c r="C3346" s="21">
        <v>0.2132700121613092</v>
      </c>
    </row>
    <row r="3347" spans="1:3">
      <c r="A3347">
        <v>3344</v>
      </c>
      <c r="B3347" s="21">
        <v>0.27480816738925623</v>
      </c>
      <c r="C3347" s="21">
        <v>0.17955499368685179</v>
      </c>
    </row>
    <row r="3348" spans="1:3">
      <c r="A3348">
        <v>3345</v>
      </c>
      <c r="B3348" s="21">
        <v>0.22379466422049826</v>
      </c>
      <c r="C3348" s="21">
        <v>0.23552093044395697</v>
      </c>
    </row>
    <row r="3349" spans="1:3">
      <c r="A3349">
        <v>3346</v>
      </c>
      <c r="B3349" s="21">
        <v>0.23561218709480583</v>
      </c>
      <c r="C3349" s="21">
        <v>0.23081592097161552</v>
      </c>
    </row>
    <row r="3350" spans="1:3">
      <c r="A3350">
        <v>3347</v>
      </c>
      <c r="B3350" s="21">
        <v>0.24431629152764012</v>
      </c>
      <c r="C3350" s="21">
        <v>0.20671907145373497</v>
      </c>
    </row>
    <row r="3351" spans="1:3">
      <c r="A3351">
        <v>3348</v>
      </c>
      <c r="B3351" s="21">
        <v>0.25835001286585135</v>
      </c>
      <c r="C3351" s="21">
        <v>0.13848809636958972</v>
      </c>
    </row>
    <row r="3352" spans="1:3">
      <c r="A3352">
        <v>3349</v>
      </c>
      <c r="B3352" s="21">
        <v>0.24760914672839415</v>
      </c>
      <c r="C3352" s="21">
        <v>0.20526775223518406</v>
      </c>
    </row>
    <row r="3353" spans="1:3">
      <c r="A3353">
        <v>3350</v>
      </c>
      <c r="B3353" s="21">
        <v>0.23879914068152708</v>
      </c>
      <c r="C3353" s="21">
        <v>0.25976586469578777</v>
      </c>
    </row>
    <row r="3354" spans="1:3">
      <c r="A3354">
        <v>3351</v>
      </c>
      <c r="B3354" s="21">
        <v>0.23813751561470448</v>
      </c>
      <c r="C3354" s="21">
        <v>0.15672042198879982</v>
      </c>
    </row>
    <row r="3355" spans="1:3">
      <c r="A3355">
        <v>3352</v>
      </c>
      <c r="B3355" s="21">
        <v>0.24394281057268163</v>
      </c>
      <c r="C3355" s="21">
        <v>0.20983584307618866</v>
      </c>
    </row>
    <row r="3356" spans="1:3">
      <c r="A3356">
        <v>3353</v>
      </c>
      <c r="B3356" s="21">
        <v>0.26103078210593472</v>
      </c>
      <c r="C3356" s="21">
        <v>0.14796528005548587</v>
      </c>
    </row>
    <row r="3357" spans="1:3">
      <c r="A3357">
        <v>3354</v>
      </c>
      <c r="B3357" s="21">
        <v>0.30922530926421743</v>
      </c>
      <c r="C3357" s="21">
        <v>0.30100424223434963</v>
      </c>
    </row>
    <row r="3358" spans="1:3">
      <c r="A3358">
        <v>3355</v>
      </c>
      <c r="B3358" s="21">
        <v>0.21666093673070455</v>
      </c>
      <c r="C3358" s="21">
        <v>0.24175547669529474</v>
      </c>
    </row>
    <row r="3359" spans="1:3">
      <c r="A3359">
        <v>3356</v>
      </c>
      <c r="B3359" s="21">
        <v>0.23352124082280132</v>
      </c>
      <c r="C3359" s="21">
        <v>0.19120268312590835</v>
      </c>
    </row>
    <row r="3360" spans="1:3">
      <c r="A3360">
        <v>3357</v>
      </c>
      <c r="B3360" s="21">
        <v>0.21560495453849882</v>
      </c>
      <c r="C3360" s="21">
        <v>0.21807346920966422</v>
      </c>
    </row>
    <row r="3361" spans="1:3">
      <c r="A3361">
        <v>3358</v>
      </c>
      <c r="B3361" s="21">
        <v>0.21255873443061463</v>
      </c>
      <c r="C3361" s="21">
        <v>0.20161393620838194</v>
      </c>
    </row>
    <row r="3362" spans="1:3">
      <c r="A3362">
        <v>3359</v>
      </c>
      <c r="B3362" s="21">
        <v>0.25887521815794262</v>
      </c>
      <c r="C3362" s="21">
        <v>0.27504056914366415</v>
      </c>
    </row>
    <row r="3363" spans="1:3">
      <c r="A3363">
        <v>3360</v>
      </c>
      <c r="B3363" s="21">
        <v>0.20915441939594165</v>
      </c>
      <c r="C3363" s="21">
        <v>0.22250824752347181</v>
      </c>
    </row>
    <row r="3364" spans="1:3">
      <c r="A3364">
        <v>3361</v>
      </c>
      <c r="B3364" s="21">
        <v>0.26587354913908923</v>
      </c>
      <c r="C3364" s="21">
        <v>0.16934674505458236</v>
      </c>
    </row>
    <row r="3365" spans="1:3">
      <c r="A3365">
        <v>3362</v>
      </c>
      <c r="B3365" s="21">
        <v>0.26963907673480803</v>
      </c>
      <c r="C3365" s="21">
        <v>0.22705784808678192</v>
      </c>
    </row>
    <row r="3366" spans="1:3">
      <c r="A3366">
        <v>3363</v>
      </c>
      <c r="B3366" s="21">
        <v>0.25048907466172499</v>
      </c>
      <c r="C3366" s="21">
        <v>0.1675749762482561</v>
      </c>
    </row>
    <row r="3367" spans="1:3">
      <c r="A3367">
        <v>3364</v>
      </c>
      <c r="B3367" s="21">
        <v>0.21615119690692891</v>
      </c>
      <c r="C3367" s="21">
        <v>0.24456576071379113</v>
      </c>
    </row>
    <row r="3368" spans="1:3">
      <c r="A3368">
        <v>3365</v>
      </c>
      <c r="B3368" s="21">
        <v>0.2305536268099164</v>
      </c>
      <c r="C3368" s="21">
        <v>0.24938697598764265</v>
      </c>
    </row>
    <row r="3369" spans="1:3">
      <c r="A3369">
        <v>3366</v>
      </c>
      <c r="B3369" s="21">
        <v>0.2386484444734133</v>
      </c>
      <c r="C3369" s="21">
        <v>0.20255213020757684</v>
      </c>
    </row>
    <row r="3370" spans="1:3">
      <c r="A3370">
        <v>3367</v>
      </c>
      <c r="B3370" s="21">
        <v>0.21017418802876184</v>
      </c>
      <c r="C3370" s="21">
        <v>0.24571153473020516</v>
      </c>
    </row>
    <row r="3371" spans="1:3">
      <c r="A3371">
        <v>3368</v>
      </c>
      <c r="B3371" s="21">
        <v>0.23907883945097488</v>
      </c>
      <c r="C3371" s="21">
        <v>0.21028433007074046</v>
      </c>
    </row>
    <row r="3372" spans="1:3">
      <c r="A3372">
        <v>3369</v>
      </c>
      <c r="B3372" s="21">
        <v>0.25583046122309983</v>
      </c>
      <c r="C3372" s="21">
        <v>0.15940536858527818</v>
      </c>
    </row>
    <row r="3373" spans="1:3">
      <c r="A3373">
        <v>3370</v>
      </c>
      <c r="B3373" s="21">
        <v>0.19809595844172831</v>
      </c>
      <c r="C3373" s="21">
        <v>0.22431233167191458</v>
      </c>
    </row>
    <row r="3374" spans="1:3">
      <c r="A3374">
        <v>3371</v>
      </c>
      <c r="B3374" s="21">
        <v>0.21112515344227734</v>
      </c>
      <c r="C3374" s="21">
        <v>0.18925358616863291</v>
      </c>
    </row>
    <row r="3375" spans="1:3">
      <c r="A3375">
        <v>3372</v>
      </c>
      <c r="B3375" s="21">
        <v>0.24235159974339845</v>
      </c>
      <c r="C3375" s="21">
        <v>0.18393919496125685</v>
      </c>
    </row>
    <row r="3376" spans="1:3">
      <c r="A3376">
        <v>3373</v>
      </c>
      <c r="B3376" s="21">
        <v>0.2502652338352197</v>
      </c>
      <c r="C3376" s="21">
        <v>0.18930469964990454</v>
      </c>
    </row>
    <row r="3377" spans="1:3">
      <c r="A3377">
        <v>3374</v>
      </c>
      <c r="B3377" s="21">
        <v>0.24919557276912377</v>
      </c>
      <c r="C3377" s="21">
        <v>0.17892125967526645</v>
      </c>
    </row>
    <row r="3378" spans="1:3">
      <c r="A3378">
        <v>3375</v>
      </c>
      <c r="B3378" s="21">
        <v>0.20311533436346293</v>
      </c>
      <c r="C3378" s="21">
        <v>0.19880735842064168</v>
      </c>
    </row>
    <row r="3379" spans="1:3">
      <c r="A3379">
        <v>3376</v>
      </c>
      <c r="B3379" s="21">
        <v>0.24876756833348185</v>
      </c>
      <c r="C3379" s="21">
        <v>0.20544689744688605</v>
      </c>
    </row>
    <row r="3380" spans="1:3">
      <c r="A3380">
        <v>3377</v>
      </c>
      <c r="B3380" s="21">
        <v>0.21654320789983597</v>
      </c>
      <c r="C3380" s="21">
        <v>0.24179528509548881</v>
      </c>
    </row>
    <row r="3381" spans="1:3">
      <c r="A3381">
        <v>3378</v>
      </c>
      <c r="B3381" s="21">
        <v>0.22124716844951953</v>
      </c>
      <c r="C3381" s="21">
        <v>0.2293288887729365</v>
      </c>
    </row>
    <row r="3382" spans="1:3">
      <c r="A3382">
        <v>3379</v>
      </c>
      <c r="B3382" s="21">
        <v>0.23909020302202352</v>
      </c>
      <c r="C3382" s="21">
        <v>0.24895093666119045</v>
      </c>
    </row>
    <row r="3383" spans="1:3">
      <c r="A3383">
        <v>3380</v>
      </c>
      <c r="B3383" s="21">
        <v>0.21509472017210593</v>
      </c>
      <c r="C3383" s="21">
        <v>0.19265999840233572</v>
      </c>
    </row>
    <row r="3384" spans="1:3">
      <c r="A3384">
        <v>3381</v>
      </c>
      <c r="B3384" s="21">
        <v>0.23502573571356286</v>
      </c>
      <c r="C3384" s="21">
        <v>0.22010412709716187</v>
      </c>
    </row>
    <row r="3385" spans="1:3">
      <c r="A3385">
        <v>3382</v>
      </c>
      <c r="B3385" s="21">
        <v>0.30256759839951985</v>
      </c>
      <c r="C3385" s="21">
        <v>0.15960382923760935</v>
      </c>
    </row>
    <row r="3386" spans="1:3">
      <c r="A3386">
        <v>3383</v>
      </c>
      <c r="B3386" s="21">
        <v>0.26060933545701326</v>
      </c>
      <c r="C3386" s="21">
        <v>0.23869391881500801</v>
      </c>
    </row>
    <row r="3387" spans="1:3">
      <c r="A3387">
        <v>3384</v>
      </c>
      <c r="B3387" s="21">
        <v>0.23309077761626704</v>
      </c>
      <c r="C3387" s="21">
        <v>0.20109763192614605</v>
      </c>
    </row>
    <row r="3388" spans="1:3">
      <c r="A3388">
        <v>3385</v>
      </c>
      <c r="B3388" s="21">
        <v>0.21055422409312882</v>
      </c>
      <c r="C3388" s="21">
        <v>0.25392547189644654</v>
      </c>
    </row>
    <row r="3389" spans="1:3">
      <c r="A3389">
        <v>3386</v>
      </c>
      <c r="B3389" s="21">
        <v>0.21972165671445157</v>
      </c>
      <c r="C3389" s="21">
        <v>0.21941292867110188</v>
      </c>
    </row>
    <row r="3390" spans="1:3">
      <c r="A3390">
        <v>3387</v>
      </c>
      <c r="B3390" s="21">
        <v>0.19582001530347656</v>
      </c>
      <c r="C3390" s="21">
        <v>0.22831314803994127</v>
      </c>
    </row>
    <row r="3391" spans="1:3">
      <c r="A3391">
        <v>3388</v>
      </c>
      <c r="B3391" s="21">
        <v>0.21628047767758232</v>
      </c>
      <c r="C3391" s="21">
        <v>0.22249524943571408</v>
      </c>
    </row>
    <row r="3392" spans="1:3">
      <c r="A3392">
        <v>3389</v>
      </c>
      <c r="B3392" s="21">
        <v>0.23067100161938828</v>
      </c>
      <c r="C3392" s="21">
        <v>0.20003459774391041</v>
      </c>
    </row>
    <row r="3393" spans="1:3">
      <c r="A3393">
        <v>3390</v>
      </c>
      <c r="B3393" s="21">
        <v>0.22347874197532186</v>
      </c>
      <c r="C3393" s="21">
        <v>0.18732926897640662</v>
      </c>
    </row>
    <row r="3394" spans="1:3">
      <c r="A3394">
        <v>3391</v>
      </c>
      <c r="B3394" s="21">
        <v>0.24515555501720485</v>
      </c>
      <c r="C3394" s="21">
        <v>0.24707251274933745</v>
      </c>
    </row>
    <row r="3395" spans="1:3">
      <c r="A3395">
        <v>3392</v>
      </c>
      <c r="B3395" s="21">
        <v>0.25632660886548436</v>
      </c>
      <c r="C3395" s="21">
        <v>0.25874951224265669</v>
      </c>
    </row>
    <row r="3396" spans="1:3">
      <c r="A3396">
        <v>3393</v>
      </c>
      <c r="B3396" s="21">
        <v>0.21713340023531283</v>
      </c>
      <c r="C3396" s="21">
        <v>0.17802768189866869</v>
      </c>
    </row>
    <row r="3397" spans="1:3">
      <c r="A3397">
        <v>3394</v>
      </c>
      <c r="B3397" s="21">
        <v>0.24639343575749545</v>
      </c>
      <c r="C3397" s="21">
        <v>0.16256394960442583</v>
      </c>
    </row>
    <row r="3398" spans="1:3">
      <c r="A3398">
        <v>3395</v>
      </c>
      <c r="B3398" s="21">
        <v>0.23367492846335544</v>
      </c>
      <c r="C3398" s="21">
        <v>0.16082321079249012</v>
      </c>
    </row>
    <row r="3399" spans="1:3">
      <c r="A3399">
        <v>3396</v>
      </c>
      <c r="B3399" s="21">
        <v>0.23116410678597696</v>
      </c>
      <c r="C3399" s="21">
        <v>0.18454439003749515</v>
      </c>
    </row>
    <row r="3400" spans="1:3">
      <c r="A3400">
        <v>3397</v>
      </c>
      <c r="B3400" s="21">
        <v>0.20695426292803398</v>
      </c>
      <c r="C3400" s="21">
        <v>0.20620589156832259</v>
      </c>
    </row>
    <row r="3401" spans="1:3">
      <c r="A3401">
        <v>3398</v>
      </c>
      <c r="B3401" s="21">
        <v>0.23172376570641479</v>
      </c>
      <c r="C3401" s="21">
        <v>0.19668686161852483</v>
      </c>
    </row>
    <row r="3402" spans="1:3">
      <c r="A3402">
        <v>3399</v>
      </c>
      <c r="B3402" s="21">
        <v>0.24949048045598909</v>
      </c>
      <c r="C3402" s="21">
        <v>0.21323102435635985</v>
      </c>
    </row>
    <row r="3403" spans="1:3">
      <c r="A3403">
        <v>3400</v>
      </c>
      <c r="B3403" s="21">
        <v>0.22382439482588554</v>
      </c>
      <c r="C3403" s="21">
        <v>0.17936715493278571</v>
      </c>
    </row>
    <row r="3404" spans="1:3">
      <c r="A3404">
        <v>3401</v>
      </c>
      <c r="B3404" s="21">
        <v>0.23745859115885731</v>
      </c>
      <c r="C3404" s="21">
        <v>0.17716425795899962</v>
      </c>
    </row>
    <row r="3405" spans="1:3">
      <c r="A3405">
        <v>3402</v>
      </c>
      <c r="B3405" s="21">
        <v>0.25055375885100606</v>
      </c>
      <c r="C3405" s="21">
        <v>0.1502016828558583</v>
      </c>
    </row>
    <row r="3406" spans="1:3">
      <c r="A3406">
        <v>3403</v>
      </c>
      <c r="B3406" s="21">
        <v>0.24957178254747572</v>
      </c>
      <c r="C3406" s="21">
        <v>0.17308000883989083</v>
      </c>
    </row>
    <row r="3407" spans="1:3">
      <c r="A3407">
        <v>3404</v>
      </c>
      <c r="B3407" s="21">
        <v>0.23884433627097573</v>
      </c>
      <c r="C3407" s="21">
        <v>0.18316028371299262</v>
      </c>
    </row>
    <row r="3408" spans="1:3">
      <c r="A3408">
        <v>3405</v>
      </c>
      <c r="B3408" s="21">
        <v>0.23817472664915729</v>
      </c>
      <c r="C3408" s="21">
        <v>0.15255307466463569</v>
      </c>
    </row>
    <row r="3409" spans="1:3">
      <c r="A3409">
        <v>3406</v>
      </c>
      <c r="B3409" s="21">
        <v>0.22476341293884938</v>
      </c>
      <c r="C3409" s="21">
        <v>0.16943503693712536</v>
      </c>
    </row>
    <row r="3410" spans="1:3">
      <c r="A3410">
        <v>3407</v>
      </c>
      <c r="B3410" s="21">
        <v>0.23331650055715714</v>
      </c>
      <c r="C3410" s="21">
        <v>0.1719702128851352</v>
      </c>
    </row>
    <row r="3411" spans="1:3">
      <c r="A3411">
        <v>3408</v>
      </c>
      <c r="B3411" s="21">
        <v>0.21500032445326855</v>
      </c>
      <c r="C3411" s="21">
        <v>0.22133260109666375</v>
      </c>
    </row>
    <row r="3412" spans="1:3">
      <c r="A3412">
        <v>3409</v>
      </c>
      <c r="B3412" s="21">
        <v>0.27423178818393196</v>
      </c>
      <c r="C3412" s="21">
        <v>0.14594241706045849</v>
      </c>
    </row>
    <row r="3413" spans="1:3">
      <c r="A3413">
        <v>3410</v>
      </c>
      <c r="B3413" s="21">
        <v>0.24823316321942135</v>
      </c>
      <c r="C3413" s="21">
        <v>0.20303158167933419</v>
      </c>
    </row>
    <row r="3414" spans="1:3">
      <c r="A3414">
        <v>3411</v>
      </c>
      <c r="B3414" s="21">
        <v>0.25247880866695543</v>
      </c>
      <c r="C3414" s="21">
        <v>0.14371524077044862</v>
      </c>
    </row>
    <row r="3415" spans="1:3">
      <c r="A3415">
        <v>3412</v>
      </c>
      <c r="B3415" s="21">
        <v>0.21817691536901834</v>
      </c>
      <c r="C3415" s="21">
        <v>0.24774278062728924</v>
      </c>
    </row>
    <row r="3416" spans="1:3">
      <c r="A3416">
        <v>3413</v>
      </c>
      <c r="B3416" s="21">
        <v>0.22457393664735142</v>
      </c>
      <c r="C3416" s="21">
        <v>0.21140378795398013</v>
      </c>
    </row>
    <row r="3417" spans="1:3">
      <c r="A3417">
        <v>3414</v>
      </c>
      <c r="B3417" s="21">
        <v>0.23290345607084467</v>
      </c>
      <c r="C3417" s="21">
        <v>0.19526075219679501</v>
      </c>
    </row>
    <row r="3418" spans="1:3">
      <c r="A3418">
        <v>3415</v>
      </c>
      <c r="B3418" s="21">
        <v>0.22709058495408727</v>
      </c>
      <c r="C3418" s="21">
        <v>0.20089530444677323</v>
      </c>
    </row>
    <row r="3419" spans="1:3">
      <c r="A3419">
        <v>3416</v>
      </c>
      <c r="B3419" s="21">
        <v>0.2240071064759889</v>
      </c>
      <c r="C3419" s="21">
        <v>0.20714753039105713</v>
      </c>
    </row>
    <row r="3420" spans="1:3">
      <c r="A3420">
        <v>3417</v>
      </c>
      <c r="B3420" s="21">
        <v>0.25633384292204642</v>
      </c>
      <c r="C3420" s="21">
        <v>0.16367720740445385</v>
      </c>
    </row>
    <row r="3421" spans="1:3">
      <c r="A3421">
        <v>3418</v>
      </c>
      <c r="B3421" s="21">
        <v>0.22458512642961739</v>
      </c>
      <c r="C3421" s="21">
        <v>0.21328181890325126</v>
      </c>
    </row>
    <row r="3422" spans="1:3">
      <c r="A3422">
        <v>3419</v>
      </c>
      <c r="B3422" s="21">
        <v>0.20179280671545982</v>
      </c>
      <c r="C3422" s="21">
        <v>0.22781263415448252</v>
      </c>
    </row>
    <row r="3423" spans="1:3">
      <c r="A3423">
        <v>3420</v>
      </c>
      <c r="B3423" s="21">
        <v>0.21291465915249178</v>
      </c>
      <c r="C3423" s="21">
        <v>0.24691158050546927</v>
      </c>
    </row>
    <row r="3424" spans="1:3">
      <c r="A3424">
        <v>3421</v>
      </c>
      <c r="B3424" s="21">
        <v>0.26242789001181482</v>
      </c>
      <c r="C3424" s="21">
        <v>0.19374818911713082</v>
      </c>
    </row>
    <row r="3425" spans="1:3">
      <c r="A3425">
        <v>3422</v>
      </c>
      <c r="B3425" s="21">
        <v>0.22771768864287362</v>
      </c>
      <c r="C3425" s="21">
        <v>0.18647382361795525</v>
      </c>
    </row>
    <row r="3426" spans="1:3">
      <c r="A3426">
        <v>3423</v>
      </c>
      <c r="B3426" s="21">
        <v>0.30031266881057311</v>
      </c>
      <c r="C3426" s="21">
        <v>0.10968809716019431</v>
      </c>
    </row>
    <row r="3427" spans="1:3">
      <c r="A3427">
        <v>3424</v>
      </c>
      <c r="B3427" s="21">
        <v>0.20335401423748398</v>
      </c>
      <c r="C3427" s="21">
        <v>0.21196049308701531</v>
      </c>
    </row>
    <row r="3428" spans="1:3">
      <c r="A3428">
        <v>3425</v>
      </c>
      <c r="B3428" s="21">
        <v>0.29786316500965132</v>
      </c>
      <c r="C3428" s="21">
        <v>0.1383929213836349</v>
      </c>
    </row>
    <row r="3429" spans="1:3">
      <c r="A3429">
        <v>3426</v>
      </c>
      <c r="B3429" s="21">
        <v>0.25149062369435488</v>
      </c>
      <c r="C3429" s="21">
        <v>0.14102117617309162</v>
      </c>
    </row>
    <row r="3430" spans="1:3">
      <c r="A3430">
        <v>3427</v>
      </c>
      <c r="B3430" s="21">
        <v>0.27139011325493939</v>
      </c>
      <c r="C3430" s="21">
        <v>0.17095609809747447</v>
      </c>
    </row>
    <row r="3431" spans="1:3">
      <c r="A3431">
        <v>3428</v>
      </c>
      <c r="B3431" s="21">
        <v>0.21398717897091241</v>
      </c>
      <c r="C3431" s="21">
        <v>0.21705111702045082</v>
      </c>
    </row>
    <row r="3432" spans="1:3">
      <c r="A3432">
        <v>3429</v>
      </c>
      <c r="B3432" s="21">
        <v>0.24884385853456389</v>
      </c>
      <c r="C3432" s="21">
        <v>0.19197286402391575</v>
      </c>
    </row>
    <row r="3433" spans="1:3">
      <c r="A3433">
        <v>3430</v>
      </c>
      <c r="B3433" s="21">
        <v>0.24122969324227381</v>
      </c>
      <c r="C3433" s="21">
        <v>0.1927853651758501</v>
      </c>
    </row>
    <row r="3434" spans="1:3">
      <c r="A3434">
        <v>3431</v>
      </c>
      <c r="B3434" s="21">
        <v>0.22807320952830623</v>
      </c>
      <c r="C3434" s="21">
        <v>0.19186802271406361</v>
      </c>
    </row>
    <row r="3435" spans="1:3">
      <c r="A3435">
        <v>3432</v>
      </c>
      <c r="B3435" s="21">
        <v>0.24326473447713279</v>
      </c>
      <c r="C3435" s="21">
        <v>0.18790201446734744</v>
      </c>
    </row>
    <row r="3436" spans="1:3">
      <c r="A3436">
        <v>3433</v>
      </c>
      <c r="B3436" s="21">
        <v>0.21693533652466679</v>
      </c>
      <c r="C3436" s="21">
        <v>0.20862809689697637</v>
      </c>
    </row>
    <row r="3437" spans="1:3">
      <c r="A3437">
        <v>3434</v>
      </c>
      <c r="B3437" s="21">
        <v>0.23700508898196079</v>
      </c>
      <c r="C3437" s="21">
        <v>0.23225870458738643</v>
      </c>
    </row>
    <row r="3438" spans="1:3">
      <c r="A3438">
        <v>3435</v>
      </c>
      <c r="B3438" s="21">
        <v>0.24273047618923094</v>
      </c>
      <c r="C3438" s="21">
        <v>0.14796470192025143</v>
      </c>
    </row>
    <row r="3439" spans="1:3">
      <c r="A3439">
        <v>3436</v>
      </c>
      <c r="B3439" s="21">
        <v>0.21502821191535798</v>
      </c>
      <c r="C3439" s="21">
        <v>0.19998407165767002</v>
      </c>
    </row>
    <row r="3440" spans="1:3">
      <c r="A3440">
        <v>3437</v>
      </c>
      <c r="B3440" s="21">
        <v>0.25139612292555019</v>
      </c>
      <c r="C3440" s="21">
        <v>0.18195668976483337</v>
      </c>
    </row>
    <row r="3441" spans="1:3">
      <c r="A3441">
        <v>3438</v>
      </c>
      <c r="B3441" s="21">
        <v>0.25291986213519868</v>
      </c>
      <c r="C3441" s="21">
        <v>0.16801051646174422</v>
      </c>
    </row>
    <row r="3442" spans="1:3">
      <c r="A3442">
        <v>3439</v>
      </c>
      <c r="B3442" s="21">
        <v>0.22652177422999345</v>
      </c>
      <c r="C3442" s="21">
        <v>0.19165336700877458</v>
      </c>
    </row>
    <row r="3443" spans="1:3">
      <c r="A3443">
        <v>3440</v>
      </c>
      <c r="B3443" s="21">
        <v>0.21604619648889697</v>
      </c>
      <c r="C3443" s="21">
        <v>0.27262787665018329</v>
      </c>
    </row>
    <row r="3444" spans="1:3">
      <c r="A3444">
        <v>3441</v>
      </c>
      <c r="B3444" s="21">
        <v>0.24110194904851018</v>
      </c>
      <c r="C3444" s="21">
        <v>0.17041743997191558</v>
      </c>
    </row>
    <row r="3445" spans="1:3">
      <c r="A3445">
        <v>3442</v>
      </c>
      <c r="B3445" s="21">
        <v>0.21135685058687959</v>
      </c>
      <c r="C3445" s="21">
        <v>0.23916638888309122</v>
      </c>
    </row>
    <row r="3446" spans="1:3">
      <c r="A3446">
        <v>3443</v>
      </c>
      <c r="B3446" s="21">
        <v>0.22641300208168089</v>
      </c>
      <c r="C3446" s="21">
        <v>0.18020880964239006</v>
      </c>
    </row>
    <row r="3447" spans="1:3">
      <c r="A3447">
        <v>3444</v>
      </c>
      <c r="B3447" s="21">
        <v>0.2086286399157834</v>
      </c>
      <c r="C3447" s="21">
        <v>0.20766020695770035</v>
      </c>
    </row>
    <row r="3448" spans="1:3">
      <c r="A3448">
        <v>3445</v>
      </c>
      <c r="B3448" s="21">
        <v>0.25611005569103529</v>
      </c>
      <c r="C3448" s="21">
        <v>0.13520655279853461</v>
      </c>
    </row>
    <row r="3449" spans="1:3">
      <c r="A3449">
        <v>3446</v>
      </c>
      <c r="B3449" s="21">
        <v>0.21575952591647077</v>
      </c>
      <c r="C3449" s="21">
        <v>0.20964814595265729</v>
      </c>
    </row>
    <row r="3450" spans="1:3">
      <c r="A3450">
        <v>3447</v>
      </c>
      <c r="B3450" s="21">
        <v>0.28523437068987534</v>
      </c>
      <c r="C3450" s="21">
        <v>0.14907731818107542</v>
      </c>
    </row>
    <row r="3451" spans="1:3">
      <c r="A3451">
        <v>3448</v>
      </c>
      <c r="B3451" s="21">
        <v>0.24064645067253929</v>
      </c>
      <c r="C3451" s="21">
        <v>0.20943949140206752</v>
      </c>
    </row>
    <row r="3452" spans="1:3">
      <c r="A3452">
        <v>3449</v>
      </c>
      <c r="B3452" s="21">
        <v>0.20937227973729711</v>
      </c>
      <c r="C3452" s="21">
        <v>0.19237075334514445</v>
      </c>
    </row>
    <row r="3453" spans="1:3">
      <c r="A3453">
        <v>3450</v>
      </c>
      <c r="B3453" s="21">
        <v>0.23149459358941213</v>
      </c>
      <c r="C3453" s="21">
        <v>0.17267596621679882</v>
      </c>
    </row>
    <row r="3454" spans="1:3">
      <c r="A3454">
        <v>3451</v>
      </c>
      <c r="B3454" s="21">
        <v>0.24790003997066759</v>
      </c>
      <c r="C3454" s="21">
        <v>0.20015267948607729</v>
      </c>
    </row>
    <row r="3455" spans="1:3">
      <c r="A3455">
        <v>3452</v>
      </c>
      <c r="B3455" s="21">
        <v>0.2161842854348357</v>
      </c>
      <c r="C3455" s="21">
        <v>0.19319822550594992</v>
      </c>
    </row>
    <row r="3456" spans="1:3">
      <c r="A3456">
        <v>3453</v>
      </c>
      <c r="B3456" s="21">
        <v>0.19767036382615497</v>
      </c>
      <c r="C3456" s="21">
        <v>0.21066106965872</v>
      </c>
    </row>
    <row r="3457" spans="1:3">
      <c r="A3457">
        <v>3454</v>
      </c>
      <c r="B3457" s="21">
        <v>0.25405076657884079</v>
      </c>
      <c r="C3457" s="21">
        <v>0.2197062679201513</v>
      </c>
    </row>
    <row r="3458" spans="1:3">
      <c r="A3458">
        <v>3455</v>
      </c>
      <c r="B3458" s="21">
        <v>0.20524574914875121</v>
      </c>
      <c r="C3458" s="21">
        <v>0.26316955425248001</v>
      </c>
    </row>
    <row r="3459" spans="1:3">
      <c r="A3459">
        <v>3456</v>
      </c>
      <c r="B3459" s="21">
        <v>0.22648488105624304</v>
      </c>
      <c r="C3459" s="21">
        <v>0.19762384790073942</v>
      </c>
    </row>
    <row r="3460" spans="1:3">
      <c r="A3460">
        <v>3457</v>
      </c>
      <c r="B3460" s="21">
        <v>0.22197006927133586</v>
      </c>
      <c r="C3460" s="21">
        <v>0.22943599091355191</v>
      </c>
    </row>
    <row r="3461" spans="1:3">
      <c r="A3461">
        <v>3458</v>
      </c>
      <c r="B3461" s="21">
        <v>0.24661193124801059</v>
      </c>
      <c r="C3461" s="21">
        <v>0.25416236146114879</v>
      </c>
    </row>
    <row r="3462" spans="1:3">
      <c r="A3462">
        <v>3459</v>
      </c>
      <c r="B3462" s="21">
        <v>0.20590547519363353</v>
      </c>
      <c r="C3462" s="21">
        <v>0.22985462013604258</v>
      </c>
    </row>
    <row r="3463" spans="1:3">
      <c r="A3463">
        <v>3460</v>
      </c>
      <c r="B3463" s="21">
        <v>0.25627785158717936</v>
      </c>
      <c r="C3463" s="21">
        <v>0.18011570676869498</v>
      </c>
    </row>
    <row r="3464" spans="1:3">
      <c r="A3464">
        <v>3461</v>
      </c>
      <c r="B3464" s="21">
        <v>0.25044168300861713</v>
      </c>
      <c r="C3464" s="21">
        <v>0.19843411309762324</v>
      </c>
    </row>
    <row r="3465" spans="1:3">
      <c r="A3465">
        <v>3462</v>
      </c>
      <c r="B3465" s="21">
        <v>0.22513735569684418</v>
      </c>
      <c r="C3465" s="21">
        <v>0.18362998152824608</v>
      </c>
    </row>
    <row r="3466" spans="1:3">
      <c r="A3466">
        <v>3463</v>
      </c>
      <c r="B3466" s="21">
        <v>0.20232205593586705</v>
      </c>
      <c r="C3466" s="21">
        <v>0.20940388773278706</v>
      </c>
    </row>
    <row r="3467" spans="1:3">
      <c r="A3467">
        <v>3464</v>
      </c>
      <c r="B3467" s="21">
        <v>0.21536296483783021</v>
      </c>
      <c r="C3467" s="21">
        <v>0.18063562179230022</v>
      </c>
    </row>
    <row r="3468" spans="1:3">
      <c r="A3468">
        <v>3465</v>
      </c>
      <c r="B3468" s="21">
        <v>0.2324594355659885</v>
      </c>
      <c r="C3468" s="21">
        <v>0.15335070806820811</v>
      </c>
    </row>
    <row r="3469" spans="1:3">
      <c r="A3469">
        <v>3466</v>
      </c>
      <c r="B3469" s="21">
        <v>0.24308040007819309</v>
      </c>
      <c r="C3469" s="21">
        <v>0.18020021529419156</v>
      </c>
    </row>
    <row r="3470" spans="1:3">
      <c r="A3470">
        <v>3467</v>
      </c>
      <c r="B3470" s="21">
        <v>0.2451504022183186</v>
      </c>
      <c r="C3470" s="21">
        <v>0.2659885450349222</v>
      </c>
    </row>
    <row r="3471" spans="1:3">
      <c r="A3471">
        <v>3468</v>
      </c>
      <c r="B3471" s="21">
        <v>0.25807901304505426</v>
      </c>
      <c r="C3471" s="21">
        <v>0.13054141666430047</v>
      </c>
    </row>
    <row r="3472" spans="1:3">
      <c r="A3472">
        <v>3469</v>
      </c>
      <c r="B3472" s="21">
        <v>0.22047112639939662</v>
      </c>
      <c r="C3472" s="21">
        <v>0.20804980197718465</v>
      </c>
    </row>
    <row r="3473" spans="1:3">
      <c r="A3473">
        <v>3470</v>
      </c>
      <c r="B3473" s="21">
        <v>0.19558315466200291</v>
      </c>
      <c r="C3473" s="21">
        <v>0.23518539591290474</v>
      </c>
    </row>
    <row r="3474" spans="1:3">
      <c r="A3474">
        <v>3471</v>
      </c>
      <c r="B3474" s="21">
        <v>0.2514284891799029</v>
      </c>
      <c r="C3474" s="21">
        <v>0.21238567072255402</v>
      </c>
    </row>
    <row r="3475" spans="1:3">
      <c r="A3475">
        <v>3472</v>
      </c>
      <c r="B3475" s="21">
        <v>0.23464991201476593</v>
      </c>
      <c r="C3475" s="21">
        <v>0.25240848902595875</v>
      </c>
    </row>
    <row r="3476" spans="1:3">
      <c r="A3476">
        <v>3473</v>
      </c>
      <c r="B3476" s="21">
        <v>0.22451763929122859</v>
      </c>
      <c r="C3476" s="21">
        <v>0.24854261533384445</v>
      </c>
    </row>
    <row r="3477" spans="1:3">
      <c r="A3477">
        <v>3474</v>
      </c>
      <c r="B3477" s="21">
        <v>0.25292378134035298</v>
      </c>
      <c r="C3477" s="21">
        <v>0.15957672938467335</v>
      </c>
    </row>
    <row r="3478" spans="1:3">
      <c r="A3478">
        <v>3475</v>
      </c>
      <c r="B3478" s="21">
        <v>0.22048438501799855</v>
      </c>
      <c r="C3478" s="21">
        <v>0.22852556012773059</v>
      </c>
    </row>
    <row r="3479" spans="1:3">
      <c r="A3479">
        <v>3476</v>
      </c>
      <c r="B3479" s="21">
        <v>0.20176079015677587</v>
      </c>
      <c r="C3479" s="21">
        <v>0.2189688428732543</v>
      </c>
    </row>
    <row r="3480" spans="1:3">
      <c r="A3480">
        <v>3477</v>
      </c>
      <c r="B3480" s="21">
        <v>0.22343314775026865</v>
      </c>
      <c r="C3480" s="21">
        <v>0.21904983161697444</v>
      </c>
    </row>
    <row r="3481" spans="1:3">
      <c r="A3481">
        <v>3478</v>
      </c>
      <c r="B3481" s="21">
        <v>0.22276490170928684</v>
      </c>
      <c r="C3481" s="21">
        <v>0.24909801491061662</v>
      </c>
    </row>
    <row r="3482" spans="1:3">
      <c r="A3482">
        <v>3479</v>
      </c>
      <c r="B3482" s="21">
        <v>0.24921563917418482</v>
      </c>
      <c r="C3482" s="21">
        <v>0.16128354098161546</v>
      </c>
    </row>
    <row r="3483" spans="1:3">
      <c r="A3483">
        <v>3480</v>
      </c>
      <c r="B3483" s="21">
        <v>0.24211148874324129</v>
      </c>
      <c r="C3483" s="21">
        <v>0.22752760331807118</v>
      </c>
    </row>
    <row r="3484" spans="1:3">
      <c r="A3484">
        <v>3481</v>
      </c>
      <c r="B3484" s="21">
        <v>0.24556096284383874</v>
      </c>
      <c r="C3484" s="21">
        <v>0.20224312102438152</v>
      </c>
    </row>
    <row r="3485" spans="1:3">
      <c r="A3485">
        <v>3482</v>
      </c>
      <c r="B3485" s="21">
        <v>0.22752752437058907</v>
      </c>
      <c r="C3485" s="21">
        <v>0.23368369074208428</v>
      </c>
    </row>
    <row r="3486" spans="1:3">
      <c r="A3486">
        <v>3483</v>
      </c>
      <c r="B3486" s="21">
        <v>0.19381517343117791</v>
      </c>
      <c r="C3486" s="21">
        <v>0.23137733163565211</v>
      </c>
    </row>
    <row r="3487" spans="1:3">
      <c r="A3487">
        <v>3484</v>
      </c>
      <c r="B3487" s="21">
        <v>0.23091980045953678</v>
      </c>
      <c r="C3487" s="21">
        <v>0.25680249417151779</v>
      </c>
    </row>
    <row r="3488" spans="1:3">
      <c r="A3488">
        <v>3485</v>
      </c>
      <c r="B3488" s="21">
        <v>0.20316266719220699</v>
      </c>
      <c r="C3488" s="21">
        <v>0.24817127513264298</v>
      </c>
    </row>
    <row r="3489" spans="1:3">
      <c r="A3489">
        <v>3486</v>
      </c>
      <c r="B3489" s="21">
        <v>0.2364185489193816</v>
      </c>
      <c r="C3489" s="21">
        <v>0.19855542016998173</v>
      </c>
    </row>
    <row r="3490" spans="1:3">
      <c r="A3490">
        <v>3487</v>
      </c>
      <c r="B3490" s="21">
        <v>0.20642240613644477</v>
      </c>
      <c r="C3490" s="21">
        <v>0.21332180170810849</v>
      </c>
    </row>
    <row r="3491" spans="1:3">
      <c r="A3491">
        <v>3488</v>
      </c>
      <c r="B3491" s="21">
        <v>0.2533667341565386</v>
      </c>
      <c r="C3491" s="21">
        <v>0.20173194083368323</v>
      </c>
    </row>
    <row r="3492" spans="1:3">
      <c r="A3492">
        <v>3489</v>
      </c>
      <c r="B3492" s="21">
        <v>0.24560409211080392</v>
      </c>
      <c r="C3492" s="21">
        <v>0.13980504035334484</v>
      </c>
    </row>
    <row r="3493" spans="1:3">
      <c r="A3493">
        <v>3490</v>
      </c>
      <c r="B3493" s="21">
        <v>0.26389680972578944</v>
      </c>
      <c r="C3493" s="21">
        <v>0.25761761319522652</v>
      </c>
    </row>
    <row r="3494" spans="1:3">
      <c r="A3494">
        <v>3491</v>
      </c>
      <c r="B3494" s="21">
        <v>0.21510744413505886</v>
      </c>
      <c r="C3494" s="21">
        <v>0.20252753942604396</v>
      </c>
    </row>
    <row r="3495" spans="1:3">
      <c r="A3495">
        <v>3492</v>
      </c>
      <c r="B3495" s="21">
        <v>0.21686349798292553</v>
      </c>
      <c r="C3495" s="21">
        <v>0.23240496259807314</v>
      </c>
    </row>
    <row r="3496" spans="1:3">
      <c r="A3496">
        <v>3493</v>
      </c>
      <c r="B3496" s="21">
        <v>0.23116957314766542</v>
      </c>
      <c r="C3496" s="21">
        <v>0.20232755563317156</v>
      </c>
    </row>
    <row r="3497" spans="1:3">
      <c r="A3497">
        <v>3494</v>
      </c>
      <c r="B3497" s="21">
        <v>0.24045910303206991</v>
      </c>
      <c r="C3497" s="21">
        <v>0.19220913010428428</v>
      </c>
    </row>
    <row r="3498" spans="1:3">
      <c r="A3498">
        <v>3495</v>
      </c>
      <c r="B3498" s="21">
        <v>0.21220129722826536</v>
      </c>
      <c r="C3498" s="21">
        <v>0.21855374221132015</v>
      </c>
    </row>
    <row r="3499" spans="1:3">
      <c r="A3499">
        <v>3496</v>
      </c>
      <c r="B3499" s="21">
        <v>0.22307702521850423</v>
      </c>
      <c r="C3499" s="21">
        <v>0.16940010547304041</v>
      </c>
    </row>
    <row r="3500" spans="1:3">
      <c r="A3500">
        <v>3497</v>
      </c>
      <c r="B3500" s="21">
        <v>0.25823786054804904</v>
      </c>
      <c r="C3500" s="21">
        <v>0.19858808318125593</v>
      </c>
    </row>
    <row r="3501" spans="1:3">
      <c r="A3501">
        <v>3498</v>
      </c>
      <c r="B3501" s="21">
        <v>0.20166063474196086</v>
      </c>
      <c r="C3501" s="21">
        <v>0.21363138654851113</v>
      </c>
    </row>
    <row r="3502" spans="1:3">
      <c r="A3502">
        <v>3499</v>
      </c>
      <c r="B3502" s="21">
        <v>0.23323736426402886</v>
      </c>
      <c r="C3502" s="21">
        <v>0.16732618928891452</v>
      </c>
    </row>
    <row r="3503" spans="1:3">
      <c r="A3503">
        <v>3500</v>
      </c>
      <c r="B3503" s="21">
        <v>0.22742256371108344</v>
      </c>
      <c r="C3503" s="21">
        <v>0.2310280324530731</v>
      </c>
    </row>
    <row r="3504" spans="1:3">
      <c r="A3504">
        <v>3501</v>
      </c>
      <c r="B3504" s="21">
        <v>0.25861081352057802</v>
      </c>
      <c r="C3504" s="21">
        <v>0.15077475197131412</v>
      </c>
    </row>
    <row r="3505" spans="1:3">
      <c r="A3505">
        <v>3502</v>
      </c>
      <c r="B3505" s="21">
        <v>0.2586038104235292</v>
      </c>
      <c r="C3505" s="21">
        <v>0.20256191207876256</v>
      </c>
    </row>
    <row r="3506" spans="1:3">
      <c r="A3506">
        <v>3503</v>
      </c>
      <c r="B3506" s="21">
        <v>0.23768868683681232</v>
      </c>
      <c r="C3506" s="21">
        <v>0.18372288959925642</v>
      </c>
    </row>
    <row r="3507" spans="1:3">
      <c r="A3507">
        <v>3504</v>
      </c>
      <c r="B3507" s="21">
        <v>0.23371506338962345</v>
      </c>
      <c r="C3507" s="21">
        <v>0.18905883934943979</v>
      </c>
    </row>
    <row r="3508" spans="1:3">
      <c r="A3508">
        <v>3505</v>
      </c>
      <c r="B3508" s="21">
        <v>0.28048534444373985</v>
      </c>
      <c r="C3508" s="21">
        <v>0.22570031498710552</v>
      </c>
    </row>
    <row r="3509" spans="1:3">
      <c r="A3509">
        <v>3506</v>
      </c>
      <c r="B3509" s="21">
        <v>0.24116854996201467</v>
      </c>
      <c r="C3509" s="21">
        <v>0.24932555144913299</v>
      </c>
    </row>
    <row r="3510" spans="1:3">
      <c r="A3510">
        <v>3507</v>
      </c>
      <c r="B3510" s="21">
        <v>0.23653428294656714</v>
      </c>
      <c r="C3510" s="21">
        <v>0.24283841833906894</v>
      </c>
    </row>
    <row r="3511" spans="1:3">
      <c r="A3511">
        <v>3508</v>
      </c>
      <c r="B3511" s="21">
        <v>0.25901213577834142</v>
      </c>
      <c r="C3511" s="21">
        <v>0.16474887343208167</v>
      </c>
    </row>
    <row r="3512" spans="1:3">
      <c r="A3512">
        <v>3509</v>
      </c>
      <c r="B3512" s="21">
        <v>0.27250470207063326</v>
      </c>
      <c r="C3512" s="21">
        <v>0.14112781903455396</v>
      </c>
    </row>
    <row r="3513" spans="1:3">
      <c r="A3513">
        <v>3510</v>
      </c>
      <c r="B3513" s="21">
        <v>0.25667693556696936</v>
      </c>
      <c r="C3513" s="21">
        <v>0.15877434964082329</v>
      </c>
    </row>
    <row r="3514" spans="1:3">
      <c r="A3514">
        <v>3511</v>
      </c>
      <c r="B3514" s="21">
        <v>0.25206890033869039</v>
      </c>
      <c r="C3514" s="21">
        <v>0.14209817089305768</v>
      </c>
    </row>
    <row r="3515" spans="1:3">
      <c r="A3515">
        <v>3512</v>
      </c>
      <c r="B3515" s="21">
        <v>0.22785996323287863</v>
      </c>
      <c r="C3515" s="21">
        <v>0.21510114066666661</v>
      </c>
    </row>
    <row r="3516" spans="1:3">
      <c r="A3516">
        <v>3513</v>
      </c>
      <c r="B3516" s="21">
        <v>0.23010710044486715</v>
      </c>
      <c r="C3516" s="21">
        <v>0.18995218073332976</v>
      </c>
    </row>
    <row r="3517" spans="1:3">
      <c r="A3517">
        <v>3514</v>
      </c>
      <c r="B3517" s="21">
        <v>0.2486587181938005</v>
      </c>
      <c r="C3517" s="21">
        <v>0.21353662083295488</v>
      </c>
    </row>
    <row r="3518" spans="1:3">
      <c r="A3518">
        <v>3515</v>
      </c>
      <c r="B3518" s="21">
        <v>0.26026143549124325</v>
      </c>
      <c r="C3518" s="21">
        <v>0.17358452582485387</v>
      </c>
    </row>
    <row r="3519" spans="1:3">
      <c r="A3519">
        <v>3516</v>
      </c>
      <c r="B3519" s="21">
        <v>0.23490440373210583</v>
      </c>
      <c r="C3519" s="21">
        <v>0.1886528125766033</v>
      </c>
    </row>
    <row r="3520" spans="1:3">
      <c r="A3520">
        <v>3517</v>
      </c>
      <c r="B3520" s="21">
        <v>0.20231903364945505</v>
      </c>
      <c r="C3520" s="21">
        <v>0.20476362913308002</v>
      </c>
    </row>
    <row r="3521" spans="1:3">
      <c r="A3521">
        <v>3518</v>
      </c>
      <c r="B3521" s="21">
        <v>0.20508833574856414</v>
      </c>
      <c r="C3521" s="21">
        <v>0.21548364988519683</v>
      </c>
    </row>
    <row r="3522" spans="1:3">
      <c r="A3522">
        <v>3519</v>
      </c>
      <c r="B3522" s="21">
        <v>0.25101980191390627</v>
      </c>
      <c r="C3522" s="21">
        <v>0.15782728603260249</v>
      </c>
    </row>
    <row r="3523" spans="1:3">
      <c r="A3523">
        <v>3520</v>
      </c>
      <c r="B3523" s="21">
        <v>0.25441468689076807</v>
      </c>
      <c r="C3523" s="21">
        <v>0.20094623085553784</v>
      </c>
    </row>
    <row r="3524" spans="1:3">
      <c r="A3524">
        <v>3521</v>
      </c>
      <c r="B3524" s="21">
        <v>0.22714724084648769</v>
      </c>
      <c r="C3524" s="21">
        <v>0.2678597296772362</v>
      </c>
    </row>
    <row r="3525" spans="1:3">
      <c r="A3525">
        <v>3522</v>
      </c>
      <c r="B3525" s="21">
        <v>0.2609194411768776</v>
      </c>
      <c r="C3525" s="21">
        <v>0.17898826450157801</v>
      </c>
    </row>
    <row r="3526" spans="1:3">
      <c r="A3526">
        <v>3523</v>
      </c>
      <c r="B3526" s="21">
        <v>0.24389266424732572</v>
      </c>
      <c r="C3526" s="21">
        <v>0.18792539017577048</v>
      </c>
    </row>
    <row r="3527" spans="1:3">
      <c r="A3527">
        <v>3524</v>
      </c>
      <c r="B3527" s="21">
        <v>0.28616298415637359</v>
      </c>
      <c r="C3527" s="21">
        <v>0.2481722339960396</v>
      </c>
    </row>
    <row r="3528" spans="1:3">
      <c r="A3528">
        <v>3525</v>
      </c>
      <c r="B3528" s="21">
        <v>0.23700018490024294</v>
      </c>
      <c r="C3528" s="21">
        <v>0.15591626221210622</v>
      </c>
    </row>
    <row r="3529" spans="1:3">
      <c r="A3529">
        <v>3526</v>
      </c>
      <c r="B3529" s="21">
        <v>0.25437331125763424</v>
      </c>
      <c r="C3529" s="21">
        <v>0.14037180340872443</v>
      </c>
    </row>
    <row r="3530" spans="1:3">
      <c r="A3530">
        <v>3527</v>
      </c>
      <c r="B3530" s="21">
        <v>0.23262576421407144</v>
      </c>
      <c r="C3530" s="21">
        <v>0.24542479722125635</v>
      </c>
    </row>
    <row r="3531" spans="1:3">
      <c r="A3531">
        <v>3528</v>
      </c>
      <c r="B3531" s="21">
        <v>0.23064646044916931</v>
      </c>
      <c r="C3531" s="21">
        <v>0.22887195037720354</v>
      </c>
    </row>
    <row r="3532" spans="1:3">
      <c r="A3532">
        <v>3529</v>
      </c>
      <c r="B3532" s="21">
        <v>0.24122898534808934</v>
      </c>
      <c r="C3532" s="21">
        <v>0.20159990706821063</v>
      </c>
    </row>
    <row r="3533" spans="1:3">
      <c r="A3533">
        <v>3530</v>
      </c>
      <c r="B3533" s="21">
        <v>0.25454005379738415</v>
      </c>
      <c r="C3533" s="21">
        <v>0.15409090393582328</v>
      </c>
    </row>
    <row r="3534" spans="1:3">
      <c r="A3534">
        <v>3531</v>
      </c>
      <c r="B3534" s="21">
        <v>0.22286048094449745</v>
      </c>
      <c r="C3534" s="21">
        <v>0.22303261801199026</v>
      </c>
    </row>
    <row r="3535" spans="1:3">
      <c r="A3535">
        <v>3532</v>
      </c>
      <c r="B3535" s="21">
        <v>0.26086867772084044</v>
      </c>
      <c r="C3535" s="21">
        <v>0.16489911599403881</v>
      </c>
    </row>
    <row r="3536" spans="1:3">
      <c r="A3536">
        <v>3533</v>
      </c>
      <c r="B3536" s="21">
        <v>0.28245534649514153</v>
      </c>
      <c r="C3536" s="21">
        <v>0.11687969873802087</v>
      </c>
    </row>
    <row r="3537" spans="1:3">
      <c r="A3537">
        <v>3534</v>
      </c>
      <c r="B3537" s="21">
        <v>0.21161873863062261</v>
      </c>
      <c r="C3537" s="21">
        <v>0.22328018451254508</v>
      </c>
    </row>
    <row r="3538" spans="1:3">
      <c r="A3538">
        <v>3535</v>
      </c>
      <c r="B3538" s="21">
        <v>0.22827347836625578</v>
      </c>
      <c r="C3538" s="21">
        <v>0.20605904442182285</v>
      </c>
    </row>
    <row r="3539" spans="1:3">
      <c r="A3539">
        <v>3536</v>
      </c>
      <c r="B3539" s="21">
        <v>0.21492270075646738</v>
      </c>
      <c r="C3539" s="21">
        <v>0.23352222383377122</v>
      </c>
    </row>
    <row r="3540" spans="1:3">
      <c r="A3540">
        <v>3537</v>
      </c>
      <c r="B3540" s="21">
        <v>0.24293000557696642</v>
      </c>
      <c r="C3540" s="21">
        <v>0.26090073075671</v>
      </c>
    </row>
    <row r="3541" spans="1:3">
      <c r="A3541">
        <v>3538</v>
      </c>
      <c r="B3541" s="21">
        <v>0.2356435780090386</v>
      </c>
      <c r="C3541" s="21">
        <v>0.18661337255487515</v>
      </c>
    </row>
    <row r="3542" spans="1:3">
      <c r="A3542">
        <v>3539</v>
      </c>
      <c r="B3542" s="21">
        <v>0.23672911599073132</v>
      </c>
      <c r="C3542" s="21">
        <v>0.24017276521945155</v>
      </c>
    </row>
    <row r="3543" spans="1:3">
      <c r="A3543">
        <v>3540</v>
      </c>
      <c r="B3543" s="21">
        <v>0.24151572197080032</v>
      </c>
      <c r="C3543" s="21">
        <v>0.17538106877725579</v>
      </c>
    </row>
    <row r="3544" spans="1:3">
      <c r="A3544">
        <v>3541</v>
      </c>
      <c r="B3544" s="21">
        <v>0.2644000827528748</v>
      </c>
      <c r="C3544" s="21">
        <v>0.14634761021098691</v>
      </c>
    </row>
    <row r="3545" spans="1:3">
      <c r="A3545">
        <v>3542</v>
      </c>
      <c r="B3545" s="21">
        <v>0.20956679060496164</v>
      </c>
      <c r="C3545" s="21">
        <v>0.18530006649213351</v>
      </c>
    </row>
    <row r="3546" spans="1:3">
      <c r="A3546">
        <v>3543</v>
      </c>
      <c r="B3546" s="21">
        <v>0.26380896903723128</v>
      </c>
      <c r="C3546" s="21">
        <v>0.13289519239227249</v>
      </c>
    </row>
    <row r="3547" spans="1:3">
      <c r="A3547">
        <v>3544</v>
      </c>
      <c r="B3547" s="21">
        <v>0.27246007996803095</v>
      </c>
      <c r="C3547" s="21">
        <v>0.16660970483338142</v>
      </c>
    </row>
    <row r="3548" spans="1:3">
      <c r="A3548">
        <v>3545</v>
      </c>
      <c r="B3548" s="21">
        <v>0.25562120741349409</v>
      </c>
      <c r="C3548" s="21">
        <v>0.15569360657011427</v>
      </c>
    </row>
    <row r="3549" spans="1:3">
      <c r="A3549">
        <v>3546</v>
      </c>
      <c r="B3549" s="21">
        <v>0.25994136807923857</v>
      </c>
      <c r="C3549" s="21">
        <v>0.19503172106980737</v>
      </c>
    </row>
    <row r="3550" spans="1:3">
      <c r="A3550">
        <v>3547</v>
      </c>
      <c r="B3550" s="21">
        <v>0.21485005572305874</v>
      </c>
      <c r="C3550" s="21">
        <v>0.18805526609884984</v>
      </c>
    </row>
    <row r="3551" spans="1:3">
      <c r="A3551">
        <v>3548</v>
      </c>
      <c r="B3551" s="21">
        <v>0.20824135985942363</v>
      </c>
      <c r="C3551" s="21">
        <v>0.20005593964317808</v>
      </c>
    </row>
    <row r="3552" spans="1:3">
      <c r="A3552">
        <v>3549</v>
      </c>
      <c r="B3552" s="21">
        <v>0.27351057815970053</v>
      </c>
      <c r="C3552" s="21">
        <v>0.14752423408633589</v>
      </c>
    </row>
    <row r="3553" spans="1:3">
      <c r="A3553">
        <v>3550</v>
      </c>
      <c r="B3553" s="21">
        <v>0.19532458907208106</v>
      </c>
      <c r="C3553" s="21">
        <v>0.2573697160216023</v>
      </c>
    </row>
    <row r="3554" spans="1:3">
      <c r="A3554">
        <v>3551</v>
      </c>
      <c r="B3554" s="21">
        <v>0.24373086665742535</v>
      </c>
      <c r="C3554" s="21">
        <v>0.20323673476330817</v>
      </c>
    </row>
    <row r="3555" spans="1:3">
      <c r="A3555">
        <v>3552</v>
      </c>
      <c r="B3555" s="21">
        <v>0.23223588770601816</v>
      </c>
      <c r="C3555" s="21">
        <v>0.18917073800122389</v>
      </c>
    </row>
    <row r="3556" spans="1:3">
      <c r="A3556">
        <v>3553</v>
      </c>
      <c r="B3556" s="21">
        <v>0.24441101308851701</v>
      </c>
      <c r="C3556" s="21">
        <v>0.17700242334161945</v>
      </c>
    </row>
    <row r="3557" spans="1:3">
      <c r="A3557">
        <v>3554</v>
      </c>
      <c r="B3557" s="21">
        <v>0.26136494232293522</v>
      </c>
      <c r="C3557" s="21">
        <v>0.15392222967492963</v>
      </c>
    </row>
    <row r="3558" spans="1:3">
      <c r="A3558">
        <v>3555</v>
      </c>
      <c r="B3558" s="21">
        <v>0.2263329429226629</v>
      </c>
      <c r="C3558" s="21">
        <v>0.26520791431976776</v>
      </c>
    </row>
    <row r="3559" spans="1:3">
      <c r="A3559">
        <v>3556</v>
      </c>
      <c r="B3559" s="21">
        <v>0.2574713549592032</v>
      </c>
      <c r="C3559" s="21">
        <v>0.13622132465095205</v>
      </c>
    </row>
    <row r="3560" spans="1:3">
      <c r="A3560">
        <v>3557</v>
      </c>
      <c r="B3560" s="21">
        <v>0.21916299337926851</v>
      </c>
      <c r="C3560" s="21">
        <v>0.18456244332104926</v>
      </c>
    </row>
    <row r="3561" spans="1:3">
      <c r="A3561">
        <v>3558</v>
      </c>
      <c r="B3561" s="21">
        <v>0.2422418171733644</v>
      </c>
      <c r="C3561" s="21">
        <v>0.17755549907921653</v>
      </c>
    </row>
    <row r="3562" spans="1:3">
      <c r="A3562">
        <v>3559</v>
      </c>
      <c r="B3562" s="21">
        <v>0.20129849749312451</v>
      </c>
      <c r="C3562" s="21">
        <v>0.22758687988755866</v>
      </c>
    </row>
    <row r="3563" spans="1:3">
      <c r="A3563">
        <v>3560</v>
      </c>
      <c r="B3563" s="21">
        <v>0.2413398129197194</v>
      </c>
      <c r="C3563" s="21">
        <v>0.16104067027406621</v>
      </c>
    </row>
    <row r="3564" spans="1:3">
      <c r="A3564">
        <v>3561</v>
      </c>
      <c r="B3564" s="21">
        <v>0.23516401651708385</v>
      </c>
      <c r="C3564" s="21">
        <v>0.17284904992821454</v>
      </c>
    </row>
    <row r="3565" spans="1:3">
      <c r="A3565">
        <v>3562</v>
      </c>
      <c r="B3565" s="21">
        <v>0.25578972627721902</v>
      </c>
      <c r="C3565" s="21">
        <v>0.15019339055132522</v>
      </c>
    </row>
    <row r="3566" spans="1:3">
      <c r="A3566">
        <v>3563</v>
      </c>
      <c r="B3566" s="21">
        <v>0.2750627688176861</v>
      </c>
      <c r="C3566" s="21">
        <v>0.23037547337907002</v>
      </c>
    </row>
    <row r="3567" spans="1:3">
      <c r="A3567">
        <v>3564</v>
      </c>
      <c r="B3567" s="21">
        <v>0.286728822863205</v>
      </c>
      <c r="C3567" s="21">
        <v>0.1103044690213863</v>
      </c>
    </row>
    <row r="3568" spans="1:3">
      <c r="A3568">
        <v>3565</v>
      </c>
      <c r="B3568" s="21">
        <v>0.25246122056469877</v>
      </c>
      <c r="C3568" s="21">
        <v>0.15311531979275556</v>
      </c>
    </row>
    <row r="3569" spans="1:3">
      <c r="A3569">
        <v>3566</v>
      </c>
      <c r="B3569" s="21">
        <v>0.21814397447354569</v>
      </c>
      <c r="C3569" s="21">
        <v>0.2639147287230138</v>
      </c>
    </row>
    <row r="3570" spans="1:3">
      <c r="A3570">
        <v>3567</v>
      </c>
      <c r="B3570" s="21">
        <v>0.298505580234114</v>
      </c>
      <c r="C3570" s="21">
        <v>0.1309496972772293</v>
      </c>
    </row>
    <row r="3571" spans="1:3">
      <c r="A3571">
        <v>3568</v>
      </c>
      <c r="B3571" s="21">
        <v>0.20563988440576908</v>
      </c>
      <c r="C3571" s="21">
        <v>0.25118704032134304</v>
      </c>
    </row>
    <row r="3572" spans="1:3">
      <c r="A3572">
        <v>3569</v>
      </c>
      <c r="B3572" s="21">
        <v>0.26150685061592666</v>
      </c>
      <c r="C3572" s="21">
        <v>0.13624290041463433</v>
      </c>
    </row>
    <row r="3573" spans="1:3">
      <c r="A3573">
        <v>3570</v>
      </c>
      <c r="B3573" s="21">
        <v>0.2522968363675262</v>
      </c>
      <c r="C3573" s="21">
        <v>0.19961535902062358</v>
      </c>
    </row>
    <row r="3574" spans="1:3">
      <c r="A3574">
        <v>3571</v>
      </c>
      <c r="B3574" s="21">
        <v>0.22423625455387147</v>
      </c>
      <c r="C3574" s="21">
        <v>0.25649554596860974</v>
      </c>
    </row>
    <row r="3575" spans="1:3">
      <c r="A3575">
        <v>3572</v>
      </c>
      <c r="B3575" s="21">
        <v>0.22351058160802026</v>
      </c>
      <c r="C3575" s="21">
        <v>0.20098627423773008</v>
      </c>
    </row>
    <row r="3576" spans="1:3">
      <c r="A3576">
        <v>3573</v>
      </c>
      <c r="B3576" s="21">
        <v>0.28081534098496352</v>
      </c>
      <c r="C3576" s="21">
        <v>0.16694766045145182</v>
      </c>
    </row>
    <row r="3577" spans="1:3">
      <c r="A3577">
        <v>3574</v>
      </c>
      <c r="B3577" s="21">
        <v>0.26195685209103647</v>
      </c>
      <c r="C3577" s="21">
        <v>0.17773596785757675</v>
      </c>
    </row>
    <row r="3578" spans="1:3">
      <c r="A3578">
        <v>3575</v>
      </c>
      <c r="B3578" s="21">
        <v>0.23289539146319954</v>
      </c>
      <c r="C3578" s="21">
        <v>0.20718669543712984</v>
      </c>
    </row>
    <row r="3579" spans="1:3">
      <c r="A3579">
        <v>3576</v>
      </c>
      <c r="B3579" s="21">
        <v>0.27187300464515729</v>
      </c>
      <c r="C3579" s="21">
        <v>0.20022053734339584</v>
      </c>
    </row>
    <row r="3580" spans="1:3">
      <c r="A3580">
        <v>3577</v>
      </c>
      <c r="B3580" s="21">
        <v>0.24189246720241564</v>
      </c>
      <c r="C3580" s="21">
        <v>0.20017175436323251</v>
      </c>
    </row>
    <row r="3581" spans="1:3">
      <c r="A3581">
        <v>3578</v>
      </c>
      <c r="B3581" s="21">
        <v>0.21940610437310301</v>
      </c>
      <c r="C3581" s="21">
        <v>0.21104557051189773</v>
      </c>
    </row>
    <row r="3582" spans="1:3">
      <c r="A3582">
        <v>3579</v>
      </c>
      <c r="B3582" s="21">
        <v>0.23483490845690413</v>
      </c>
      <c r="C3582" s="21">
        <v>0.16279927173576875</v>
      </c>
    </row>
    <row r="3583" spans="1:3">
      <c r="A3583">
        <v>3580</v>
      </c>
      <c r="B3583" s="21">
        <v>0.21424520493602353</v>
      </c>
      <c r="C3583" s="21">
        <v>0.20039847915608794</v>
      </c>
    </row>
    <row r="3584" spans="1:3">
      <c r="A3584">
        <v>3581</v>
      </c>
      <c r="B3584" s="21">
        <v>0.24320636905833365</v>
      </c>
      <c r="C3584" s="21">
        <v>0.19042330831568191</v>
      </c>
    </row>
    <row r="3585" spans="1:3">
      <c r="A3585">
        <v>3582</v>
      </c>
      <c r="B3585" s="21">
        <v>0.28313853914313164</v>
      </c>
      <c r="C3585" s="21">
        <v>0.12977046407509252</v>
      </c>
    </row>
    <row r="3586" spans="1:3">
      <c r="A3586">
        <v>3583</v>
      </c>
      <c r="B3586" s="21">
        <v>0.26861902178430896</v>
      </c>
      <c r="C3586" s="21">
        <v>0.17912629380269277</v>
      </c>
    </row>
    <row r="3587" spans="1:3">
      <c r="A3587">
        <v>3584</v>
      </c>
      <c r="B3587" s="21">
        <v>0.22006072024199208</v>
      </c>
      <c r="C3587" s="21">
        <v>0.20456249285101885</v>
      </c>
    </row>
    <row r="3588" spans="1:3">
      <c r="A3588">
        <v>3585</v>
      </c>
      <c r="B3588" s="21">
        <v>0.30888844529549137</v>
      </c>
      <c r="C3588" s="21">
        <v>0.11618269810288263</v>
      </c>
    </row>
    <row r="3589" spans="1:3">
      <c r="A3589">
        <v>3586</v>
      </c>
      <c r="B3589" s="21">
        <v>0.24560404009763911</v>
      </c>
      <c r="C3589" s="21">
        <v>0.14787357764706821</v>
      </c>
    </row>
    <row r="3590" spans="1:3">
      <c r="A3590">
        <v>3587</v>
      </c>
      <c r="B3590" s="21">
        <v>0.24828350965399634</v>
      </c>
      <c r="C3590" s="21">
        <v>0.18659968763913279</v>
      </c>
    </row>
    <row r="3591" spans="1:3">
      <c r="A3591">
        <v>3588</v>
      </c>
      <c r="B3591" s="21">
        <v>0.23910802952410534</v>
      </c>
      <c r="C3591" s="21">
        <v>0.14854613954331247</v>
      </c>
    </row>
    <row r="3592" spans="1:3">
      <c r="A3592">
        <v>3589</v>
      </c>
      <c r="B3592" s="21">
        <v>0.23181952886441246</v>
      </c>
      <c r="C3592" s="21">
        <v>0.18004814705520039</v>
      </c>
    </row>
    <row r="3593" spans="1:3">
      <c r="A3593">
        <v>3590</v>
      </c>
      <c r="B3593" s="21">
        <v>0.29819983789825555</v>
      </c>
      <c r="C3593" s="21">
        <v>0.13850930512718135</v>
      </c>
    </row>
    <row r="3594" spans="1:3">
      <c r="A3594">
        <v>3591</v>
      </c>
      <c r="B3594" s="21">
        <v>0.33966409518963547</v>
      </c>
      <c r="C3594" s="21">
        <v>0.10190568222738981</v>
      </c>
    </row>
    <row r="3595" spans="1:3">
      <c r="A3595">
        <v>3592</v>
      </c>
      <c r="B3595" s="21">
        <v>0.22617383299560348</v>
      </c>
      <c r="C3595" s="21">
        <v>0.22774588889991793</v>
      </c>
    </row>
    <row r="3596" spans="1:3">
      <c r="A3596">
        <v>3593</v>
      </c>
      <c r="B3596" s="21">
        <v>0.23007628243536277</v>
      </c>
      <c r="C3596" s="21">
        <v>0.27687729358274271</v>
      </c>
    </row>
    <row r="3597" spans="1:3">
      <c r="A3597">
        <v>3594</v>
      </c>
      <c r="B3597" s="21">
        <v>0.26213258973527714</v>
      </c>
      <c r="C3597" s="21">
        <v>0.12676021798908327</v>
      </c>
    </row>
    <row r="3598" spans="1:3">
      <c r="A3598">
        <v>3595</v>
      </c>
      <c r="B3598" s="21">
        <v>0.25237040057883237</v>
      </c>
      <c r="C3598" s="21">
        <v>0.19480650741130229</v>
      </c>
    </row>
    <row r="3599" spans="1:3">
      <c r="A3599">
        <v>3596</v>
      </c>
      <c r="B3599" s="21">
        <v>0.2628397032743538</v>
      </c>
      <c r="C3599" s="21">
        <v>0.18541112388844408</v>
      </c>
    </row>
    <row r="3600" spans="1:3">
      <c r="A3600">
        <v>3597</v>
      </c>
      <c r="B3600" s="21">
        <v>0.25379854507410488</v>
      </c>
      <c r="C3600" s="21">
        <v>0.14561241134751718</v>
      </c>
    </row>
    <row r="3601" spans="1:3">
      <c r="A3601">
        <v>3598</v>
      </c>
      <c r="B3601" s="21">
        <v>0.229219953874161</v>
      </c>
      <c r="C3601" s="21">
        <v>0.25528992291018854</v>
      </c>
    </row>
    <row r="3602" spans="1:3">
      <c r="A3602">
        <v>3599</v>
      </c>
      <c r="B3602" s="21">
        <v>0.24486226962145163</v>
      </c>
      <c r="C3602" s="21">
        <v>0.18568046903329102</v>
      </c>
    </row>
    <row r="3603" spans="1:3">
      <c r="A3603">
        <v>3600</v>
      </c>
      <c r="B3603" s="21">
        <v>0.26890484402605208</v>
      </c>
      <c r="C3603" s="21">
        <v>0.15423546734687552</v>
      </c>
    </row>
    <row r="3604" spans="1:3">
      <c r="A3604">
        <v>3601</v>
      </c>
      <c r="B3604" s="21">
        <v>0.25307462239414008</v>
      </c>
      <c r="C3604" s="21">
        <v>0.1837567125252583</v>
      </c>
    </row>
    <row r="3605" spans="1:3">
      <c r="A3605">
        <v>3602</v>
      </c>
      <c r="B3605" s="21">
        <v>0.3404083507842432</v>
      </c>
      <c r="C3605" s="21">
        <v>0.10258122400328304</v>
      </c>
    </row>
    <row r="3606" spans="1:3">
      <c r="A3606">
        <v>3603</v>
      </c>
      <c r="B3606" s="21">
        <v>0.27513289531774371</v>
      </c>
      <c r="C3606" s="21">
        <v>0.17182957779918495</v>
      </c>
    </row>
    <row r="3607" spans="1:3">
      <c r="A3607">
        <v>3604</v>
      </c>
      <c r="B3607" s="21">
        <v>0.27501762627592552</v>
      </c>
      <c r="C3607" s="21">
        <v>0.1662918774808225</v>
      </c>
    </row>
    <row r="3608" spans="1:3">
      <c r="A3608">
        <v>3605</v>
      </c>
      <c r="B3608" s="21">
        <v>0.25736404185355327</v>
      </c>
      <c r="C3608" s="21">
        <v>0.2550720926857043</v>
      </c>
    </row>
    <row r="3609" spans="1:3">
      <c r="A3609">
        <v>3606</v>
      </c>
      <c r="B3609" s="21">
        <v>0.25190076608156853</v>
      </c>
      <c r="C3609" s="21">
        <v>0.14451901330468364</v>
      </c>
    </row>
    <row r="3610" spans="1:3">
      <c r="A3610">
        <v>3607</v>
      </c>
      <c r="B3610" s="21">
        <v>0.34119910547545784</v>
      </c>
      <c r="C3610" s="21">
        <v>0.10682909653918027</v>
      </c>
    </row>
    <row r="3611" spans="1:3">
      <c r="A3611">
        <v>3608</v>
      </c>
      <c r="B3611" s="21">
        <v>0.21214662866627568</v>
      </c>
      <c r="C3611" s="21">
        <v>0.22198654239130844</v>
      </c>
    </row>
    <row r="3612" spans="1:3">
      <c r="A3612">
        <v>3609</v>
      </c>
      <c r="B3612" s="21">
        <v>0.24898281957774263</v>
      </c>
      <c r="C3612" s="21">
        <v>0.20504812365402997</v>
      </c>
    </row>
    <row r="3613" spans="1:3">
      <c r="A3613">
        <v>3610</v>
      </c>
      <c r="B3613" s="21">
        <v>0.27355772938045858</v>
      </c>
      <c r="C3613" s="21">
        <v>0.24919978548120669</v>
      </c>
    </row>
    <row r="3614" spans="1:3">
      <c r="A3614">
        <v>3611</v>
      </c>
      <c r="B3614" s="21">
        <v>0.25436627977849685</v>
      </c>
      <c r="C3614" s="21">
        <v>0.14755895248759943</v>
      </c>
    </row>
    <row r="3615" spans="1:3">
      <c r="A3615">
        <v>3612</v>
      </c>
      <c r="B3615" s="21">
        <v>0.24377238540542473</v>
      </c>
      <c r="C3615" s="21">
        <v>0.17301692489181658</v>
      </c>
    </row>
    <row r="3616" spans="1:3">
      <c r="A3616">
        <v>3613</v>
      </c>
      <c r="B3616" s="21">
        <v>0.25968342465482408</v>
      </c>
      <c r="C3616" s="21">
        <v>0.17716123412317131</v>
      </c>
    </row>
    <row r="3617" spans="1:3">
      <c r="A3617">
        <v>3614</v>
      </c>
      <c r="B3617" s="21">
        <v>0.25201687500125047</v>
      </c>
      <c r="C3617" s="21">
        <v>0.15596490733481327</v>
      </c>
    </row>
    <row r="3618" spans="1:3">
      <c r="A3618">
        <v>3615</v>
      </c>
      <c r="B3618" s="21">
        <v>0.20399126583988858</v>
      </c>
      <c r="C3618" s="21">
        <v>0.23561378426230598</v>
      </c>
    </row>
    <row r="3619" spans="1:3">
      <c r="A3619">
        <v>3616</v>
      </c>
      <c r="B3619" s="21">
        <v>0.213129128835579</v>
      </c>
      <c r="C3619" s="21">
        <v>0.19437905808216913</v>
      </c>
    </row>
    <row r="3620" spans="1:3">
      <c r="A3620">
        <v>3617</v>
      </c>
      <c r="B3620" s="21">
        <v>0.24181606442798623</v>
      </c>
      <c r="C3620" s="21">
        <v>0.28298419226677329</v>
      </c>
    </row>
    <row r="3621" spans="1:3">
      <c r="A3621">
        <v>3618</v>
      </c>
      <c r="B3621" s="21">
        <v>0.25914523468912048</v>
      </c>
      <c r="C3621" s="21">
        <v>0.13924724826411455</v>
      </c>
    </row>
    <row r="3622" spans="1:3">
      <c r="A3622">
        <v>3619</v>
      </c>
      <c r="B3622" s="21">
        <v>0.24742492692854884</v>
      </c>
      <c r="C3622" s="21">
        <v>0.21443970298109083</v>
      </c>
    </row>
    <row r="3623" spans="1:3">
      <c r="A3623">
        <v>3620</v>
      </c>
      <c r="B3623" s="21">
        <v>0.25599484706895287</v>
      </c>
      <c r="C3623" s="21">
        <v>0.22581731177023989</v>
      </c>
    </row>
    <row r="3624" spans="1:3">
      <c r="A3624">
        <v>3621</v>
      </c>
      <c r="B3624" s="21">
        <v>0.21703768179790872</v>
      </c>
      <c r="C3624" s="21">
        <v>0.20823219510899602</v>
      </c>
    </row>
    <row r="3625" spans="1:3">
      <c r="A3625">
        <v>3622</v>
      </c>
      <c r="B3625" s="21">
        <v>0.25500312467965974</v>
      </c>
      <c r="C3625" s="21">
        <v>0.17129011856377221</v>
      </c>
    </row>
    <row r="3626" spans="1:3">
      <c r="A3626">
        <v>3623</v>
      </c>
      <c r="B3626" s="21">
        <v>0.26152502989075449</v>
      </c>
      <c r="C3626" s="21">
        <v>0.19453445888201126</v>
      </c>
    </row>
    <row r="3627" spans="1:3">
      <c r="A3627">
        <v>3624</v>
      </c>
      <c r="B3627" s="21">
        <v>0.24661362422237385</v>
      </c>
      <c r="C3627" s="21">
        <v>0.15617983883479497</v>
      </c>
    </row>
    <row r="3628" spans="1:3">
      <c r="A3628">
        <v>3625</v>
      </c>
      <c r="B3628" s="21">
        <v>0.28672671445147124</v>
      </c>
      <c r="C3628" s="21">
        <v>0.18017565719142173</v>
      </c>
    </row>
    <row r="3629" spans="1:3">
      <c r="A3629">
        <v>3626</v>
      </c>
      <c r="B3629" s="21">
        <v>0.22050805568852908</v>
      </c>
      <c r="C3629" s="21">
        <v>0.20994332085977466</v>
      </c>
    </row>
    <row r="3630" spans="1:3">
      <c r="A3630">
        <v>3627</v>
      </c>
      <c r="B3630" s="21">
        <v>0.21002025403486588</v>
      </c>
      <c r="C3630" s="21">
        <v>0.23481827636668187</v>
      </c>
    </row>
    <row r="3631" spans="1:3">
      <c r="A3631">
        <v>3628</v>
      </c>
      <c r="B3631" s="21">
        <v>0.22587025096128049</v>
      </c>
      <c r="C3631" s="21">
        <v>0.20265581234339683</v>
      </c>
    </row>
    <row r="3632" spans="1:3">
      <c r="A3632">
        <v>3629</v>
      </c>
      <c r="B3632" s="21">
        <v>0.24229888892572546</v>
      </c>
      <c r="C3632" s="21">
        <v>0.16615308046868188</v>
      </c>
    </row>
    <row r="3633" spans="1:3">
      <c r="A3633">
        <v>3630</v>
      </c>
      <c r="B3633" s="21">
        <v>0.22107262971074387</v>
      </c>
      <c r="C3633" s="21">
        <v>0.21266808010797028</v>
      </c>
    </row>
    <row r="3634" spans="1:3">
      <c r="A3634">
        <v>3631</v>
      </c>
      <c r="B3634" s="21">
        <v>0.22332161667698663</v>
      </c>
      <c r="C3634" s="21">
        <v>0.17727449029698397</v>
      </c>
    </row>
    <row r="3635" spans="1:3">
      <c r="A3635">
        <v>3632</v>
      </c>
      <c r="B3635" s="21">
        <v>0.24768672490727292</v>
      </c>
      <c r="C3635" s="21">
        <v>0.17855061977035658</v>
      </c>
    </row>
    <row r="3636" spans="1:3">
      <c r="A3636">
        <v>3633</v>
      </c>
      <c r="B3636" s="21">
        <v>0.2133899804465475</v>
      </c>
      <c r="C3636" s="21">
        <v>0.19754606691220181</v>
      </c>
    </row>
    <row r="3637" spans="1:3">
      <c r="A3637">
        <v>3634</v>
      </c>
      <c r="B3637" s="21">
        <v>0.28253138610324913</v>
      </c>
      <c r="C3637" s="21">
        <v>0.26975312677828983</v>
      </c>
    </row>
    <row r="3638" spans="1:3">
      <c r="A3638">
        <v>3635</v>
      </c>
      <c r="B3638" s="21">
        <v>0.23325763067788061</v>
      </c>
      <c r="C3638" s="21">
        <v>0.18462864251128547</v>
      </c>
    </row>
    <row r="3639" spans="1:3">
      <c r="A3639">
        <v>3636</v>
      </c>
      <c r="B3639" s="21">
        <v>0.2476423384019697</v>
      </c>
      <c r="C3639" s="21">
        <v>0.15395710690054587</v>
      </c>
    </row>
    <row r="3640" spans="1:3">
      <c r="A3640">
        <v>3637</v>
      </c>
      <c r="B3640" s="21">
        <v>0.20727006141541229</v>
      </c>
      <c r="C3640" s="21">
        <v>0.22082250295753764</v>
      </c>
    </row>
    <row r="3641" spans="1:3">
      <c r="A3641">
        <v>3638</v>
      </c>
      <c r="B3641" s="21">
        <v>0.2257060562503766</v>
      </c>
      <c r="C3641" s="21">
        <v>0.22951558143170814</v>
      </c>
    </row>
    <row r="3642" spans="1:3">
      <c r="A3642">
        <v>3639</v>
      </c>
      <c r="B3642" s="21">
        <v>0.23225067540219699</v>
      </c>
      <c r="C3642" s="21">
        <v>0.17558617951083075</v>
      </c>
    </row>
    <row r="3643" spans="1:3">
      <c r="A3643">
        <v>3640</v>
      </c>
      <c r="B3643" s="21">
        <v>0.340650665132473</v>
      </c>
      <c r="C3643" s="21">
        <v>0.10272755076835489</v>
      </c>
    </row>
    <row r="3644" spans="1:3">
      <c r="A3644">
        <v>3641</v>
      </c>
      <c r="B3644" s="21">
        <v>0.26825416550020642</v>
      </c>
      <c r="C3644" s="21">
        <v>0.29242698327889138</v>
      </c>
    </row>
    <row r="3645" spans="1:3">
      <c r="A3645">
        <v>3642</v>
      </c>
      <c r="B3645" s="21">
        <v>0.19706323267230044</v>
      </c>
      <c r="C3645" s="21">
        <v>0.24037166451134723</v>
      </c>
    </row>
    <row r="3646" spans="1:3">
      <c r="A3646">
        <v>3643</v>
      </c>
      <c r="B3646" s="21">
        <v>0.2535473615192631</v>
      </c>
      <c r="C3646" s="21">
        <v>0.16261810040966063</v>
      </c>
    </row>
    <row r="3647" spans="1:3">
      <c r="A3647">
        <v>3644</v>
      </c>
      <c r="B3647" s="21">
        <v>0.24533848406703199</v>
      </c>
      <c r="C3647" s="21">
        <v>0.15493355496900552</v>
      </c>
    </row>
    <row r="3648" spans="1:3">
      <c r="A3648">
        <v>3645</v>
      </c>
      <c r="B3648" s="21">
        <v>0.25019485544006198</v>
      </c>
      <c r="C3648" s="21">
        <v>0.15482022866598077</v>
      </c>
    </row>
    <row r="3649" spans="1:3">
      <c r="A3649">
        <v>3646</v>
      </c>
      <c r="B3649" s="21">
        <v>0.26203870515964112</v>
      </c>
      <c r="C3649" s="21">
        <v>0.20015051458418204</v>
      </c>
    </row>
    <row r="3650" spans="1:3">
      <c r="A3650">
        <v>3647</v>
      </c>
      <c r="B3650" s="21">
        <v>0.25130286462858981</v>
      </c>
      <c r="C3650" s="21">
        <v>0.16344079744697404</v>
      </c>
    </row>
    <row r="3651" spans="1:3">
      <c r="A3651">
        <v>3648</v>
      </c>
      <c r="B3651" s="21">
        <v>0.22816146987233621</v>
      </c>
      <c r="C3651" s="21">
        <v>0.1913094427590403</v>
      </c>
    </row>
    <row r="3652" spans="1:3">
      <c r="A3652">
        <v>3649</v>
      </c>
      <c r="B3652" s="21">
        <v>0.22434144798358829</v>
      </c>
      <c r="C3652" s="21">
        <v>0.18118469493462044</v>
      </c>
    </row>
    <row r="3653" spans="1:3">
      <c r="A3653">
        <v>3650</v>
      </c>
      <c r="B3653" s="21">
        <v>0.24766996701291302</v>
      </c>
      <c r="C3653" s="21">
        <v>0.17156880700722082</v>
      </c>
    </row>
    <row r="3654" spans="1:3">
      <c r="A3654">
        <v>3651</v>
      </c>
      <c r="B3654" s="21">
        <v>0.22263344813039992</v>
      </c>
      <c r="C3654" s="21">
        <v>0.2524227293208659</v>
      </c>
    </row>
    <row r="3655" spans="1:3">
      <c r="A3655">
        <v>3652</v>
      </c>
      <c r="B3655" s="21">
        <v>0.24471291496968192</v>
      </c>
      <c r="C3655" s="21">
        <v>0.19564938322725212</v>
      </c>
    </row>
    <row r="3656" spans="1:3">
      <c r="A3656">
        <v>3653</v>
      </c>
      <c r="B3656" s="21">
        <v>0.20387803475218153</v>
      </c>
      <c r="C3656" s="21">
        <v>0.19279319226776298</v>
      </c>
    </row>
    <row r="3657" spans="1:3">
      <c r="A3657">
        <v>3654</v>
      </c>
      <c r="B3657" s="21">
        <v>0.20522400976035227</v>
      </c>
      <c r="C3657" s="21">
        <v>0.19914927437922209</v>
      </c>
    </row>
    <row r="3658" spans="1:3">
      <c r="A3658">
        <v>3655</v>
      </c>
      <c r="B3658" s="21">
        <v>0.27935765424337716</v>
      </c>
      <c r="C3658" s="21">
        <v>0.1802552972812107</v>
      </c>
    </row>
    <row r="3659" spans="1:3">
      <c r="A3659">
        <v>3656</v>
      </c>
      <c r="B3659" s="21">
        <v>0.22725826148860212</v>
      </c>
      <c r="C3659" s="21">
        <v>0.1949065272695861</v>
      </c>
    </row>
    <row r="3660" spans="1:3">
      <c r="A3660">
        <v>3657</v>
      </c>
      <c r="B3660" s="21">
        <v>0.21680811249846726</v>
      </c>
      <c r="C3660" s="21">
        <v>0.22570102240606038</v>
      </c>
    </row>
    <row r="3661" spans="1:3">
      <c r="A3661">
        <v>3658</v>
      </c>
      <c r="B3661" s="21">
        <v>0.237490006430888</v>
      </c>
      <c r="C3661" s="21">
        <v>0.17833782778079235</v>
      </c>
    </row>
    <row r="3662" spans="1:3">
      <c r="A3662">
        <v>3659</v>
      </c>
      <c r="B3662" s="21">
        <v>0.24556952163748569</v>
      </c>
      <c r="C3662" s="21">
        <v>0.16986396040271132</v>
      </c>
    </row>
    <row r="3663" spans="1:3">
      <c r="A3663">
        <v>3660</v>
      </c>
      <c r="B3663" s="21">
        <v>0.23653534160997591</v>
      </c>
      <c r="C3663" s="21">
        <v>0.16721485438804681</v>
      </c>
    </row>
    <row r="3664" spans="1:3">
      <c r="A3664">
        <v>3661</v>
      </c>
      <c r="B3664" s="21">
        <v>0.26124215427659531</v>
      </c>
      <c r="C3664" s="21">
        <v>0.14962361597174309</v>
      </c>
    </row>
    <row r="3665" spans="1:3">
      <c r="A3665">
        <v>3662</v>
      </c>
      <c r="B3665" s="21">
        <v>0.24505803923017183</v>
      </c>
      <c r="C3665" s="21">
        <v>0.19904642540628345</v>
      </c>
    </row>
    <row r="3666" spans="1:3">
      <c r="A3666">
        <v>3663</v>
      </c>
      <c r="B3666" s="21">
        <v>0.25473680117036807</v>
      </c>
      <c r="C3666" s="21">
        <v>0.16773555490179648</v>
      </c>
    </row>
    <row r="3667" spans="1:3">
      <c r="A3667">
        <v>3664</v>
      </c>
      <c r="B3667" s="21">
        <v>0.23917612005048328</v>
      </c>
      <c r="C3667" s="21">
        <v>0.15491441932760858</v>
      </c>
    </row>
    <row r="3668" spans="1:3">
      <c r="A3668">
        <v>3665</v>
      </c>
      <c r="B3668" s="21">
        <v>0.21416639067542118</v>
      </c>
      <c r="C3668" s="21">
        <v>0.2093482888411268</v>
      </c>
    </row>
    <row r="3669" spans="1:3">
      <c r="A3669">
        <v>3666</v>
      </c>
      <c r="B3669" s="21">
        <v>0.25284801656696732</v>
      </c>
      <c r="C3669" s="21">
        <v>0.15447461969325932</v>
      </c>
    </row>
    <row r="3670" spans="1:3">
      <c r="A3670">
        <v>3667</v>
      </c>
      <c r="B3670" s="21">
        <v>0.22315507278354613</v>
      </c>
      <c r="C3670" s="21">
        <v>0.18575180965968177</v>
      </c>
    </row>
    <row r="3671" spans="1:3">
      <c r="A3671">
        <v>3668</v>
      </c>
      <c r="B3671" s="21">
        <v>0.27592841563707027</v>
      </c>
      <c r="C3671" s="21">
        <v>0.19926130840908643</v>
      </c>
    </row>
    <row r="3672" spans="1:3">
      <c r="A3672">
        <v>3669</v>
      </c>
      <c r="B3672" s="21">
        <v>0.26566731958565937</v>
      </c>
      <c r="C3672" s="21">
        <v>0.19728922994534817</v>
      </c>
    </row>
    <row r="3673" spans="1:3">
      <c r="A3673">
        <v>3670</v>
      </c>
      <c r="B3673" s="21">
        <v>0.25456084022302083</v>
      </c>
      <c r="C3673" s="21">
        <v>0.15786355568237173</v>
      </c>
    </row>
    <row r="3674" spans="1:3">
      <c r="A3674">
        <v>3671</v>
      </c>
      <c r="B3674" s="21">
        <v>0.23611314089730137</v>
      </c>
      <c r="C3674" s="21">
        <v>0.22492815903649782</v>
      </c>
    </row>
    <row r="3675" spans="1:3">
      <c r="A3675">
        <v>3672</v>
      </c>
      <c r="B3675" s="21">
        <v>0.20460060699815183</v>
      </c>
      <c r="C3675" s="21">
        <v>0.20936273838179137</v>
      </c>
    </row>
    <row r="3676" spans="1:3">
      <c r="A3676">
        <v>3673</v>
      </c>
      <c r="B3676" s="21">
        <v>0.20476377150239566</v>
      </c>
      <c r="C3676" s="21">
        <v>0.22019858810640519</v>
      </c>
    </row>
    <row r="3677" spans="1:3">
      <c r="A3677">
        <v>3674</v>
      </c>
      <c r="B3677" s="21">
        <v>0.21168368680196029</v>
      </c>
      <c r="C3677" s="21">
        <v>0.22726763034182224</v>
      </c>
    </row>
    <row r="3678" spans="1:3">
      <c r="A3678">
        <v>3675</v>
      </c>
      <c r="B3678" s="21">
        <v>0.21015823316801932</v>
      </c>
      <c r="C3678" s="21">
        <v>0.19823985662395704</v>
      </c>
    </row>
    <row r="3679" spans="1:3">
      <c r="A3679">
        <v>3676</v>
      </c>
      <c r="B3679" s="21">
        <v>0.23938003266808594</v>
      </c>
      <c r="C3679" s="21">
        <v>0.18162714846968256</v>
      </c>
    </row>
    <row r="3680" spans="1:3">
      <c r="A3680">
        <v>3677</v>
      </c>
      <c r="B3680" s="21">
        <v>0.21749797719353994</v>
      </c>
      <c r="C3680" s="21">
        <v>0.1814087072372601</v>
      </c>
    </row>
    <row r="3681" spans="1:3">
      <c r="A3681">
        <v>3678</v>
      </c>
      <c r="B3681" s="21">
        <v>0.23416291063242226</v>
      </c>
      <c r="C3681" s="21">
        <v>0.17599600793602319</v>
      </c>
    </row>
    <row r="3682" spans="1:3">
      <c r="A3682">
        <v>3679</v>
      </c>
      <c r="B3682" s="21">
        <v>0.24210004971036567</v>
      </c>
      <c r="C3682" s="21">
        <v>0.19264175704149741</v>
      </c>
    </row>
    <row r="3683" spans="1:3">
      <c r="A3683">
        <v>3680</v>
      </c>
      <c r="B3683" s="21">
        <v>0.25396719424279912</v>
      </c>
      <c r="C3683" s="21">
        <v>0.22234567811622952</v>
      </c>
    </row>
    <row r="3684" spans="1:3">
      <c r="A3684">
        <v>3681</v>
      </c>
      <c r="B3684" s="21">
        <v>0.23637011034169331</v>
      </c>
      <c r="C3684" s="21">
        <v>0.2182427201357709</v>
      </c>
    </row>
    <row r="3685" spans="1:3">
      <c r="A3685">
        <v>3682</v>
      </c>
      <c r="B3685" s="21">
        <v>0.27832573645615505</v>
      </c>
      <c r="C3685" s="21">
        <v>0.19810184805111242</v>
      </c>
    </row>
    <row r="3686" spans="1:3">
      <c r="A3686">
        <v>3683</v>
      </c>
      <c r="B3686" s="21">
        <v>0.2586439225172974</v>
      </c>
      <c r="C3686" s="21">
        <v>0.2322737703410826</v>
      </c>
    </row>
    <row r="3687" spans="1:3">
      <c r="A3687">
        <v>3684</v>
      </c>
      <c r="B3687" s="21">
        <v>0.22517171521688265</v>
      </c>
      <c r="C3687" s="21">
        <v>0.23567266236080289</v>
      </c>
    </row>
    <row r="3688" spans="1:3">
      <c r="A3688">
        <v>3685</v>
      </c>
      <c r="B3688" s="21">
        <v>0.21960375100024326</v>
      </c>
      <c r="C3688" s="21">
        <v>0.24101749967168662</v>
      </c>
    </row>
    <row r="3689" spans="1:3">
      <c r="A3689">
        <v>3686</v>
      </c>
      <c r="B3689" s="21">
        <v>0.21696496190687886</v>
      </c>
      <c r="C3689" s="21">
        <v>0.2336998073483566</v>
      </c>
    </row>
    <row r="3690" spans="1:3">
      <c r="A3690">
        <v>3687</v>
      </c>
      <c r="B3690" s="21">
        <v>0.21564861226158047</v>
      </c>
      <c r="C3690" s="21">
        <v>0.21057297584279427</v>
      </c>
    </row>
    <row r="3691" spans="1:3">
      <c r="A3691">
        <v>3688</v>
      </c>
      <c r="B3691" s="21">
        <v>0.24207572885431264</v>
      </c>
      <c r="C3691" s="21">
        <v>0.17530287595398758</v>
      </c>
    </row>
    <row r="3692" spans="1:3">
      <c r="A3692">
        <v>3689</v>
      </c>
      <c r="B3692" s="21">
        <v>0.23512594957730823</v>
      </c>
      <c r="C3692" s="21">
        <v>0.15681032456542537</v>
      </c>
    </row>
    <row r="3693" spans="1:3">
      <c r="A3693">
        <v>3690</v>
      </c>
      <c r="B3693" s="21">
        <v>0.23276382846275184</v>
      </c>
      <c r="C3693" s="21">
        <v>0.1748875256994652</v>
      </c>
    </row>
    <row r="3694" spans="1:3">
      <c r="A3694">
        <v>3691</v>
      </c>
      <c r="B3694" s="21">
        <v>0.20487290019782903</v>
      </c>
      <c r="C3694" s="21">
        <v>0.20601022965529064</v>
      </c>
    </row>
    <row r="3695" spans="1:3">
      <c r="A3695">
        <v>3692</v>
      </c>
      <c r="B3695" s="21">
        <v>0.21182983659175025</v>
      </c>
      <c r="C3695" s="21">
        <v>0.22379307256589032</v>
      </c>
    </row>
    <row r="3696" spans="1:3">
      <c r="A3696">
        <v>3693</v>
      </c>
      <c r="B3696" s="21">
        <v>0.2157553435013021</v>
      </c>
      <c r="C3696" s="21">
        <v>0.22341809270572061</v>
      </c>
    </row>
    <row r="3697" spans="1:3">
      <c r="A3697">
        <v>3694</v>
      </c>
      <c r="B3697" s="21">
        <v>0.24627218996810132</v>
      </c>
      <c r="C3697" s="21">
        <v>0.15729348069921537</v>
      </c>
    </row>
    <row r="3698" spans="1:3">
      <c r="A3698">
        <v>3695</v>
      </c>
      <c r="B3698" s="21">
        <v>0.20450117237923585</v>
      </c>
      <c r="C3698" s="21">
        <v>0.21541075823759082</v>
      </c>
    </row>
    <row r="3699" spans="1:3">
      <c r="A3699">
        <v>3696</v>
      </c>
      <c r="B3699" s="21">
        <v>0.25041692387147557</v>
      </c>
      <c r="C3699" s="21">
        <v>0.20177441657383804</v>
      </c>
    </row>
    <row r="3700" spans="1:3">
      <c r="A3700">
        <v>3697</v>
      </c>
      <c r="B3700" s="21">
        <v>0.21732003233147429</v>
      </c>
      <c r="C3700" s="21">
        <v>0.19771499033784645</v>
      </c>
    </row>
    <row r="3701" spans="1:3">
      <c r="A3701">
        <v>3698</v>
      </c>
      <c r="B3701" s="21">
        <v>0.26882587505037325</v>
      </c>
      <c r="C3701" s="21">
        <v>0.14013817529048342</v>
      </c>
    </row>
    <row r="3702" spans="1:3">
      <c r="A3702">
        <v>3699</v>
      </c>
      <c r="B3702" s="21">
        <v>0.27077487940952094</v>
      </c>
      <c r="C3702" s="21">
        <v>0.24144552399163194</v>
      </c>
    </row>
    <row r="3703" spans="1:3">
      <c r="A3703">
        <v>3700</v>
      </c>
      <c r="B3703" s="21">
        <v>0.25479035568949004</v>
      </c>
      <c r="C3703" s="21">
        <v>0.14457413701519262</v>
      </c>
    </row>
    <row r="3704" spans="1:3">
      <c r="A3704">
        <v>3701</v>
      </c>
      <c r="B3704" s="21">
        <v>0.2045141317507867</v>
      </c>
      <c r="C3704" s="21">
        <v>0.23873977443699584</v>
      </c>
    </row>
    <row r="3705" spans="1:3">
      <c r="A3705">
        <v>3702</v>
      </c>
      <c r="B3705" s="21">
        <v>0.25433996927308256</v>
      </c>
      <c r="C3705" s="21">
        <v>0.18616097303256152</v>
      </c>
    </row>
    <row r="3706" spans="1:3">
      <c r="A3706">
        <v>3703</v>
      </c>
      <c r="B3706" s="21">
        <v>0.25114171040546851</v>
      </c>
      <c r="C3706" s="21">
        <v>0.20841994282038045</v>
      </c>
    </row>
    <row r="3707" spans="1:3">
      <c r="A3707">
        <v>3704</v>
      </c>
      <c r="B3707" s="21">
        <v>0.21689380628007141</v>
      </c>
      <c r="C3707" s="21">
        <v>0.21817893971352437</v>
      </c>
    </row>
    <row r="3708" spans="1:3">
      <c r="A3708">
        <v>3705</v>
      </c>
      <c r="B3708" s="21">
        <v>0.20991860265119014</v>
      </c>
      <c r="C3708" s="21">
        <v>0.23289042271661153</v>
      </c>
    </row>
    <row r="3709" spans="1:3">
      <c r="A3709">
        <v>3706</v>
      </c>
      <c r="B3709" s="21">
        <v>0.2392209100882314</v>
      </c>
      <c r="C3709" s="21">
        <v>0.17192487695580311</v>
      </c>
    </row>
    <row r="3710" spans="1:3">
      <c r="A3710">
        <v>3707</v>
      </c>
      <c r="B3710" s="21">
        <v>0.2299605511541267</v>
      </c>
      <c r="C3710" s="21">
        <v>0.23849390350228844</v>
      </c>
    </row>
    <row r="3711" spans="1:3">
      <c r="A3711">
        <v>3708</v>
      </c>
      <c r="B3711" s="21">
        <v>0.20715205100965792</v>
      </c>
      <c r="C3711" s="21">
        <v>0.22381908073194018</v>
      </c>
    </row>
    <row r="3712" spans="1:3">
      <c r="A3712">
        <v>3709</v>
      </c>
      <c r="B3712" s="21">
        <v>0.23501963511684745</v>
      </c>
      <c r="C3712" s="21">
        <v>0.16921980308779447</v>
      </c>
    </row>
    <row r="3713" spans="1:3">
      <c r="A3713">
        <v>3710</v>
      </c>
      <c r="B3713" s="21">
        <v>0.23045177059291538</v>
      </c>
      <c r="C3713" s="21">
        <v>0.21143851894435289</v>
      </c>
    </row>
    <row r="3714" spans="1:3">
      <c r="A3714">
        <v>3711</v>
      </c>
      <c r="B3714" s="21">
        <v>0.24763293886343932</v>
      </c>
      <c r="C3714" s="21">
        <v>0.17906477457616701</v>
      </c>
    </row>
    <row r="3715" spans="1:3">
      <c r="A3715">
        <v>3712</v>
      </c>
      <c r="B3715" s="21">
        <v>0.23488671332425751</v>
      </c>
      <c r="C3715" s="21">
        <v>0.15972927238763981</v>
      </c>
    </row>
    <row r="3716" spans="1:3">
      <c r="A3716">
        <v>3713</v>
      </c>
      <c r="B3716" s="21">
        <v>0.25164313445615177</v>
      </c>
      <c r="C3716" s="21">
        <v>0.15029105323735603</v>
      </c>
    </row>
    <row r="3717" spans="1:3">
      <c r="A3717">
        <v>3714</v>
      </c>
      <c r="B3717" s="21">
        <v>0.26796165099911423</v>
      </c>
      <c r="C3717" s="21">
        <v>0.2041939620039474</v>
      </c>
    </row>
    <row r="3718" spans="1:3">
      <c r="A3718">
        <v>3715</v>
      </c>
      <c r="B3718" s="21">
        <v>0.2683189185616931</v>
      </c>
      <c r="C3718" s="21">
        <v>0.18488860772619839</v>
      </c>
    </row>
    <row r="3719" spans="1:3">
      <c r="A3719">
        <v>3716</v>
      </c>
      <c r="B3719" s="21">
        <v>0.25031026950565344</v>
      </c>
      <c r="C3719" s="21">
        <v>0.18498801921043173</v>
      </c>
    </row>
    <row r="3720" spans="1:3">
      <c r="A3720">
        <v>3717</v>
      </c>
      <c r="B3720" s="21">
        <v>0.21303661291565187</v>
      </c>
      <c r="C3720" s="21">
        <v>0.25573567597440849</v>
      </c>
    </row>
    <row r="3721" spans="1:3">
      <c r="A3721">
        <v>3718</v>
      </c>
      <c r="B3721" s="21">
        <v>0.20701151528602202</v>
      </c>
      <c r="C3721" s="21">
        <v>0.2236851140935644</v>
      </c>
    </row>
    <row r="3722" spans="1:3">
      <c r="A3722">
        <v>3719</v>
      </c>
      <c r="B3722" s="21">
        <v>0.23141660339480072</v>
      </c>
      <c r="C3722" s="21">
        <v>0.21779994608106104</v>
      </c>
    </row>
    <row r="3723" spans="1:3">
      <c r="A3723">
        <v>3720</v>
      </c>
      <c r="B3723" s="21">
        <v>0.1907662728037948</v>
      </c>
      <c r="C3723" s="21">
        <v>0.24784482565717564</v>
      </c>
    </row>
    <row r="3724" spans="1:3">
      <c r="A3724">
        <v>3721</v>
      </c>
      <c r="B3724" s="21">
        <v>0.21342148581843617</v>
      </c>
      <c r="C3724" s="21">
        <v>0.23970611358684968</v>
      </c>
    </row>
    <row r="3725" spans="1:3">
      <c r="A3725">
        <v>3722</v>
      </c>
      <c r="B3725" s="21">
        <v>0.21206375749345896</v>
      </c>
      <c r="C3725" s="21">
        <v>0.18154707185156319</v>
      </c>
    </row>
    <row r="3726" spans="1:3">
      <c r="A3726">
        <v>3723</v>
      </c>
      <c r="B3726" s="21">
        <v>0.26368032982971318</v>
      </c>
      <c r="C3726" s="21">
        <v>0.21868128958222635</v>
      </c>
    </row>
    <row r="3727" spans="1:3">
      <c r="A3727">
        <v>3724</v>
      </c>
      <c r="B3727" s="21">
        <v>0.23862582831032228</v>
      </c>
      <c r="C3727" s="21">
        <v>0.22278705324544384</v>
      </c>
    </row>
    <row r="3728" spans="1:3">
      <c r="A3728">
        <v>3725</v>
      </c>
      <c r="B3728" s="21">
        <v>0.22369007694623147</v>
      </c>
      <c r="C3728" s="21">
        <v>0.18871161886579252</v>
      </c>
    </row>
    <row r="3729" spans="1:3">
      <c r="A3729">
        <v>3726</v>
      </c>
      <c r="B3729" s="21">
        <v>0.24209168035772988</v>
      </c>
      <c r="C3729" s="21">
        <v>0.22902792664942773</v>
      </c>
    </row>
    <row r="3730" spans="1:3">
      <c r="A3730">
        <v>3727</v>
      </c>
      <c r="B3730" s="21">
        <v>0.24542635612886049</v>
      </c>
      <c r="C3730" s="21">
        <v>0.18137572039293159</v>
      </c>
    </row>
    <row r="3731" spans="1:3">
      <c r="A3731">
        <v>3728</v>
      </c>
      <c r="B3731" s="21">
        <v>0.24671932170233057</v>
      </c>
      <c r="C3731" s="21">
        <v>0.17816232236261115</v>
      </c>
    </row>
    <row r="3732" spans="1:3">
      <c r="A3732">
        <v>3729</v>
      </c>
      <c r="B3732" s="21">
        <v>0.2409432331700766</v>
      </c>
      <c r="C3732" s="21">
        <v>0.20400128327279973</v>
      </c>
    </row>
    <row r="3733" spans="1:3">
      <c r="A3733">
        <v>3730</v>
      </c>
      <c r="B3733" s="21">
        <v>0.22694372666879054</v>
      </c>
      <c r="C3733" s="21">
        <v>0.24375922867921548</v>
      </c>
    </row>
    <row r="3734" spans="1:3">
      <c r="A3734">
        <v>3731</v>
      </c>
      <c r="B3734" s="21">
        <v>0.22580846320935588</v>
      </c>
      <c r="C3734" s="21">
        <v>0.23896759248755067</v>
      </c>
    </row>
    <row r="3735" spans="1:3">
      <c r="A3735">
        <v>3732</v>
      </c>
      <c r="B3735" s="21">
        <v>0.21487507007602055</v>
      </c>
      <c r="C3735" s="21">
        <v>0.22314704068484065</v>
      </c>
    </row>
    <row r="3736" spans="1:3">
      <c r="A3736">
        <v>3733</v>
      </c>
      <c r="B3736" s="21">
        <v>0.22132692004736274</v>
      </c>
      <c r="C3736" s="21">
        <v>0.16862277391188144</v>
      </c>
    </row>
    <row r="3737" spans="1:3">
      <c r="A3737">
        <v>3734</v>
      </c>
      <c r="B3737" s="21">
        <v>0.22696932089091701</v>
      </c>
      <c r="C3737" s="21">
        <v>0.16374198808276616</v>
      </c>
    </row>
    <row r="3738" spans="1:3">
      <c r="A3738">
        <v>3735</v>
      </c>
      <c r="B3738" s="21">
        <v>0.26477251788389067</v>
      </c>
      <c r="C3738" s="21">
        <v>0.13376470640419616</v>
      </c>
    </row>
    <row r="3739" spans="1:3">
      <c r="A3739">
        <v>3736</v>
      </c>
      <c r="B3739" s="21">
        <v>0.22453354765379718</v>
      </c>
      <c r="C3739" s="21">
        <v>0.20648257889344307</v>
      </c>
    </row>
    <row r="3740" spans="1:3">
      <c r="A3740">
        <v>3737</v>
      </c>
      <c r="B3740" s="21">
        <v>0.24076063583295859</v>
      </c>
      <c r="C3740" s="21">
        <v>0.23221034800864027</v>
      </c>
    </row>
    <row r="3741" spans="1:3">
      <c r="A3741">
        <v>3738</v>
      </c>
      <c r="B3741" s="21">
        <v>0.26881938288412827</v>
      </c>
      <c r="C3741" s="21">
        <v>0.15422974934877842</v>
      </c>
    </row>
    <row r="3742" spans="1:3">
      <c r="A3742">
        <v>3739</v>
      </c>
      <c r="B3742" s="21">
        <v>0.21790408820431989</v>
      </c>
      <c r="C3742" s="21">
        <v>0.23728355004826632</v>
      </c>
    </row>
    <row r="3743" spans="1:3">
      <c r="A3743">
        <v>3740</v>
      </c>
      <c r="B3743" s="21">
        <v>0.24158669226013324</v>
      </c>
      <c r="C3743" s="21">
        <v>0.21189683696218914</v>
      </c>
    </row>
    <row r="3744" spans="1:3">
      <c r="A3744">
        <v>3741</v>
      </c>
      <c r="B3744" s="21">
        <v>0.26901435926077444</v>
      </c>
      <c r="C3744" s="21">
        <v>0.18599853381475898</v>
      </c>
    </row>
    <row r="3745" spans="1:3">
      <c r="A3745">
        <v>3742</v>
      </c>
      <c r="B3745" s="21">
        <v>0.20511813409812282</v>
      </c>
      <c r="C3745" s="21">
        <v>0.22759667018818142</v>
      </c>
    </row>
    <row r="3746" spans="1:3">
      <c r="A3746">
        <v>3743</v>
      </c>
      <c r="B3746" s="21">
        <v>0.24746670382912675</v>
      </c>
      <c r="C3746" s="21">
        <v>0.17633416941053448</v>
      </c>
    </row>
    <row r="3747" spans="1:3">
      <c r="A3747">
        <v>3744</v>
      </c>
      <c r="B3747" s="21">
        <v>0.2515487799412866</v>
      </c>
      <c r="C3747" s="21">
        <v>0.16303607769587447</v>
      </c>
    </row>
    <row r="3748" spans="1:3">
      <c r="A3748">
        <v>3745</v>
      </c>
      <c r="B3748" s="21">
        <v>0.26319707555702565</v>
      </c>
      <c r="C3748" s="21">
        <v>0.12881303610592151</v>
      </c>
    </row>
    <row r="3749" spans="1:3">
      <c r="A3749">
        <v>3746</v>
      </c>
      <c r="B3749" s="21">
        <v>0.22025660307619707</v>
      </c>
      <c r="C3749" s="21">
        <v>0.22606140555280399</v>
      </c>
    </row>
    <row r="3750" spans="1:3">
      <c r="A3750">
        <v>3747</v>
      </c>
      <c r="B3750" s="21">
        <v>0.24562878595567586</v>
      </c>
      <c r="C3750" s="21">
        <v>0.14350863600748928</v>
      </c>
    </row>
    <row r="3751" spans="1:3">
      <c r="A3751">
        <v>3748</v>
      </c>
      <c r="B3751" s="21">
        <v>0.28418988023713698</v>
      </c>
      <c r="C3751" s="21">
        <v>0.16571663648350834</v>
      </c>
    </row>
    <row r="3752" spans="1:3">
      <c r="A3752">
        <v>3749</v>
      </c>
      <c r="B3752" s="21">
        <v>0.25750539127567612</v>
      </c>
      <c r="C3752" s="21">
        <v>0.13293199446216775</v>
      </c>
    </row>
    <row r="3753" spans="1:3">
      <c r="A3753">
        <v>3750</v>
      </c>
      <c r="B3753" s="21">
        <v>0.21835706515763928</v>
      </c>
      <c r="C3753" s="21">
        <v>0.24170613801649005</v>
      </c>
    </row>
    <row r="3754" spans="1:3">
      <c r="A3754">
        <v>3751</v>
      </c>
      <c r="B3754" s="21">
        <v>0.19980655448882595</v>
      </c>
      <c r="C3754" s="21">
        <v>0.22567284783729591</v>
      </c>
    </row>
    <row r="3755" spans="1:3">
      <c r="A3755">
        <v>3752</v>
      </c>
      <c r="B3755" s="21">
        <v>0.2467703196721415</v>
      </c>
      <c r="C3755" s="21">
        <v>0.16494638598125172</v>
      </c>
    </row>
    <row r="3756" spans="1:3">
      <c r="A3756">
        <v>3753</v>
      </c>
      <c r="B3756" s="21">
        <v>0.27497144990581013</v>
      </c>
      <c r="C3756" s="21">
        <v>0.18086022844534255</v>
      </c>
    </row>
    <row r="3757" spans="1:3">
      <c r="A3757">
        <v>3754</v>
      </c>
      <c r="B3757" s="21">
        <v>0.21899907721196812</v>
      </c>
      <c r="C3757" s="21">
        <v>0.24194748890697523</v>
      </c>
    </row>
    <row r="3758" spans="1:3">
      <c r="A3758">
        <v>3755</v>
      </c>
      <c r="B3758" s="21">
        <v>0.26191930970643618</v>
      </c>
      <c r="C3758" s="21">
        <v>0.12772756366104396</v>
      </c>
    </row>
    <row r="3759" spans="1:3">
      <c r="A3759">
        <v>3756</v>
      </c>
      <c r="B3759" s="21">
        <v>0.21299571781874413</v>
      </c>
      <c r="C3759" s="21">
        <v>0.23828198504614598</v>
      </c>
    </row>
    <row r="3760" spans="1:3">
      <c r="A3760">
        <v>3757</v>
      </c>
      <c r="B3760" s="21">
        <v>0.25123616555334488</v>
      </c>
      <c r="C3760" s="21">
        <v>0.14266566148986476</v>
      </c>
    </row>
    <row r="3761" spans="1:3">
      <c r="A3761">
        <v>3758</v>
      </c>
      <c r="B3761" s="21">
        <v>0.26452651829672746</v>
      </c>
      <c r="C3761" s="21">
        <v>0.18414186162038784</v>
      </c>
    </row>
    <row r="3762" spans="1:3">
      <c r="A3762">
        <v>3759</v>
      </c>
      <c r="B3762" s="21">
        <v>0.24092317063778854</v>
      </c>
      <c r="C3762" s="21">
        <v>0.20421678481489389</v>
      </c>
    </row>
    <row r="3763" spans="1:3">
      <c r="A3763">
        <v>3760</v>
      </c>
      <c r="B3763" s="21">
        <v>0.24130296670817822</v>
      </c>
      <c r="C3763" s="21">
        <v>0.1908758470867806</v>
      </c>
    </row>
    <row r="3764" spans="1:3">
      <c r="A3764">
        <v>3761</v>
      </c>
      <c r="B3764" s="21">
        <v>0.26972103299027905</v>
      </c>
      <c r="C3764" s="21">
        <v>0.19731597889653429</v>
      </c>
    </row>
    <row r="3765" spans="1:3">
      <c r="A3765">
        <v>3762</v>
      </c>
      <c r="B3765" s="21">
        <v>0.25124450647633306</v>
      </c>
      <c r="C3765" s="21">
        <v>0.21687218415586434</v>
      </c>
    </row>
    <row r="3766" spans="1:3">
      <c r="A3766">
        <v>3763</v>
      </c>
      <c r="B3766" s="21">
        <v>0.2337038743142161</v>
      </c>
      <c r="C3766" s="21">
        <v>0.18754662469866323</v>
      </c>
    </row>
    <row r="3767" spans="1:3">
      <c r="A3767">
        <v>3764</v>
      </c>
      <c r="B3767" s="21">
        <v>0.25126240532195332</v>
      </c>
      <c r="C3767" s="21">
        <v>0.16657254847538755</v>
      </c>
    </row>
    <row r="3768" spans="1:3">
      <c r="A3768">
        <v>3765</v>
      </c>
      <c r="B3768" s="21">
        <v>0.21658238644616903</v>
      </c>
      <c r="C3768" s="21">
        <v>0.22614893397005079</v>
      </c>
    </row>
    <row r="3769" spans="1:3">
      <c r="A3769">
        <v>3766</v>
      </c>
      <c r="B3769" s="21">
        <v>0.254439961136527</v>
      </c>
      <c r="C3769" s="21">
        <v>0.15549710145362872</v>
      </c>
    </row>
    <row r="3770" spans="1:3">
      <c r="A3770">
        <v>3767</v>
      </c>
      <c r="B3770" s="21">
        <v>0.23730628415077984</v>
      </c>
      <c r="C3770" s="21">
        <v>0.23124215782918067</v>
      </c>
    </row>
    <row r="3771" spans="1:3">
      <c r="A3771">
        <v>3768</v>
      </c>
      <c r="B3771" s="21">
        <v>0.26285575580512449</v>
      </c>
      <c r="C3771" s="21">
        <v>0.15904688523127264</v>
      </c>
    </row>
    <row r="3772" spans="1:3">
      <c r="A3772">
        <v>3769</v>
      </c>
      <c r="B3772" s="21">
        <v>0.22436010390461211</v>
      </c>
      <c r="C3772" s="21">
        <v>0.19385512064439089</v>
      </c>
    </row>
    <row r="3773" spans="1:3">
      <c r="A3773">
        <v>3770</v>
      </c>
      <c r="B3773" s="21">
        <v>0.27850372084806396</v>
      </c>
      <c r="C3773" s="21">
        <v>0.17952771301745446</v>
      </c>
    </row>
    <row r="3774" spans="1:3">
      <c r="A3774">
        <v>3771</v>
      </c>
      <c r="B3774" s="21">
        <v>0.25919597631823693</v>
      </c>
      <c r="C3774" s="21">
        <v>0.18981381992846053</v>
      </c>
    </row>
    <row r="3775" spans="1:3">
      <c r="A3775">
        <v>3772</v>
      </c>
      <c r="B3775" s="21">
        <v>0.23502928143709581</v>
      </c>
      <c r="C3775" s="21">
        <v>0.16004075681582963</v>
      </c>
    </row>
    <row r="3776" spans="1:3">
      <c r="A3776">
        <v>3773</v>
      </c>
      <c r="B3776" s="21">
        <v>0.20880488285133891</v>
      </c>
      <c r="C3776" s="21">
        <v>0.24276681468098044</v>
      </c>
    </row>
    <row r="3777" spans="1:3">
      <c r="A3777">
        <v>3774</v>
      </c>
      <c r="B3777" s="21">
        <v>0.22445737822631914</v>
      </c>
      <c r="C3777" s="21">
        <v>0.17073986333174893</v>
      </c>
    </row>
    <row r="3778" spans="1:3">
      <c r="A3778">
        <v>3775</v>
      </c>
      <c r="B3778" s="21">
        <v>0.21841300157075783</v>
      </c>
      <c r="C3778" s="21">
        <v>0.18883312522101114</v>
      </c>
    </row>
    <row r="3779" spans="1:3">
      <c r="A3779">
        <v>3776</v>
      </c>
      <c r="B3779" s="21">
        <v>0.24956601450545929</v>
      </c>
      <c r="C3779" s="21">
        <v>0.16466760725899837</v>
      </c>
    </row>
    <row r="3780" spans="1:3">
      <c r="A3780">
        <v>3777</v>
      </c>
      <c r="B3780" s="21">
        <v>0.24395864056207148</v>
      </c>
      <c r="C3780" s="21">
        <v>0.21327118567610834</v>
      </c>
    </row>
    <row r="3781" spans="1:3">
      <c r="A3781">
        <v>3778</v>
      </c>
      <c r="B3781" s="21">
        <v>0.24493215497734333</v>
      </c>
      <c r="C3781" s="21">
        <v>0.19044861571062496</v>
      </c>
    </row>
    <row r="3782" spans="1:3">
      <c r="A3782">
        <v>3779</v>
      </c>
      <c r="B3782" s="21">
        <v>0.24773369412964164</v>
      </c>
      <c r="C3782" s="21">
        <v>0.23082691668273014</v>
      </c>
    </row>
    <row r="3783" spans="1:3">
      <c r="A3783">
        <v>3780</v>
      </c>
      <c r="B3783" s="21">
        <v>0.22389212836574476</v>
      </c>
      <c r="C3783" s="21">
        <v>0.2112783096779855</v>
      </c>
    </row>
    <row r="3784" spans="1:3">
      <c r="A3784">
        <v>3781</v>
      </c>
      <c r="B3784" s="21">
        <v>0.26687569108528764</v>
      </c>
      <c r="C3784" s="21">
        <v>0.14022568716931758</v>
      </c>
    </row>
    <row r="3785" spans="1:3">
      <c r="A3785">
        <v>3782</v>
      </c>
      <c r="B3785" s="21">
        <v>0.27471377240376588</v>
      </c>
      <c r="C3785" s="21">
        <v>0.18122230309657364</v>
      </c>
    </row>
    <row r="3786" spans="1:3">
      <c r="A3786">
        <v>3783</v>
      </c>
      <c r="B3786" s="21">
        <v>0.22661017981074857</v>
      </c>
      <c r="C3786" s="21">
        <v>0.18362151006718833</v>
      </c>
    </row>
    <row r="3787" spans="1:3">
      <c r="A3787">
        <v>3784</v>
      </c>
      <c r="B3787" s="21">
        <v>0.24112874291815614</v>
      </c>
      <c r="C3787" s="21">
        <v>0.18899189565774985</v>
      </c>
    </row>
    <row r="3788" spans="1:3">
      <c r="A3788">
        <v>3785</v>
      </c>
      <c r="B3788" s="21">
        <v>0.2275956926202074</v>
      </c>
      <c r="C3788" s="21">
        <v>0.1732071915702382</v>
      </c>
    </row>
    <row r="3789" spans="1:3">
      <c r="A3789">
        <v>3786</v>
      </c>
      <c r="B3789" s="21">
        <v>0.24990589483714726</v>
      </c>
      <c r="C3789" s="21">
        <v>0.16830868213720845</v>
      </c>
    </row>
    <row r="3790" spans="1:3">
      <c r="A3790">
        <v>3787</v>
      </c>
      <c r="B3790" s="21">
        <v>0.27059387452931893</v>
      </c>
      <c r="C3790" s="21">
        <v>0.13938323103472394</v>
      </c>
    </row>
    <row r="3791" spans="1:3">
      <c r="A3791">
        <v>3788</v>
      </c>
      <c r="B3791" s="21">
        <v>0.2174247642108853</v>
      </c>
      <c r="C3791" s="21">
        <v>0.20054175915471917</v>
      </c>
    </row>
    <row r="3792" spans="1:3">
      <c r="A3792">
        <v>3789</v>
      </c>
      <c r="B3792" s="21">
        <v>0.19729598875544513</v>
      </c>
      <c r="C3792" s="21">
        <v>0.23859608601021429</v>
      </c>
    </row>
    <row r="3793" spans="1:3">
      <c r="A3793">
        <v>3790</v>
      </c>
      <c r="B3793" s="21">
        <v>0.24170175699234481</v>
      </c>
      <c r="C3793" s="21">
        <v>0.20286771653313956</v>
      </c>
    </row>
    <row r="3794" spans="1:3">
      <c r="A3794">
        <v>3791</v>
      </c>
      <c r="B3794" s="21">
        <v>0.25293107424766409</v>
      </c>
      <c r="C3794" s="21">
        <v>0.23010778480037128</v>
      </c>
    </row>
    <row r="3795" spans="1:3">
      <c r="A3795">
        <v>3792</v>
      </c>
      <c r="B3795" s="21">
        <v>0.23331602438725316</v>
      </c>
      <c r="C3795" s="21">
        <v>0.18535485711664187</v>
      </c>
    </row>
    <row r="3796" spans="1:3">
      <c r="A3796">
        <v>3793</v>
      </c>
      <c r="B3796" s="21">
        <v>0.2390431095582361</v>
      </c>
      <c r="C3796" s="21">
        <v>0.2186161070544243</v>
      </c>
    </row>
    <row r="3797" spans="1:3">
      <c r="A3797">
        <v>3794</v>
      </c>
      <c r="B3797" s="21">
        <v>0.23449493994171838</v>
      </c>
      <c r="C3797" s="21">
        <v>0.15796164387855968</v>
      </c>
    </row>
    <row r="3798" spans="1:3">
      <c r="A3798">
        <v>3795</v>
      </c>
      <c r="B3798" s="21">
        <v>0.24535386660583972</v>
      </c>
      <c r="C3798" s="21">
        <v>0.15578415103465612</v>
      </c>
    </row>
    <row r="3799" spans="1:3">
      <c r="A3799">
        <v>3796</v>
      </c>
      <c r="B3799" s="21">
        <v>0.22531965375887827</v>
      </c>
      <c r="C3799" s="21">
        <v>0.1725999655982102</v>
      </c>
    </row>
    <row r="3800" spans="1:3">
      <c r="A3800">
        <v>3797</v>
      </c>
      <c r="B3800" s="21">
        <v>0.23273551530300945</v>
      </c>
      <c r="C3800" s="21">
        <v>0.27888283332761488</v>
      </c>
    </row>
    <row r="3801" spans="1:3">
      <c r="A3801">
        <v>3798</v>
      </c>
      <c r="B3801" s="21">
        <v>0.30468902857049207</v>
      </c>
      <c r="C3801" s="21">
        <v>0.1283219540712808</v>
      </c>
    </row>
    <row r="3802" spans="1:3">
      <c r="A3802">
        <v>3799</v>
      </c>
      <c r="B3802" s="21">
        <v>0.24463782265591336</v>
      </c>
      <c r="C3802" s="21">
        <v>0.26595905862263569</v>
      </c>
    </row>
    <row r="3803" spans="1:3">
      <c r="A3803">
        <v>3800</v>
      </c>
      <c r="B3803" s="21">
        <v>0.21391280417785286</v>
      </c>
      <c r="C3803" s="21">
        <v>0.21276598987037959</v>
      </c>
    </row>
    <row r="3804" spans="1:3">
      <c r="A3804">
        <v>3801</v>
      </c>
      <c r="B3804" s="21">
        <v>0.24200242425069615</v>
      </c>
      <c r="C3804" s="21">
        <v>0.16824608100669566</v>
      </c>
    </row>
    <row r="3805" spans="1:3">
      <c r="A3805">
        <v>3802</v>
      </c>
      <c r="B3805" s="21">
        <v>0.26037106863588616</v>
      </c>
      <c r="C3805" s="21">
        <v>0.17354294879008436</v>
      </c>
    </row>
    <row r="3806" spans="1:3">
      <c r="A3806">
        <v>3803</v>
      </c>
      <c r="B3806" s="21">
        <v>0.26097199128529908</v>
      </c>
      <c r="C3806" s="21">
        <v>0.20787014286645369</v>
      </c>
    </row>
    <row r="3807" spans="1:3">
      <c r="A3807">
        <v>3804</v>
      </c>
      <c r="B3807" s="21">
        <v>0.21301419986303399</v>
      </c>
      <c r="C3807" s="21">
        <v>0.26008692960584767</v>
      </c>
    </row>
    <row r="3808" spans="1:3">
      <c r="A3808">
        <v>3805</v>
      </c>
      <c r="B3808" s="21">
        <v>0.25317326218116576</v>
      </c>
      <c r="C3808" s="21">
        <v>0.17763653720046124</v>
      </c>
    </row>
    <row r="3809" spans="1:3">
      <c r="A3809">
        <v>3806</v>
      </c>
      <c r="B3809" s="21">
        <v>0.24137589537322768</v>
      </c>
      <c r="C3809" s="21">
        <v>0.2150046207803375</v>
      </c>
    </row>
    <row r="3810" spans="1:3">
      <c r="A3810">
        <v>3807</v>
      </c>
      <c r="B3810" s="21">
        <v>0.27023215903620962</v>
      </c>
      <c r="C3810" s="21">
        <v>0.12253058048222212</v>
      </c>
    </row>
    <row r="3811" spans="1:3">
      <c r="A3811">
        <v>3808</v>
      </c>
      <c r="B3811" s="21">
        <v>0.22120336411231412</v>
      </c>
      <c r="C3811" s="21">
        <v>0.16898693657267375</v>
      </c>
    </row>
    <row r="3812" spans="1:3">
      <c r="A3812">
        <v>3809</v>
      </c>
      <c r="B3812" s="21">
        <v>0.21458876263701965</v>
      </c>
      <c r="C3812" s="21">
        <v>0.20057630833006984</v>
      </c>
    </row>
    <row r="3813" spans="1:3">
      <c r="A3813">
        <v>3810</v>
      </c>
      <c r="B3813" s="21">
        <v>0.25954400411387563</v>
      </c>
      <c r="C3813" s="21">
        <v>0.14805581407902971</v>
      </c>
    </row>
    <row r="3814" spans="1:3">
      <c r="A3814">
        <v>3811</v>
      </c>
      <c r="B3814" s="21">
        <v>0.21095597341040262</v>
      </c>
      <c r="C3814" s="21">
        <v>0.23114510599476934</v>
      </c>
    </row>
    <row r="3815" spans="1:3">
      <c r="A3815">
        <v>3812</v>
      </c>
      <c r="B3815" s="21">
        <v>0.22011957835432372</v>
      </c>
      <c r="C3815" s="21">
        <v>0.19430791801044661</v>
      </c>
    </row>
    <row r="3816" spans="1:3">
      <c r="A3816">
        <v>3813</v>
      </c>
      <c r="B3816" s="21">
        <v>0.25213293309486551</v>
      </c>
      <c r="C3816" s="21">
        <v>0.21091473983771383</v>
      </c>
    </row>
    <row r="3817" spans="1:3">
      <c r="A3817">
        <v>3814</v>
      </c>
      <c r="B3817" s="21">
        <v>0.21882880308058852</v>
      </c>
      <c r="C3817" s="21">
        <v>0.20087116384528131</v>
      </c>
    </row>
    <row r="3818" spans="1:3">
      <c r="A3818">
        <v>3815</v>
      </c>
      <c r="B3818" s="21">
        <v>0.20713999763785443</v>
      </c>
      <c r="C3818" s="21">
        <v>0.1977109873945378</v>
      </c>
    </row>
    <row r="3819" spans="1:3">
      <c r="A3819">
        <v>3816</v>
      </c>
      <c r="B3819" s="21">
        <v>0.22689563541872557</v>
      </c>
      <c r="C3819" s="21">
        <v>0.21626689208552921</v>
      </c>
    </row>
    <row r="3820" spans="1:3">
      <c r="A3820">
        <v>3817</v>
      </c>
      <c r="B3820" s="21">
        <v>0.20448336645025322</v>
      </c>
      <c r="C3820" s="21">
        <v>0.20990581658130786</v>
      </c>
    </row>
    <row r="3821" spans="1:3">
      <c r="A3821">
        <v>3818</v>
      </c>
      <c r="B3821" s="21">
        <v>0.26351544064574539</v>
      </c>
      <c r="C3821" s="21">
        <v>0.2257549344331565</v>
      </c>
    </row>
    <row r="3822" spans="1:3">
      <c r="A3822">
        <v>3819</v>
      </c>
      <c r="B3822" s="21">
        <v>0.21110338864627951</v>
      </c>
      <c r="C3822" s="21">
        <v>0.25865247867647573</v>
      </c>
    </row>
    <row r="3823" spans="1:3">
      <c r="A3823">
        <v>3820</v>
      </c>
      <c r="B3823" s="21">
        <v>0.22988297281975251</v>
      </c>
      <c r="C3823" s="21">
        <v>0.1766241329218565</v>
      </c>
    </row>
    <row r="3824" spans="1:3">
      <c r="A3824">
        <v>3821</v>
      </c>
      <c r="B3824" s="21">
        <v>0.22985120838099393</v>
      </c>
      <c r="C3824" s="21">
        <v>0.19708073261021652</v>
      </c>
    </row>
    <row r="3825" spans="1:3">
      <c r="A3825">
        <v>3822</v>
      </c>
      <c r="B3825" s="21">
        <v>0.25889362036528085</v>
      </c>
      <c r="C3825" s="21">
        <v>0.13590882704476262</v>
      </c>
    </row>
    <row r="3826" spans="1:3">
      <c r="A3826">
        <v>3823</v>
      </c>
      <c r="B3826" s="21">
        <v>0.21243985222683381</v>
      </c>
      <c r="C3826" s="21">
        <v>0.19589999697080751</v>
      </c>
    </row>
    <row r="3827" spans="1:3">
      <c r="A3827">
        <v>3824</v>
      </c>
      <c r="B3827" s="21">
        <v>0.21912856059185779</v>
      </c>
      <c r="C3827" s="21">
        <v>0.23600293001562597</v>
      </c>
    </row>
    <row r="3828" spans="1:3">
      <c r="A3828">
        <v>3825</v>
      </c>
      <c r="B3828" s="21">
        <v>0.21217806845835124</v>
      </c>
      <c r="C3828" s="21">
        <v>0.20203369714004363</v>
      </c>
    </row>
    <row r="3829" spans="1:3">
      <c r="A3829">
        <v>3826</v>
      </c>
      <c r="B3829" s="21">
        <v>0.23878289403373723</v>
      </c>
      <c r="C3829" s="21">
        <v>0.17722027338069929</v>
      </c>
    </row>
    <row r="3830" spans="1:3">
      <c r="A3830">
        <v>3827</v>
      </c>
      <c r="B3830" s="21">
        <v>0.27941592679195315</v>
      </c>
      <c r="C3830" s="21">
        <v>0.11767967647067226</v>
      </c>
    </row>
    <row r="3831" spans="1:3">
      <c r="A3831">
        <v>3828</v>
      </c>
      <c r="B3831" s="21">
        <v>0.24919544113955125</v>
      </c>
      <c r="C3831" s="21">
        <v>0.1659299013724283</v>
      </c>
    </row>
    <row r="3832" spans="1:3">
      <c r="A3832">
        <v>3829</v>
      </c>
      <c r="B3832" s="21">
        <v>0.23969672338853532</v>
      </c>
      <c r="C3832" s="21">
        <v>0.19847425887340803</v>
      </c>
    </row>
    <row r="3833" spans="1:3">
      <c r="A3833">
        <v>3830</v>
      </c>
      <c r="B3833" s="21">
        <v>0.20789038439622609</v>
      </c>
      <c r="C3833" s="21">
        <v>0.23115468733600367</v>
      </c>
    </row>
    <row r="3834" spans="1:3">
      <c r="A3834">
        <v>3831</v>
      </c>
      <c r="B3834" s="21">
        <v>0.217422869350095</v>
      </c>
      <c r="C3834" s="21">
        <v>0.208583975889715</v>
      </c>
    </row>
    <row r="3835" spans="1:3">
      <c r="A3835">
        <v>3832</v>
      </c>
      <c r="B3835" s="21">
        <v>0.23339825741244491</v>
      </c>
      <c r="C3835" s="21">
        <v>0.17287464911251788</v>
      </c>
    </row>
    <row r="3836" spans="1:3">
      <c r="A3836">
        <v>3833</v>
      </c>
      <c r="B3836" s="21">
        <v>0.2328800544956609</v>
      </c>
      <c r="C3836" s="21">
        <v>0.25267772385030435</v>
      </c>
    </row>
    <row r="3837" spans="1:3">
      <c r="A3837">
        <v>3834</v>
      </c>
      <c r="B3837" s="21">
        <v>0.26615669192556096</v>
      </c>
      <c r="C3837" s="21">
        <v>0.29939322424172166</v>
      </c>
    </row>
    <row r="3838" spans="1:3">
      <c r="A3838">
        <v>3835</v>
      </c>
      <c r="B3838" s="21">
        <v>0.26626674811707918</v>
      </c>
      <c r="C3838" s="21">
        <v>0.1776308318476528</v>
      </c>
    </row>
    <row r="3839" spans="1:3">
      <c r="A3839">
        <v>3836</v>
      </c>
      <c r="B3839" s="21">
        <v>0.23910187190129381</v>
      </c>
      <c r="C3839" s="21">
        <v>0.15861398780813699</v>
      </c>
    </row>
    <row r="3840" spans="1:3">
      <c r="A3840">
        <v>3837</v>
      </c>
      <c r="B3840" s="21">
        <v>0.22927308957326795</v>
      </c>
      <c r="C3840" s="21">
        <v>0.24630386486879557</v>
      </c>
    </row>
    <row r="3841" spans="1:3">
      <c r="A3841">
        <v>3838</v>
      </c>
      <c r="B3841" s="21">
        <v>0.25627695680834617</v>
      </c>
      <c r="C3841" s="21">
        <v>0.1826685942509563</v>
      </c>
    </row>
    <row r="3842" spans="1:3">
      <c r="A3842">
        <v>3839</v>
      </c>
      <c r="B3842" s="21">
        <v>0.25675524843293479</v>
      </c>
      <c r="C3842" s="21">
        <v>0.19021042577361724</v>
      </c>
    </row>
    <row r="3843" spans="1:3">
      <c r="A3843">
        <v>3840</v>
      </c>
      <c r="B3843" s="21">
        <v>0.28576075704360171</v>
      </c>
      <c r="C3843" s="21">
        <v>0.12525458780305163</v>
      </c>
    </row>
    <row r="3844" spans="1:3">
      <c r="A3844">
        <v>3841</v>
      </c>
      <c r="B3844" s="21">
        <v>0.22112110909546837</v>
      </c>
      <c r="C3844" s="21">
        <v>0.20856487334051846</v>
      </c>
    </row>
    <row r="3845" spans="1:3">
      <c r="A3845">
        <v>3842</v>
      </c>
      <c r="B3845" s="21">
        <v>0.2133289414494082</v>
      </c>
      <c r="C3845" s="21">
        <v>0.21767724358027418</v>
      </c>
    </row>
    <row r="3846" spans="1:3">
      <c r="A3846">
        <v>3843</v>
      </c>
      <c r="B3846" s="21">
        <v>0.22299914515701219</v>
      </c>
      <c r="C3846" s="21">
        <v>0.23451920594957038</v>
      </c>
    </row>
    <row r="3847" spans="1:3">
      <c r="A3847">
        <v>3844</v>
      </c>
      <c r="B3847" s="21">
        <v>0.24285622087957623</v>
      </c>
      <c r="C3847" s="21">
        <v>0.21015296045956963</v>
      </c>
    </row>
    <row r="3848" spans="1:3">
      <c r="A3848">
        <v>3845</v>
      </c>
      <c r="B3848" s="21">
        <v>0.20969159556118222</v>
      </c>
      <c r="C3848" s="21">
        <v>0.2568712090250268</v>
      </c>
    </row>
    <row r="3849" spans="1:3">
      <c r="A3849">
        <v>3846</v>
      </c>
      <c r="B3849" s="21">
        <v>0.24572743691171831</v>
      </c>
      <c r="C3849" s="21">
        <v>0.1785803520414512</v>
      </c>
    </row>
    <row r="3850" spans="1:3">
      <c r="A3850">
        <v>3847</v>
      </c>
      <c r="B3850" s="21">
        <v>0.26759665853886128</v>
      </c>
      <c r="C3850" s="21">
        <v>0.18882555257030681</v>
      </c>
    </row>
    <row r="3851" spans="1:3">
      <c r="A3851">
        <v>3848</v>
      </c>
      <c r="B3851" s="21">
        <v>0.27396438070537282</v>
      </c>
      <c r="C3851" s="21">
        <v>0.12287559974427453</v>
      </c>
    </row>
    <row r="3852" spans="1:3">
      <c r="A3852">
        <v>3849</v>
      </c>
      <c r="B3852" s="21">
        <v>0.25197955985735337</v>
      </c>
      <c r="C3852" s="21">
        <v>0.16337711873355465</v>
      </c>
    </row>
    <row r="3853" spans="1:3">
      <c r="A3853">
        <v>3850</v>
      </c>
      <c r="B3853" s="21">
        <v>0.28018540310444678</v>
      </c>
      <c r="C3853" s="21">
        <v>0.16107791602416277</v>
      </c>
    </row>
    <row r="3854" spans="1:3">
      <c r="A3854">
        <v>3851</v>
      </c>
      <c r="B3854" s="21">
        <v>0.24996700527782201</v>
      </c>
      <c r="C3854" s="21">
        <v>0.15575039172426808</v>
      </c>
    </row>
    <row r="3855" spans="1:3">
      <c r="A3855">
        <v>3852</v>
      </c>
      <c r="B3855" s="21">
        <v>0.2209200928082011</v>
      </c>
      <c r="C3855" s="21">
        <v>0.19292288810751027</v>
      </c>
    </row>
    <row r="3856" spans="1:3">
      <c r="A3856">
        <v>3853</v>
      </c>
      <c r="B3856" s="21">
        <v>0.23558200782019317</v>
      </c>
      <c r="C3856" s="21">
        <v>0.23340782840775887</v>
      </c>
    </row>
    <row r="3857" spans="1:3">
      <c r="A3857">
        <v>3854</v>
      </c>
      <c r="B3857" s="21">
        <v>0.22864745937984104</v>
      </c>
      <c r="C3857" s="21">
        <v>0.16183327271503725</v>
      </c>
    </row>
    <row r="3858" spans="1:3">
      <c r="A3858">
        <v>3855</v>
      </c>
      <c r="B3858" s="21">
        <v>0.24926993077751877</v>
      </c>
      <c r="C3858" s="21">
        <v>0.20732691661727629</v>
      </c>
    </row>
    <row r="3859" spans="1:3">
      <c r="A3859">
        <v>3856</v>
      </c>
      <c r="B3859" s="21">
        <v>0.25725192178471962</v>
      </c>
      <c r="C3859" s="21">
        <v>0.1380127640238909</v>
      </c>
    </row>
    <row r="3860" spans="1:3">
      <c r="A3860">
        <v>3857</v>
      </c>
      <c r="B3860" s="21">
        <v>0.23683628021403291</v>
      </c>
      <c r="C3860" s="21">
        <v>0.21327590692388948</v>
      </c>
    </row>
    <row r="3861" spans="1:3">
      <c r="A3861">
        <v>3858</v>
      </c>
      <c r="B3861" s="21">
        <v>0.21125126276004721</v>
      </c>
      <c r="C3861" s="21">
        <v>0.19105798489073636</v>
      </c>
    </row>
    <row r="3862" spans="1:3">
      <c r="A3862">
        <v>3859</v>
      </c>
      <c r="B3862" s="21">
        <v>0.26764639558102293</v>
      </c>
      <c r="C3862" s="21">
        <v>0.19962633727436477</v>
      </c>
    </row>
    <row r="3863" spans="1:3">
      <c r="A3863">
        <v>3860</v>
      </c>
      <c r="B3863" s="21">
        <v>0.22706924447939342</v>
      </c>
      <c r="C3863" s="21">
        <v>0.23105617790707197</v>
      </c>
    </row>
    <row r="3864" spans="1:3">
      <c r="A3864">
        <v>3861</v>
      </c>
      <c r="B3864" s="21">
        <v>0.29787167207862031</v>
      </c>
      <c r="C3864" s="21">
        <v>9.9035619097977062E-2</v>
      </c>
    </row>
    <row r="3865" spans="1:3">
      <c r="A3865">
        <v>3862</v>
      </c>
      <c r="B3865" s="21">
        <v>0.27204815711764035</v>
      </c>
      <c r="C3865" s="21">
        <v>0.12666164635168717</v>
      </c>
    </row>
    <row r="3866" spans="1:3">
      <c r="A3866">
        <v>3863</v>
      </c>
      <c r="B3866" s="21">
        <v>0.25761926622090886</v>
      </c>
      <c r="C3866" s="21">
        <v>0.150500922386365</v>
      </c>
    </row>
    <row r="3867" spans="1:3">
      <c r="A3867">
        <v>3864</v>
      </c>
      <c r="B3867" s="21">
        <v>0.23385516982031831</v>
      </c>
      <c r="C3867" s="21">
        <v>0.2160507460223185</v>
      </c>
    </row>
    <row r="3868" spans="1:3">
      <c r="A3868">
        <v>3865</v>
      </c>
      <c r="B3868" s="21">
        <v>0.24959231055371808</v>
      </c>
      <c r="C3868" s="21">
        <v>0.20071776291229046</v>
      </c>
    </row>
    <row r="3869" spans="1:3">
      <c r="A3869">
        <v>3866</v>
      </c>
      <c r="B3869" s="21">
        <v>0.21528058746199102</v>
      </c>
      <c r="C3869" s="21">
        <v>0.18810362850633311</v>
      </c>
    </row>
    <row r="3870" spans="1:3">
      <c r="A3870">
        <v>3867</v>
      </c>
      <c r="B3870" s="21">
        <v>0.23378069401325291</v>
      </c>
      <c r="C3870" s="21">
        <v>0.17779678780381747</v>
      </c>
    </row>
    <row r="3871" spans="1:3">
      <c r="A3871">
        <v>3868</v>
      </c>
      <c r="B3871" s="21">
        <v>0.2290948791281166</v>
      </c>
      <c r="C3871" s="21">
        <v>0.19194588583641425</v>
      </c>
    </row>
    <row r="3872" spans="1:3">
      <c r="A3872">
        <v>3869</v>
      </c>
      <c r="B3872" s="21">
        <v>0.23711161008877624</v>
      </c>
      <c r="C3872" s="21">
        <v>0.17925259079604042</v>
      </c>
    </row>
    <row r="3873" spans="1:3">
      <c r="A3873">
        <v>3870</v>
      </c>
      <c r="B3873" s="21">
        <v>0.27757458048277289</v>
      </c>
      <c r="C3873" s="21">
        <v>0.11622693304112498</v>
      </c>
    </row>
    <row r="3874" spans="1:3">
      <c r="A3874">
        <v>3871</v>
      </c>
      <c r="B3874" s="21">
        <v>0.27313153000286589</v>
      </c>
      <c r="C3874" s="21">
        <v>0.19714526228419188</v>
      </c>
    </row>
    <row r="3875" spans="1:3">
      <c r="A3875">
        <v>3872</v>
      </c>
      <c r="B3875" s="21">
        <v>0.24928806450453986</v>
      </c>
      <c r="C3875" s="21">
        <v>0.25372200059887862</v>
      </c>
    </row>
    <row r="3876" spans="1:3">
      <c r="A3876">
        <v>3873</v>
      </c>
      <c r="B3876" s="21">
        <v>0.22751489698057512</v>
      </c>
      <c r="C3876" s="21">
        <v>0.20529365362256985</v>
      </c>
    </row>
    <row r="3877" spans="1:3">
      <c r="A3877">
        <v>3874</v>
      </c>
      <c r="B3877" s="21">
        <v>0.2164858979521847</v>
      </c>
      <c r="C3877" s="21">
        <v>0.24584655415236861</v>
      </c>
    </row>
    <row r="3878" spans="1:3">
      <c r="A3878">
        <v>3875</v>
      </c>
      <c r="B3878" s="21">
        <v>0.21479921757215098</v>
      </c>
      <c r="C3878" s="21">
        <v>0.19928541783314732</v>
      </c>
    </row>
    <row r="3879" spans="1:3">
      <c r="A3879">
        <v>3876</v>
      </c>
      <c r="B3879" s="21">
        <v>0.23113442644280774</v>
      </c>
      <c r="C3879" s="21">
        <v>0.2099523833339032</v>
      </c>
    </row>
    <row r="3880" spans="1:3">
      <c r="A3880">
        <v>3877</v>
      </c>
      <c r="B3880" s="21">
        <v>0.28335154511202787</v>
      </c>
      <c r="C3880" s="21">
        <v>0.13163428643478062</v>
      </c>
    </row>
    <row r="3881" spans="1:3">
      <c r="A3881">
        <v>3878</v>
      </c>
      <c r="B3881" s="21">
        <v>0.22847139025556998</v>
      </c>
      <c r="C3881" s="21">
        <v>0.21468695236040997</v>
      </c>
    </row>
    <row r="3882" spans="1:3">
      <c r="A3882">
        <v>3879</v>
      </c>
      <c r="B3882" s="21">
        <v>0.22187069401728785</v>
      </c>
      <c r="C3882" s="21">
        <v>0.27566903971987888</v>
      </c>
    </row>
    <row r="3883" spans="1:3">
      <c r="A3883">
        <v>3880</v>
      </c>
      <c r="B3883" s="21">
        <v>0.24263491033854503</v>
      </c>
      <c r="C3883" s="21">
        <v>0.19098995191589127</v>
      </c>
    </row>
    <row r="3884" spans="1:3">
      <c r="A3884">
        <v>3881</v>
      </c>
      <c r="B3884" s="21">
        <v>0.22460190688782208</v>
      </c>
      <c r="C3884" s="21">
        <v>0.18857346453400722</v>
      </c>
    </row>
    <row r="3885" spans="1:3">
      <c r="A3885">
        <v>3882</v>
      </c>
      <c r="B3885" s="21">
        <v>0.26604999196687051</v>
      </c>
      <c r="C3885" s="21">
        <v>0.20034312024086584</v>
      </c>
    </row>
    <row r="3886" spans="1:3">
      <c r="A3886">
        <v>3883</v>
      </c>
      <c r="B3886" s="21">
        <v>0.23538675465592351</v>
      </c>
      <c r="C3886" s="21">
        <v>0.23219553497314471</v>
      </c>
    </row>
    <row r="3887" spans="1:3">
      <c r="A3887">
        <v>3884</v>
      </c>
      <c r="B3887" s="21">
        <v>0.21532320447245426</v>
      </c>
      <c r="C3887" s="21">
        <v>0.26077139345556316</v>
      </c>
    </row>
    <row r="3888" spans="1:3">
      <c r="A3888">
        <v>3885</v>
      </c>
      <c r="B3888" s="21">
        <v>0.22625558416258229</v>
      </c>
      <c r="C3888" s="21">
        <v>0.23209047889524687</v>
      </c>
    </row>
    <row r="3889" spans="1:3">
      <c r="A3889">
        <v>3886</v>
      </c>
      <c r="B3889" s="21">
        <v>0.24986233966361013</v>
      </c>
      <c r="C3889" s="21">
        <v>0.19326616934880214</v>
      </c>
    </row>
    <row r="3890" spans="1:3">
      <c r="A3890">
        <v>3887</v>
      </c>
      <c r="B3890" s="21">
        <v>0.21598254849080098</v>
      </c>
      <c r="C3890" s="21">
        <v>0.20307792297774957</v>
      </c>
    </row>
    <row r="3891" spans="1:3">
      <c r="A3891">
        <v>3888</v>
      </c>
      <c r="B3891" s="21">
        <v>0.22536493076375705</v>
      </c>
      <c r="C3891" s="21">
        <v>0.16842998175342713</v>
      </c>
    </row>
    <row r="3892" spans="1:3">
      <c r="A3892">
        <v>3889</v>
      </c>
      <c r="B3892" s="21">
        <v>0.25548287601617908</v>
      </c>
      <c r="C3892" s="21">
        <v>0.15400478543071</v>
      </c>
    </row>
    <row r="3893" spans="1:3">
      <c r="A3893">
        <v>3890</v>
      </c>
      <c r="B3893" s="21">
        <v>0.20035990634565015</v>
      </c>
      <c r="C3893" s="21">
        <v>0.2456865683523633</v>
      </c>
    </row>
    <row r="3894" spans="1:3">
      <c r="A3894">
        <v>3891</v>
      </c>
      <c r="B3894" s="21">
        <v>0.26760492251078005</v>
      </c>
      <c r="C3894" s="21">
        <v>0.18134594937897824</v>
      </c>
    </row>
    <row r="3895" spans="1:3">
      <c r="A3895">
        <v>3892</v>
      </c>
      <c r="B3895" s="21">
        <v>0.24316877640826665</v>
      </c>
      <c r="C3895" s="21">
        <v>0.19558784002237362</v>
      </c>
    </row>
    <row r="3896" spans="1:3">
      <c r="A3896">
        <v>3893</v>
      </c>
      <c r="B3896" s="21">
        <v>0.2488494327332996</v>
      </c>
      <c r="C3896" s="21">
        <v>0.17198669019945251</v>
      </c>
    </row>
    <row r="3897" spans="1:3">
      <c r="A3897">
        <v>3894</v>
      </c>
      <c r="B3897" s="21">
        <v>0.23168811322025579</v>
      </c>
      <c r="C3897" s="21">
        <v>0.21179827475473978</v>
      </c>
    </row>
    <row r="3898" spans="1:3">
      <c r="A3898">
        <v>3895</v>
      </c>
      <c r="B3898" s="21">
        <v>0.21190125836105239</v>
      </c>
      <c r="C3898" s="21">
        <v>0.26904285046026044</v>
      </c>
    </row>
    <row r="3899" spans="1:3">
      <c r="A3899">
        <v>3896</v>
      </c>
      <c r="B3899" s="21">
        <v>0.25423641853627899</v>
      </c>
      <c r="C3899" s="21">
        <v>0.19674385894834615</v>
      </c>
    </row>
    <row r="3900" spans="1:3">
      <c r="A3900">
        <v>3897</v>
      </c>
      <c r="B3900" s="21">
        <v>0.25821175809636637</v>
      </c>
      <c r="C3900" s="21">
        <v>0.16449896609515224</v>
      </c>
    </row>
    <row r="3901" spans="1:3">
      <c r="A3901">
        <v>3898</v>
      </c>
      <c r="B3901" s="21">
        <v>0.20546628822507387</v>
      </c>
      <c r="C3901" s="21">
        <v>0.19644776354893312</v>
      </c>
    </row>
    <row r="3902" spans="1:3">
      <c r="A3902">
        <v>3899</v>
      </c>
      <c r="B3902" s="21">
        <v>0.23313237576364884</v>
      </c>
      <c r="C3902" s="21">
        <v>0.18718361733362548</v>
      </c>
    </row>
    <row r="3903" spans="1:3">
      <c r="A3903">
        <v>3900</v>
      </c>
      <c r="B3903" s="21">
        <v>0.20491302435262979</v>
      </c>
      <c r="C3903" s="21">
        <v>0.22580780073046461</v>
      </c>
    </row>
    <row r="3904" spans="1:3">
      <c r="A3904">
        <v>3901</v>
      </c>
      <c r="B3904" s="21">
        <v>0.25540433765534865</v>
      </c>
      <c r="C3904" s="21">
        <v>0.23665983242117491</v>
      </c>
    </row>
    <row r="3905" spans="1:3">
      <c r="A3905">
        <v>3902</v>
      </c>
      <c r="B3905" s="21">
        <v>0.27280558465725341</v>
      </c>
      <c r="C3905" s="21">
        <v>0.16864954408288399</v>
      </c>
    </row>
    <row r="3906" spans="1:3">
      <c r="A3906">
        <v>3903</v>
      </c>
      <c r="B3906" s="21">
        <v>0.24566080369566001</v>
      </c>
      <c r="C3906" s="21">
        <v>0.18295853727001565</v>
      </c>
    </row>
    <row r="3907" spans="1:3">
      <c r="A3907">
        <v>3904</v>
      </c>
      <c r="B3907" s="21">
        <v>0.21759614532926713</v>
      </c>
      <c r="C3907" s="21">
        <v>0.21892249518836226</v>
      </c>
    </row>
    <row r="3908" spans="1:3">
      <c r="A3908">
        <v>3905</v>
      </c>
      <c r="B3908" s="21">
        <v>0.21709022832371841</v>
      </c>
      <c r="C3908" s="21">
        <v>0.17867004936916647</v>
      </c>
    </row>
    <row r="3909" spans="1:3">
      <c r="A3909">
        <v>3906</v>
      </c>
      <c r="B3909" s="21">
        <v>0.21660708721203661</v>
      </c>
      <c r="C3909" s="21">
        <v>0.24867007200540842</v>
      </c>
    </row>
    <row r="3910" spans="1:3">
      <c r="A3910">
        <v>3907</v>
      </c>
      <c r="B3910" s="21">
        <v>0.21996653651254558</v>
      </c>
      <c r="C3910" s="21">
        <v>0.16631448262642204</v>
      </c>
    </row>
    <row r="3911" spans="1:3">
      <c r="A3911">
        <v>3908</v>
      </c>
      <c r="B3911" s="21">
        <v>0.22112651678270642</v>
      </c>
      <c r="C3911" s="21">
        <v>0.19142760719223378</v>
      </c>
    </row>
    <row r="3912" spans="1:3">
      <c r="A3912">
        <v>3909</v>
      </c>
      <c r="B3912" s="21">
        <v>0.22658970318685845</v>
      </c>
      <c r="C3912" s="21">
        <v>0.16361911009163946</v>
      </c>
    </row>
    <row r="3913" spans="1:3">
      <c r="A3913">
        <v>3910</v>
      </c>
      <c r="B3913" s="21">
        <v>0.23606959761960805</v>
      </c>
      <c r="C3913" s="21">
        <v>0.17684583310526553</v>
      </c>
    </row>
    <row r="3914" spans="1:3">
      <c r="A3914">
        <v>3911</v>
      </c>
      <c r="B3914" s="21">
        <v>0.24479199511622443</v>
      </c>
      <c r="C3914" s="21">
        <v>0.22526721709033593</v>
      </c>
    </row>
    <row r="3915" spans="1:3">
      <c r="A3915">
        <v>3912</v>
      </c>
      <c r="B3915" s="21">
        <v>0.26634906094922672</v>
      </c>
      <c r="C3915" s="21">
        <v>0.19521277878038013</v>
      </c>
    </row>
    <row r="3916" spans="1:3">
      <c r="A3916">
        <v>3913</v>
      </c>
      <c r="B3916" s="21">
        <v>0.27200414088089547</v>
      </c>
      <c r="C3916" s="21">
        <v>0.2194551641648132</v>
      </c>
    </row>
    <row r="3917" spans="1:3">
      <c r="A3917">
        <v>3914</v>
      </c>
      <c r="B3917" s="21">
        <v>0.23792237104014891</v>
      </c>
      <c r="C3917" s="21">
        <v>0.160771496362411</v>
      </c>
    </row>
    <row r="3918" spans="1:3">
      <c r="A3918">
        <v>3915</v>
      </c>
      <c r="B3918" s="21">
        <v>0.25252330274424212</v>
      </c>
      <c r="C3918" s="21">
        <v>0.20714621294752475</v>
      </c>
    </row>
    <row r="3919" spans="1:3">
      <c r="A3919">
        <v>3916</v>
      </c>
      <c r="B3919" s="21">
        <v>0.21498100910382917</v>
      </c>
      <c r="C3919" s="21">
        <v>0.1934227703626514</v>
      </c>
    </row>
    <row r="3920" spans="1:3">
      <c r="A3920">
        <v>3917</v>
      </c>
      <c r="B3920" s="21">
        <v>0.22388725815792934</v>
      </c>
      <c r="C3920" s="21">
        <v>0.2264517841295913</v>
      </c>
    </row>
    <row r="3921" spans="1:3">
      <c r="A3921">
        <v>3918</v>
      </c>
      <c r="B3921" s="21">
        <v>0.25195109334556809</v>
      </c>
      <c r="C3921" s="21">
        <v>0.20397486120054126</v>
      </c>
    </row>
    <row r="3922" spans="1:3">
      <c r="A3922">
        <v>3919</v>
      </c>
      <c r="B3922" s="21">
        <v>0.23659297412522173</v>
      </c>
      <c r="C3922" s="21">
        <v>0.19171749467624516</v>
      </c>
    </row>
    <row r="3923" spans="1:3">
      <c r="A3923">
        <v>3920</v>
      </c>
      <c r="B3923" s="21">
        <v>0.21564887835692592</v>
      </c>
      <c r="C3923" s="21">
        <v>0.21788837555826152</v>
      </c>
    </row>
    <row r="3924" spans="1:3">
      <c r="A3924">
        <v>3921</v>
      </c>
      <c r="B3924" s="21">
        <v>0.23981835162837087</v>
      </c>
      <c r="C3924" s="21">
        <v>0.20612396247280435</v>
      </c>
    </row>
    <row r="3925" spans="1:3">
      <c r="A3925">
        <v>3922</v>
      </c>
      <c r="B3925" s="21">
        <v>0.22129243233168158</v>
      </c>
      <c r="C3925" s="21">
        <v>0.18875277440186822</v>
      </c>
    </row>
    <row r="3926" spans="1:3">
      <c r="A3926">
        <v>3923</v>
      </c>
      <c r="B3926" s="21">
        <v>0.24394347891415008</v>
      </c>
      <c r="C3926" s="21">
        <v>0.23287505327505489</v>
      </c>
    </row>
    <row r="3927" spans="1:3">
      <c r="A3927">
        <v>3924</v>
      </c>
      <c r="B3927" s="21">
        <v>0.24586481995223791</v>
      </c>
      <c r="C3927" s="21">
        <v>0.16640673538346024</v>
      </c>
    </row>
    <row r="3928" spans="1:3">
      <c r="A3928">
        <v>3925</v>
      </c>
      <c r="B3928" s="21">
        <v>0.21760723226792952</v>
      </c>
      <c r="C3928" s="21">
        <v>0.19380099764151601</v>
      </c>
    </row>
    <row r="3929" spans="1:3">
      <c r="A3929">
        <v>3926</v>
      </c>
      <c r="B3929" s="21">
        <v>0.22959839972751817</v>
      </c>
      <c r="C3929" s="21">
        <v>0.18164505450701329</v>
      </c>
    </row>
    <row r="3930" spans="1:3">
      <c r="A3930">
        <v>3927</v>
      </c>
      <c r="B3930" s="21">
        <v>0.23212438656995346</v>
      </c>
      <c r="C3930" s="21">
        <v>0.20671940091359037</v>
      </c>
    </row>
    <row r="3931" spans="1:3">
      <c r="A3931">
        <v>3928</v>
      </c>
      <c r="B3931" s="21">
        <v>0.25810283821346364</v>
      </c>
      <c r="C3931" s="21">
        <v>0.15263906989799156</v>
      </c>
    </row>
    <row r="3932" spans="1:3">
      <c r="A3932">
        <v>3929</v>
      </c>
      <c r="B3932" s="21">
        <v>0.2838421644774668</v>
      </c>
      <c r="C3932" s="21">
        <v>0.14237047505728634</v>
      </c>
    </row>
    <row r="3933" spans="1:3">
      <c r="A3933">
        <v>3930</v>
      </c>
      <c r="B3933" s="21">
        <v>0.23630782086312882</v>
      </c>
      <c r="C3933" s="21">
        <v>0.18128458059202004</v>
      </c>
    </row>
    <row r="3934" spans="1:3">
      <c r="A3934">
        <v>3931</v>
      </c>
      <c r="B3934" s="21">
        <v>0.22558354989869778</v>
      </c>
      <c r="C3934" s="21">
        <v>0.19812652601179448</v>
      </c>
    </row>
    <row r="3935" spans="1:3">
      <c r="A3935">
        <v>3932</v>
      </c>
      <c r="B3935" s="21">
        <v>0.21772835102376162</v>
      </c>
      <c r="C3935" s="21">
        <v>0.19425807954134094</v>
      </c>
    </row>
    <row r="3936" spans="1:3">
      <c r="A3936">
        <v>3933</v>
      </c>
      <c r="B3936" s="21">
        <v>0.24698679220113182</v>
      </c>
      <c r="C3936" s="21">
        <v>0.15147177595936018</v>
      </c>
    </row>
    <row r="3937" spans="1:3">
      <c r="A3937">
        <v>3934</v>
      </c>
      <c r="B3937" s="21">
        <v>0.23750356755223787</v>
      </c>
      <c r="C3937" s="21">
        <v>0.17808291354557648</v>
      </c>
    </row>
    <row r="3938" spans="1:3">
      <c r="A3938">
        <v>3935</v>
      </c>
      <c r="B3938" s="21">
        <v>0.24748113805522071</v>
      </c>
      <c r="C3938" s="21">
        <v>0.2273538406947983</v>
      </c>
    </row>
    <row r="3939" spans="1:3">
      <c r="A3939">
        <v>3936</v>
      </c>
      <c r="B3939" s="21">
        <v>0.26730166923425008</v>
      </c>
      <c r="C3939" s="21">
        <v>0.24687363537735277</v>
      </c>
    </row>
    <row r="3940" spans="1:3">
      <c r="A3940">
        <v>3937</v>
      </c>
      <c r="B3940" s="21">
        <v>0.22629259369346777</v>
      </c>
      <c r="C3940" s="21">
        <v>0.22403316683021157</v>
      </c>
    </row>
    <row r="3941" spans="1:3">
      <c r="A3941">
        <v>3938</v>
      </c>
      <c r="B3941" s="21">
        <v>0.23983310051353549</v>
      </c>
      <c r="C3941" s="21">
        <v>0.1715568818172897</v>
      </c>
    </row>
    <row r="3942" spans="1:3">
      <c r="A3942">
        <v>3939</v>
      </c>
      <c r="B3942" s="21">
        <v>0.24532813580795482</v>
      </c>
      <c r="C3942" s="21">
        <v>0.18322203444650231</v>
      </c>
    </row>
    <row r="3943" spans="1:3">
      <c r="A3943">
        <v>3940</v>
      </c>
      <c r="B3943" s="21">
        <v>0.22107080167812895</v>
      </c>
      <c r="C3943" s="21">
        <v>0.20111191110560148</v>
      </c>
    </row>
    <row r="3944" spans="1:3">
      <c r="A3944">
        <v>3941</v>
      </c>
      <c r="B3944" s="21">
        <v>0.22851465720877051</v>
      </c>
      <c r="C3944" s="21">
        <v>0.21366836979716861</v>
      </c>
    </row>
    <row r="3945" spans="1:3">
      <c r="A3945">
        <v>3942</v>
      </c>
      <c r="B3945" s="21">
        <v>0.26436895681958339</v>
      </c>
      <c r="C3945" s="21">
        <v>0.22573493572865502</v>
      </c>
    </row>
    <row r="3946" spans="1:3">
      <c r="A3946">
        <v>3943</v>
      </c>
      <c r="B3946" s="21">
        <v>0.23207748345492513</v>
      </c>
      <c r="C3946" s="21">
        <v>0.16355150739114865</v>
      </c>
    </row>
    <row r="3947" spans="1:3">
      <c r="A3947">
        <v>3944</v>
      </c>
      <c r="B3947" s="21">
        <v>0.21799268383920817</v>
      </c>
      <c r="C3947" s="21">
        <v>0.17255630036670708</v>
      </c>
    </row>
    <row r="3948" spans="1:3">
      <c r="A3948">
        <v>3945</v>
      </c>
      <c r="B3948" s="21">
        <v>0.20217527454304746</v>
      </c>
      <c r="C3948" s="21">
        <v>0.19630417739288691</v>
      </c>
    </row>
    <row r="3949" spans="1:3">
      <c r="A3949">
        <v>3946</v>
      </c>
      <c r="B3949" s="21">
        <v>0.26245792282338981</v>
      </c>
      <c r="C3949" s="21">
        <v>0.228791150618605</v>
      </c>
    </row>
    <row r="3950" spans="1:3">
      <c r="A3950">
        <v>3947</v>
      </c>
      <c r="B3950" s="21">
        <v>0.24769426999568434</v>
      </c>
      <c r="C3950" s="21">
        <v>0.16398972320178848</v>
      </c>
    </row>
    <row r="3951" spans="1:3">
      <c r="A3951">
        <v>3948</v>
      </c>
      <c r="B3951" s="21">
        <v>0.19286249083766946</v>
      </c>
      <c r="C3951" s="21">
        <v>0.21559381233260971</v>
      </c>
    </row>
    <row r="3952" spans="1:3">
      <c r="A3952">
        <v>3949</v>
      </c>
      <c r="B3952" s="21">
        <v>0.24008482091983824</v>
      </c>
      <c r="C3952" s="21">
        <v>0.17839487365756868</v>
      </c>
    </row>
    <row r="3953" spans="1:3">
      <c r="A3953">
        <v>3950</v>
      </c>
      <c r="B3953" s="21">
        <v>0.22022120646530424</v>
      </c>
      <c r="C3953" s="21">
        <v>0.21004557764655962</v>
      </c>
    </row>
    <row r="3954" spans="1:3">
      <c r="A3954">
        <v>3951</v>
      </c>
      <c r="B3954" s="21">
        <v>0.23217924451499503</v>
      </c>
      <c r="C3954" s="21">
        <v>0.20576816327465186</v>
      </c>
    </row>
    <row r="3955" spans="1:3">
      <c r="A3955">
        <v>3952</v>
      </c>
      <c r="B3955" s="21">
        <v>0.25727479745181003</v>
      </c>
      <c r="C3955" s="21">
        <v>0.1283658952662971</v>
      </c>
    </row>
    <row r="3956" spans="1:3">
      <c r="A3956">
        <v>3953</v>
      </c>
      <c r="B3956" s="21">
        <v>0.23915247372632953</v>
      </c>
      <c r="C3956" s="21">
        <v>0.21397144577672073</v>
      </c>
    </row>
    <row r="3957" spans="1:3">
      <c r="A3957">
        <v>3954</v>
      </c>
      <c r="B3957" s="21">
        <v>0.20527193695712126</v>
      </c>
      <c r="C3957" s="21">
        <v>0.22482187617687371</v>
      </c>
    </row>
    <row r="3958" spans="1:3">
      <c r="A3958">
        <v>3955</v>
      </c>
      <c r="B3958" s="21">
        <v>0.23877253686847147</v>
      </c>
      <c r="C3958" s="21">
        <v>0.18830438442530345</v>
      </c>
    </row>
    <row r="3959" spans="1:3">
      <c r="A3959">
        <v>3956</v>
      </c>
      <c r="B3959" s="21">
        <v>0.23004267731245839</v>
      </c>
      <c r="C3959" s="21">
        <v>0.21920906772782672</v>
      </c>
    </row>
    <row r="3960" spans="1:3">
      <c r="A3960">
        <v>3957</v>
      </c>
      <c r="B3960" s="21">
        <v>0.23074083423635602</v>
      </c>
      <c r="C3960" s="21">
        <v>0.20039929674558987</v>
      </c>
    </row>
    <row r="3961" spans="1:3">
      <c r="A3961">
        <v>3958</v>
      </c>
      <c r="B3961" s="21">
        <v>0.19057131866179081</v>
      </c>
      <c r="C3961" s="21">
        <v>0.22133629804081714</v>
      </c>
    </row>
    <row r="3962" spans="1:3">
      <c r="A3962">
        <v>3959</v>
      </c>
      <c r="B3962" s="21">
        <v>0.2840667616494823</v>
      </c>
      <c r="C3962" s="21">
        <v>0.15058620072195567</v>
      </c>
    </row>
    <row r="3963" spans="1:3">
      <c r="A3963">
        <v>3960</v>
      </c>
      <c r="B3963" s="21">
        <v>0.21267799437993243</v>
      </c>
      <c r="C3963" s="21">
        <v>0.18226770120281544</v>
      </c>
    </row>
    <row r="3964" spans="1:3">
      <c r="A3964">
        <v>3961</v>
      </c>
      <c r="B3964" s="21">
        <v>0.23782796284896246</v>
      </c>
      <c r="C3964" s="21">
        <v>0.15634476823112312</v>
      </c>
    </row>
    <row r="3965" spans="1:3">
      <c r="A3965">
        <v>3962</v>
      </c>
      <c r="B3965" s="21">
        <v>0.24467968524706682</v>
      </c>
      <c r="C3965" s="21">
        <v>0.14905391033036136</v>
      </c>
    </row>
    <row r="3966" spans="1:3">
      <c r="A3966">
        <v>3963</v>
      </c>
      <c r="B3966" s="21">
        <v>0.22724000462676111</v>
      </c>
      <c r="C3966" s="21">
        <v>0.22128917992229347</v>
      </c>
    </row>
    <row r="3967" spans="1:3">
      <c r="A3967">
        <v>3964</v>
      </c>
      <c r="B3967" s="21">
        <v>0.25065928926904818</v>
      </c>
      <c r="C3967" s="21">
        <v>0.24241269181239838</v>
      </c>
    </row>
    <row r="3968" spans="1:3">
      <c r="A3968">
        <v>3965</v>
      </c>
      <c r="B3968" s="21">
        <v>0.23023555733222273</v>
      </c>
      <c r="C3968" s="21">
        <v>0.19514624182447921</v>
      </c>
    </row>
    <row r="3969" spans="1:3">
      <c r="A3969">
        <v>3966</v>
      </c>
      <c r="B3969" s="21">
        <v>0.20329827108300122</v>
      </c>
      <c r="C3969" s="21">
        <v>0.22515589983796044</v>
      </c>
    </row>
    <row r="3970" spans="1:3">
      <c r="A3970">
        <v>3967</v>
      </c>
      <c r="B3970" s="21">
        <v>0.23384337672066979</v>
      </c>
      <c r="C3970" s="21">
        <v>0.18585725557387467</v>
      </c>
    </row>
    <row r="3971" spans="1:3">
      <c r="A3971">
        <v>3968</v>
      </c>
      <c r="B3971" s="21">
        <v>0.24024109355236875</v>
      </c>
      <c r="C3971" s="21">
        <v>0.22703670193644251</v>
      </c>
    </row>
    <row r="3972" spans="1:3">
      <c r="A3972">
        <v>3969</v>
      </c>
      <c r="B3972" s="21">
        <v>0.24479873937482588</v>
      </c>
      <c r="C3972" s="21">
        <v>0.2278464153463727</v>
      </c>
    </row>
    <row r="3973" spans="1:3">
      <c r="A3973">
        <v>3970</v>
      </c>
      <c r="B3973" s="21">
        <v>0.19857279159619412</v>
      </c>
      <c r="C3973" s="21">
        <v>0.26524751711737005</v>
      </c>
    </row>
    <row r="3974" spans="1:3">
      <c r="A3974">
        <v>3971</v>
      </c>
      <c r="B3974" s="21">
        <v>0.2055553883552993</v>
      </c>
      <c r="C3974" s="21">
        <v>0.20872729012886765</v>
      </c>
    </row>
    <row r="3975" spans="1:3">
      <c r="A3975">
        <v>3972</v>
      </c>
      <c r="B3975" s="21">
        <v>0.25898264592111481</v>
      </c>
      <c r="C3975" s="21">
        <v>0.14293860102108569</v>
      </c>
    </row>
    <row r="3976" spans="1:3">
      <c r="A3976">
        <v>3973</v>
      </c>
      <c r="B3976" s="21">
        <v>0.2234703534346387</v>
      </c>
      <c r="C3976" s="21">
        <v>0.24005447356084161</v>
      </c>
    </row>
    <row r="3977" spans="1:3">
      <c r="A3977">
        <v>3974</v>
      </c>
      <c r="B3977" s="21">
        <v>0.22398727187932743</v>
      </c>
      <c r="C3977" s="21">
        <v>0.23216857187704579</v>
      </c>
    </row>
    <row r="3978" spans="1:3">
      <c r="A3978">
        <v>3975</v>
      </c>
      <c r="B3978" s="21">
        <v>0.26209979202174871</v>
      </c>
      <c r="C3978" s="21">
        <v>0.24480760961696607</v>
      </c>
    </row>
    <row r="3979" spans="1:3">
      <c r="A3979">
        <v>3976</v>
      </c>
      <c r="B3979" s="21">
        <v>0.22991408923349654</v>
      </c>
      <c r="C3979" s="21">
        <v>0.21823069928966052</v>
      </c>
    </row>
    <row r="3980" spans="1:3">
      <c r="A3980">
        <v>3977</v>
      </c>
      <c r="B3980" s="21">
        <v>0.27831561039047192</v>
      </c>
      <c r="C3980" s="21">
        <v>0.20072404179605166</v>
      </c>
    </row>
    <row r="3981" spans="1:3">
      <c r="A3981">
        <v>3978</v>
      </c>
      <c r="B3981" s="21">
        <v>0.23550350572974188</v>
      </c>
      <c r="C3981" s="21">
        <v>0.19500142110852758</v>
      </c>
    </row>
    <row r="3982" spans="1:3">
      <c r="A3982">
        <v>3979</v>
      </c>
      <c r="B3982" s="21">
        <v>0.22737669659551724</v>
      </c>
      <c r="C3982" s="21">
        <v>0.21011415271217032</v>
      </c>
    </row>
    <row r="3983" spans="1:3">
      <c r="A3983">
        <v>3980</v>
      </c>
      <c r="B3983" s="21">
        <v>0.31670260439201398</v>
      </c>
      <c r="C3983" s="21">
        <v>9.170377889771357E-2</v>
      </c>
    </row>
    <row r="3984" spans="1:3">
      <c r="A3984">
        <v>3981</v>
      </c>
      <c r="B3984" s="21">
        <v>0.2272844931666112</v>
      </c>
      <c r="C3984" s="21">
        <v>0.18536845880389757</v>
      </c>
    </row>
    <row r="3985" spans="1:3">
      <c r="A3985">
        <v>3982</v>
      </c>
      <c r="B3985" s="21">
        <v>0.25711998906351835</v>
      </c>
      <c r="C3985" s="21">
        <v>0.14805321449211478</v>
      </c>
    </row>
    <row r="3986" spans="1:3">
      <c r="A3986">
        <v>3983</v>
      </c>
      <c r="B3986" s="21">
        <v>0.23360867329513188</v>
      </c>
      <c r="C3986" s="21">
        <v>0.19396170445180524</v>
      </c>
    </row>
    <row r="3987" spans="1:3">
      <c r="A3987">
        <v>3984</v>
      </c>
      <c r="B3987" s="21">
        <v>0.24962878966113322</v>
      </c>
      <c r="C3987" s="21">
        <v>0.21865980356214176</v>
      </c>
    </row>
    <row r="3988" spans="1:3">
      <c r="A3988">
        <v>3985</v>
      </c>
      <c r="B3988" s="21">
        <v>0.23701726649443114</v>
      </c>
      <c r="C3988" s="21">
        <v>0.1775259609817168</v>
      </c>
    </row>
    <row r="3989" spans="1:3">
      <c r="A3989">
        <v>3986</v>
      </c>
      <c r="B3989" s="21">
        <v>0.22767724117660973</v>
      </c>
      <c r="C3989" s="21">
        <v>0.26466954150954208</v>
      </c>
    </row>
    <row r="3990" spans="1:3">
      <c r="A3990">
        <v>3987</v>
      </c>
      <c r="B3990" s="21">
        <v>0.21888407490264752</v>
      </c>
      <c r="C3990" s="21">
        <v>0.20689163564771235</v>
      </c>
    </row>
    <row r="3991" spans="1:3">
      <c r="A3991">
        <v>3988</v>
      </c>
      <c r="B3991" s="21">
        <v>0.2734240282759155</v>
      </c>
      <c r="C3991" s="21">
        <v>0.237809838818068</v>
      </c>
    </row>
    <row r="3992" spans="1:3">
      <c r="A3992">
        <v>3989</v>
      </c>
      <c r="B3992" s="21">
        <v>0.25121367801872041</v>
      </c>
      <c r="C3992" s="21">
        <v>0.20019221794593656</v>
      </c>
    </row>
    <row r="3993" spans="1:3">
      <c r="A3993">
        <v>3990</v>
      </c>
      <c r="B3993" s="21">
        <v>0.22952328097742547</v>
      </c>
      <c r="C3993" s="21">
        <v>0.20854756085966508</v>
      </c>
    </row>
    <row r="3994" spans="1:3">
      <c r="A3994">
        <v>3991</v>
      </c>
      <c r="B3994" s="21">
        <v>0.23589033398028145</v>
      </c>
      <c r="C3994" s="21">
        <v>0.21458698446314536</v>
      </c>
    </row>
    <row r="3995" spans="1:3">
      <c r="A3995">
        <v>3992</v>
      </c>
      <c r="B3995" s="21">
        <v>0.22532921488766558</v>
      </c>
      <c r="C3995" s="21">
        <v>0.24685862133872849</v>
      </c>
    </row>
    <row r="3996" spans="1:3">
      <c r="A3996">
        <v>3993</v>
      </c>
      <c r="B3996" s="21">
        <v>0.2263615411548065</v>
      </c>
      <c r="C3996" s="21">
        <v>0.17014909219778954</v>
      </c>
    </row>
    <row r="3997" spans="1:3">
      <c r="A3997">
        <v>3994</v>
      </c>
      <c r="B3997" s="21">
        <v>0.20007050097511506</v>
      </c>
      <c r="C3997" s="21">
        <v>0.22194377556542363</v>
      </c>
    </row>
    <row r="3998" spans="1:3">
      <c r="A3998">
        <v>3995</v>
      </c>
      <c r="B3998" s="21">
        <v>0.21283696094906171</v>
      </c>
      <c r="C3998" s="21">
        <v>0.19721989312221391</v>
      </c>
    </row>
    <row r="3999" spans="1:3">
      <c r="A3999">
        <v>3996</v>
      </c>
      <c r="B3999" s="21">
        <v>0.29119429374007799</v>
      </c>
      <c r="C3999" s="21">
        <v>0.11278408923209535</v>
      </c>
    </row>
    <row r="4000" spans="1:3">
      <c r="A4000">
        <v>3997</v>
      </c>
      <c r="B4000" s="21">
        <v>0.21273458338506337</v>
      </c>
      <c r="C4000" s="21">
        <v>0.24865627214432956</v>
      </c>
    </row>
    <row r="4001" spans="1:3">
      <c r="A4001">
        <v>3998</v>
      </c>
      <c r="B4001" s="21">
        <v>0.24368351686017828</v>
      </c>
      <c r="C4001" s="21">
        <v>0.21275067377205695</v>
      </c>
    </row>
    <row r="4002" spans="1:3">
      <c r="A4002">
        <v>3999</v>
      </c>
      <c r="B4002" s="21">
        <v>0.26009871399344575</v>
      </c>
      <c r="C4002" s="21">
        <v>0.15874708759763179</v>
      </c>
    </row>
    <row r="4003" spans="1:3">
      <c r="A4003">
        <v>4000</v>
      </c>
      <c r="B4003" s="21">
        <v>0.22079405594913501</v>
      </c>
      <c r="C4003" s="21">
        <v>0.2031560454703138</v>
      </c>
    </row>
    <row r="4004" spans="1:3">
      <c r="A4004">
        <v>4001</v>
      </c>
      <c r="B4004" s="21">
        <v>0.20480079510165095</v>
      </c>
      <c r="C4004" s="21">
        <v>0.24324254889354766</v>
      </c>
    </row>
    <row r="4005" spans="1:3">
      <c r="A4005">
        <v>4002</v>
      </c>
      <c r="B4005" s="21">
        <v>0.22207735454276467</v>
      </c>
      <c r="C4005" s="21">
        <v>0.18248220332465911</v>
      </c>
    </row>
    <row r="4006" spans="1:3">
      <c r="A4006">
        <v>4003</v>
      </c>
      <c r="B4006" s="21">
        <v>0.23412529203685742</v>
      </c>
      <c r="C4006" s="21">
        <v>0.16676091593363021</v>
      </c>
    </row>
    <row r="4007" spans="1:3">
      <c r="A4007">
        <v>4004</v>
      </c>
      <c r="B4007" s="21">
        <v>0.23191960353730073</v>
      </c>
      <c r="C4007" s="21">
        <v>0.1969798913185577</v>
      </c>
    </row>
    <row r="4008" spans="1:3">
      <c r="A4008">
        <v>4005</v>
      </c>
      <c r="B4008" s="21">
        <v>0.24349673830015772</v>
      </c>
      <c r="C4008" s="21">
        <v>0.17821133568458092</v>
      </c>
    </row>
    <row r="4009" spans="1:3">
      <c r="A4009">
        <v>4006</v>
      </c>
      <c r="B4009" s="21">
        <v>0.21743320622300522</v>
      </c>
      <c r="C4009" s="21">
        <v>0.21431100337472403</v>
      </c>
    </row>
    <row r="4010" spans="1:3">
      <c r="A4010">
        <v>4007</v>
      </c>
      <c r="B4010" s="21">
        <v>0.24914153574699244</v>
      </c>
      <c r="C4010" s="21">
        <v>0.2120899415858182</v>
      </c>
    </row>
    <row r="4011" spans="1:3">
      <c r="A4011">
        <v>4008</v>
      </c>
      <c r="B4011" s="21">
        <v>0.22726656950841803</v>
      </c>
      <c r="C4011" s="21">
        <v>0.23338697633785491</v>
      </c>
    </row>
    <row r="4012" spans="1:3">
      <c r="A4012">
        <v>4009</v>
      </c>
      <c r="B4012" s="21">
        <v>0.22709967477616957</v>
      </c>
      <c r="C4012" s="21">
        <v>0.18374154447726593</v>
      </c>
    </row>
    <row r="4013" spans="1:3">
      <c r="A4013">
        <v>4010</v>
      </c>
      <c r="B4013" s="21">
        <v>0.20610184036067106</v>
      </c>
      <c r="C4013" s="21">
        <v>0.25105046647236395</v>
      </c>
    </row>
    <row r="4014" spans="1:3">
      <c r="A4014">
        <v>4011</v>
      </c>
      <c r="B4014" s="21">
        <v>0.253924210686512</v>
      </c>
      <c r="C4014" s="21">
        <v>0.20149302471646807</v>
      </c>
    </row>
    <row r="4015" spans="1:3">
      <c r="A4015">
        <v>4012</v>
      </c>
      <c r="B4015" s="21">
        <v>0.25585669268022976</v>
      </c>
      <c r="C4015" s="21">
        <v>0.14715027826310373</v>
      </c>
    </row>
    <row r="4016" spans="1:3">
      <c r="A4016">
        <v>4013</v>
      </c>
      <c r="B4016" s="21">
        <v>0.26667265535233892</v>
      </c>
      <c r="C4016" s="21">
        <v>0.14976304983294003</v>
      </c>
    </row>
    <row r="4017" spans="1:3">
      <c r="A4017">
        <v>4014</v>
      </c>
      <c r="B4017" s="21">
        <v>0.25888140626090117</v>
      </c>
      <c r="C4017" s="21">
        <v>0.15160405881319677</v>
      </c>
    </row>
    <row r="4018" spans="1:3">
      <c r="A4018">
        <v>4015</v>
      </c>
      <c r="B4018" s="21">
        <v>0.26205010613242163</v>
      </c>
      <c r="C4018" s="21">
        <v>0.12489726753536352</v>
      </c>
    </row>
    <row r="4019" spans="1:3">
      <c r="A4019">
        <v>4016</v>
      </c>
      <c r="B4019" s="21">
        <v>0.23231986479444322</v>
      </c>
      <c r="C4019" s="21">
        <v>0.16187160362188119</v>
      </c>
    </row>
    <row r="4020" spans="1:3">
      <c r="A4020">
        <v>4017</v>
      </c>
      <c r="B4020" s="21">
        <v>0.22851412734907939</v>
      </c>
      <c r="C4020" s="21">
        <v>0.21606968032308316</v>
      </c>
    </row>
    <row r="4021" spans="1:3">
      <c r="A4021">
        <v>4018</v>
      </c>
      <c r="B4021" s="21">
        <v>0.22527751504156776</v>
      </c>
      <c r="C4021" s="21">
        <v>0.19560387628496836</v>
      </c>
    </row>
    <row r="4022" spans="1:3">
      <c r="A4022">
        <v>4019</v>
      </c>
      <c r="B4022" s="21">
        <v>0.20831403436097315</v>
      </c>
      <c r="C4022" s="21">
        <v>0.19138744776147931</v>
      </c>
    </row>
    <row r="4023" spans="1:3">
      <c r="A4023">
        <v>4020</v>
      </c>
      <c r="B4023" s="21">
        <v>0.23182968717786914</v>
      </c>
      <c r="C4023" s="21">
        <v>0.20946855781906362</v>
      </c>
    </row>
    <row r="4024" spans="1:3">
      <c r="A4024">
        <v>4021</v>
      </c>
      <c r="B4024" s="21">
        <v>0.28975562555255835</v>
      </c>
      <c r="C4024" s="21">
        <v>0.12607436014261114</v>
      </c>
    </row>
    <row r="4025" spans="1:3">
      <c r="A4025">
        <v>4022</v>
      </c>
      <c r="B4025" s="21">
        <v>0.22197826052145925</v>
      </c>
      <c r="C4025" s="21">
        <v>0.22239236046782856</v>
      </c>
    </row>
    <row r="4026" spans="1:3">
      <c r="A4026">
        <v>4023</v>
      </c>
      <c r="B4026" s="21">
        <v>0.20982908742342318</v>
      </c>
      <c r="C4026" s="21">
        <v>0.22969862368567778</v>
      </c>
    </row>
    <row r="4027" spans="1:3">
      <c r="A4027">
        <v>4024</v>
      </c>
      <c r="B4027" s="21">
        <v>0.20718190050394386</v>
      </c>
      <c r="C4027" s="21">
        <v>0.22117389923926065</v>
      </c>
    </row>
    <row r="4028" spans="1:3">
      <c r="A4028">
        <v>4025</v>
      </c>
      <c r="B4028" s="21">
        <v>0.24698871135089465</v>
      </c>
      <c r="C4028" s="21">
        <v>0.19244046706039913</v>
      </c>
    </row>
    <row r="4029" spans="1:3">
      <c r="A4029">
        <v>4026</v>
      </c>
      <c r="B4029" s="21">
        <v>0.24575723478823069</v>
      </c>
      <c r="C4029" s="21">
        <v>0.16474226262442376</v>
      </c>
    </row>
    <row r="4030" spans="1:3">
      <c r="A4030">
        <v>4027</v>
      </c>
      <c r="B4030" s="21">
        <v>0.24704425634301846</v>
      </c>
      <c r="C4030" s="21">
        <v>0.15891618973504099</v>
      </c>
    </row>
    <row r="4031" spans="1:3">
      <c r="A4031">
        <v>4028</v>
      </c>
      <c r="B4031" s="21">
        <v>0.23033406351808872</v>
      </c>
      <c r="C4031" s="21">
        <v>0.17520193353961219</v>
      </c>
    </row>
    <row r="4032" spans="1:3">
      <c r="A4032">
        <v>4029</v>
      </c>
      <c r="B4032" s="21">
        <v>0.25245212490589475</v>
      </c>
      <c r="C4032" s="21">
        <v>0.143644874381088</v>
      </c>
    </row>
    <row r="4033" spans="1:3">
      <c r="A4033">
        <v>4030</v>
      </c>
      <c r="B4033" s="21">
        <v>0.2411547972638915</v>
      </c>
      <c r="C4033" s="21">
        <v>0.17522630455135485</v>
      </c>
    </row>
    <row r="4034" spans="1:3">
      <c r="A4034">
        <v>4031</v>
      </c>
      <c r="B4034" s="21">
        <v>0.2332990278820698</v>
      </c>
      <c r="C4034" s="21">
        <v>0.18209160792876578</v>
      </c>
    </row>
    <row r="4035" spans="1:3">
      <c r="A4035">
        <v>4032</v>
      </c>
      <c r="B4035" s="21">
        <v>0.29546017489773702</v>
      </c>
      <c r="C4035" s="21">
        <v>0.13042481338749876</v>
      </c>
    </row>
    <row r="4036" spans="1:3">
      <c r="A4036">
        <v>4033</v>
      </c>
      <c r="B4036" s="21">
        <v>0.2078580541574975</v>
      </c>
      <c r="C4036" s="21">
        <v>0.21522295304130593</v>
      </c>
    </row>
    <row r="4037" spans="1:3">
      <c r="A4037">
        <v>4034</v>
      </c>
      <c r="B4037" s="21">
        <v>0.24666788341930057</v>
      </c>
      <c r="C4037" s="21">
        <v>0.26506744026503337</v>
      </c>
    </row>
    <row r="4038" spans="1:3">
      <c r="A4038">
        <v>4035</v>
      </c>
      <c r="B4038" s="21">
        <v>0.24064878195733189</v>
      </c>
      <c r="C4038" s="21">
        <v>0.24871373111227693</v>
      </c>
    </row>
    <row r="4039" spans="1:3">
      <c r="A4039">
        <v>4036</v>
      </c>
      <c r="B4039" s="21">
        <v>0.26062357094220995</v>
      </c>
      <c r="C4039" s="21">
        <v>0.24356849820317805</v>
      </c>
    </row>
    <row r="4040" spans="1:3">
      <c r="A4040">
        <v>4037</v>
      </c>
      <c r="B4040" s="21">
        <v>0.27610870342550353</v>
      </c>
      <c r="C4040" s="21">
        <v>0.12594784479394716</v>
      </c>
    </row>
    <row r="4041" spans="1:3">
      <c r="A4041">
        <v>4038</v>
      </c>
      <c r="B4041" s="21">
        <v>0.1907538790616789</v>
      </c>
      <c r="C4041" s="21">
        <v>0.23687261440031299</v>
      </c>
    </row>
    <row r="4042" spans="1:3">
      <c r="A4042">
        <v>4039</v>
      </c>
      <c r="B4042" s="21">
        <v>0.29229338070983624</v>
      </c>
      <c r="C4042" s="21">
        <v>0.16908293318543796</v>
      </c>
    </row>
    <row r="4043" spans="1:3">
      <c r="A4043">
        <v>4040</v>
      </c>
      <c r="B4043" s="21">
        <v>0.19929794275179283</v>
      </c>
      <c r="C4043" s="21">
        <v>0.2003153335660055</v>
      </c>
    </row>
    <row r="4044" spans="1:3">
      <c r="A4044">
        <v>4041</v>
      </c>
      <c r="B4044" s="21">
        <v>0.23572663034911565</v>
      </c>
      <c r="C4044" s="21">
        <v>0.19449666675063937</v>
      </c>
    </row>
    <row r="4045" spans="1:3">
      <c r="A4045">
        <v>4042</v>
      </c>
      <c r="B4045" s="21">
        <v>0.22819072928315287</v>
      </c>
      <c r="C4045" s="21">
        <v>0.21166113537748604</v>
      </c>
    </row>
    <row r="4046" spans="1:3">
      <c r="A4046">
        <v>4043</v>
      </c>
      <c r="B4046" s="21">
        <v>0.22846207600551791</v>
      </c>
      <c r="C4046" s="21">
        <v>0.20064013568318684</v>
      </c>
    </row>
    <row r="4047" spans="1:3">
      <c r="A4047">
        <v>4044</v>
      </c>
      <c r="B4047" s="21">
        <v>0.23876313786549438</v>
      </c>
      <c r="C4047" s="21">
        <v>0.20561988620141561</v>
      </c>
    </row>
    <row r="4048" spans="1:3">
      <c r="A4048">
        <v>4045</v>
      </c>
      <c r="B4048" s="21">
        <v>0.23890643867673025</v>
      </c>
      <c r="C4048" s="21">
        <v>0.18603450349471709</v>
      </c>
    </row>
    <row r="4049" spans="1:3">
      <c r="A4049">
        <v>4046</v>
      </c>
      <c r="B4049" s="21">
        <v>0.20579148751917359</v>
      </c>
      <c r="C4049" s="21">
        <v>0.23047352810394939</v>
      </c>
    </row>
    <row r="4050" spans="1:3">
      <c r="A4050">
        <v>4047</v>
      </c>
      <c r="B4050" s="21">
        <v>0.24474103844012821</v>
      </c>
      <c r="C4050" s="21">
        <v>0.15233029221196376</v>
      </c>
    </row>
    <row r="4051" spans="1:3">
      <c r="A4051">
        <v>4048</v>
      </c>
      <c r="B4051" s="21">
        <v>0.22350571843098926</v>
      </c>
      <c r="C4051" s="21">
        <v>0.18588651254380423</v>
      </c>
    </row>
    <row r="4052" spans="1:3">
      <c r="A4052">
        <v>4049</v>
      </c>
      <c r="B4052" s="21">
        <v>0.23371987319967152</v>
      </c>
      <c r="C4052" s="21">
        <v>0.18076709983161296</v>
      </c>
    </row>
    <row r="4053" spans="1:3">
      <c r="A4053">
        <v>4050</v>
      </c>
      <c r="B4053" s="21">
        <v>0.22597239871800659</v>
      </c>
      <c r="C4053" s="21">
        <v>0.20970364451298013</v>
      </c>
    </row>
    <row r="4054" spans="1:3">
      <c r="A4054">
        <v>4051</v>
      </c>
      <c r="B4054" s="21">
        <v>0.21466006850985078</v>
      </c>
      <c r="C4054" s="21">
        <v>0.20312008927914799</v>
      </c>
    </row>
    <row r="4055" spans="1:3">
      <c r="A4055">
        <v>4052</v>
      </c>
      <c r="B4055" s="21">
        <v>0.23207944424602811</v>
      </c>
      <c r="C4055" s="21">
        <v>0.21979978080136092</v>
      </c>
    </row>
    <row r="4056" spans="1:3">
      <c r="A4056">
        <v>4053</v>
      </c>
      <c r="B4056" s="21">
        <v>0.23139523315174731</v>
      </c>
      <c r="C4056" s="21">
        <v>0.22363972577835406</v>
      </c>
    </row>
    <row r="4057" spans="1:3">
      <c r="A4057">
        <v>4054</v>
      </c>
      <c r="B4057" s="21">
        <v>0.21354180255605162</v>
      </c>
      <c r="C4057" s="21">
        <v>0.2069034781827927</v>
      </c>
    </row>
    <row r="4058" spans="1:3">
      <c r="A4058">
        <v>4055</v>
      </c>
      <c r="B4058" s="21">
        <v>0.26204293469752199</v>
      </c>
      <c r="C4058" s="21">
        <v>0.22013516486376108</v>
      </c>
    </row>
    <row r="4059" spans="1:3">
      <c r="A4059">
        <v>4056</v>
      </c>
      <c r="B4059" s="21">
        <v>0.28280474974495995</v>
      </c>
      <c r="C4059" s="21">
        <v>0.16564463233826146</v>
      </c>
    </row>
    <row r="4060" spans="1:3">
      <c r="A4060">
        <v>4057</v>
      </c>
      <c r="B4060" s="21">
        <v>0.29868389713057464</v>
      </c>
      <c r="C4060" s="21">
        <v>0.16580178058611772</v>
      </c>
    </row>
    <row r="4061" spans="1:3">
      <c r="A4061">
        <v>4058</v>
      </c>
      <c r="B4061" s="21">
        <v>0.23853792496336318</v>
      </c>
      <c r="C4061" s="21">
        <v>0.19132134860875932</v>
      </c>
    </row>
    <row r="4062" spans="1:3">
      <c r="A4062">
        <v>4059</v>
      </c>
      <c r="B4062" s="21">
        <v>0.2160628387310361</v>
      </c>
      <c r="C4062" s="21">
        <v>0.19352653074923673</v>
      </c>
    </row>
    <row r="4063" spans="1:3">
      <c r="A4063">
        <v>4060</v>
      </c>
      <c r="B4063" s="21">
        <v>0.21200834547581496</v>
      </c>
      <c r="C4063" s="21">
        <v>0.18868161819601337</v>
      </c>
    </row>
    <row r="4064" spans="1:3">
      <c r="A4064">
        <v>4061</v>
      </c>
      <c r="B4064" s="21">
        <v>0.24227894740818101</v>
      </c>
      <c r="C4064" s="21">
        <v>0.17060836928317075</v>
      </c>
    </row>
    <row r="4065" spans="1:3">
      <c r="A4065">
        <v>4062</v>
      </c>
      <c r="B4065" s="21">
        <v>0.19077929237165159</v>
      </c>
      <c r="C4065" s="21">
        <v>0.23570358917149564</v>
      </c>
    </row>
    <row r="4066" spans="1:3">
      <c r="A4066">
        <v>4063</v>
      </c>
      <c r="B4066" s="21">
        <v>0.26896327387913549</v>
      </c>
      <c r="C4066" s="21">
        <v>0.16986559714428498</v>
      </c>
    </row>
    <row r="4067" spans="1:3">
      <c r="A4067">
        <v>4064</v>
      </c>
      <c r="B4067" s="21">
        <v>0.25414865566489542</v>
      </c>
      <c r="C4067" s="21">
        <v>0.1413285738959475</v>
      </c>
    </row>
    <row r="4068" spans="1:3">
      <c r="A4068">
        <v>4065</v>
      </c>
      <c r="B4068" s="21">
        <v>0.23398955173072331</v>
      </c>
      <c r="C4068" s="21">
        <v>0.16534047484408593</v>
      </c>
    </row>
    <row r="4069" spans="1:3">
      <c r="A4069">
        <v>4066</v>
      </c>
      <c r="B4069" s="21">
        <v>0.23220784720228285</v>
      </c>
      <c r="C4069" s="21">
        <v>0.17683543999915663</v>
      </c>
    </row>
    <row r="4070" spans="1:3">
      <c r="A4070">
        <v>4067</v>
      </c>
      <c r="B4070" s="21">
        <v>0.21703106104814263</v>
      </c>
      <c r="C4070" s="21">
        <v>0.18601404984039183</v>
      </c>
    </row>
    <row r="4071" spans="1:3">
      <c r="A4071">
        <v>4068</v>
      </c>
      <c r="B4071" s="21">
        <v>0.20620262824207147</v>
      </c>
      <c r="C4071" s="21">
        <v>0.19373579266119439</v>
      </c>
    </row>
    <row r="4072" spans="1:3">
      <c r="A4072">
        <v>4069</v>
      </c>
      <c r="B4072" s="21">
        <v>0.21037836190335488</v>
      </c>
      <c r="C4072" s="21">
        <v>0.25976107418521721</v>
      </c>
    </row>
    <row r="4073" spans="1:3">
      <c r="A4073">
        <v>4070</v>
      </c>
      <c r="B4073" s="21">
        <v>0.23601693509836388</v>
      </c>
      <c r="C4073" s="21">
        <v>0.17342217080271255</v>
      </c>
    </row>
    <row r="4074" spans="1:3">
      <c r="A4074">
        <v>4071</v>
      </c>
      <c r="B4074" s="21">
        <v>0.22272066885823427</v>
      </c>
      <c r="C4074" s="21">
        <v>0.23130579305173543</v>
      </c>
    </row>
    <row r="4075" spans="1:3">
      <c r="A4075">
        <v>4072</v>
      </c>
      <c r="B4075" s="21">
        <v>0.26538346950138197</v>
      </c>
      <c r="C4075" s="21">
        <v>0.15671713525137912</v>
      </c>
    </row>
    <row r="4076" spans="1:3">
      <c r="A4076">
        <v>4073</v>
      </c>
      <c r="B4076" s="21">
        <v>0.24489591581086581</v>
      </c>
      <c r="C4076" s="21">
        <v>0.20246963393180523</v>
      </c>
    </row>
    <row r="4077" spans="1:3">
      <c r="A4077">
        <v>4074</v>
      </c>
      <c r="B4077" s="21">
        <v>0.24929923362134865</v>
      </c>
      <c r="C4077" s="21">
        <v>0.24657830905090022</v>
      </c>
    </row>
    <row r="4078" spans="1:3">
      <c r="A4078">
        <v>4075</v>
      </c>
      <c r="B4078" s="21">
        <v>0.23399262688315531</v>
      </c>
      <c r="C4078" s="21">
        <v>0.22319492510026492</v>
      </c>
    </row>
    <row r="4079" spans="1:3">
      <c r="A4079">
        <v>4076</v>
      </c>
      <c r="B4079" s="21">
        <v>0.24782299955394765</v>
      </c>
      <c r="C4079" s="21">
        <v>0.25126659498553483</v>
      </c>
    </row>
    <row r="4080" spans="1:3">
      <c r="A4080">
        <v>4077</v>
      </c>
      <c r="B4080" s="21">
        <v>0.2458588674706349</v>
      </c>
      <c r="C4080" s="21">
        <v>0.22335359348333961</v>
      </c>
    </row>
    <row r="4081" spans="1:3">
      <c r="A4081">
        <v>4078</v>
      </c>
      <c r="B4081" s="21">
        <v>0.21640396204582479</v>
      </c>
      <c r="C4081" s="21">
        <v>0.2123699183343104</v>
      </c>
    </row>
    <row r="4082" spans="1:3">
      <c r="A4082">
        <v>4079</v>
      </c>
      <c r="B4082" s="21">
        <v>0.26769333148390584</v>
      </c>
      <c r="C4082" s="21">
        <v>0.19081261864142396</v>
      </c>
    </row>
    <row r="4083" spans="1:3">
      <c r="A4083">
        <v>4080</v>
      </c>
      <c r="B4083" s="21">
        <v>0.23055815175483388</v>
      </c>
      <c r="C4083" s="21">
        <v>0.21119238151501871</v>
      </c>
    </row>
    <row r="4084" spans="1:3">
      <c r="A4084">
        <v>4081</v>
      </c>
      <c r="B4084" s="21">
        <v>0.27361292613865545</v>
      </c>
      <c r="C4084" s="21">
        <v>0.12222209710902318</v>
      </c>
    </row>
    <row r="4085" spans="1:3">
      <c r="A4085">
        <v>4082</v>
      </c>
      <c r="B4085" s="21">
        <v>0.23820892318747133</v>
      </c>
      <c r="C4085" s="21">
        <v>0.18155620903571607</v>
      </c>
    </row>
    <row r="4086" spans="1:3">
      <c r="A4086">
        <v>4083</v>
      </c>
      <c r="B4086" s="21">
        <v>0.22716613124182913</v>
      </c>
      <c r="C4086" s="21">
        <v>0.22091431124929695</v>
      </c>
    </row>
    <row r="4087" spans="1:3">
      <c r="A4087">
        <v>4084</v>
      </c>
      <c r="B4087" s="21">
        <v>0.21580279043750999</v>
      </c>
      <c r="C4087" s="21">
        <v>0.1750612317328219</v>
      </c>
    </row>
    <row r="4088" spans="1:3">
      <c r="A4088">
        <v>4085</v>
      </c>
      <c r="B4088" s="21">
        <v>0.23548718275545866</v>
      </c>
      <c r="C4088" s="21">
        <v>0.16608006299724346</v>
      </c>
    </row>
    <row r="4089" spans="1:3">
      <c r="A4089">
        <v>4086</v>
      </c>
      <c r="B4089" s="21">
        <v>0.2257405866449049</v>
      </c>
      <c r="C4089" s="21">
        <v>0.19756641069450867</v>
      </c>
    </row>
    <row r="4090" spans="1:3">
      <c r="A4090">
        <v>4087</v>
      </c>
      <c r="B4090" s="21">
        <v>0.2707677827382956</v>
      </c>
      <c r="C4090" s="21">
        <v>0.15365089024768636</v>
      </c>
    </row>
    <row r="4091" spans="1:3">
      <c r="A4091">
        <v>4088</v>
      </c>
      <c r="B4091" s="21">
        <v>0.21664594776867668</v>
      </c>
      <c r="C4091" s="21">
        <v>0.25798331626220211</v>
      </c>
    </row>
    <row r="4092" spans="1:3">
      <c r="A4092">
        <v>4089</v>
      </c>
      <c r="B4092" s="21">
        <v>0.24693972094159167</v>
      </c>
      <c r="C4092" s="21">
        <v>0.14538645590974839</v>
      </c>
    </row>
    <row r="4093" spans="1:3">
      <c r="A4093">
        <v>4090</v>
      </c>
      <c r="B4093" s="21">
        <v>0.26720684505526998</v>
      </c>
      <c r="C4093" s="21">
        <v>0.23308983796056448</v>
      </c>
    </row>
    <row r="4094" spans="1:3">
      <c r="A4094">
        <v>4091</v>
      </c>
      <c r="B4094" s="21">
        <v>0.23194176861478769</v>
      </c>
      <c r="C4094" s="21">
        <v>0.2005944137970268</v>
      </c>
    </row>
    <row r="4095" spans="1:3">
      <c r="A4095">
        <v>4092</v>
      </c>
      <c r="B4095" s="21">
        <v>0.30294577407320472</v>
      </c>
      <c r="C4095" s="21">
        <v>0.10672699239489018</v>
      </c>
    </row>
    <row r="4096" spans="1:3">
      <c r="A4096">
        <v>4093</v>
      </c>
      <c r="B4096" s="21">
        <v>0.22556963545599995</v>
      </c>
      <c r="C4096" s="21">
        <v>0.25460926371386033</v>
      </c>
    </row>
    <row r="4097" spans="1:3">
      <c r="A4097">
        <v>4094</v>
      </c>
      <c r="B4097" s="21">
        <v>0.26806983350803953</v>
      </c>
      <c r="C4097" s="21">
        <v>0.15772847766530387</v>
      </c>
    </row>
    <row r="4098" spans="1:3">
      <c r="A4098">
        <v>4095</v>
      </c>
      <c r="B4098" s="21">
        <v>0.2186930489563115</v>
      </c>
      <c r="C4098" s="21">
        <v>0.18305022598254522</v>
      </c>
    </row>
    <row r="4099" spans="1:3">
      <c r="A4099">
        <v>4096</v>
      </c>
      <c r="B4099" s="21">
        <v>0.2718224875436791</v>
      </c>
      <c r="C4099" s="21">
        <v>0.22777592880933509</v>
      </c>
    </row>
    <row r="4100" spans="1:3">
      <c r="A4100">
        <v>4097</v>
      </c>
      <c r="B4100" s="21">
        <v>0.28733579307246787</v>
      </c>
      <c r="C4100" s="21">
        <v>0.1604926045119055</v>
      </c>
    </row>
    <row r="4101" spans="1:3">
      <c r="A4101">
        <v>4098</v>
      </c>
      <c r="B4101" s="21">
        <v>0.24424705049895654</v>
      </c>
      <c r="C4101" s="21">
        <v>0.18057655980354523</v>
      </c>
    </row>
    <row r="4102" spans="1:3">
      <c r="A4102">
        <v>4099</v>
      </c>
      <c r="B4102" s="21">
        <v>0.24406935404714522</v>
      </c>
      <c r="C4102" s="21">
        <v>0.17746718365499031</v>
      </c>
    </row>
    <row r="4103" spans="1:3">
      <c r="A4103">
        <v>4100</v>
      </c>
      <c r="B4103" s="21">
        <v>0.22381341048506215</v>
      </c>
      <c r="C4103" s="21">
        <v>0.18194900103927122</v>
      </c>
    </row>
    <row r="4104" spans="1:3">
      <c r="A4104">
        <v>4101</v>
      </c>
      <c r="B4104" s="21">
        <v>0.22580050094934292</v>
      </c>
      <c r="C4104" s="21">
        <v>0.23844422468944507</v>
      </c>
    </row>
    <row r="4105" spans="1:3">
      <c r="A4105">
        <v>4102</v>
      </c>
      <c r="B4105" s="21">
        <v>0.27310695069705648</v>
      </c>
      <c r="C4105" s="21">
        <v>0.16740686997932716</v>
      </c>
    </row>
    <row r="4106" spans="1:3">
      <c r="A4106">
        <v>4103</v>
      </c>
      <c r="B4106" s="21">
        <v>0.25934148629162562</v>
      </c>
      <c r="C4106" s="21">
        <v>0.16711790563136786</v>
      </c>
    </row>
    <row r="4107" spans="1:3">
      <c r="A4107">
        <v>4104</v>
      </c>
      <c r="B4107" s="21">
        <v>0.22179379222841061</v>
      </c>
      <c r="C4107" s="21">
        <v>0.17439569059381771</v>
      </c>
    </row>
    <row r="4108" spans="1:3">
      <c r="A4108">
        <v>4105</v>
      </c>
      <c r="B4108" s="21">
        <v>0.24871569950466996</v>
      </c>
      <c r="C4108" s="21">
        <v>0.18330695505394209</v>
      </c>
    </row>
    <row r="4109" spans="1:3">
      <c r="A4109">
        <v>4106</v>
      </c>
      <c r="B4109" s="21">
        <v>0.22162451715915368</v>
      </c>
      <c r="C4109" s="21">
        <v>0.22566369762531843</v>
      </c>
    </row>
    <row r="4110" spans="1:3">
      <c r="A4110">
        <v>4107</v>
      </c>
      <c r="B4110" s="21">
        <v>0.21310168953296124</v>
      </c>
      <c r="C4110" s="21">
        <v>0.21244611943899189</v>
      </c>
    </row>
    <row r="4111" spans="1:3">
      <c r="A4111">
        <v>4108</v>
      </c>
      <c r="B4111" s="21">
        <v>0.24863190834475926</v>
      </c>
      <c r="C4111" s="21">
        <v>0.2398882176951832</v>
      </c>
    </row>
    <row r="4112" spans="1:3">
      <c r="A4112">
        <v>4109</v>
      </c>
      <c r="B4112" s="21">
        <v>0.30761737889596685</v>
      </c>
      <c r="C4112" s="21">
        <v>0.15298625704472743</v>
      </c>
    </row>
    <row r="4113" spans="1:3">
      <c r="A4113">
        <v>4110</v>
      </c>
      <c r="B4113" s="21">
        <v>0.27671498074993861</v>
      </c>
      <c r="C4113" s="21">
        <v>0.13949737394625009</v>
      </c>
    </row>
    <row r="4114" spans="1:3">
      <c r="A4114">
        <v>4111</v>
      </c>
      <c r="B4114" s="21">
        <v>0.27326639706401001</v>
      </c>
      <c r="C4114" s="21">
        <v>0.16791484551533301</v>
      </c>
    </row>
    <row r="4115" spans="1:3">
      <c r="A4115">
        <v>4112</v>
      </c>
      <c r="B4115" s="21">
        <v>0.23163525652404379</v>
      </c>
      <c r="C4115" s="21">
        <v>0.25608249119602056</v>
      </c>
    </row>
    <row r="4116" spans="1:3">
      <c r="A4116">
        <v>4113</v>
      </c>
      <c r="B4116" s="21">
        <v>0.23199822964733596</v>
      </c>
      <c r="C4116" s="21">
        <v>0.17168574062146372</v>
      </c>
    </row>
    <row r="4117" spans="1:3">
      <c r="A4117">
        <v>4114</v>
      </c>
      <c r="B4117" s="21">
        <v>0.27682712695883188</v>
      </c>
      <c r="C4117" s="21">
        <v>0.1552327338167907</v>
      </c>
    </row>
    <row r="4118" spans="1:3">
      <c r="A4118">
        <v>4115</v>
      </c>
      <c r="B4118" s="21">
        <v>0.25838205809959386</v>
      </c>
      <c r="C4118" s="21">
        <v>0.16716586790164684</v>
      </c>
    </row>
    <row r="4119" spans="1:3">
      <c r="A4119">
        <v>4116</v>
      </c>
      <c r="B4119" s="21">
        <v>0.22868279361875021</v>
      </c>
      <c r="C4119" s="21">
        <v>0.18622215794842101</v>
      </c>
    </row>
    <row r="4120" spans="1:3">
      <c r="A4120">
        <v>4117</v>
      </c>
      <c r="B4120" s="21">
        <v>0.31087144707546965</v>
      </c>
      <c r="C4120" s="21">
        <v>0.28607939318160824</v>
      </c>
    </row>
    <row r="4121" spans="1:3">
      <c r="A4121">
        <v>4118</v>
      </c>
      <c r="B4121" s="21">
        <v>0.22413287301984405</v>
      </c>
      <c r="C4121" s="21">
        <v>0.21689247916717061</v>
      </c>
    </row>
    <row r="4122" spans="1:3">
      <c r="A4122">
        <v>4119</v>
      </c>
      <c r="B4122" s="21">
        <v>0.21121837556484388</v>
      </c>
      <c r="C4122" s="21">
        <v>0.17955147292437337</v>
      </c>
    </row>
    <row r="4123" spans="1:3">
      <c r="A4123">
        <v>4120</v>
      </c>
      <c r="B4123" s="21">
        <v>0.22751425372949893</v>
      </c>
      <c r="C4123" s="21">
        <v>0.19185976475408861</v>
      </c>
    </row>
    <row r="4124" spans="1:3">
      <c r="A4124">
        <v>4121</v>
      </c>
      <c r="B4124" s="21">
        <v>0.24466422898994022</v>
      </c>
      <c r="C4124" s="21">
        <v>0.22998346458547755</v>
      </c>
    </row>
    <row r="4125" spans="1:3">
      <c r="A4125">
        <v>4122</v>
      </c>
      <c r="B4125" s="21">
        <v>0.22302714372533425</v>
      </c>
      <c r="C4125" s="21">
        <v>0.18938942699560143</v>
      </c>
    </row>
    <row r="4126" spans="1:3">
      <c r="A4126">
        <v>4123</v>
      </c>
      <c r="B4126" s="21">
        <v>0.2056042478231781</v>
      </c>
      <c r="C4126" s="21">
        <v>0.22151017066836165</v>
      </c>
    </row>
    <row r="4127" spans="1:3">
      <c r="A4127">
        <v>4124</v>
      </c>
      <c r="B4127" s="21">
        <v>0.22691605968158443</v>
      </c>
      <c r="C4127" s="21">
        <v>0.21836065643620323</v>
      </c>
    </row>
    <row r="4128" spans="1:3">
      <c r="A4128">
        <v>4125</v>
      </c>
      <c r="B4128" s="21">
        <v>0.24635178050496637</v>
      </c>
      <c r="C4128" s="21">
        <v>0.17555128620644739</v>
      </c>
    </row>
    <row r="4129" spans="1:3">
      <c r="A4129">
        <v>4126</v>
      </c>
      <c r="B4129" s="21">
        <v>0.2161025125281211</v>
      </c>
      <c r="C4129" s="21">
        <v>0.18689784898690695</v>
      </c>
    </row>
    <row r="4130" spans="1:3">
      <c r="A4130">
        <v>4127</v>
      </c>
      <c r="B4130" s="21">
        <v>0.24721772120801055</v>
      </c>
      <c r="C4130" s="21">
        <v>0.15862527485343528</v>
      </c>
    </row>
    <row r="4131" spans="1:3">
      <c r="A4131">
        <v>4128</v>
      </c>
      <c r="B4131" s="21">
        <v>0.28075742047152497</v>
      </c>
      <c r="C4131" s="21">
        <v>0.14651249226779234</v>
      </c>
    </row>
    <row r="4132" spans="1:3">
      <c r="A4132">
        <v>4129</v>
      </c>
      <c r="B4132" s="21">
        <v>0.22358515210252172</v>
      </c>
      <c r="C4132" s="21">
        <v>0.17503051521891205</v>
      </c>
    </row>
    <row r="4133" spans="1:3">
      <c r="A4133">
        <v>4130</v>
      </c>
      <c r="B4133" s="21">
        <v>0.25086220432682155</v>
      </c>
      <c r="C4133" s="21">
        <v>0.23615918152629792</v>
      </c>
    </row>
    <row r="4134" spans="1:3">
      <c r="A4134">
        <v>4131</v>
      </c>
      <c r="B4134" s="21">
        <v>0.23248158342675573</v>
      </c>
      <c r="C4134" s="21">
        <v>0.16053110749199778</v>
      </c>
    </row>
    <row r="4135" spans="1:3">
      <c r="A4135">
        <v>4132</v>
      </c>
      <c r="B4135" s="21">
        <v>0.27973292478555201</v>
      </c>
      <c r="C4135" s="21">
        <v>0.19242263463832787</v>
      </c>
    </row>
    <row r="4136" spans="1:3">
      <c r="A4136">
        <v>4133</v>
      </c>
      <c r="B4136" s="21">
        <v>0.2242918525157104</v>
      </c>
      <c r="C4136" s="21">
        <v>0.20643497938243099</v>
      </c>
    </row>
    <row r="4137" spans="1:3">
      <c r="A4137">
        <v>4134</v>
      </c>
      <c r="B4137" s="21">
        <v>0.23197346499399524</v>
      </c>
      <c r="C4137" s="21">
        <v>0.20105585867884221</v>
      </c>
    </row>
    <row r="4138" spans="1:3">
      <c r="A4138">
        <v>4135</v>
      </c>
      <c r="B4138" s="21">
        <v>0.27274188765226681</v>
      </c>
      <c r="C4138" s="21">
        <v>0.19139975103243281</v>
      </c>
    </row>
    <row r="4139" spans="1:3">
      <c r="A4139">
        <v>4136</v>
      </c>
      <c r="B4139" s="21">
        <v>0.27313912505775073</v>
      </c>
      <c r="C4139" s="21">
        <v>0.18247188372988904</v>
      </c>
    </row>
    <row r="4140" spans="1:3">
      <c r="A4140">
        <v>4137</v>
      </c>
      <c r="B4140" s="21">
        <v>0.2338335213650953</v>
      </c>
      <c r="C4140" s="21">
        <v>0.20182205630896483</v>
      </c>
    </row>
    <row r="4141" spans="1:3">
      <c r="A4141">
        <v>4138</v>
      </c>
      <c r="B4141" s="21">
        <v>0.28210484700424637</v>
      </c>
      <c r="C4141" s="21">
        <v>0.12811319006670541</v>
      </c>
    </row>
    <row r="4142" spans="1:3">
      <c r="A4142">
        <v>4139</v>
      </c>
      <c r="B4142" s="21">
        <v>0.23233197557794319</v>
      </c>
      <c r="C4142" s="21">
        <v>0.28237221225077341</v>
      </c>
    </row>
    <row r="4143" spans="1:3">
      <c r="A4143">
        <v>4140</v>
      </c>
      <c r="B4143" s="21">
        <v>0.22744396705393763</v>
      </c>
      <c r="C4143" s="21">
        <v>0.24301659561394376</v>
      </c>
    </row>
    <row r="4144" spans="1:3">
      <c r="A4144">
        <v>4141</v>
      </c>
      <c r="B4144" s="21">
        <v>0.21340687760247753</v>
      </c>
      <c r="C4144" s="21">
        <v>0.21446575291405207</v>
      </c>
    </row>
    <row r="4145" spans="1:3">
      <c r="A4145">
        <v>4142</v>
      </c>
      <c r="B4145" s="21">
        <v>0.24389540303518556</v>
      </c>
      <c r="C4145" s="21">
        <v>0.1846550371292871</v>
      </c>
    </row>
    <row r="4146" spans="1:3">
      <c r="A4146">
        <v>4143</v>
      </c>
      <c r="B4146" s="21">
        <v>0.21713756019511155</v>
      </c>
      <c r="C4146" s="21">
        <v>0.21984818869565054</v>
      </c>
    </row>
    <row r="4147" spans="1:3">
      <c r="A4147">
        <v>4144</v>
      </c>
      <c r="B4147" s="21">
        <v>0.26205280609763487</v>
      </c>
      <c r="C4147" s="21">
        <v>0.19132732582055367</v>
      </c>
    </row>
    <row r="4148" spans="1:3">
      <c r="A4148">
        <v>4145</v>
      </c>
      <c r="B4148" s="21">
        <v>0.21535807821277569</v>
      </c>
      <c r="C4148" s="21">
        <v>0.22717432132123372</v>
      </c>
    </row>
    <row r="4149" spans="1:3">
      <c r="A4149">
        <v>4146</v>
      </c>
      <c r="B4149" s="21">
        <v>0.25434822698663967</v>
      </c>
      <c r="C4149" s="21">
        <v>0.21381411899671662</v>
      </c>
    </row>
    <row r="4150" spans="1:3">
      <c r="A4150">
        <v>4147</v>
      </c>
      <c r="B4150" s="21">
        <v>0.25097017465567728</v>
      </c>
      <c r="C4150" s="21">
        <v>0.14998026719302623</v>
      </c>
    </row>
    <row r="4151" spans="1:3">
      <c r="A4151">
        <v>4148</v>
      </c>
      <c r="B4151" s="21">
        <v>0.23191686514710566</v>
      </c>
      <c r="C4151" s="21">
        <v>0.22713941320445563</v>
      </c>
    </row>
    <row r="4152" spans="1:3">
      <c r="A4152">
        <v>4149</v>
      </c>
      <c r="B4152" s="21">
        <v>0.22452139331533166</v>
      </c>
      <c r="C4152" s="21">
        <v>0.24393638740086729</v>
      </c>
    </row>
    <row r="4153" spans="1:3">
      <c r="A4153">
        <v>4150</v>
      </c>
      <c r="B4153" s="21">
        <v>0.2370567199089296</v>
      </c>
      <c r="C4153" s="21">
        <v>0.17911790708294772</v>
      </c>
    </row>
    <row r="4154" spans="1:3">
      <c r="A4154">
        <v>4151</v>
      </c>
      <c r="B4154" s="21">
        <v>0.21890818539435905</v>
      </c>
      <c r="C4154" s="21">
        <v>0.16741319485981626</v>
      </c>
    </row>
    <row r="4155" spans="1:3">
      <c r="A4155">
        <v>4152</v>
      </c>
      <c r="B4155" s="21">
        <v>0.25459976036807286</v>
      </c>
      <c r="C4155" s="21">
        <v>0.13950708739783357</v>
      </c>
    </row>
    <row r="4156" spans="1:3">
      <c r="A4156">
        <v>4153</v>
      </c>
      <c r="B4156" s="21">
        <v>0.25783110079054761</v>
      </c>
      <c r="C4156" s="21">
        <v>0.14261048534872206</v>
      </c>
    </row>
    <row r="4157" spans="1:3">
      <c r="A4157">
        <v>4154</v>
      </c>
      <c r="B4157" s="21">
        <v>0.24585534723079894</v>
      </c>
      <c r="C4157" s="21">
        <v>0.18498573843754257</v>
      </c>
    </row>
    <row r="4158" spans="1:3">
      <c r="A4158">
        <v>4155</v>
      </c>
      <c r="B4158" s="21">
        <v>0.21610479123505436</v>
      </c>
      <c r="C4158" s="21">
        <v>0.17985009159993604</v>
      </c>
    </row>
    <row r="4159" spans="1:3">
      <c r="A4159">
        <v>4156</v>
      </c>
      <c r="B4159" s="21">
        <v>0.22014337783956395</v>
      </c>
      <c r="C4159" s="21">
        <v>0.18529203629684365</v>
      </c>
    </row>
    <row r="4160" spans="1:3">
      <c r="A4160">
        <v>4157</v>
      </c>
      <c r="B4160" s="21">
        <v>0.21193537381956215</v>
      </c>
      <c r="C4160" s="21">
        <v>0.20777247122180587</v>
      </c>
    </row>
    <row r="4161" spans="1:3">
      <c r="A4161">
        <v>4158</v>
      </c>
      <c r="B4161" s="21">
        <v>0.19974674798347022</v>
      </c>
      <c r="C4161" s="21">
        <v>0.23825759115244632</v>
      </c>
    </row>
    <row r="4162" spans="1:3">
      <c r="A4162">
        <v>4159</v>
      </c>
      <c r="B4162" s="21">
        <v>0.25289798717239109</v>
      </c>
      <c r="C4162" s="21">
        <v>0.24207249947480297</v>
      </c>
    </row>
    <row r="4163" spans="1:3">
      <c r="A4163">
        <v>4160</v>
      </c>
      <c r="B4163" s="21">
        <v>0.20898018677429031</v>
      </c>
      <c r="C4163" s="21">
        <v>0.20652046754697062</v>
      </c>
    </row>
    <row r="4164" spans="1:3">
      <c r="A4164">
        <v>4161</v>
      </c>
      <c r="B4164" s="21">
        <v>0.25650037470310505</v>
      </c>
      <c r="C4164" s="21">
        <v>0.21302445417066118</v>
      </c>
    </row>
    <row r="4165" spans="1:3">
      <c r="A4165">
        <v>4162</v>
      </c>
      <c r="B4165" s="21">
        <v>0.22236886428444036</v>
      </c>
      <c r="C4165" s="21">
        <v>0.21689971280297776</v>
      </c>
    </row>
    <row r="4166" spans="1:3">
      <c r="A4166">
        <v>4163</v>
      </c>
      <c r="B4166" s="21">
        <v>0.23726695618048524</v>
      </c>
      <c r="C4166" s="21">
        <v>0.18438884525664731</v>
      </c>
    </row>
    <row r="4167" spans="1:3">
      <c r="A4167">
        <v>4164</v>
      </c>
      <c r="B4167" s="21">
        <v>0.23851424146304936</v>
      </c>
      <c r="C4167" s="21">
        <v>0.21565137536319359</v>
      </c>
    </row>
    <row r="4168" spans="1:3">
      <c r="A4168">
        <v>4165</v>
      </c>
      <c r="B4168" s="21">
        <v>0.21968991881525923</v>
      </c>
      <c r="C4168" s="21">
        <v>0.21158745317858751</v>
      </c>
    </row>
    <row r="4169" spans="1:3">
      <c r="A4169">
        <v>4166</v>
      </c>
      <c r="B4169" s="21">
        <v>0.25571277112248081</v>
      </c>
      <c r="C4169" s="21">
        <v>0.18933687816418587</v>
      </c>
    </row>
    <row r="4170" spans="1:3">
      <c r="A4170">
        <v>4167</v>
      </c>
      <c r="B4170" s="21">
        <v>0.23093447743112472</v>
      </c>
      <c r="C4170" s="21">
        <v>0.22592322371535398</v>
      </c>
    </row>
    <row r="4171" spans="1:3">
      <c r="A4171">
        <v>4168</v>
      </c>
      <c r="B4171" s="21">
        <v>0.24916611671598035</v>
      </c>
      <c r="C4171" s="21">
        <v>0.21654120188256412</v>
      </c>
    </row>
    <row r="4172" spans="1:3">
      <c r="A4172">
        <v>4169</v>
      </c>
      <c r="B4172" s="21">
        <v>0.22869151888953468</v>
      </c>
      <c r="C4172" s="21">
        <v>0.2068773125946986</v>
      </c>
    </row>
    <row r="4173" spans="1:3">
      <c r="A4173">
        <v>4170</v>
      </c>
      <c r="B4173" s="21">
        <v>0.24657061442914002</v>
      </c>
      <c r="C4173" s="21">
        <v>0.15235492406895498</v>
      </c>
    </row>
    <row r="4174" spans="1:3">
      <c r="A4174">
        <v>4171</v>
      </c>
      <c r="B4174" s="21">
        <v>0.18953812298142866</v>
      </c>
      <c r="C4174" s="21">
        <v>0.25261153201233616</v>
      </c>
    </row>
    <row r="4175" spans="1:3">
      <c r="A4175">
        <v>4172</v>
      </c>
      <c r="B4175" s="21">
        <v>0.23970305040273751</v>
      </c>
      <c r="C4175" s="21">
        <v>0.17842240676494059</v>
      </c>
    </row>
    <row r="4176" spans="1:3">
      <c r="A4176">
        <v>4173</v>
      </c>
      <c r="B4176" s="21">
        <v>0.23919741179396839</v>
      </c>
      <c r="C4176" s="21">
        <v>0.14803644134624069</v>
      </c>
    </row>
    <row r="4177" spans="1:3">
      <c r="A4177">
        <v>4174</v>
      </c>
      <c r="B4177" s="21">
        <v>0.23739600742206665</v>
      </c>
      <c r="C4177" s="21">
        <v>0.17728278729162217</v>
      </c>
    </row>
    <row r="4178" spans="1:3">
      <c r="A4178">
        <v>4175</v>
      </c>
      <c r="B4178" s="21">
        <v>0.23164316980694732</v>
      </c>
      <c r="C4178" s="21">
        <v>0.22468968918511945</v>
      </c>
    </row>
    <row r="4179" spans="1:3">
      <c r="A4179">
        <v>4176</v>
      </c>
      <c r="B4179" s="21">
        <v>0.22899640326232504</v>
      </c>
      <c r="C4179" s="21">
        <v>0.21613676626137884</v>
      </c>
    </row>
    <row r="4180" spans="1:3">
      <c r="A4180">
        <v>4177</v>
      </c>
      <c r="B4180" s="21">
        <v>0.23179426200169495</v>
      </c>
      <c r="C4180" s="21">
        <v>0.17901715225719553</v>
      </c>
    </row>
    <row r="4181" spans="1:3">
      <c r="A4181">
        <v>4178</v>
      </c>
      <c r="B4181" s="21">
        <v>0.2425030930509855</v>
      </c>
      <c r="C4181" s="21">
        <v>0.17076029824914943</v>
      </c>
    </row>
    <row r="4182" spans="1:3">
      <c r="A4182">
        <v>4179</v>
      </c>
      <c r="B4182" s="21">
        <v>0.22599966828608031</v>
      </c>
      <c r="C4182" s="21">
        <v>0.22398058873011112</v>
      </c>
    </row>
    <row r="4183" spans="1:3">
      <c r="A4183">
        <v>4180</v>
      </c>
      <c r="B4183" s="21">
        <v>0.25367504722138856</v>
      </c>
      <c r="C4183" s="21">
        <v>0.17637151743705437</v>
      </c>
    </row>
    <row r="4184" spans="1:3">
      <c r="A4184">
        <v>4181</v>
      </c>
      <c r="B4184" s="21">
        <v>0.23953206836349555</v>
      </c>
      <c r="C4184" s="21">
        <v>0.18761307634884339</v>
      </c>
    </row>
    <row r="4185" spans="1:3">
      <c r="A4185">
        <v>4182</v>
      </c>
      <c r="B4185" s="21">
        <v>0.23677540085471105</v>
      </c>
      <c r="C4185" s="21">
        <v>0.16590885849631892</v>
      </c>
    </row>
    <row r="4186" spans="1:3">
      <c r="A4186">
        <v>4183</v>
      </c>
      <c r="B4186" s="21">
        <v>0.25687811830440693</v>
      </c>
      <c r="C4186" s="21">
        <v>0.19169449606149222</v>
      </c>
    </row>
    <row r="4187" spans="1:3">
      <c r="A4187">
        <v>4184</v>
      </c>
      <c r="B4187" s="21">
        <v>0.24339991204252695</v>
      </c>
      <c r="C4187" s="21">
        <v>0.19590888836690362</v>
      </c>
    </row>
    <row r="4188" spans="1:3">
      <c r="A4188">
        <v>4185</v>
      </c>
      <c r="B4188" s="21">
        <v>0.22016898181862105</v>
      </c>
      <c r="C4188" s="21">
        <v>0.24354871175183043</v>
      </c>
    </row>
    <row r="4189" spans="1:3">
      <c r="A4189">
        <v>4186</v>
      </c>
      <c r="B4189" s="21">
        <v>0.23349577238710897</v>
      </c>
      <c r="C4189" s="21">
        <v>0.1628360944918078</v>
      </c>
    </row>
    <row r="4190" spans="1:3">
      <c r="A4190">
        <v>4187</v>
      </c>
      <c r="B4190" s="21">
        <v>0.2149094857988024</v>
      </c>
      <c r="C4190" s="21">
        <v>0.26007608270560234</v>
      </c>
    </row>
    <row r="4191" spans="1:3">
      <c r="A4191">
        <v>4188</v>
      </c>
      <c r="B4191" s="21">
        <v>0.22163256972340398</v>
      </c>
      <c r="C4191" s="21">
        <v>0.20169931951249004</v>
      </c>
    </row>
    <row r="4192" spans="1:3">
      <c r="A4192">
        <v>4189</v>
      </c>
      <c r="B4192" s="21">
        <v>0.21422908221666201</v>
      </c>
      <c r="C4192" s="21">
        <v>0.25813484135719689</v>
      </c>
    </row>
    <row r="4193" spans="1:3">
      <c r="A4193">
        <v>4190</v>
      </c>
      <c r="B4193" s="21">
        <v>0.2470165922781104</v>
      </c>
      <c r="C4193" s="21">
        <v>0.18039031038612324</v>
      </c>
    </row>
    <row r="4194" spans="1:3">
      <c r="A4194">
        <v>4191</v>
      </c>
      <c r="B4194" s="21">
        <v>0.304397730845401</v>
      </c>
      <c r="C4194" s="21">
        <v>0.11272588662333506</v>
      </c>
    </row>
    <row r="4195" spans="1:3">
      <c r="A4195">
        <v>4192</v>
      </c>
      <c r="B4195" s="21">
        <v>0.21337109555184039</v>
      </c>
      <c r="C4195" s="21">
        <v>0.23539488725756977</v>
      </c>
    </row>
    <row r="4196" spans="1:3">
      <c r="A4196">
        <v>4193</v>
      </c>
      <c r="B4196" s="21">
        <v>0.26078494792456586</v>
      </c>
      <c r="C4196" s="21">
        <v>0.2249075301018135</v>
      </c>
    </row>
    <row r="4197" spans="1:3">
      <c r="A4197">
        <v>4194</v>
      </c>
      <c r="B4197" s="21">
        <v>0.24176077152042824</v>
      </c>
      <c r="C4197" s="21">
        <v>0.21000022418418277</v>
      </c>
    </row>
    <row r="4198" spans="1:3">
      <c r="A4198">
        <v>4195</v>
      </c>
      <c r="B4198" s="21">
        <v>0.30968323888250332</v>
      </c>
      <c r="C4198" s="21">
        <v>0.15087858104320473</v>
      </c>
    </row>
    <row r="4199" spans="1:3">
      <c r="A4199">
        <v>4196</v>
      </c>
      <c r="B4199" s="21">
        <v>0.26138051309840726</v>
      </c>
      <c r="C4199" s="21">
        <v>0.12714539308804162</v>
      </c>
    </row>
    <row r="4200" spans="1:3">
      <c r="A4200">
        <v>4197</v>
      </c>
      <c r="B4200" s="21">
        <v>0.2617794386009572</v>
      </c>
      <c r="C4200" s="21">
        <v>0.18171878680623679</v>
      </c>
    </row>
    <row r="4201" spans="1:3">
      <c r="A4201">
        <v>4198</v>
      </c>
      <c r="B4201" s="21">
        <v>0.24269999892942482</v>
      </c>
      <c r="C4201" s="21">
        <v>0.2162511830294942</v>
      </c>
    </row>
    <row r="4202" spans="1:3">
      <c r="A4202">
        <v>4199</v>
      </c>
      <c r="B4202" s="21">
        <v>0.26607103416440558</v>
      </c>
      <c r="C4202" s="21">
        <v>0.15974413481258351</v>
      </c>
    </row>
    <row r="4203" spans="1:3">
      <c r="A4203">
        <v>4200</v>
      </c>
      <c r="B4203" s="21">
        <v>0.23971083383121958</v>
      </c>
      <c r="C4203" s="21">
        <v>0.22948026743750588</v>
      </c>
    </row>
    <row r="4204" spans="1:3">
      <c r="A4204">
        <v>4201</v>
      </c>
      <c r="B4204" s="21">
        <v>0.25422557755097708</v>
      </c>
      <c r="C4204" s="21">
        <v>0.22615331047264906</v>
      </c>
    </row>
    <row r="4205" spans="1:3">
      <c r="A4205">
        <v>4202</v>
      </c>
      <c r="B4205" s="21">
        <v>0.2906486299717484</v>
      </c>
      <c r="C4205" s="21">
        <v>0.11487506026228149</v>
      </c>
    </row>
    <row r="4206" spans="1:3">
      <c r="A4206">
        <v>4203</v>
      </c>
      <c r="B4206" s="21">
        <v>0.25252769679209025</v>
      </c>
      <c r="C4206" s="21">
        <v>0.15330041743059147</v>
      </c>
    </row>
    <row r="4207" spans="1:3">
      <c r="A4207">
        <v>4204</v>
      </c>
      <c r="B4207" s="21">
        <v>0.22011865701653391</v>
      </c>
      <c r="C4207" s="21">
        <v>0.20812238601508587</v>
      </c>
    </row>
    <row r="4208" spans="1:3">
      <c r="A4208">
        <v>4205</v>
      </c>
      <c r="B4208" s="21">
        <v>0.21643997681508714</v>
      </c>
      <c r="C4208" s="21">
        <v>0.1826443826341338</v>
      </c>
    </row>
    <row r="4209" spans="1:3">
      <c r="A4209">
        <v>4206</v>
      </c>
      <c r="B4209" s="21">
        <v>0.25457326393777224</v>
      </c>
      <c r="C4209" s="21">
        <v>0.15262000915021659</v>
      </c>
    </row>
    <row r="4210" spans="1:3">
      <c r="A4210">
        <v>4207</v>
      </c>
      <c r="B4210" s="21">
        <v>0.20596422790688987</v>
      </c>
      <c r="C4210" s="21">
        <v>0.20959463952185692</v>
      </c>
    </row>
    <row r="4211" spans="1:3">
      <c r="A4211">
        <v>4208</v>
      </c>
      <c r="B4211" s="21">
        <v>0.2382773028926006</v>
      </c>
      <c r="C4211" s="21">
        <v>0.19191480086408513</v>
      </c>
    </row>
    <row r="4212" spans="1:3">
      <c r="A4212">
        <v>4209</v>
      </c>
      <c r="B4212" s="21">
        <v>0.1981793525397218</v>
      </c>
      <c r="C4212" s="21">
        <v>0.21175256875309736</v>
      </c>
    </row>
    <row r="4213" spans="1:3">
      <c r="A4213">
        <v>4210</v>
      </c>
      <c r="B4213" s="21">
        <v>0.24845772650691317</v>
      </c>
      <c r="C4213" s="21">
        <v>0.17460035601828724</v>
      </c>
    </row>
    <row r="4214" spans="1:3">
      <c r="A4214">
        <v>4211</v>
      </c>
      <c r="B4214" s="21">
        <v>0.22548738987601127</v>
      </c>
      <c r="C4214" s="21">
        <v>0.24833096211698852</v>
      </c>
    </row>
    <row r="4215" spans="1:3">
      <c r="A4215">
        <v>4212</v>
      </c>
      <c r="B4215" s="21">
        <v>0.233264531733827</v>
      </c>
      <c r="C4215" s="21">
        <v>0.15842941132141011</v>
      </c>
    </row>
    <row r="4216" spans="1:3">
      <c r="A4216">
        <v>4213</v>
      </c>
      <c r="B4216" s="21">
        <v>0.24219923792405121</v>
      </c>
      <c r="C4216" s="21">
        <v>0.20498880688507964</v>
      </c>
    </row>
    <row r="4217" spans="1:3">
      <c r="A4217">
        <v>4214</v>
      </c>
      <c r="B4217" s="21">
        <v>0.21358913961350159</v>
      </c>
      <c r="C4217" s="21">
        <v>0.19087435128956187</v>
      </c>
    </row>
    <row r="4218" spans="1:3">
      <c r="A4218">
        <v>4215</v>
      </c>
      <c r="B4218" s="21">
        <v>0.2714868244146077</v>
      </c>
      <c r="C4218" s="21">
        <v>0.13745087208402335</v>
      </c>
    </row>
    <row r="4219" spans="1:3">
      <c r="A4219">
        <v>4216</v>
      </c>
      <c r="B4219" s="21">
        <v>0.28483366440001368</v>
      </c>
      <c r="C4219" s="21">
        <v>0.11434719573908637</v>
      </c>
    </row>
    <row r="4220" spans="1:3">
      <c r="A4220">
        <v>4217</v>
      </c>
      <c r="B4220" s="21">
        <v>0.21709690005149343</v>
      </c>
      <c r="C4220" s="21">
        <v>0.2534303402661871</v>
      </c>
    </row>
    <row r="4221" spans="1:3">
      <c r="A4221">
        <v>4218</v>
      </c>
      <c r="B4221" s="21">
        <v>0.21096889368686114</v>
      </c>
      <c r="C4221" s="21">
        <v>0.21749900933541358</v>
      </c>
    </row>
    <row r="4222" spans="1:3">
      <c r="A4222">
        <v>4219</v>
      </c>
      <c r="B4222" s="21">
        <v>0.2118266506227986</v>
      </c>
      <c r="C4222" s="21">
        <v>0.20058274260249112</v>
      </c>
    </row>
    <row r="4223" spans="1:3">
      <c r="A4223">
        <v>4220</v>
      </c>
      <c r="B4223" s="21">
        <v>0.27328522552067819</v>
      </c>
      <c r="C4223" s="21">
        <v>0.21547856453504402</v>
      </c>
    </row>
    <row r="4224" spans="1:3">
      <c r="A4224">
        <v>4221</v>
      </c>
      <c r="B4224" s="21">
        <v>0.25951102610564258</v>
      </c>
      <c r="C4224" s="21">
        <v>0.18961920951635025</v>
      </c>
    </row>
    <row r="4225" spans="1:3">
      <c r="A4225">
        <v>4222</v>
      </c>
      <c r="B4225" s="21">
        <v>0.2125587270162772</v>
      </c>
      <c r="C4225" s="21">
        <v>0.21931395664043019</v>
      </c>
    </row>
    <row r="4226" spans="1:3">
      <c r="A4226">
        <v>4223</v>
      </c>
      <c r="B4226" s="21">
        <v>0.24720133066735867</v>
      </c>
      <c r="C4226" s="21">
        <v>0.22264462515042094</v>
      </c>
    </row>
    <row r="4227" spans="1:3">
      <c r="A4227">
        <v>4224</v>
      </c>
      <c r="B4227" s="21">
        <v>0.23326633670291305</v>
      </c>
      <c r="C4227" s="21">
        <v>0.19776011082567499</v>
      </c>
    </row>
    <row r="4228" spans="1:3">
      <c r="A4228">
        <v>4225</v>
      </c>
      <c r="B4228" s="21">
        <v>0.19269459610043707</v>
      </c>
      <c r="C4228" s="21">
        <v>0.27128797294860463</v>
      </c>
    </row>
    <row r="4229" spans="1:3">
      <c r="A4229">
        <v>4226</v>
      </c>
      <c r="B4229" s="21">
        <v>0.25994555107244716</v>
      </c>
      <c r="C4229" s="21">
        <v>0.14738560543749463</v>
      </c>
    </row>
    <row r="4230" spans="1:3">
      <c r="A4230">
        <v>4227</v>
      </c>
      <c r="B4230" s="21">
        <v>0.22215566523382735</v>
      </c>
      <c r="C4230" s="21">
        <v>0.21474020966161766</v>
      </c>
    </row>
    <row r="4231" spans="1:3">
      <c r="A4231">
        <v>4228</v>
      </c>
      <c r="B4231" s="21">
        <v>0.23931270554935405</v>
      </c>
      <c r="C4231" s="21">
        <v>0.14946594038240438</v>
      </c>
    </row>
    <row r="4232" spans="1:3">
      <c r="A4232">
        <v>4229</v>
      </c>
      <c r="B4232" s="21">
        <v>0.22494974528865694</v>
      </c>
      <c r="C4232" s="21">
        <v>0.24009348156827659</v>
      </c>
    </row>
    <row r="4233" spans="1:3">
      <c r="A4233">
        <v>4230</v>
      </c>
      <c r="B4233" s="21">
        <v>0.23120505275450992</v>
      </c>
      <c r="C4233" s="21">
        <v>0.20764154643449079</v>
      </c>
    </row>
    <row r="4234" spans="1:3">
      <c r="A4234">
        <v>4231</v>
      </c>
      <c r="B4234" s="21">
        <v>0.32488802956382734</v>
      </c>
      <c r="C4234" s="21">
        <v>9.0974725800671091E-2</v>
      </c>
    </row>
    <row r="4235" spans="1:3">
      <c r="A4235">
        <v>4232</v>
      </c>
      <c r="B4235" s="21">
        <v>0.25526849674901386</v>
      </c>
      <c r="C4235" s="21">
        <v>0.19478266729772897</v>
      </c>
    </row>
    <row r="4236" spans="1:3">
      <c r="A4236">
        <v>4233</v>
      </c>
      <c r="B4236" s="21">
        <v>0.23092254986042929</v>
      </c>
      <c r="C4236" s="21">
        <v>0.24596006713098198</v>
      </c>
    </row>
    <row r="4237" spans="1:3">
      <c r="A4237">
        <v>4234</v>
      </c>
      <c r="B4237" s="21">
        <v>0.21703274969068009</v>
      </c>
      <c r="C4237" s="21">
        <v>0.23450246465488325</v>
      </c>
    </row>
    <row r="4238" spans="1:3">
      <c r="A4238">
        <v>4235</v>
      </c>
      <c r="B4238" s="21">
        <v>0.2071063567789295</v>
      </c>
      <c r="C4238" s="21">
        <v>0.24315970204535503</v>
      </c>
    </row>
    <row r="4239" spans="1:3">
      <c r="A4239">
        <v>4236</v>
      </c>
      <c r="B4239" s="21">
        <v>0.22488682394632942</v>
      </c>
      <c r="C4239" s="21">
        <v>0.20867967480783992</v>
      </c>
    </row>
    <row r="4240" spans="1:3">
      <c r="A4240">
        <v>4237</v>
      </c>
      <c r="B4240" s="21">
        <v>0.21891357967565789</v>
      </c>
      <c r="C4240" s="21">
        <v>0.21131960182637033</v>
      </c>
    </row>
    <row r="4241" spans="1:3">
      <c r="A4241">
        <v>4238</v>
      </c>
      <c r="B4241" s="21">
        <v>0.22199067591024971</v>
      </c>
      <c r="C4241" s="21">
        <v>0.18880461863363768</v>
      </c>
    </row>
    <row r="4242" spans="1:3">
      <c r="A4242">
        <v>4239</v>
      </c>
      <c r="B4242" s="21">
        <v>0.22615216020810411</v>
      </c>
      <c r="C4242" s="21">
        <v>0.21681963852198824</v>
      </c>
    </row>
    <row r="4243" spans="1:3">
      <c r="A4243">
        <v>4240</v>
      </c>
      <c r="B4243" s="21">
        <v>0.25238013854928137</v>
      </c>
      <c r="C4243" s="21">
        <v>0.1479509008589644</v>
      </c>
    </row>
    <row r="4244" spans="1:3">
      <c r="A4244">
        <v>4241</v>
      </c>
      <c r="B4244" s="21">
        <v>0.27253536607930007</v>
      </c>
      <c r="C4244" s="21">
        <v>0.2027205163063755</v>
      </c>
    </row>
    <row r="4245" spans="1:3">
      <c r="A4245">
        <v>4242</v>
      </c>
      <c r="B4245" s="21">
        <v>0.24592452358267183</v>
      </c>
      <c r="C4245" s="21">
        <v>0.17170591574395361</v>
      </c>
    </row>
    <row r="4246" spans="1:3">
      <c r="A4246">
        <v>4243</v>
      </c>
      <c r="B4246" s="21">
        <v>0.26062668478228063</v>
      </c>
      <c r="C4246" s="21">
        <v>0.1864115782019854</v>
      </c>
    </row>
    <row r="4247" spans="1:3">
      <c r="A4247">
        <v>4244</v>
      </c>
      <c r="B4247" s="21">
        <v>0.21748930374124678</v>
      </c>
      <c r="C4247" s="21">
        <v>0.25329794023721158</v>
      </c>
    </row>
    <row r="4248" spans="1:3">
      <c r="A4248">
        <v>4245</v>
      </c>
      <c r="B4248" s="21">
        <v>0.21964211763233121</v>
      </c>
      <c r="C4248" s="21">
        <v>0.23701275978719022</v>
      </c>
    </row>
    <row r="4249" spans="1:3">
      <c r="A4249">
        <v>4246</v>
      </c>
      <c r="B4249" s="21">
        <v>0.2784321990668891</v>
      </c>
      <c r="C4249" s="21">
        <v>0.17008912407653135</v>
      </c>
    </row>
    <row r="4250" spans="1:3">
      <c r="A4250">
        <v>4247</v>
      </c>
      <c r="B4250" s="21">
        <v>0.26506083154292592</v>
      </c>
      <c r="C4250" s="21">
        <v>0.1331495875317899</v>
      </c>
    </row>
    <row r="4251" spans="1:3">
      <c r="A4251">
        <v>4248</v>
      </c>
      <c r="B4251" s="21">
        <v>0.27894185790176357</v>
      </c>
      <c r="C4251" s="21">
        <v>0.15668424836032308</v>
      </c>
    </row>
    <row r="4252" spans="1:3">
      <c r="A4252">
        <v>4249</v>
      </c>
      <c r="B4252" s="21">
        <v>0.20408620653778661</v>
      </c>
      <c r="C4252" s="21">
        <v>0.22669745337589386</v>
      </c>
    </row>
    <row r="4253" spans="1:3">
      <c r="A4253">
        <v>4250</v>
      </c>
      <c r="B4253" s="21">
        <v>0.24432657856270348</v>
      </c>
      <c r="C4253" s="21">
        <v>0.16273631656317716</v>
      </c>
    </row>
    <row r="4254" spans="1:3">
      <c r="A4254">
        <v>4251</v>
      </c>
      <c r="B4254" s="21">
        <v>0.24456095828655103</v>
      </c>
      <c r="C4254" s="21">
        <v>0.22578608447700246</v>
      </c>
    </row>
    <row r="4255" spans="1:3">
      <c r="A4255">
        <v>4252</v>
      </c>
      <c r="B4255" s="21">
        <v>0.25192072461747583</v>
      </c>
      <c r="C4255" s="21">
        <v>0.1375970370231267</v>
      </c>
    </row>
    <row r="4256" spans="1:3">
      <c r="A4256">
        <v>4253</v>
      </c>
      <c r="B4256" s="21">
        <v>0.22749938112869642</v>
      </c>
      <c r="C4256" s="21">
        <v>0.24914848122958785</v>
      </c>
    </row>
    <row r="4257" spans="1:3">
      <c r="A4257">
        <v>4254</v>
      </c>
      <c r="B4257" s="21">
        <v>0.23798124026231607</v>
      </c>
      <c r="C4257" s="21">
        <v>0.20092211449544539</v>
      </c>
    </row>
    <row r="4258" spans="1:3">
      <c r="A4258">
        <v>4255</v>
      </c>
      <c r="B4258" s="21">
        <v>0.25778965697427353</v>
      </c>
      <c r="C4258" s="21">
        <v>0.14620795357518568</v>
      </c>
    </row>
    <row r="4259" spans="1:3">
      <c r="A4259">
        <v>4256</v>
      </c>
      <c r="B4259" s="21">
        <v>0.25098168043669028</v>
      </c>
      <c r="C4259" s="21">
        <v>0.18854683860311633</v>
      </c>
    </row>
    <row r="4260" spans="1:3">
      <c r="A4260">
        <v>4257</v>
      </c>
      <c r="B4260" s="21">
        <v>0.24351548609459117</v>
      </c>
      <c r="C4260" s="21">
        <v>0.16930734713156981</v>
      </c>
    </row>
    <row r="4261" spans="1:3">
      <c r="A4261">
        <v>4258</v>
      </c>
      <c r="B4261" s="21">
        <v>0.23931604962369452</v>
      </c>
      <c r="C4261" s="21">
        <v>0.19570669525516052</v>
      </c>
    </row>
    <row r="4262" spans="1:3">
      <c r="A4262">
        <v>4259</v>
      </c>
      <c r="B4262" s="21">
        <v>0.23819660620414332</v>
      </c>
      <c r="C4262" s="21">
        <v>0.22678500916171629</v>
      </c>
    </row>
    <row r="4263" spans="1:3">
      <c r="A4263">
        <v>4260</v>
      </c>
      <c r="B4263" s="21">
        <v>0.2258291728788504</v>
      </c>
      <c r="C4263" s="21">
        <v>0.23810450319643725</v>
      </c>
    </row>
    <row r="4264" spans="1:3">
      <c r="A4264">
        <v>4261</v>
      </c>
      <c r="B4264" s="21">
        <v>0.28708568230344073</v>
      </c>
      <c r="C4264" s="21">
        <v>0.11274204380158943</v>
      </c>
    </row>
    <row r="4265" spans="1:3">
      <c r="A4265">
        <v>4262</v>
      </c>
      <c r="B4265" s="21">
        <v>0.23754889271624113</v>
      </c>
      <c r="C4265" s="21">
        <v>0.17879964138883972</v>
      </c>
    </row>
    <row r="4266" spans="1:3">
      <c r="A4266">
        <v>4263</v>
      </c>
      <c r="B4266" s="21">
        <v>0.22484660843675827</v>
      </c>
      <c r="C4266" s="21">
        <v>0.19912751308642698</v>
      </c>
    </row>
    <row r="4267" spans="1:3">
      <c r="A4267">
        <v>4264</v>
      </c>
      <c r="B4267" s="21">
        <v>0.23993139964055729</v>
      </c>
      <c r="C4267" s="21">
        <v>0.22895115924126111</v>
      </c>
    </row>
    <row r="4268" spans="1:3">
      <c r="A4268">
        <v>4265</v>
      </c>
      <c r="B4268" s="21">
        <v>0.19998667707579251</v>
      </c>
      <c r="C4268" s="21">
        <v>0.22214406801807396</v>
      </c>
    </row>
    <row r="4269" spans="1:3">
      <c r="A4269">
        <v>4266</v>
      </c>
      <c r="B4269" s="21">
        <v>0.22849626101055201</v>
      </c>
      <c r="C4269" s="21">
        <v>0.19304247420767806</v>
      </c>
    </row>
    <row r="4270" spans="1:3">
      <c r="A4270">
        <v>4267</v>
      </c>
      <c r="B4270" s="21">
        <v>0.27082476880615974</v>
      </c>
      <c r="C4270" s="21">
        <v>0.16817734231568518</v>
      </c>
    </row>
    <row r="4271" spans="1:3">
      <c r="A4271">
        <v>4268</v>
      </c>
      <c r="B4271" s="21">
        <v>0.27020962465134668</v>
      </c>
      <c r="C4271" s="21">
        <v>0.13528962395112698</v>
      </c>
    </row>
    <row r="4272" spans="1:3">
      <c r="A4272">
        <v>4269</v>
      </c>
      <c r="B4272" s="21">
        <v>0.2352200023674734</v>
      </c>
      <c r="C4272" s="21">
        <v>0.24338263983196512</v>
      </c>
    </row>
    <row r="4273" spans="1:3">
      <c r="A4273">
        <v>4270</v>
      </c>
      <c r="B4273" s="21">
        <v>0.23934028495062848</v>
      </c>
      <c r="C4273" s="21">
        <v>0.17511399111378256</v>
      </c>
    </row>
    <row r="4274" spans="1:3">
      <c r="A4274">
        <v>4271</v>
      </c>
      <c r="B4274" s="21">
        <v>0.25845686232379933</v>
      </c>
      <c r="C4274" s="21">
        <v>0.18213459876613308</v>
      </c>
    </row>
    <row r="4275" spans="1:3">
      <c r="A4275">
        <v>4272</v>
      </c>
      <c r="B4275" s="21">
        <v>0.27548994886573952</v>
      </c>
      <c r="C4275" s="21">
        <v>0.12265427587454639</v>
      </c>
    </row>
    <row r="4276" spans="1:3">
      <c r="A4276">
        <v>4273</v>
      </c>
      <c r="B4276" s="21">
        <v>0.22843231381817408</v>
      </c>
      <c r="C4276" s="21">
        <v>0.19542719162013336</v>
      </c>
    </row>
    <row r="4277" spans="1:3">
      <c r="A4277">
        <v>4274</v>
      </c>
      <c r="B4277" s="21">
        <v>0.22703385120195832</v>
      </c>
      <c r="C4277" s="21">
        <v>0.18459272139396288</v>
      </c>
    </row>
    <row r="4278" spans="1:3">
      <c r="A4278">
        <v>4275</v>
      </c>
      <c r="B4278" s="21">
        <v>0.21747953965187608</v>
      </c>
      <c r="C4278" s="21">
        <v>0.22786688167229724</v>
      </c>
    </row>
    <row r="4279" spans="1:3">
      <c r="A4279">
        <v>4276</v>
      </c>
      <c r="B4279" s="21">
        <v>0.25052341088338698</v>
      </c>
      <c r="C4279" s="21">
        <v>0.19047779744630364</v>
      </c>
    </row>
    <row r="4280" spans="1:3">
      <c r="A4280">
        <v>4277</v>
      </c>
      <c r="B4280" s="21">
        <v>0.22223903843118259</v>
      </c>
      <c r="C4280" s="21">
        <v>0.22523565339695251</v>
      </c>
    </row>
    <row r="4281" spans="1:3">
      <c r="A4281">
        <v>4278</v>
      </c>
      <c r="B4281" s="21">
        <v>0.25012058530009962</v>
      </c>
      <c r="C4281" s="21">
        <v>0.20466665306649512</v>
      </c>
    </row>
    <row r="4282" spans="1:3">
      <c r="A4282">
        <v>4279</v>
      </c>
      <c r="B4282" s="21">
        <v>0.24412727322398473</v>
      </c>
      <c r="C4282" s="21">
        <v>0.20282104353842612</v>
      </c>
    </row>
    <row r="4283" spans="1:3">
      <c r="A4283">
        <v>4280</v>
      </c>
      <c r="B4283" s="21">
        <v>0.22908401649894586</v>
      </c>
      <c r="C4283" s="21">
        <v>0.23889998206357935</v>
      </c>
    </row>
    <row r="4284" spans="1:3">
      <c r="A4284">
        <v>4281</v>
      </c>
      <c r="B4284" s="21">
        <v>0.21250945764637819</v>
      </c>
      <c r="C4284" s="21">
        <v>0.25721150770318219</v>
      </c>
    </row>
    <row r="4285" spans="1:3">
      <c r="A4285">
        <v>4282</v>
      </c>
      <c r="B4285" s="21">
        <v>0.23429948746402188</v>
      </c>
      <c r="C4285" s="21">
        <v>0.15565116315516728</v>
      </c>
    </row>
    <row r="4286" spans="1:3">
      <c r="A4286">
        <v>4283</v>
      </c>
      <c r="B4286" s="21">
        <v>0.22434689862918908</v>
      </c>
      <c r="C4286" s="21">
        <v>0.19704579278314543</v>
      </c>
    </row>
    <row r="4287" spans="1:3">
      <c r="A4287">
        <v>4284</v>
      </c>
      <c r="B4287" s="21">
        <v>0.25958078235078003</v>
      </c>
      <c r="C4287" s="21">
        <v>0.17029033771227997</v>
      </c>
    </row>
    <row r="4288" spans="1:3">
      <c r="A4288">
        <v>4285</v>
      </c>
      <c r="B4288" s="21">
        <v>0.21523079294583683</v>
      </c>
      <c r="C4288" s="21">
        <v>0.22061264656706114</v>
      </c>
    </row>
    <row r="4289" spans="1:3">
      <c r="A4289">
        <v>4286</v>
      </c>
      <c r="B4289" s="21">
        <v>0.24676234907186156</v>
      </c>
      <c r="C4289" s="21">
        <v>0.14769487537950082</v>
      </c>
    </row>
    <row r="4290" spans="1:3">
      <c r="A4290">
        <v>4287</v>
      </c>
      <c r="B4290" s="21">
        <v>0.24037897230093708</v>
      </c>
      <c r="C4290" s="21">
        <v>0.18216647655380591</v>
      </c>
    </row>
    <row r="4291" spans="1:3">
      <c r="A4291">
        <v>4288</v>
      </c>
      <c r="B4291" s="21">
        <v>0.22306609258280446</v>
      </c>
      <c r="C4291" s="21">
        <v>0.18474486905302001</v>
      </c>
    </row>
    <row r="4292" spans="1:3">
      <c r="A4292">
        <v>4289</v>
      </c>
      <c r="B4292" s="21">
        <v>0.23887093182069813</v>
      </c>
      <c r="C4292" s="21">
        <v>0.24534389549784161</v>
      </c>
    </row>
    <row r="4293" spans="1:3">
      <c r="A4293">
        <v>4290</v>
      </c>
      <c r="B4293" s="21">
        <v>0.24535727385110997</v>
      </c>
      <c r="C4293" s="21">
        <v>0.18177259546628122</v>
      </c>
    </row>
    <row r="4294" spans="1:3">
      <c r="A4294">
        <v>4291</v>
      </c>
      <c r="B4294" s="21">
        <v>0.23081192383063864</v>
      </c>
      <c r="C4294" s="21">
        <v>0.21494678292441244</v>
      </c>
    </row>
    <row r="4295" spans="1:3">
      <c r="A4295">
        <v>4292</v>
      </c>
      <c r="B4295" s="21">
        <v>0.22459808573163154</v>
      </c>
      <c r="C4295" s="21">
        <v>0.19136631282933866</v>
      </c>
    </row>
    <row r="4296" spans="1:3">
      <c r="A4296">
        <v>4293</v>
      </c>
      <c r="B4296" s="21">
        <v>0.21869881704036356</v>
      </c>
      <c r="C4296" s="21">
        <v>0.18073015188146827</v>
      </c>
    </row>
    <row r="4297" spans="1:3">
      <c r="A4297">
        <v>4294</v>
      </c>
      <c r="B4297" s="21">
        <v>0.21793439277915225</v>
      </c>
      <c r="C4297" s="21">
        <v>0.23793311341950726</v>
      </c>
    </row>
    <row r="4298" spans="1:3">
      <c r="A4298">
        <v>4295</v>
      </c>
      <c r="B4298" s="21">
        <v>0.25198652534810068</v>
      </c>
      <c r="C4298" s="21">
        <v>0.18501531253824416</v>
      </c>
    </row>
    <row r="4299" spans="1:3">
      <c r="A4299">
        <v>4296</v>
      </c>
      <c r="B4299" s="21">
        <v>0.2270537084783131</v>
      </c>
      <c r="C4299" s="21">
        <v>0.15916635959413605</v>
      </c>
    </row>
    <row r="4300" spans="1:3">
      <c r="A4300">
        <v>4297</v>
      </c>
      <c r="B4300" s="21">
        <v>0.2175846527572618</v>
      </c>
      <c r="C4300" s="21">
        <v>0.19834659823002454</v>
      </c>
    </row>
    <row r="4301" spans="1:3">
      <c r="A4301">
        <v>4298</v>
      </c>
      <c r="B4301" s="21">
        <v>0.23272367195370466</v>
      </c>
      <c r="C4301" s="21">
        <v>0.18412074726444144</v>
      </c>
    </row>
    <row r="4302" spans="1:3">
      <c r="A4302">
        <v>4299</v>
      </c>
      <c r="B4302" s="21">
        <v>0.2383853539378066</v>
      </c>
      <c r="C4302" s="21">
        <v>0.19591095069856751</v>
      </c>
    </row>
    <row r="4303" spans="1:3">
      <c r="A4303">
        <v>4300</v>
      </c>
      <c r="B4303" s="21">
        <v>0.19923073281579726</v>
      </c>
      <c r="C4303" s="21">
        <v>0.2449880227393566</v>
      </c>
    </row>
    <row r="4304" spans="1:3">
      <c r="A4304">
        <v>4301</v>
      </c>
      <c r="B4304" s="21">
        <v>0.25326043394648912</v>
      </c>
      <c r="C4304" s="21">
        <v>0.20848193766893841</v>
      </c>
    </row>
    <row r="4305" spans="1:3">
      <c r="A4305">
        <v>4302</v>
      </c>
      <c r="B4305" s="21">
        <v>0.22172935139980052</v>
      </c>
      <c r="C4305" s="21">
        <v>0.20532424772223104</v>
      </c>
    </row>
    <row r="4306" spans="1:3">
      <c r="A4306">
        <v>4303</v>
      </c>
      <c r="B4306" s="21">
        <v>0.1958684235469961</v>
      </c>
      <c r="C4306" s="21">
        <v>0.22878798748584731</v>
      </c>
    </row>
    <row r="4307" spans="1:3">
      <c r="A4307">
        <v>4304</v>
      </c>
      <c r="B4307" s="21">
        <v>0.22923988411962018</v>
      </c>
      <c r="C4307" s="21">
        <v>0.21238324132101119</v>
      </c>
    </row>
    <row r="4308" spans="1:3">
      <c r="A4308">
        <v>4305</v>
      </c>
      <c r="B4308" s="21">
        <v>0.24115412768535538</v>
      </c>
      <c r="C4308" s="21">
        <v>0.15612087358510468</v>
      </c>
    </row>
    <row r="4309" spans="1:3">
      <c r="A4309">
        <v>4306</v>
      </c>
      <c r="B4309" s="21">
        <v>0.24515396203581549</v>
      </c>
      <c r="C4309" s="21">
        <v>0.15542501258875166</v>
      </c>
    </row>
    <row r="4310" spans="1:3">
      <c r="A4310">
        <v>4307</v>
      </c>
      <c r="B4310" s="21">
        <v>0.22213903972627652</v>
      </c>
      <c r="C4310" s="21">
        <v>0.21528731252384725</v>
      </c>
    </row>
    <row r="4311" spans="1:3">
      <c r="A4311">
        <v>4308</v>
      </c>
      <c r="B4311" s="21">
        <v>0.25633472975004123</v>
      </c>
      <c r="C4311" s="21">
        <v>0.15256831920549827</v>
      </c>
    </row>
    <row r="4312" spans="1:3">
      <c r="A4312">
        <v>4309</v>
      </c>
      <c r="B4312" s="21">
        <v>0.21376308296644445</v>
      </c>
      <c r="C4312" s="21">
        <v>0.23499588239902422</v>
      </c>
    </row>
    <row r="4313" spans="1:3">
      <c r="A4313">
        <v>4310</v>
      </c>
      <c r="B4313" s="21">
        <v>0.22764616480681379</v>
      </c>
      <c r="C4313" s="21">
        <v>0.19362599040660528</v>
      </c>
    </row>
    <row r="4314" spans="1:3">
      <c r="A4314">
        <v>4311</v>
      </c>
      <c r="B4314" s="21">
        <v>0.31115106310740737</v>
      </c>
      <c r="C4314" s="21">
        <v>0.11818715660314029</v>
      </c>
    </row>
    <row r="4315" spans="1:3">
      <c r="A4315">
        <v>4312</v>
      </c>
      <c r="B4315" s="21">
        <v>0.22030209462957015</v>
      </c>
      <c r="C4315" s="21">
        <v>0.21364214648987484</v>
      </c>
    </row>
    <row r="4316" spans="1:3">
      <c r="A4316">
        <v>4313</v>
      </c>
      <c r="B4316" s="21">
        <v>0.21972434335773464</v>
      </c>
      <c r="C4316" s="21">
        <v>0.17180553583950542</v>
      </c>
    </row>
    <row r="4317" spans="1:3">
      <c r="A4317">
        <v>4314</v>
      </c>
      <c r="B4317" s="21">
        <v>0.25709581449821567</v>
      </c>
      <c r="C4317" s="21">
        <v>0.18657275486280966</v>
      </c>
    </row>
    <row r="4318" spans="1:3">
      <c r="A4318">
        <v>4315</v>
      </c>
      <c r="B4318" s="21">
        <v>0.22130237271389697</v>
      </c>
      <c r="C4318" s="21">
        <v>0.20508488727897664</v>
      </c>
    </row>
    <row r="4319" spans="1:3">
      <c r="A4319">
        <v>4316</v>
      </c>
      <c r="B4319" s="21">
        <v>0.25300399985264815</v>
      </c>
      <c r="C4319" s="21">
        <v>0.1405484583088655</v>
      </c>
    </row>
    <row r="4320" spans="1:3">
      <c r="A4320">
        <v>4317</v>
      </c>
      <c r="B4320" s="21">
        <v>0.24441093308671091</v>
      </c>
      <c r="C4320" s="21">
        <v>0.22133292610944383</v>
      </c>
    </row>
    <row r="4321" spans="1:3">
      <c r="A4321">
        <v>4318</v>
      </c>
      <c r="B4321" s="21">
        <v>0.23689821040641898</v>
      </c>
      <c r="C4321" s="21">
        <v>0.20150075441572068</v>
      </c>
    </row>
    <row r="4322" spans="1:3">
      <c r="A4322">
        <v>4319</v>
      </c>
      <c r="B4322" s="21">
        <v>0.22392437998418224</v>
      </c>
      <c r="C4322" s="21">
        <v>0.19570369024623646</v>
      </c>
    </row>
    <row r="4323" spans="1:3">
      <c r="A4323">
        <v>4320</v>
      </c>
      <c r="B4323" s="21">
        <v>0.20436725248284027</v>
      </c>
      <c r="C4323" s="21">
        <v>0.19955593489704326</v>
      </c>
    </row>
    <row r="4324" spans="1:3">
      <c r="A4324">
        <v>4321</v>
      </c>
      <c r="B4324" s="21">
        <v>0.24425483333751702</v>
      </c>
      <c r="C4324" s="21">
        <v>0.16559572605475512</v>
      </c>
    </row>
    <row r="4325" spans="1:3">
      <c r="A4325">
        <v>4322</v>
      </c>
      <c r="B4325" s="21">
        <v>0.22911182122701293</v>
      </c>
      <c r="C4325" s="21">
        <v>0.18265828823518426</v>
      </c>
    </row>
    <row r="4326" spans="1:3">
      <c r="A4326">
        <v>4323</v>
      </c>
      <c r="B4326" s="21">
        <v>0.27108709116485058</v>
      </c>
      <c r="C4326" s="21">
        <v>0.18524914510828436</v>
      </c>
    </row>
    <row r="4327" spans="1:3">
      <c r="A4327">
        <v>4324</v>
      </c>
      <c r="B4327" s="21">
        <v>0.22512276552181049</v>
      </c>
      <c r="C4327" s="21">
        <v>0.20403317877615437</v>
      </c>
    </row>
    <row r="4328" spans="1:3">
      <c r="A4328">
        <v>4325</v>
      </c>
      <c r="B4328" s="21">
        <v>0.2550428143451306</v>
      </c>
      <c r="C4328" s="21">
        <v>0.21153797011626665</v>
      </c>
    </row>
    <row r="4329" spans="1:3">
      <c r="A4329">
        <v>4326</v>
      </c>
      <c r="B4329" s="21">
        <v>0.20552248547599253</v>
      </c>
      <c r="C4329" s="21">
        <v>0.21277642470947064</v>
      </c>
    </row>
    <row r="4330" spans="1:3">
      <c r="A4330">
        <v>4327</v>
      </c>
      <c r="B4330" s="21">
        <v>0.20154631327250061</v>
      </c>
      <c r="C4330" s="21">
        <v>0.19297468971731277</v>
      </c>
    </row>
    <row r="4331" spans="1:3">
      <c r="A4331">
        <v>4328</v>
      </c>
      <c r="B4331" s="21">
        <v>0.23214068354671669</v>
      </c>
      <c r="C4331" s="21">
        <v>0.22694721179213195</v>
      </c>
    </row>
    <row r="4332" spans="1:3">
      <c r="A4332">
        <v>4329</v>
      </c>
      <c r="B4332" s="21">
        <v>0.26223370419448377</v>
      </c>
      <c r="C4332" s="21">
        <v>0.1406904197543066</v>
      </c>
    </row>
    <row r="4333" spans="1:3">
      <c r="A4333">
        <v>4330</v>
      </c>
      <c r="B4333" s="21">
        <v>0.27807953448361056</v>
      </c>
      <c r="C4333" s="21">
        <v>0.14873445767097362</v>
      </c>
    </row>
    <row r="4334" spans="1:3">
      <c r="A4334">
        <v>4331</v>
      </c>
      <c r="B4334" s="21">
        <v>0.23795107235368082</v>
      </c>
      <c r="C4334" s="21">
        <v>0.20839319283563301</v>
      </c>
    </row>
    <row r="4335" spans="1:3">
      <c r="A4335">
        <v>4332</v>
      </c>
      <c r="B4335" s="21">
        <v>0.22881453279288069</v>
      </c>
      <c r="C4335" s="21">
        <v>0.19666178709519105</v>
      </c>
    </row>
    <row r="4336" spans="1:3">
      <c r="A4336">
        <v>4333</v>
      </c>
      <c r="B4336" s="21">
        <v>0.2430144654262954</v>
      </c>
      <c r="C4336" s="21">
        <v>0.2098849822965439</v>
      </c>
    </row>
    <row r="4337" spans="1:3">
      <c r="A4337">
        <v>4334</v>
      </c>
      <c r="B4337" s="21">
        <v>0.23267604481146756</v>
      </c>
      <c r="C4337" s="21">
        <v>0.17776238210303888</v>
      </c>
    </row>
    <row r="4338" spans="1:3">
      <c r="A4338">
        <v>4335</v>
      </c>
      <c r="B4338" s="21">
        <v>0.23526913540570693</v>
      </c>
      <c r="C4338" s="21">
        <v>0.1986371986894748</v>
      </c>
    </row>
    <row r="4339" spans="1:3">
      <c r="A4339">
        <v>4336</v>
      </c>
      <c r="B4339" s="21">
        <v>0.25076186687967439</v>
      </c>
      <c r="C4339" s="21">
        <v>0.20676382285171699</v>
      </c>
    </row>
    <row r="4340" spans="1:3">
      <c r="A4340">
        <v>4337</v>
      </c>
      <c r="B4340" s="21">
        <v>0.21553933868066541</v>
      </c>
      <c r="C4340" s="21">
        <v>0.22920407465749423</v>
      </c>
    </row>
    <row r="4341" spans="1:3">
      <c r="A4341">
        <v>4338</v>
      </c>
      <c r="B4341" s="21">
        <v>0.21022820303983084</v>
      </c>
      <c r="C4341" s="21">
        <v>0.19767345440986878</v>
      </c>
    </row>
    <row r="4342" spans="1:3">
      <c r="A4342">
        <v>4339</v>
      </c>
      <c r="B4342" s="21">
        <v>0.23046281652820516</v>
      </c>
      <c r="C4342" s="21">
        <v>0.21703316797367306</v>
      </c>
    </row>
    <row r="4343" spans="1:3">
      <c r="A4343">
        <v>4340</v>
      </c>
      <c r="B4343" s="21">
        <v>0.22297280607150496</v>
      </c>
      <c r="C4343" s="21">
        <v>0.19861544584873814</v>
      </c>
    </row>
    <row r="4344" spans="1:3">
      <c r="A4344">
        <v>4341</v>
      </c>
      <c r="B4344" s="21">
        <v>0.25942511680051938</v>
      </c>
      <c r="C4344" s="21">
        <v>0.14502312465369593</v>
      </c>
    </row>
    <row r="4345" spans="1:3">
      <c r="A4345">
        <v>4342</v>
      </c>
      <c r="B4345" s="21">
        <v>0.22618154217890027</v>
      </c>
      <c r="C4345" s="21">
        <v>0.22002480541494704</v>
      </c>
    </row>
    <row r="4346" spans="1:3">
      <c r="A4346">
        <v>4343</v>
      </c>
      <c r="B4346" s="21">
        <v>0.22844674718970048</v>
      </c>
      <c r="C4346" s="21">
        <v>0.25112367828022242</v>
      </c>
    </row>
    <row r="4347" spans="1:3">
      <c r="A4347">
        <v>4344</v>
      </c>
      <c r="B4347" s="21">
        <v>0.21229720712813646</v>
      </c>
      <c r="C4347" s="21">
        <v>0.25296045284052437</v>
      </c>
    </row>
    <row r="4348" spans="1:3">
      <c r="A4348">
        <v>4345</v>
      </c>
      <c r="B4348" s="21">
        <v>0.25466499561019734</v>
      </c>
      <c r="C4348" s="21">
        <v>0.15209523049439</v>
      </c>
    </row>
    <row r="4349" spans="1:3">
      <c r="A4349">
        <v>4346</v>
      </c>
      <c r="B4349" s="21">
        <v>0.22049751903156736</v>
      </c>
      <c r="C4349" s="21">
        <v>0.23369344793793584</v>
      </c>
    </row>
    <row r="4350" spans="1:3">
      <c r="A4350">
        <v>4347</v>
      </c>
      <c r="B4350" s="21">
        <v>0.24995116410068538</v>
      </c>
      <c r="C4350" s="21">
        <v>0.18931874100951107</v>
      </c>
    </row>
    <row r="4351" spans="1:3">
      <c r="A4351">
        <v>4348</v>
      </c>
      <c r="B4351" s="21">
        <v>0.2424151227119439</v>
      </c>
      <c r="C4351" s="21">
        <v>0.1945369969396262</v>
      </c>
    </row>
    <row r="4352" spans="1:3">
      <c r="A4352">
        <v>4349</v>
      </c>
      <c r="B4352" s="21">
        <v>0.21838456958202215</v>
      </c>
      <c r="C4352" s="21">
        <v>0.23838338011854882</v>
      </c>
    </row>
    <row r="4353" spans="1:3">
      <c r="A4353">
        <v>4350</v>
      </c>
      <c r="B4353" s="21">
        <v>0.2677909327661287</v>
      </c>
      <c r="C4353" s="21">
        <v>0.25302109927700295</v>
      </c>
    </row>
    <row r="4354" spans="1:3">
      <c r="A4354">
        <v>4351</v>
      </c>
      <c r="B4354" s="21">
        <v>0.28460957179748297</v>
      </c>
      <c r="C4354" s="21">
        <v>0.17322867737847905</v>
      </c>
    </row>
    <row r="4355" spans="1:3">
      <c r="A4355">
        <v>4352</v>
      </c>
      <c r="B4355" s="21">
        <v>0.23097411327900769</v>
      </c>
      <c r="C4355" s="21">
        <v>0.20781488288149291</v>
      </c>
    </row>
    <row r="4356" spans="1:3">
      <c r="A4356">
        <v>4353</v>
      </c>
      <c r="B4356" s="21">
        <v>0.2473537206499514</v>
      </c>
      <c r="C4356" s="21">
        <v>0.17408134588379276</v>
      </c>
    </row>
    <row r="4357" spans="1:3">
      <c r="A4357">
        <v>4354</v>
      </c>
      <c r="B4357" s="21">
        <v>0.23162157061021929</v>
      </c>
      <c r="C4357" s="21">
        <v>0.17295536571193396</v>
      </c>
    </row>
    <row r="4358" spans="1:3">
      <c r="A4358">
        <v>4355</v>
      </c>
      <c r="B4358" s="21">
        <v>0.22145934641912746</v>
      </c>
      <c r="C4358" s="21">
        <v>0.1884473694557573</v>
      </c>
    </row>
    <row r="4359" spans="1:3">
      <c r="A4359">
        <v>4356</v>
      </c>
      <c r="B4359" s="21">
        <v>0.23685406129212591</v>
      </c>
      <c r="C4359" s="21">
        <v>0.17091801310725255</v>
      </c>
    </row>
    <row r="4360" spans="1:3">
      <c r="A4360">
        <v>4357</v>
      </c>
      <c r="B4360" s="21">
        <v>0.22250011370988676</v>
      </c>
      <c r="C4360" s="21">
        <v>0.1918213445514563</v>
      </c>
    </row>
    <row r="4361" spans="1:3">
      <c r="A4361">
        <v>4358</v>
      </c>
      <c r="B4361" s="21">
        <v>0.21779975734456714</v>
      </c>
      <c r="C4361" s="21">
        <v>0.19951955375475841</v>
      </c>
    </row>
    <row r="4362" spans="1:3">
      <c r="A4362">
        <v>4359</v>
      </c>
      <c r="B4362" s="21">
        <v>0.24061595314661038</v>
      </c>
      <c r="C4362" s="21">
        <v>0.18551903045471402</v>
      </c>
    </row>
    <row r="4363" spans="1:3">
      <c r="A4363">
        <v>4360</v>
      </c>
      <c r="B4363" s="21">
        <v>0.23504817060551295</v>
      </c>
      <c r="C4363" s="21">
        <v>0.1961297143903678</v>
      </c>
    </row>
    <row r="4364" spans="1:3">
      <c r="A4364">
        <v>4361</v>
      </c>
      <c r="B4364" s="21">
        <v>0.25132340748342069</v>
      </c>
      <c r="C4364" s="21">
        <v>0.1691485372581297</v>
      </c>
    </row>
    <row r="4365" spans="1:3">
      <c r="A4365">
        <v>4362</v>
      </c>
      <c r="B4365" s="21">
        <v>0.23288645646840417</v>
      </c>
      <c r="C4365" s="21">
        <v>0.16637986769838115</v>
      </c>
    </row>
    <row r="4366" spans="1:3">
      <c r="A4366">
        <v>4363</v>
      </c>
      <c r="B4366" s="21">
        <v>0.2227156188615749</v>
      </c>
      <c r="C4366" s="21">
        <v>0.18970185023145056</v>
      </c>
    </row>
    <row r="4367" spans="1:3">
      <c r="A4367">
        <v>4364</v>
      </c>
      <c r="B4367" s="21">
        <v>0.29442516728580054</v>
      </c>
      <c r="C4367" s="21">
        <v>0.11736617153252418</v>
      </c>
    </row>
    <row r="4368" spans="1:3">
      <c r="A4368">
        <v>4365</v>
      </c>
      <c r="B4368" s="21">
        <v>0.23431500935290478</v>
      </c>
      <c r="C4368" s="21">
        <v>0.15905285839218261</v>
      </c>
    </row>
    <row r="4369" spans="1:3">
      <c r="A4369">
        <v>4366</v>
      </c>
      <c r="B4369" s="21">
        <v>0.25782322036497923</v>
      </c>
      <c r="C4369" s="21">
        <v>0.24897152748037465</v>
      </c>
    </row>
    <row r="4370" spans="1:3">
      <c r="A4370">
        <v>4367</v>
      </c>
      <c r="B4370" s="21">
        <v>0.24217543753181428</v>
      </c>
      <c r="C4370" s="21">
        <v>0.20452168411216554</v>
      </c>
    </row>
    <row r="4371" spans="1:3">
      <c r="A4371">
        <v>4368</v>
      </c>
      <c r="B4371" s="21">
        <v>0.21663780849233158</v>
      </c>
      <c r="C4371" s="21">
        <v>0.21073633285632054</v>
      </c>
    </row>
    <row r="4372" spans="1:3">
      <c r="A4372">
        <v>4369</v>
      </c>
      <c r="B4372" s="21">
        <v>0.20051433891035242</v>
      </c>
      <c r="C4372" s="21">
        <v>0.25921070732594254</v>
      </c>
    </row>
    <row r="4373" spans="1:3">
      <c r="A4373">
        <v>4370</v>
      </c>
      <c r="B4373" s="21">
        <v>0.23719530102906164</v>
      </c>
      <c r="C4373" s="21">
        <v>0.20595445617002428</v>
      </c>
    </row>
    <row r="4374" spans="1:3">
      <c r="A4374">
        <v>4371</v>
      </c>
      <c r="B4374" s="21">
        <v>0.23056643637344257</v>
      </c>
      <c r="C4374" s="21">
        <v>0.19191416063326566</v>
      </c>
    </row>
    <row r="4375" spans="1:3">
      <c r="A4375">
        <v>4372</v>
      </c>
      <c r="B4375" s="21">
        <v>0.20307666251959058</v>
      </c>
      <c r="C4375" s="21">
        <v>0.23171724275764355</v>
      </c>
    </row>
    <row r="4376" spans="1:3">
      <c r="A4376">
        <v>4373</v>
      </c>
      <c r="B4376" s="21">
        <v>0.23791094349065423</v>
      </c>
      <c r="C4376" s="21">
        <v>0.15106402010106362</v>
      </c>
    </row>
    <row r="4377" spans="1:3">
      <c r="A4377">
        <v>4374</v>
      </c>
      <c r="B4377" s="21">
        <v>0.30684910395547815</v>
      </c>
      <c r="C4377" s="21">
        <v>0.30688002222535649</v>
      </c>
    </row>
    <row r="4378" spans="1:3">
      <c r="A4378">
        <v>4375</v>
      </c>
      <c r="B4378" s="21">
        <v>0.24424721545843581</v>
      </c>
      <c r="C4378" s="21">
        <v>0.21782305184736461</v>
      </c>
    </row>
    <row r="4379" spans="1:3">
      <c r="A4379">
        <v>4376</v>
      </c>
      <c r="B4379" s="21">
        <v>0.26199668154188577</v>
      </c>
      <c r="C4379" s="21">
        <v>0.17805150464169883</v>
      </c>
    </row>
    <row r="4380" spans="1:3">
      <c r="A4380">
        <v>4377</v>
      </c>
      <c r="B4380" s="21">
        <v>0.21723050330292587</v>
      </c>
      <c r="C4380" s="21">
        <v>0.21563128096455739</v>
      </c>
    </row>
    <row r="4381" spans="1:3">
      <c r="A4381">
        <v>4378</v>
      </c>
      <c r="B4381" s="21">
        <v>0.22874684889802208</v>
      </c>
      <c r="C4381" s="21">
        <v>0.19598313476488052</v>
      </c>
    </row>
    <row r="4382" spans="1:3">
      <c r="A4382">
        <v>4379</v>
      </c>
      <c r="B4382" s="21">
        <v>0.27920440289932386</v>
      </c>
      <c r="C4382" s="21">
        <v>0.20178744818199235</v>
      </c>
    </row>
    <row r="4383" spans="1:3">
      <c r="A4383">
        <v>4380</v>
      </c>
      <c r="B4383" s="21">
        <v>0.23414788447571638</v>
      </c>
      <c r="C4383" s="21">
        <v>0.21879808864509681</v>
      </c>
    </row>
    <row r="4384" spans="1:3">
      <c r="A4384">
        <v>4381</v>
      </c>
      <c r="B4384" s="21">
        <v>0.27852704560207964</v>
      </c>
      <c r="C4384" s="21">
        <v>0.2378253110535142</v>
      </c>
    </row>
    <row r="4385" spans="1:3">
      <c r="A4385">
        <v>4382</v>
      </c>
      <c r="B4385" s="21">
        <v>0.21595583643846</v>
      </c>
      <c r="C4385" s="21">
        <v>0.23409071875855741</v>
      </c>
    </row>
    <row r="4386" spans="1:3">
      <c r="A4386">
        <v>4383</v>
      </c>
      <c r="B4386" s="21">
        <v>0.25770958536925476</v>
      </c>
      <c r="C4386" s="21">
        <v>0.16150810507295188</v>
      </c>
    </row>
    <row r="4387" spans="1:3">
      <c r="A4387">
        <v>4384</v>
      </c>
      <c r="B4387" s="21">
        <v>0.25553988378286147</v>
      </c>
      <c r="C4387" s="21">
        <v>0.13041077276801838</v>
      </c>
    </row>
    <row r="4388" spans="1:3">
      <c r="A4388">
        <v>4385</v>
      </c>
      <c r="B4388" s="21">
        <v>0.25481681380366122</v>
      </c>
      <c r="C4388" s="21">
        <v>0.14123613766118703</v>
      </c>
    </row>
    <row r="4389" spans="1:3">
      <c r="A4389">
        <v>4386</v>
      </c>
      <c r="B4389" s="21">
        <v>0.25574161299934844</v>
      </c>
      <c r="C4389" s="21">
        <v>0.25884517767316562</v>
      </c>
    </row>
    <row r="4390" spans="1:3">
      <c r="A4390">
        <v>4387</v>
      </c>
      <c r="B4390" s="21">
        <v>0.25248093981466385</v>
      </c>
      <c r="C4390" s="21">
        <v>0.22255518958725432</v>
      </c>
    </row>
    <row r="4391" spans="1:3">
      <c r="A4391">
        <v>4388</v>
      </c>
      <c r="B4391" s="21">
        <v>0.2519821662150718</v>
      </c>
      <c r="C4391" s="21">
        <v>0.14368224241690503</v>
      </c>
    </row>
    <row r="4392" spans="1:3">
      <c r="A4392">
        <v>4389</v>
      </c>
      <c r="B4392" s="21">
        <v>0.2217490407649958</v>
      </c>
      <c r="C4392" s="21">
        <v>0.18985139927936565</v>
      </c>
    </row>
    <row r="4393" spans="1:3">
      <c r="A4393">
        <v>4390</v>
      </c>
      <c r="B4393" s="21">
        <v>0.27584092058720844</v>
      </c>
      <c r="C4393" s="21">
        <v>0.16605191316948315</v>
      </c>
    </row>
    <row r="4394" spans="1:3">
      <c r="A4394">
        <v>4391</v>
      </c>
      <c r="B4394" s="21">
        <v>0.22567143636779161</v>
      </c>
      <c r="C4394" s="21">
        <v>0.19617785819515787</v>
      </c>
    </row>
    <row r="4395" spans="1:3">
      <c r="A4395">
        <v>4392</v>
      </c>
      <c r="B4395" s="21">
        <v>0.24402494031542235</v>
      </c>
      <c r="C4395" s="21">
        <v>0.23586973382477638</v>
      </c>
    </row>
    <row r="4396" spans="1:3">
      <c r="A4396">
        <v>4393</v>
      </c>
      <c r="B4396" s="21">
        <v>0.23850452152867757</v>
      </c>
      <c r="C4396" s="21">
        <v>0.16030286758445195</v>
      </c>
    </row>
    <row r="4397" spans="1:3">
      <c r="A4397">
        <v>4394</v>
      </c>
      <c r="B4397" s="21">
        <v>0.24886094674685549</v>
      </c>
      <c r="C4397" s="21">
        <v>0.13823944927875281</v>
      </c>
    </row>
    <row r="4398" spans="1:3">
      <c r="A4398">
        <v>4395</v>
      </c>
      <c r="B4398" s="21">
        <v>0.30811289263736741</v>
      </c>
      <c r="C4398" s="21">
        <v>9.2081489181514778E-2</v>
      </c>
    </row>
    <row r="4399" spans="1:3">
      <c r="A4399">
        <v>4396</v>
      </c>
      <c r="B4399" s="21">
        <v>0.22411064220745935</v>
      </c>
      <c r="C4399" s="21">
        <v>0.19563535951404928</v>
      </c>
    </row>
    <row r="4400" spans="1:3">
      <c r="A4400">
        <v>4397</v>
      </c>
      <c r="B4400" s="21">
        <v>0.22005606854304913</v>
      </c>
      <c r="C4400" s="21">
        <v>0.21854838196852786</v>
      </c>
    </row>
    <row r="4401" spans="1:3">
      <c r="A4401">
        <v>4398</v>
      </c>
      <c r="B4401" s="21">
        <v>0.21729742094987081</v>
      </c>
      <c r="C4401" s="21">
        <v>0.19181170508717343</v>
      </c>
    </row>
    <row r="4402" spans="1:3">
      <c r="A4402">
        <v>4399</v>
      </c>
      <c r="B4402" s="21">
        <v>0.2221823336529849</v>
      </c>
      <c r="C4402" s="21">
        <v>0.20247224492758215</v>
      </c>
    </row>
    <row r="4403" spans="1:3">
      <c r="A4403">
        <v>4400</v>
      </c>
      <c r="B4403" s="21">
        <v>0.26438337119361249</v>
      </c>
      <c r="C4403" s="21">
        <v>0.19006903566617234</v>
      </c>
    </row>
    <row r="4404" spans="1:3">
      <c r="A4404">
        <v>4401</v>
      </c>
      <c r="B4404" s="21">
        <v>0.23593359395449517</v>
      </c>
      <c r="C4404" s="21">
        <v>0.2649798065124046</v>
      </c>
    </row>
    <row r="4405" spans="1:3">
      <c r="A4405">
        <v>4402</v>
      </c>
      <c r="B4405" s="21">
        <v>0.25766163820949411</v>
      </c>
      <c r="C4405" s="21">
        <v>0.25389420681446029</v>
      </c>
    </row>
    <row r="4406" spans="1:3">
      <c r="A4406">
        <v>4403</v>
      </c>
      <c r="B4406" s="21">
        <v>0.26174632664364622</v>
      </c>
      <c r="C4406" s="21">
        <v>0.17387582849686636</v>
      </c>
    </row>
    <row r="4407" spans="1:3">
      <c r="A4407">
        <v>4404</v>
      </c>
      <c r="B4407" s="21">
        <v>0.21833039934272455</v>
      </c>
      <c r="C4407" s="21">
        <v>0.24335139598529901</v>
      </c>
    </row>
    <row r="4408" spans="1:3">
      <c r="A4408">
        <v>4405</v>
      </c>
      <c r="B4408" s="21">
        <v>0.24874634555010539</v>
      </c>
      <c r="C4408" s="21">
        <v>0.16745673386123572</v>
      </c>
    </row>
    <row r="4409" spans="1:3">
      <c r="A4409">
        <v>4406</v>
      </c>
      <c r="B4409" s="21">
        <v>0.20902140559160809</v>
      </c>
      <c r="C4409" s="21">
        <v>0.21812595390958417</v>
      </c>
    </row>
    <row r="4410" spans="1:3">
      <c r="A4410">
        <v>4407</v>
      </c>
      <c r="B4410" s="21">
        <v>0.2232204459008571</v>
      </c>
      <c r="C4410" s="21">
        <v>0.20508370591044106</v>
      </c>
    </row>
    <row r="4411" spans="1:3">
      <c r="A4411">
        <v>4408</v>
      </c>
      <c r="B4411" s="21">
        <v>0.25238908379011993</v>
      </c>
      <c r="C4411" s="21">
        <v>0.19438579757191196</v>
      </c>
    </row>
    <row r="4412" spans="1:3">
      <c r="A4412">
        <v>4409</v>
      </c>
      <c r="B4412" s="21">
        <v>0.24541502436377763</v>
      </c>
      <c r="C4412" s="21">
        <v>0.17617816563200078</v>
      </c>
    </row>
    <row r="4413" spans="1:3">
      <c r="A4413">
        <v>4410</v>
      </c>
      <c r="B4413" s="21">
        <v>0.21092641508281779</v>
      </c>
      <c r="C4413" s="21">
        <v>0.20158760652640387</v>
      </c>
    </row>
    <row r="4414" spans="1:3">
      <c r="A4414">
        <v>4411</v>
      </c>
      <c r="B4414" s="21">
        <v>0.26130482133242322</v>
      </c>
      <c r="C4414" s="21">
        <v>0.15499223084802488</v>
      </c>
    </row>
    <row r="4415" spans="1:3">
      <c r="A4415">
        <v>4412</v>
      </c>
      <c r="B4415" s="21">
        <v>0.22728621220358453</v>
      </c>
      <c r="C4415" s="21">
        <v>0.19922165300230935</v>
      </c>
    </row>
    <row r="4416" spans="1:3">
      <c r="A4416">
        <v>4413</v>
      </c>
      <c r="B4416" s="21">
        <v>0.26790008923469</v>
      </c>
      <c r="C4416" s="21">
        <v>0.14273624876791446</v>
      </c>
    </row>
    <row r="4417" spans="1:3">
      <c r="A4417">
        <v>4414</v>
      </c>
      <c r="B4417" s="21">
        <v>0.24511407326155926</v>
      </c>
      <c r="C4417" s="21">
        <v>0.17355356577165151</v>
      </c>
    </row>
    <row r="4418" spans="1:3">
      <c r="A4418">
        <v>4415</v>
      </c>
      <c r="B4418" s="21">
        <v>0.2761277063584659</v>
      </c>
      <c r="C4418" s="21">
        <v>0.23713557910304642</v>
      </c>
    </row>
    <row r="4419" spans="1:3">
      <c r="A4419">
        <v>4416</v>
      </c>
      <c r="B4419" s="21">
        <v>0.24426806832706094</v>
      </c>
      <c r="C4419" s="21">
        <v>0.27721632036369048</v>
      </c>
    </row>
    <row r="4420" spans="1:3">
      <c r="A4420">
        <v>4417</v>
      </c>
      <c r="B4420" s="21">
        <v>0.30477723546413482</v>
      </c>
      <c r="C4420" s="21">
        <v>0.12136659184051342</v>
      </c>
    </row>
    <row r="4421" spans="1:3">
      <c r="A4421">
        <v>4418</v>
      </c>
      <c r="B4421" s="21">
        <v>0.25908944747046159</v>
      </c>
      <c r="C4421" s="21">
        <v>0.14672846332429823</v>
      </c>
    </row>
    <row r="4422" spans="1:3">
      <c r="A4422">
        <v>4419</v>
      </c>
      <c r="B4422" s="21">
        <v>0.29411307989738544</v>
      </c>
      <c r="C4422" s="21">
        <v>0.13010163161523078</v>
      </c>
    </row>
    <row r="4423" spans="1:3">
      <c r="A4423">
        <v>4420</v>
      </c>
      <c r="B4423" s="21">
        <v>0.28236610556095182</v>
      </c>
      <c r="C4423" s="21">
        <v>0.16326541707584263</v>
      </c>
    </row>
    <row r="4424" spans="1:3">
      <c r="A4424">
        <v>4421</v>
      </c>
      <c r="B4424" s="21">
        <v>0.19872879557922046</v>
      </c>
      <c r="C4424" s="21">
        <v>0.20649689092505244</v>
      </c>
    </row>
    <row r="4425" spans="1:3">
      <c r="A4425">
        <v>4422</v>
      </c>
      <c r="B4425" s="21">
        <v>0.25703645548683518</v>
      </c>
      <c r="C4425" s="21">
        <v>0.18510548444225103</v>
      </c>
    </row>
    <row r="4426" spans="1:3">
      <c r="A4426">
        <v>4423</v>
      </c>
      <c r="B4426" s="21">
        <v>0.23905021485856465</v>
      </c>
      <c r="C4426" s="21">
        <v>0.20438936097050628</v>
      </c>
    </row>
    <row r="4427" spans="1:3">
      <c r="A4427">
        <v>4424</v>
      </c>
      <c r="B4427" s="21">
        <v>0.23608620889258866</v>
      </c>
      <c r="C4427" s="21">
        <v>0.17654735473005606</v>
      </c>
    </row>
    <row r="4428" spans="1:3">
      <c r="A4428">
        <v>4425</v>
      </c>
      <c r="B4428" s="21">
        <v>0.25626898519845343</v>
      </c>
      <c r="C4428" s="21">
        <v>0.2268887859094022</v>
      </c>
    </row>
    <row r="4429" spans="1:3">
      <c r="A4429">
        <v>4426</v>
      </c>
      <c r="B4429" s="21">
        <v>0.21500432435138833</v>
      </c>
      <c r="C4429" s="21">
        <v>0.18614383552755809</v>
      </c>
    </row>
    <row r="4430" spans="1:3">
      <c r="A4430">
        <v>4427</v>
      </c>
      <c r="B4430" s="21">
        <v>0.2243047218041524</v>
      </c>
      <c r="C4430" s="21">
        <v>0.24397582122927758</v>
      </c>
    </row>
    <row r="4431" spans="1:3">
      <c r="A4431">
        <v>4428</v>
      </c>
      <c r="B4431" s="21">
        <v>0.22977236951700541</v>
      </c>
      <c r="C4431" s="21">
        <v>0.24632997646862798</v>
      </c>
    </row>
    <row r="4432" spans="1:3">
      <c r="A4432">
        <v>4429</v>
      </c>
      <c r="B4432" s="21">
        <v>0.24443851925018797</v>
      </c>
      <c r="C4432" s="21">
        <v>0.21134725698777132</v>
      </c>
    </row>
    <row r="4433" spans="1:3">
      <c r="A4433">
        <v>4430</v>
      </c>
      <c r="B4433" s="21">
        <v>0.21803928045161275</v>
      </c>
      <c r="C4433" s="21">
        <v>0.2452849503668903</v>
      </c>
    </row>
    <row r="4434" spans="1:3">
      <c r="A4434">
        <v>4431</v>
      </c>
      <c r="B4434" s="21">
        <v>0.26135664531877678</v>
      </c>
      <c r="C4434" s="21">
        <v>0.28123944293968806</v>
      </c>
    </row>
    <row r="4435" spans="1:3">
      <c r="A4435">
        <v>4432</v>
      </c>
      <c r="B4435" s="21">
        <v>0.23444213536774902</v>
      </c>
      <c r="C4435" s="21">
        <v>0.20710505765762893</v>
      </c>
    </row>
    <row r="4436" spans="1:3">
      <c r="A4436">
        <v>4433</v>
      </c>
      <c r="B4436" s="21">
        <v>0.27336309443362089</v>
      </c>
      <c r="C4436" s="21">
        <v>0.16969329858885815</v>
      </c>
    </row>
    <row r="4437" spans="1:3">
      <c r="A4437">
        <v>4434</v>
      </c>
      <c r="B4437" s="21">
        <v>0.30211874532680827</v>
      </c>
      <c r="C4437" s="21">
        <v>0.15635832443904918</v>
      </c>
    </row>
    <row r="4438" spans="1:3">
      <c r="A4438">
        <v>4435</v>
      </c>
      <c r="B4438" s="21">
        <v>0.23389913492276571</v>
      </c>
      <c r="C4438" s="21">
        <v>0.15782214786700352</v>
      </c>
    </row>
    <row r="4439" spans="1:3">
      <c r="A4439">
        <v>4436</v>
      </c>
      <c r="B4439" s="21">
        <v>0.21295433186501558</v>
      </c>
      <c r="C4439" s="21">
        <v>0.23485238736085945</v>
      </c>
    </row>
    <row r="4440" spans="1:3">
      <c r="A4440">
        <v>4437</v>
      </c>
      <c r="B4440" s="21">
        <v>0.25025916576509649</v>
      </c>
      <c r="C4440" s="21">
        <v>0.16694633115858704</v>
      </c>
    </row>
    <row r="4441" spans="1:3">
      <c r="A4441">
        <v>4438</v>
      </c>
      <c r="B4441" s="21">
        <v>0.20662403595248055</v>
      </c>
      <c r="C4441" s="21">
        <v>0.19409175936622944</v>
      </c>
    </row>
    <row r="4442" spans="1:3">
      <c r="A4442">
        <v>4439</v>
      </c>
      <c r="B4442" s="21">
        <v>0.23582796331986602</v>
      </c>
      <c r="C4442" s="21">
        <v>0.19627721121111283</v>
      </c>
    </row>
    <row r="4443" spans="1:3">
      <c r="A4443">
        <v>4440</v>
      </c>
      <c r="B4443" s="21">
        <v>0.26000806800836168</v>
      </c>
      <c r="C4443" s="21">
        <v>0.15320100905045669</v>
      </c>
    </row>
    <row r="4444" spans="1:3">
      <c r="A4444">
        <v>4441</v>
      </c>
      <c r="B4444" s="21">
        <v>0.23475595457457249</v>
      </c>
      <c r="C4444" s="21">
        <v>0.19527394312160956</v>
      </c>
    </row>
    <row r="4445" spans="1:3">
      <c r="A4445">
        <v>4442</v>
      </c>
      <c r="B4445" s="21">
        <v>0.19190917266848531</v>
      </c>
      <c r="C4445" s="21">
        <v>0.22923495839405739</v>
      </c>
    </row>
    <row r="4446" spans="1:3">
      <c r="A4446">
        <v>4443</v>
      </c>
      <c r="B4446" s="21">
        <v>0.23953659739571395</v>
      </c>
      <c r="C4446" s="21">
        <v>0.22241990822661709</v>
      </c>
    </row>
    <row r="4447" spans="1:3">
      <c r="A4447">
        <v>4444</v>
      </c>
      <c r="B4447" s="21">
        <v>0.23714076214159266</v>
      </c>
      <c r="C4447" s="21">
        <v>0.18520108034207156</v>
      </c>
    </row>
    <row r="4448" spans="1:3">
      <c r="A4448">
        <v>4445</v>
      </c>
      <c r="B4448" s="21">
        <v>0.26529339070389879</v>
      </c>
      <c r="C4448" s="21">
        <v>0.13104427070817704</v>
      </c>
    </row>
    <row r="4449" spans="1:3">
      <c r="A4449">
        <v>4446</v>
      </c>
      <c r="B4449" s="21">
        <v>0.21772435276531488</v>
      </c>
      <c r="C4449" s="21">
        <v>0.2480581825831607</v>
      </c>
    </row>
    <row r="4450" spans="1:3">
      <c r="A4450">
        <v>4447</v>
      </c>
      <c r="B4450" s="21">
        <v>0.26839612705246779</v>
      </c>
      <c r="C4450" s="21">
        <v>0.14057787128522883</v>
      </c>
    </row>
    <row r="4451" spans="1:3">
      <c r="A4451">
        <v>4448</v>
      </c>
      <c r="B4451" s="21">
        <v>0.24040665601113209</v>
      </c>
      <c r="C4451" s="21">
        <v>0.22682757612641791</v>
      </c>
    </row>
    <row r="4452" spans="1:3">
      <c r="A4452">
        <v>4449</v>
      </c>
      <c r="B4452" s="21">
        <v>0.21588400093876109</v>
      </c>
      <c r="C4452" s="21">
        <v>0.1819964152274611</v>
      </c>
    </row>
    <row r="4453" spans="1:3">
      <c r="A4453">
        <v>4450</v>
      </c>
      <c r="B4453" s="21">
        <v>0.23528314601004355</v>
      </c>
      <c r="C4453" s="21">
        <v>0.1853383833960332</v>
      </c>
    </row>
    <row r="4454" spans="1:3">
      <c r="A4454">
        <v>4451</v>
      </c>
      <c r="B4454" s="21">
        <v>0.2245105082709814</v>
      </c>
      <c r="C4454" s="21">
        <v>0.22168180724565276</v>
      </c>
    </row>
    <row r="4455" spans="1:3">
      <c r="A4455">
        <v>4452</v>
      </c>
      <c r="B4455" s="21">
        <v>0.22850521307232483</v>
      </c>
      <c r="C4455" s="21">
        <v>0.2145503310701517</v>
      </c>
    </row>
    <row r="4456" spans="1:3">
      <c r="A4456">
        <v>4453</v>
      </c>
      <c r="B4456" s="21">
        <v>0.22844298453437106</v>
      </c>
      <c r="C4456" s="21">
        <v>0.17173870365889859</v>
      </c>
    </row>
    <row r="4457" spans="1:3">
      <c r="A4457">
        <v>4454</v>
      </c>
      <c r="B4457" s="21">
        <v>0.23139325473558442</v>
      </c>
      <c r="C4457" s="21">
        <v>0.17546847172777019</v>
      </c>
    </row>
    <row r="4458" spans="1:3">
      <c r="A4458">
        <v>4455</v>
      </c>
      <c r="B4458" s="21">
        <v>0.23408262333573707</v>
      </c>
      <c r="C4458" s="21">
        <v>0.14883625417150287</v>
      </c>
    </row>
    <row r="4459" spans="1:3">
      <c r="A4459">
        <v>4456</v>
      </c>
      <c r="B4459" s="21">
        <v>0.23997595090771226</v>
      </c>
      <c r="C4459" s="21">
        <v>0.21041800418136347</v>
      </c>
    </row>
    <row r="4460" spans="1:3">
      <c r="A4460">
        <v>4457</v>
      </c>
      <c r="B4460" s="21">
        <v>0.22630177119889755</v>
      </c>
      <c r="C4460" s="21">
        <v>0.21055758290626087</v>
      </c>
    </row>
    <row r="4461" spans="1:3">
      <c r="A4461">
        <v>4458</v>
      </c>
      <c r="B4461" s="21">
        <v>0.22652687536438307</v>
      </c>
      <c r="C4461" s="21">
        <v>0.18854963572777161</v>
      </c>
    </row>
    <row r="4462" spans="1:3">
      <c r="A4462">
        <v>4459</v>
      </c>
      <c r="B4462" s="21">
        <v>0.29185707749452833</v>
      </c>
      <c r="C4462" s="21">
        <v>0.12775623690662855</v>
      </c>
    </row>
    <row r="4463" spans="1:3">
      <c r="A4463">
        <v>4460</v>
      </c>
      <c r="B4463" s="21">
        <v>0.21623536945194774</v>
      </c>
      <c r="C4463" s="21">
        <v>0.24108674842494249</v>
      </c>
    </row>
    <row r="4464" spans="1:3">
      <c r="A4464">
        <v>4461</v>
      </c>
      <c r="B4464" s="21">
        <v>0.25051544056978009</v>
      </c>
      <c r="C4464" s="21">
        <v>0.19348571032167391</v>
      </c>
    </row>
    <row r="4465" spans="1:3">
      <c r="A4465">
        <v>4462</v>
      </c>
      <c r="B4465" s="21">
        <v>0.25114414778977828</v>
      </c>
      <c r="C4465" s="21">
        <v>0.17487080202435737</v>
      </c>
    </row>
    <row r="4466" spans="1:3">
      <c r="A4466">
        <v>4463</v>
      </c>
      <c r="B4466" s="21">
        <v>0.23812548974881056</v>
      </c>
      <c r="C4466" s="21">
        <v>0.18669751020678671</v>
      </c>
    </row>
    <row r="4467" spans="1:3">
      <c r="A4467">
        <v>4464</v>
      </c>
      <c r="B4467" s="21">
        <v>0.26786614361437155</v>
      </c>
      <c r="C4467" s="21">
        <v>0.2415403588948935</v>
      </c>
    </row>
    <row r="4468" spans="1:3">
      <c r="A4468">
        <v>4465</v>
      </c>
      <c r="B4468" s="21">
        <v>0.23725660854130268</v>
      </c>
      <c r="C4468" s="21">
        <v>0.21177283729500912</v>
      </c>
    </row>
    <row r="4469" spans="1:3">
      <c r="A4469">
        <v>4466</v>
      </c>
      <c r="B4469" s="21">
        <v>0.24995716595366055</v>
      </c>
      <c r="C4469" s="21">
        <v>0.15963021909403471</v>
      </c>
    </row>
    <row r="4470" spans="1:3">
      <c r="A4470">
        <v>4467</v>
      </c>
      <c r="B4470" s="21">
        <v>0.25513354501772761</v>
      </c>
      <c r="C4470" s="21">
        <v>0.18452760579064251</v>
      </c>
    </row>
    <row r="4471" spans="1:3">
      <c r="A4471">
        <v>4468</v>
      </c>
      <c r="B4471" s="21">
        <v>0.19945664842213848</v>
      </c>
      <c r="C4471" s="21">
        <v>0.21387544799204028</v>
      </c>
    </row>
    <row r="4472" spans="1:3">
      <c r="A4472">
        <v>4469</v>
      </c>
      <c r="B4472" s="21">
        <v>0.22987106486041456</v>
      </c>
      <c r="C4472" s="21">
        <v>0.18380477878190773</v>
      </c>
    </row>
    <row r="4473" spans="1:3">
      <c r="A4473">
        <v>4470</v>
      </c>
      <c r="B4473" s="21">
        <v>0.208542800454731</v>
      </c>
      <c r="C4473" s="21">
        <v>0.25064757162419932</v>
      </c>
    </row>
    <row r="4474" spans="1:3">
      <c r="A4474">
        <v>4471</v>
      </c>
      <c r="B4474" s="21">
        <v>0.24265594107947375</v>
      </c>
      <c r="C4474" s="21">
        <v>0.19311060407566277</v>
      </c>
    </row>
    <row r="4475" spans="1:3">
      <c r="A4475">
        <v>4472</v>
      </c>
      <c r="B4475" s="21">
        <v>0.24166082200106903</v>
      </c>
      <c r="C4475" s="21">
        <v>0.22438332346133616</v>
      </c>
    </row>
    <row r="4476" spans="1:3">
      <c r="A4476">
        <v>4473</v>
      </c>
      <c r="B4476" s="21">
        <v>0.2633834111617338</v>
      </c>
      <c r="C4476" s="21">
        <v>0.16526842029832653</v>
      </c>
    </row>
    <row r="4477" spans="1:3">
      <c r="A4477">
        <v>4474</v>
      </c>
      <c r="B4477" s="21">
        <v>0.27196474727725756</v>
      </c>
      <c r="C4477" s="21">
        <v>0.15933901946708642</v>
      </c>
    </row>
    <row r="4478" spans="1:3">
      <c r="A4478">
        <v>4475</v>
      </c>
      <c r="B4478" s="21">
        <v>0.22637975893415785</v>
      </c>
      <c r="C4478" s="21">
        <v>0.1959232622613257</v>
      </c>
    </row>
    <row r="4479" spans="1:3">
      <c r="A4479">
        <v>4476</v>
      </c>
      <c r="B4479" s="21">
        <v>0.27582187526155877</v>
      </c>
      <c r="C4479" s="21">
        <v>0.1988193487389748</v>
      </c>
    </row>
    <row r="4480" spans="1:3">
      <c r="A4480">
        <v>4477</v>
      </c>
      <c r="B4480" s="21">
        <v>0.23301059220449805</v>
      </c>
      <c r="C4480" s="21">
        <v>0.26356084238204308</v>
      </c>
    </row>
    <row r="4481" spans="1:3">
      <c r="A4481">
        <v>4478</v>
      </c>
      <c r="B4481" s="21">
        <v>0.22141632660804583</v>
      </c>
      <c r="C4481" s="21">
        <v>0.20561347984549813</v>
      </c>
    </row>
    <row r="4482" spans="1:3">
      <c r="A4482">
        <v>4479</v>
      </c>
      <c r="B4482" s="21">
        <v>0.22671736324928915</v>
      </c>
      <c r="C4482" s="21">
        <v>0.20109180419939571</v>
      </c>
    </row>
    <row r="4483" spans="1:3">
      <c r="A4483">
        <v>4480</v>
      </c>
      <c r="B4483" s="21">
        <v>0.24511652130102612</v>
      </c>
      <c r="C4483" s="21">
        <v>0.20721678048926923</v>
      </c>
    </row>
    <row r="4484" spans="1:3">
      <c r="A4484">
        <v>4481</v>
      </c>
      <c r="B4484" s="21">
        <v>0.24474812487910119</v>
      </c>
      <c r="C4484" s="21">
        <v>0.19295916211265382</v>
      </c>
    </row>
    <row r="4485" spans="1:3">
      <c r="A4485">
        <v>4482</v>
      </c>
      <c r="B4485" s="21">
        <v>0.22071760525273856</v>
      </c>
      <c r="C4485" s="21">
        <v>0.24343314289785983</v>
      </c>
    </row>
    <row r="4486" spans="1:3">
      <c r="A4486">
        <v>4483</v>
      </c>
      <c r="B4486" s="21">
        <v>0.21716700356154198</v>
      </c>
      <c r="C4486" s="21">
        <v>0.2114768125603812</v>
      </c>
    </row>
    <row r="4487" spans="1:3">
      <c r="A4487">
        <v>4484</v>
      </c>
      <c r="B4487" s="21">
        <v>0.27243393703914193</v>
      </c>
      <c r="C4487" s="21">
        <v>0.18866181410520808</v>
      </c>
    </row>
    <row r="4488" spans="1:3">
      <c r="A4488">
        <v>4485</v>
      </c>
      <c r="B4488" s="21">
        <v>0.22795371755265223</v>
      </c>
      <c r="C4488" s="21">
        <v>0.19018797069221938</v>
      </c>
    </row>
    <row r="4489" spans="1:3">
      <c r="A4489">
        <v>4486</v>
      </c>
      <c r="B4489" s="21">
        <v>0.20862707083600954</v>
      </c>
      <c r="C4489" s="21">
        <v>0.21396738402762144</v>
      </c>
    </row>
    <row r="4490" spans="1:3">
      <c r="A4490">
        <v>4487</v>
      </c>
      <c r="B4490" s="21">
        <v>0.23073624893341826</v>
      </c>
      <c r="C4490" s="21">
        <v>0.17897079586920098</v>
      </c>
    </row>
    <row r="4491" spans="1:3">
      <c r="A4491">
        <v>4488</v>
      </c>
      <c r="B4491" s="21">
        <v>0.23433462220832885</v>
      </c>
      <c r="C4491" s="21">
        <v>0.17676726190812259</v>
      </c>
    </row>
    <row r="4492" spans="1:3">
      <c r="A4492">
        <v>4489</v>
      </c>
      <c r="B4492" s="21">
        <v>0.2616233608207893</v>
      </c>
      <c r="C4492" s="21">
        <v>0.18591879044900117</v>
      </c>
    </row>
    <row r="4493" spans="1:3">
      <c r="A4493">
        <v>4490</v>
      </c>
      <c r="B4493" s="21">
        <v>0.30275170087747727</v>
      </c>
      <c r="C4493" s="21">
        <v>9.5829012797450527E-2</v>
      </c>
    </row>
    <row r="4494" spans="1:3">
      <c r="A4494">
        <v>4491</v>
      </c>
      <c r="B4494" s="21">
        <v>0.23470727234274902</v>
      </c>
      <c r="C4494" s="21">
        <v>0.19189142052272457</v>
      </c>
    </row>
    <row r="4495" spans="1:3">
      <c r="A4495">
        <v>4492</v>
      </c>
      <c r="B4495" s="21">
        <v>0.24337378755670983</v>
      </c>
      <c r="C4495" s="21">
        <v>0.18110329665892502</v>
      </c>
    </row>
    <row r="4496" spans="1:3">
      <c r="A4496">
        <v>4493</v>
      </c>
      <c r="B4496" s="21">
        <v>0.22006641092822249</v>
      </c>
      <c r="C4496" s="21">
        <v>0.22351116645801231</v>
      </c>
    </row>
    <row r="4497" spans="1:3">
      <c r="A4497">
        <v>4494</v>
      </c>
      <c r="B4497" s="21">
        <v>0.22427770328504118</v>
      </c>
      <c r="C4497" s="21">
        <v>0.20856068546585732</v>
      </c>
    </row>
    <row r="4498" spans="1:3">
      <c r="A4498">
        <v>4495</v>
      </c>
      <c r="B4498" s="21">
        <v>0.23176919244723262</v>
      </c>
      <c r="C4498" s="21">
        <v>0.20564323258365039</v>
      </c>
    </row>
    <row r="4499" spans="1:3">
      <c r="A4499">
        <v>4496</v>
      </c>
      <c r="B4499" s="21">
        <v>0.21912213938976677</v>
      </c>
      <c r="C4499" s="21">
        <v>0.18114093030630563</v>
      </c>
    </row>
    <row r="4500" spans="1:3">
      <c r="A4500">
        <v>4497</v>
      </c>
      <c r="B4500" s="21">
        <v>0.23881816761143815</v>
      </c>
      <c r="C4500" s="21">
        <v>0.16186102314385573</v>
      </c>
    </row>
    <row r="4501" spans="1:3">
      <c r="A4501">
        <v>4498</v>
      </c>
      <c r="B4501" s="21">
        <v>0.23435644717891116</v>
      </c>
      <c r="C4501" s="21">
        <v>0.21025051530713904</v>
      </c>
    </row>
    <row r="4502" spans="1:3">
      <c r="A4502">
        <v>4499</v>
      </c>
      <c r="B4502" s="21">
        <v>0.22207117288505235</v>
      </c>
      <c r="C4502" s="21">
        <v>0.22200993151229256</v>
      </c>
    </row>
    <row r="4503" spans="1:3">
      <c r="A4503">
        <v>4500</v>
      </c>
      <c r="B4503" s="21">
        <v>0.19824756523055628</v>
      </c>
      <c r="C4503" s="21">
        <v>0.24163728268031251</v>
      </c>
    </row>
    <row r="4504" spans="1:3">
      <c r="A4504">
        <v>4501</v>
      </c>
      <c r="B4504" s="21">
        <v>0.28619542949005894</v>
      </c>
      <c r="C4504" s="21">
        <v>0.26032295047204973</v>
      </c>
    </row>
    <row r="4505" spans="1:3">
      <c r="A4505">
        <v>4502</v>
      </c>
      <c r="B4505" s="21">
        <v>0.2579186721311153</v>
      </c>
      <c r="C4505" s="21">
        <v>0.12689892189167756</v>
      </c>
    </row>
    <row r="4506" spans="1:3">
      <c r="A4506">
        <v>4503</v>
      </c>
      <c r="B4506" s="21">
        <v>0.2665580324170112</v>
      </c>
      <c r="C4506" s="21">
        <v>0.16018891521524287</v>
      </c>
    </row>
    <row r="4507" spans="1:3">
      <c r="A4507">
        <v>4504</v>
      </c>
      <c r="B4507" s="21">
        <v>0.30720349413489956</v>
      </c>
      <c r="C4507" s="21">
        <v>0.14625486254113915</v>
      </c>
    </row>
    <row r="4508" spans="1:3">
      <c r="A4508">
        <v>4505</v>
      </c>
      <c r="B4508" s="21">
        <v>0.23127577633467736</v>
      </c>
      <c r="C4508" s="21">
        <v>0.22367716966786236</v>
      </c>
    </row>
    <row r="4509" spans="1:3">
      <c r="A4509">
        <v>4506</v>
      </c>
      <c r="B4509" s="21">
        <v>0.22225735398459384</v>
      </c>
      <c r="C4509" s="21">
        <v>0.19393205843298644</v>
      </c>
    </row>
    <row r="4510" spans="1:3">
      <c r="A4510">
        <v>4507</v>
      </c>
      <c r="B4510" s="21">
        <v>0.25309956034626829</v>
      </c>
      <c r="C4510" s="21">
        <v>0.19904673165086251</v>
      </c>
    </row>
    <row r="4511" spans="1:3">
      <c r="A4511">
        <v>4508</v>
      </c>
      <c r="B4511" s="21">
        <v>0.23045418570918857</v>
      </c>
      <c r="C4511" s="21">
        <v>0.19186277232267648</v>
      </c>
    </row>
    <row r="4512" spans="1:3">
      <c r="A4512">
        <v>4509</v>
      </c>
      <c r="B4512" s="21">
        <v>0.30329706481511876</v>
      </c>
      <c r="C4512" s="21">
        <v>0.10977239442534545</v>
      </c>
    </row>
    <row r="4513" spans="1:3">
      <c r="A4513">
        <v>4510</v>
      </c>
      <c r="B4513" s="21">
        <v>0.24719488439426884</v>
      </c>
      <c r="C4513" s="21">
        <v>0.21658562250644586</v>
      </c>
    </row>
    <row r="4514" spans="1:3">
      <c r="A4514">
        <v>4511</v>
      </c>
      <c r="B4514" s="21">
        <v>0.21540964891380665</v>
      </c>
      <c r="C4514" s="21">
        <v>0.17783932990912282</v>
      </c>
    </row>
    <row r="4515" spans="1:3">
      <c r="A4515">
        <v>4512</v>
      </c>
      <c r="B4515" s="21">
        <v>0.24688836825782545</v>
      </c>
      <c r="C4515" s="21">
        <v>0.22676245253816435</v>
      </c>
    </row>
    <row r="4516" spans="1:3">
      <c r="A4516">
        <v>4513</v>
      </c>
      <c r="B4516" s="21">
        <v>0.23472560476395773</v>
      </c>
      <c r="C4516" s="21">
        <v>0.18800450013115844</v>
      </c>
    </row>
    <row r="4517" spans="1:3">
      <c r="A4517">
        <v>4514</v>
      </c>
      <c r="B4517" s="21">
        <v>0.24880313742921714</v>
      </c>
      <c r="C4517" s="21">
        <v>0.21438242006895625</v>
      </c>
    </row>
    <row r="4518" spans="1:3">
      <c r="A4518">
        <v>4515</v>
      </c>
      <c r="B4518" s="21">
        <v>0.22776373865076044</v>
      </c>
      <c r="C4518" s="21">
        <v>0.18443159198667408</v>
      </c>
    </row>
    <row r="4519" spans="1:3">
      <c r="A4519">
        <v>4516</v>
      </c>
      <c r="B4519" s="21">
        <v>0.25350289868972953</v>
      </c>
      <c r="C4519" s="21">
        <v>0.14483812763264747</v>
      </c>
    </row>
    <row r="4520" spans="1:3">
      <c r="A4520">
        <v>4517</v>
      </c>
      <c r="B4520" s="21">
        <v>0.23119474136573151</v>
      </c>
      <c r="C4520" s="21">
        <v>0.19193970939838903</v>
      </c>
    </row>
    <row r="4521" spans="1:3">
      <c r="A4521">
        <v>4518</v>
      </c>
      <c r="B4521" s="21">
        <v>0.23738286968623187</v>
      </c>
      <c r="C4521" s="21">
        <v>0.17021736823824699</v>
      </c>
    </row>
    <row r="4522" spans="1:3">
      <c r="A4522">
        <v>4519</v>
      </c>
      <c r="B4522" s="21">
        <v>0.23976300307670817</v>
      </c>
      <c r="C4522" s="21">
        <v>0.169274443542522</v>
      </c>
    </row>
    <row r="4523" spans="1:3">
      <c r="A4523">
        <v>4520</v>
      </c>
      <c r="B4523" s="21">
        <v>0.20220926589596769</v>
      </c>
      <c r="C4523" s="21">
        <v>0.21253681305857375</v>
      </c>
    </row>
    <row r="4524" spans="1:3">
      <c r="A4524">
        <v>4521</v>
      </c>
      <c r="B4524" s="21">
        <v>0.25467440073919562</v>
      </c>
      <c r="C4524" s="21">
        <v>0.21600596115878903</v>
      </c>
    </row>
    <row r="4525" spans="1:3">
      <c r="A4525">
        <v>4522</v>
      </c>
      <c r="B4525" s="21">
        <v>0.27111037665651161</v>
      </c>
      <c r="C4525" s="21">
        <v>0.14167686346552033</v>
      </c>
    </row>
    <row r="4526" spans="1:3">
      <c r="A4526">
        <v>4523</v>
      </c>
      <c r="B4526" s="21">
        <v>0.25270864023043127</v>
      </c>
      <c r="C4526" s="21">
        <v>0.14900998468111198</v>
      </c>
    </row>
    <row r="4527" spans="1:3">
      <c r="A4527">
        <v>4524</v>
      </c>
      <c r="B4527" s="21">
        <v>0.23886905477135997</v>
      </c>
      <c r="C4527" s="21">
        <v>0.1824419933792342</v>
      </c>
    </row>
    <row r="4528" spans="1:3">
      <c r="A4528">
        <v>4525</v>
      </c>
      <c r="B4528" s="21">
        <v>0.24865947892031307</v>
      </c>
      <c r="C4528" s="21">
        <v>0.28897575333499465</v>
      </c>
    </row>
    <row r="4529" spans="1:3">
      <c r="A4529">
        <v>4526</v>
      </c>
      <c r="B4529" s="21">
        <v>0.22221656959976177</v>
      </c>
      <c r="C4529" s="21">
        <v>0.20970629814862107</v>
      </c>
    </row>
    <row r="4530" spans="1:3">
      <c r="A4530">
        <v>4527</v>
      </c>
      <c r="B4530" s="21">
        <v>0.20686946827024191</v>
      </c>
      <c r="C4530" s="21">
        <v>0.22581678323796534</v>
      </c>
    </row>
    <row r="4531" spans="1:3">
      <c r="A4531">
        <v>4528</v>
      </c>
      <c r="B4531" s="21">
        <v>0.26714819987539606</v>
      </c>
      <c r="C4531" s="21">
        <v>0.18177804840344583</v>
      </c>
    </row>
    <row r="4532" spans="1:3">
      <c r="A4532">
        <v>4529</v>
      </c>
      <c r="B4532" s="21">
        <v>0.24512255858911072</v>
      </c>
      <c r="C4532" s="21">
        <v>0.19272809926173279</v>
      </c>
    </row>
    <row r="4533" spans="1:3">
      <c r="A4533">
        <v>4530</v>
      </c>
      <c r="B4533" s="21">
        <v>0.2489074086048759</v>
      </c>
      <c r="C4533" s="21">
        <v>0.20228177703110931</v>
      </c>
    </row>
    <row r="4534" spans="1:3">
      <c r="A4534">
        <v>4531</v>
      </c>
      <c r="B4534" s="21">
        <v>0.20348921544817178</v>
      </c>
      <c r="C4534" s="21">
        <v>0.20605764379718483</v>
      </c>
    </row>
    <row r="4535" spans="1:3">
      <c r="A4535">
        <v>4532</v>
      </c>
      <c r="B4535" s="21">
        <v>0.24776885390930259</v>
      </c>
      <c r="C4535" s="21">
        <v>0.16785649139695893</v>
      </c>
    </row>
    <row r="4536" spans="1:3">
      <c r="A4536">
        <v>4533</v>
      </c>
      <c r="B4536" s="21">
        <v>0.22651355104494655</v>
      </c>
      <c r="C4536" s="21">
        <v>0.24596405193646659</v>
      </c>
    </row>
    <row r="4537" spans="1:3">
      <c r="A4537">
        <v>4534</v>
      </c>
      <c r="B4537" s="21">
        <v>0.25159321427658732</v>
      </c>
      <c r="C4537" s="21">
        <v>0.14531087088862388</v>
      </c>
    </row>
    <row r="4538" spans="1:3">
      <c r="A4538">
        <v>4535</v>
      </c>
      <c r="B4538" s="21">
        <v>0.21687793422373333</v>
      </c>
      <c r="C4538" s="21">
        <v>0.23133732915339678</v>
      </c>
    </row>
    <row r="4539" spans="1:3">
      <c r="A4539">
        <v>4536</v>
      </c>
      <c r="B4539" s="21">
        <v>0.27218610284649891</v>
      </c>
      <c r="C4539" s="21">
        <v>0.12810709632461389</v>
      </c>
    </row>
    <row r="4540" spans="1:3">
      <c r="A4540">
        <v>4537</v>
      </c>
      <c r="B4540" s="21">
        <v>0.24578277329823522</v>
      </c>
      <c r="C4540" s="21">
        <v>0.17718480752938853</v>
      </c>
    </row>
    <row r="4541" spans="1:3">
      <c r="A4541">
        <v>4538</v>
      </c>
      <c r="B4541" s="21">
        <v>0.21882512938148119</v>
      </c>
      <c r="C4541" s="21">
        <v>0.19373211774170757</v>
      </c>
    </row>
    <row r="4542" spans="1:3">
      <c r="A4542">
        <v>4539</v>
      </c>
      <c r="B4542" s="21">
        <v>0.24651294418040609</v>
      </c>
      <c r="C4542" s="21">
        <v>0.19559236813457065</v>
      </c>
    </row>
    <row r="4543" spans="1:3">
      <c r="A4543">
        <v>4540</v>
      </c>
      <c r="B4543" s="21">
        <v>0.20347568171113159</v>
      </c>
      <c r="C4543" s="21">
        <v>0.21886300392878916</v>
      </c>
    </row>
    <row r="4544" spans="1:3">
      <c r="A4544">
        <v>4541</v>
      </c>
      <c r="B4544" s="21">
        <v>0.24874113694841049</v>
      </c>
      <c r="C4544" s="21">
        <v>0.15781428771718087</v>
      </c>
    </row>
    <row r="4545" spans="1:3">
      <c r="A4545">
        <v>4542</v>
      </c>
      <c r="B4545" s="21">
        <v>0.23525151694273666</v>
      </c>
      <c r="C4545" s="21">
        <v>0.21786762206606186</v>
      </c>
    </row>
    <row r="4546" spans="1:3">
      <c r="A4546">
        <v>4543</v>
      </c>
      <c r="B4546" s="21">
        <v>0.2810554336373266</v>
      </c>
      <c r="C4546" s="21">
        <v>0.11641587936766465</v>
      </c>
    </row>
    <row r="4547" spans="1:3">
      <c r="A4547">
        <v>4544</v>
      </c>
      <c r="B4547" s="21">
        <v>0.23502682848805245</v>
      </c>
      <c r="C4547" s="21">
        <v>0.25321346674523615</v>
      </c>
    </row>
    <row r="4548" spans="1:3">
      <c r="A4548">
        <v>4545</v>
      </c>
      <c r="B4548" s="21">
        <v>0.21621751501946151</v>
      </c>
      <c r="C4548" s="21">
        <v>0.19721110357251626</v>
      </c>
    </row>
    <row r="4549" spans="1:3">
      <c r="A4549">
        <v>4546</v>
      </c>
      <c r="B4549" s="21">
        <v>0.23473641874339871</v>
      </c>
      <c r="C4549" s="21">
        <v>0.20412482187938705</v>
      </c>
    </row>
    <row r="4550" spans="1:3">
      <c r="A4550">
        <v>4547</v>
      </c>
      <c r="B4550" s="21">
        <v>0.24827858185241986</v>
      </c>
      <c r="C4550" s="21">
        <v>0.23999598644236869</v>
      </c>
    </row>
    <row r="4551" spans="1:3">
      <c r="A4551">
        <v>4548</v>
      </c>
      <c r="B4551" s="21">
        <v>0.21879703721486324</v>
      </c>
      <c r="C4551" s="21">
        <v>0.20651443231042027</v>
      </c>
    </row>
    <row r="4552" spans="1:3">
      <c r="A4552">
        <v>4549</v>
      </c>
      <c r="B4552" s="21">
        <v>0.21523709253119455</v>
      </c>
      <c r="C4552" s="21">
        <v>0.1751000777936299</v>
      </c>
    </row>
    <row r="4553" spans="1:3">
      <c r="A4553">
        <v>4550</v>
      </c>
      <c r="B4553" s="21">
        <v>0.25174540138359769</v>
      </c>
      <c r="C4553" s="21">
        <v>0.16558643939608639</v>
      </c>
    </row>
    <row r="4554" spans="1:3">
      <c r="A4554">
        <v>4551</v>
      </c>
      <c r="B4554" s="21">
        <v>0.21289177227412065</v>
      </c>
      <c r="C4554" s="21">
        <v>0.20961031294706811</v>
      </c>
    </row>
    <row r="4555" spans="1:3">
      <c r="A4555">
        <v>4552</v>
      </c>
      <c r="B4555" s="21">
        <v>0.21257804980812983</v>
      </c>
      <c r="C4555" s="21">
        <v>0.21749312977387936</v>
      </c>
    </row>
    <row r="4556" spans="1:3">
      <c r="A4556">
        <v>4553</v>
      </c>
      <c r="B4556" s="21">
        <v>0.21419913382679248</v>
      </c>
      <c r="C4556" s="21">
        <v>0.25247777418134826</v>
      </c>
    </row>
    <row r="4557" spans="1:3">
      <c r="A4557">
        <v>4554</v>
      </c>
      <c r="B4557" s="21">
        <v>0.22624358204026584</v>
      </c>
      <c r="C4557" s="21">
        <v>0.25770631251939918</v>
      </c>
    </row>
    <row r="4558" spans="1:3">
      <c r="A4558">
        <v>4555</v>
      </c>
      <c r="B4558" s="21">
        <v>0.24365671932777069</v>
      </c>
      <c r="C4558" s="21">
        <v>0.16385596228075286</v>
      </c>
    </row>
    <row r="4559" spans="1:3">
      <c r="A4559">
        <v>4556</v>
      </c>
      <c r="B4559" s="21">
        <v>0.22319190929257501</v>
      </c>
      <c r="C4559" s="21">
        <v>0.18298829553024956</v>
      </c>
    </row>
    <row r="4560" spans="1:3">
      <c r="A4560">
        <v>4557</v>
      </c>
      <c r="B4560" s="21">
        <v>0.20357888507174321</v>
      </c>
      <c r="C4560" s="21">
        <v>0.2205085594562394</v>
      </c>
    </row>
    <row r="4561" spans="1:3">
      <c r="A4561">
        <v>4558</v>
      </c>
      <c r="B4561" s="21">
        <v>0.22565673945341391</v>
      </c>
      <c r="C4561" s="21">
        <v>0.20130460116384211</v>
      </c>
    </row>
    <row r="4562" spans="1:3">
      <c r="A4562">
        <v>4559</v>
      </c>
      <c r="B4562" s="21">
        <v>0.25306947138067409</v>
      </c>
      <c r="C4562" s="21">
        <v>0.16898242523330137</v>
      </c>
    </row>
    <row r="4563" spans="1:3">
      <c r="A4563">
        <v>4560</v>
      </c>
      <c r="B4563" s="21">
        <v>0.24001525693041512</v>
      </c>
      <c r="C4563" s="21">
        <v>0.15493674963996718</v>
      </c>
    </row>
    <row r="4564" spans="1:3">
      <c r="A4564">
        <v>4561</v>
      </c>
      <c r="B4564" s="21">
        <v>0.2666490850542354</v>
      </c>
      <c r="C4564" s="21">
        <v>0.1426475980834222</v>
      </c>
    </row>
    <row r="4565" spans="1:3">
      <c r="A4565">
        <v>4562</v>
      </c>
      <c r="B4565" s="21">
        <v>0.21579216106687218</v>
      </c>
      <c r="C4565" s="21">
        <v>0.20963712935656775</v>
      </c>
    </row>
    <row r="4566" spans="1:3">
      <c r="A4566">
        <v>4563</v>
      </c>
      <c r="B4566" s="21">
        <v>0.23694836216883458</v>
      </c>
      <c r="C4566" s="21">
        <v>0.20815846927993992</v>
      </c>
    </row>
    <row r="4567" spans="1:3">
      <c r="A4567">
        <v>4564</v>
      </c>
      <c r="B4567" s="21">
        <v>0.22768896722091139</v>
      </c>
      <c r="C4567" s="21">
        <v>0.20201561198476889</v>
      </c>
    </row>
    <row r="4568" spans="1:3">
      <c r="A4568">
        <v>4565</v>
      </c>
      <c r="B4568" s="21">
        <v>0.28726347563924504</v>
      </c>
      <c r="C4568" s="21">
        <v>0.21780830088557945</v>
      </c>
    </row>
    <row r="4569" spans="1:3">
      <c r="A4569">
        <v>4566</v>
      </c>
      <c r="B4569" s="21">
        <v>0.21799288250830384</v>
      </c>
      <c r="C4569" s="21">
        <v>0.18418774518126149</v>
      </c>
    </row>
    <row r="4570" spans="1:3">
      <c r="A4570">
        <v>4567</v>
      </c>
      <c r="B4570" s="21">
        <v>0.23972947897625665</v>
      </c>
      <c r="C4570" s="21">
        <v>0.23184596677833152</v>
      </c>
    </row>
    <row r="4571" spans="1:3">
      <c r="A4571">
        <v>4568</v>
      </c>
      <c r="B4571" s="21">
        <v>0.24322138368249355</v>
      </c>
      <c r="C4571" s="21">
        <v>0.17893658761935741</v>
      </c>
    </row>
    <row r="4572" spans="1:3">
      <c r="A4572">
        <v>4569</v>
      </c>
      <c r="B4572" s="21">
        <v>0.19143499245772022</v>
      </c>
      <c r="C4572" s="21">
        <v>0.23054060792460196</v>
      </c>
    </row>
    <row r="4573" spans="1:3">
      <c r="A4573">
        <v>4570</v>
      </c>
      <c r="B4573" s="21">
        <v>0.20440989407300364</v>
      </c>
      <c r="C4573" s="21">
        <v>0.2136049623483135</v>
      </c>
    </row>
    <row r="4574" spans="1:3">
      <c r="A4574">
        <v>4571</v>
      </c>
      <c r="B4574" s="21">
        <v>0.20204689891349897</v>
      </c>
      <c r="C4574" s="21">
        <v>0.24403619559070272</v>
      </c>
    </row>
    <row r="4575" spans="1:3">
      <c r="A4575">
        <v>4572</v>
      </c>
      <c r="B4575" s="21">
        <v>0.20841271987319285</v>
      </c>
      <c r="C4575" s="21">
        <v>0.21137584658413744</v>
      </c>
    </row>
    <row r="4576" spans="1:3">
      <c r="A4576">
        <v>4573</v>
      </c>
      <c r="B4576" s="21">
        <v>0.25576732202468966</v>
      </c>
      <c r="C4576" s="21">
        <v>0.1800118559424615</v>
      </c>
    </row>
    <row r="4577" spans="1:3">
      <c r="A4577">
        <v>4574</v>
      </c>
      <c r="B4577" s="21">
        <v>0.26173229480076671</v>
      </c>
      <c r="C4577" s="21">
        <v>0.15698061347275588</v>
      </c>
    </row>
    <row r="4578" spans="1:3">
      <c r="A4578">
        <v>4575</v>
      </c>
      <c r="B4578" s="21">
        <v>0.20526963510080296</v>
      </c>
      <c r="C4578" s="21">
        <v>0.24864288882595564</v>
      </c>
    </row>
    <row r="4579" spans="1:3">
      <c r="A4579">
        <v>4576</v>
      </c>
      <c r="B4579" s="21">
        <v>0.23114444115633914</v>
      </c>
      <c r="C4579" s="21">
        <v>0.25546295343893866</v>
      </c>
    </row>
    <row r="4580" spans="1:3">
      <c r="A4580">
        <v>4577</v>
      </c>
      <c r="B4580" s="21">
        <v>0.24018407887311197</v>
      </c>
      <c r="C4580" s="21">
        <v>0.23497987833632755</v>
      </c>
    </row>
    <row r="4581" spans="1:3">
      <c r="A4581">
        <v>4578</v>
      </c>
      <c r="B4581" s="21">
        <v>0.21415812482242619</v>
      </c>
      <c r="C4581" s="21">
        <v>0.24635434903907041</v>
      </c>
    </row>
    <row r="4582" spans="1:3">
      <c r="A4582">
        <v>4579</v>
      </c>
      <c r="B4582" s="21">
        <v>0.2685645800999375</v>
      </c>
      <c r="C4582" s="21">
        <v>0.13153325882085387</v>
      </c>
    </row>
    <row r="4583" spans="1:3">
      <c r="A4583">
        <v>4580</v>
      </c>
      <c r="B4583" s="21">
        <v>0.25003845634857275</v>
      </c>
      <c r="C4583" s="21">
        <v>0.16712790048263024</v>
      </c>
    </row>
    <row r="4584" spans="1:3">
      <c r="A4584">
        <v>4581</v>
      </c>
      <c r="B4584" s="21">
        <v>0.25844765248721446</v>
      </c>
      <c r="C4584" s="21">
        <v>0.15954024371547929</v>
      </c>
    </row>
    <row r="4585" spans="1:3">
      <c r="A4585">
        <v>4582</v>
      </c>
      <c r="B4585" s="21">
        <v>0.21188506240749985</v>
      </c>
      <c r="C4585" s="21">
        <v>0.23883825565790115</v>
      </c>
    </row>
    <row r="4586" spans="1:3">
      <c r="A4586">
        <v>4583</v>
      </c>
      <c r="B4586" s="21">
        <v>0.25679404333448902</v>
      </c>
      <c r="C4586" s="21">
        <v>0.20511271524332716</v>
      </c>
    </row>
    <row r="4587" spans="1:3">
      <c r="A4587">
        <v>4584</v>
      </c>
      <c r="B4587" s="21">
        <v>0.23982537633201412</v>
      </c>
      <c r="C4587" s="21">
        <v>0.15483884104645534</v>
      </c>
    </row>
    <row r="4588" spans="1:3">
      <c r="A4588">
        <v>4585</v>
      </c>
      <c r="B4588" s="21">
        <v>0.22938424551487055</v>
      </c>
      <c r="C4588" s="21">
        <v>0.17600739894568687</v>
      </c>
    </row>
    <row r="4589" spans="1:3">
      <c r="A4589">
        <v>4586</v>
      </c>
      <c r="B4589" s="21">
        <v>0.25472148311671028</v>
      </c>
      <c r="C4589" s="21">
        <v>0.1825596224232813</v>
      </c>
    </row>
    <row r="4590" spans="1:3">
      <c r="A4590">
        <v>4587</v>
      </c>
      <c r="B4590" s="21">
        <v>0.21279660107612469</v>
      </c>
      <c r="C4590" s="21">
        <v>0.22702102306677335</v>
      </c>
    </row>
    <row r="4591" spans="1:3">
      <c r="A4591">
        <v>4588</v>
      </c>
      <c r="B4591" s="21">
        <v>0.2416816749447778</v>
      </c>
      <c r="C4591" s="21">
        <v>0.2044331912582881</v>
      </c>
    </row>
    <row r="4592" spans="1:3">
      <c r="A4592">
        <v>4589</v>
      </c>
      <c r="B4592" s="21">
        <v>0.22201394388057466</v>
      </c>
      <c r="C4592" s="21">
        <v>0.23111323380467547</v>
      </c>
    </row>
    <row r="4593" spans="1:3">
      <c r="A4593">
        <v>4590</v>
      </c>
      <c r="B4593" s="21">
        <v>0.24057323629785396</v>
      </c>
      <c r="C4593" s="21">
        <v>0.28520840791652002</v>
      </c>
    </row>
    <row r="4594" spans="1:3">
      <c r="A4594">
        <v>4591</v>
      </c>
      <c r="B4594" s="21">
        <v>0.24077270762273945</v>
      </c>
      <c r="C4594" s="21">
        <v>0.17585645213836826</v>
      </c>
    </row>
    <row r="4595" spans="1:3">
      <c r="A4595">
        <v>4592</v>
      </c>
      <c r="B4595" s="21">
        <v>0.235359781702211</v>
      </c>
      <c r="C4595" s="21">
        <v>0.24528175016631681</v>
      </c>
    </row>
    <row r="4596" spans="1:3">
      <c r="A4596">
        <v>4593</v>
      </c>
      <c r="B4596" s="21">
        <v>0.20077756332657895</v>
      </c>
      <c r="C4596" s="21">
        <v>0.21901370007141047</v>
      </c>
    </row>
    <row r="4597" spans="1:3">
      <c r="A4597">
        <v>4594</v>
      </c>
      <c r="B4597" s="21">
        <v>0.2262192575824408</v>
      </c>
      <c r="C4597" s="21">
        <v>0.18247418353447653</v>
      </c>
    </row>
    <row r="4598" spans="1:3">
      <c r="A4598">
        <v>4595</v>
      </c>
      <c r="B4598" s="21">
        <v>0.2438527209425646</v>
      </c>
      <c r="C4598" s="21">
        <v>0.24286084861611343</v>
      </c>
    </row>
    <row r="4599" spans="1:3">
      <c r="A4599">
        <v>4596</v>
      </c>
      <c r="B4599" s="21">
        <v>0.21605439576441135</v>
      </c>
      <c r="C4599" s="21">
        <v>0.1936993331349936</v>
      </c>
    </row>
    <row r="4600" spans="1:3">
      <c r="A4600">
        <v>4597</v>
      </c>
      <c r="B4600" s="21">
        <v>0.23673296680223549</v>
      </c>
      <c r="C4600" s="21">
        <v>0.24403845546140768</v>
      </c>
    </row>
    <row r="4601" spans="1:3">
      <c r="A4601">
        <v>4598</v>
      </c>
      <c r="B4601" s="21">
        <v>0.2398370172092103</v>
      </c>
      <c r="C4601" s="21">
        <v>0.21860525152154972</v>
      </c>
    </row>
    <row r="4602" spans="1:3">
      <c r="A4602">
        <v>4599</v>
      </c>
      <c r="B4602" s="21">
        <v>0.25128289380996216</v>
      </c>
      <c r="C4602" s="21">
        <v>0.18305847914029116</v>
      </c>
    </row>
    <row r="4603" spans="1:3">
      <c r="A4603">
        <v>4600</v>
      </c>
      <c r="B4603" s="21">
        <v>0.32166685647619675</v>
      </c>
      <c r="C4603" s="21">
        <v>0.10251150762970378</v>
      </c>
    </row>
    <row r="4604" spans="1:3">
      <c r="A4604">
        <v>4601</v>
      </c>
      <c r="B4604" s="21">
        <v>0.27994200019109639</v>
      </c>
      <c r="C4604" s="21">
        <v>0.12520058596166178</v>
      </c>
    </row>
    <row r="4605" spans="1:3">
      <c r="A4605">
        <v>4602</v>
      </c>
      <c r="B4605" s="21">
        <v>0.23425576434014347</v>
      </c>
      <c r="C4605" s="21">
        <v>0.18499939494328199</v>
      </c>
    </row>
    <row r="4606" spans="1:3">
      <c r="A4606">
        <v>4603</v>
      </c>
      <c r="B4606" s="21">
        <v>0.21169905858009719</v>
      </c>
      <c r="C4606" s="21">
        <v>0.27584303423392537</v>
      </c>
    </row>
    <row r="4607" spans="1:3">
      <c r="A4607">
        <v>4604</v>
      </c>
      <c r="B4607" s="21">
        <v>0.24675778968334061</v>
      </c>
      <c r="C4607" s="21">
        <v>0.25756114089428273</v>
      </c>
    </row>
    <row r="4608" spans="1:3">
      <c r="A4608">
        <v>4605</v>
      </c>
      <c r="B4608" s="21">
        <v>0.23130819017806092</v>
      </c>
      <c r="C4608" s="21">
        <v>0.2919978202932394</v>
      </c>
    </row>
    <row r="4609" spans="1:3">
      <c r="A4609">
        <v>4606</v>
      </c>
      <c r="B4609" s="21">
        <v>0.22486322826740374</v>
      </c>
      <c r="C4609" s="21">
        <v>0.22868304977600873</v>
      </c>
    </row>
    <row r="4610" spans="1:3">
      <c r="A4610">
        <v>4607</v>
      </c>
      <c r="B4610" s="21">
        <v>0.20670742894878696</v>
      </c>
      <c r="C4610" s="21">
        <v>0.23745269625223281</v>
      </c>
    </row>
    <row r="4611" spans="1:3">
      <c r="A4611">
        <v>4608</v>
      </c>
      <c r="B4611" s="21">
        <v>0.25304748574328373</v>
      </c>
      <c r="C4611" s="21">
        <v>0.26772848521933662</v>
      </c>
    </row>
    <row r="4612" spans="1:3">
      <c r="A4612">
        <v>4609</v>
      </c>
      <c r="B4612" s="21">
        <v>0.22222698847919722</v>
      </c>
      <c r="C4612" s="21">
        <v>0.17551548615746498</v>
      </c>
    </row>
    <row r="4613" spans="1:3">
      <c r="A4613">
        <v>4610</v>
      </c>
      <c r="B4613" s="21">
        <v>0.22303793258989746</v>
      </c>
      <c r="C4613" s="21">
        <v>0.20458623013060531</v>
      </c>
    </row>
    <row r="4614" spans="1:3">
      <c r="A4614">
        <v>4611</v>
      </c>
      <c r="B4614" s="21">
        <v>0.22044966073479136</v>
      </c>
      <c r="C4614" s="21">
        <v>0.25659201054550612</v>
      </c>
    </row>
    <row r="4615" spans="1:3">
      <c r="A4615">
        <v>4612</v>
      </c>
      <c r="B4615" s="21">
        <v>0.20269080318560345</v>
      </c>
      <c r="C4615" s="21">
        <v>0.19704361753858257</v>
      </c>
    </row>
    <row r="4616" spans="1:3">
      <c r="A4616">
        <v>4613</v>
      </c>
      <c r="B4616" s="21">
        <v>0.24807376810574147</v>
      </c>
      <c r="C4616" s="21">
        <v>0.14791377574045189</v>
      </c>
    </row>
    <row r="4617" spans="1:3">
      <c r="A4617">
        <v>4614</v>
      </c>
      <c r="B4617" s="21">
        <v>0.27427183205651012</v>
      </c>
      <c r="C4617" s="21">
        <v>0.16796803413583322</v>
      </c>
    </row>
    <row r="4618" spans="1:3">
      <c r="A4618">
        <v>4615</v>
      </c>
      <c r="B4618" s="21">
        <v>0.20983785781660047</v>
      </c>
      <c r="C4618" s="21">
        <v>0.20891529308008983</v>
      </c>
    </row>
    <row r="4619" spans="1:3">
      <c r="A4619">
        <v>4616</v>
      </c>
      <c r="B4619" s="21">
        <v>0.25643584847264655</v>
      </c>
      <c r="C4619" s="21">
        <v>0.16749454914507791</v>
      </c>
    </row>
    <row r="4620" spans="1:3">
      <c r="A4620">
        <v>4617</v>
      </c>
      <c r="B4620" s="21">
        <v>0.28677887569793536</v>
      </c>
      <c r="C4620" s="21">
        <v>0.14093736824051714</v>
      </c>
    </row>
    <row r="4621" spans="1:3">
      <c r="A4621">
        <v>4618</v>
      </c>
      <c r="B4621" s="21">
        <v>0.23394765670605033</v>
      </c>
      <c r="C4621" s="21">
        <v>0.20594975281927486</v>
      </c>
    </row>
    <row r="4622" spans="1:3">
      <c r="A4622">
        <v>4619</v>
      </c>
      <c r="B4622" s="21">
        <v>0.23206654819090719</v>
      </c>
      <c r="C4622" s="21">
        <v>0.20079818580890119</v>
      </c>
    </row>
    <row r="4623" spans="1:3">
      <c r="A4623">
        <v>4620</v>
      </c>
      <c r="B4623" s="21">
        <v>0.24394482454973654</v>
      </c>
      <c r="C4623" s="21">
        <v>0.2108696444895074</v>
      </c>
    </row>
    <row r="4624" spans="1:3">
      <c r="A4624">
        <v>4621</v>
      </c>
      <c r="B4624" s="21">
        <v>0.22648062265710864</v>
      </c>
      <c r="C4624" s="21">
        <v>0.16190916503511071</v>
      </c>
    </row>
    <row r="4625" spans="1:3">
      <c r="A4625">
        <v>4622</v>
      </c>
      <c r="B4625" s="21">
        <v>0.21270449530874436</v>
      </c>
      <c r="C4625" s="21">
        <v>0.23881584973763359</v>
      </c>
    </row>
    <row r="4626" spans="1:3">
      <c r="A4626">
        <v>4623</v>
      </c>
      <c r="B4626" s="21">
        <v>0.23936951341035426</v>
      </c>
      <c r="C4626" s="21">
        <v>0.21042099252439161</v>
      </c>
    </row>
    <row r="4627" spans="1:3">
      <c r="A4627">
        <v>4624</v>
      </c>
      <c r="B4627" s="21">
        <v>0.22184225284854112</v>
      </c>
      <c r="C4627" s="21">
        <v>0.20514862862134364</v>
      </c>
    </row>
    <row r="4628" spans="1:3">
      <c r="A4628">
        <v>4625</v>
      </c>
      <c r="B4628" s="21">
        <v>0.19649083916088322</v>
      </c>
      <c r="C4628" s="21">
        <v>0.24998780745314453</v>
      </c>
    </row>
    <row r="4629" spans="1:3">
      <c r="A4629">
        <v>4626</v>
      </c>
      <c r="B4629" s="21">
        <v>0.23540931532614975</v>
      </c>
      <c r="C4629" s="21">
        <v>0.1735284938244504</v>
      </c>
    </row>
    <row r="4630" spans="1:3">
      <c r="A4630">
        <v>4627</v>
      </c>
      <c r="B4630" s="21">
        <v>0.25855484211902308</v>
      </c>
      <c r="C4630" s="21">
        <v>0.13756684382301795</v>
      </c>
    </row>
    <row r="4631" spans="1:3">
      <c r="A4631">
        <v>4628</v>
      </c>
      <c r="B4631" s="21">
        <v>0.26692189379677861</v>
      </c>
      <c r="C4631" s="21">
        <v>0.12721416940040708</v>
      </c>
    </row>
    <row r="4632" spans="1:3">
      <c r="A4632">
        <v>4629</v>
      </c>
      <c r="B4632" s="21">
        <v>0.21539329476634589</v>
      </c>
      <c r="C4632" s="21">
        <v>0.20516025025552825</v>
      </c>
    </row>
    <row r="4633" spans="1:3">
      <c r="A4633">
        <v>4630</v>
      </c>
      <c r="B4633" s="21">
        <v>0.2314255903787388</v>
      </c>
      <c r="C4633" s="21">
        <v>0.20211791198060416</v>
      </c>
    </row>
    <row r="4634" spans="1:3">
      <c r="A4634">
        <v>4631</v>
      </c>
      <c r="B4634" s="21">
        <v>0.26871461628989202</v>
      </c>
      <c r="C4634" s="21">
        <v>0.1277954520401598</v>
      </c>
    </row>
    <row r="4635" spans="1:3">
      <c r="A4635">
        <v>4632</v>
      </c>
      <c r="B4635" s="21">
        <v>0.20319264803835965</v>
      </c>
      <c r="C4635" s="21">
        <v>0.26410005434700856</v>
      </c>
    </row>
    <row r="4636" spans="1:3">
      <c r="A4636">
        <v>4633</v>
      </c>
      <c r="B4636" s="21">
        <v>0.25219333236216684</v>
      </c>
      <c r="C4636" s="21">
        <v>0.15911746814565797</v>
      </c>
    </row>
    <row r="4637" spans="1:3">
      <c r="A4637">
        <v>4634</v>
      </c>
      <c r="B4637" s="21">
        <v>0.23214194596238941</v>
      </c>
      <c r="C4637" s="21">
        <v>0.17979985907090767</v>
      </c>
    </row>
    <row r="4638" spans="1:3">
      <c r="A4638">
        <v>4635</v>
      </c>
      <c r="B4638" s="21">
        <v>0.23077063349683108</v>
      </c>
      <c r="C4638" s="21">
        <v>0.21600099754397728</v>
      </c>
    </row>
    <row r="4639" spans="1:3">
      <c r="A4639">
        <v>4636</v>
      </c>
      <c r="B4639" s="21">
        <v>0.28210809711392254</v>
      </c>
      <c r="C4639" s="21">
        <v>0.26597202810752918</v>
      </c>
    </row>
    <row r="4640" spans="1:3">
      <c r="A4640">
        <v>4637</v>
      </c>
      <c r="B4640" s="21">
        <v>0.22081829235338846</v>
      </c>
      <c r="C4640" s="21">
        <v>0.18867059390994576</v>
      </c>
    </row>
    <row r="4641" spans="1:3">
      <c r="A4641">
        <v>4638</v>
      </c>
      <c r="B4641" s="21">
        <v>0.24397805039307208</v>
      </c>
      <c r="C4641" s="21">
        <v>0.15714290431472133</v>
      </c>
    </row>
    <row r="4642" spans="1:3">
      <c r="A4642">
        <v>4639</v>
      </c>
      <c r="B4642" s="21">
        <v>0.22881444237553369</v>
      </c>
      <c r="C4642" s="21">
        <v>0.1988031797785334</v>
      </c>
    </row>
    <row r="4643" spans="1:3">
      <c r="A4643">
        <v>4640</v>
      </c>
      <c r="B4643" s="21">
        <v>0.21478432205573475</v>
      </c>
      <c r="C4643" s="21">
        <v>0.21025074692509702</v>
      </c>
    </row>
    <row r="4644" spans="1:3">
      <c r="A4644">
        <v>4641</v>
      </c>
      <c r="B4644" s="21">
        <v>0.21553037081834261</v>
      </c>
      <c r="C4644" s="21">
        <v>0.23779538377477108</v>
      </c>
    </row>
    <row r="4645" spans="1:3">
      <c r="A4645">
        <v>4642</v>
      </c>
      <c r="B4645" s="21">
        <v>0.25545976128001613</v>
      </c>
      <c r="C4645" s="21">
        <v>0.16335550300416118</v>
      </c>
    </row>
    <row r="4646" spans="1:3">
      <c r="A4646">
        <v>4643</v>
      </c>
      <c r="B4646" s="21">
        <v>0.22929305429436272</v>
      </c>
      <c r="C4646" s="21">
        <v>0.20636978159701405</v>
      </c>
    </row>
    <row r="4647" spans="1:3">
      <c r="A4647">
        <v>4644</v>
      </c>
      <c r="B4647" s="21">
        <v>0.21840739398578896</v>
      </c>
      <c r="C4647" s="21">
        <v>0.24214576817665337</v>
      </c>
    </row>
    <row r="4648" spans="1:3">
      <c r="A4648">
        <v>4645</v>
      </c>
      <c r="B4648" s="21">
        <v>0.27569978787849131</v>
      </c>
      <c r="C4648" s="21">
        <v>0.21382360425889402</v>
      </c>
    </row>
    <row r="4649" spans="1:3">
      <c r="A4649">
        <v>4646</v>
      </c>
      <c r="B4649" s="21">
        <v>0.21575430158475398</v>
      </c>
      <c r="C4649" s="21">
        <v>0.21410872539928827</v>
      </c>
    </row>
    <row r="4650" spans="1:3">
      <c r="A4650">
        <v>4647</v>
      </c>
      <c r="B4650" s="21">
        <v>0.20250450831440803</v>
      </c>
      <c r="C4650" s="21">
        <v>0.22525963598733634</v>
      </c>
    </row>
    <row r="4651" spans="1:3">
      <c r="A4651">
        <v>4648</v>
      </c>
      <c r="B4651" s="21">
        <v>0.2785594871390748</v>
      </c>
      <c r="C4651" s="21">
        <v>0.22016721567125552</v>
      </c>
    </row>
    <row r="4652" spans="1:3">
      <c r="A4652">
        <v>4649</v>
      </c>
      <c r="B4652" s="21">
        <v>0.23971076895345403</v>
      </c>
      <c r="C4652" s="21">
        <v>0.16414575081450214</v>
      </c>
    </row>
    <row r="4653" spans="1:3">
      <c r="A4653">
        <v>4650</v>
      </c>
      <c r="B4653" s="21">
        <v>0.24896253293220194</v>
      </c>
      <c r="C4653" s="21">
        <v>0.16563408386279216</v>
      </c>
    </row>
    <row r="4654" spans="1:3">
      <c r="A4654">
        <v>4651</v>
      </c>
      <c r="B4654" s="21">
        <v>0.22507554603235966</v>
      </c>
      <c r="C4654" s="21">
        <v>0.24130251405398745</v>
      </c>
    </row>
    <row r="4655" spans="1:3">
      <c r="A4655">
        <v>4652</v>
      </c>
      <c r="B4655" s="21">
        <v>0.26451899724523453</v>
      </c>
      <c r="C4655" s="21">
        <v>0.19833543308814006</v>
      </c>
    </row>
    <row r="4656" spans="1:3">
      <c r="A4656">
        <v>4653</v>
      </c>
      <c r="B4656" s="21">
        <v>0.21647529562190906</v>
      </c>
      <c r="C4656" s="21">
        <v>0.22540138908401927</v>
      </c>
    </row>
    <row r="4657" spans="1:3">
      <c r="A4657">
        <v>4654</v>
      </c>
      <c r="B4657" s="21">
        <v>0.28042843472552542</v>
      </c>
      <c r="C4657" s="21">
        <v>0.12173568696064581</v>
      </c>
    </row>
    <row r="4658" spans="1:3">
      <c r="A4658">
        <v>4655</v>
      </c>
      <c r="B4658" s="21">
        <v>0.24943456123415852</v>
      </c>
      <c r="C4658" s="21">
        <v>0.22073555348114687</v>
      </c>
    </row>
    <row r="4659" spans="1:3">
      <c r="A4659">
        <v>4656</v>
      </c>
      <c r="B4659" s="21">
        <v>0.29641675027804004</v>
      </c>
      <c r="C4659" s="21">
        <v>0.11550440490303379</v>
      </c>
    </row>
    <row r="4660" spans="1:3">
      <c r="A4660">
        <v>4657</v>
      </c>
      <c r="B4660" s="21">
        <v>0.22149941878714122</v>
      </c>
      <c r="C4660" s="21">
        <v>0.21037567643637153</v>
      </c>
    </row>
    <row r="4661" spans="1:3">
      <c r="A4661">
        <v>4658</v>
      </c>
      <c r="B4661" s="21">
        <v>0.27934264436791201</v>
      </c>
      <c r="C4661" s="21">
        <v>0.13573505840792793</v>
      </c>
    </row>
    <row r="4662" spans="1:3">
      <c r="A4662">
        <v>4659</v>
      </c>
      <c r="B4662" s="21">
        <v>0.22667742525504747</v>
      </c>
      <c r="C4662" s="21">
        <v>0.20191881583952753</v>
      </c>
    </row>
    <row r="4663" spans="1:3">
      <c r="A4663">
        <v>4660</v>
      </c>
      <c r="B4663" s="21">
        <v>0.25252813107791766</v>
      </c>
      <c r="C4663" s="21">
        <v>0.18046467789234755</v>
      </c>
    </row>
    <row r="4664" spans="1:3">
      <c r="A4664">
        <v>4661</v>
      </c>
      <c r="B4664" s="21">
        <v>0.23908942658115515</v>
      </c>
      <c r="C4664" s="21">
        <v>0.21697967075274741</v>
      </c>
    </row>
    <row r="4665" spans="1:3">
      <c r="A4665">
        <v>4662</v>
      </c>
      <c r="B4665" s="21">
        <v>0.2478917361727685</v>
      </c>
      <c r="C4665" s="21">
        <v>0.15496695772607844</v>
      </c>
    </row>
    <row r="4666" spans="1:3">
      <c r="A4666">
        <v>4663</v>
      </c>
      <c r="B4666" s="21">
        <v>0.26969929365666523</v>
      </c>
      <c r="C4666" s="21">
        <v>0.16359281131358602</v>
      </c>
    </row>
    <row r="4667" spans="1:3">
      <c r="A4667">
        <v>4664</v>
      </c>
      <c r="B4667" s="21">
        <v>0.19708340014760567</v>
      </c>
      <c r="C4667" s="21">
        <v>0.21108874651667853</v>
      </c>
    </row>
    <row r="4668" spans="1:3">
      <c r="A4668">
        <v>4665</v>
      </c>
      <c r="B4668" s="21">
        <v>0.25663792166272542</v>
      </c>
      <c r="C4668" s="21">
        <v>0.18938068222920013</v>
      </c>
    </row>
    <row r="4669" spans="1:3">
      <c r="A4669">
        <v>4666</v>
      </c>
      <c r="B4669" s="21">
        <v>0.2473069010213296</v>
      </c>
      <c r="C4669" s="21">
        <v>0.16132089900033084</v>
      </c>
    </row>
    <row r="4670" spans="1:3">
      <c r="A4670">
        <v>4667</v>
      </c>
      <c r="B4670" s="21">
        <v>0.26983398933582647</v>
      </c>
      <c r="C4670" s="21">
        <v>0.20434255212632174</v>
      </c>
    </row>
    <row r="4671" spans="1:3">
      <c r="A4671">
        <v>4668</v>
      </c>
      <c r="B4671" s="21">
        <v>0.22305813768109775</v>
      </c>
      <c r="C4671" s="21">
        <v>0.1966259824958134</v>
      </c>
    </row>
    <row r="4672" spans="1:3">
      <c r="A4672">
        <v>4669</v>
      </c>
      <c r="B4672" s="21">
        <v>0.21807272115778517</v>
      </c>
      <c r="C4672" s="21">
        <v>0.17452195797050327</v>
      </c>
    </row>
    <row r="4673" spans="1:3">
      <c r="A4673">
        <v>4670</v>
      </c>
      <c r="B4673" s="21">
        <v>0.23084198818647786</v>
      </c>
      <c r="C4673" s="21">
        <v>0.18050439709924815</v>
      </c>
    </row>
    <row r="4674" spans="1:3">
      <c r="A4674">
        <v>4671</v>
      </c>
      <c r="B4674" s="21">
        <v>0.21667626448645971</v>
      </c>
      <c r="C4674" s="21">
        <v>0.2005982452681464</v>
      </c>
    </row>
    <row r="4675" spans="1:3">
      <c r="A4675">
        <v>4672</v>
      </c>
      <c r="B4675" s="21">
        <v>0.21790717865362605</v>
      </c>
      <c r="C4675" s="21">
        <v>0.19546484728830749</v>
      </c>
    </row>
    <row r="4676" spans="1:3">
      <c r="A4676">
        <v>4673</v>
      </c>
      <c r="B4676" s="21">
        <v>0.21844637260089539</v>
      </c>
      <c r="C4676" s="21">
        <v>0.22231198521511447</v>
      </c>
    </row>
    <row r="4677" spans="1:3">
      <c r="A4677">
        <v>4674</v>
      </c>
      <c r="B4677" s="21">
        <v>0.23981525207549695</v>
      </c>
      <c r="C4677" s="21">
        <v>0.21033670232731388</v>
      </c>
    </row>
    <row r="4678" spans="1:3">
      <c r="A4678">
        <v>4675</v>
      </c>
      <c r="B4678" s="21">
        <v>0.26340805898657849</v>
      </c>
      <c r="C4678" s="21">
        <v>0.1438850373041167</v>
      </c>
    </row>
    <row r="4679" spans="1:3">
      <c r="A4679">
        <v>4676</v>
      </c>
      <c r="B4679" s="21">
        <v>0.21348792360296187</v>
      </c>
      <c r="C4679" s="21">
        <v>0.19948615335098585</v>
      </c>
    </row>
    <row r="4680" spans="1:3">
      <c r="A4680">
        <v>4677</v>
      </c>
      <c r="B4680" s="21">
        <v>0.23147242737684734</v>
      </c>
      <c r="C4680" s="21">
        <v>0.22335785094705371</v>
      </c>
    </row>
    <row r="4681" spans="1:3">
      <c r="A4681">
        <v>4678</v>
      </c>
      <c r="B4681" s="21">
        <v>0.22760318303834368</v>
      </c>
      <c r="C4681" s="21">
        <v>0.18488314220392887</v>
      </c>
    </row>
    <row r="4682" spans="1:3">
      <c r="A4682">
        <v>4679</v>
      </c>
      <c r="B4682" s="21">
        <v>0.27510023600047567</v>
      </c>
      <c r="C4682" s="21">
        <v>0.11265340940904667</v>
      </c>
    </row>
    <row r="4683" spans="1:3">
      <c r="A4683">
        <v>4680</v>
      </c>
      <c r="B4683" s="21">
        <v>0.2224309249129261</v>
      </c>
      <c r="C4683" s="21">
        <v>0.1856327842432105</v>
      </c>
    </row>
    <row r="4684" spans="1:3">
      <c r="A4684">
        <v>4681</v>
      </c>
      <c r="B4684" s="21">
        <v>0.22894489851962349</v>
      </c>
      <c r="C4684" s="21">
        <v>0.19485309832405298</v>
      </c>
    </row>
    <row r="4685" spans="1:3">
      <c r="A4685">
        <v>4682</v>
      </c>
      <c r="B4685" s="21">
        <v>0.23888069952742813</v>
      </c>
      <c r="C4685" s="21">
        <v>0.1596811519363438</v>
      </c>
    </row>
    <row r="4686" spans="1:3">
      <c r="A4686">
        <v>4683</v>
      </c>
      <c r="B4686" s="21">
        <v>0.36389563373845751</v>
      </c>
      <c r="C4686" s="21">
        <v>6.0980438280592519E-2</v>
      </c>
    </row>
    <row r="4687" spans="1:3">
      <c r="A4687">
        <v>4684</v>
      </c>
      <c r="B4687" s="21">
        <v>0.22773897707692936</v>
      </c>
      <c r="C4687" s="21">
        <v>0.18001415319998046</v>
      </c>
    </row>
    <row r="4688" spans="1:3">
      <c r="A4688">
        <v>4685</v>
      </c>
      <c r="B4688" s="21">
        <v>0.20548481998665602</v>
      </c>
      <c r="C4688" s="21">
        <v>0.22635727255050997</v>
      </c>
    </row>
    <row r="4689" spans="1:3">
      <c r="A4689">
        <v>4686</v>
      </c>
      <c r="B4689" s="21">
        <v>0.23611840723584068</v>
      </c>
      <c r="C4689" s="21">
        <v>0.16701214488009414</v>
      </c>
    </row>
    <row r="4690" spans="1:3">
      <c r="A4690">
        <v>4687</v>
      </c>
      <c r="B4690" s="21">
        <v>0.23332084554187929</v>
      </c>
      <c r="C4690" s="21">
        <v>0.21275097465041654</v>
      </c>
    </row>
    <row r="4691" spans="1:3">
      <c r="A4691">
        <v>4688</v>
      </c>
      <c r="B4691" s="21">
        <v>0.2054037138208977</v>
      </c>
      <c r="C4691" s="21">
        <v>0.21161513350136713</v>
      </c>
    </row>
    <row r="4692" spans="1:3">
      <c r="A4692">
        <v>4689</v>
      </c>
      <c r="B4692" s="21">
        <v>0.21765184363219942</v>
      </c>
      <c r="C4692" s="21">
        <v>0.19777395222149868</v>
      </c>
    </row>
    <row r="4693" spans="1:3">
      <c r="A4693">
        <v>4690</v>
      </c>
      <c r="B4693" s="21">
        <v>0.24721147473107552</v>
      </c>
      <c r="C4693" s="21">
        <v>0.15490036548043537</v>
      </c>
    </row>
    <row r="4694" spans="1:3">
      <c r="A4694">
        <v>4691</v>
      </c>
      <c r="B4694" s="21">
        <v>0.22892948316613002</v>
      </c>
      <c r="C4694" s="21">
        <v>0.20120650967522841</v>
      </c>
    </row>
    <row r="4695" spans="1:3">
      <c r="A4695">
        <v>4692</v>
      </c>
      <c r="B4695" s="21">
        <v>0.26940891811382817</v>
      </c>
      <c r="C4695" s="21">
        <v>0.15875003702276946</v>
      </c>
    </row>
    <row r="4696" spans="1:3">
      <c r="A4696">
        <v>4693</v>
      </c>
      <c r="B4696" s="21">
        <v>0.25768726299330869</v>
      </c>
      <c r="C4696" s="21">
        <v>0.24718292583865509</v>
      </c>
    </row>
    <row r="4697" spans="1:3">
      <c r="A4697">
        <v>4694</v>
      </c>
      <c r="B4697" s="21">
        <v>0.2252272910288538</v>
      </c>
      <c r="C4697" s="21">
        <v>0.20851630975816066</v>
      </c>
    </row>
    <row r="4698" spans="1:3">
      <c r="A4698">
        <v>4695</v>
      </c>
      <c r="B4698" s="21">
        <v>0.25274641488423349</v>
      </c>
      <c r="C4698" s="21">
        <v>0.24519831852048363</v>
      </c>
    </row>
    <row r="4699" spans="1:3">
      <c r="A4699">
        <v>4696</v>
      </c>
      <c r="B4699" s="21">
        <v>0.22923589073417833</v>
      </c>
      <c r="C4699" s="21">
        <v>0.18445213424019696</v>
      </c>
    </row>
    <row r="4700" spans="1:3">
      <c r="A4700">
        <v>4697</v>
      </c>
      <c r="B4700" s="21">
        <v>0.24666394519167179</v>
      </c>
      <c r="C4700" s="21">
        <v>0.24414825029046086</v>
      </c>
    </row>
    <row r="4701" spans="1:3">
      <c r="A4701">
        <v>4698</v>
      </c>
      <c r="B4701" s="21">
        <v>0.22727503699821433</v>
      </c>
      <c r="C4701" s="21">
        <v>0.20252644937267972</v>
      </c>
    </row>
    <row r="4702" spans="1:3">
      <c r="A4702">
        <v>4699</v>
      </c>
      <c r="B4702" s="21">
        <v>0.23491771922918661</v>
      </c>
      <c r="C4702" s="21">
        <v>0.19051651495765559</v>
      </c>
    </row>
    <row r="4703" spans="1:3">
      <c r="A4703">
        <v>4700</v>
      </c>
      <c r="B4703" s="21">
        <v>0.26378471303246992</v>
      </c>
      <c r="C4703" s="21">
        <v>0.1245925202951189</v>
      </c>
    </row>
    <row r="4704" spans="1:3">
      <c r="A4704">
        <v>4701</v>
      </c>
      <c r="B4704" s="21">
        <v>0.2392529456097347</v>
      </c>
      <c r="C4704" s="21">
        <v>0.19192719554980886</v>
      </c>
    </row>
    <row r="4705" spans="1:3">
      <c r="A4705">
        <v>4702</v>
      </c>
      <c r="B4705" s="21">
        <v>0.21077537962586274</v>
      </c>
      <c r="C4705" s="21">
        <v>0.24338304960085916</v>
      </c>
    </row>
    <row r="4706" spans="1:3">
      <c r="A4706">
        <v>4703</v>
      </c>
      <c r="B4706" s="21">
        <v>0.23637671579388839</v>
      </c>
      <c r="C4706" s="21">
        <v>0.19522951153047841</v>
      </c>
    </row>
    <row r="4707" spans="1:3">
      <c r="A4707">
        <v>4704</v>
      </c>
      <c r="B4707" s="21">
        <v>0.24233127086055373</v>
      </c>
      <c r="C4707" s="21">
        <v>0.19055963740025261</v>
      </c>
    </row>
    <row r="4708" spans="1:3">
      <c r="A4708">
        <v>4705</v>
      </c>
      <c r="B4708" s="21">
        <v>0.25014058147184459</v>
      </c>
      <c r="C4708" s="21">
        <v>0.18577181264479933</v>
      </c>
    </row>
    <row r="4709" spans="1:3">
      <c r="A4709">
        <v>4706</v>
      </c>
      <c r="B4709" s="21">
        <v>0.2234583726276349</v>
      </c>
      <c r="C4709" s="21">
        <v>0.19157555860203601</v>
      </c>
    </row>
    <row r="4710" spans="1:3">
      <c r="A4710">
        <v>4707</v>
      </c>
      <c r="B4710" s="21">
        <v>0.21071267825783635</v>
      </c>
      <c r="C4710" s="21">
        <v>0.21775963985890989</v>
      </c>
    </row>
    <row r="4711" spans="1:3">
      <c r="A4711">
        <v>4708</v>
      </c>
      <c r="B4711" s="21">
        <v>0.24535450487625551</v>
      </c>
      <c r="C4711" s="21">
        <v>0.24501466197782973</v>
      </c>
    </row>
    <row r="4712" spans="1:3">
      <c r="A4712">
        <v>4709</v>
      </c>
      <c r="B4712" s="21">
        <v>0.26006276959942232</v>
      </c>
      <c r="C4712" s="21">
        <v>0.18243073205442295</v>
      </c>
    </row>
    <row r="4713" spans="1:3">
      <c r="A4713">
        <v>4710</v>
      </c>
      <c r="B4713" s="21">
        <v>0.2821837436202998</v>
      </c>
      <c r="C4713" s="21">
        <v>0.15104857427098467</v>
      </c>
    </row>
    <row r="4714" spans="1:3">
      <c r="A4714">
        <v>4711</v>
      </c>
      <c r="B4714" s="21">
        <v>0.24171598778399489</v>
      </c>
      <c r="C4714" s="21">
        <v>0.23228660845656524</v>
      </c>
    </row>
    <row r="4715" spans="1:3">
      <c r="A4715">
        <v>4712</v>
      </c>
      <c r="B4715" s="21">
        <v>0.25754973786716995</v>
      </c>
      <c r="C4715" s="21">
        <v>0.22101494402789559</v>
      </c>
    </row>
    <row r="4716" spans="1:3">
      <c r="A4716">
        <v>4713</v>
      </c>
      <c r="B4716" s="21">
        <v>0.22897478351166151</v>
      </c>
      <c r="C4716" s="21">
        <v>0.24435397601463818</v>
      </c>
    </row>
    <row r="4717" spans="1:3">
      <c r="A4717">
        <v>4714</v>
      </c>
      <c r="B4717" s="21">
        <v>0.23625271109620369</v>
      </c>
      <c r="C4717" s="21">
        <v>0.16815107549247404</v>
      </c>
    </row>
    <row r="4718" spans="1:3">
      <c r="A4718">
        <v>4715</v>
      </c>
      <c r="B4718" s="21">
        <v>0.24548589355563974</v>
      </c>
      <c r="C4718" s="21">
        <v>0.19588126908216216</v>
      </c>
    </row>
    <row r="4719" spans="1:3">
      <c r="A4719">
        <v>4716</v>
      </c>
      <c r="B4719" s="21">
        <v>0.20913989442836239</v>
      </c>
      <c r="C4719" s="21">
        <v>0.18797837342585552</v>
      </c>
    </row>
    <row r="4720" spans="1:3">
      <c r="A4720">
        <v>4717</v>
      </c>
      <c r="B4720" s="21">
        <v>0.22960029009883387</v>
      </c>
      <c r="C4720" s="21">
        <v>0.21830055656735051</v>
      </c>
    </row>
    <row r="4721" spans="1:3">
      <c r="A4721">
        <v>4718</v>
      </c>
      <c r="B4721" s="21">
        <v>0.19149020240258513</v>
      </c>
      <c r="C4721" s="21">
        <v>0.23532911562190414</v>
      </c>
    </row>
    <row r="4722" spans="1:3">
      <c r="A4722">
        <v>4719</v>
      </c>
      <c r="B4722" s="21">
        <v>0.25219049150993195</v>
      </c>
      <c r="C4722" s="21">
        <v>0.22485686267847929</v>
      </c>
    </row>
    <row r="4723" spans="1:3">
      <c r="A4723">
        <v>4720</v>
      </c>
      <c r="B4723" s="21">
        <v>0.22301444742329643</v>
      </c>
      <c r="C4723" s="21">
        <v>0.21973668253793127</v>
      </c>
    </row>
    <row r="4724" spans="1:3">
      <c r="A4724">
        <v>4721</v>
      </c>
      <c r="B4724" s="21">
        <v>0.2649015658745586</v>
      </c>
      <c r="C4724" s="21">
        <v>0.21264895489011509</v>
      </c>
    </row>
    <row r="4725" spans="1:3">
      <c r="A4725">
        <v>4722</v>
      </c>
      <c r="B4725" s="21">
        <v>0.21162651083421363</v>
      </c>
      <c r="C4725" s="21">
        <v>0.22340957571986997</v>
      </c>
    </row>
    <row r="4726" spans="1:3">
      <c r="A4726">
        <v>4723</v>
      </c>
      <c r="B4726" s="21">
        <v>0.20201418817941563</v>
      </c>
      <c r="C4726" s="21">
        <v>0.2329892568006437</v>
      </c>
    </row>
    <row r="4727" spans="1:3">
      <c r="A4727">
        <v>4724</v>
      </c>
      <c r="B4727" s="21">
        <v>0.25612390886352671</v>
      </c>
      <c r="C4727" s="21">
        <v>0.13364461512089382</v>
      </c>
    </row>
    <row r="4728" spans="1:3">
      <c r="A4728">
        <v>4725</v>
      </c>
      <c r="B4728" s="21">
        <v>0.23211630186857679</v>
      </c>
      <c r="C4728" s="21">
        <v>0.1750952100005046</v>
      </c>
    </row>
    <row r="4729" spans="1:3">
      <c r="A4729">
        <v>4726</v>
      </c>
      <c r="B4729" s="21">
        <v>0.2461004803503847</v>
      </c>
      <c r="C4729" s="21">
        <v>0.14289598113498619</v>
      </c>
    </row>
    <row r="4730" spans="1:3">
      <c r="A4730">
        <v>4727</v>
      </c>
      <c r="B4730" s="21">
        <v>0.2290942524913786</v>
      </c>
      <c r="C4730" s="21">
        <v>0.16047091964504231</v>
      </c>
    </row>
    <row r="4731" spans="1:3">
      <c r="A4731">
        <v>4728</v>
      </c>
      <c r="B4731" s="21">
        <v>0.22318549696300582</v>
      </c>
      <c r="C4731" s="21">
        <v>0.21164369885393608</v>
      </c>
    </row>
    <row r="4732" spans="1:3">
      <c r="A4732">
        <v>4729</v>
      </c>
      <c r="B4732" s="21">
        <v>0.26438365303603395</v>
      </c>
      <c r="C4732" s="21">
        <v>0.20643248398916747</v>
      </c>
    </row>
    <row r="4733" spans="1:3">
      <c r="A4733">
        <v>4730</v>
      </c>
      <c r="B4733" s="21">
        <v>0.26992387354824227</v>
      </c>
      <c r="C4733" s="21">
        <v>0.1205635548123099</v>
      </c>
    </row>
    <row r="4734" spans="1:3">
      <c r="A4734">
        <v>4731</v>
      </c>
      <c r="B4734" s="21">
        <v>0.28253269790759644</v>
      </c>
      <c r="C4734" s="21">
        <v>0.15042717842680381</v>
      </c>
    </row>
    <row r="4735" spans="1:3">
      <c r="A4735">
        <v>4732</v>
      </c>
      <c r="B4735" s="21">
        <v>0.25503216370065662</v>
      </c>
      <c r="C4735" s="21">
        <v>0.23347156203955827</v>
      </c>
    </row>
    <row r="4736" spans="1:3">
      <c r="A4736">
        <v>4733</v>
      </c>
      <c r="B4736" s="21">
        <v>0.26976244498887825</v>
      </c>
      <c r="C4736" s="21">
        <v>0.20861046695401242</v>
      </c>
    </row>
    <row r="4737" spans="1:3">
      <c r="A4737">
        <v>4734</v>
      </c>
      <c r="B4737" s="21">
        <v>0.30764393808904045</v>
      </c>
      <c r="C4737" s="21">
        <v>9.3382610123621659E-2</v>
      </c>
    </row>
    <row r="4738" spans="1:3">
      <c r="A4738">
        <v>4735</v>
      </c>
      <c r="B4738" s="21">
        <v>0.25417875100564558</v>
      </c>
      <c r="C4738" s="21">
        <v>0.16386529471923433</v>
      </c>
    </row>
    <row r="4739" spans="1:3">
      <c r="A4739">
        <v>4736</v>
      </c>
      <c r="B4739" s="21">
        <v>0.23986146538825825</v>
      </c>
      <c r="C4739" s="21">
        <v>0.1851119162998868</v>
      </c>
    </row>
    <row r="4740" spans="1:3">
      <c r="A4740">
        <v>4737</v>
      </c>
      <c r="B4740" s="21">
        <v>0.27473383339877572</v>
      </c>
      <c r="C4740" s="21">
        <v>0.18457406926217987</v>
      </c>
    </row>
    <row r="4741" spans="1:3">
      <c r="A4741">
        <v>4738</v>
      </c>
      <c r="B4741" s="21">
        <v>0.23745271630617892</v>
      </c>
      <c r="C4741" s="21">
        <v>0.19040314497382774</v>
      </c>
    </row>
    <row r="4742" spans="1:3">
      <c r="A4742">
        <v>4739</v>
      </c>
      <c r="B4742" s="21">
        <v>0.25088844296523105</v>
      </c>
      <c r="C4742" s="21">
        <v>0.17362848476722917</v>
      </c>
    </row>
    <row r="4743" spans="1:3">
      <c r="A4743">
        <v>4740</v>
      </c>
      <c r="B4743" s="21">
        <v>0.24169980024949064</v>
      </c>
      <c r="C4743" s="21">
        <v>0.19663936374444918</v>
      </c>
    </row>
    <row r="4744" spans="1:3">
      <c r="A4744">
        <v>4741</v>
      </c>
      <c r="B4744" s="21">
        <v>0.19480211671831607</v>
      </c>
      <c r="C4744" s="21">
        <v>0.23203862650191701</v>
      </c>
    </row>
    <row r="4745" spans="1:3">
      <c r="A4745">
        <v>4742</v>
      </c>
      <c r="B4745" s="21">
        <v>0.23546617734703487</v>
      </c>
      <c r="C4745" s="21">
        <v>0.16741445819698761</v>
      </c>
    </row>
    <row r="4746" spans="1:3">
      <c r="A4746">
        <v>4743</v>
      </c>
      <c r="B4746" s="21">
        <v>0.23373365275384086</v>
      </c>
      <c r="C4746" s="21">
        <v>0.20308323789889438</v>
      </c>
    </row>
    <row r="4747" spans="1:3">
      <c r="A4747">
        <v>4744</v>
      </c>
      <c r="B4747" s="21">
        <v>0.24743642517365982</v>
      </c>
      <c r="C4747" s="21">
        <v>0.15834298735075486</v>
      </c>
    </row>
    <row r="4748" spans="1:3">
      <c r="A4748">
        <v>4745</v>
      </c>
      <c r="B4748" s="21">
        <v>0.25447437957473917</v>
      </c>
      <c r="C4748" s="21">
        <v>0.16386448676921173</v>
      </c>
    </row>
    <row r="4749" spans="1:3">
      <c r="A4749">
        <v>4746</v>
      </c>
      <c r="B4749" s="21">
        <v>0.23881110019746321</v>
      </c>
      <c r="C4749" s="21">
        <v>0.17920172669165887</v>
      </c>
    </row>
    <row r="4750" spans="1:3">
      <c r="A4750">
        <v>4747</v>
      </c>
      <c r="B4750" s="21">
        <v>0.2412033852001372</v>
      </c>
      <c r="C4750" s="21">
        <v>0.15286126096012947</v>
      </c>
    </row>
    <row r="4751" spans="1:3">
      <c r="A4751">
        <v>4748</v>
      </c>
      <c r="B4751" s="21">
        <v>0.23850821470761244</v>
      </c>
      <c r="C4751" s="21">
        <v>0.22019958903661957</v>
      </c>
    </row>
    <row r="4752" spans="1:3">
      <c r="A4752">
        <v>4749</v>
      </c>
      <c r="B4752" s="21">
        <v>0.2482623860038573</v>
      </c>
      <c r="C4752" s="21">
        <v>0.18886604484577771</v>
      </c>
    </row>
    <row r="4753" spans="1:3">
      <c r="A4753">
        <v>4750</v>
      </c>
      <c r="B4753" s="21">
        <v>0.22289071659169724</v>
      </c>
      <c r="C4753" s="21">
        <v>0.25432498032602879</v>
      </c>
    </row>
    <row r="4754" spans="1:3">
      <c r="A4754">
        <v>4751</v>
      </c>
      <c r="B4754" s="21">
        <v>0.21032560056355176</v>
      </c>
      <c r="C4754" s="21">
        <v>0.25934893924727337</v>
      </c>
    </row>
    <row r="4755" spans="1:3">
      <c r="A4755">
        <v>4752</v>
      </c>
      <c r="B4755" s="21">
        <v>0.24495665964503069</v>
      </c>
      <c r="C4755" s="21">
        <v>0.17531722477989398</v>
      </c>
    </row>
    <row r="4756" spans="1:3">
      <c r="A4756">
        <v>4753</v>
      </c>
      <c r="B4756" s="21">
        <v>0.22845261166178685</v>
      </c>
      <c r="C4756" s="21">
        <v>0.21756154591639287</v>
      </c>
    </row>
    <row r="4757" spans="1:3">
      <c r="A4757">
        <v>4754</v>
      </c>
      <c r="B4757" s="21">
        <v>0.25438676462234661</v>
      </c>
      <c r="C4757" s="21">
        <v>0.19830709004086178</v>
      </c>
    </row>
    <row r="4758" spans="1:3">
      <c r="A4758">
        <v>4755</v>
      </c>
      <c r="B4758" s="21">
        <v>0.24919064762828619</v>
      </c>
      <c r="C4758" s="21">
        <v>0.18408404110147347</v>
      </c>
    </row>
    <row r="4759" spans="1:3">
      <c r="A4759">
        <v>4756</v>
      </c>
      <c r="B4759" s="21">
        <v>0.21079068324310093</v>
      </c>
      <c r="C4759" s="21">
        <v>0.25968471184228314</v>
      </c>
    </row>
    <row r="4760" spans="1:3">
      <c r="A4760">
        <v>4757</v>
      </c>
      <c r="B4760" s="21">
        <v>0.23756331101956019</v>
      </c>
      <c r="C4760" s="21">
        <v>0.17759483148204314</v>
      </c>
    </row>
    <row r="4761" spans="1:3">
      <c r="A4761">
        <v>4758</v>
      </c>
      <c r="B4761" s="21">
        <v>0.2240309423331466</v>
      </c>
      <c r="C4761" s="21">
        <v>0.18869617887396861</v>
      </c>
    </row>
    <row r="4762" spans="1:3">
      <c r="A4762">
        <v>4759</v>
      </c>
      <c r="B4762" s="21">
        <v>0.31301573380624736</v>
      </c>
      <c r="C4762" s="21">
        <v>0.1540603922776565</v>
      </c>
    </row>
    <row r="4763" spans="1:3">
      <c r="A4763">
        <v>4760</v>
      </c>
      <c r="B4763" s="21">
        <v>0.23870247568263966</v>
      </c>
      <c r="C4763" s="21">
        <v>0.21100948695432015</v>
      </c>
    </row>
    <row r="4764" spans="1:3">
      <c r="A4764">
        <v>4761</v>
      </c>
      <c r="B4764" s="21">
        <v>0.23099886206116768</v>
      </c>
      <c r="C4764" s="21">
        <v>0.18153231779890863</v>
      </c>
    </row>
    <row r="4765" spans="1:3">
      <c r="A4765">
        <v>4762</v>
      </c>
      <c r="B4765" s="21">
        <v>0.25600581573429976</v>
      </c>
      <c r="C4765" s="21">
        <v>0.16972820782178519</v>
      </c>
    </row>
    <row r="4766" spans="1:3">
      <c r="A4766">
        <v>4763</v>
      </c>
      <c r="B4766" s="21">
        <v>0.21993169503566432</v>
      </c>
      <c r="C4766" s="21">
        <v>0.22205645464824281</v>
      </c>
    </row>
    <row r="4767" spans="1:3">
      <c r="A4767">
        <v>4764</v>
      </c>
      <c r="B4767" s="21">
        <v>0.25761199232706106</v>
      </c>
      <c r="C4767" s="21">
        <v>0.25240757743415265</v>
      </c>
    </row>
    <row r="4768" spans="1:3">
      <c r="A4768">
        <v>4765</v>
      </c>
      <c r="B4768" s="21">
        <v>0.26097454693260175</v>
      </c>
      <c r="C4768" s="21">
        <v>0.15112285350251098</v>
      </c>
    </row>
    <row r="4769" spans="1:3">
      <c r="A4769">
        <v>4766</v>
      </c>
      <c r="B4769" s="21">
        <v>0.22600504656409801</v>
      </c>
      <c r="C4769" s="21">
        <v>0.20578555334269447</v>
      </c>
    </row>
    <row r="4770" spans="1:3">
      <c r="A4770">
        <v>4767</v>
      </c>
      <c r="B4770" s="21">
        <v>0.2334606874940614</v>
      </c>
      <c r="C4770" s="21">
        <v>0.15766694468551234</v>
      </c>
    </row>
    <row r="4771" spans="1:3">
      <c r="A4771">
        <v>4768</v>
      </c>
      <c r="B4771" s="21">
        <v>0.24126631937688878</v>
      </c>
      <c r="C4771" s="21">
        <v>0.1542141216020777</v>
      </c>
    </row>
    <row r="4772" spans="1:3">
      <c r="A4772">
        <v>4769</v>
      </c>
      <c r="B4772" s="21">
        <v>0.2153006554106725</v>
      </c>
      <c r="C4772" s="21">
        <v>0.20075885293271328</v>
      </c>
    </row>
    <row r="4773" spans="1:3">
      <c r="A4773">
        <v>4770</v>
      </c>
      <c r="B4773" s="21">
        <v>0.20793317418381349</v>
      </c>
      <c r="C4773" s="21">
        <v>0.24796129342853707</v>
      </c>
    </row>
    <row r="4774" spans="1:3">
      <c r="A4774">
        <v>4771</v>
      </c>
      <c r="B4774" s="21">
        <v>0.2311486768458054</v>
      </c>
      <c r="C4774" s="21">
        <v>0.20428807109795871</v>
      </c>
    </row>
    <row r="4775" spans="1:3">
      <c r="A4775">
        <v>4772</v>
      </c>
      <c r="B4775" s="21">
        <v>0.23190133693844803</v>
      </c>
      <c r="C4775" s="21">
        <v>0.16677353160477151</v>
      </c>
    </row>
    <row r="4776" spans="1:3">
      <c r="A4776">
        <v>4773</v>
      </c>
      <c r="B4776" s="21">
        <v>0.24017289630465305</v>
      </c>
      <c r="C4776" s="21">
        <v>0.24256314495131634</v>
      </c>
    </row>
    <row r="4777" spans="1:3">
      <c r="A4777">
        <v>4774</v>
      </c>
      <c r="B4777" s="21">
        <v>0.24602527482289269</v>
      </c>
      <c r="C4777" s="21">
        <v>0.24541596842646732</v>
      </c>
    </row>
    <row r="4778" spans="1:3">
      <c r="A4778">
        <v>4775</v>
      </c>
      <c r="B4778" s="21">
        <v>0.20414005247604955</v>
      </c>
      <c r="C4778" s="21">
        <v>0.22663044336746269</v>
      </c>
    </row>
    <row r="4779" spans="1:3">
      <c r="A4779">
        <v>4776</v>
      </c>
      <c r="B4779" s="21">
        <v>0.22627960625676408</v>
      </c>
      <c r="C4779" s="21">
        <v>0.21896370721531458</v>
      </c>
    </row>
    <row r="4780" spans="1:3">
      <c r="A4780">
        <v>4777</v>
      </c>
      <c r="B4780" s="21">
        <v>0.24838748207402131</v>
      </c>
      <c r="C4780" s="21">
        <v>0.17342389659524421</v>
      </c>
    </row>
    <row r="4781" spans="1:3">
      <c r="A4781">
        <v>4778</v>
      </c>
      <c r="B4781" s="21">
        <v>0.21584807482945334</v>
      </c>
      <c r="C4781" s="21">
        <v>0.17918878068611549</v>
      </c>
    </row>
    <row r="4782" spans="1:3">
      <c r="A4782">
        <v>4779</v>
      </c>
      <c r="B4782" s="21">
        <v>0.20860206522820129</v>
      </c>
      <c r="C4782" s="21">
        <v>0.22892564428914502</v>
      </c>
    </row>
    <row r="4783" spans="1:3">
      <c r="A4783">
        <v>4780</v>
      </c>
      <c r="B4783" s="21">
        <v>0.21712233362736813</v>
      </c>
      <c r="C4783" s="21">
        <v>0.18842494428737827</v>
      </c>
    </row>
    <row r="4784" spans="1:3">
      <c r="A4784">
        <v>4781</v>
      </c>
      <c r="B4784" s="21">
        <v>0.26138474415783464</v>
      </c>
      <c r="C4784" s="21">
        <v>0.20485692742799888</v>
      </c>
    </row>
    <row r="4785" spans="1:3">
      <c r="A4785">
        <v>4782</v>
      </c>
      <c r="B4785" s="21">
        <v>0.22170159357080388</v>
      </c>
      <c r="C4785" s="21">
        <v>0.1684046859230218</v>
      </c>
    </row>
    <row r="4786" spans="1:3">
      <c r="A4786">
        <v>4783</v>
      </c>
      <c r="B4786" s="21">
        <v>0.25206850815712506</v>
      </c>
      <c r="C4786" s="21">
        <v>0.19389429235853053</v>
      </c>
    </row>
    <row r="4787" spans="1:3">
      <c r="A4787">
        <v>4784</v>
      </c>
      <c r="B4787" s="21">
        <v>0.24513051689450072</v>
      </c>
      <c r="C4787" s="21">
        <v>0.20519456099956579</v>
      </c>
    </row>
    <row r="4788" spans="1:3">
      <c r="A4788">
        <v>4785</v>
      </c>
      <c r="B4788" s="21">
        <v>0.22631831196041208</v>
      </c>
      <c r="C4788" s="21">
        <v>0.17621504074660849</v>
      </c>
    </row>
    <row r="4789" spans="1:3">
      <c r="A4789">
        <v>4786</v>
      </c>
      <c r="B4789" s="21">
        <v>0.21159204205634374</v>
      </c>
      <c r="C4789" s="21">
        <v>0.18155879624528329</v>
      </c>
    </row>
    <row r="4790" spans="1:3">
      <c r="A4790">
        <v>4787</v>
      </c>
      <c r="B4790" s="21">
        <v>0.31341315276215509</v>
      </c>
      <c r="C4790" s="21">
        <v>9.3617330535276044E-2</v>
      </c>
    </row>
    <row r="4791" spans="1:3">
      <c r="A4791">
        <v>4788</v>
      </c>
      <c r="B4791" s="21">
        <v>0.27212293027574636</v>
      </c>
      <c r="C4791" s="21">
        <v>0.18022042482671793</v>
      </c>
    </row>
    <row r="4792" spans="1:3">
      <c r="A4792">
        <v>4789</v>
      </c>
      <c r="B4792" s="21">
        <v>0.26161600316526562</v>
      </c>
      <c r="C4792" s="21">
        <v>0.1807070550785459</v>
      </c>
    </row>
    <row r="4793" spans="1:3">
      <c r="A4793">
        <v>4790</v>
      </c>
      <c r="B4793" s="21">
        <v>0.2307336815474019</v>
      </c>
      <c r="C4793" s="21">
        <v>0.21498789549454014</v>
      </c>
    </row>
    <row r="4794" spans="1:3">
      <c r="A4794">
        <v>4791</v>
      </c>
      <c r="B4794" s="21">
        <v>0.22837371518948313</v>
      </c>
      <c r="C4794" s="21">
        <v>0.23149068729798758</v>
      </c>
    </row>
    <row r="4795" spans="1:3">
      <c r="A4795">
        <v>4792</v>
      </c>
      <c r="B4795" s="21">
        <v>0.25616018596247592</v>
      </c>
      <c r="C4795" s="21">
        <v>0.1751798009086514</v>
      </c>
    </row>
    <row r="4796" spans="1:3">
      <c r="A4796">
        <v>4793</v>
      </c>
      <c r="B4796" s="21">
        <v>0.22496895876978348</v>
      </c>
      <c r="C4796" s="21">
        <v>0.19144096227029839</v>
      </c>
    </row>
    <row r="4797" spans="1:3">
      <c r="A4797">
        <v>4794</v>
      </c>
      <c r="B4797" s="21">
        <v>0.25918928028396637</v>
      </c>
      <c r="C4797" s="21">
        <v>0.18339117550785466</v>
      </c>
    </row>
    <row r="4798" spans="1:3">
      <c r="A4798">
        <v>4795</v>
      </c>
      <c r="B4798" s="21">
        <v>0.21610014052513934</v>
      </c>
      <c r="C4798" s="21">
        <v>0.21285663119130799</v>
      </c>
    </row>
    <row r="4799" spans="1:3">
      <c r="A4799">
        <v>4796</v>
      </c>
      <c r="B4799" s="21">
        <v>0.22028479583817681</v>
      </c>
      <c r="C4799" s="21">
        <v>0.19731629675712825</v>
      </c>
    </row>
    <row r="4800" spans="1:3">
      <c r="A4800">
        <v>4797</v>
      </c>
      <c r="B4800" s="21">
        <v>0.25991042826416516</v>
      </c>
      <c r="C4800" s="21">
        <v>0.15235399323467008</v>
      </c>
    </row>
    <row r="4801" spans="1:3">
      <c r="A4801">
        <v>4798</v>
      </c>
      <c r="B4801" s="21">
        <v>0.21831862270808824</v>
      </c>
      <c r="C4801" s="21">
        <v>0.22774803662969242</v>
      </c>
    </row>
    <row r="4802" spans="1:3">
      <c r="A4802">
        <v>4799</v>
      </c>
      <c r="B4802" s="21">
        <v>0.24645912462215475</v>
      </c>
      <c r="C4802" s="21">
        <v>0.1655229915866776</v>
      </c>
    </row>
    <row r="4803" spans="1:3">
      <c r="A4803">
        <v>4800</v>
      </c>
      <c r="B4803" s="21">
        <v>0.24905848961730978</v>
      </c>
      <c r="C4803" s="21">
        <v>0.17521371056745641</v>
      </c>
    </row>
    <row r="4804" spans="1:3">
      <c r="A4804">
        <v>4801</v>
      </c>
      <c r="B4804" s="21">
        <v>0.21761548971692871</v>
      </c>
      <c r="C4804" s="21">
        <v>0.21336555583840927</v>
      </c>
    </row>
    <row r="4805" spans="1:3">
      <c r="A4805">
        <v>4802</v>
      </c>
      <c r="B4805" s="21">
        <v>0.27249181915284854</v>
      </c>
      <c r="C4805" s="21">
        <v>0.16651301177937175</v>
      </c>
    </row>
    <row r="4806" spans="1:3">
      <c r="A4806">
        <v>4803</v>
      </c>
      <c r="B4806" s="21">
        <v>0.24770581214840801</v>
      </c>
      <c r="C4806" s="21">
        <v>0.13672769890681985</v>
      </c>
    </row>
    <row r="4807" spans="1:3">
      <c r="A4807">
        <v>4804</v>
      </c>
      <c r="B4807" s="21">
        <v>0.23701585981690265</v>
      </c>
      <c r="C4807" s="21">
        <v>0.21242755155107124</v>
      </c>
    </row>
    <row r="4808" spans="1:3">
      <c r="A4808">
        <v>4805</v>
      </c>
      <c r="B4808" s="21">
        <v>0.235091680627357</v>
      </c>
      <c r="C4808" s="21">
        <v>0.18199773597060032</v>
      </c>
    </row>
    <row r="4809" spans="1:3">
      <c r="A4809">
        <v>4806</v>
      </c>
      <c r="B4809" s="21">
        <v>0.28111984842436355</v>
      </c>
      <c r="C4809" s="21">
        <v>0.18013744173519608</v>
      </c>
    </row>
    <row r="4810" spans="1:3">
      <c r="A4810">
        <v>4807</v>
      </c>
      <c r="B4810" s="21">
        <v>0.21798663335263818</v>
      </c>
      <c r="C4810" s="21">
        <v>0.21447063268491018</v>
      </c>
    </row>
    <row r="4811" spans="1:3">
      <c r="A4811">
        <v>4808</v>
      </c>
      <c r="B4811" s="21">
        <v>0.19980671571499309</v>
      </c>
      <c r="C4811" s="21">
        <v>0.20431043351784434</v>
      </c>
    </row>
    <row r="4812" spans="1:3">
      <c r="A4812">
        <v>4809</v>
      </c>
      <c r="B4812" s="21">
        <v>0.26391564368623283</v>
      </c>
      <c r="C4812" s="21">
        <v>0.17597169940005031</v>
      </c>
    </row>
    <row r="4813" spans="1:3">
      <c r="A4813">
        <v>4810</v>
      </c>
      <c r="B4813" s="21">
        <v>0.24949853231334596</v>
      </c>
      <c r="C4813" s="21">
        <v>0.22618453356706095</v>
      </c>
    </row>
    <row r="4814" spans="1:3">
      <c r="A4814">
        <v>4811</v>
      </c>
      <c r="B4814" s="21">
        <v>0.28067550160175264</v>
      </c>
      <c r="C4814" s="21">
        <v>0.1307182299204018</v>
      </c>
    </row>
    <row r="4815" spans="1:3">
      <c r="A4815">
        <v>4812</v>
      </c>
      <c r="B4815" s="21">
        <v>0.23038522186366034</v>
      </c>
      <c r="C4815" s="21">
        <v>0.22590523527784578</v>
      </c>
    </row>
    <row r="4816" spans="1:3">
      <c r="A4816">
        <v>4813</v>
      </c>
      <c r="B4816" s="21">
        <v>0.2604547775633364</v>
      </c>
      <c r="C4816" s="21">
        <v>0.19843093216715199</v>
      </c>
    </row>
    <row r="4817" spans="1:3">
      <c r="A4817">
        <v>4814</v>
      </c>
      <c r="B4817" s="21">
        <v>0.21719093516468679</v>
      </c>
      <c r="C4817" s="21">
        <v>0.22043128360523362</v>
      </c>
    </row>
    <row r="4818" spans="1:3">
      <c r="A4818">
        <v>4815</v>
      </c>
      <c r="B4818" s="21">
        <v>0.24786549872164437</v>
      </c>
      <c r="C4818" s="21">
        <v>0.16636859592443393</v>
      </c>
    </row>
    <row r="4819" spans="1:3">
      <c r="A4819">
        <v>4816</v>
      </c>
      <c r="B4819" s="21">
        <v>0.23264598704380604</v>
      </c>
      <c r="C4819" s="21">
        <v>0.27499947770719729</v>
      </c>
    </row>
    <row r="4820" spans="1:3">
      <c r="A4820">
        <v>4817</v>
      </c>
      <c r="B4820" s="21">
        <v>0.2350341390770147</v>
      </c>
      <c r="C4820" s="21">
        <v>0.20369910493628557</v>
      </c>
    </row>
    <row r="4821" spans="1:3">
      <c r="A4821">
        <v>4818</v>
      </c>
      <c r="B4821" s="21">
        <v>0.20713729264908978</v>
      </c>
      <c r="C4821" s="21">
        <v>0.26399359239966491</v>
      </c>
    </row>
    <row r="4822" spans="1:3">
      <c r="A4822">
        <v>4819</v>
      </c>
      <c r="B4822" s="21">
        <v>0.23810025813569205</v>
      </c>
      <c r="C4822" s="21">
        <v>0.15389239988329106</v>
      </c>
    </row>
    <row r="4823" spans="1:3">
      <c r="A4823">
        <v>4820</v>
      </c>
      <c r="B4823" s="21">
        <v>0.24381665824337451</v>
      </c>
      <c r="C4823" s="21">
        <v>0.23566530513238987</v>
      </c>
    </row>
    <row r="4824" spans="1:3">
      <c r="A4824">
        <v>4821</v>
      </c>
      <c r="B4824" s="21">
        <v>0.25233832533240197</v>
      </c>
      <c r="C4824" s="21">
        <v>0.16716802947230608</v>
      </c>
    </row>
    <row r="4825" spans="1:3">
      <c r="A4825">
        <v>4822</v>
      </c>
      <c r="B4825" s="21">
        <v>0.23476178299904488</v>
      </c>
      <c r="C4825" s="21">
        <v>0.16802941930280049</v>
      </c>
    </row>
    <row r="4826" spans="1:3">
      <c r="A4826">
        <v>4823</v>
      </c>
      <c r="B4826" s="21">
        <v>0.29455576186204818</v>
      </c>
      <c r="C4826" s="21">
        <v>0.27897712631257021</v>
      </c>
    </row>
    <row r="4827" spans="1:3">
      <c r="A4827">
        <v>4824</v>
      </c>
      <c r="B4827" s="21">
        <v>0.20620778961689845</v>
      </c>
      <c r="C4827" s="21">
        <v>0.195953020159325</v>
      </c>
    </row>
    <row r="4828" spans="1:3">
      <c r="A4828">
        <v>4825</v>
      </c>
      <c r="B4828" s="21">
        <v>0.23940997678526146</v>
      </c>
      <c r="C4828" s="21">
        <v>0.17424595584433106</v>
      </c>
    </row>
    <row r="4829" spans="1:3">
      <c r="A4829">
        <v>4826</v>
      </c>
      <c r="B4829" s="21">
        <v>0.21921687016474184</v>
      </c>
      <c r="C4829" s="21">
        <v>0.23289466609835996</v>
      </c>
    </row>
    <row r="4830" spans="1:3">
      <c r="A4830">
        <v>4827</v>
      </c>
      <c r="B4830" s="21">
        <v>0.22290490378139902</v>
      </c>
      <c r="C4830" s="21">
        <v>0.19614069220969643</v>
      </c>
    </row>
    <row r="4831" spans="1:3">
      <c r="A4831">
        <v>4828</v>
      </c>
      <c r="B4831" s="21">
        <v>0.26905085345390184</v>
      </c>
      <c r="C4831" s="21">
        <v>0.24419502157411249</v>
      </c>
    </row>
    <row r="4832" spans="1:3">
      <c r="A4832">
        <v>4829</v>
      </c>
      <c r="B4832" s="21">
        <v>0.22306824233640216</v>
      </c>
      <c r="C4832" s="21">
        <v>0.19789937384789597</v>
      </c>
    </row>
    <row r="4833" spans="1:3">
      <c r="A4833">
        <v>4830</v>
      </c>
      <c r="B4833" s="21">
        <v>0.24844970621430637</v>
      </c>
      <c r="C4833" s="21">
        <v>0.22991154195182567</v>
      </c>
    </row>
    <row r="4834" spans="1:3">
      <c r="A4834">
        <v>4831</v>
      </c>
      <c r="B4834" s="21">
        <v>0.24543021076487873</v>
      </c>
      <c r="C4834" s="21">
        <v>0.16214168840965404</v>
      </c>
    </row>
    <row r="4835" spans="1:3">
      <c r="A4835">
        <v>4832</v>
      </c>
      <c r="B4835" s="21">
        <v>0.26048824085637967</v>
      </c>
      <c r="C4835" s="21">
        <v>0.16583056687487588</v>
      </c>
    </row>
    <row r="4836" spans="1:3">
      <c r="A4836">
        <v>4833</v>
      </c>
      <c r="B4836" s="21">
        <v>0.26870274772002878</v>
      </c>
      <c r="C4836" s="21">
        <v>0.12803526520389891</v>
      </c>
    </row>
    <row r="4837" spans="1:3">
      <c r="A4837">
        <v>4834</v>
      </c>
      <c r="B4837" s="21">
        <v>0.2237640834331415</v>
      </c>
      <c r="C4837" s="21">
        <v>0.19244154242127792</v>
      </c>
    </row>
    <row r="4838" spans="1:3">
      <c r="A4838">
        <v>4835</v>
      </c>
      <c r="B4838" s="21">
        <v>0.22654342449239823</v>
      </c>
      <c r="C4838" s="21">
        <v>0.20302718393188066</v>
      </c>
    </row>
    <row r="4839" spans="1:3">
      <c r="A4839">
        <v>4836</v>
      </c>
      <c r="B4839" s="21">
        <v>0.24895915649336295</v>
      </c>
      <c r="C4839" s="21">
        <v>0.19185095509874417</v>
      </c>
    </row>
    <row r="4840" spans="1:3">
      <c r="A4840">
        <v>4837</v>
      </c>
      <c r="B4840" s="21">
        <v>0.22107264375408486</v>
      </c>
      <c r="C4840" s="21">
        <v>0.22466345224587864</v>
      </c>
    </row>
    <row r="4841" spans="1:3">
      <c r="A4841">
        <v>4838</v>
      </c>
      <c r="B4841" s="21">
        <v>0.25135904670352188</v>
      </c>
      <c r="C4841" s="21">
        <v>0.14003834211168006</v>
      </c>
    </row>
    <row r="4842" spans="1:3">
      <c r="A4842">
        <v>4839</v>
      </c>
      <c r="B4842" s="21">
        <v>0.26396536061859294</v>
      </c>
      <c r="C4842" s="21">
        <v>0.15048666747484274</v>
      </c>
    </row>
    <row r="4843" spans="1:3">
      <c r="A4843">
        <v>4840</v>
      </c>
      <c r="B4843" s="21">
        <v>0.2722158531306802</v>
      </c>
      <c r="C4843" s="21">
        <v>0.1767389560772567</v>
      </c>
    </row>
    <row r="4844" spans="1:3">
      <c r="A4844">
        <v>4841</v>
      </c>
      <c r="B4844" s="21">
        <v>0.23693009796250281</v>
      </c>
      <c r="C4844" s="21">
        <v>0.20470852206546003</v>
      </c>
    </row>
    <row r="4845" spans="1:3">
      <c r="A4845">
        <v>4842</v>
      </c>
      <c r="B4845" s="21">
        <v>0.20537802720487924</v>
      </c>
      <c r="C4845" s="21">
        <v>0.23456092577843246</v>
      </c>
    </row>
    <row r="4846" spans="1:3">
      <c r="A4846">
        <v>4843</v>
      </c>
      <c r="B4846" s="21">
        <v>0.25226789950827422</v>
      </c>
      <c r="C4846" s="21">
        <v>0.15690917292667922</v>
      </c>
    </row>
    <row r="4847" spans="1:3">
      <c r="A4847">
        <v>4844</v>
      </c>
      <c r="B4847" s="21">
        <v>0.23820281362046639</v>
      </c>
      <c r="C4847" s="21">
        <v>0.20033397721151333</v>
      </c>
    </row>
    <row r="4848" spans="1:3">
      <c r="A4848">
        <v>4845</v>
      </c>
      <c r="B4848" s="21">
        <v>0.26087630698741204</v>
      </c>
      <c r="C4848" s="21">
        <v>0.15413433144308289</v>
      </c>
    </row>
    <row r="4849" spans="1:3">
      <c r="A4849">
        <v>4846</v>
      </c>
      <c r="B4849" s="21">
        <v>0.21054405356152758</v>
      </c>
      <c r="C4849" s="21">
        <v>0.21742751327026774</v>
      </c>
    </row>
    <row r="4850" spans="1:3">
      <c r="A4850">
        <v>4847</v>
      </c>
      <c r="B4850" s="21">
        <v>0.23171177536983936</v>
      </c>
      <c r="C4850" s="21">
        <v>0.25534555542899112</v>
      </c>
    </row>
    <row r="4851" spans="1:3">
      <c r="A4851">
        <v>4848</v>
      </c>
      <c r="B4851" s="21">
        <v>0.25776250744748197</v>
      </c>
      <c r="C4851" s="21">
        <v>0.14256887530872586</v>
      </c>
    </row>
    <row r="4852" spans="1:3">
      <c r="A4852">
        <v>4849</v>
      </c>
      <c r="B4852" s="21">
        <v>0.24233888461977096</v>
      </c>
      <c r="C4852" s="21">
        <v>0.20180020543021163</v>
      </c>
    </row>
    <row r="4853" spans="1:3">
      <c r="A4853">
        <v>4850</v>
      </c>
      <c r="B4853" s="21">
        <v>0.2295347006869416</v>
      </c>
      <c r="C4853" s="21">
        <v>0.20279599410682517</v>
      </c>
    </row>
    <row r="4854" spans="1:3">
      <c r="A4854">
        <v>4851</v>
      </c>
      <c r="B4854" s="21">
        <v>0.26434881857835918</v>
      </c>
      <c r="C4854" s="21">
        <v>0.1497102922013448</v>
      </c>
    </row>
    <row r="4855" spans="1:3">
      <c r="A4855">
        <v>4852</v>
      </c>
      <c r="B4855" s="21">
        <v>0.27405781791659228</v>
      </c>
      <c r="C4855" s="21">
        <v>0.12726632667903182</v>
      </c>
    </row>
    <row r="4856" spans="1:3">
      <c r="A4856">
        <v>4853</v>
      </c>
      <c r="B4856" s="21">
        <v>0.19980821489962744</v>
      </c>
      <c r="C4856" s="21">
        <v>0.20141637606513435</v>
      </c>
    </row>
    <row r="4857" spans="1:3">
      <c r="A4857">
        <v>4854</v>
      </c>
      <c r="B4857" s="21">
        <v>0.21944206734159241</v>
      </c>
      <c r="C4857" s="21">
        <v>0.22588338292001753</v>
      </c>
    </row>
    <row r="4858" spans="1:3">
      <c r="A4858">
        <v>4855</v>
      </c>
      <c r="B4858" s="21">
        <v>0.22994910691199916</v>
      </c>
      <c r="C4858" s="21">
        <v>0.19171303530148454</v>
      </c>
    </row>
    <row r="4859" spans="1:3">
      <c r="A4859">
        <v>4856</v>
      </c>
      <c r="B4859" s="21">
        <v>0.2370109839802341</v>
      </c>
      <c r="C4859" s="21">
        <v>0.16828550556329372</v>
      </c>
    </row>
    <row r="4860" spans="1:3">
      <c r="A4860">
        <v>4857</v>
      </c>
      <c r="B4860" s="21">
        <v>0.22778441052859746</v>
      </c>
      <c r="C4860" s="21">
        <v>0.28718277134178671</v>
      </c>
    </row>
    <row r="4861" spans="1:3">
      <c r="A4861">
        <v>4858</v>
      </c>
      <c r="B4861" s="21">
        <v>0.23611739425168829</v>
      </c>
      <c r="C4861" s="21">
        <v>0.20141930525877083</v>
      </c>
    </row>
    <row r="4862" spans="1:3">
      <c r="A4862">
        <v>4859</v>
      </c>
      <c r="B4862" s="21">
        <v>0.22301666538235568</v>
      </c>
      <c r="C4862" s="21">
        <v>0.19781024853040102</v>
      </c>
    </row>
    <row r="4863" spans="1:3">
      <c r="A4863">
        <v>4860</v>
      </c>
      <c r="B4863" s="21">
        <v>0.24373469858609087</v>
      </c>
      <c r="C4863" s="21">
        <v>0.19580104926953523</v>
      </c>
    </row>
    <row r="4864" spans="1:3">
      <c r="A4864">
        <v>4861</v>
      </c>
      <c r="B4864" s="21">
        <v>0.27264848985528611</v>
      </c>
      <c r="C4864" s="21">
        <v>0.2185232242601553</v>
      </c>
    </row>
    <row r="4865" spans="1:3">
      <c r="A4865">
        <v>4862</v>
      </c>
      <c r="B4865" s="21">
        <v>0.21159731047094243</v>
      </c>
      <c r="C4865" s="21">
        <v>0.24139188457866201</v>
      </c>
    </row>
    <row r="4866" spans="1:3">
      <c r="A4866">
        <v>4863</v>
      </c>
      <c r="B4866" s="21">
        <v>0.22600154873731007</v>
      </c>
      <c r="C4866" s="21">
        <v>0.23058273028494031</v>
      </c>
    </row>
    <row r="4867" spans="1:3">
      <c r="A4867">
        <v>4864</v>
      </c>
      <c r="B4867" s="21">
        <v>0.23495811807692069</v>
      </c>
      <c r="C4867" s="21">
        <v>0.21022276018688429</v>
      </c>
    </row>
    <row r="4868" spans="1:3">
      <c r="A4868">
        <v>4865</v>
      </c>
      <c r="B4868" s="21">
        <v>0.21862258288912731</v>
      </c>
      <c r="C4868" s="21">
        <v>0.182237097824963</v>
      </c>
    </row>
    <row r="4869" spans="1:3">
      <c r="A4869">
        <v>4866</v>
      </c>
      <c r="B4869" s="21">
        <v>0.22981907817320779</v>
      </c>
      <c r="C4869" s="21">
        <v>0.16123253681558952</v>
      </c>
    </row>
    <row r="4870" spans="1:3">
      <c r="A4870">
        <v>4867</v>
      </c>
      <c r="B4870" s="21">
        <v>0.23032358275985626</v>
      </c>
      <c r="C4870" s="21">
        <v>0.19121638829695781</v>
      </c>
    </row>
    <row r="4871" spans="1:3">
      <c r="A4871">
        <v>4868</v>
      </c>
      <c r="B4871" s="21">
        <v>0.27009563466056574</v>
      </c>
      <c r="C4871" s="21">
        <v>0.14837993230152885</v>
      </c>
    </row>
    <row r="4872" spans="1:3">
      <c r="A4872">
        <v>4869</v>
      </c>
      <c r="B4872" s="21">
        <v>0.25770078040809247</v>
      </c>
      <c r="C4872" s="21">
        <v>0.21558702433896573</v>
      </c>
    </row>
    <row r="4873" spans="1:3">
      <c r="A4873">
        <v>4870</v>
      </c>
      <c r="B4873" s="21">
        <v>0.26077271653116385</v>
      </c>
      <c r="C4873" s="21">
        <v>0.16573133821960839</v>
      </c>
    </row>
    <row r="4874" spans="1:3">
      <c r="A4874">
        <v>4871</v>
      </c>
      <c r="B4874" s="21">
        <v>0.23346964267872214</v>
      </c>
      <c r="C4874" s="21">
        <v>0.21202464471452082</v>
      </c>
    </row>
    <row r="4875" spans="1:3">
      <c r="A4875">
        <v>4872</v>
      </c>
      <c r="B4875" s="21">
        <v>0.25037499403034574</v>
      </c>
      <c r="C4875" s="21">
        <v>0.24449434670901127</v>
      </c>
    </row>
    <row r="4876" spans="1:3">
      <c r="A4876">
        <v>4873</v>
      </c>
      <c r="B4876" s="21">
        <v>0.31152450872438681</v>
      </c>
      <c r="C4876" s="21">
        <v>0.1070726741169158</v>
      </c>
    </row>
    <row r="4877" spans="1:3">
      <c r="A4877">
        <v>4874</v>
      </c>
      <c r="B4877" s="21">
        <v>0.236575326891177</v>
      </c>
      <c r="C4877" s="21">
        <v>0.20406818158738407</v>
      </c>
    </row>
    <row r="4878" spans="1:3">
      <c r="A4878">
        <v>4875</v>
      </c>
      <c r="B4878" s="21">
        <v>0.23169289075344121</v>
      </c>
      <c r="C4878" s="21">
        <v>0.25510190512404501</v>
      </c>
    </row>
    <row r="4879" spans="1:3">
      <c r="A4879">
        <v>4876</v>
      </c>
      <c r="B4879" s="21">
        <v>0.24743964430245624</v>
      </c>
      <c r="C4879" s="21">
        <v>0.21633350916460903</v>
      </c>
    </row>
    <row r="4880" spans="1:3">
      <c r="A4880">
        <v>4877</v>
      </c>
      <c r="B4880" s="21">
        <v>0.23677491611559653</v>
      </c>
      <c r="C4880" s="21">
        <v>0.18879440013174176</v>
      </c>
    </row>
    <row r="4881" spans="1:3">
      <c r="A4881">
        <v>4878</v>
      </c>
      <c r="B4881" s="21">
        <v>0.22138719336263843</v>
      </c>
      <c r="C4881" s="21">
        <v>0.17327310699367227</v>
      </c>
    </row>
    <row r="4882" spans="1:3">
      <c r="A4882">
        <v>4879</v>
      </c>
      <c r="B4882" s="21">
        <v>0.23636338175789839</v>
      </c>
      <c r="C4882" s="21">
        <v>0.19104379675165276</v>
      </c>
    </row>
    <row r="4883" spans="1:3">
      <c r="A4883">
        <v>4880</v>
      </c>
      <c r="B4883" s="21">
        <v>0.2262332148663776</v>
      </c>
      <c r="C4883" s="21">
        <v>0.23880610509139155</v>
      </c>
    </row>
    <row r="4884" spans="1:3">
      <c r="A4884">
        <v>4881</v>
      </c>
      <c r="B4884" s="21">
        <v>0.25706134817927145</v>
      </c>
      <c r="C4884" s="21">
        <v>0.17218028697327156</v>
      </c>
    </row>
    <row r="4885" spans="1:3">
      <c r="A4885">
        <v>4882</v>
      </c>
      <c r="B4885" s="21">
        <v>0.22530246428608017</v>
      </c>
      <c r="C4885" s="21">
        <v>0.25623706188915157</v>
      </c>
    </row>
    <row r="4886" spans="1:3">
      <c r="A4886">
        <v>4883</v>
      </c>
      <c r="B4886" s="21">
        <v>0.24363490674124616</v>
      </c>
      <c r="C4886" s="21">
        <v>0.18785573243038561</v>
      </c>
    </row>
    <row r="4887" spans="1:3">
      <c r="A4887">
        <v>4884</v>
      </c>
      <c r="B4887" s="21">
        <v>0.22666173982897522</v>
      </c>
      <c r="C4887" s="21">
        <v>0.18297822878344694</v>
      </c>
    </row>
    <row r="4888" spans="1:3">
      <c r="A4888">
        <v>4885</v>
      </c>
      <c r="B4888" s="21">
        <v>0.21057896514867824</v>
      </c>
      <c r="C4888" s="21">
        <v>0.21881178090482398</v>
      </c>
    </row>
    <row r="4889" spans="1:3">
      <c r="A4889">
        <v>4886</v>
      </c>
      <c r="B4889" s="21">
        <v>0.24346717126872142</v>
      </c>
      <c r="C4889" s="21">
        <v>0.20757114516374731</v>
      </c>
    </row>
    <row r="4890" spans="1:3">
      <c r="A4890">
        <v>4887</v>
      </c>
      <c r="B4890" s="21">
        <v>0.23302176417875528</v>
      </c>
      <c r="C4890" s="21">
        <v>0.23995533290023413</v>
      </c>
    </row>
    <row r="4891" spans="1:3">
      <c r="A4891">
        <v>4888</v>
      </c>
      <c r="B4891" s="21">
        <v>0.22740066338015089</v>
      </c>
      <c r="C4891" s="21">
        <v>0.27352257061480867</v>
      </c>
    </row>
    <row r="4892" spans="1:3">
      <c r="A4892">
        <v>4889</v>
      </c>
      <c r="B4892" s="21">
        <v>0.22479344816573602</v>
      </c>
      <c r="C4892" s="21">
        <v>0.26035565692299345</v>
      </c>
    </row>
    <row r="4893" spans="1:3">
      <c r="A4893">
        <v>4890</v>
      </c>
      <c r="B4893" s="21">
        <v>0.25142340155888243</v>
      </c>
      <c r="C4893" s="21">
        <v>0.14599331126461942</v>
      </c>
    </row>
    <row r="4894" spans="1:3">
      <c r="A4894">
        <v>4891</v>
      </c>
      <c r="B4894" s="21">
        <v>0.28730973208298444</v>
      </c>
      <c r="C4894" s="21">
        <v>0.13041459495449997</v>
      </c>
    </row>
    <row r="4895" spans="1:3">
      <c r="A4895">
        <v>4892</v>
      </c>
      <c r="B4895" s="21">
        <v>0.22863751543747432</v>
      </c>
      <c r="C4895" s="21">
        <v>0.21914652636543633</v>
      </c>
    </row>
    <row r="4896" spans="1:3">
      <c r="A4896">
        <v>4893</v>
      </c>
      <c r="B4896" s="21">
        <v>0.22103466068819932</v>
      </c>
      <c r="C4896" s="21">
        <v>0.24868048895206712</v>
      </c>
    </row>
    <row r="4897" spans="1:3">
      <c r="A4897">
        <v>4894</v>
      </c>
      <c r="B4897" s="21">
        <v>0.22842086507911649</v>
      </c>
      <c r="C4897" s="21">
        <v>0.16725944911675361</v>
      </c>
    </row>
    <row r="4898" spans="1:3">
      <c r="A4898">
        <v>4895</v>
      </c>
      <c r="B4898" s="21">
        <v>0.27654983524956217</v>
      </c>
      <c r="C4898" s="21">
        <v>0.17102274265897813</v>
      </c>
    </row>
    <row r="4899" spans="1:3">
      <c r="A4899">
        <v>4896</v>
      </c>
      <c r="B4899" s="21">
        <v>0.22308554233254066</v>
      </c>
      <c r="C4899" s="21">
        <v>0.17405694641508596</v>
      </c>
    </row>
    <row r="4900" spans="1:3">
      <c r="A4900">
        <v>4897</v>
      </c>
      <c r="B4900" s="21">
        <v>0.23811063841361113</v>
      </c>
      <c r="C4900" s="21">
        <v>0.18711854931370964</v>
      </c>
    </row>
    <row r="4901" spans="1:3">
      <c r="A4901">
        <v>4898</v>
      </c>
      <c r="B4901" s="21">
        <v>0.20475703555665556</v>
      </c>
      <c r="C4901" s="21">
        <v>0.21018146855429712</v>
      </c>
    </row>
    <row r="4902" spans="1:3">
      <c r="A4902">
        <v>4899</v>
      </c>
      <c r="B4902" s="21">
        <v>0.23642375556096568</v>
      </c>
      <c r="C4902" s="21">
        <v>0.24725655668526783</v>
      </c>
    </row>
    <row r="4903" spans="1:3">
      <c r="A4903">
        <v>4900</v>
      </c>
      <c r="B4903" s="21">
        <v>0.22062346303314631</v>
      </c>
      <c r="C4903" s="21">
        <v>0.26060379869047035</v>
      </c>
    </row>
    <row r="4904" spans="1:3">
      <c r="A4904">
        <v>4901</v>
      </c>
      <c r="B4904" s="21">
        <v>0.23869905692352514</v>
      </c>
      <c r="C4904" s="21">
        <v>0.18432271405568376</v>
      </c>
    </row>
    <row r="4905" spans="1:3">
      <c r="A4905">
        <v>4902</v>
      </c>
      <c r="B4905" s="21">
        <v>0.25328558814673824</v>
      </c>
      <c r="C4905" s="21">
        <v>0.15160938047173705</v>
      </c>
    </row>
    <row r="4906" spans="1:3">
      <c r="A4906">
        <v>4903</v>
      </c>
      <c r="B4906" s="21">
        <v>0.27912835728257046</v>
      </c>
      <c r="C4906" s="21">
        <v>0.14420595518619955</v>
      </c>
    </row>
    <row r="4907" spans="1:3">
      <c r="A4907">
        <v>4904</v>
      </c>
      <c r="B4907" s="21">
        <v>0.23698744526270496</v>
      </c>
      <c r="C4907" s="21">
        <v>0.15283999822907279</v>
      </c>
    </row>
    <row r="4908" spans="1:3">
      <c r="A4908">
        <v>4905</v>
      </c>
      <c r="B4908" s="21">
        <v>0.22910296844462169</v>
      </c>
      <c r="C4908" s="21">
        <v>0.23245158365399343</v>
      </c>
    </row>
    <row r="4909" spans="1:3">
      <c r="A4909">
        <v>4906</v>
      </c>
      <c r="B4909" s="21">
        <v>0.21507806373535349</v>
      </c>
      <c r="C4909" s="21">
        <v>0.1946095976903589</v>
      </c>
    </row>
    <row r="4910" spans="1:3">
      <c r="A4910">
        <v>4907</v>
      </c>
      <c r="B4910" s="21">
        <v>0.2292121625336343</v>
      </c>
      <c r="C4910" s="21">
        <v>0.22485483311279128</v>
      </c>
    </row>
    <row r="4911" spans="1:3">
      <c r="A4911">
        <v>4908</v>
      </c>
      <c r="B4911" s="21">
        <v>0.21045635738238733</v>
      </c>
      <c r="C4911" s="21">
        <v>0.180903384933157</v>
      </c>
    </row>
    <row r="4912" spans="1:3">
      <c r="A4912">
        <v>4909</v>
      </c>
      <c r="B4912" s="21">
        <v>0.2112044490208935</v>
      </c>
      <c r="C4912" s="21">
        <v>0.23500545319916463</v>
      </c>
    </row>
    <row r="4913" spans="1:3">
      <c r="A4913">
        <v>4910</v>
      </c>
      <c r="B4913" s="21">
        <v>0.20271464674238288</v>
      </c>
      <c r="C4913" s="21">
        <v>0.25820289030457561</v>
      </c>
    </row>
    <row r="4914" spans="1:3">
      <c r="A4914">
        <v>4911</v>
      </c>
      <c r="B4914" s="21">
        <v>0.24985180215754088</v>
      </c>
      <c r="C4914" s="21">
        <v>0.22636473934747953</v>
      </c>
    </row>
    <row r="4915" spans="1:3">
      <c r="A4915">
        <v>4912</v>
      </c>
      <c r="B4915" s="21">
        <v>0.25162642693501436</v>
      </c>
      <c r="C4915" s="21">
        <v>0.16024583559330535</v>
      </c>
    </row>
    <row r="4916" spans="1:3">
      <c r="A4916">
        <v>4913</v>
      </c>
      <c r="B4916" s="21">
        <v>0.28990643212154704</v>
      </c>
      <c r="C4916" s="21">
        <v>0.15742914737833205</v>
      </c>
    </row>
    <row r="4917" spans="1:3">
      <c r="A4917">
        <v>4914</v>
      </c>
      <c r="B4917" s="21">
        <v>0.20328914923788988</v>
      </c>
      <c r="C4917" s="21">
        <v>0.19853875073763214</v>
      </c>
    </row>
    <row r="4918" spans="1:3">
      <c r="A4918">
        <v>4915</v>
      </c>
      <c r="B4918" s="21">
        <v>0.23502276644727138</v>
      </c>
      <c r="C4918" s="21">
        <v>0.16620906345189834</v>
      </c>
    </row>
    <row r="4919" spans="1:3">
      <c r="A4919">
        <v>4916</v>
      </c>
      <c r="B4919" s="21">
        <v>0.2442555597842965</v>
      </c>
      <c r="C4919" s="21">
        <v>0.24073423330420937</v>
      </c>
    </row>
    <row r="4920" spans="1:3">
      <c r="A4920">
        <v>4917</v>
      </c>
      <c r="B4920" s="21">
        <v>0.21963851195274811</v>
      </c>
      <c r="C4920" s="21">
        <v>0.22942579303964697</v>
      </c>
    </row>
    <row r="4921" spans="1:3">
      <c r="A4921">
        <v>4918</v>
      </c>
      <c r="B4921" s="21">
        <v>0.24151202612724043</v>
      </c>
      <c r="C4921" s="21">
        <v>0.16331349743552306</v>
      </c>
    </row>
    <row r="4922" spans="1:3">
      <c r="A4922">
        <v>4919</v>
      </c>
      <c r="B4922" s="21">
        <v>0.24581033954555126</v>
      </c>
      <c r="C4922" s="21">
        <v>0.15466928387329146</v>
      </c>
    </row>
    <row r="4923" spans="1:3">
      <c r="A4923">
        <v>4920</v>
      </c>
      <c r="B4923" s="21">
        <v>0.26027007715463996</v>
      </c>
      <c r="C4923" s="21">
        <v>0.18265199877689625</v>
      </c>
    </row>
    <row r="4924" spans="1:3">
      <c r="A4924">
        <v>4921</v>
      </c>
      <c r="B4924" s="21">
        <v>0.25719461877433247</v>
      </c>
      <c r="C4924" s="21">
        <v>0.20772409814702186</v>
      </c>
    </row>
    <row r="4925" spans="1:3">
      <c r="A4925">
        <v>4922</v>
      </c>
      <c r="B4925" s="21">
        <v>0.25655910342584681</v>
      </c>
      <c r="C4925" s="21">
        <v>0.15757012874193049</v>
      </c>
    </row>
    <row r="4926" spans="1:3">
      <c r="A4926">
        <v>4923</v>
      </c>
      <c r="B4926" s="21">
        <v>0.24888290782150463</v>
      </c>
      <c r="C4926" s="21">
        <v>0.16578493285312765</v>
      </c>
    </row>
    <row r="4927" spans="1:3">
      <c r="A4927">
        <v>4924</v>
      </c>
      <c r="B4927" s="21">
        <v>0.22003265147747916</v>
      </c>
      <c r="C4927" s="21">
        <v>0.20043722568644584</v>
      </c>
    </row>
    <row r="4928" spans="1:3">
      <c r="A4928">
        <v>4925</v>
      </c>
      <c r="B4928" s="21">
        <v>0.26237977889508035</v>
      </c>
      <c r="C4928" s="21">
        <v>0.14515278989260771</v>
      </c>
    </row>
    <row r="4929" spans="1:3">
      <c r="A4929">
        <v>4926</v>
      </c>
      <c r="B4929" s="21">
        <v>0.24309775384221802</v>
      </c>
      <c r="C4929" s="21">
        <v>0.15439616433775416</v>
      </c>
    </row>
    <row r="4930" spans="1:3">
      <c r="A4930">
        <v>4927</v>
      </c>
      <c r="B4930" s="21">
        <v>0.20819480005316687</v>
      </c>
      <c r="C4930" s="21">
        <v>0.21600924933623339</v>
      </c>
    </row>
    <row r="4931" spans="1:3">
      <c r="A4931">
        <v>4928</v>
      </c>
      <c r="B4931" s="21">
        <v>0.22057018352874441</v>
      </c>
      <c r="C4931" s="21">
        <v>0.19270756183557128</v>
      </c>
    </row>
    <row r="4932" spans="1:3">
      <c r="A4932">
        <v>4929</v>
      </c>
      <c r="B4932" s="21">
        <v>0.21155173865767349</v>
      </c>
      <c r="C4932" s="21">
        <v>0.19770958859729174</v>
      </c>
    </row>
    <row r="4933" spans="1:3">
      <c r="A4933">
        <v>4930</v>
      </c>
      <c r="B4933" s="21">
        <v>0.22472421769329845</v>
      </c>
      <c r="C4933" s="21">
        <v>0.2007685179434322</v>
      </c>
    </row>
    <row r="4934" spans="1:3">
      <c r="A4934">
        <v>4931</v>
      </c>
      <c r="B4934" s="21">
        <v>0.23920581802821042</v>
      </c>
      <c r="C4934" s="21">
        <v>0.1760696750823082</v>
      </c>
    </row>
    <row r="4935" spans="1:3">
      <c r="A4935">
        <v>4932</v>
      </c>
      <c r="B4935" s="21">
        <v>0.25715227991207784</v>
      </c>
      <c r="C4935" s="21">
        <v>0.20927409154986337</v>
      </c>
    </row>
    <row r="4936" spans="1:3">
      <c r="A4936">
        <v>4933</v>
      </c>
      <c r="B4936" s="21">
        <v>0.23487730355186198</v>
      </c>
      <c r="C4936" s="21">
        <v>0.23254820555512384</v>
      </c>
    </row>
    <row r="4937" spans="1:3">
      <c r="A4937">
        <v>4934</v>
      </c>
      <c r="B4937" s="21">
        <v>0.27080964506630167</v>
      </c>
      <c r="C4937" s="21">
        <v>0.13357546689311167</v>
      </c>
    </row>
    <row r="4938" spans="1:3">
      <c r="A4938">
        <v>4935</v>
      </c>
      <c r="B4938" s="21">
        <v>0.23404299276594492</v>
      </c>
      <c r="C4938" s="21">
        <v>0.26032809107558641</v>
      </c>
    </row>
    <row r="4939" spans="1:3">
      <c r="A4939">
        <v>4936</v>
      </c>
      <c r="B4939" s="21">
        <v>0.22030484214124083</v>
      </c>
      <c r="C4939" s="21">
        <v>0.24059052382860524</v>
      </c>
    </row>
    <row r="4940" spans="1:3">
      <c r="A4940">
        <v>4937</v>
      </c>
      <c r="B4940" s="21">
        <v>0.21454070189689398</v>
      </c>
      <c r="C4940" s="21">
        <v>0.23123697201583598</v>
      </c>
    </row>
    <row r="4941" spans="1:3">
      <c r="A4941">
        <v>4938</v>
      </c>
      <c r="B4941" s="21">
        <v>0.21457999359752256</v>
      </c>
      <c r="C4941" s="21">
        <v>0.23200102814326448</v>
      </c>
    </row>
    <row r="4942" spans="1:3">
      <c r="A4942">
        <v>4939</v>
      </c>
      <c r="B4942" s="21">
        <v>0.22893856166975102</v>
      </c>
      <c r="C4942" s="21">
        <v>0.19458799940832808</v>
      </c>
    </row>
    <row r="4943" spans="1:3">
      <c r="A4943">
        <v>4940</v>
      </c>
      <c r="B4943" s="21">
        <v>0.24622731752805035</v>
      </c>
      <c r="C4943" s="21">
        <v>0.19939355394854388</v>
      </c>
    </row>
    <row r="4944" spans="1:3">
      <c r="A4944">
        <v>4941</v>
      </c>
      <c r="B4944" s="21">
        <v>0.22853012659420235</v>
      </c>
      <c r="C4944" s="21">
        <v>0.24898527297107645</v>
      </c>
    </row>
    <row r="4945" spans="1:3">
      <c r="A4945">
        <v>4942</v>
      </c>
      <c r="B4945" s="21">
        <v>0.29659543879906852</v>
      </c>
      <c r="C4945" s="21">
        <v>0.26604418153250309</v>
      </c>
    </row>
    <row r="4946" spans="1:3">
      <c r="A4946">
        <v>4943</v>
      </c>
      <c r="B4946" s="21">
        <v>0.23026204196334435</v>
      </c>
      <c r="C4946" s="21">
        <v>0.20834068749397397</v>
      </c>
    </row>
    <row r="4947" spans="1:3">
      <c r="A4947">
        <v>4944</v>
      </c>
      <c r="B4947" s="21">
        <v>0.24826493614458534</v>
      </c>
      <c r="C4947" s="21">
        <v>0.13690149000627339</v>
      </c>
    </row>
    <row r="4948" spans="1:3">
      <c r="A4948">
        <v>4945</v>
      </c>
      <c r="B4948" s="21">
        <v>0.24163853251315917</v>
      </c>
      <c r="C4948" s="21">
        <v>0.15758539419880124</v>
      </c>
    </row>
    <row r="4949" spans="1:3">
      <c r="A4949">
        <v>4946</v>
      </c>
      <c r="B4949" s="21">
        <v>0.22319725915070943</v>
      </c>
      <c r="C4949" s="21">
        <v>0.20745080637095192</v>
      </c>
    </row>
    <row r="4950" spans="1:3">
      <c r="A4950">
        <v>4947</v>
      </c>
      <c r="B4950" s="21">
        <v>0.21615233180277768</v>
      </c>
      <c r="C4950" s="21">
        <v>0.21251499752373923</v>
      </c>
    </row>
    <row r="4951" spans="1:3">
      <c r="A4951">
        <v>4948</v>
      </c>
      <c r="B4951" s="21">
        <v>0.25402467203576762</v>
      </c>
      <c r="C4951" s="21">
        <v>0.18408724040847529</v>
      </c>
    </row>
    <row r="4952" spans="1:3">
      <c r="A4952">
        <v>4949</v>
      </c>
      <c r="B4952" s="21">
        <v>0.24282064604081388</v>
      </c>
      <c r="C4952" s="21">
        <v>0.19952598880343672</v>
      </c>
    </row>
    <row r="4953" spans="1:3">
      <c r="A4953">
        <v>4950</v>
      </c>
      <c r="B4953" s="21">
        <v>0.23635001479515966</v>
      </c>
      <c r="C4953" s="21">
        <v>0.17284661028464551</v>
      </c>
    </row>
    <row r="4954" spans="1:3">
      <c r="A4954">
        <v>4951</v>
      </c>
      <c r="B4954" s="21">
        <v>0.26232628873926084</v>
      </c>
      <c r="C4954" s="21">
        <v>0.17300996237017985</v>
      </c>
    </row>
    <row r="4955" spans="1:3">
      <c r="A4955">
        <v>4952</v>
      </c>
      <c r="B4955" s="21">
        <v>0.22634926717603443</v>
      </c>
      <c r="C4955" s="21">
        <v>0.18932927393679466</v>
      </c>
    </row>
    <row r="4956" spans="1:3">
      <c r="A4956">
        <v>4953</v>
      </c>
      <c r="B4956" s="21">
        <v>0.23292170201427662</v>
      </c>
      <c r="C4956" s="21">
        <v>0.17517749096175994</v>
      </c>
    </row>
    <row r="4957" spans="1:3">
      <c r="A4957">
        <v>4954</v>
      </c>
      <c r="B4957" s="21">
        <v>0.23529464497607366</v>
      </c>
      <c r="C4957" s="21">
        <v>0.19281157108830169</v>
      </c>
    </row>
    <row r="4958" spans="1:3">
      <c r="A4958">
        <v>4955</v>
      </c>
      <c r="B4958" s="21">
        <v>0.23465813859503679</v>
      </c>
      <c r="C4958" s="21">
        <v>0.21747936978094656</v>
      </c>
    </row>
    <row r="4959" spans="1:3">
      <c r="A4959">
        <v>4956</v>
      </c>
      <c r="B4959" s="21">
        <v>0.25727486185848542</v>
      </c>
      <c r="C4959" s="21">
        <v>0.1714093494433851</v>
      </c>
    </row>
    <row r="4960" spans="1:3">
      <c r="A4960">
        <v>4957</v>
      </c>
      <c r="B4960" s="21">
        <v>0.24631409937489454</v>
      </c>
      <c r="C4960" s="21">
        <v>0.15394586579831901</v>
      </c>
    </row>
    <row r="4961" spans="1:3">
      <c r="A4961">
        <v>4958</v>
      </c>
      <c r="B4961" s="21">
        <v>0.24159045503369883</v>
      </c>
      <c r="C4961" s="21">
        <v>0.19218756241971319</v>
      </c>
    </row>
    <row r="4962" spans="1:3">
      <c r="A4962">
        <v>4959</v>
      </c>
      <c r="B4962" s="21">
        <v>0.22886200071866036</v>
      </c>
      <c r="C4962" s="21">
        <v>0.20785953296870222</v>
      </c>
    </row>
    <row r="4963" spans="1:3">
      <c r="A4963">
        <v>4960</v>
      </c>
      <c r="B4963" s="21">
        <v>0.2504632770261252</v>
      </c>
      <c r="C4963" s="21">
        <v>0.25904261901643622</v>
      </c>
    </row>
    <row r="4964" spans="1:3">
      <c r="A4964">
        <v>4961</v>
      </c>
      <c r="B4964" s="21">
        <v>0.22569318068137109</v>
      </c>
      <c r="C4964" s="21">
        <v>0.19619016476507245</v>
      </c>
    </row>
    <row r="4965" spans="1:3">
      <c r="A4965">
        <v>4962</v>
      </c>
      <c r="B4965" s="21">
        <v>0.21120319059853065</v>
      </c>
      <c r="C4965" s="21">
        <v>0.20004522459001745</v>
      </c>
    </row>
    <row r="4966" spans="1:3">
      <c r="A4966">
        <v>4963</v>
      </c>
      <c r="B4966" s="21">
        <v>0.23386078936509586</v>
      </c>
      <c r="C4966" s="21">
        <v>0.21653018390568662</v>
      </c>
    </row>
    <row r="4967" spans="1:3">
      <c r="A4967">
        <v>4964</v>
      </c>
      <c r="B4967" s="21">
        <v>0.28439898480491932</v>
      </c>
      <c r="C4967" s="21">
        <v>0.13039441325103632</v>
      </c>
    </row>
    <row r="4968" spans="1:3">
      <c r="A4968">
        <v>4965</v>
      </c>
      <c r="B4968" s="21">
        <v>0.29397086048744608</v>
      </c>
      <c r="C4968" s="21">
        <v>0.18240648987632155</v>
      </c>
    </row>
    <row r="4969" spans="1:3">
      <c r="A4969">
        <v>4966</v>
      </c>
      <c r="B4969" s="21">
        <v>0.25271250416961449</v>
      </c>
      <c r="C4969" s="21">
        <v>0.18494635238079829</v>
      </c>
    </row>
    <row r="4970" spans="1:3">
      <c r="A4970">
        <v>4967</v>
      </c>
      <c r="B4970" s="21">
        <v>0.25524042016155701</v>
      </c>
      <c r="C4970" s="21">
        <v>0.18998580721207359</v>
      </c>
    </row>
    <row r="4971" spans="1:3">
      <c r="A4971">
        <v>4968</v>
      </c>
      <c r="B4971" s="21">
        <v>0.2303335245668901</v>
      </c>
      <c r="C4971" s="21">
        <v>0.1612745522243697</v>
      </c>
    </row>
    <row r="4972" spans="1:3">
      <c r="A4972">
        <v>4969</v>
      </c>
      <c r="B4972" s="21">
        <v>0.20287377514350857</v>
      </c>
      <c r="C4972" s="21">
        <v>0.20265343459220697</v>
      </c>
    </row>
    <row r="4973" spans="1:3">
      <c r="A4973">
        <v>4970</v>
      </c>
      <c r="B4973" s="21">
        <v>0.24556135494853656</v>
      </c>
      <c r="C4973" s="21">
        <v>0.1817298673526368</v>
      </c>
    </row>
    <row r="4974" spans="1:3">
      <c r="A4974">
        <v>4971</v>
      </c>
      <c r="B4974" s="21">
        <v>0.20628129751284</v>
      </c>
      <c r="C4974" s="21">
        <v>0.21421851525415814</v>
      </c>
    </row>
    <row r="4975" spans="1:3">
      <c r="A4975">
        <v>4972</v>
      </c>
      <c r="B4975" s="21">
        <v>0.22816174397816069</v>
      </c>
      <c r="C4975" s="21">
        <v>0.20200480142890653</v>
      </c>
    </row>
    <row r="4976" spans="1:3">
      <c r="A4976">
        <v>4973</v>
      </c>
      <c r="B4976" s="21">
        <v>0.20275589119520895</v>
      </c>
      <c r="C4976" s="21">
        <v>0.20703644042552294</v>
      </c>
    </row>
    <row r="4977" spans="1:3">
      <c r="A4977">
        <v>4974</v>
      </c>
      <c r="B4977" s="21">
        <v>0.22171471015238109</v>
      </c>
      <c r="C4977" s="21">
        <v>0.22704508657532996</v>
      </c>
    </row>
    <row r="4978" spans="1:3">
      <c r="A4978">
        <v>4975</v>
      </c>
      <c r="B4978" s="21">
        <v>0.25367913322247004</v>
      </c>
      <c r="C4978" s="21">
        <v>0.22425039249875922</v>
      </c>
    </row>
    <row r="4979" spans="1:3">
      <c r="A4979">
        <v>4976</v>
      </c>
      <c r="B4979" s="21">
        <v>0.26647827780664929</v>
      </c>
      <c r="C4979" s="21">
        <v>0.12978503889377246</v>
      </c>
    </row>
    <row r="4980" spans="1:3">
      <c r="A4980">
        <v>4977</v>
      </c>
      <c r="B4980" s="21">
        <v>0.22665331387523241</v>
      </c>
      <c r="C4980" s="21">
        <v>0.19610552422726127</v>
      </c>
    </row>
    <row r="4981" spans="1:3">
      <c r="A4981">
        <v>4978</v>
      </c>
      <c r="B4981" s="21">
        <v>0.23639376761828398</v>
      </c>
      <c r="C4981" s="21">
        <v>0.20287994386908526</v>
      </c>
    </row>
    <row r="4982" spans="1:3">
      <c r="A4982">
        <v>4979</v>
      </c>
      <c r="B4982" s="21">
        <v>0.22648836448377721</v>
      </c>
      <c r="C4982" s="21">
        <v>0.21084570692363241</v>
      </c>
    </row>
    <row r="4983" spans="1:3">
      <c r="A4983">
        <v>4980</v>
      </c>
      <c r="B4983" s="21">
        <v>0.2116265041013064</v>
      </c>
      <c r="C4983" s="21">
        <v>0.20056854276989627</v>
      </c>
    </row>
    <row r="4984" spans="1:3">
      <c r="A4984">
        <v>4981</v>
      </c>
      <c r="B4984" s="21">
        <v>0.29567595127810625</v>
      </c>
      <c r="C4984" s="21">
        <v>0.13252750199496052</v>
      </c>
    </row>
    <row r="4985" spans="1:3">
      <c r="A4985">
        <v>4982</v>
      </c>
      <c r="B4985" s="21">
        <v>0.23344694734495663</v>
      </c>
      <c r="C4985" s="21">
        <v>0.18713122412706737</v>
      </c>
    </row>
    <row r="4986" spans="1:3">
      <c r="A4986">
        <v>4983</v>
      </c>
      <c r="B4986" s="21">
        <v>0.23845391456312534</v>
      </c>
      <c r="C4986" s="21">
        <v>0.15938817838107872</v>
      </c>
    </row>
    <row r="4987" spans="1:3">
      <c r="A4987">
        <v>4984</v>
      </c>
      <c r="B4987" s="21">
        <v>0.24107554598683412</v>
      </c>
      <c r="C4987" s="21">
        <v>0.19518423245154534</v>
      </c>
    </row>
    <row r="4988" spans="1:3">
      <c r="A4988">
        <v>4985</v>
      </c>
      <c r="B4988" s="21">
        <v>0.24686038168362168</v>
      </c>
      <c r="C4988" s="21">
        <v>0.25360702848431105</v>
      </c>
    </row>
    <row r="4989" spans="1:3">
      <c r="A4989">
        <v>4986</v>
      </c>
      <c r="B4989" s="21">
        <v>0.24530939378380839</v>
      </c>
      <c r="C4989" s="21">
        <v>0.18446752774462433</v>
      </c>
    </row>
    <row r="4990" spans="1:3">
      <c r="A4990">
        <v>4987</v>
      </c>
      <c r="B4990" s="21">
        <v>0.24834876325718278</v>
      </c>
      <c r="C4990" s="21">
        <v>0.17526359175240416</v>
      </c>
    </row>
    <row r="4991" spans="1:3">
      <c r="A4991">
        <v>4988</v>
      </c>
      <c r="B4991" s="21">
        <v>0.1993140139727331</v>
      </c>
      <c r="C4991" s="21">
        <v>0.23741012179403059</v>
      </c>
    </row>
    <row r="4992" spans="1:3">
      <c r="A4992">
        <v>4989</v>
      </c>
      <c r="B4992" s="21">
        <v>0.23293890751313789</v>
      </c>
      <c r="C4992" s="21">
        <v>0.17983452720640219</v>
      </c>
    </row>
    <row r="4993" spans="1:3">
      <c r="A4993">
        <v>4990</v>
      </c>
      <c r="B4993" s="21">
        <v>0.22421225172483678</v>
      </c>
      <c r="C4993" s="21">
        <v>0.27079387026214158</v>
      </c>
    </row>
    <row r="4994" spans="1:3">
      <c r="A4994">
        <v>4991</v>
      </c>
      <c r="B4994" s="21">
        <v>0.28550407669881861</v>
      </c>
      <c r="C4994" s="21">
        <v>0.15652613834808995</v>
      </c>
    </row>
    <row r="4995" spans="1:3">
      <c r="A4995">
        <v>4992</v>
      </c>
      <c r="B4995" s="21">
        <v>0.22097185994945368</v>
      </c>
      <c r="C4995" s="21">
        <v>0.21503016326282268</v>
      </c>
    </row>
    <row r="4996" spans="1:3">
      <c r="A4996">
        <v>4993</v>
      </c>
      <c r="B4996" s="21">
        <v>0.25962929597752077</v>
      </c>
      <c r="C4996" s="21">
        <v>0.23994439116250257</v>
      </c>
    </row>
    <row r="4997" spans="1:3">
      <c r="A4997">
        <v>4994</v>
      </c>
      <c r="B4997" s="21">
        <v>0.21844928699144328</v>
      </c>
      <c r="C4997" s="21">
        <v>0.23715730856143491</v>
      </c>
    </row>
    <row r="4998" spans="1:3">
      <c r="A4998">
        <v>4995</v>
      </c>
      <c r="B4998" s="21">
        <v>0.25108353946757506</v>
      </c>
      <c r="C4998" s="21">
        <v>0.23387358070425035</v>
      </c>
    </row>
    <row r="4999" spans="1:3">
      <c r="A4999">
        <v>4996</v>
      </c>
      <c r="B4999" s="21">
        <v>0.21889004569422485</v>
      </c>
      <c r="C4999" s="21">
        <v>0.23081298734209205</v>
      </c>
    </row>
    <row r="5000" spans="1:3">
      <c r="A5000">
        <v>4997</v>
      </c>
      <c r="B5000" s="21">
        <v>0.21534817897775607</v>
      </c>
      <c r="C5000" s="21">
        <v>0.25997525020911494</v>
      </c>
    </row>
    <row r="5001" spans="1:3">
      <c r="A5001">
        <v>4998</v>
      </c>
      <c r="B5001" s="21">
        <v>0.26254490145133341</v>
      </c>
      <c r="C5001" s="21">
        <v>0.15751744982549304</v>
      </c>
    </row>
    <row r="5002" spans="1:3">
      <c r="A5002">
        <v>4999</v>
      </c>
      <c r="B5002" s="21">
        <v>0.23926930513165506</v>
      </c>
      <c r="C5002" s="21">
        <v>0.1622443348696036</v>
      </c>
    </row>
    <row r="5003" spans="1:3">
      <c r="A5003">
        <v>5000</v>
      </c>
      <c r="B5003" s="21">
        <v>0.21937822121558267</v>
      </c>
      <c r="C5003" s="21">
        <v>0.18384659395871281</v>
      </c>
    </row>
    <row r="5004" spans="1:3">
      <c r="A5004">
        <v>5001</v>
      </c>
      <c r="B5004" s="21">
        <v>0.24446628431449874</v>
      </c>
      <c r="C5004" s="21">
        <v>0.14310255301409291</v>
      </c>
    </row>
    <row r="5005" spans="1:3">
      <c r="A5005">
        <v>5002</v>
      </c>
      <c r="B5005" s="21">
        <v>0.20931817186447477</v>
      </c>
      <c r="C5005" s="21">
        <v>0.19969699977838787</v>
      </c>
    </row>
    <row r="5006" spans="1:3">
      <c r="A5006">
        <v>5003</v>
      </c>
      <c r="B5006" s="21">
        <v>0.25496539441146154</v>
      </c>
      <c r="C5006" s="21">
        <v>0.21676048527538871</v>
      </c>
    </row>
    <row r="5007" spans="1:3">
      <c r="A5007">
        <v>5004</v>
      </c>
      <c r="B5007" s="21">
        <v>0.25281505885621347</v>
      </c>
      <c r="C5007" s="21">
        <v>0.18544604437098056</v>
      </c>
    </row>
    <row r="5008" spans="1:3">
      <c r="A5008">
        <v>5005</v>
      </c>
      <c r="B5008" s="21">
        <v>0.24271917001211712</v>
      </c>
      <c r="C5008" s="21">
        <v>0.20510229200155264</v>
      </c>
    </row>
    <row r="5009" spans="1:3">
      <c r="A5009">
        <v>5006</v>
      </c>
      <c r="B5009" s="21">
        <v>0.28829867443408491</v>
      </c>
      <c r="C5009" s="21">
        <v>0.26334939819670311</v>
      </c>
    </row>
    <row r="5010" spans="1:3">
      <c r="A5010">
        <v>5007</v>
      </c>
      <c r="B5010" s="21">
        <v>0.23412347188412569</v>
      </c>
      <c r="C5010" s="21">
        <v>0.19611847582612366</v>
      </c>
    </row>
    <row r="5011" spans="1:3">
      <c r="A5011">
        <v>5008</v>
      </c>
      <c r="B5011" s="21">
        <v>0.26416931618322742</v>
      </c>
      <c r="C5011" s="21">
        <v>0.19846939123254065</v>
      </c>
    </row>
    <row r="5012" spans="1:3">
      <c r="A5012">
        <v>5009</v>
      </c>
      <c r="B5012" s="21">
        <v>0.2456227618655725</v>
      </c>
      <c r="C5012" s="21">
        <v>0.1770661367427819</v>
      </c>
    </row>
    <row r="5013" spans="1:3">
      <c r="A5013">
        <v>5010</v>
      </c>
      <c r="B5013" s="21">
        <v>0.21166848441055244</v>
      </c>
      <c r="C5013" s="21">
        <v>0.21695831124484291</v>
      </c>
    </row>
    <row r="5014" spans="1:3">
      <c r="A5014">
        <v>5011</v>
      </c>
      <c r="B5014" s="21">
        <v>0.23347479466763607</v>
      </c>
      <c r="C5014" s="21">
        <v>0.20222468961072282</v>
      </c>
    </row>
    <row r="5015" spans="1:3">
      <c r="A5015">
        <v>5012</v>
      </c>
      <c r="B5015" s="21">
        <v>0.25431885151275657</v>
      </c>
      <c r="C5015" s="21">
        <v>0.23234153067309124</v>
      </c>
    </row>
    <row r="5016" spans="1:3">
      <c r="A5016">
        <v>5013</v>
      </c>
      <c r="B5016" s="21">
        <v>0.2144935017636983</v>
      </c>
      <c r="C5016" s="21">
        <v>0.22025087167166582</v>
      </c>
    </row>
    <row r="5017" spans="1:3">
      <c r="A5017">
        <v>5014</v>
      </c>
      <c r="B5017" s="21">
        <v>0.22475515768530344</v>
      </c>
      <c r="C5017" s="21">
        <v>0.19153744583453128</v>
      </c>
    </row>
    <row r="5018" spans="1:3">
      <c r="A5018">
        <v>5015</v>
      </c>
      <c r="B5018" s="21">
        <v>0.22301531517605566</v>
      </c>
      <c r="C5018" s="21">
        <v>0.17945399580862265</v>
      </c>
    </row>
    <row r="5019" spans="1:3">
      <c r="A5019">
        <v>5016</v>
      </c>
      <c r="B5019" s="21">
        <v>0.27010933010610655</v>
      </c>
      <c r="C5019" s="21">
        <v>0.16092400913157123</v>
      </c>
    </row>
    <row r="5020" spans="1:3">
      <c r="A5020">
        <v>5017</v>
      </c>
      <c r="B5020" s="21">
        <v>0.25260463569582498</v>
      </c>
      <c r="C5020" s="21">
        <v>0.18022299946863202</v>
      </c>
    </row>
    <row r="5021" spans="1:3">
      <c r="A5021">
        <v>5018</v>
      </c>
      <c r="B5021" s="21">
        <v>0.2885612102113172</v>
      </c>
      <c r="C5021" s="21">
        <v>0.14918677129273425</v>
      </c>
    </row>
    <row r="5022" spans="1:3">
      <c r="A5022">
        <v>5019</v>
      </c>
      <c r="B5022" s="21">
        <v>0.26463774203239637</v>
      </c>
      <c r="C5022" s="21">
        <v>0.18886633481256648</v>
      </c>
    </row>
    <row r="5023" spans="1:3">
      <c r="A5023">
        <v>5020</v>
      </c>
      <c r="B5023" s="21">
        <v>0.22345368208263716</v>
      </c>
      <c r="C5023" s="21">
        <v>0.24356381771807101</v>
      </c>
    </row>
    <row r="5024" spans="1:3">
      <c r="A5024">
        <v>5021</v>
      </c>
      <c r="B5024" s="21">
        <v>0.21496667473128261</v>
      </c>
      <c r="C5024" s="21">
        <v>0.22037399385231821</v>
      </c>
    </row>
    <row r="5025" spans="1:3">
      <c r="A5025">
        <v>5022</v>
      </c>
      <c r="B5025" s="21">
        <v>0.23256543882993391</v>
      </c>
      <c r="C5025" s="21">
        <v>0.19691970101319589</v>
      </c>
    </row>
    <row r="5026" spans="1:3">
      <c r="A5026">
        <v>5023</v>
      </c>
      <c r="B5026" s="21">
        <v>0.2282206726925361</v>
      </c>
      <c r="C5026" s="21">
        <v>0.17369545116477431</v>
      </c>
    </row>
    <row r="5027" spans="1:3">
      <c r="A5027">
        <v>5024</v>
      </c>
      <c r="B5027" s="21">
        <v>0.23237345481713542</v>
      </c>
      <c r="C5027" s="21">
        <v>0.16919181663411398</v>
      </c>
    </row>
    <row r="5028" spans="1:3">
      <c r="A5028">
        <v>5025</v>
      </c>
      <c r="B5028" s="21">
        <v>0.2789003566813259</v>
      </c>
      <c r="C5028" s="21">
        <v>0.13823809361203784</v>
      </c>
    </row>
    <row r="5029" spans="1:3">
      <c r="A5029">
        <v>5026</v>
      </c>
      <c r="B5029" s="21">
        <v>0.25919657978463667</v>
      </c>
      <c r="C5029" s="21">
        <v>0.17253227450500569</v>
      </c>
    </row>
    <row r="5030" spans="1:3">
      <c r="A5030">
        <v>5027</v>
      </c>
      <c r="B5030" s="21">
        <v>0.2589952928646761</v>
      </c>
      <c r="C5030" s="21">
        <v>0.18717615922467545</v>
      </c>
    </row>
    <row r="5031" spans="1:3">
      <c r="A5031">
        <v>5028</v>
      </c>
      <c r="B5031" s="21">
        <v>0.20081892098022563</v>
      </c>
      <c r="C5031" s="21">
        <v>0.20890062440450796</v>
      </c>
    </row>
    <row r="5032" spans="1:3">
      <c r="A5032">
        <v>5029</v>
      </c>
      <c r="B5032" s="21">
        <v>0.27513518701435008</v>
      </c>
      <c r="C5032" s="21">
        <v>0.16376512053470635</v>
      </c>
    </row>
    <row r="5033" spans="1:3">
      <c r="A5033">
        <v>5030</v>
      </c>
      <c r="B5033" s="21">
        <v>0.21920726850322403</v>
      </c>
      <c r="C5033" s="21">
        <v>0.1955137046230504</v>
      </c>
    </row>
    <row r="5034" spans="1:3">
      <c r="A5034">
        <v>5031</v>
      </c>
      <c r="B5034" s="21">
        <v>0.22440609400286571</v>
      </c>
      <c r="C5034" s="21">
        <v>0.20071534660603324</v>
      </c>
    </row>
    <row r="5035" spans="1:3">
      <c r="A5035">
        <v>5032</v>
      </c>
      <c r="B5035" s="21">
        <v>0.23813404812914929</v>
      </c>
      <c r="C5035" s="21">
        <v>0.22905032948791626</v>
      </c>
    </row>
    <row r="5036" spans="1:3">
      <c r="A5036">
        <v>5033</v>
      </c>
      <c r="B5036" s="21">
        <v>0.22556494170603211</v>
      </c>
      <c r="C5036" s="21">
        <v>0.21258027668394291</v>
      </c>
    </row>
    <row r="5037" spans="1:3">
      <c r="A5037">
        <v>5034</v>
      </c>
      <c r="B5037" s="21">
        <v>0.22851980285745924</v>
      </c>
      <c r="C5037" s="21">
        <v>0.23194897854455052</v>
      </c>
    </row>
    <row r="5038" spans="1:3">
      <c r="A5038">
        <v>5035</v>
      </c>
      <c r="B5038" s="21">
        <v>0.27258676966342499</v>
      </c>
      <c r="C5038" s="21">
        <v>0.18821821808242159</v>
      </c>
    </row>
    <row r="5039" spans="1:3">
      <c r="A5039">
        <v>5036</v>
      </c>
      <c r="B5039" s="21">
        <v>0.24405694931774274</v>
      </c>
      <c r="C5039" s="21">
        <v>0.17469939856787001</v>
      </c>
    </row>
    <row r="5040" spans="1:3">
      <c r="A5040">
        <v>5037</v>
      </c>
      <c r="B5040" s="21">
        <v>0.23727856037925624</v>
      </c>
      <c r="C5040" s="21">
        <v>0.20607185939832584</v>
      </c>
    </row>
    <row r="5041" spans="1:3">
      <c r="A5041">
        <v>5038</v>
      </c>
      <c r="B5041" s="21">
        <v>0.21823283304551491</v>
      </c>
      <c r="C5041" s="21">
        <v>0.22916765891895324</v>
      </c>
    </row>
    <row r="5042" spans="1:3">
      <c r="A5042">
        <v>5039</v>
      </c>
      <c r="B5042" s="21">
        <v>0.25830058490554475</v>
      </c>
      <c r="C5042" s="21">
        <v>0.20662155709113614</v>
      </c>
    </row>
    <row r="5043" spans="1:3">
      <c r="A5043">
        <v>5040</v>
      </c>
      <c r="B5043" s="21">
        <v>0.22632223353937075</v>
      </c>
      <c r="C5043" s="21">
        <v>0.16469279383051305</v>
      </c>
    </row>
    <row r="5044" spans="1:3">
      <c r="A5044">
        <v>5041</v>
      </c>
      <c r="B5044" s="21">
        <v>0.22227442291175534</v>
      </c>
      <c r="C5044" s="21">
        <v>0.17431394464001146</v>
      </c>
    </row>
    <row r="5045" spans="1:3">
      <c r="A5045">
        <v>5042</v>
      </c>
      <c r="B5045" s="21">
        <v>0.21686695974818007</v>
      </c>
      <c r="C5045" s="21">
        <v>0.22389765429400901</v>
      </c>
    </row>
    <row r="5046" spans="1:3">
      <c r="A5046">
        <v>5043</v>
      </c>
      <c r="B5046" s="21">
        <v>0.22311856577353767</v>
      </c>
      <c r="C5046" s="21">
        <v>0.1983334012783487</v>
      </c>
    </row>
    <row r="5047" spans="1:3">
      <c r="A5047">
        <v>5044</v>
      </c>
      <c r="B5047" s="21">
        <v>0.24653883041163691</v>
      </c>
      <c r="C5047" s="21">
        <v>0.19659957352220397</v>
      </c>
    </row>
    <row r="5048" spans="1:3">
      <c r="A5048">
        <v>5045</v>
      </c>
      <c r="B5048" s="21">
        <v>0.22027760470527094</v>
      </c>
      <c r="C5048" s="21">
        <v>0.2025660319447084</v>
      </c>
    </row>
    <row r="5049" spans="1:3">
      <c r="A5049">
        <v>5046</v>
      </c>
      <c r="B5049" s="21">
        <v>0.2093228696859421</v>
      </c>
      <c r="C5049" s="21">
        <v>0.21785386343956725</v>
      </c>
    </row>
    <row r="5050" spans="1:3">
      <c r="A5050">
        <v>5047</v>
      </c>
      <c r="B5050" s="21">
        <v>0.21604735325506536</v>
      </c>
      <c r="C5050" s="21">
        <v>0.21914988183935402</v>
      </c>
    </row>
    <row r="5051" spans="1:3">
      <c r="A5051">
        <v>5048</v>
      </c>
      <c r="B5051" s="21">
        <v>0.2123058025534772</v>
      </c>
      <c r="C5051" s="21">
        <v>0.25133757146865571</v>
      </c>
    </row>
    <row r="5052" spans="1:3">
      <c r="A5052">
        <v>5049</v>
      </c>
      <c r="B5052" s="21">
        <v>0.24290789753000683</v>
      </c>
      <c r="C5052" s="21">
        <v>0.23335770049616297</v>
      </c>
    </row>
    <row r="5053" spans="1:3">
      <c r="A5053">
        <v>5050</v>
      </c>
      <c r="B5053" s="21">
        <v>0.22060409808137973</v>
      </c>
      <c r="C5053" s="21">
        <v>0.18305642706547412</v>
      </c>
    </row>
    <row r="5054" spans="1:3">
      <c r="A5054">
        <v>5051</v>
      </c>
      <c r="B5054" s="21">
        <v>0.24333336074631834</v>
      </c>
      <c r="C5054" s="21">
        <v>0.16250737465762916</v>
      </c>
    </row>
    <row r="5055" spans="1:3">
      <c r="A5055">
        <v>5052</v>
      </c>
      <c r="B5055" s="21">
        <v>0.26477431293317266</v>
      </c>
      <c r="C5055" s="21">
        <v>0.1519278550012671</v>
      </c>
    </row>
    <row r="5056" spans="1:3">
      <c r="A5056">
        <v>5053</v>
      </c>
      <c r="B5056" s="21">
        <v>0.23567903927462186</v>
      </c>
      <c r="C5056" s="21">
        <v>0.25369206428783764</v>
      </c>
    </row>
    <row r="5057" spans="1:3">
      <c r="A5057">
        <v>5054</v>
      </c>
      <c r="B5057" s="21">
        <v>0.23342307485909658</v>
      </c>
      <c r="C5057" s="21">
        <v>0.22763502063373167</v>
      </c>
    </row>
    <row r="5058" spans="1:3">
      <c r="A5058">
        <v>5055</v>
      </c>
      <c r="B5058" s="21">
        <v>0.26933037680447725</v>
      </c>
      <c r="C5058" s="21">
        <v>0.1835903901231096</v>
      </c>
    </row>
    <row r="5059" spans="1:3">
      <c r="A5059">
        <v>5056</v>
      </c>
      <c r="B5059" s="21">
        <v>0.22030733398761543</v>
      </c>
      <c r="C5059" s="21">
        <v>0.19670018260391786</v>
      </c>
    </row>
    <row r="5060" spans="1:3">
      <c r="A5060">
        <v>5057</v>
      </c>
      <c r="B5060" s="21">
        <v>0.21173069090636379</v>
      </c>
      <c r="C5060" s="21">
        <v>0.22748047589758133</v>
      </c>
    </row>
    <row r="5061" spans="1:3">
      <c r="A5061">
        <v>5058</v>
      </c>
      <c r="B5061" s="21">
        <v>0.24150697054645442</v>
      </c>
      <c r="C5061" s="21">
        <v>0.2179847919252515</v>
      </c>
    </row>
    <row r="5062" spans="1:3">
      <c r="A5062">
        <v>5059</v>
      </c>
      <c r="B5062" s="21">
        <v>0.23948328109261521</v>
      </c>
      <c r="C5062" s="21">
        <v>0.15734766004475362</v>
      </c>
    </row>
    <row r="5063" spans="1:3">
      <c r="A5063">
        <v>5060</v>
      </c>
      <c r="B5063" s="21">
        <v>0.24878643431587888</v>
      </c>
      <c r="C5063" s="21">
        <v>0.14597127064366339</v>
      </c>
    </row>
    <row r="5064" spans="1:3">
      <c r="A5064">
        <v>5061</v>
      </c>
      <c r="B5064" s="21">
        <v>0.23932823728100708</v>
      </c>
      <c r="C5064" s="21">
        <v>0.17253823582765113</v>
      </c>
    </row>
    <row r="5065" spans="1:3">
      <c r="A5065">
        <v>5062</v>
      </c>
      <c r="B5065" s="21">
        <v>0.22777574354051836</v>
      </c>
      <c r="C5065" s="21">
        <v>0.19975450540569198</v>
      </c>
    </row>
    <row r="5066" spans="1:3">
      <c r="A5066">
        <v>5063</v>
      </c>
      <c r="B5066" s="21">
        <v>0.21816574916301457</v>
      </c>
      <c r="C5066" s="21">
        <v>0.2408189782942724</v>
      </c>
    </row>
    <row r="5067" spans="1:3">
      <c r="A5067">
        <v>5064</v>
      </c>
      <c r="B5067" s="21">
        <v>0.26746607824714624</v>
      </c>
      <c r="C5067" s="21">
        <v>0.16963940223898999</v>
      </c>
    </row>
    <row r="5068" spans="1:3">
      <c r="A5068">
        <v>5065</v>
      </c>
      <c r="B5068" s="21">
        <v>0.22770094226158527</v>
      </c>
      <c r="C5068" s="21">
        <v>0.17875572410468774</v>
      </c>
    </row>
    <row r="5069" spans="1:3">
      <c r="A5069">
        <v>5066</v>
      </c>
      <c r="B5069" s="21">
        <v>0.27041015842973054</v>
      </c>
      <c r="C5069" s="21">
        <v>0.16293019964913219</v>
      </c>
    </row>
    <row r="5070" spans="1:3">
      <c r="A5070">
        <v>5067</v>
      </c>
      <c r="B5070" s="21">
        <v>0.21584836778755473</v>
      </c>
      <c r="C5070" s="21">
        <v>0.19938251725189435</v>
      </c>
    </row>
    <row r="5071" spans="1:3">
      <c r="A5071">
        <v>5068</v>
      </c>
      <c r="B5071" s="21">
        <v>0.23297920172752049</v>
      </c>
      <c r="C5071" s="21">
        <v>0.20250248691801409</v>
      </c>
    </row>
    <row r="5072" spans="1:3">
      <c r="A5072">
        <v>5069</v>
      </c>
      <c r="B5072" s="21">
        <v>0.21435165644007059</v>
      </c>
      <c r="C5072" s="21">
        <v>0.18476009431458962</v>
      </c>
    </row>
    <row r="5073" spans="1:3">
      <c r="A5073">
        <v>5070</v>
      </c>
      <c r="B5073" s="21">
        <v>0.24691581234772583</v>
      </c>
      <c r="C5073" s="21">
        <v>0.18872181352118678</v>
      </c>
    </row>
    <row r="5074" spans="1:3">
      <c r="A5074">
        <v>5071</v>
      </c>
      <c r="B5074" s="21">
        <v>0.22758724608398145</v>
      </c>
      <c r="C5074" s="21">
        <v>0.16046201476524702</v>
      </c>
    </row>
    <row r="5075" spans="1:3">
      <c r="A5075">
        <v>5072</v>
      </c>
      <c r="B5075" s="21">
        <v>0.23904237697448338</v>
      </c>
      <c r="C5075" s="21">
        <v>0.16805877454187679</v>
      </c>
    </row>
    <row r="5076" spans="1:3">
      <c r="A5076">
        <v>5073</v>
      </c>
      <c r="B5076" s="21">
        <v>0.22839205526404366</v>
      </c>
      <c r="C5076" s="21">
        <v>0.19390116606687924</v>
      </c>
    </row>
    <row r="5077" spans="1:3">
      <c r="A5077">
        <v>5074</v>
      </c>
      <c r="B5077" s="21">
        <v>0.21380957194128097</v>
      </c>
      <c r="C5077" s="21">
        <v>0.27289335110114837</v>
      </c>
    </row>
    <row r="5078" spans="1:3">
      <c r="A5078">
        <v>5075</v>
      </c>
      <c r="B5078" s="21">
        <v>0.24196154867677955</v>
      </c>
      <c r="C5078" s="21">
        <v>0.17115075063611151</v>
      </c>
    </row>
    <row r="5079" spans="1:3">
      <c r="A5079">
        <v>5076</v>
      </c>
      <c r="B5079" s="21">
        <v>0.25059470892088098</v>
      </c>
      <c r="C5079" s="21">
        <v>0.20981488603449011</v>
      </c>
    </row>
    <row r="5080" spans="1:3">
      <c r="A5080">
        <v>5077</v>
      </c>
      <c r="B5080" s="21">
        <v>0.23949651746330231</v>
      </c>
      <c r="C5080" s="21">
        <v>0.17728561903483539</v>
      </c>
    </row>
    <row r="5081" spans="1:3">
      <c r="A5081">
        <v>5078</v>
      </c>
      <c r="B5081" s="21">
        <v>0.21151145477636471</v>
      </c>
      <c r="C5081" s="21">
        <v>0.20643922796020628</v>
      </c>
    </row>
    <row r="5082" spans="1:3">
      <c r="A5082">
        <v>5079</v>
      </c>
      <c r="B5082" s="21">
        <v>0.22133808351456299</v>
      </c>
      <c r="C5082" s="21">
        <v>0.22243672091431163</v>
      </c>
    </row>
    <row r="5083" spans="1:3">
      <c r="A5083">
        <v>5080</v>
      </c>
      <c r="B5083" s="21">
        <v>0.2372852755422997</v>
      </c>
      <c r="C5083" s="21">
        <v>0.23616718634894374</v>
      </c>
    </row>
    <row r="5084" spans="1:3">
      <c r="A5084">
        <v>5081</v>
      </c>
      <c r="B5084" s="21">
        <v>0.21624601012537173</v>
      </c>
      <c r="C5084" s="21">
        <v>0.19393283596847388</v>
      </c>
    </row>
    <row r="5085" spans="1:3">
      <c r="A5085">
        <v>5082</v>
      </c>
      <c r="B5085" s="21">
        <v>0.22370898916138024</v>
      </c>
      <c r="C5085" s="21">
        <v>0.21027899129428421</v>
      </c>
    </row>
    <row r="5086" spans="1:3">
      <c r="A5086">
        <v>5083</v>
      </c>
      <c r="B5086" s="21">
        <v>0.23788432533962398</v>
      </c>
      <c r="C5086" s="21">
        <v>0.19320538144464239</v>
      </c>
    </row>
    <row r="5087" spans="1:3">
      <c r="A5087">
        <v>5084</v>
      </c>
      <c r="B5087" s="21">
        <v>0.21840500837099169</v>
      </c>
      <c r="C5087" s="21">
        <v>0.20897847297013628</v>
      </c>
    </row>
    <row r="5088" spans="1:3">
      <c r="A5088">
        <v>5085</v>
      </c>
      <c r="B5088" s="21">
        <v>0.20534948769719219</v>
      </c>
      <c r="C5088" s="21">
        <v>0.23208385806872051</v>
      </c>
    </row>
    <row r="5089" spans="1:3">
      <c r="A5089">
        <v>5086</v>
      </c>
      <c r="B5089" s="21">
        <v>0.25014220085525951</v>
      </c>
      <c r="C5089" s="21">
        <v>0.2314689491041555</v>
      </c>
    </row>
    <row r="5090" spans="1:3">
      <c r="A5090">
        <v>5087</v>
      </c>
      <c r="B5090" s="21">
        <v>0.2347959265397824</v>
      </c>
      <c r="C5090" s="21">
        <v>0.21559248896415475</v>
      </c>
    </row>
    <row r="5091" spans="1:3">
      <c r="A5091">
        <v>5088</v>
      </c>
      <c r="B5091" s="21">
        <v>0.25709063655161407</v>
      </c>
      <c r="C5091" s="21">
        <v>0.17695789379000459</v>
      </c>
    </row>
    <row r="5092" spans="1:3">
      <c r="A5092">
        <v>5089</v>
      </c>
      <c r="B5092" s="21">
        <v>0.21600588545003854</v>
      </c>
      <c r="C5092" s="21">
        <v>0.17875795157307173</v>
      </c>
    </row>
    <row r="5093" spans="1:3">
      <c r="A5093">
        <v>5090</v>
      </c>
      <c r="B5093" s="21">
        <v>0.24825277563171719</v>
      </c>
      <c r="C5093" s="21">
        <v>0.17452239306726369</v>
      </c>
    </row>
    <row r="5094" spans="1:3">
      <c r="A5094">
        <v>5091</v>
      </c>
      <c r="B5094" s="21">
        <v>0.26221289760741778</v>
      </c>
      <c r="C5094" s="21">
        <v>0.16812918716536682</v>
      </c>
    </row>
    <row r="5095" spans="1:3">
      <c r="A5095">
        <v>5092</v>
      </c>
      <c r="B5095" s="21">
        <v>0.26980283511682585</v>
      </c>
      <c r="C5095" s="21">
        <v>0.14535601386450833</v>
      </c>
    </row>
    <row r="5096" spans="1:3">
      <c r="A5096">
        <v>5093</v>
      </c>
      <c r="B5096" s="21">
        <v>0.21419059854494463</v>
      </c>
      <c r="C5096" s="21">
        <v>0.20164710106631589</v>
      </c>
    </row>
    <row r="5097" spans="1:3">
      <c r="A5097">
        <v>5094</v>
      </c>
      <c r="B5097" s="21">
        <v>0.24983559135148056</v>
      </c>
      <c r="C5097" s="21">
        <v>0.20752952128766525</v>
      </c>
    </row>
    <row r="5098" spans="1:3">
      <c r="A5098">
        <v>5095</v>
      </c>
      <c r="B5098" s="21">
        <v>0.27391599804891198</v>
      </c>
      <c r="C5098" s="21">
        <v>0.1934085672573076</v>
      </c>
    </row>
    <row r="5099" spans="1:3">
      <c r="A5099">
        <v>5096</v>
      </c>
      <c r="B5099" s="21">
        <v>0.23859706502395681</v>
      </c>
      <c r="C5099" s="21">
        <v>0.28786768312112809</v>
      </c>
    </row>
    <row r="5100" spans="1:3">
      <c r="A5100">
        <v>5097</v>
      </c>
      <c r="B5100" s="21">
        <v>0.22229673910554187</v>
      </c>
      <c r="C5100" s="21">
        <v>0.2224864829131333</v>
      </c>
    </row>
    <row r="5101" spans="1:3">
      <c r="A5101">
        <v>5098</v>
      </c>
      <c r="B5101" s="21">
        <v>0.23191252591249417</v>
      </c>
      <c r="C5101" s="21">
        <v>0.18833527230459454</v>
      </c>
    </row>
    <row r="5102" spans="1:3">
      <c r="A5102">
        <v>5099</v>
      </c>
      <c r="B5102" s="21">
        <v>0.22581678038549152</v>
      </c>
      <c r="C5102" s="21">
        <v>0.17832603230878197</v>
      </c>
    </row>
    <row r="5103" spans="1:3">
      <c r="A5103">
        <v>5100</v>
      </c>
      <c r="B5103" s="21">
        <v>0.25958104934851317</v>
      </c>
      <c r="C5103" s="21">
        <v>0.18225222607378261</v>
      </c>
    </row>
    <row r="5104" spans="1:3">
      <c r="A5104">
        <v>5101</v>
      </c>
      <c r="B5104" s="21">
        <v>0.22371568825505556</v>
      </c>
      <c r="C5104" s="21">
        <v>0.20105777623546361</v>
      </c>
    </row>
    <row r="5105" spans="1:3">
      <c r="A5105">
        <v>5102</v>
      </c>
      <c r="B5105" s="21">
        <v>0.21902498322728017</v>
      </c>
      <c r="C5105" s="21">
        <v>0.20439082414899423</v>
      </c>
    </row>
    <row r="5106" spans="1:3">
      <c r="A5106">
        <v>5103</v>
      </c>
      <c r="B5106" s="21">
        <v>0.24042534196616591</v>
      </c>
      <c r="C5106" s="21">
        <v>0.1440537060092712</v>
      </c>
    </row>
    <row r="5107" spans="1:3">
      <c r="A5107">
        <v>5104</v>
      </c>
      <c r="B5107" s="21">
        <v>0.23061814301241407</v>
      </c>
      <c r="C5107" s="21">
        <v>0.19525243522995886</v>
      </c>
    </row>
    <row r="5108" spans="1:3">
      <c r="A5108">
        <v>5105</v>
      </c>
      <c r="B5108" s="21">
        <v>0.20674652211955608</v>
      </c>
      <c r="C5108" s="21">
        <v>0.18787635637998065</v>
      </c>
    </row>
    <row r="5109" spans="1:3">
      <c r="A5109">
        <v>5106</v>
      </c>
      <c r="B5109" s="21">
        <v>0.24082029665608631</v>
      </c>
      <c r="C5109" s="21">
        <v>0.16895206329886978</v>
      </c>
    </row>
    <row r="5110" spans="1:3">
      <c r="A5110">
        <v>5107</v>
      </c>
      <c r="B5110" s="21">
        <v>0.25555558145235857</v>
      </c>
      <c r="C5110" s="21">
        <v>0.15627786126276241</v>
      </c>
    </row>
    <row r="5111" spans="1:3">
      <c r="A5111">
        <v>5108</v>
      </c>
      <c r="B5111" s="21">
        <v>0.2465274677135619</v>
      </c>
      <c r="C5111" s="21">
        <v>0.21435101159322065</v>
      </c>
    </row>
    <row r="5112" spans="1:3">
      <c r="A5112">
        <v>5109</v>
      </c>
      <c r="B5112" s="21">
        <v>0.25002354875953697</v>
      </c>
      <c r="C5112" s="21">
        <v>0.21320494159011547</v>
      </c>
    </row>
    <row r="5113" spans="1:3">
      <c r="A5113">
        <v>5110</v>
      </c>
      <c r="B5113" s="21">
        <v>0.22070988090035629</v>
      </c>
      <c r="C5113" s="21">
        <v>0.16650375187321462</v>
      </c>
    </row>
    <row r="5114" spans="1:3">
      <c r="A5114">
        <v>5111</v>
      </c>
      <c r="B5114" s="21">
        <v>0.20989226442699047</v>
      </c>
      <c r="C5114" s="21">
        <v>0.24168989851257669</v>
      </c>
    </row>
    <row r="5115" spans="1:3">
      <c r="A5115">
        <v>5112</v>
      </c>
      <c r="B5115" s="21">
        <v>0.22720900716879805</v>
      </c>
      <c r="C5115" s="21">
        <v>0.19223895746432923</v>
      </c>
    </row>
    <row r="5116" spans="1:3">
      <c r="A5116">
        <v>5113</v>
      </c>
      <c r="B5116" s="21">
        <v>0.22126472722144797</v>
      </c>
      <c r="C5116" s="21">
        <v>0.24108908130350462</v>
      </c>
    </row>
    <row r="5117" spans="1:3">
      <c r="A5117">
        <v>5114</v>
      </c>
      <c r="B5117" s="21">
        <v>0.21293935810681258</v>
      </c>
      <c r="C5117" s="21">
        <v>0.20310969728778067</v>
      </c>
    </row>
    <row r="5118" spans="1:3">
      <c r="A5118">
        <v>5115</v>
      </c>
      <c r="B5118" s="21">
        <v>0.26940714445812469</v>
      </c>
      <c r="C5118" s="21">
        <v>0.12474209416230092</v>
      </c>
    </row>
    <row r="5119" spans="1:3">
      <c r="A5119">
        <v>5116</v>
      </c>
      <c r="B5119" s="21">
        <v>0.20009986812836647</v>
      </c>
      <c r="C5119" s="21">
        <v>0.22600745415639267</v>
      </c>
    </row>
    <row r="5120" spans="1:3">
      <c r="A5120">
        <v>5117</v>
      </c>
      <c r="B5120" s="21">
        <v>0.22918671409795205</v>
      </c>
      <c r="C5120" s="21">
        <v>0.1869032902239337</v>
      </c>
    </row>
    <row r="5121" spans="1:3">
      <c r="A5121">
        <v>5118</v>
      </c>
      <c r="B5121" s="21">
        <v>0.21741338712588587</v>
      </c>
      <c r="C5121" s="21">
        <v>0.18798994513382325</v>
      </c>
    </row>
    <row r="5122" spans="1:3">
      <c r="A5122">
        <v>5119</v>
      </c>
      <c r="B5122" s="21">
        <v>0.24391141791183954</v>
      </c>
      <c r="C5122" s="21">
        <v>0.18160043221073846</v>
      </c>
    </row>
    <row r="5123" spans="1:3">
      <c r="A5123">
        <v>5120</v>
      </c>
      <c r="B5123" s="21">
        <v>0.24028649331116861</v>
      </c>
      <c r="C5123" s="21">
        <v>0.22951494705856451</v>
      </c>
    </row>
    <row r="5124" spans="1:3">
      <c r="A5124">
        <v>5121</v>
      </c>
      <c r="B5124" s="21">
        <v>0.24922382605236246</v>
      </c>
      <c r="C5124" s="21">
        <v>0.17535840627884758</v>
      </c>
    </row>
    <row r="5125" spans="1:3">
      <c r="A5125">
        <v>5122</v>
      </c>
      <c r="B5125" s="21">
        <v>0.21202380555107858</v>
      </c>
      <c r="C5125" s="21">
        <v>0.1848397475143107</v>
      </c>
    </row>
    <row r="5126" spans="1:3">
      <c r="A5126">
        <v>5123</v>
      </c>
      <c r="B5126" s="21">
        <v>0.28244177494726092</v>
      </c>
      <c r="C5126" s="21">
        <v>0.23152802459500962</v>
      </c>
    </row>
    <row r="5127" spans="1:3">
      <c r="A5127">
        <v>5124</v>
      </c>
      <c r="B5127" s="21">
        <v>0.27864534552331305</v>
      </c>
      <c r="C5127" s="21">
        <v>0.17374041242644028</v>
      </c>
    </row>
    <row r="5128" spans="1:3">
      <c r="A5128">
        <v>5125</v>
      </c>
      <c r="B5128" s="21">
        <v>0.21780354454620404</v>
      </c>
      <c r="C5128" s="21">
        <v>0.19596959738474548</v>
      </c>
    </row>
    <row r="5129" spans="1:3">
      <c r="A5129">
        <v>5126</v>
      </c>
      <c r="B5129" s="21">
        <v>0.22330404406558715</v>
      </c>
      <c r="C5129" s="21">
        <v>0.20471534097736854</v>
      </c>
    </row>
    <row r="5130" spans="1:3">
      <c r="A5130">
        <v>5127</v>
      </c>
      <c r="B5130" s="21">
        <v>0.22889982478800577</v>
      </c>
      <c r="C5130" s="21">
        <v>0.20246898471143954</v>
      </c>
    </row>
    <row r="5131" spans="1:3">
      <c r="A5131">
        <v>5128</v>
      </c>
      <c r="B5131" s="21">
        <v>0.21214504420927768</v>
      </c>
      <c r="C5131" s="21">
        <v>0.20317360608637205</v>
      </c>
    </row>
    <row r="5132" spans="1:3">
      <c r="A5132">
        <v>5129</v>
      </c>
      <c r="B5132" s="21">
        <v>0.25873058231424056</v>
      </c>
      <c r="C5132" s="21">
        <v>0.13737783211084831</v>
      </c>
    </row>
    <row r="5133" spans="1:3">
      <c r="A5133">
        <v>5130</v>
      </c>
      <c r="B5133" s="21">
        <v>0.22960833279478493</v>
      </c>
      <c r="C5133" s="21">
        <v>0.173388567079067</v>
      </c>
    </row>
    <row r="5134" spans="1:3">
      <c r="A5134">
        <v>5131</v>
      </c>
      <c r="B5134" s="21">
        <v>0.24935104475841549</v>
      </c>
      <c r="C5134" s="21">
        <v>0.22607870820002249</v>
      </c>
    </row>
    <row r="5135" spans="1:3">
      <c r="A5135">
        <v>5132</v>
      </c>
      <c r="B5135" s="21">
        <v>0.2821212336354354</v>
      </c>
      <c r="C5135" s="21">
        <v>0.13465131540577713</v>
      </c>
    </row>
    <row r="5136" spans="1:3">
      <c r="A5136">
        <v>5133</v>
      </c>
      <c r="B5136" s="21">
        <v>0.22096844001613211</v>
      </c>
      <c r="C5136" s="21">
        <v>0.24042201313424388</v>
      </c>
    </row>
    <row r="5137" spans="1:3">
      <c r="A5137">
        <v>5134</v>
      </c>
      <c r="B5137" s="21">
        <v>0.20902400187722506</v>
      </c>
      <c r="C5137" s="21">
        <v>0.22330644042039421</v>
      </c>
    </row>
    <row r="5138" spans="1:3">
      <c r="A5138">
        <v>5135</v>
      </c>
      <c r="B5138" s="21">
        <v>0.2650841206979544</v>
      </c>
      <c r="C5138" s="21">
        <v>0.15625091347022693</v>
      </c>
    </row>
    <row r="5139" spans="1:3">
      <c r="A5139">
        <v>5136</v>
      </c>
      <c r="B5139" s="21">
        <v>0.20716578978797598</v>
      </c>
      <c r="C5139" s="21">
        <v>0.19967090815455968</v>
      </c>
    </row>
    <row r="5140" spans="1:3">
      <c r="A5140">
        <v>5137</v>
      </c>
      <c r="B5140" s="21">
        <v>0.2194298992203417</v>
      </c>
      <c r="C5140" s="21">
        <v>0.21240237532173767</v>
      </c>
    </row>
    <row r="5141" spans="1:3">
      <c r="A5141">
        <v>5138</v>
      </c>
      <c r="B5141" s="21">
        <v>0.2701352218344043</v>
      </c>
      <c r="C5141" s="21">
        <v>0.20656561240835597</v>
      </c>
    </row>
    <row r="5142" spans="1:3">
      <c r="A5142">
        <v>5139</v>
      </c>
      <c r="B5142" s="21">
        <v>0.22851694529730776</v>
      </c>
      <c r="C5142" s="21">
        <v>0.19439026981350549</v>
      </c>
    </row>
    <row r="5143" spans="1:3">
      <c r="A5143">
        <v>5140</v>
      </c>
      <c r="B5143" s="21">
        <v>0.2331594101665366</v>
      </c>
      <c r="C5143" s="21">
        <v>0.15904307803468984</v>
      </c>
    </row>
    <row r="5144" spans="1:3">
      <c r="A5144">
        <v>5141</v>
      </c>
      <c r="B5144" s="21">
        <v>0.25808890262958245</v>
      </c>
      <c r="C5144" s="21">
        <v>0.25097279645491288</v>
      </c>
    </row>
    <row r="5145" spans="1:3">
      <c r="A5145">
        <v>5142</v>
      </c>
      <c r="B5145" s="21">
        <v>0.34056784263232742</v>
      </c>
      <c r="C5145" s="21">
        <v>8.3395189578729795E-2</v>
      </c>
    </row>
    <row r="5146" spans="1:3">
      <c r="A5146">
        <v>5143</v>
      </c>
      <c r="B5146" s="21">
        <v>0.25207092098028899</v>
      </c>
      <c r="C5146" s="21">
        <v>0.15026291470064829</v>
      </c>
    </row>
    <row r="5147" spans="1:3">
      <c r="A5147">
        <v>5144</v>
      </c>
      <c r="B5147" s="21">
        <v>0.26279768680372378</v>
      </c>
      <c r="C5147" s="21">
        <v>0.20612250277495642</v>
      </c>
    </row>
    <row r="5148" spans="1:3">
      <c r="A5148">
        <v>5145</v>
      </c>
      <c r="B5148" s="21">
        <v>0.22003137270888742</v>
      </c>
      <c r="C5148" s="21">
        <v>0.18678758754395161</v>
      </c>
    </row>
    <row r="5149" spans="1:3">
      <c r="A5149">
        <v>5146</v>
      </c>
      <c r="B5149" s="21">
        <v>0.23233912647509131</v>
      </c>
      <c r="C5149" s="21">
        <v>0.2089715396151082</v>
      </c>
    </row>
    <row r="5150" spans="1:3">
      <c r="A5150">
        <v>5147</v>
      </c>
      <c r="B5150" s="21">
        <v>0.20683070618552621</v>
      </c>
      <c r="C5150" s="21">
        <v>0.22769827908606452</v>
      </c>
    </row>
    <row r="5151" spans="1:3">
      <c r="A5151">
        <v>5148</v>
      </c>
      <c r="B5151" s="21">
        <v>0.23621479007933741</v>
      </c>
      <c r="C5151" s="21">
        <v>0.19126563322810175</v>
      </c>
    </row>
    <row r="5152" spans="1:3">
      <c r="A5152">
        <v>5149</v>
      </c>
      <c r="B5152" s="21">
        <v>0.24045587669484708</v>
      </c>
      <c r="C5152" s="21">
        <v>0.1892836352840776</v>
      </c>
    </row>
    <row r="5153" spans="1:3">
      <c r="A5153">
        <v>5150</v>
      </c>
      <c r="B5153" s="21">
        <v>0.20952178474910763</v>
      </c>
      <c r="C5153" s="21">
        <v>0.23683125371270392</v>
      </c>
    </row>
    <row r="5154" spans="1:3">
      <c r="A5154">
        <v>5151</v>
      </c>
      <c r="B5154" s="21">
        <v>0.26606073135101876</v>
      </c>
      <c r="C5154" s="21">
        <v>0.17217551537780224</v>
      </c>
    </row>
    <row r="5155" spans="1:3">
      <c r="A5155">
        <v>5152</v>
      </c>
      <c r="B5155" s="21">
        <v>0.22196481670352478</v>
      </c>
      <c r="C5155" s="21">
        <v>0.18339919413164643</v>
      </c>
    </row>
    <row r="5156" spans="1:3">
      <c r="A5156">
        <v>5153</v>
      </c>
      <c r="B5156" s="21">
        <v>0.27946157930100229</v>
      </c>
      <c r="C5156" s="21">
        <v>0.12984462688791024</v>
      </c>
    </row>
    <row r="5157" spans="1:3">
      <c r="A5157">
        <v>5154</v>
      </c>
      <c r="B5157" s="21">
        <v>0.25263758188621144</v>
      </c>
      <c r="C5157" s="21">
        <v>0.20461405832602864</v>
      </c>
    </row>
    <row r="5158" spans="1:3">
      <c r="A5158">
        <v>5155</v>
      </c>
      <c r="B5158" s="21">
        <v>0.25707267496195574</v>
      </c>
      <c r="C5158" s="21">
        <v>0.23146856549367315</v>
      </c>
    </row>
    <row r="5159" spans="1:3">
      <c r="A5159">
        <v>5156</v>
      </c>
      <c r="B5159" s="21">
        <v>0.25553528232964795</v>
      </c>
      <c r="C5159" s="21">
        <v>0.24956201782383286</v>
      </c>
    </row>
    <row r="5160" spans="1:3">
      <c r="A5160">
        <v>5157</v>
      </c>
      <c r="B5160" s="21">
        <v>0.23243978209925356</v>
      </c>
      <c r="C5160" s="21">
        <v>0.19616629441606895</v>
      </c>
    </row>
    <row r="5161" spans="1:3">
      <c r="A5161">
        <v>5158</v>
      </c>
      <c r="B5161" s="21">
        <v>0.24588420502156527</v>
      </c>
      <c r="C5161" s="21">
        <v>0.17591587958364352</v>
      </c>
    </row>
    <row r="5162" spans="1:3">
      <c r="A5162">
        <v>5159</v>
      </c>
      <c r="B5162" s="21">
        <v>0.23859911886516194</v>
      </c>
      <c r="C5162" s="21">
        <v>0.25353263119430997</v>
      </c>
    </row>
    <row r="5163" spans="1:3">
      <c r="A5163">
        <v>5160</v>
      </c>
      <c r="B5163" s="21">
        <v>0.23344821393245394</v>
      </c>
      <c r="C5163" s="21">
        <v>0.17113597836532582</v>
      </c>
    </row>
    <row r="5164" spans="1:3">
      <c r="A5164">
        <v>5161</v>
      </c>
      <c r="B5164" s="21">
        <v>0.23601419494457318</v>
      </c>
      <c r="C5164" s="21">
        <v>0.20016297689715987</v>
      </c>
    </row>
    <row r="5165" spans="1:3">
      <c r="A5165">
        <v>5162</v>
      </c>
      <c r="B5165" s="21">
        <v>0.30958718733409535</v>
      </c>
      <c r="C5165" s="21">
        <v>9.7147792799663277E-2</v>
      </c>
    </row>
    <row r="5166" spans="1:3">
      <c r="A5166">
        <v>5163</v>
      </c>
      <c r="B5166" s="21">
        <v>0.26599263946503676</v>
      </c>
      <c r="C5166" s="21">
        <v>0.19413707547288589</v>
      </c>
    </row>
    <row r="5167" spans="1:3">
      <c r="A5167">
        <v>5164</v>
      </c>
      <c r="B5167" s="21">
        <v>0.2286464579806422</v>
      </c>
      <c r="C5167" s="21">
        <v>0.2662648637188606</v>
      </c>
    </row>
    <row r="5168" spans="1:3">
      <c r="A5168">
        <v>5165</v>
      </c>
      <c r="B5168" s="21">
        <v>0.22058085659211313</v>
      </c>
      <c r="C5168" s="21">
        <v>0.23970444604024496</v>
      </c>
    </row>
    <row r="5169" spans="1:3">
      <c r="A5169">
        <v>5166</v>
      </c>
      <c r="B5169" s="21">
        <v>0.27010080955110083</v>
      </c>
      <c r="C5169" s="21">
        <v>0.16817437946398209</v>
      </c>
    </row>
    <row r="5170" spans="1:3">
      <c r="A5170">
        <v>5167</v>
      </c>
      <c r="B5170" s="21">
        <v>0.25411586074548104</v>
      </c>
      <c r="C5170" s="21">
        <v>0.18155452555191987</v>
      </c>
    </row>
    <row r="5171" spans="1:3">
      <c r="A5171">
        <v>5168</v>
      </c>
      <c r="B5171" s="21">
        <v>0.22170751229664973</v>
      </c>
      <c r="C5171" s="21">
        <v>0.27738735493776617</v>
      </c>
    </row>
    <row r="5172" spans="1:3">
      <c r="A5172">
        <v>5169</v>
      </c>
      <c r="B5172" s="21">
        <v>0.2612684866098734</v>
      </c>
      <c r="C5172" s="21">
        <v>0.17704611873522927</v>
      </c>
    </row>
    <row r="5173" spans="1:3">
      <c r="A5173">
        <v>5170</v>
      </c>
      <c r="B5173" s="21">
        <v>0.2564450961186806</v>
      </c>
      <c r="C5173" s="21">
        <v>0.15085528627916495</v>
      </c>
    </row>
    <row r="5174" spans="1:3">
      <c r="A5174">
        <v>5171</v>
      </c>
      <c r="B5174" s="21">
        <v>0.27109301238555256</v>
      </c>
      <c r="C5174" s="21">
        <v>0.18717681119398172</v>
      </c>
    </row>
    <row r="5175" spans="1:3">
      <c r="A5175">
        <v>5172</v>
      </c>
      <c r="B5175" s="21">
        <v>0.20657084529791742</v>
      </c>
      <c r="C5175" s="21">
        <v>0.19679309731201963</v>
      </c>
    </row>
    <row r="5176" spans="1:3">
      <c r="A5176">
        <v>5173</v>
      </c>
      <c r="B5176" s="21">
        <v>0.28518552598443569</v>
      </c>
      <c r="C5176" s="21">
        <v>0.12646542652953763</v>
      </c>
    </row>
    <row r="5177" spans="1:3">
      <c r="A5177">
        <v>5174</v>
      </c>
      <c r="B5177" s="21">
        <v>0.24321707709874382</v>
      </c>
      <c r="C5177" s="21">
        <v>0.14523781447742856</v>
      </c>
    </row>
    <row r="5178" spans="1:3">
      <c r="A5178">
        <v>5175</v>
      </c>
      <c r="B5178" s="21">
        <v>0.27671051134741598</v>
      </c>
      <c r="C5178" s="21">
        <v>0.1200077519468512</v>
      </c>
    </row>
    <row r="5179" spans="1:3">
      <c r="A5179">
        <v>5176</v>
      </c>
      <c r="B5179" s="21">
        <v>0.19764001587202576</v>
      </c>
      <c r="C5179" s="21">
        <v>0.21191856299502157</v>
      </c>
    </row>
    <row r="5180" spans="1:3">
      <c r="A5180">
        <v>5177</v>
      </c>
      <c r="B5180" s="21">
        <v>0.23106822905493071</v>
      </c>
      <c r="C5180" s="21">
        <v>0.1795998207134348</v>
      </c>
    </row>
    <row r="5181" spans="1:3">
      <c r="A5181">
        <v>5178</v>
      </c>
      <c r="B5181" s="21">
        <v>0.23358972929026475</v>
      </c>
      <c r="C5181" s="21">
        <v>0.17677050964876667</v>
      </c>
    </row>
    <row r="5182" spans="1:3">
      <c r="A5182">
        <v>5179</v>
      </c>
      <c r="B5182" s="21">
        <v>0.27237715511568</v>
      </c>
      <c r="C5182" s="21">
        <v>0.14794428783146468</v>
      </c>
    </row>
    <row r="5183" spans="1:3">
      <c r="A5183">
        <v>5180</v>
      </c>
      <c r="B5183" s="21">
        <v>0.26588150976370079</v>
      </c>
      <c r="C5183" s="21">
        <v>0.17776840659965457</v>
      </c>
    </row>
    <row r="5184" spans="1:3">
      <c r="A5184">
        <v>5181</v>
      </c>
      <c r="B5184" s="21">
        <v>0.22823338023049849</v>
      </c>
      <c r="C5184" s="21">
        <v>0.23477708011859516</v>
      </c>
    </row>
    <row r="5185" spans="1:3">
      <c r="A5185">
        <v>5182</v>
      </c>
      <c r="B5185" s="21">
        <v>0.22287420061185481</v>
      </c>
      <c r="C5185" s="21">
        <v>0.24768837354441617</v>
      </c>
    </row>
    <row r="5186" spans="1:3">
      <c r="A5186">
        <v>5183</v>
      </c>
      <c r="B5186" s="21">
        <v>0.25383769352787788</v>
      </c>
      <c r="C5186" s="21">
        <v>0.17381457909206657</v>
      </c>
    </row>
    <row r="5187" spans="1:3">
      <c r="A5187">
        <v>5184</v>
      </c>
      <c r="B5187" s="21">
        <v>0.20910852252120285</v>
      </c>
      <c r="C5187" s="21">
        <v>0.20688277052265358</v>
      </c>
    </row>
    <row r="5188" spans="1:3">
      <c r="A5188">
        <v>5185</v>
      </c>
      <c r="B5188" s="21">
        <v>0.21249849533757581</v>
      </c>
      <c r="C5188" s="21">
        <v>0.25255236893633592</v>
      </c>
    </row>
    <row r="5189" spans="1:3">
      <c r="A5189">
        <v>5186</v>
      </c>
      <c r="B5189" s="21">
        <v>0.23258227326954067</v>
      </c>
      <c r="C5189" s="21">
        <v>0.16480348895211971</v>
      </c>
    </row>
    <row r="5190" spans="1:3">
      <c r="A5190">
        <v>5187</v>
      </c>
      <c r="B5190" s="21">
        <v>0.27776409549483344</v>
      </c>
      <c r="C5190" s="21">
        <v>0.1917852237488209</v>
      </c>
    </row>
    <row r="5191" spans="1:3">
      <c r="A5191">
        <v>5188</v>
      </c>
      <c r="B5191" s="21">
        <v>0.24338670699918361</v>
      </c>
      <c r="C5191" s="21">
        <v>0.21242148129496383</v>
      </c>
    </row>
    <row r="5192" spans="1:3">
      <c r="A5192">
        <v>5189</v>
      </c>
      <c r="B5192" s="21">
        <v>0.29880074519193456</v>
      </c>
      <c r="C5192" s="21">
        <v>0.13983329597180616</v>
      </c>
    </row>
    <row r="5193" spans="1:3">
      <c r="A5193">
        <v>5190</v>
      </c>
      <c r="B5193" s="21">
        <v>0.2996852657446491</v>
      </c>
      <c r="C5193" s="21">
        <v>0.12304961026121131</v>
      </c>
    </row>
    <row r="5194" spans="1:3">
      <c r="A5194">
        <v>5191</v>
      </c>
      <c r="B5194" s="21">
        <v>0.24629888294022159</v>
      </c>
      <c r="C5194" s="21">
        <v>0.20165849519754497</v>
      </c>
    </row>
    <row r="5195" spans="1:3">
      <c r="A5195">
        <v>5192</v>
      </c>
      <c r="B5195" s="21">
        <v>0.21774799347387119</v>
      </c>
      <c r="C5195" s="21">
        <v>0.20904313823091936</v>
      </c>
    </row>
    <row r="5196" spans="1:3">
      <c r="A5196">
        <v>5193</v>
      </c>
      <c r="B5196" s="21">
        <v>0.23801985035602641</v>
      </c>
      <c r="C5196" s="21">
        <v>0.19791355863355967</v>
      </c>
    </row>
    <row r="5197" spans="1:3">
      <c r="A5197">
        <v>5194</v>
      </c>
      <c r="B5197" s="21">
        <v>0.21216611465676619</v>
      </c>
      <c r="C5197" s="21">
        <v>0.23886812878950367</v>
      </c>
    </row>
    <row r="5198" spans="1:3">
      <c r="A5198">
        <v>5195</v>
      </c>
      <c r="B5198" s="21">
        <v>0.22164236580814728</v>
      </c>
      <c r="C5198" s="21">
        <v>0.24319434976524854</v>
      </c>
    </row>
    <row r="5199" spans="1:3">
      <c r="A5199">
        <v>5196</v>
      </c>
      <c r="B5199" s="21">
        <v>0.23704018349959399</v>
      </c>
      <c r="C5199" s="21">
        <v>0.16476706033698388</v>
      </c>
    </row>
    <row r="5200" spans="1:3">
      <c r="A5200">
        <v>5197</v>
      </c>
      <c r="B5200" s="21">
        <v>0.24353172744030804</v>
      </c>
      <c r="C5200" s="21">
        <v>0.18151705135092205</v>
      </c>
    </row>
    <row r="5201" spans="1:3">
      <c r="A5201">
        <v>5198</v>
      </c>
      <c r="B5201" s="21">
        <v>0.20441654510890533</v>
      </c>
      <c r="C5201" s="21">
        <v>0.24712197314278334</v>
      </c>
    </row>
    <row r="5202" spans="1:3">
      <c r="A5202">
        <v>5199</v>
      </c>
      <c r="B5202" s="21">
        <v>0.21457393962455121</v>
      </c>
      <c r="C5202" s="21">
        <v>0.22165066260951438</v>
      </c>
    </row>
    <row r="5203" spans="1:3">
      <c r="A5203">
        <v>5200</v>
      </c>
      <c r="B5203" s="21">
        <v>0.22955968802260063</v>
      </c>
      <c r="C5203" s="21">
        <v>0.1670179927116599</v>
      </c>
    </row>
    <row r="5204" spans="1:3">
      <c r="A5204">
        <v>5201</v>
      </c>
      <c r="B5204" s="21">
        <v>0.29035569213642143</v>
      </c>
      <c r="C5204" s="21">
        <v>0.11695933188880395</v>
      </c>
    </row>
    <row r="5205" spans="1:3">
      <c r="A5205">
        <v>5202</v>
      </c>
      <c r="B5205" s="21">
        <v>0.21580677828209413</v>
      </c>
      <c r="C5205" s="21">
        <v>0.22992011933887477</v>
      </c>
    </row>
    <row r="5206" spans="1:3">
      <c r="A5206">
        <v>5203</v>
      </c>
      <c r="B5206" s="21">
        <v>0.21530868352038998</v>
      </c>
      <c r="C5206" s="21">
        <v>0.2255620398314519</v>
      </c>
    </row>
    <row r="5207" spans="1:3">
      <c r="A5207">
        <v>5204</v>
      </c>
      <c r="B5207" s="21">
        <v>0.22535670081190082</v>
      </c>
      <c r="C5207" s="21">
        <v>0.21760580309504368</v>
      </c>
    </row>
    <row r="5208" spans="1:3">
      <c r="A5208">
        <v>5205</v>
      </c>
      <c r="B5208" s="21">
        <v>0.29203259431247525</v>
      </c>
      <c r="C5208" s="21">
        <v>0.14897449463291199</v>
      </c>
    </row>
    <row r="5209" spans="1:3">
      <c r="A5209">
        <v>5206</v>
      </c>
      <c r="B5209" s="21">
        <v>0.26325610947376282</v>
      </c>
      <c r="C5209" s="21">
        <v>0.15644835969271373</v>
      </c>
    </row>
    <row r="5210" spans="1:3">
      <c r="A5210">
        <v>5207</v>
      </c>
      <c r="B5210" s="21">
        <v>0.22133257480563229</v>
      </c>
      <c r="C5210" s="21">
        <v>0.19309805251486339</v>
      </c>
    </row>
    <row r="5211" spans="1:3">
      <c r="A5211">
        <v>5208</v>
      </c>
      <c r="B5211" s="21">
        <v>0.25099447796601532</v>
      </c>
      <c r="C5211" s="21">
        <v>0.21248324710156766</v>
      </c>
    </row>
    <row r="5212" spans="1:3">
      <c r="A5212">
        <v>5209</v>
      </c>
      <c r="B5212" s="21">
        <v>0.2322978953558904</v>
      </c>
      <c r="C5212" s="21">
        <v>0.15620224100845531</v>
      </c>
    </row>
    <row r="5213" spans="1:3">
      <c r="A5213">
        <v>5210</v>
      </c>
      <c r="B5213" s="21">
        <v>0.25502264953982945</v>
      </c>
      <c r="C5213" s="21">
        <v>0.17161993505434589</v>
      </c>
    </row>
    <row r="5214" spans="1:3">
      <c r="A5214">
        <v>5211</v>
      </c>
      <c r="B5214" s="21">
        <v>0.22664478652566303</v>
      </c>
      <c r="C5214" s="21">
        <v>0.18004582996813739</v>
      </c>
    </row>
    <row r="5215" spans="1:3">
      <c r="A5215">
        <v>5212</v>
      </c>
      <c r="B5215" s="21">
        <v>0.24895520932662363</v>
      </c>
      <c r="C5215" s="21">
        <v>0.22402641593482195</v>
      </c>
    </row>
    <row r="5216" spans="1:3">
      <c r="A5216">
        <v>5213</v>
      </c>
      <c r="B5216" s="21">
        <v>0.1986103242536513</v>
      </c>
      <c r="C5216" s="21">
        <v>0.20272269430132084</v>
      </c>
    </row>
    <row r="5217" spans="1:3">
      <c r="A5217">
        <v>5214</v>
      </c>
      <c r="B5217" s="21">
        <v>0.22940532096572441</v>
      </c>
      <c r="C5217" s="21">
        <v>0.27627951427937336</v>
      </c>
    </row>
    <row r="5218" spans="1:3">
      <c r="A5218">
        <v>5215</v>
      </c>
      <c r="B5218" s="21">
        <v>0.236680116677668</v>
      </c>
      <c r="C5218" s="21">
        <v>0.20793452984533789</v>
      </c>
    </row>
    <row r="5219" spans="1:3">
      <c r="A5219">
        <v>5216</v>
      </c>
      <c r="B5219" s="21">
        <v>0.23139416929122306</v>
      </c>
      <c r="C5219" s="21">
        <v>0.17634161027285625</v>
      </c>
    </row>
    <row r="5220" spans="1:3">
      <c r="A5220">
        <v>5217</v>
      </c>
      <c r="B5220" s="21">
        <v>0.21905510129244987</v>
      </c>
      <c r="C5220" s="21">
        <v>0.26961514114596274</v>
      </c>
    </row>
    <row r="5221" spans="1:3">
      <c r="A5221">
        <v>5218</v>
      </c>
      <c r="B5221" s="21">
        <v>0.26541818238891474</v>
      </c>
      <c r="C5221" s="21">
        <v>0.16092290772940618</v>
      </c>
    </row>
    <row r="5222" spans="1:3">
      <c r="A5222">
        <v>5219</v>
      </c>
      <c r="B5222" s="21">
        <v>0.22831210474378583</v>
      </c>
      <c r="C5222" s="21">
        <v>0.16184325864606991</v>
      </c>
    </row>
    <row r="5223" spans="1:3">
      <c r="A5223">
        <v>5220</v>
      </c>
      <c r="B5223" s="21">
        <v>0.25227413383027264</v>
      </c>
      <c r="C5223" s="21">
        <v>0.20215965946886999</v>
      </c>
    </row>
    <row r="5224" spans="1:3">
      <c r="A5224">
        <v>5221</v>
      </c>
      <c r="B5224" s="21">
        <v>0.23208029411305342</v>
      </c>
      <c r="C5224" s="21">
        <v>0.20835406830631148</v>
      </c>
    </row>
    <row r="5225" spans="1:3">
      <c r="A5225">
        <v>5222</v>
      </c>
      <c r="B5225" s="21">
        <v>0.24052417429900957</v>
      </c>
      <c r="C5225" s="21">
        <v>0.14836815189952812</v>
      </c>
    </row>
    <row r="5226" spans="1:3">
      <c r="A5226">
        <v>5223</v>
      </c>
      <c r="B5226" s="21">
        <v>0.26607642402735648</v>
      </c>
      <c r="C5226" s="21">
        <v>0.19489630031035138</v>
      </c>
    </row>
    <row r="5227" spans="1:3">
      <c r="A5227">
        <v>5224</v>
      </c>
      <c r="B5227" s="21">
        <v>0.2188940771487487</v>
      </c>
      <c r="C5227" s="21">
        <v>0.22380706084426422</v>
      </c>
    </row>
    <row r="5228" spans="1:3">
      <c r="A5228">
        <v>5225</v>
      </c>
      <c r="B5228" s="21">
        <v>0.24000713480771901</v>
      </c>
      <c r="C5228" s="21">
        <v>0.17525122236791146</v>
      </c>
    </row>
    <row r="5229" spans="1:3">
      <c r="A5229">
        <v>5226</v>
      </c>
      <c r="B5229" s="21">
        <v>0.25316236141768023</v>
      </c>
      <c r="C5229" s="21">
        <v>0.24201210182236965</v>
      </c>
    </row>
    <row r="5230" spans="1:3">
      <c r="A5230">
        <v>5227</v>
      </c>
      <c r="B5230" s="21">
        <v>0.26669740202411102</v>
      </c>
      <c r="C5230" s="21">
        <v>0.23757654837368464</v>
      </c>
    </row>
    <row r="5231" spans="1:3">
      <c r="A5231">
        <v>5228</v>
      </c>
      <c r="B5231" s="21">
        <v>0.25552323085926443</v>
      </c>
      <c r="C5231" s="21">
        <v>0.1584265765796023</v>
      </c>
    </row>
    <row r="5232" spans="1:3">
      <c r="A5232">
        <v>5229</v>
      </c>
      <c r="B5232" s="21">
        <v>0.23188034591560169</v>
      </c>
      <c r="C5232" s="21">
        <v>0.20622127199969717</v>
      </c>
    </row>
    <row r="5233" spans="1:3">
      <c r="A5233">
        <v>5230</v>
      </c>
      <c r="B5233" s="21">
        <v>0.217848078224123</v>
      </c>
      <c r="C5233" s="21">
        <v>0.23160612898400218</v>
      </c>
    </row>
    <row r="5234" spans="1:3">
      <c r="A5234">
        <v>5231</v>
      </c>
      <c r="B5234" s="21">
        <v>0.21898342145679575</v>
      </c>
      <c r="C5234" s="21">
        <v>0.20046157201066506</v>
      </c>
    </row>
    <row r="5235" spans="1:3">
      <c r="A5235">
        <v>5232</v>
      </c>
      <c r="B5235" s="21">
        <v>0.23043734638941693</v>
      </c>
      <c r="C5235" s="21">
        <v>0.19009572581946094</v>
      </c>
    </row>
    <row r="5236" spans="1:3">
      <c r="A5236">
        <v>5233</v>
      </c>
      <c r="B5236" s="21">
        <v>0.23267986734209647</v>
      </c>
      <c r="C5236" s="21">
        <v>0.18831710565323642</v>
      </c>
    </row>
    <row r="5237" spans="1:3">
      <c r="A5237">
        <v>5234</v>
      </c>
      <c r="B5237" s="21">
        <v>0.22482888021625719</v>
      </c>
      <c r="C5237" s="21">
        <v>0.17410152794631373</v>
      </c>
    </row>
    <row r="5238" spans="1:3">
      <c r="A5238">
        <v>5235</v>
      </c>
      <c r="B5238" s="21">
        <v>0.27544439971839285</v>
      </c>
      <c r="C5238" s="21">
        <v>0.13702820226093024</v>
      </c>
    </row>
    <row r="5239" spans="1:3">
      <c r="A5239">
        <v>5236</v>
      </c>
      <c r="B5239" s="21">
        <v>0.23402260603029995</v>
      </c>
      <c r="C5239" s="21">
        <v>0.23098476110457744</v>
      </c>
    </row>
    <row r="5240" spans="1:3">
      <c r="A5240">
        <v>5237</v>
      </c>
      <c r="B5240" s="21">
        <v>0.24823712793706601</v>
      </c>
      <c r="C5240" s="21">
        <v>0.15981839211097953</v>
      </c>
    </row>
    <row r="5241" spans="1:3">
      <c r="A5241">
        <v>5238</v>
      </c>
      <c r="B5241" s="21">
        <v>0.22519334013602388</v>
      </c>
      <c r="C5241" s="21">
        <v>0.21915442132768337</v>
      </c>
    </row>
    <row r="5242" spans="1:3">
      <c r="A5242">
        <v>5239</v>
      </c>
      <c r="B5242" s="21">
        <v>0.24630548471042746</v>
      </c>
      <c r="C5242" s="21">
        <v>0.17284293429800468</v>
      </c>
    </row>
    <row r="5243" spans="1:3">
      <c r="A5243">
        <v>5240</v>
      </c>
      <c r="B5243" s="21">
        <v>0.27380318187702152</v>
      </c>
      <c r="C5243" s="21">
        <v>0.18576578549354641</v>
      </c>
    </row>
    <row r="5244" spans="1:3">
      <c r="A5244">
        <v>5241</v>
      </c>
      <c r="B5244" s="21">
        <v>0.24545390748284049</v>
      </c>
      <c r="C5244" s="21">
        <v>0.25296131186426457</v>
      </c>
    </row>
    <row r="5245" spans="1:3">
      <c r="A5245">
        <v>5242</v>
      </c>
      <c r="B5245" s="21">
        <v>0.2320707467063568</v>
      </c>
      <c r="C5245" s="21">
        <v>0.19176168003717786</v>
      </c>
    </row>
    <row r="5246" spans="1:3">
      <c r="A5246">
        <v>5243</v>
      </c>
      <c r="B5246" s="21">
        <v>0.20430840949546664</v>
      </c>
      <c r="C5246" s="21">
        <v>0.22492062318926295</v>
      </c>
    </row>
    <row r="5247" spans="1:3">
      <c r="A5247">
        <v>5244</v>
      </c>
      <c r="B5247" s="21">
        <v>0.24481190360498553</v>
      </c>
      <c r="C5247" s="21">
        <v>0.22143423301097737</v>
      </c>
    </row>
    <row r="5248" spans="1:3">
      <c r="A5248">
        <v>5245</v>
      </c>
      <c r="B5248" s="21">
        <v>0.22517883803429184</v>
      </c>
      <c r="C5248" s="21">
        <v>0.16793832819436513</v>
      </c>
    </row>
    <row r="5249" spans="1:3">
      <c r="A5249">
        <v>5246</v>
      </c>
      <c r="B5249" s="21">
        <v>0.24637353324471642</v>
      </c>
      <c r="C5249" s="21">
        <v>0.1745077877505665</v>
      </c>
    </row>
    <row r="5250" spans="1:3">
      <c r="A5250">
        <v>5247</v>
      </c>
      <c r="B5250" s="21">
        <v>0.24568297333498459</v>
      </c>
      <c r="C5250" s="21">
        <v>0.2692666039131022</v>
      </c>
    </row>
    <row r="5251" spans="1:3">
      <c r="A5251">
        <v>5248</v>
      </c>
      <c r="B5251" s="21">
        <v>0.21182605044756167</v>
      </c>
      <c r="C5251" s="21">
        <v>0.23266414626792681</v>
      </c>
    </row>
    <row r="5252" spans="1:3">
      <c r="A5252">
        <v>5249</v>
      </c>
      <c r="B5252" s="21">
        <v>0.29770233652026085</v>
      </c>
      <c r="C5252" s="21">
        <v>0.1406458805761964</v>
      </c>
    </row>
    <row r="5253" spans="1:3">
      <c r="A5253">
        <v>5250</v>
      </c>
      <c r="B5253" s="21">
        <v>0.29311754793067624</v>
      </c>
      <c r="C5253" s="21">
        <v>0.17553088619594237</v>
      </c>
    </row>
    <row r="5254" spans="1:3">
      <c r="A5254">
        <v>5251</v>
      </c>
      <c r="B5254" s="21">
        <v>0.24846047147610872</v>
      </c>
      <c r="C5254" s="21">
        <v>0.20649873471187982</v>
      </c>
    </row>
    <row r="5255" spans="1:3">
      <c r="A5255">
        <v>5252</v>
      </c>
      <c r="B5255" s="21">
        <v>0.26300822839543836</v>
      </c>
      <c r="C5255" s="21">
        <v>0.15416327948428624</v>
      </c>
    </row>
    <row r="5256" spans="1:3">
      <c r="A5256">
        <v>5253</v>
      </c>
      <c r="B5256" s="21">
        <v>0.21122237472992106</v>
      </c>
      <c r="C5256" s="21">
        <v>0.19736993128130778</v>
      </c>
    </row>
    <row r="5257" spans="1:3">
      <c r="A5257">
        <v>5254</v>
      </c>
      <c r="B5257" s="21">
        <v>0.24738463997546128</v>
      </c>
      <c r="C5257" s="21">
        <v>0.18807376279989807</v>
      </c>
    </row>
    <row r="5258" spans="1:3">
      <c r="A5258">
        <v>5255</v>
      </c>
      <c r="B5258" s="21">
        <v>0.24105717284215053</v>
      </c>
      <c r="C5258" s="21">
        <v>0.20331712435353488</v>
      </c>
    </row>
    <row r="5259" spans="1:3">
      <c r="A5259">
        <v>5256</v>
      </c>
      <c r="B5259" s="21">
        <v>0.21815586178887009</v>
      </c>
      <c r="C5259" s="21">
        <v>0.18871497460370415</v>
      </c>
    </row>
    <row r="5260" spans="1:3">
      <c r="A5260">
        <v>5257</v>
      </c>
      <c r="B5260" s="21">
        <v>0.22322796576602877</v>
      </c>
      <c r="C5260" s="21">
        <v>0.2365335677941591</v>
      </c>
    </row>
    <row r="5261" spans="1:3">
      <c r="A5261">
        <v>5258</v>
      </c>
      <c r="B5261" s="21">
        <v>0.28357167805400657</v>
      </c>
      <c r="C5261" s="21">
        <v>0.19406107123013672</v>
      </c>
    </row>
    <row r="5262" spans="1:3">
      <c r="A5262">
        <v>5259</v>
      </c>
      <c r="B5262" s="21">
        <v>0.22248367265297561</v>
      </c>
      <c r="C5262" s="21">
        <v>0.20599970702661269</v>
      </c>
    </row>
    <row r="5263" spans="1:3">
      <c r="A5263">
        <v>5260</v>
      </c>
      <c r="B5263" s="21">
        <v>0.2173461109871766</v>
      </c>
      <c r="C5263" s="21">
        <v>0.24445995119177172</v>
      </c>
    </row>
    <row r="5264" spans="1:3">
      <c r="A5264">
        <v>5261</v>
      </c>
      <c r="B5264" s="21">
        <v>0.27976681482438626</v>
      </c>
      <c r="C5264" s="21">
        <v>0.23271840151846174</v>
      </c>
    </row>
    <row r="5265" spans="1:3">
      <c r="A5265">
        <v>5262</v>
      </c>
      <c r="B5265" s="21">
        <v>0.23966543215913977</v>
      </c>
      <c r="C5265" s="21">
        <v>0.17752729930164068</v>
      </c>
    </row>
    <row r="5266" spans="1:3">
      <c r="A5266">
        <v>5263</v>
      </c>
      <c r="B5266" s="21">
        <v>0.24142441364292244</v>
      </c>
      <c r="C5266" s="21">
        <v>0.23891673158612134</v>
      </c>
    </row>
    <row r="5267" spans="1:3">
      <c r="A5267">
        <v>5264</v>
      </c>
      <c r="B5267" s="21">
        <v>0.25410650629951159</v>
      </c>
      <c r="C5267" s="21">
        <v>0.13910967265140453</v>
      </c>
    </row>
    <row r="5268" spans="1:3">
      <c r="A5268">
        <v>5265</v>
      </c>
      <c r="B5268" s="21">
        <v>0.28977175125610738</v>
      </c>
      <c r="C5268" s="21">
        <v>0.11507954294205733</v>
      </c>
    </row>
    <row r="5269" spans="1:3">
      <c r="A5269">
        <v>5266</v>
      </c>
      <c r="B5269" s="21">
        <v>0.26178968094215277</v>
      </c>
      <c r="C5269" s="21">
        <v>0.12858304161860346</v>
      </c>
    </row>
    <row r="5270" spans="1:3">
      <c r="A5270">
        <v>5267</v>
      </c>
      <c r="B5270" s="21">
        <v>0.27251276641841848</v>
      </c>
      <c r="C5270" s="21">
        <v>0.17424595669219003</v>
      </c>
    </row>
    <row r="5271" spans="1:3">
      <c r="A5271">
        <v>5268</v>
      </c>
      <c r="B5271" s="21">
        <v>0.20710429284898843</v>
      </c>
      <c r="C5271" s="21">
        <v>0.22634683256222057</v>
      </c>
    </row>
    <row r="5272" spans="1:3">
      <c r="A5272">
        <v>5269</v>
      </c>
      <c r="B5272" s="21">
        <v>0.22885576292862692</v>
      </c>
      <c r="C5272" s="21">
        <v>0.20545317194663479</v>
      </c>
    </row>
    <row r="5273" spans="1:3">
      <c r="A5273">
        <v>5270</v>
      </c>
      <c r="B5273" s="21">
        <v>0.22854635029793344</v>
      </c>
      <c r="C5273" s="21">
        <v>0.19673490860728371</v>
      </c>
    </row>
    <row r="5274" spans="1:3">
      <c r="A5274">
        <v>5271</v>
      </c>
      <c r="B5274" s="21">
        <v>0.20876819123511808</v>
      </c>
      <c r="C5274" s="21">
        <v>0.21468763665993396</v>
      </c>
    </row>
    <row r="5275" spans="1:3">
      <c r="A5275">
        <v>5272</v>
      </c>
      <c r="B5275" s="21">
        <v>0.26029097627785591</v>
      </c>
      <c r="C5275" s="21">
        <v>0.20484431855466495</v>
      </c>
    </row>
    <row r="5276" spans="1:3">
      <c r="A5276">
        <v>5273</v>
      </c>
      <c r="B5276" s="21">
        <v>0.24856855805316039</v>
      </c>
      <c r="C5276" s="21">
        <v>0.1784725619849368</v>
      </c>
    </row>
    <row r="5277" spans="1:3">
      <c r="A5277">
        <v>5274</v>
      </c>
      <c r="B5277" s="21">
        <v>0.23900314756976818</v>
      </c>
      <c r="C5277" s="21">
        <v>0.19660187355505973</v>
      </c>
    </row>
    <row r="5278" spans="1:3">
      <c r="A5278">
        <v>5275</v>
      </c>
      <c r="B5278" s="21">
        <v>0.28206850515198362</v>
      </c>
      <c r="C5278" s="21">
        <v>0.12445857648523476</v>
      </c>
    </row>
    <row r="5279" spans="1:3">
      <c r="A5279">
        <v>5276</v>
      </c>
      <c r="B5279" s="21">
        <v>0.25023406975813162</v>
      </c>
      <c r="C5279" s="21">
        <v>0.2045845845610233</v>
      </c>
    </row>
    <row r="5280" spans="1:3">
      <c r="A5280">
        <v>5277</v>
      </c>
      <c r="B5280" s="21">
        <v>0.24129857615002237</v>
      </c>
      <c r="C5280" s="21">
        <v>0.16879892690733714</v>
      </c>
    </row>
    <row r="5281" spans="1:3">
      <c r="A5281">
        <v>5278</v>
      </c>
      <c r="B5281" s="21">
        <v>0.22140683690233862</v>
      </c>
      <c r="C5281" s="21">
        <v>0.19248062786192505</v>
      </c>
    </row>
    <row r="5282" spans="1:3">
      <c r="A5282">
        <v>5279</v>
      </c>
      <c r="B5282" s="21">
        <v>0.22682076335189483</v>
      </c>
      <c r="C5282" s="21">
        <v>0.25347039548610495</v>
      </c>
    </row>
    <row r="5283" spans="1:3">
      <c r="A5283">
        <v>5280</v>
      </c>
      <c r="B5283" s="21">
        <v>0.27158442494087232</v>
      </c>
      <c r="C5283" s="21">
        <v>0.16702652663957346</v>
      </c>
    </row>
    <row r="5284" spans="1:3">
      <c r="A5284">
        <v>5281</v>
      </c>
      <c r="B5284" s="21">
        <v>0.21310892396315273</v>
      </c>
      <c r="C5284" s="21">
        <v>0.18640469477779131</v>
      </c>
    </row>
    <row r="5285" spans="1:3">
      <c r="A5285">
        <v>5282</v>
      </c>
      <c r="B5285" s="21">
        <v>0.23189647463188451</v>
      </c>
      <c r="C5285" s="21">
        <v>0.22046631724858914</v>
      </c>
    </row>
    <row r="5286" spans="1:3">
      <c r="A5286">
        <v>5283</v>
      </c>
      <c r="B5286" s="21">
        <v>0.26270575080857983</v>
      </c>
      <c r="C5286" s="21">
        <v>0.15763091431621956</v>
      </c>
    </row>
    <row r="5287" spans="1:3">
      <c r="A5287">
        <v>5284</v>
      </c>
      <c r="B5287" s="21">
        <v>0.2191788578107281</v>
      </c>
      <c r="C5287" s="21">
        <v>0.25618304187343666</v>
      </c>
    </row>
    <row r="5288" spans="1:3">
      <c r="A5288">
        <v>5285</v>
      </c>
      <c r="B5288" s="21">
        <v>0.24803329731791066</v>
      </c>
      <c r="C5288" s="21">
        <v>0.20280991796473224</v>
      </c>
    </row>
    <row r="5289" spans="1:3">
      <c r="A5289">
        <v>5286</v>
      </c>
      <c r="B5289" s="21">
        <v>0.23157728536695565</v>
      </c>
      <c r="C5289" s="21">
        <v>0.2623201715615483</v>
      </c>
    </row>
    <row r="5290" spans="1:3">
      <c r="A5290">
        <v>5287</v>
      </c>
      <c r="B5290" s="21">
        <v>0.26057745749455991</v>
      </c>
      <c r="C5290" s="21">
        <v>0.25956183880844197</v>
      </c>
    </row>
    <row r="5291" spans="1:3">
      <c r="A5291">
        <v>5288</v>
      </c>
      <c r="B5291" s="21">
        <v>0.21778665314780521</v>
      </c>
      <c r="C5291" s="21">
        <v>0.25790694437942874</v>
      </c>
    </row>
    <row r="5292" spans="1:3">
      <c r="A5292">
        <v>5289</v>
      </c>
      <c r="B5292" s="21">
        <v>0.28974822945129863</v>
      </c>
      <c r="C5292" s="21">
        <v>0.15353315627799982</v>
      </c>
    </row>
    <row r="5293" spans="1:3">
      <c r="A5293">
        <v>5290</v>
      </c>
      <c r="B5293" s="21">
        <v>0.25029155887870524</v>
      </c>
      <c r="C5293" s="21">
        <v>0.19434854714234417</v>
      </c>
    </row>
    <row r="5294" spans="1:3">
      <c r="A5294">
        <v>5291</v>
      </c>
      <c r="B5294" s="21">
        <v>0.23835746359090065</v>
      </c>
      <c r="C5294" s="21">
        <v>0.17906980698857922</v>
      </c>
    </row>
    <row r="5295" spans="1:3">
      <c r="A5295">
        <v>5292</v>
      </c>
      <c r="B5295" s="21">
        <v>0.21726568040692806</v>
      </c>
      <c r="C5295" s="21">
        <v>0.2012178480487109</v>
      </c>
    </row>
    <row r="5296" spans="1:3">
      <c r="A5296">
        <v>5293</v>
      </c>
      <c r="B5296" s="21">
        <v>0.21898174795156169</v>
      </c>
      <c r="C5296" s="21">
        <v>0.21100437947835293</v>
      </c>
    </row>
    <row r="5297" spans="1:3">
      <c r="A5297">
        <v>5294</v>
      </c>
      <c r="B5297" s="21">
        <v>0.22158530718010638</v>
      </c>
      <c r="C5297" s="21">
        <v>0.18374077869119454</v>
      </c>
    </row>
    <row r="5298" spans="1:3">
      <c r="A5298">
        <v>5295</v>
      </c>
      <c r="B5298" s="21">
        <v>0.2292008321276548</v>
      </c>
      <c r="C5298" s="21">
        <v>0.21014165156670053</v>
      </c>
    </row>
    <row r="5299" spans="1:3">
      <c r="A5299">
        <v>5296</v>
      </c>
      <c r="B5299" s="21">
        <v>0.25477766715248779</v>
      </c>
      <c r="C5299" s="21">
        <v>0.1608873647354491</v>
      </c>
    </row>
    <row r="5300" spans="1:3">
      <c r="A5300">
        <v>5297</v>
      </c>
      <c r="B5300" s="21">
        <v>0.24213419241336309</v>
      </c>
      <c r="C5300" s="21">
        <v>0.18399254982846483</v>
      </c>
    </row>
    <row r="5301" spans="1:3">
      <c r="A5301">
        <v>5298</v>
      </c>
      <c r="B5301" s="21">
        <v>0.21344976900988291</v>
      </c>
      <c r="C5301" s="21">
        <v>0.17755441014482468</v>
      </c>
    </row>
    <row r="5302" spans="1:3">
      <c r="A5302">
        <v>5299</v>
      </c>
      <c r="B5302" s="21">
        <v>0.21679952215778053</v>
      </c>
      <c r="C5302" s="21">
        <v>0.18392669593085664</v>
      </c>
    </row>
    <row r="5303" spans="1:3">
      <c r="A5303">
        <v>5300</v>
      </c>
      <c r="B5303" s="21">
        <v>0.23037180687405992</v>
      </c>
      <c r="C5303" s="21">
        <v>0.16721166220267475</v>
      </c>
    </row>
    <row r="5304" spans="1:3">
      <c r="A5304">
        <v>5301</v>
      </c>
      <c r="B5304" s="21">
        <v>0.27404194633548146</v>
      </c>
      <c r="C5304" s="21">
        <v>0.25409012525780944</v>
      </c>
    </row>
    <row r="5305" spans="1:3">
      <c r="A5305">
        <v>5302</v>
      </c>
      <c r="B5305" s="21">
        <v>0.22710557944109189</v>
      </c>
      <c r="C5305" s="21">
        <v>0.23359351510771079</v>
      </c>
    </row>
    <row r="5306" spans="1:3">
      <c r="A5306">
        <v>5303</v>
      </c>
      <c r="B5306" s="21">
        <v>0.22503432993478908</v>
      </c>
      <c r="C5306" s="21">
        <v>0.24423435419742709</v>
      </c>
    </row>
    <row r="5307" spans="1:3">
      <c r="A5307">
        <v>5304</v>
      </c>
      <c r="B5307" s="21">
        <v>0.21649208856020913</v>
      </c>
      <c r="C5307" s="21">
        <v>0.25689334192258201</v>
      </c>
    </row>
    <row r="5308" spans="1:3">
      <c r="A5308">
        <v>5305</v>
      </c>
      <c r="B5308" s="21">
        <v>0.22876611402433031</v>
      </c>
      <c r="C5308" s="21">
        <v>0.20394204254650303</v>
      </c>
    </row>
    <row r="5309" spans="1:3">
      <c r="A5309">
        <v>5306</v>
      </c>
      <c r="B5309" s="21">
        <v>0.23120198830060074</v>
      </c>
      <c r="C5309" s="21">
        <v>0.17803047621246532</v>
      </c>
    </row>
    <row r="5310" spans="1:3">
      <c r="A5310">
        <v>5307</v>
      </c>
      <c r="B5310" s="21">
        <v>0.21886593665041909</v>
      </c>
      <c r="C5310" s="21">
        <v>0.17966140220863797</v>
      </c>
    </row>
    <row r="5311" spans="1:3">
      <c r="A5311">
        <v>5308</v>
      </c>
      <c r="B5311" s="21">
        <v>0.21696229081574309</v>
      </c>
      <c r="C5311" s="21">
        <v>0.20701418704764898</v>
      </c>
    </row>
    <row r="5312" spans="1:3">
      <c r="A5312">
        <v>5309</v>
      </c>
      <c r="B5312" s="21">
        <v>0.26754103058484979</v>
      </c>
      <c r="C5312" s="21">
        <v>0.1262371114564339</v>
      </c>
    </row>
    <row r="5313" spans="1:3">
      <c r="A5313">
        <v>5310</v>
      </c>
      <c r="B5313" s="21">
        <v>0.22147272998702183</v>
      </c>
      <c r="C5313" s="21">
        <v>0.18435182990493293</v>
      </c>
    </row>
    <row r="5314" spans="1:3">
      <c r="A5314">
        <v>5311</v>
      </c>
      <c r="B5314" s="21">
        <v>0.2029259405088957</v>
      </c>
      <c r="C5314" s="21">
        <v>0.2053570414358046</v>
      </c>
    </row>
    <row r="5315" spans="1:3">
      <c r="A5315">
        <v>5312</v>
      </c>
      <c r="B5315" s="21">
        <v>0.2375381938654007</v>
      </c>
      <c r="C5315" s="21">
        <v>0.19572151368865581</v>
      </c>
    </row>
    <row r="5316" spans="1:3">
      <c r="A5316">
        <v>5313</v>
      </c>
      <c r="B5316" s="21">
        <v>0.22297145223128995</v>
      </c>
      <c r="C5316" s="21">
        <v>0.18045947166909534</v>
      </c>
    </row>
    <row r="5317" spans="1:3">
      <c r="A5317">
        <v>5314</v>
      </c>
      <c r="B5317" s="21">
        <v>0.23917785779187084</v>
      </c>
      <c r="C5317" s="21">
        <v>0.26462139503353277</v>
      </c>
    </row>
    <row r="5318" spans="1:3">
      <c r="A5318">
        <v>5315</v>
      </c>
      <c r="B5318" s="21">
        <v>0.2421212088424205</v>
      </c>
      <c r="C5318" s="21">
        <v>0.16804590666892055</v>
      </c>
    </row>
    <row r="5319" spans="1:3">
      <c r="A5319">
        <v>5316</v>
      </c>
      <c r="B5319" s="21">
        <v>0.33239154969831664</v>
      </c>
      <c r="C5319" s="21">
        <v>0.15633006835420443</v>
      </c>
    </row>
    <row r="5320" spans="1:3">
      <c r="A5320">
        <v>5317</v>
      </c>
      <c r="B5320" s="21">
        <v>0.25512498453125881</v>
      </c>
      <c r="C5320" s="21">
        <v>0.16512824463329071</v>
      </c>
    </row>
    <row r="5321" spans="1:3">
      <c r="A5321">
        <v>5318</v>
      </c>
      <c r="B5321" s="21">
        <v>0.25663411136974729</v>
      </c>
      <c r="C5321" s="21">
        <v>0.13330362177304403</v>
      </c>
    </row>
    <row r="5322" spans="1:3">
      <c r="A5322">
        <v>5319</v>
      </c>
      <c r="B5322" s="21">
        <v>0.21890005491892786</v>
      </c>
      <c r="C5322" s="21">
        <v>0.17932695461302062</v>
      </c>
    </row>
    <row r="5323" spans="1:3">
      <c r="A5323">
        <v>5320</v>
      </c>
      <c r="B5323" s="21">
        <v>0.22337366590961813</v>
      </c>
      <c r="C5323" s="21">
        <v>0.25647945792628096</v>
      </c>
    </row>
    <row r="5324" spans="1:3">
      <c r="A5324">
        <v>5321</v>
      </c>
      <c r="B5324" s="21">
        <v>0.23179969374204892</v>
      </c>
      <c r="C5324" s="21">
        <v>0.20459520895448627</v>
      </c>
    </row>
    <row r="5325" spans="1:3">
      <c r="A5325">
        <v>5322</v>
      </c>
      <c r="B5325" s="21">
        <v>0.22841681489352991</v>
      </c>
      <c r="C5325" s="21">
        <v>0.18522323107006708</v>
      </c>
    </row>
    <row r="5326" spans="1:3">
      <c r="A5326">
        <v>5323</v>
      </c>
      <c r="B5326" s="21">
        <v>0.25672127682004714</v>
      </c>
      <c r="C5326" s="21">
        <v>0.15395902816589366</v>
      </c>
    </row>
    <row r="5327" spans="1:3">
      <c r="A5327">
        <v>5324</v>
      </c>
      <c r="B5327" s="21">
        <v>0.26276374104109956</v>
      </c>
      <c r="C5327" s="21">
        <v>0.23563277888326858</v>
      </c>
    </row>
    <row r="5328" spans="1:3">
      <c r="A5328">
        <v>5325</v>
      </c>
      <c r="B5328" s="21">
        <v>0.23895723476139352</v>
      </c>
      <c r="C5328" s="21">
        <v>0.18706215597053427</v>
      </c>
    </row>
    <row r="5329" spans="1:3">
      <c r="A5329">
        <v>5326</v>
      </c>
      <c r="B5329" s="21">
        <v>0.24247994380554611</v>
      </c>
      <c r="C5329" s="21">
        <v>0.21776997501186951</v>
      </c>
    </row>
    <row r="5330" spans="1:3">
      <c r="A5330">
        <v>5327</v>
      </c>
      <c r="B5330" s="21">
        <v>0.24676801509394089</v>
      </c>
      <c r="C5330" s="21">
        <v>0.15542644893300683</v>
      </c>
    </row>
    <row r="5331" spans="1:3">
      <c r="A5331">
        <v>5328</v>
      </c>
      <c r="B5331" s="21">
        <v>0.22561840730654847</v>
      </c>
      <c r="C5331" s="21">
        <v>0.18114769404156195</v>
      </c>
    </row>
    <row r="5332" spans="1:3">
      <c r="A5332">
        <v>5329</v>
      </c>
      <c r="B5332" s="21">
        <v>0.23543519388782491</v>
      </c>
      <c r="C5332" s="21">
        <v>0.19720538954484443</v>
      </c>
    </row>
    <row r="5333" spans="1:3">
      <c r="A5333">
        <v>5330</v>
      </c>
      <c r="B5333" s="21">
        <v>0.21922494797153438</v>
      </c>
      <c r="C5333" s="21">
        <v>0.23319593035000885</v>
      </c>
    </row>
    <row r="5334" spans="1:3">
      <c r="A5334">
        <v>5331</v>
      </c>
      <c r="B5334" s="21">
        <v>0.2289356738107064</v>
      </c>
      <c r="C5334" s="21">
        <v>0.23180600296087764</v>
      </c>
    </row>
    <row r="5335" spans="1:3">
      <c r="A5335">
        <v>5332</v>
      </c>
      <c r="B5335" s="21">
        <v>0.24682215795467702</v>
      </c>
      <c r="C5335" s="21">
        <v>0.23033082310401159</v>
      </c>
    </row>
    <row r="5336" spans="1:3">
      <c r="A5336">
        <v>5333</v>
      </c>
      <c r="B5336" s="21">
        <v>0.25823184675293687</v>
      </c>
      <c r="C5336" s="21">
        <v>0.24096836828661733</v>
      </c>
    </row>
    <row r="5337" spans="1:3">
      <c r="A5337">
        <v>5334</v>
      </c>
      <c r="B5337" s="21">
        <v>0.24197003018004848</v>
      </c>
      <c r="C5337" s="21">
        <v>0.16393682335493037</v>
      </c>
    </row>
    <row r="5338" spans="1:3">
      <c r="A5338">
        <v>5335</v>
      </c>
      <c r="B5338" s="21">
        <v>0.20246646082687478</v>
      </c>
      <c r="C5338" s="21">
        <v>0.21999063382996303</v>
      </c>
    </row>
    <row r="5339" spans="1:3">
      <c r="A5339">
        <v>5336</v>
      </c>
      <c r="B5339" s="21">
        <v>0.25732558803852457</v>
      </c>
      <c r="C5339" s="21">
        <v>0.24421376623569735</v>
      </c>
    </row>
    <row r="5340" spans="1:3">
      <c r="A5340">
        <v>5337</v>
      </c>
      <c r="B5340" s="21">
        <v>0.26795335113881114</v>
      </c>
      <c r="C5340" s="21">
        <v>0.20860786379270865</v>
      </c>
    </row>
    <row r="5341" spans="1:3">
      <c r="A5341">
        <v>5338</v>
      </c>
      <c r="B5341" s="21">
        <v>0.26910437089651401</v>
      </c>
      <c r="C5341" s="21">
        <v>0.17361147721075201</v>
      </c>
    </row>
    <row r="5342" spans="1:3">
      <c r="A5342">
        <v>5339</v>
      </c>
      <c r="B5342" s="21">
        <v>0.20647758690412629</v>
      </c>
      <c r="C5342" s="21">
        <v>0.22967664472541488</v>
      </c>
    </row>
    <row r="5343" spans="1:3">
      <c r="A5343">
        <v>5340</v>
      </c>
      <c r="B5343" s="21">
        <v>0.20015328373226995</v>
      </c>
      <c r="C5343" s="21">
        <v>0.21844824696889176</v>
      </c>
    </row>
    <row r="5344" spans="1:3">
      <c r="A5344">
        <v>5341</v>
      </c>
      <c r="B5344" s="21">
        <v>0.2300032592971788</v>
      </c>
      <c r="C5344" s="21">
        <v>0.15652373212595058</v>
      </c>
    </row>
    <row r="5345" spans="1:3">
      <c r="A5345">
        <v>5342</v>
      </c>
      <c r="B5345" s="21">
        <v>0.24657256397101168</v>
      </c>
      <c r="C5345" s="21">
        <v>0.2028315493708111</v>
      </c>
    </row>
    <row r="5346" spans="1:3">
      <c r="A5346">
        <v>5343</v>
      </c>
      <c r="B5346" s="21">
        <v>0.25795925290514687</v>
      </c>
      <c r="C5346" s="21">
        <v>0.22800517287206845</v>
      </c>
    </row>
    <row r="5347" spans="1:3">
      <c r="A5347">
        <v>5344</v>
      </c>
      <c r="B5347" s="21">
        <v>0.25680659572813019</v>
      </c>
      <c r="C5347" s="21">
        <v>0.19083628745488296</v>
      </c>
    </row>
    <row r="5348" spans="1:3">
      <c r="A5348">
        <v>5345</v>
      </c>
      <c r="B5348" s="21">
        <v>0.27479821300050616</v>
      </c>
      <c r="C5348" s="21">
        <v>0.1334875205145642</v>
      </c>
    </row>
    <row r="5349" spans="1:3">
      <c r="A5349">
        <v>5346</v>
      </c>
      <c r="B5349" s="21">
        <v>0.25830782428305904</v>
      </c>
      <c r="C5349" s="21">
        <v>0.1849954202710736</v>
      </c>
    </row>
    <row r="5350" spans="1:3">
      <c r="A5350">
        <v>5347</v>
      </c>
      <c r="B5350" s="21">
        <v>0.23674448661743558</v>
      </c>
      <c r="C5350" s="21">
        <v>0.15690471447283494</v>
      </c>
    </row>
    <row r="5351" spans="1:3">
      <c r="A5351">
        <v>5348</v>
      </c>
      <c r="B5351" s="21">
        <v>0.26809858344600729</v>
      </c>
      <c r="C5351" s="21">
        <v>0.18040796747920332</v>
      </c>
    </row>
    <row r="5352" spans="1:3">
      <c r="A5352">
        <v>5349</v>
      </c>
      <c r="B5352" s="21">
        <v>0.2593666500248058</v>
      </c>
      <c r="C5352" s="21">
        <v>0.20101491192451537</v>
      </c>
    </row>
    <row r="5353" spans="1:3">
      <c r="A5353">
        <v>5350</v>
      </c>
      <c r="B5353" s="21">
        <v>0.23912282169478385</v>
      </c>
      <c r="C5353" s="21">
        <v>0.19525588725741119</v>
      </c>
    </row>
    <row r="5354" spans="1:3">
      <c r="A5354">
        <v>5351</v>
      </c>
      <c r="B5354" s="21">
        <v>0.22049159578537117</v>
      </c>
      <c r="C5354" s="21">
        <v>0.21643244379694812</v>
      </c>
    </row>
    <row r="5355" spans="1:3">
      <c r="A5355">
        <v>5352</v>
      </c>
      <c r="B5355" s="21">
        <v>0.27403742842800322</v>
      </c>
      <c r="C5355" s="21">
        <v>0.11658355512468856</v>
      </c>
    </row>
    <row r="5356" spans="1:3">
      <c r="A5356">
        <v>5353</v>
      </c>
      <c r="B5356" s="21">
        <v>0.2637547285737582</v>
      </c>
      <c r="C5356" s="21">
        <v>0.15752275772832883</v>
      </c>
    </row>
    <row r="5357" spans="1:3">
      <c r="A5357">
        <v>5354</v>
      </c>
      <c r="B5357" s="21">
        <v>0.22522520763464293</v>
      </c>
      <c r="C5357" s="21">
        <v>0.22548374705307328</v>
      </c>
    </row>
    <row r="5358" spans="1:3">
      <c r="A5358">
        <v>5355</v>
      </c>
      <c r="B5358" s="21">
        <v>0.2299471141240893</v>
      </c>
      <c r="C5358" s="21">
        <v>0.18279405791453143</v>
      </c>
    </row>
    <row r="5359" spans="1:3">
      <c r="A5359">
        <v>5356</v>
      </c>
      <c r="B5359" s="21">
        <v>0.23434774778209116</v>
      </c>
      <c r="C5359" s="21">
        <v>0.17994734726100506</v>
      </c>
    </row>
    <row r="5360" spans="1:3">
      <c r="A5360">
        <v>5357</v>
      </c>
      <c r="B5360" s="21">
        <v>0.28290079417862568</v>
      </c>
      <c r="C5360" s="21">
        <v>0.15941023138493182</v>
      </c>
    </row>
    <row r="5361" spans="1:3">
      <c r="A5361">
        <v>5358</v>
      </c>
      <c r="B5361" s="21">
        <v>0.23348702748617403</v>
      </c>
      <c r="C5361" s="21">
        <v>0.20721450035977196</v>
      </c>
    </row>
    <row r="5362" spans="1:3">
      <c r="A5362">
        <v>5359</v>
      </c>
      <c r="B5362" s="21">
        <v>0.24476441912527999</v>
      </c>
      <c r="C5362" s="21">
        <v>0.15607002313993298</v>
      </c>
    </row>
    <row r="5363" spans="1:3">
      <c r="A5363">
        <v>5360</v>
      </c>
      <c r="B5363" s="21">
        <v>0.34241075126945747</v>
      </c>
      <c r="C5363" s="21">
        <v>8.8292364094269701E-2</v>
      </c>
    </row>
    <row r="5364" spans="1:3">
      <c r="A5364">
        <v>5361</v>
      </c>
      <c r="B5364" s="21">
        <v>0.2367619736213101</v>
      </c>
      <c r="C5364" s="21">
        <v>0.18496783151310925</v>
      </c>
    </row>
    <row r="5365" spans="1:3">
      <c r="A5365">
        <v>5362</v>
      </c>
      <c r="B5365" s="21">
        <v>0.23673789845435908</v>
      </c>
      <c r="C5365" s="21">
        <v>0.22937411161214433</v>
      </c>
    </row>
    <row r="5366" spans="1:3">
      <c r="A5366">
        <v>5363</v>
      </c>
      <c r="B5366" s="21">
        <v>0.27088902452251695</v>
      </c>
      <c r="C5366" s="21">
        <v>0.1780106588692448</v>
      </c>
    </row>
    <row r="5367" spans="1:3">
      <c r="A5367">
        <v>5364</v>
      </c>
      <c r="B5367" s="21">
        <v>0.27967873639369134</v>
      </c>
      <c r="C5367" s="21">
        <v>0.18935342267907457</v>
      </c>
    </row>
    <row r="5368" spans="1:3">
      <c r="A5368">
        <v>5365</v>
      </c>
      <c r="B5368" s="21">
        <v>0.29891608517377788</v>
      </c>
      <c r="C5368" s="21">
        <v>0.11340315212572288</v>
      </c>
    </row>
    <row r="5369" spans="1:3">
      <c r="A5369">
        <v>5366</v>
      </c>
      <c r="B5369" s="21">
        <v>0.2053658578366564</v>
      </c>
      <c r="C5369" s="21">
        <v>0.19463414505282436</v>
      </c>
    </row>
    <row r="5370" spans="1:3">
      <c r="A5370">
        <v>5367</v>
      </c>
      <c r="B5370" s="21">
        <v>0.23957236411865193</v>
      </c>
      <c r="C5370" s="21">
        <v>0.20583141883537714</v>
      </c>
    </row>
    <row r="5371" spans="1:3">
      <c r="A5371">
        <v>5368</v>
      </c>
      <c r="B5371" s="21">
        <v>0.21531849553813459</v>
      </c>
      <c r="C5371" s="21">
        <v>0.18163159377483118</v>
      </c>
    </row>
    <row r="5372" spans="1:3">
      <c r="A5372">
        <v>5369</v>
      </c>
      <c r="B5372" s="21">
        <v>0.22400546953930384</v>
      </c>
      <c r="C5372" s="21">
        <v>0.21400795721970889</v>
      </c>
    </row>
    <row r="5373" spans="1:3">
      <c r="A5373">
        <v>5370</v>
      </c>
      <c r="B5373" s="21">
        <v>0.23292461197356862</v>
      </c>
      <c r="C5373" s="21">
        <v>0.16359341548889342</v>
      </c>
    </row>
    <row r="5374" spans="1:3">
      <c r="A5374">
        <v>5371</v>
      </c>
      <c r="B5374" s="21">
        <v>0.24461531928467364</v>
      </c>
      <c r="C5374" s="21">
        <v>0.21429735162659452</v>
      </c>
    </row>
    <row r="5375" spans="1:3">
      <c r="A5375">
        <v>5372</v>
      </c>
      <c r="B5375" s="21">
        <v>0.21434048567454719</v>
      </c>
      <c r="C5375" s="21">
        <v>0.2447385669415699</v>
      </c>
    </row>
    <row r="5376" spans="1:3">
      <c r="A5376">
        <v>5373</v>
      </c>
      <c r="B5376" s="21">
        <v>0.23741279085552972</v>
      </c>
      <c r="C5376" s="21">
        <v>0.17178637820041451</v>
      </c>
    </row>
    <row r="5377" spans="1:3">
      <c r="A5377">
        <v>5374</v>
      </c>
      <c r="B5377" s="21">
        <v>0.2362715760358976</v>
      </c>
      <c r="C5377" s="21">
        <v>0.20420120159161792</v>
      </c>
    </row>
    <row r="5378" spans="1:3">
      <c r="A5378">
        <v>5375</v>
      </c>
      <c r="B5378" s="21">
        <v>0.23730730558331231</v>
      </c>
      <c r="C5378" s="21">
        <v>0.21857585902197726</v>
      </c>
    </row>
    <row r="5379" spans="1:3">
      <c r="A5379">
        <v>5376</v>
      </c>
      <c r="B5379" s="21">
        <v>0.2217642904814881</v>
      </c>
      <c r="C5379" s="21">
        <v>0.22760408836088653</v>
      </c>
    </row>
    <row r="5380" spans="1:3">
      <c r="A5380">
        <v>5377</v>
      </c>
      <c r="B5380" s="21">
        <v>0.25038027602103857</v>
      </c>
      <c r="C5380" s="21">
        <v>0.15164801602346401</v>
      </c>
    </row>
    <row r="5381" spans="1:3">
      <c r="A5381">
        <v>5378</v>
      </c>
      <c r="B5381" s="21">
        <v>0.24753250123125811</v>
      </c>
      <c r="C5381" s="21">
        <v>0.22156124537462193</v>
      </c>
    </row>
    <row r="5382" spans="1:3">
      <c r="A5382">
        <v>5379</v>
      </c>
      <c r="B5382" s="21">
        <v>0.24753180607207234</v>
      </c>
      <c r="C5382" s="21">
        <v>0.25330494549127697</v>
      </c>
    </row>
    <row r="5383" spans="1:3">
      <c r="A5383">
        <v>5380</v>
      </c>
      <c r="B5383" s="21">
        <v>0.24622126672747138</v>
      </c>
      <c r="C5383" s="21">
        <v>0.20416279606945814</v>
      </c>
    </row>
    <row r="5384" spans="1:3">
      <c r="A5384">
        <v>5381</v>
      </c>
      <c r="B5384" s="21">
        <v>0.23786993980109197</v>
      </c>
      <c r="C5384" s="21">
        <v>0.21546958094786089</v>
      </c>
    </row>
    <row r="5385" spans="1:3">
      <c r="A5385">
        <v>5382</v>
      </c>
      <c r="B5385" s="21">
        <v>0.29167857646696144</v>
      </c>
      <c r="C5385" s="21">
        <v>0.14698438275298087</v>
      </c>
    </row>
    <row r="5386" spans="1:3">
      <c r="A5386">
        <v>5383</v>
      </c>
      <c r="B5386" s="21">
        <v>0.22400522716283416</v>
      </c>
      <c r="C5386" s="21">
        <v>0.19063420357657268</v>
      </c>
    </row>
    <row r="5387" spans="1:3">
      <c r="A5387">
        <v>5384</v>
      </c>
      <c r="B5387" s="21">
        <v>0.224959588155068</v>
      </c>
      <c r="C5387" s="21">
        <v>0.20986501626571819</v>
      </c>
    </row>
    <row r="5388" spans="1:3">
      <c r="A5388">
        <v>5385</v>
      </c>
      <c r="B5388" s="21">
        <v>0.23298558734023117</v>
      </c>
      <c r="C5388" s="21">
        <v>0.20261716982059541</v>
      </c>
    </row>
    <row r="5389" spans="1:3">
      <c r="A5389">
        <v>5386</v>
      </c>
      <c r="B5389" s="21">
        <v>0.25560418167605603</v>
      </c>
      <c r="C5389" s="21">
        <v>0.28286224680349276</v>
      </c>
    </row>
    <row r="5390" spans="1:3">
      <c r="A5390">
        <v>5387</v>
      </c>
      <c r="B5390" s="21">
        <v>0.25663515621024724</v>
      </c>
      <c r="C5390" s="21">
        <v>0.1983007594949858</v>
      </c>
    </row>
    <row r="5391" spans="1:3">
      <c r="A5391">
        <v>5388</v>
      </c>
      <c r="B5391" s="21">
        <v>0.21259871117402881</v>
      </c>
      <c r="C5391" s="21">
        <v>0.22604495481433862</v>
      </c>
    </row>
    <row r="5392" spans="1:3">
      <c r="A5392">
        <v>5389</v>
      </c>
      <c r="B5392" s="21">
        <v>0.23994003650613135</v>
      </c>
      <c r="C5392" s="21">
        <v>0.21740610050978776</v>
      </c>
    </row>
    <row r="5393" spans="1:3">
      <c r="A5393">
        <v>5390</v>
      </c>
      <c r="B5393" s="21">
        <v>0.19557359946740566</v>
      </c>
      <c r="C5393" s="21">
        <v>0.2305899693653834</v>
      </c>
    </row>
    <row r="5394" spans="1:3">
      <c r="A5394">
        <v>5391</v>
      </c>
      <c r="B5394" s="21">
        <v>0.24768740283859622</v>
      </c>
      <c r="C5394" s="21">
        <v>0.15488994031712394</v>
      </c>
    </row>
    <row r="5395" spans="1:3">
      <c r="A5395">
        <v>5392</v>
      </c>
      <c r="B5395" s="21">
        <v>0.21859143869401845</v>
      </c>
      <c r="C5395" s="21">
        <v>0.19074146316026214</v>
      </c>
    </row>
    <row r="5396" spans="1:3">
      <c r="A5396">
        <v>5393</v>
      </c>
      <c r="B5396" s="21">
        <v>0.22771882323369477</v>
      </c>
      <c r="C5396" s="21">
        <v>0.20729034491709483</v>
      </c>
    </row>
    <row r="5397" spans="1:3">
      <c r="A5397">
        <v>5394</v>
      </c>
      <c r="B5397" s="21">
        <v>0.24206186267143912</v>
      </c>
      <c r="C5397" s="21">
        <v>0.21554486463956199</v>
      </c>
    </row>
    <row r="5398" spans="1:3">
      <c r="A5398">
        <v>5395</v>
      </c>
      <c r="B5398" s="21">
        <v>0.24504865772263909</v>
      </c>
      <c r="C5398" s="21">
        <v>0.1736335316712285</v>
      </c>
    </row>
    <row r="5399" spans="1:3">
      <c r="A5399">
        <v>5396</v>
      </c>
      <c r="B5399" s="21">
        <v>0.28046210356272822</v>
      </c>
      <c r="C5399" s="21">
        <v>0.16971357197441231</v>
      </c>
    </row>
    <row r="5400" spans="1:3">
      <c r="A5400">
        <v>5397</v>
      </c>
      <c r="B5400" s="21">
        <v>0.24566874502524161</v>
      </c>
      <c r="C5400" s="21">
        <v>0.18842647895499232</v>
      </c>
    </row>
    <row r="5401" spans="1:3">
      <c r="A5401">
        <v>5398</v>
      </c>
      <c r="B5401" s="21">
        <v>0.20204031041502798</v>
      </c>
      <c r="C5401" s="21">
        <v>0.24953340966465262</v>
      </c>
    </row>
    <row r="5402" spans="1:3">
      <c r="A5402">
        <v>5399</v>
      </c>
      <c r="B5402" s="21">
        <v>0.2798627114469282</v>
      </c>
      <c r="C5402" s="21">
        <v>0.14357154929577765</v>
      </c>
    </row>
    <row r="5403" spans="1:3">
      <c r="A5403">
        <v>5400</v>
      </c>
      <c r="B5403" s="21">
        <v>0.22883868636160665</v>
      </c>
      <c r="C5403" s="21">
        <v>0.21691480486842932</v>
      </c>
    </row>
    <row r="5404" spans="1:3">
      <c r="A5404">
        <v>5401</v>
      </c>
      <c r="B5404" s="21">
        <v>0.2356382584175637</v>
      </c>
      <c r="C5404" s="21">
        <v>0.16170171802107369</v>
      </c>
    </row>
    <row r="5405" spans="1:3">
      <c r="A5405">
        <v>5402</v>
      </c>
      <c r="B5405" s="21">
        <v>0.28204753265018434</v>
      </c>
      <c r="C5405" s="21">
        <v>0.16251154553198272</v>
      </c>
    </row>
    <row r="5406" spans="1:3">
      <c r="A5406">
        <v>5403</v>
      </c>
      <c r="B5406" s="21">
        <v>0.22163170420426248</v>
      </c>
      <c r="C5406" s="21">
        <v>0.2052591283938314</v>
      </c>
    </row>
    <row r="5407" spans="1:3">
      <c r="A5407">
        <v>5404</v>
      </c>
      <c r="B5407" s="21">
        <v>0.25409252601253962</v>
      </c>
      <c r="C5407" s="21">
        <v>0.18238000388680445</v>
      </c>
    </row>
    <row r="5408" spans="1:3">
      <c r="A5408">
        <v>5405</v>
      </c>
      <c r="B5408" s="21">
        <v>0.23496158127132355</v>
      </c>
      <c r="C5408" s="21">
        <v>0.17428654123711157</v>
      </c>
    </row>
    <row r="5409" spans="1:3">
      <c r="A5409">
        <v>5406</v>
      </c>
      <c r="B5409" s="21">
        <v>0.24803984445233154</v>
      </c>
      <c r="C5409" s="21">
        <v>0.14139032065186891</v>
      </c>
    </row>
    <row r="5410" spans="1:3">
      <c r="A5410">
        <v>5407</v>
      </c>
      <c r="B5410" s="21">
        <v>0.23022644749754281</v>
      </c>
      <c r="C5410" s="21">
        <v>0.16028988576207601</v>
      </c>
    </row>
    <row r="5411" spans="1:3">
      <c r="A5411">
        <v>5408</v>
      </c>
      <c r="B5411" s="21">
        <v>0.22316421591353813</v>
      </c>
      <c r="C5411" s="21">
        <v>0.18145502149252574</v>
      </c>
    </row>
    <row r="5412" spans="1:3">
      <c r="A5412">
        <v>5409</v>
      </c>
      <c r="B5412" s="21">
        <v>0.22966546135630123</v>
      </c>
      <c r="C5412" s="21">
        <v>0.17976521331693274</v>
      </c>
    </row>
    <row r="5413" spans="1:3">
      <c r="A5413">
        <v>5410</v>
      </c>
      <c r="B5413" s="21">
        <v>0.23283873443167333</v>
      </c>
      <c r="C5413" s="21">
        <v>0.2105219692027184</v>
      </c>
    </row>
    <row r="5414" spans="1:3">
      <c r="A5414">
        <v>5411</v>
      </c>
      <c r="B5414" s="21">
        <v>0.26464939224230921</v>
      </c>
      <c r="C5414" s="21">
        <v>0.14667957732335793</v>
      </c>
    </row>
    <row r="5415" spans="1:3">
      <c r="A5415">
        <v>5412</v>
      </c>
      <c r="B5415" s="21">
        <v>0.22952524532609636</v>
      </c>
      <c r="C5415" s="21">
        <v>0.18811599696680145</v>
      </c>
    </row>
    <row r="5416" spans="1:3">
      <c r="A5416">
        <v>5413</v>
      </c>
      <c r="B5416" s="21">
        <v>0.2194786984363141</v>
      </c>
      <c r="C5416" s="21">
        <v>0.19370305827713263</v>
      </c>
    </row>
    <row r="5417" spans="1:3">
      <c r="A5417">
        <v>5414</v>
      </c>
      <c r="B5417" s="21">
        <v>0.29432149204943864</v>
      </c>
      <c r="C5417" s="21">
        <v>0.12878069714837423</v>
      </c>
    </row>
    <row r="5418" spans="1:3">
      <c r="A5418">
        <v>5415</v>
      </c>
      <c r="B5418" s="21">
        <v>0.21315746728313212</v>
      </c>
      <c r="C5418" s="21">
        <v>0.21286963511376455</v>
      </c>
    </row>
    <row r="5419" spans="1:3">
      <c r="A5419">
        <v>5416</v>
      </c>
      <c r="B5419" s="21">
        <v>0.21766869817062501</v>
      </c>
      <c r="C5419" s="21">
        <v>0.21831671504429789</v>
      </c>
    </row>
    <row r="5420" spans="1:3">
      <c r="A5420">
        <v>5417</v>
      </c>
      <c r="B5420" s="21">
        <v>0.25365271740400575</v>
      </c>
      <c r="C5420" s="21">
        <v>0.20685290656963923</v>
      </c>
    </row>
    <row r="5421" spans="1:3">
      <c r="A5421">
        <v>5418</v>
      </c>
      <c r="B5421" s="21">
        <v>0.25764032250474272</v>
      </c>
      <c r="C5421" s="21">
        <v>0.13366582334050919</v>
      </c>
    </row>
    <row r="5422" spans="1:3">
      <c r="A5422">
        <v>5419</v>
      </c>
      <c r="B5422" s="21">
        <v>0.2300090969138272</v>
      </c>
      <c r="C5422" s="21">
        <v>0.22538930366715912</v>
      </c>
    </row>
    <row r="5423" spans="1:3">
      <c r="A5423">
        <v>5420</v>
      </c>
      <c r="B5423" s="21">
        <v>0.23760633059200631</v>
      </c>
      <c r="C5423" s="21">
        <v>0.17985398138994335</v>
      </c>
    </row>
    <row r="5424" spans="1:3">
      <c r="A5424">
        <v>5421</v>
      </c>
      <c r="B5424" s="21">
        <v>0.2220068899413401</v>
      </c>
      <c r="C5424" s="21">
        <v>0.20047490950421146</v>
      </c>
    </row>
    <row r="5425" spans="1:3">
      <c r="A5425">
        <v>5422</v>
      </c>
      <c r="B5425" s="21">
        <v>0.27132607943966852</v>
      </c>
      <c r="C5425" s="21">
        <v>0.16156162456299783</v>
      </c>
    </row>
    <row r="5426" spans="1:3">
      <c r="A5426">
        <v>5423</v>
      </c>
      <c r="B5426" s="21">
        <v>0.25463383515987514</v>
      </c>
      <c r="C5426" s="21">
        <v>0.16916662560707854</v>
      </c>
    </row>
    <row r="5427" spans="1:3">
      <c r="A5427">
        <v>5424</v>
      </c>
      <c r="B5427" s="21">
        <v>0.23049454417717682</v>
      </c>
      <c r="C5427" s="21">
        <v>0.19505342538152437</v>
      </c>
    </row>
    <row r="5428" spans="1:3">
      <c r="A5428">
        <v>5425</v>
      </c>
      <c r="B5428" s="21">
        <v>0.24997719635497698</v>
      </c>
      <c r="C5428" s="21">
        <v>0.17390919637444271</v>
      </c>
    </row>
    <row r="5429" spans="1:3">
      <c r="A5429">
        <v>5426</v>
      </c>
      <c r="B5429" s="21">
        <v>0.32252344037350827</v>
      </c>
      <c r="C5429" s="21">
        <v>9.8205238541037465E-2</v>
      </c>
    </row>
    <row r="5430" spans="1:3">
      <c r="A5430">
        <v>5427</v>
      </c>
      <c r="B5430" s="21">
        <v>0.22325159383408644</v>
      </c>
      <c r="C5430" s="21">
        <v>0.1831636980841973</v>
      </c>
    </row>
    <row r="5431" spans="1:3">
      <c r="A5431">
        <v>5428</v>
      </c>
      <c r="B5431" s="21">
        <v>0.23797596183887515</v>
      </c>
      <c r="C5431" s="21">
        <v>0.19705028979243544</v>
      </c>
    </row>
    <row r="5432" spans="1:3">
      <c r="A5432">
        <v>5429</v>
      </c>
      <c r="B5432" s="21">
        <v>0.21276438211450638</v>
      </c>
      <c r="C5432" s="21">
        <v>0.20637299328007938</v>
      </c>
    </row>
    <row r="5433" spans="1:3">
      <c r="A5433">
        <v>5430</v>
      </c>
      <c r="B5433" s="21">
        <v>0.22810766289715226</v>
      </c>
      <c r="C5433" s="21">
        <v>0.25094306843161973</v>
      </c>
    </row>
    <row r="5434" spans="1:3">
      <c r="A5434">
        <v>5431</v>
      </c>
      <c r="B5434" s="21">
        <v>0.22191357738743517</v>
      </c>
      <c r="C5434" s="21">
        <v>0.23261188992369469</v>
      </c>
    </row>
    <row r="5435" spans="1:3">
      <c r="A5435">
        <v>5432</v>
      </c>
      <c r="B5435" s="21">
        <v>0.30463278601504867</v>
      </c>
      <c r="C5435" s="21">
        <v>0.15127498875734363</v>
      </c>
    </row>
    <row r="5436" spans="1:3">
      <c r="A5436">
        <v>5433</v>
      </c>
      <c r="B5436" s="21">
        <v>0.19193615454605906</v>
      </c>
      <c r="C5436" s="21">
        <v>0.25249160803576476</v>
      </c>
    </row>
    <row r="5437" spans="1:3">
      <c r="A5437">
        <v>5434</v>
      </c>
      <c r="B5437" s="21">
        <v>0.23361196109158555</v>
      </c>
      <c r="C5437" s="21">
        <v>0.18032304442700681</v>
      </c>
    </row>
    <row r="5438" spans="1:3">
      <c r="A5438">
        <v>5435</v>
      </c>
      <c r="B5438" s="21">
        <v>0.24182716657708364</v>
      </c>
      <c r="C5438" s="21">
        <v>0.18784731823664688</v>
      </c>
    </row>
    <row r="5439" spans="1:3">
      <c r="A5439">
        <v>5436</v>
      </c>
      <c r="B5439" s="21">
        <v>0.25145212290488134</v>
      </c>
      <c r="C5439" s="21">
        <v>0.17929509524130438</v>
      </c>
    </row>
    <row r="5440" spans="1:3">
      <c r="A5440">
        <v>5437</v>
      </c>
      <c r="B5440" s="21">
        <v>0.23495007600347506</v>
      </c>
      <c r="C5440" s="21">
        <v>0.18312691189834193</v>
      </c>
    </row>
    <row r="5441" spans="1:3">
      <c r="A5441">
        <v>5438</v>
      </c>
      <c r="B5441" s="21">
        <v>0.23971342012090122</v>
      </c>
      <c r="C5441" s="21">
        <v>0.20780970150202588</v>
      </c>
    </row>
    <row r="5442" spans="1:3">
      <c r="A5442">
        <v>5439</v>
      </c>
      <c r="B5442" s="21">
        <v>0.21451190939834042</v>
      </c>
      <c r="C5442" s="21">
        <v>0.18031247816881554</v>
      </c>
    </row>
    <row r="5443" spans="1:3">
      <c r="A5443">
        <v>5440</v>
      </c>
      <c r="B5443" s="21">
        <v>0.21528075787894549</v>
      </c>
      <c r="C5443" s="21">
        <v>0.26321613959419254</v>
      </c>
    </row>
    <row r="5444" spans="1:3">
      <c r="A5444">
        <v>5441</v>
      </c>
      <c r="B5444" s="21">
        <v>0.27058315857039711</v>
      </c>
      <c r="C5444" s="21">
        <v>0.14943870831041484</v>
      </c>
    </row>
    <row r="5445" spans="1:3">
      <c r="A5445">
        <v>5442</v>
      </c>
      <c r="B5445" s="21">
        <v>0.23032628844403244</v>
      </c>
      <c r="C5445" s="21">
        <v>0.18326999623000029</v>
      </c>
    </row>
    <row r="5446" spans="1:3">
      <c r="A5446">
        <v>5443</v>
      </c>
      <c r="B5446" s="21">
        <v>0.25826012004403875</v>
      </c>
      <c r="C5446" s="21">
        <v>0.16077337887534957</v>
      </c>
    </row>
    <row r="5447" spans="1:3">
      <c r="A5447">
        <v>5444</v>
      </c>
      <c r="B5447" s="21">
        <v>0.24469368188532722</v>
      </c>
      <c r="C5447" s="21">
        <v>0.16576659627420431</v>
      </c>
    </row>
    <row r="5448" spans="1:3">
      <c r="A5448">
        <v>5445</v>
      </c>
      <c r="B5448" s="21">
        <v>0.25798582391404046</v>
      </c>
      <c r="C5448" s="21">
        <v>0.24631867941032826</v>
      </c>
    </row>
    <row r="5449" spans="1:3">
      <c r="A5449">
        <v>5446</v>
      </c>
      <c r="B5449" s="21">
        <v>0.23427781834826664</v>
      </c>
      <c r="C5449" s="21">
        <v>0.18760555751862346</v>
      </c>
    </row>
    <row r="5450" spans="1:3">
      <c r="A5450">
        <v>5447</v>
      </c>
      <c r="B5450" s="21">
        <v>0.23018641233246737</v>
      </c>
      <c r="C5450" s="21">
        <v>0.23723600517514604</v>
      </c>
    </row>
    <row r="5451" spans="1:3">
      <c r="A5451">
        <v>5448</v>
      </c>
      <c r="B5451" s="21">
        <v>0.25321979045664472</v>
      </c>
      <c r="C5451" s="21">
        <v>0.14560397164327268</v>
      </c>
    </row>
    <row r="5452" spans="1:3">
      <c r="A5452">
        <v>5449</v>
      </c>
      <c r="B5452" s="21">
        <v>0.23310609916024322</v>
      </c>
      <c r="C5452" s="21">
        <v>0.17189433056181064</v>
      </c>
    </row>
    <row r="5453" spans="1:3">
      <c r="A5453">
        <v>5450</v>
      </c>
      <c r="B5453" s="21">
        <v>0.24169433945056026</v>
      </c>
      <c r="C5453" s="21">
        <v>0.17369607782004268</v>
      </c>
    </row>
    <row r="5454" spans="1:3">
      <c r="A5454">
        <v>5451</v>
      </c>
      <c r="B5454" s="21">
        <v>0.20926129813071942</v>
      </c>
      <c r="C5454" s="21">
        <v>0.21653884487367794</v>
      </c>
    </row>
    <row r="5455" spans="1:3">
      <c r="A5455">
        <v>5452</v>
      </c>
      <c r="B5455" s="21">
        <v>0.26051441307717016</v>
      </c>
      <c r="C5455" s="21">
        <v>0.27075673496218944</v>
      </c>
    </row>
    <row r="5456" spans="1:3">
      <c r="A5456">
        <v>5453</v>
      </c>
      <c r="B5456" s="21">
        <v>0.2127120742523996</v>
      </c>
      <c r="C5456" s="21">
        <v>0.25009125346219085</v>
      </c>
    </row>
    <row r="5457" spans="1:3">
      <c r="A5457">
        <v>5454</v>
      </c>
      <c r="B5457" s="21">
        <v>0.23115912413683951</v>
      </c>
      <c r="C5457" s="21">
        <v>0.25354836411673692</v>
      </c>
    </row>
    <row r="5458" spans="1:3">
      <c r="A5458">
        <v>5455</v>
      </c>
      <c r="B5458" s="21">
        <v>0.25162826825022472</v>
      </c>
      <c r="C5458" s="21">
        <v>0.19011223687273643</v>
      </c>
    </row>
    <row r="5459" spans="1:3">
      <c r="A5459">
        <v>5456</v>
      </c>
      <c r="B5459" s="21">
        <v>0.25193962096639755</v>
      </c>
      <c r="C5459" s="21">
        <v>0.22315952159449914</v>
      </c>
    </row>
    <row r="5460" spans="1:3">
      <c r="A5460">
        <v>5457</v>
      </c>
      <c r="B5460" s="21">
        <v>0.21002768209494854</v>
      </c>
      <c r="C5460" s="21">
        <v>0.22339176293716184</v>
      </c>
    </row>
    <row r="5461" spans="1:3">
      <c r="A5461">
        <v>5458</v>
      </c>
      <c r="B5461" s="21">
        <v>0.21768193726934909</v>
      </c>
      <c r="C5461" s="21">
        <v>0.16768227884868836</v>
      </c>
    </row>
    <row r="5462" spans="1:3">
      <c r="A5462">
        <v>5459</v>
      </c>
      <c r="B5462" s="21">
        <v>0.2626681470319433</v>
      </c>
      <c r="C5462" s="21">
        <v>0.17528842848383719</v>
      </c>
    </row>
    <row r="5463" spans="1:3">
      <c r="A5463">
        <v>5460</v>
      </c>
      <c r="B5463" s="21">
        <v>0.22600460769460209</v>
      </c>
      <c r="C5463" s="21">
        <v>0.16802097398996038</v>
      </c>
    </row>
    <row r="5464" spans="1:3">
      <c r="A5464">
        <v>5461</v>
      </c>
      <c r="B5464" s="21">
        <v>0.26520907065040339</v>
      </c>
      <c r="C5464" s="21">
        <v>0.1917039621482774</v>
      </c>
    </row>
    <row r="5465" spans="1:3">
      <c r="A5465">
        <v>5462</v>
      </c>
      <c r="B5465" s="21">
        <v>0.20818027381994478</v>
      </c>
      <c r="C5465" s="21">
        <v>0.23144138133259179</v>
      </c>
    </row>
    <row r="5466" spans="1:3">
      <c r="A5466">
        <v>5463</v>
      </c>
      <c r="B5466" s="21">
        <v>0.23122033962206096</v>
      </c>
      <c r="C5466" s="21">
        <v>0.16909089145967693</v>
      </c>
    </row>
    <row r="5467" spans="1:3">
      <c r="A5467">
        <v>5464</v>
      </c>
      <c r="B5467" s="21">
        <v>0.22185570768944066</v>
      </c>
      <c r="C5467" s="21">
        <v>0.23188528879983439</v>
      </c>
    </row>
    <row r="5468" spans="1:3">
      <c r="A5468">
        <v>5465</v>
      </c>
      <c r="B5468" s="21">
        <v>0.24083689016838095</v>
      </c>
      <c r="C5468" s="21">
        <v>0.18773298708742084</v>
      </c>
    </row>
    <row r="5469" spans="1:3">
      <c r="A5469">
        <v>5466</v>
      </c>
      <c r="B5469" s="21">
        <v>0.21316953184803702</v>
      </c>
      <c r="C5469" s="21">
        <v>0.18929085475273305</v>
      </c>
    </row>
    <row r="5470" spans="1:3">
      <c r="A5470">
        <v>5467</v>
      </c>
      <c r="B5470" s="21">
        <v>0.25941811327416564</v>
      </c>
      <c r="C5470" s="21">
        <v>0.1362583523846507</v>
      </c>
    </row>
    <row r="5471" spans="1:3">
      <c r="A5471">
        <v>5468</v>
      </c>
      <c r="B5471" s="21">
        <v>0.23909857287319192</v>
      </c>
      <c r="C5471" s="21">
        <v>0.19954472900530368</v>
      </c>
    </row>
    <row r="5472" spans="1:3">
      <c r="A5472">
        <v>5469</v>
      </c>
      <c r="B5472" s="21">
        <v>0.23460941314253531</v>
      </c>
      <c r="C5472" s="21">
        <v>0.18528944460892233</v>
      </c>
    </row>
    <row r="5473" spans="1:3">
      <c r="A5473">
        <v>5470</v>
      </c>
      <c r="B5473" s="21">
        <v>0.19442221714947627</v>
      </c>
      <c r="C5473" s="21">
        <v>0.24359697230563443</v>
      </c>
    </row>
    <row r="5474" spans="1:3">
      <c r="A5474">
        <v>5471</v>
      </c>
      <c r="B5474" s="21">
        <v>0.21081826927400321</v>
      </c>
      <c r="C5474" s="21">
        <v>0.20274989957822298</v>
      </c>
    </row>
    <row r="5475" spans="1:3">
      <c r="A5475">
        <v>5472</v>
      </c>
      <c r="B5475" s="21">
        <v>0.25687701885094216</v>
      </c>
      <c r="C5475" s="21">
        <v>0.17034807424917114</v>
      </c>
    </row>
    <row r="5476" spans="1:3">
      <c r="A5476">
        <v>5473</v>
      </c>
      <c r="B5476" s="21">
        <v>0.23843460200932515</v>
      </c>
      <c r="C5476" s="21">
        <v>0.17591988397710334</v>
      </c>
    </row>
    <row r="5477" spans="1:3">
      <c r="A5477">
        <v>5474</v>
      </c>
      <c r="B5477" s="21">
        <v>0.21660894133997899</v>
      </c>
      <c r="C5477" s="21">
        <v>0.23660980794111278</v>
      </c>
    </row>
    <row r="5478" spans="1:3">
      <c r="A5478">
        <v>5475</v>
      </c>
      <c r="B5478" s="21">
        <v>0.23843632399879292</v>
      </c>
      <c r="C5478" s="21">
        <v>0.20480787549476354</v>
      </c>
    </row>
    <row r="5479" spans="1:3">
      <c r="A5479">
        <v>5476</v>
      </c>
      <c r="B5479" s="21">
        <v>0.27219578216333418</v>
      </c>
      <c r="C5479" s="21">
        <v>0.20303618109376079</v>
      </c>
    </row>
    <row r="5480" spans="1:3">
      <c r="A5480">
        <v>5477</v>
      </c>
      <c r="B5480" s="21">
        <v>0.26213262426458434</v>
      </c>
      <c r="C5480" s="21">
        <v>0.14249260789199153</v>
      </c>
    </row>
    <row r="5481" spans="1:3">
      <c r="A5481">
        <v>5478</v>
      </c>
      <c r="B5481" s="21">
        <v>0.24584261910944524</v>
      </c>
      <c r="C5481" s="21">
        <v>0.17662406342510306</v>
      </c>
    </row>
    <row r="5482" spans="1:3">
      <c r="A5482">
        <v>5479</v>
      </c>
      <c r="B5482" s="21">
        <v>0.23395313960528522</v>
      </c>
      <c r="C5482" s="21">
        <v>0.27289729361075432</v>
      </c>
    </row>
    <row r="5483" spans="1:3">
      <c r="A5483">
        <v>5480</v>
      </c>
      <c r="B5483" s="21">
        <v>0.25472416223802286</v>
      </c>
      <c r="C5483" s="21">
        <v>0.16100851413951842</v>
      </c>
    </row>
    <row r="5484" spans="1:3">
      <c r="A5484">
        <v>5481</v>
      </c>
      <c r="B5484" s="21">
        <v>0.23102111697337088</v>
      </c>
      <c r="C5484" s="21">
        <v>0.19816973735479082</v>
      </c>
    </row>
    <row r="5485" spans="1:3">
      <c r="A5485">
        <v>5482</v>
      </c>
      <c r="B5485" s="21">
        <v>0.22565174730751439</v>
      </c>
      <c r="C5485" s="21">
        <v>0.22310842256893126</v>
      </c>
    </row>
    <row r="5486" spans="1:3">
      <c r="A5486">
        <v>5483</v>
      </c>
      <c r="B5486" s="21">
        <v>0.20332535831312226</v>
      </c>
      <c r="C5486" s="21">
        <v>0.23410812897926431</v>
      </c>
    </row>
    <row r="5487" spans="1:3">
      <c r="A5487">
        <v>5484</v>
      </c>
      <c r="B5487" s="21">
        <v>0.20395952065513445</v>
      </c>
      <c r="C5487" s="21">
        <v>0.22774253718139975</v>
      </c>
    </row>
    <row r="5488" spans="1:3">
      <c r="A5488">
        <v>5485</v>
      </c>
      <c r="B5488" s="21">
        <v>0.24809387035889252</v>
      </c>
      <c r="C5488" s="21">
        <v>0.16651635693149494</v>
      </c>
    </row>
    <row r="5489" spans="1:3">
      <c r="A5489">
        <v>5486</v>
      </c>
      <c r="B5489" s="21">
        <v>0.21951132905887602</v>
      </c>
      <c r="C5489" s="21">
        <v>0.18363446556586016</v>
      </c>
    </row>
    <row r="5490" spans="1:3">
      <c r="A5490">
        <v>5487</v>
      </c>
      <c r="B5490" s="21">
        <v>0.21852832197707595</v>
      </c>
      <c r="C5490" s="21">
        <v>0.17038839797446456</v>
      </c>
    </row>
    <row r="5491" spans="1:3">
      <c r="A5491">
        <v>5488</v>
      </c>
      <c r="B5491" s="21">
        <v>0.23748099883949431</v>
      </c>
      <c r="C5491" s="21">
        <v>0.1906652289032327</v>
      </c>
    </row>
    <row r="5492" spans="1:3">
      <c r="A5492">
        <v>5489</v>
      </c>
      <c r="B5492" s="21">
        <v>0.24677490390079312</v>
      </c>
      <c r="C5492" s="21">
        <v>0.23105812954605709</v>
      </c>
    </row>
    <row r="5493" spans="1:3">
      <c r="A5493">
        <v>5490</v>
      </c>
      <c r="B5493" s="21">
        <v>0.25420538292858702</v>
      </c>
      <c r="C5493" s="21">
        <v>0.27236053611377942</v>
      </c>
    </row>
    <row r="5494" spans="1:3">
      <c r="A5494">
        <v>5491</v>
      </c>
      <c r="B5494" s="21">
        <v>0.20435617327757652</v>
      </c>
      <c r="C5494" s="21">
        <v>0.20217655345716665</v>
      </c>
    </row>
    <row r="5495" spans="1:3">
      <c r="A5495">
        <v>5492</v>
      </c>
      <c r="B5495" s="21">
        <v>0.231008444922394</v>
      </c>
      <c r="C5495" s="21">
        <v>0.17921010725859923</v>
      </c>
    </row>
    <row r="5496" spans="1:3">
      <c r="A5496">
        <v>5493</v>
      </c>
      <c r="B5496" s="21">
        <v>0.21427013450953566</v>
      </c>
      <c r="C5496" s="21">
        <v>0.20200956398828501</v>
      </c>
    </row>
    <row r="5497" spans="1:3">
      <c r="A5497">
        <v>5494</v>
      </c>
      <c r="B5497" s="21">
        <v>0.26453259552706776</v>
      </c>
      <c r="C5497" s="21">
        <v>0.15273815324753109</v>
      </c>
    </row>
    <row r="5498" spans="1:3">
      <c r="A5498">
        <v>5495</v>
      </c>
      <c r="B5498" s="21">
        <v>0.24151368637608328</v>
      </c>
      <c r="C5498" s="21">
        <v>0.18575515127836772</v>
      </c>
    </row>
    <row r="5499" spans="1:3">
      <c r="A5499">
        <v>5496</v>
      </c>
      <c r="B5499" s="21">
        <v>0.22833811656216371</v>
      </c>
      <c r="C5499" s="21">
        <v>0.17122883845953793</v>
      </c>
    </row>
    <row r="5500" spans="1:3">
      <c r="A5500">
        <v>5497</v>
      </c>
      <c r="B5500" s="21">
        <v>0.24723330344128372</v>
      </c>
      <c r="C5500" s="21">
        <v>0.18726001651088758</v>
      </c>
    </row>
    <row r="5501" spans="1:3">
      <c r="A5501">
        <v>5498</v>
      </c>
      <c r="B5501" s="21">
        <v>0.26532913200131264</v>
      </c>
      <c r="C5501" s="21">
        <v>0.18648928927759922</v>
      </c>
    </row>
    <row r="5502" spans="1:3">
      <c r="A5502">
        <v>5499</v>
      </c>
      <c r="B5502" s="21">
        <v>0.24147354883431557</v>
      </c>
      <c r="C5502" s="21">
        <v>0.16422866605990624</v>
      </c>
    </row>
    <row r="5503" spans="1:3">
      <c r="A5503">
        <v>5500</v>
      </c>
      <c r="B5503" s="21">
        <v>0.28459473736524277</v>
      </c>
      <c r="C5503" s="21">
        <v>0.13457258095471653</v>
      </c>
    </row>
    <row r="5504" spans="1:3">
      <c r="A5504">
        <v>5501</v>
      </c>
      <c r="B5504" s="21">
        <v>0.24360181626951016</v>
      </c>
      <c r="C5504" s="21">
        <v>0.19030003842585497</v>
      </c>
    </row>
    <row r="5505" spans="1:3">
      <c r="A5505">
        <v>5502</v>
      </c>
      <c r="B5505" s="21">
        <v>0.24019937557744162</v>
      </c>
      <c r="C5505" s="21">
        <v>0.19038195358539445</v>
      </c>
    </row>
    <row r="5506" spans="1:3">
      <c r="A5506">
        <v>5503</v>
      </c>
      <c r="B5506" s="21">
        <v>0.22613799531889367</v>
      </c>
      <c r="C5506" s="21">
        <v>0.17969096911553992</v>
      </c>
    </row>
    <row r="5507" spans="1:3">
      <c r="A5507">
        <v>5504</v>
      </c>
      <c r="B5507" s="21">
        <v>0.22209347081223127</v>
      </c>
      <c r="C5507" s="21">
        <v>0.18465327950052571</v>
      </c>
    </row>
    <row r="5508" spans="1:3">
      <c r="A5508">
        <v>5505</v>
      </c>
      <c r="B5508" s="21">
        <v>0.30953766425109674</v>
      </c>
      <c r="C5508" s="21">
        <v>0.16255183357157338</v>
      </c>
    </row>
    <row r="5509" spans="1:3">
      <c r="A5509">
        <v>5506</v>
      </c>
      <c r="B5509" s="21">
        <v>0.23734584994678443</v>
      </c>
      <c r="C5509" s="21">
        <v>0.17269268612226552</v>
      </c>
    </row>
    <row r="5510" spans="1:3">
      <c r="A5510">
        <v>5507</v>
      </c>
      <c r="B5510" s="21">
        <v>0.22137619667158365</v>
      </c>
      <c r="C5510" s="21">
        <v>0.20135543225291266</v>
      </c>
    </row>
    <row r="5511" spans="1:3">
      <c r="A5511">
        <v>5508</v>
      </c>
      <c r="B5511" s="21">
        <v>0.24952123883753988</v>
      </c>
      <c r="C5511" s="21">
        <v>0.20049091809369565</v>
      </c>
    </row>
    <row r="5512" spans="1:3">
      <c r="A5512">
        <v>5509</v>
      </c>
      <c r="B5512" s="21">
        <v>0.26598222702697355</v>
      </c>
      <c r="C5512" s="21">
        <v>0.17461573631331972</v>
      </c>
    </row>
    <row r="5513" spans="1:3">
      <c r="A5513">
        <v>5510</v>
      </c>
      <c r="B5513" s="21">
        <v>0.21448851846346642</v>
      </c>
      <c r="C5513" s="21">
        <v>0.26956531088244007</v>
      </c>
    </row>
    <row r="5514" spans="1:3">
      <c r="A5514">
        <v>5511</v>
      </c>
      <c r="B5514" s="21">
        <v>0.21970650762691088</v>
      </c>
      <c r="C5514" s="21">
        <v>0.19395261087322588</v>
      </c>
    </row>
    <row r="5515" spans="1:3">
      <c r="A5515">
        <v>5512</v>
      </c>
      <c r="B5515" s="21">
        <v>0.25023838623988731</v>
      </c>
      <c r="C5515" s="21">
        <v>0.16795824485513242</v>
      </c>
    </row>
    <row r="5516" spans="1:3">
      <c r="A5516">
        <v>5513</v>
      </c>
      <c r="B5516" s="21">
        <v>0.27883018563161138</v>
      </c>
      <c r="C5516" s="21">
        <v>0.22917411177271479</v>
      </c>
    </row>
    <row r="5517" spans="1:3">
      <c r="A5517">
        <v>5514</v>
      </c>
      <c r="B5517" s="21">
        <v>0.22280591213347745</v>
      </c>
      <c r="C5517" s="21">
        <v>0.24246332883847649</v>
      </c>
    </row>
    <row r="5518" spans="1:3">
      <c r="A5518">
        <v>5515</v>
      </c>
      <c r="B5518" s="21">
        <v>0.26449118641412239</v>
      </c>
      <c r="C5518" s="21">
        <v>0.15836208099246482</v>
      </c>
    </row>
    <row r="5519" spans="1:3">
      <c r="A5519">
        <v>5516</v>
      </c>
      <c r="B5519" s="21">
        <v>0.25483234293673873</v>
      </c>
      <c r="C5519" s="21">
        <v>0.20110362182098093</v>
      </c>
    </row>
    <row r="5520" spans="1:3">
      <c r="A5520">
        <v>5517</v>
      </c>
      <c r="B5520" s="21">
        <v>0.22592878173682901</v>
      </c>
      <c r="C5520" s="21">
        <v>0.18621304071441386</v>
      </c>
    </row>
    <row r="5521" spans="1:3">
      <c r="A5521">
        <v>5518</v>
      </c>
      <c r="B5521" s="21">
        <v>0.25655062235260212</v>
      </c>
      <c r="C5521" s="21">
        <v>0.14733943189746415</v>
      </c>
    </row>
    <row r="5522" spans="1:3">
      <c r="A5522">
        <v>5519</v>
      </c>
      <c r="B5522" s="21">
        <v>0.25905776249022466</v>
      </c>
      <c r="C5522" s="21">
        <v>0.1463894135139146</v>
      </c>
    </row>
    <row r="5523" spans="1:3">
      <c r="A5523">
        <v>5520</v>
      </c>
      <c r="B5523" s="21">
        <v>0.24252251266388819</v>
      </c>
      <c r="C5523" s="21">
        <v>0.20165728282354101</v>
      </c>
    </row>
    <row r="5524" spans="1:3">
      <c r="A5524">
        <v>5521</v>
      </c>
      <c r="B5524" s="21">
        <v>0.24449719614697168</v>
      </c>
      <c r="C5524" s="21">
        <v>0.1564989525952736</v>
      </c>
    </row>
    <row r="5525" spans="1:3">
      <c r="A5525">
        <v>5522</v>
      </c>
      <c r="B5525" s="21">
        <v>0.25481171667976055</v>
      </c>
      <c r="C5525" s="21">
        <v>0.23978256579677898</v>
      </c>
    </row>
    <row r="5526" spans="1:3">
      <c r="A5526">
        <v>5523</v>
      </c>
      <c r="B5526" s="21">
        <v>0.26444444089258329</v>
      </c>
      <c r="C5526" s="21">
        <v>0.18798220725474554</v>
      </c>
    </row>
    <row r="5527" spans="1:3">
      <c r="A5527">
        <v>5524</v>
      </c>
      <c r="B5527" s="21">
        <v>0.24405224348782389</v>
      </c>
      <c r="C5527" s="21">
        <v>0.17916620315941018</v>
      </c>
    </row>
    <row r="5528" spans="1:3">
      <c r="A5528">
        <v>5525</v>
      </c>
      <c r="B5528" s="21">
        <v>0.22216573378365681</v>
      </c>
      <c r="C5528" s="21">
        <v>0.2238544181482488</v>
      </c>
    </row>
    <row r="5529" spans="1:3">
      <c r="A5529">
        <v>5526</v>
      </c>
      <c r="B5529" s="21">
        <v>0.24184670626878974</v>
      </c>
      <c r="C5529" s="21">
        <v>0.18670606685231875</v>
      </c>
    </row>
    <row r="5530" spans="1:3">
      <c r="A5530">
        <v>5527</v>
      </c>
      <c r="B5530" s="21">
        <v>0.28621783192739492</v>
      </c>
      <c r="C5530" s="21">
        <v>0.14175646795876992</v>
      </c>
    </row>
    <row r="5531" spans="1:3">
      <c r="A5531">
        <v>5528</v>
      </c>
      <c r="B5531" s="21">
        <v>0.22967669000428045</v>
      </c>
      <c r="C5531" s="21">
        <v>0.25897528093739447</v>
      </c>
    </row>
    <row r="5532" spans="1:3">
      <c r="A5532">
        <v>5529</v>
      </c>
      <c r="B5532" s="21">
        <v>0.29917723969132293</v>
      </c>
      <c r="C5532" s="21">
        <v>0.16754500023846142</v>
      </c>
    </row>
    <row r="5533" spans="1:3">
      <c r="A5533">
        <v>5530</v>
      </c>
      <c r="B5533" s="21">
        <v>0.2224302163269182</v>
      </c>
      <c r="C5533" s="21">
        <v>0.17609689162481931</v>
      </c>
    </row>
    <row r="5534" spans="1:3">
      <c r="A5534">
        <v>5531</v>
      </c>
      <c r="B5534" s="21">
        <v>0.24569971345855254</v>
      </c>
      <c r="C5534" s="21">
        <v>0.19180713502677754</v>
      </c>
    </row>
    <row r="5535" spans="1:3">
      <c r="A5535">
        <v>5532</v>
      </c>
      <c r="B5535" s="21">
        <v>0.22542358749147093</v>
      </c>
      <c r="C5535" s="21">
        <v>0.23240618252127898</v>
      </c>
    </row>
    <row r="5536" spans="1:3">
      <c r="A5536">
        <v>5533</v>
      </c>
      <c r="B5536" s="21">
        <v>0.2470542005442169</v>
      </c>
      <c r="C5536" s="21">
        <v>0.19213621127301289</v>
      </c>
    </row>
    <row r="5537" spans="1:3">
      <c r="A5537">
        <v>5534</v>
      </c>
      <c r="B5537" s="21">
        <v>0.22633748599365511</v>
      </c>
      <c r="C5537" s="21">
        <v>0.20279780800731476</v>
      </c>
    </row>
    <row r="5538" spans="1:3">
      <c r="A5538">
        <v>5535</v>
      </c>
      <c r="B5538" s="21">
        <v>0.24455497124990011</v>
      </c>
      <c r="C5538" s="21">
        <v>0.20996519086652735</v>
      </c>
    </row>
    <row r="5539" spans="1:3">
      <c r="A5539">
        <v>5536</v>
      </c>
      <c r="B5539" s="21">
        <v>0.28402679364395333</v>
      </c>
      <c r="C5539" s="21">
        <v>0.1888881822253943</v>
      </c>
    </row>
    <row r="5540" spans="1:3">
      <c r="A5540">
        <v>5537</v>
      </c>
      <c r="B5540" s="21">
        <v>0.24207521626704287</v>
      </c>
      <c r="C5540" s="21">
        <v>0.19161208271699304</v>
      </c>
    </row>
    <row r="5541" spans="1:3">
      <c r="A5541">
        <v>5538</v>
      </c>
      <c r="B5541" s="21">
        <v>0.20668084632342423</v>
      </c>
      <c r="C5541" s="21">
        <v>0.21237389813527574</v>
      </c>
    </row>
    <row r="5542" spans="1:3">
      <c r="A5542">
        <v>5539</v>
      </c>
      <c r="B5542" s="21">
        <v>0.22168181481657601</v>
      </c>
      <c r="C5542" s="21">
        <v>0.26294738074771046</v>
      </c>
    </row>
    <row r="5543" spans="1:3">
      <c r="A5543">
        <v>5540</v>
      </c>
      <c r="B5543" s="21">
        <v>0.23951527187367444</v>
      </c>
      <c r="C5543" s="21">
        <v>0.23795361769852089</v>
      </c>
    </row>
    <row r="5544" spans="1:3">
      <c r="A5544">
        <v>5541</v>
      </c>
      <c r="B5544" s="21">
        <v>0.26004821126383748</v>
      </c>
      <c r="C5544" s="21">
        <v>0.1649376502623722</v>
      </c>
    </row>
    <row r="5545" spans="1:3">
      <c r="A5545">
        <v>5542</v>
      </c>
      <c r="B5545" s="21">
        <v>0.23903979373884499</v>
      </c>
      <c r="C5545" s="21">
        <v>0.16502956548851835</v>
      </c>
    </row>
    <row r="5546" spans="1:3">
      <c r="A5546">
        <v>5543</v>
      </c>
      <c r="B5546" s="21">
        <v>0.22179296357350467</v>
      </c>
      <c r="C5546" s="21">
        <v>0.17668747834962314</v>
      </c>
    </row>
    <row r="5547" spans="1:3">
      <c r="A5547">
        <v>5544</v>
      </c>
      <c r="B5547" s="21">
        <v>0.25374089283027162</v>
      </c>
      <c r="C5547" s="21">
        <v>0.22555393874078605</v>
      </c>
    </row>
    <row r="5548" spans="1:3">
      <c r="A5548">
        <v>5545</v>
      </c>
      <c r="B5548" s="21">
        <v>0.25623365157044453</v>
      </c>
      <c r="C5548" s="21">
        <v>0.15905449766160645</v>
      </c>
    </row>
    <row r="5549" spans="1:3">
      <c r="A5549">
        <v>5546</v>
      </c>
      <c r="B5549" s="21">
        <v>0.26393422703386532</v>
      </c>
      <c r="C5549" s="21">
        <v>0.17866394464068194</v>
      </c>
    </row>
    <row r="5550" spans="1:3">
      <c r="A5550">
        <v>5547</v>
      </c>
      <c r="B5550" s="21">
        <v>0.19672328146575141</v>
      </c>
      <c r="C5550" s="21">
        <v>0.23293874776729853</v>
      </c>
    </row>
    <row r="5551" spans="1:3">
      <c r="A5551">
        <v>5548</v>
      </c>
      <c r="B5551" s="21">
        <v>0.21621160905692921</v>
      </c>
      <c r="C5551" s="21">
        <v>0.19297982943508152</v>
      </c>
    </row>
    <row r="5552" spans="1:3">
      <c r="A5552">
        <v>5549</v>
      </c>
      <c r="B5552" s="21">
        <v>0.2970107286380782</v>
      </c>
      <c r="C5552" s="21">
        <v>0.11305309101417862</v>
      </c>
    </row>
    <row r="5553" spans="1:3">
      <c r="A5553">
        <v>5550</v>
      </c>
      <c r="B5553" s="21">
        <v>0.20803777707284646</v>
      </c>
      <c r="C5553" s="21">
        <v>0.21859111251740104</v>
      </c>
    </row>
    <row r="5554" spans="1:3">
      <c r="A5554">
        <v>5551</v>
      </c>
      <c r="B5554" s="21">
        <v>0.24072063194328647</v>
      </c>
      <c r="C5554" s="21">
        <v>0.21019792959631028</v>
      </c>
    </row>
    <row r="5555" spans="1:3">
      <c r="A5555">
        <v>5552</v>
      </c>
      <c r="B5555" s="21">
        <v>0.26088775180307611</v>
      </c>
      <c r="C5555" s="21">
        <v>0.15044164444107527</v>
      </c>
    </row>
    <row r="5556" spans="1:3">
      <c r="A5556">
        <v>5553</v>
      </c>
      <c r="B5556" s="21">
        <v>0.23915100795525848</v>
      </c>
      <c r="C5556" s="21">
        <v>0.17997783968233039</v>
      </c>
    </row>
    <row r="5557" spans="1:3">
      <c r="A5557">
        <v>5554</v>
      </c>
      <c r="B5557" s="21">
        <v>0.22895440625254015</v>
      </c>
      <c r="C5557" s="21">
        <v>0.19845710770997074</v>
      </c>
    </row>
    <row r="5558" spans="1:3">
      <c r="A5558">
        <v>5555</v>
      </c>
      <c r="B5558" s="21">
        <v>0.25514780831845851</v>
      </c>
      <c r="C5558" s="21">
        <v>0.15004572077095632</v>
      </c>
    </row>
    <row r="5559" spans="1:3">
      <c r="A5559">
        <v>5556</v>
      </c>
      <c r="B5559" s="21">
        <v>0.2398641155680265</v>
      </c>
      <c r="C5559" s="21">
        <v>0.22501981750400823</v>
      </c>
    </row>
    <row r="5560" spans="1:3">
      <c r="A5560">
        <v>5557</v>
      </c>
      <c r="B5560" s="21">
        <v>0.26919524461062078</v>
      </c>
      <c r="C5560" s="21">
        <v>0.22889925129768884</v>
      </c>
    </row>
    <row r="5561" spans="1:3">
      <c r="A5561">
        <v>5558</v>
      </c>
      <c r="B5561" s="21">
        <v>0.26592858396381691</v>
      </c>
      <c r="C5561" s="21">
        <v>0.16168153636829463</v>
      </c>
    </row>
    <row r="5562" spans="1:3">
      <c r="A5562">
        <v>5559</v>
      </c>
      <c r="B5562" s="21">
        <v>0.24508375066640026</v>
      </c>
      <c r="C5562" s="21">
        <v>0.18971784660718705</v>
      </c>
    </row>
    <row r="5563" spans="1:3">
      <c r="A5563">
        <v>5560</v>
      </c>
      <c r="B5563" s="21">
        <v>0.27303683254120842</v>
      </c>
      <c r="C5563" s="21">
        <v>0.18191680569947058</v>
      </c>
    </row>
    <row r="5564" spans="1:3">
      <c r="A5564">
        <v>5561</v>
      </c>
      <c r="B5564" s="21">
        <v>0.24866142207397648</v>
      </c>
      <c r="C5564" s="21">
        <v>0.2658075792311887</v>
      </c>
    </row>
    <row r="5565" spans="1:3">
      <c r="A5565">
        <v>5562</v>
      </c>
      <c r="B5565" s="21">
        <v>0.24641378372108869</v>
      </c>
      <c r="C5565" s="21">
        <v>0.25580996776611475</v>
      </c>
    </row>
    <row r="5566" spans="1:3">
      <c r="A5566">
        <v>5563</v>
      </c>
      <c r="B5566" s="21">
        <v>0.23195320432316424</v>
      </c>
      <c r="C5566" s="21">
        <v>0.19382056017371091</v>
      </c>
    </row>
    <row r="5567" spans="1:3">
      <c r="A5567">
        <v>5564</v>
      </c>
      <c r="B5567" s="21">
        <v>0.23134778092261155</v>
      </c>
      <c r="C5567" s="21">
        <v>0.20854005713622864</v>
      </c>
    </row>
    <row r="5568" spans="1:3">
      <c r="A5568">
        <v>5565</v>
      </c>
      <c r="B5568" s="21">
        <v>0.23655920639425865</v>
      </c>
      <c r="C5568" s="21">
        <v>0.19181657967911137</v>
      </c>
    </row>
    <row r="5569" spans="1:3">
      <c r="A5569">
        <v>5566</v>
      </c>
      <c r="B5569" s="21">
        <v>0.23090324262353898</v>
      </c>
      <c r="C5569" s="21">
        <v>0.18044806435181446</v>
      </c>
    </row>
    <row r="5570" spans="1:3">
      <c r="A5570">
        <v>5567</v>
      </c>
      <c r="B5570" s="21">
        <v>0.20893553306967722</v>
      </c>
      <c r="C5570" s="21">
        <v>0.22971841721218372</v>
      </c>
    </row>
    <row r="5571" spans="1:3">
      <c r="A5571">
        <v>5568</v>
      </c>
      <c r="B5571" s="21">
        <v>0.24291042358104326</v>
      </c>
      <c r="C5571" s="21">
        <v>0.2087796089655331</v>
      </c>
    </row>
    <row r="5572" spans="1:3">
      <c r="A5572">
        <v>5569</v>
      </c>
      <c r="B5572" s="21">
        <v>0.25047091294001922</v>
      </c>
      <c r="C5572" s="21">
        <v>0.14161854159544709</v>
      </c>
    </row>
    <row r="5573" spans="1:3">
      <c r="A5573">
        <v>5570</v>
      </c>
      <c r="B5573" s="21">
        <v>0.23342790021399937</v>
      </c>
      <c r="C5573" s="21">
        <v>0.15581548812975046</v>
      </c>
    </row>
    <row r="5574" spans="1:3">
      <c r="A5574">
        <v>5571</v>
      </c>
      <c r="B5574" s="21">
        <v>0.21299015927335352</v>
      </c>
      <c r="C5574" s="21">
        <v>0.19040168655339665</v>
      </c>
    </row>
    <row r="5575" spans="1:3">
      <c r="A5575">
        <v>5572</v>
      </c>
      <c r="B5575" s="21">
        <v>0.26098608782889243</v>
      </c>
      <c r="C5575" s="21">
        <v>0.12836973327668608</v>
      </c>
    </row>
    <row r="5576" spans="1:3">
      <c r="A5576">
        <v>5573</v>
      </c>
      <c r="B5576" s="21">
        <v>0.26010304833536962</v>
      </c>
      <c r="C5576" s="21">
        <v>0.14898101841043965</v>
      </c>
    </row>
    <row r="5577" spans="1:3">
      <c r="A5577">
        <v>5574</v>
      </c>
      <c r="B5577" s="21">
        <v>0.25113990323357205</v>
      </c>
      <c r="C5577" s="21">
        <v>0.24541353422227921</v>
      </c>
    </row>
    <row r="5578" spans="1:3">
      <c r="A5578">
        <v>5575</v>
      </c>
      <c r="B5578" s="21">
        <v>0.20109513081713881</v>
      </c>
      <c r="C5578" s="21">
        <v>0.20974066040171752</v>
      </c>
    </row>
    <row r="5579" spans="1:3">
      <c r="A5579">
        <v>5576</v>
      </c>
      <c r="B5579" s="21">
        <v>0.28871956258437531</v>
      </c>
      <c r="C5579" s="21">
        <v>0.13867366957558022</v>
      </c>
    </row>
    <row r="5580" spans="1:3">
      <c r="A5580">
        <v>5577</v>
      </c>
      <c r="B5580" s="21">
        <v>0.21945730720215645</v>
      </c>
      <c r="C5580" s="21">
        <v>0.25304005897470017</v>
      </c>
    </row>
    <row r="5581" spans="1:3">
      <c r="A5581">
        <v>5578</v>
      </c>
      <c r="B5581" s="21">
        <v>0.24483669253286131</v>
      </c>
      <c r="C5581" s="21">
        <v>0.17466560644786144</v>
      </c>
    </row>
    <row r="5582" spans="1:3">
      <c r="A5582">
        <v>5579</v>
      </c>
      <c r="B5582" s="21">
        <v>0.24557576419763213</v>
      </c>
      <c r="C5582" s="21">
        <v>0.17931911502402362</v>
      </c>
    </row>
    <row r="5583" spans="1:3">
      <c r="A5583">
        <v>5580</v>
      </c>
      <c r="B5583" s="21">
        <v>0.23016968888290215</v>
      </c>
      <c r="C5583" s="21">
        <v>0.16689321497243054</v>
      </c>
    </row>
    <row r="5584" spans="1:3">
      <c r="A5584">
        <v>5581</v>
      </c>
      <c r="B5584" s="21">
        <v>0.24564793212821673</v>
      </c>
      <c r="C5584" s="21">
        <v>0.18461770268276587</v>
      </c>
    </row>
    <row r="5585" spans="1:3">
      <c r="A5585">
        <v>5582</v>
      </c>
      <c r="B5585" s="21">
        <v>0.25563896071927572</v>
      </c>
      <c r="C5585" s="21">
        <v>0.15054462207685709</v>
      </c>
    </row>
    <row r="5586" spans="1:3">
      <c r="A5586">
        <v>5583</v>
      </c>
      <c r="B5586" s="21">
        <v>0.22175741788640549</v>
      </c>
      <c r="C5586" s="21">
        <v>0.19799721818237837</v>
      </c>
    </row>
    <row r="5587" spans="1:3">
      <c r="A5587">
        <v>5584</v>
      </c>
      <c r="B5587" s="21">
        <v>0.24726798822893525</v>
      </c>
      <c r="C5587" s="21">
        <v>0.19048163041070576</v>
      </c>
    </row>
    <row r="5588" spans="1:3">
      <c r="A5588">
        <v>5585</v>
      </c>
      <c r="B5588" s="21">
        <v>0.23864668871838116</v>
      </c>
      <c r="C5588" s="21">
        <v>0.18099673038755534</v>
      </c>
    </row>
    <row r="5589" spans="1:3">
      <c r="A5589">
        <v>5586</v>
      </c>
      <c r="B5589" s="21">
        <v>0.25997955921071803</v>
      </c>
      <c r="C5589" s="21">
        <v>0.14699656214997375</v>
      </c>
    </row>
    <row r="5590" spans="1:3">
      <c r="A5590">
        <v>5587</v>
      </c>
      <c r="B5590" s="21">
        <v>0.25516402581554531</v>
      </c>
      <c r="C5590" s="21">
        <v>0.15983820834632428</v>
      </c>
    </row>
    <row r="5591" spans="1:3">
      <c r="A5591">
        <v>5588</v>
      </c>
      <c r="B5591" s="21">
        <v>0.22565428177676891</v>
      </c>
      <c r="C5591" s="21">
        <v>0.21455223502138898</v>
      </c>
    </row>
    <row r="5592" spans="1:3">
      <c r="A5592">
        <v>5589</v>
      </c>
      <c r="B5592" s="21">
        <v>0.30347152861647286</v>
      </c>
      <c r="C5592" s="21">
        <v>0.18269783051159383</v>
      </c>
    </row>
    <row r="5593" spans="1:3">
      <c r="A5593">
        <v>5590</v>
      </c>
      <c r="B5593" s="21">
        <v>0.25582018244596594</v>
      </c>
      <c r="C5593" s="21">
        <v>0.24362399937981935</v>
      </c>
    </row>
    <row r="5594" spans="1:3">
      <c r="A5594">
        <v>5591</v>
      </c>
      <c r="B5594" s="21">
        <v>0.21682463309533895</v>
      </c>
      <c r="C5594" s="21">
        <v>0.21070442211305207</v>
      </c>
    </row>
    <row r="5595" spans="1:3">
      <c r="A5595">
        <v>5592</v>
      </c>
      <c r="B5595" s="21">
        <v>0.23400081630633848</v>
      </c>
      <c r="C5595" s="21">
        <v>0.18167182089241457</v>
      </c>
    </row>
    <row r="5596" spans="1:3">
      <c r="A5596">
        <v>5593</v>
      </c>
      <c r="B5596" s="21">
        <v>0.23907771392595364</v>
      </c>
      <c r="C5596" s="21">
        <v>0.1721369877165646</v>
      </c>
    </row>
    <row r="5597" spans="1:3">
      <c r="A5597">
        <v>5594</v>
      </c>
      <c r="B5597" s="21">
        <v>0.21955098466628606</v>
      </c>
      <c r="C5597" s="21">
        <v>0.231509367484354</v>
      </c>
    </row>
    <row r="5598" spans="1:3">
      <c r="A5598">
        <v>5595</v>
      </c>
      <c r="B5598" s="21">
        <v>0.21033507257684297</v>
      </c>
      <c r="C5598" s="21">
        <v>0.21754966200778936</v>
      </c>
    </row>
    <row r="5599" spans="1:3">
      <c r="A5599">
        <v>5596</v>
      </c>
      <c r="B5599" s="21">
        <v>0.22568975349609366</v>
      </c>
      <c r="C5599" s="21">
        <v>0.16300788707555525</v>
      </c>
    </row>
    <row r="5600" spans="1:3">
      <c r="A5600">
        <v>5597</v>
      </c>
      <c r="B5600" s="21">
        <v>0.25438659528665891</v>
      </c>
      <c r="C5600" s="21">
        <v>0.1784712723505017</v>
      </c>
    </row>
    <row r="5601" spans="1:3">
      <c r="A5601">
        <v>5598</v>
      </c>
      <c r="B5601" s="21">
        <v>0.24751619811493117</v>
      </c>
      <c r="C5601" s="21">
        <v>0.16362144691449923</v>
      </c>
    </row>
    <row r="5602" spans="1:3">
      <c r="A5602">
        <v>5599</v>
      </c>
      <c r="B5602" s="21">
        <v>0.19801292720406527</v>
      </c>
      <c r="C5602" s="21">
        <v>0.20712410022996597</v>
      </c>
    </row>
    <row r="5603" spans="1:3">
      <c r="A5603">
        <v>5600</v>
      </c>
      <c r="B5603" s="21">
        <v>0.21266414844130185</v>
      </c>
      <c r="C5603" s="21">
        <v>0.2264102126643591</v>
      </c>
    </row>
    <row r="5604" spans="1:3">
      <c r="A5604">
        <v>5601</v>
      </c>
      <c r="B5604" s="21">
        <v>0.19171305111167847</v>
      </c>
      <c r="C5604" s="21">
        <v>0.25474146124439029</v>
      </c>
    </row>
    <row r="5605" spans="1:3">
      <c r="A5605">
        <v>5602</v>
      </c>
      <c r="B5605" s="21">
        <v>0.22049422033741692</v>
      </c>
      <c r="C5605" s="21">
        <v>0.22685904717589617</v>
      </c>
    </row>
    <row r="5606" spans="1:3">
      <c r="A5606">
        <v>5603</v>
      </c>
      <c r="B5606" s="21">
        <v>0.23531286813150754</v>
      </c>
      <c r="C5606" s="21">
        <v>0.19781785469561591</v>
      </c>
    </row>
    <row r="5607" spans="1:3">
      <c r="A5607">
        <v>5604</v>
      </c>
      <c r="B5607" s="21">
        <v>0.24706764936447426</v>
      </c>
      <c r="C5607" s="21">
        <v>0.16686462419000009</v>
      </c>
    </row>
    <row r="5608" spans="1:3">
      <c r="A5608">
        <v>5605</v>
      </c>
      <c r="B5608" s="21">
        <v>0.25047481130810129</v>
      </c>
      <c r="C5608" s="21">
        <v>0.20186442648372366</v>
      </c>
    </row>
    <row r="5609" spans="1:3">
      <c r="A5609">
        <v>5606</v>
      </c>
      <c r="B5609" s="21">
        <v>0.22383363660094066</v>
      </c>
      <c r="C5609" s="21">
        <v>0.21332860518359129</v>
      </c>
    </row>
    <row r="5610" spans="1:3">
      <c r="A5610">
        <v>5607</v>
      </c>
      <c r="B5610" s="21">
        <v>0.2822600150810643</v>
      </c>
      <c r="C5610" s="21">
        <v>0.15509149731621211</v>
      </c>
    </row>
    <row r="5611" spans="1:3">
      <c r="A5611">
        <v>5608</v>
      </c>
      <c r="B5611" s="21">
        <v>0.27775862351729153</v>
      </c>
      <c r="C5611" s="21">
        <v>0.12135507555590656</v>
      </c>
    </row>
    <row r="5612" spans="1:3">
      <c r="A5612">
        <v>5609</v>
      </c>
      <c r="B5612" s="21">
        <v>0.20902203506456329</v>
      </c>
      <c r="C5612" s="21">
        <v>0.18899517503905758</v>
      </c>
    </row>
    <row r="5613" spans="1:3">
      <c r="A5613">
        <v>5610</v>
      </c>
      <c r="B5613" s="21">
        <v>0.23328841094573605</v>
      </c>
      <c r="C5613" s="21">
        <v>0.21107271365123212</v>
      </c>
    </row>
    <row r="5614" spans="1:3">
      <c r="A5614">
        <v>5611</v>
      </c>
      <c r="B5614" s="21">
        <v>0.22276018697035846</v>
      </c>
      <c r="C5614" s="21">
        <v>0.16424069763244242</v>
      </c>
    </row>
    <row r="5615" spans="1:3">
      <c r="A5615">
        <v>5612</v>
      </c>
      <c r="B5615" s="21">
        <v>0.22924383027056078</v>
      </c>
      <c r="C5615" s="21">
        <v>0.18903617417782362</v>
      </c>
    </row>
    <row r="5616" spans="1:3">
      <c r="A5616">
        <v>5613</v>
      </c>
      <c r="B5616" s="21">
        <v>0.21552352773884562</v>
      </c>
      <c r="C5616" s="21">
        <v>0.21291910152098004</v>
      </c>
    </row>
    <row r="5617" spans="1:3">
      <c r="A5617">
        <v>5614</v>
      </c>
      <c r="B5617" s="21">
        <v>0.23688298570240479</v>
      </c>
      <c r="C5617" s="21">
        <v>0.16093949592981072</v>
      </c>
    </row>
    <row r="5618" spans="1:3">
      <c r="A5618">
        <v>5615</v>
      </c>
      <c r="B5618" s="21">
        <v>0.21955017207487726</v>
      </c>
      <c r="C5618" s="21">
        <v>0.18800904266054341</v>
      </c>
    </row>
    <row r="5619" spans="1:3">
      <c r="A5619">
        <v>5616</v>
      </c>
      <c r="B5619" s="21">
        <v>0.23866579726280207</v>
      </c>
      <c r="C5619" s="21">
        <v>0.16247584126045106</v>
      </c>
    </row>
    <row r="5620" spans="1:3">
      <c r="A5620">
        <v>5617</v>
      </c>
      <c r="B5620" s="21">
        <v>0.24811780898578381</v>
      </c>
      <c r="C5620" s="21">
        <v>0.19607669587281631</v>
      </c>
    </row>
    <row r="5621" spans="1:3">
      <c r="A5621">
        <v>5618</v>
      </c>
      <c r="B5621" s="21">
        <v>0.27283960499565918</v>
      </c>
      <c r="C5621" s="21">
        <v>0.19396167769553718</v>
      </c>
    </row>
    <row r="5622" spans="1:3">
      <c r="A5622">
        <v>5619</v>
      </c>
      <c r="B5622" s="21">
        <v>0.19974101820917406</v>
      </c>
      <c r="C5622" s="21">
        <v>0.21781953995401937</v>
      </c>
    </row>
    <row r="5623" spans="1:3">
      <c r="A5623">
        <v>5620</v>
      </c>
      <c r="B5623" s="21">
        <v>0.224108302190685</v>
      </c>
      <c r="C5623" s="21">
        <v>0.23576152699313233</v>
      </c>
    </row>
    <row r="5624" spans="1:3">
      <c r="A5624">
        <v>5621</v>
      </c>
      <c r="B5624" s="21">
        <v>0.19828173069695038</v>
      </c>
      <c r="C5624" s="21">
        <v>0.22851066162909006</v>
      </c>
    </row>
    <row r="5625" spans="1:3">
      <c r="A5625">
        <v>5622</v>
      </c>
      <c r="B5625" s="21">
        <v>0.24091240673717157</v>
      </c>
      <c r="C5625" s="21">
        <v>0.17386142624552753</v>
      </c>
    </row>
    <row r="5626" spans="1:3">
      <c r="A5626">
        <v>5623</v>
      </c>
      <c r="B5626" s="21">
        <v>0.25902942741151797</v>
      </c>
      <c r="C5626" s="21">
        <v>0.19043182698204336</v>
      </c>
    </row>
    <row r="5627" spans="1:3">
      <c r="A5627">
        <v>5624</v>
      </c>
      <c r="B5627" s="21">
        <v>0.23563298031663804</v>
      </c>
      <c r="C5627" s="21">
        <v>0.15741086704865906</v>
      </c>
    </row>
    <row r="5628" spans="1:3">
      <c r="A5628">
        <v>5625</v>
      </c>
      <c r="B5628" s="21">
        <v>0.21619082316369156</v>
      </c>
      <c r="C5628" s="21">
        <v>0.20255426852447395</v>
      </c>
    </row>
    <row r="5629" spans="1:3">
      <c r="A5629">
        <v>5626</v>
      </c>
      <c r="B5629" s="21">
        <v>0.25426909897934785</v>
      </c>
      <c r="C5629" s="21">
        <v>0.17599756634142466</v>
      </c>
    </row>
    <row r="5630" spans="1:3">
      <c r="A5630">
        <v>5627</v>
      </c>
      <c r="B5630" s="21">
        <v>0.23009217348717237</v>
      </c>
      <c r="C5630" s="21">
        <v>0.20118945077504119</v>
      </c>
    </row>
    <row r="5631" spans="1:3">
      <c r="A5631">
        <v>5628</v>
      </c>
      <c r="B5631" s="21">
        <v>0.20882725835454399</v>
      </c>
      <c r="C5631" s="21">
        <v>0.23031629778211254</v>
      </c>
    </row>
    <row r="5632" spans="1:3">
      <c r="A5632">
        <v>5629</v>
      </c>
      <c r="B5632" s="21">
        <v>0.23504617961349392</v>
      </c>
      <c r="C5632" s="21">
        <v>0.21576325328322696</v>
      </c>
    </row>
    <row r="5633" spans="1:3">
      <c r="A5633">
        <v>5630</v>
      </c>
      <c r="B5633" s="21">
        <v>0.24796594553577364</v>
      </c>
      <c r="C5633" s="21">
        <v>0.16862748712060033</v>
      </c>
    </row>
    <row r="5634" spans="1:3">
      <c r="A5634">
        <v>5631</v>
      </c>
      <c r="B5634" s="21">
        <v>0.22453604822304329</v>
      </c>
      <c r="C5634" s="21">
        <v>0.20828954616661438</v>
      </c>
    </row>
    <row r="5635" spans="1:3">
      <c r="A5635">
        <v>5632</v>
      </c>
      <c r="B5635" s="21">
        <v>0.22950196348576882</v>
      </c>
      <c r="C5635" s="21">
        <v>0.21191697307003243</v>
      </c>
    </row>
    <row r="5636" spans="1:3">
      <c r="A5636">
        <v>5633</v>
      </c>
      <c r="B5636" s="21">
        <v>0.22523222036886353</v>
      </c>
      <c r="C5636" s="21">
        <v>0.19112974711843411</v>
      </c>
    </row>
    <row r="5637" spans="1:3">
      <c r="A5637">
        <v>5634</v>
      </c>
      <c r="B5637" s="21">
        <v>0.22067964678689786</v>
      </c>
      <c r="C5637" s="21">
        <v>0.2117959583212547</v>
      </c>
    </row>
    <row r="5638" spans="1:3">
      <c r="A5638">
        <v>5635</v>
      </c>
      <c r="B5638" s="21">
        <v>0.22226901451486683</v>
      </c>
      <c r="C5638" s="21">
        <v>0.18292944660469035</v>
      </c>
    </row>
    <row r="5639" spans="1:3">
      <c r="A5639">
        <v>5636</v>
      </c>
      <c r="B5639" s="21">
        <v>0.2133558329254483</v>
      </c>
      <c r="C5639" s="21">
        <v>0.2604290708730575</v>
      </c>
    </row>
    <row r="5640" spans="1:3">
      <c r="A5640">
        <v>5637</v>
      </c>
      <c r="B5640" s="21">
        <v>0.2174904085463101</v>
      </c>
      <c r="C5640" s="21">
        <v>0.2199119483025406</v>
      </c>
    </row>
    <row r="5641" spans="1:3">
      <c r="A5641">
        <v>5638</v>
      </c>
      <c r="B5641" s="21">
        <v>0.22269396513208636</v>
      </c>
      <c r="C5641" s="21">
        <v>0.19660148904709235</v>
      </c>
    </row>
    <row r="5642" spans="1:3">
      <c r="A5642">
        <v>5639</v>
      </c>
      <c r="B5642" s="21">
        <v>0.20836107412276622</v>
      </c>
      <c r="C5642" s="21">
        <v>0.19327330009948795</v>
      </c>
    </row>
    <row r="5643" spans="1:3">
      <c r="A5643">
        <v>5640</v>
      </c>
      <c r="B5643" s="21">
        <v>0.21218762346806563</v>
      </c>
      <c r="C5643" s="21">
        <v>0.19676986468236879</v>
      </c>
    </row>
    <row r="5644" spans="1:3">
      <c r="A5644">
        <v>5641</v>
      </c>
      <c r="B5644" s="21">
        <v>0.2279034802835655</v>
      </c>
      <c r="C5644" s="21">
        <v>0.19591212193718485</v>
      </c>
    </row>
    <row r="5645" spans="1:3">
      <c r="A5645">
        <v>5642</v>
      </c>
      <c r="B5645" s="21">
        <v>0.26001788955949057</v>
      </c>
      <c r="C5645" s="21">
        <v>0.15698728490779612</v>
      </c>
    </row>
    <row r="5646" spans="1:3">
      <c r="A5646">
        <v>5643</v>
      </c>
      <c r="B5646" s="21">
        <v>0.21191644750333868</v>
      </c>
      <c r="C5646" s="21">
        <v>0.2059494691840926</v>
      </c>
    </row>
    <row r="5647" spans="1:3">
      <c r="A5647">
        <v>5644</v>
      </c>
      <c r="B5647" s="21">
        <v>0.24571318025697358</v>
      </c>
      <c r="C5647" s="21">
        <v>0.1648395201210309</v>
      </c>
    </row>
    <row r="5648" spans="1:3">
      <c r="A5648">
        <v>5645</v>
      </c>
      <c r="B5648" s="21">
        <v>0.24344316788001502</v>
      </c>
      <c r="C5648" s="21">
        <v>0.16685777227991111</v>
      </c>
    </row>
    <row r="5649" spans="1:3">
      <c r="A5649">
        <v>5646</v>
      </c>
      <c r="B5649" s="21">
        <v>0.2579185525156541</v>
      </c>
      <c r="C5649" s="21">
        <v>0.17049956271296987</v>
      </c>
    </row>
    <row r="5650" spans="1:3">
      <c r="A5650">
        <v>5647</v>
      </c>
      <c r="B5650" s="21">
        <v>0.25760691578121586</v>
      </c>
      <c r="C5650" s="21">
        <v>0.16720405038074496</v>
      </c>
    </row>
    <row r="5651" spans="1:3">
      <c r="A5651">
        <v>5648</v>
      </c>
      <c r="B5651" s="21">
        <v>0.26440314294115075</v>
      </c>
      <c r="C5651" s="21">
        <v>0.1401756689317899</v>
      </c>
    </row>
    <row r="5652" spans="1:3">
      <c r="A5652">
        <v>5649</v>
      </c>
      <c r="B5652" s="21">
        <v>0.23652965463630976</v>
      </c>
      <c r="C5652" s="21">
        <v>0.16156577336670613</v>
      </c>
    </row>
    <row r="5653" spans="1:3">
      <c r="A5653">
        <v>5650</v>
      </c>
      <c r="B5653" s="21">
        <v>0.24605200354278611</v>
      </c>
      <c r="C5653" s="21">
        <v>0.16687173538019223</v>
      </c>
    </row>
    <row r="5654" spans="1:3">
      <c r="A5654">
        <v>5651</v>
      </c>
      <c r="B5654" s="21">
        <v>0.19959846846318055</v>
      </c>
      <c r="C5654" s="21">
        <v>0.21951347794899664</v>
      </c>
    </row>
    <row r="5655" spans="1:3">
      <c r="A5655">
        <v>5652</v>
      </c>
      <c r="B5655" s="21">
        <v>0.22841906213675789</v>
      </c>
      <c r="C5655" s="21">
        <v>0.17352095172177667</v>
      </c>
    </row>
    <row r="5656" spans="1:3">
      <c r="A5656">
        <v>5653</v>
      </c>
      <c r="B5656" s="21">
        <v>0.21856032727930694</v>
      </c>
      <c r="C5656" s="21">
        <v>0.22531089696035003</v>
      </c>
    </row>
    <row r="5657" spans="1:3">
      <c r="A5657">
        <v>5654</v>
      </c>
      <c r="B5657" s="21">
        <v>0.24137467563736001</v>
      </c>
      <c r="C5657" s="21">
        <v>0.18719212605280638</v>
      </c>
    </row>
    <row r="5658" spans="1:3">
      <c r="A5658">
        <v>5655</v>
      </c>
      <c r="B5658" s="21">
        <v>0.24466092648657925</v>
      </c>
      <c r="C5658" s="21">
        <v>0.15588706478833336</v>
      </c>
    </row>
    <row r="5659" spans="1:3">
      <c r="A5659">
        <v>5656</v>
      </c>
      <c r="B5659" s="21">
        <v>0.26520395640174993</v>
      </c>
      <c r="C5659" s="21">
        <v>0.19549867640272248</v>
      </c>
    </row>
    <row r="5660" spans="1:3">
      <c r="A5660">
        <v>5657</v>
      </c>
      <c r="B5660" s="21">
        <v>0.24468684290635925</v>
      </c>
      <c r="C5660" s="21">
        <v>0.23048290861691709</v>
      </c>
    </row>
    <row r="5661" spans="1:3">
      <c r="A5661">
        <v>5658</v>
      </c>
      <c r="B5661" s="21">
        <v>0.23632968980580052</v>
      </c>
      <c r="C5661" s="21">
        <v>0.18486217850868647</v>
      </c>
    </row>
    <row r="5662" spans="1:3">
      <c r="A5662">
        <v>5659</v>
      </c>
      <c r="B5662" s="21">
        <v>0.21309019347713634</v>
      </c>
      <c r="C5662" s="21">
        <v>0.22114302409339326</v>
      </c>
    </row>
    <row r="5663" spans="1:3">
      <c r="A5663">
        <v>5660</v>
      </c>
      <c r="B5663" s="21">
        <v>0.27356155871482246</v>
      </c>
      <c r="C5663" s="21">
        <v>0.11771003893709876</v>
      </c>
    </row>
    <row r="5664" spans="1:3">
      <c r="A5664">
        <v>5661</v>
      </c>
      <c r="B5664" s="21">
        <v>0.24835812182603431</v>
      </c>
      <c r="C5664" s="21">
        <v>0.17671169199223091</v>
      </c>
    </row>
    <row r="5665" spans="1:3">
      <c r="A5665">
        <v>5662</v>
      </c>
      <c r="B5665" s="21">
        <v>0.23971431473103055</v>
      </c>
      <c r="C5665" s="21">
        <v>0.17505735781013365</v>
      </c>
    </row>
    <row r="5666" spans="1:3">
      <c r="A5666">
        <v>5663</v>
      </c>
      <c r="B5666" s="21">
        <v>0.24451076265581465</v>
      </c>
      <c r="C5666" s="21">
        <v>0.22762170990326075</v>
      </c>
    </row>
    <row r="5667" spans="1:3">
      <c r="A5667">
        <v>5664</v>
      </c>
      <c r="B5667" s="21">
        <v>0.21090610262341153</v>
      </c>
      <c r="C5667" s="21">
        <v>0.1853965861347632</v>
      </c>
    </row>
    <row r="5668" spans="1:3">
      <c r="A5668">
        <v>5665</v>
      </c>
      <c r="B5668" s="21">
        <v>0.2407097518688347</v>
      </c>
      <c r="C5668" s="21">
        <v>0.19849746402664373</v>
      </c>
    </row>
    <row r="5669" spans="1:3">
      <c r="A5669">
        <v>5666</v>
      </c>
      <c r="B5669" s="21">
        <v>0.20828873880219009</v>
      </c>
      <c r="C5669" s="21">
        <v>0.25062056634017338</v>
      </c>
    </row>
    <row r="5670" spans="1:3">
      <c r="A5670">
        <v>5667</v>
      </c>
      <c r="B5670" s="21">
        <v>0.2164424283057105</v>
      </c>
      <c r="C5670" s="21">
        <v>0.18654971794643913</v>
      </c>
    </row>
    <row r="5671" spans="1:3">
      <c r="A5671">
        <v>5668</v>
      </c>
      <c r="B5671" s="21">
        <v>0.22379377758309751</v>
      </c>
      <c r="C5671" s="21">
        <v>0.22285206391228715</v>
      </c>
    </row>
    <row r="5672" spans="1:3">
      <c r="A5672">
        <v>5669</v>
      </c>
      <c r="B5672" s="21">
        <v>0.27690166871541455</v>
      </c>
      <c r="C5672" s="21">
        <v>0.22773687043571289</v>
      </c>
    </row>
    <row r="5673" spans="1:3">
      <c r="A5673">
        <v>5670</v>
      </c>
      <c r="B5673" s="21">
        <v>0.24591461442689236</v>
      </c>
      <c r="C5673" s="21">
        <v>0.24346620057684573</v>
      </c>
    </row>
    <row r="5674" spans="1:3">
      <c r="A5674">
        <v>5671</v>
      </c>
      <c r="B5674" s="21">
        <v>0.22929902826096954</v>
      </c>
      <c r="C5674" s="21">
        <v>0.1938230421228431</v>
      </c>
    </row>
    <row r="5675" spans="1:3">
      <c r="A5675">
        <v>5672</v>
      </c>
      <c r="B5675" s="21">
        <v>0.22715103342740256</v>
      </c>
      <c r="C5675" s="21">
        <v>0.21125001423493661</v>
      </c>
    </row>
    <row r="5676" spans="1:3">
      <c r="A5676">
        <v>5673</v>
      </c>
      <c r="B5676" s="21">
        <v>0.29240154838707449</v>
      </c>
      <c r="C5676" s="21">
        <v>0.11493327106921403</v>
      </c>
    </row>
    <row r="5677" spans="1:3">
      <c r="A5677">
        <v>5674</v>
      </c>
      <c r="B5677" s="21">
        <v>0.22121174703228297</v>
      </c>
      <c r="C5677" s="21">
        <v>0.17520185260213605</v>
      </c>
    </row>
    <row r="5678" spans="1:3">
      <c r="A5678">
        <v>5675</v>
      </c>
      <c r="B5678" s="21">
        <v>0.22898837020177304</v>
      </c>
      <c r="C5678" s="21">
        <v>0.20644440538423928</v>
      </c>
    </row>
    <row r="5679" spans="1:3">
      <c r="A5679">
        <v>5676</v>
      </c>
      <c r="B5679" s="21">
        <v>0.2288285166541161</v>
      </c>
      <c r="C5679" s="21">
        <v>0.17209741584375676</v>
      </c>
    </row>
    <row r="5680" spans="1:3">
      <c r="A5680">
        <v>5677</v>
      </c>
      <c r="B5680" s="21">
        <v>0.20624469691484759</v>
      </c>
      <c r="C5680" s="21">
        <v>0.22931601396982279</v>
      </c>
    </row>
    <row r="5681" spans="1:3">
      <c r="A5681">
        <v>5678</v>
      </c>
      <c r="B5681" s="21">
        <v>0.20053717596183618</v>
      </c>
      <c r="C5681" s="21">
        <v>0.2603850187727621</v>
      </c>
    </row>
    <row r="5682" spans="1:3">
      <c r="A5682">
        <v>5679</v>
      </c>
      <c r="B5682" s="21">
        <v>0.21810889190715707</v>
      </c>
      <c r="C5682" s="21">
        <v>0.2043832422229647</v>
      </c>
    </row>
    <row r="5683" spans="1:3">
      <c r="A5683">
        <v>5680</v>
      </c>
      <c r="B5683" s="21">
        <v>0.23369933174058008</v>
      </c>
      <c r="C5683" s="21">
        <v>0.16414605285702849</v>
      </c>
    </row>
    <row r="5684" spans="1:3">
      <c r="A5684">
        <v>5681</v>
      </c>
      <c r="B5684" s="21">
        <v>0.22408266737243088</v>
      </c>
      <c r="C5684" s="21">
        <v>0.2091022171561753</v>
      </c>
    </row>
    <row r="5685" spans="1:3">
      <c r="A5685">
        <v>5682</v>
      </c>
      <c r="B5685" s="21">
        <v>0.24978614787435582</v>
      </c>
      <c r="C5685" s="21">
        <v>0.2373167730178323</v>
      </c>
    </row>
    <row r="5686" spans="1:3">
      <c r="A5686">
        <v>5683</v>
      </c>
      <c r="B5686" s="21">
        <v>0.23894964805967886</v>
      </c>
      <c r="C5686" s="21">
        <v>0.21498481759767529</v>
      </c>
    </row>
    <row r="5687" spans="1:3">
      <c r="A5687">
        <v>5684</v>
      </c>
      <c r="B5687" s="21">
        <v>0.23464334659187927</v>
      </c>
      <c r="C5687" s="21">
        <v>0.20141711081529839</v>
      </c>
    </row>
    <row r="5688" spans="1:3">
      <c r="A5688">
        <v>5685</v>
      </c>
      <c r="B5688" s="21">
        <v>0.26861416500265017</v>
      </c>
      <c r="C5688" s="21">
        <v>0.18161949443819692</v>
      </c>
    </row>
    <row r="5689" spans="1:3">
      <c r="A5689">
        <v>5686</v>
      </c>
      <c r="B5689" s="21">
        <v>0.27153548503619634</v>
      </c>
      <c r="C5689" s="21">
        <v>0.20239068859165141</v>
      </c>
    </row>
    <row r="5690" spans="1:3">
      <c r="A5690">
        <v>5687</v>
      </c>
      <c r="B5690" s="21">
        <v>0.22811690989163244</v>
      </c>
      <c r="C5690" s="21">
        <v>0.20671842631482734</v>
      </c>
    </row>
    <row r="5691" spans="1:3">
      <c r="A5691">
        <v>5688</v>
      </c>
      <c r="B5691" s="21">
        <v>0.25287369945721938</v>
      </c>
      <c r="C5691" s="21">
        <v>0.19248775137328533</v>
      </c>
    </row>
    <row r="5692" spans="1:3">
      <c r="A5692">
        <v>5689</v>
      </c>
      <c r="B5692" s="21">
        <v>0.23833947025611116</v>
      </c>
      <c r="C5692" s="21">
        <v>0.22709426161680873</v>
      </c>
    </row>
    <row r="5693" spans="1:3">
      <c r="A5693">
        <v>5690</v>
      </c>
      <c r="B5693" s="21">
        <v>0.26134371358713954</v>
      </c>
      <c r="C5693" s="21">
        <v>0.21165747489776215</v>
      </c>
    </row>
    <row r="5694" spans="1:3">
      <c r="A5694">
        <v>5691</v>
      </c>
      <c r="B5694" s="21">
        <v>0.21772896090793467</v>
      </c>
      <c r="C5694" s="21">
        <v>0.24650049793555345</v>
      </c>
    </row>
    <row r="5695" spans="1:3">
      <c r="A5695">
        <v>5692</v>
      </c>
      <c r="B5695" s="21">
        <v>0.25475595190922157</v>
      </c>
      <c r="C5695" s="21">
        <v>0.21853461435554924</v>
      </c>
    </row>
    <row r="5696" spans="1:3">
      <c r="A5696">
        <v>5693</v>
      </c>
      <c r="B5696" s="21">
        <v>0.22380393249281927</v>
      </c>
      <c r="C5696" s="21">
        <v>0.19049820040187126</v>
      </c>
    </row>
    <row r="5697" spans="1:3">
      <c r="A5697">
        <v>5694</v>
      </c>
      <c r="B5697" s="21">
        <v>0.28985557823787889</v>
      </c>
      <c r="C5697" s="21">
        <v>0.11921118443291802</v>
      </c>
    </row>
    <row r="5698" spans="1:3">
      <c r="A5698">
        <v>5695</v>
      </c>
      <c r="B5698" s="21">
        <v>0.23228476391593067</v>
      </c>
      <c r="C5698" s="21">
        <v>0.20930741868660674</v>
      </c>
    </row>
    <row r="5699" spans="1:3">
      <c r="A5699">
        <v>5696</v>
      </c>
      <c r="B5699" s="21">
        <v>0.23251507035798474</v>
      </c>
      <c r="C5699" s="21">
        <v>0.2341985372423446</v>
      </c>
    </row>
    <row r="5700" spans="1:3">
      <c r="A5700">
        <v>5697</v>
      </c>
      <c r="B5700" s="21">
        <v>0.22106874767349591</v>
      </c>
      <c r="C5700" s="21">
        <v>0.21002238033614493</v>
      </c>
    </row>
    <row r="5701" spans="1:3">
      <c r="A5701">
        <v>5698</v>
      </c>
      <c r="B5701" s="21">
        <v>0.22977480492319774</v>
      </c>
      <c r="C5701" s="21">
        <v>0.18959201461022432</v>
      </c>
    </row>
    <row r="5702" spans="1:3">
      <c r="A5702">
        <v>5699</v>
      </c>
      <c r="B5702" s="21">
        <v>0.23683349967001754</v>
      </c>
      <c r="C5702" s="21">
        <v>0.20321196515368581</v>
      </c>
    </row>
    <row r="5703" spans="1:3">
      <c r="A5703">
        <v>5700</v>
      </c>
      <c r="B5703" s="21">
        <v>0.23781255706288171</v>
      </c>
      <c r="C5703" s="21">
        <v>0.20340464939068606</v>
      </c>
    </row>
    <row r="5704" spans="1:3">
      <c r="A5704">
        <v>5701</v>
      </c>
      <c r="B5704" s="21">
        <v>0.20350750285247379</v>
      </c>
      <c r="C5704" s="21">
        <v>0.22619992381826359</v>
      </c>
    </row>
    <row r="5705" spans="1:3">
      <c r="A5705">
        <v>5702</v>
      </c>
      <c r="B5705" s="21">
        <v>0.27558737579736281</v>
      </c>
      <c r="C5705" s="21">
        <v>0.24155017955882049</v>
      </c>
    </row>
    <row r="5706" spans="1:3">
      <c r="A5706">
        <v>5703</v>
      </c>
      <c r="B5706" s="21">
        <v>0.24874432554253548</v>
      </c>
      <c r="C5706" s="21">
        <v>0.15667612828987071</v>
      </c>
    </row>
    <row r="5707" spans="1:3">
      <c r="A5707">
        <v>5704</v>
      </c>
      <c r="B5707" s="21">
        <v>0.24187496146485762</v>
      </c>
      <c r="C5707" s="21">
        <v>0.20198519206985185</v>
      </c>
    </row>
    <row r="5708" spans="1:3">
      <c r="A5708">
        <v>5705</v>
      </c>
      <c r="B5708" s="21">
        <v>0.23270145395133532</v>
      </c>
      <c r="C5708" s="21">
        <v>0.23025102162130681</v>
      </c>
    </row>
    <row r="5709" spans="1:3">
      <c r="A5709">
        <v>5706</v>
      </c>
      <c r="B5709" s="21">
        <v>0.27314882532676288</v>
      </c>
      <c r="C5709" s="21">
        <v>0.16405443141986847</v>
      </c>
    </row>
    <row r="5710" spans="1:3">
      <c r="A5710">
        <v>5707</v>
      </c>
      <c r="B5710" s="21">
        <v>0.22331826595738696</v>
      </c>
      <c r="C5710" s="21">
        <v>0.16483006235075362</v>
      </c>
    </row>
    <row r="5711" spans="1:3">
      <c r="A5711">
        <v>5708</v>
      </c>
      <c r="B5711" s="21">
        <v>0.30109916868261344</v>
      </c>
      <c r="C5711" s="21">
        <v>0.12941513648426275</v>
      </c>
    </row>
    <row r="5712" spans="1:3">
      <c r="A5712">
        <v>5709</v>
      </c>
      <c r="B5712" s="21">
        <v>0.21457777431526642</v>
      </c>
      <c r="C5712" s="21">
        <v>0.19000138171469477</v>
      </c>
    </row>
    <row r="5713" spans="1:3">
      <c r="A5713">
        <v>5710</v>
      </c>
      <c r="B5713" s="21">
        <v>0.23226487474125609</v>
      </c>
      <c r="C5713" s="21">
        <v>0.18454086618433266</v>
      </c>
    </row>
    <row r="5714" spans="1:3">
      <c r="A5714">
        <v>5711</v>
      </c>
      <c r="B5714" s="21">
        <v>0.20309934260446824</v>
      </c>
      <c r="C5714" s="21">
        <v>0.20236208835687128</v>
      </c>
    </row>
    <row r="5715" spans="1:3">
      <c r="A5715">
        <v>5712</v>
      </c>
      <c r="B5715" s="21">
        <v>0.23266593628667839</v>
      </c>
      <c r="C5715" s="21">
        <v>0.17114571396203296</v>
      </c>
    </row>
    <row r="5716" spans="1:3">
      <c r="A5716">
        <v>5713</v>
      </c>
      <c r="B5716" s="21">
        <v>0.21370308268914842</v>
      </c>
      <c r="C5716" s="21">
        <v>0.2133391015747243</v>
      </c>
    </row>
    <row r="5717" spans="1:3">
      <c r="A5717">
        <v>5714</v>
      </c>
      <c r="B5717" s="21">
        <v>0.2573708180894268</v>
      </c>
      <c r="C5717" s="21">
        <v>0.18689834833218777</v>
      </c>
    </row>
    <row r="5718" spans="1:3">
      <c r="A5718">
        <v>5715</v>
      </c>
      <c r="B5718" s="21">
        <v>0.2200011650202735</v>
      </c>
      <c r="C5718" s="21">
        <v>0.21655208490510258</v>
      </c>
    </row>
    <row r="5719" spans="1:3">
      <c r="A5719">
        <v>5716</v>
      </c>
      <c r="B5719" s="21">
        <v>0.24089613432984133</v>
      </c>
      <c r="C5719" s="21">
        <v>0.24124018184300644</v>
      </c>
    </row>
    <row r="5720" spans="1:3">
      <c r="A5720">
        <v>5717</v>
      </c>
      <c r="B5720" s="21">
        <v>0.24377595214686446</v>
      </c>
      <c r="C5720" s="21">
        <v>0.18264107116839728</v>
      </c>
    </row>
    <row r="5721" spans="1:3">
      <c r="A5721">
        <v>5718</v>
      </c>
      <c r="B5721" s="21">
        <v>0.26024552183152444</v>
      </c>
      <c r="C5721" s="21">
        <v>0.17829919111733655</v>
      </c>
    </row>
    <row r="5722" spans="1:3">
      <c r="A5722">
        <v>5719</v>
      </c>
      <c r="B5722" s="21">
        <v>0.26338129927113574</v>
      </c>
      <c r="C5722" s="21">
        <v>0.19865823950333397</v>
      </c>
    </row>
    <row r="5723" spans="1:3">
      <c r="A5723">
        <v>5720</v>
      </c>
      <c r="B5723" s="21">
        <v>0.21461965932248264</v>
      </c>
      <c r="C5723" s="21">
        <v>0.20795626411446422</v>
      </c>
    </row>
    <row r="5724" spans="1:3">
      <c r="A5724">
        <v>5721</v>
      </c>
      <c r="B5724" s="21">
        <v>0.22571034483803049</v>
      </c>
      <c r="C5724" s="21">
        <v>0.19708995328083376</v>
      </c>
    </row>
    <row r="5725" spans="1:3">
      <c r="A5725">
        <v>5722</v>
      </c>
      <c r="B5725" s="21">
        <v>0.26096774001273787</v>
      </c>
      <c r="C5725" s="21">
        <v>0.1362526135929642</v>
      </c>
    </row>
    <row r="5726" spans="1:3">
      <c r="A5726">
        <v>5723</v>
      </c>
      <c r="B5726" s="21">
        <v>0.23437757823365529</v>
      </c>
      <c r="C5726" s="21">
        <v>0.15707838022700746</v>
      </c>
    </row>
    <row r="5727" spans="1:3">
      <c r="A5727">
        <v>5724</v>
      </c>
      <c r="B5727" s="21">
        <v>0.26180808613151785</v>
      </c>
      <c r="C5727" s="21">
        <v>0.18980623494688142</v>
      </c>
    </row>
    <row r="5728" spans="1:3">
      <c r="A5728">
        <v>5725</v>
      </c>
      <c r="B5728" s="21">
        <v>0.27600104749790028</v>
      </c>
      <c r="C5728" s="21">
        <v>0.12647552969008313</v>
      </c>
    </row>
    <row r="5729" spans="1:3">
      <c r="A5729">
        <v>5726</v>
      </c>
      <c r="B5729" s="21">
        <v>0.20501617676804718</v>
      </c>
      <c r="C5729" s="21">
        <v>0.22109460507025983</v>
      </c>
    </row>
    <row r="5730" spans="1:3">
      <c r="A5730">
        <v>5727</v>
      </c>
      <c r="B5730" s="21">
        <v>0.22249779365695169</v>
      </c>
      <c r="C5730" s="21">
        <v>0.2290376204093586</v>
      </c>
    </row>
    <row r="5731" spans="1:3">
      <c r="A5731">
        <v>5728</v>
      </c>
      <c r="B5731" s="21">
        <v>0.25140335746429959</v>
      </c>
      <c r="C5731" s="21">
        <v>0.18085890585018344</v>
      </c>
    </row>
    <row r="5732" spans="1:3">
      <c r="A5732">
        <v>5729</v>
      </c>
      <c r="B5732" s="21">
        <v>0.22064852963339507</v>
      </c>
      <c r="C5732" s="21">
        <v>0.20281691379343519</v>
      </c>
    </row>
    <row r="5733" spans="1:3">
      <c r="A5733">
        <v>5730</v>
      </c>
      <c r="B5733" s="21">
        <v>0.19412811441288319</v>
      </c>
      <c r="C5733" s="21">
        <v>0.23738548342705867</v>
      </c>
    </row>
    <row r="5734" spans="1:3">
      <c r="A5734">
        <v>5731</v>
      </c>
      <c r="B5734" s="21">
        <v>0.24731347191834294</v>
      </c>
      <c r="C5734" s="21">
        <v>0.22407907145446687</v>
      </c>
    </row>
    <row r="5735" spans="1:3">
      <c r="A5735">
        <v>5732</v>
      </c>
      <c r="B5735" s="21">
        <v>0.2225835801220224</v>
      </c>
      <c r="C5735" s="21">
        <v>0.25700374525462749</v>
      </c>
    </row>
    <row r="5736" spans="1:3">
      <c r="A5736">
        <v>5733</v>
      </c>
      <c r="B5736" s="21">
        <v>0.30693169389654568</v>
      </c>
      <c r="C5736" s="21">
        <v>0.11508283147243369</v>
      </c>
    </row>
    <row r="5737" spans="1:3">
      <c r="A5737">
        <v>5734</v>
      </c>
      <c r="B5737" s="21">
        <v>0.29830511679386129</v>
      </c>
      <c r="C5737" s="21">
        <v>0.16691008611279715</v>
      </c>
    </row>
    <row r="5738" spans="1:3">
      <c r="A5738">
        <v>5735</v>
      </c>
      <c r="B5738" s="21">
        <v>0.22590240530617764</v>
      </c>
      <c r="C5738" s="21">
        <v>0.19782690194408048</v>
      </c>
    </row>
    <row r="5739" spans="1:3">
      <c r="A5739">
        <v>5736</v>
      </c>
      <c r="B5739" s="21">
        <v>0.22765114842621068</v>
      </c>
      <c r="C5739" s="21">
        <v>0.16858787939382436</v>
      </c>
    </row>
    <row r="5740" spans="1:3">
      <c r="A5740">
        <v>5737</v>
      </c>
      <c r="B5740" s="21">
        <v>0.27142814124319148</v>
      </c>
      <c r="C5740" s="21">
        <v>0.17085628790418347</v>
      </c>
    </row>
    <row r="5741" spans="1:3">
      <c r="A5741">
        <v>5738</v>
      </c>
      <c r="B5741" s="21">
        <v>0.24051240489359527</v>
      </c>
      <c r="C5741" s="21">
        <v>0.16614582668743513</v>
      </c>
    </row>
    <row r="5742" spans="1:3">
      <c r="A5742">
        <v>5739</v>
      </c>
      <c r="B5742" s="21">
        <v>0.23309778118149807</v>
      </c>
      <c r="C5742" s="21">
        <v>0.16092882705834083</v>
      </c>
    </row>
    <row r="5743" spans="1:3">
      <c r="A5743">
        <v>5740</v>
      </c>
      <c r="B5743" s="21">
        <v>0.24162970889244845</v>
      </c>
      <c r="C5743" s="21">
        <v>0.21535590211070829</v>
      </c>
    </row>
    <row r="5744" spans="1:3">
      <c r="A5744">
        <v>5741</v>
      </c>
      <c r="B5744" s="21">
        <v>0.25362548842641763</v>
      </c>
      <c r="C5744" s="21">
        <v>0.17272999936799974</v>
      </c>
    </row>
    <row r="5745" spans="1:3">
      <c r="A5745">
        <v>5742</v>
      </c>
      <c r="B5745" s="21">
        <v>0.21039010712503864</v>
      </c>
      <c r="C5745" s="21">
        <v>0.20194471440683981</v>
      </c>
    </row>
    <row r="5746" spans="1:3">
      <c r="A5746">
        <v>5743</v>
      </c>
      <c r="B5746" s="21">
        <v>0.24142358097827865</v>
      </c>
      <c r="C5746" s="21">
        <v>0.15657787563321057</v>
      </c>
    </row>
    <row r="5747" spans="1:3">
      <c r="A5747">
        <v>5744</v>
      </c>
      <c r="B5747" s="21">
        <v>0.22626589078845402</v>
      </c>
      <c r="C5747" s="21">
        <v>0.20989326114405576</v>
      </c>
    </row>
    <row r="5748" spans="1:3">
      <c r="A5748">
        <v>5745</v>
      </c>
      <c r="B5748" s="21">
        <v>0.2688507207714923</v>
      </c>
      <c r="C5748" s="21">
        <v>0.21404914267656208</v>
      </c>
    </row>
    <row r="5749" spans="1:3">
      <c r="A5749">
        <v>5746</v>
      </c>
      <c r="B5749" s="21">
        <v>0.29498235590252142</v>
      </c>
      <c r="C5749" s="21">
        <v>0.25997079225894554</v>
      </c>
    </row>
    <row r="5750" spans="1:3">
      <c r="A5750">
        <v>5747</v>
      </c>
      <c r="B5750" s="21">
        <v>0.21253643120129401</v>
      </c>
      <c r="C5750" s="21">
        <v>0.22641071417049047</v>
      </c>
    </row>
    <row r="5751" spans="1:3">
      <c r="A5751">
        <v>5748</v>
      </c>
      <c r="B5751" s="21">
        <v>0.24589228542059124</v>
      </c>
      <c r="C5751" s="21">
        <v>0.17804658421846595</v>
      </c>
    </row>
    <row r="5752" spans="1:3">
      <c r="A5752">
        <v>5749</v>
      </c>
      <c r="B5752" s="21">
        <v>0.25566686900313929</v>
      </c>
      <c r="C5752" s="21">
        <v>0.14658361322238994</v>
      </c>
    </row>
    <row r="5753" spans="1:3">
      <c r="A5753">
        <v>5750</v>
      </c>
      <c r="B5753" s="21">
        <v>0.22562451867410649</v>
      </c>
      <c r="C5753" s="21">
        <v>0.20131594283783572</v>
      </c>
    </row>
    <row r="5754" spans="1:3">
      <c r="A5754">
        <v>5751</v>
      </c>
      <c r="B5754" s="21">
        <v>0.220717020656859</v>
      </c>
      <c r="C5754" s="21">
        <v>0.20644352163574742</v>
      </c>
    </row>
    <row r="5755" spans="1:3">
      <c r="A5755">
        <v>5752</v>
      </c>
      <c r="B5755" s="21">
        <v>0.26139756335444786</v>
      </c>
      <c r="C5755" s="21">
        <v>0.14260432320742369</v>
      </c>
    </row>
    <row r="5756" spans="1:3">
      <c r="A5756">
        <v>5753</v>
      </c>
      <c r="B5756" s="21">
        <v>0.25653242978908292</v>
      </c>
      <c r="C5756" s="21">
        <v>0.231865844255635</v>
      </c>
    </row>
    <row r="5757" spans="1:3">
      <c r="A5757">
        <v>5754</v>
      </c>
      <c r="B5757" s="21">
        <v>0.23697712357144807</v>
      </c>
      <c r="C5757" s="21">
        <v>0.1872242354758516</v>
      </c>
    </row>
    <row r="5758" spans="1:3">
      <c r="A5758">
        <v>5755</v>
      </c>
      <c r="B5758" s="21">
        <v>0.28107372849924173</v>
      </c>
      <c r="C5758" s="21">
        <v>0.15913735905978446</v>
      </c>
    </row>
    <row r="5759" spans="1:3">
      <c r="A5759">
        <v>5756</v>
      </c>
      <c r="B5759" s="21">
        <v>0.26820313300034493</v>
      </c>
      <c r="C5759" s="21">
        <v>0.19969554458935518</v>
      </c>
    </row>
    <row r="5760" spans="1:3">
      <c r="A5760">
        <v>5757</v>
      </c>
      <c r="B5760" s="21">
        <v>0.24363174860296327</v>
      </c>
      <c r="C5760" s="21">
        <v>0.15957275139239815</v>
      </c>
    </row>
    <row r="5761" spans="1:3">
      <c r="A5761">
        <v>5758</v>
      </c>
      <c r="B5761" s="21">
        <v>0.27618365201263151</v>
      </c>
      <c r="C5761" s="21">
        <v>0.24993521663555865</v>
      </c>
    </row>
    <row r="5762" spans="1:3">
      <c r="A5762">
        <v>5759</v>
      </c>
      <c r="B5762" s="21">
        <v>0.22200756635829333</v>
      </c>
      <c r="C5762" s="21">
        <v>0.25053653095041695</v>
      </c>
    </row>
    <row r="5763" spans="1:3">
      <c r="A5763">
        <v>5760</v>
      </c>
      <c r="B5763" s="21">
        <v>0.2371121048396175</v>
      </c>
      <c r="C5763" s="21">
        <v>0.20511182712539908</v>
      </c>
    </row>
    <row r="5764" spans="1:3">
      <c r="A5764">
        <v>5761</v>
      </c>
      <c r="B5764" s="21">
        <v>0.22960892573124522</v>
      </c>
      <c r="C5764" s="21">
        <v>0.17042896169172778</v>
      </c>
    </row>
    <row r="5765" spans="1:3">
      <c r="A5765">
        <v>5762</v>
      </c>
      <c r="B5765" s="21">
        <v>0.22083183330857944</v>
      </c>
      <c r="C5765" s="21">
        <v>0.25003945169725011</v>
      </c>
    </row>
    <row r="5766" spans="1:3">
      <c r="A5766">
        <v>5763</v>
      </c>
      <c r="B5766" s="21">
        <v>0.22124574871669581</v>
      </c>
      <c r="C5766" s="21">
        <v>0.22253447613494221</v>
      </c>
    </row>
    <row r="5767" spans="1:3">
      <c r="A5767">
        <v>5764</v>
      </c>
      <c r="B5767" s="21">
        <v>0.23167928738383242</v>
      </c>
      <c r="C5767" s="21">
        <v>0.27077106483813557</v>
      </c>
    </row>
    <row r="5768" spans="1:3">
      <c r="A5768">
        <v>5765</v>
      </c>
      <c r="B5768" s="21">
        <v>0.23523675799084878</v>
      </c>
      <c r="C5768" s="21">
        <v>0.19324108608771723</v>
      </c>
    </row>
    <row r="5769" spans="1:3">
      <c r="A5769">
        <v>5766</v>
      </c>
      <c r="B5769" s="21">
        <v>0.23734577878925037</v>
      </c>
      <c r="C5769" s="21">
        <v>0.16417530320543752</v>
      </c>
    </row>
    <row r="5770" spans="1:3">
      <c r="A5770">
        <v>5767</v>
      </c>
      <c r="B5770" s="21">
        <v>0.22383844784833434</v>
      </c>
      <c r="C5770" s="21">
        <v>0.20802797064884551</v>
      </c>
    </row>
    <row r="5771" spans="1:3">
      <c r="A5771">
        <v>5768</v>
      </c>
      <c r="B5771" s="21">
        <v>0.2319132162320354</v>
      </c>
      <c r="C5771" s="21">
        <v>0.186277768913026</v>
      </c>
    </row>
    <row r="5772" spans="1:3">
      <c r="A5772">
        <v>5769</v>
      </c>
      <c r="B5772" s="21">
        <v>0.26456412247269195</v>
      </c>
      <c r="C5772" s="21">
        <v>0.17264803892618974</v>
      </c>
    </row>
    <row r="5773" spans="1:3">
      <c r="A5773">
        <v>5770</v>
      </c>
      <c r="B5773" s="21">
        <v>0.29056759943430305</v>
      </c>
      <c r="C5773" s="21">
        <v>0.13070293789428375</v>
      </c>
    </row>
    <row r="5774" spans="1:3">
      <c r="A5774">
        <v>5771</v>
      </c>
      <c r="B5774" s="21">
        <v>0.20833973521272334</v>
      </c>
      <c r="C5774" s="21">
        <v>0.18954789671929395</v>
      </c>
    </row>
    <row r="5775" spans="1:3">
      <c r="A5775">
        <v>5772</v>
      </c>
      <c r="B5775" s="21">
        <v>0.24334185408598896</v>
      </c>
      <c r="C5775" s="21">
        <v>0.20226802262033905</v>
      </c>
    </row>
    <row r="5776" spans="1:3">
      <c r="A5776">
        <v>5773</v>
      </c>
      <c r="B5776" s="21">
        <v>0.21280226233513938</v>
      </c>
      <c r="C5776" s="21">
        <v>0.21709363113993649</v>
      </c>
    </row>
    <row r="5777" spans="1:3">
      <c r="A5777">
        <v>5774</v>
      </c>
      <c r="B5777" s="21">
        <v>0.21714165084944226</v>
      </c>
      <c r="C5777" s="21">
        <v>0.21152193821621887</v>
      </c>
    </row>
    <row r="5778" spans="1:3">
      <c r="A5778">
        <v>5775</v>
      </c>
      <c r="B5778" s="21">
        <v>0.23035725459927672</v>
      </c>
      <c r="C5778" s="21">
        <v>0.18176030100157375</v>
      </c>
    </row>
    <row r="5779" spans="1:3">
      <c r="A5779">
        <v>5776</v>
      </c>
      <c r="B5779" s="21">
        <v>0.21138013257203606</v>
      </c>
      <c r="C5779" s="21">
        <v>0.21412531326001127</v>
      </c>
    </row>
    <row r="5780" spans="1:3">
      <c r="A5780">
        <v>5777</v>
      </c>
      <c r="B5780" s="21">
        <v>0.23662138105453376</v>
      </c>
      <c r="C5780" s="21">
        <v>0.2067989447256712</v>
      </c>
    </row>
    <row r="5781" spans="1:3">
      <c r="A5781">
        <v>5778</v>
      </c>
      <c r="B5781" s="21">
        <v>0.2820839120025786</v>
      </c>
      <c r="C5781" s="21">
        <v>0.18998027857066785</v>
      </c>
    </row>
    <row r="5782" spans="1:3">
      <c r="A5782">
        <v>5779</v>
      </c>
      <c r="B5782" s="21">
        <v>0.23440777677728661</v>
      </c>
      <c r="C5782" s="21">
        <v>0.18146125702392074</v>
      </c>
    </row>
    <row r="5783" spans="1:3">
      <c r="A5783">
        <v>5780</v>
      </c>
      <c r="B5783" s="21">
        <v>0.23971130135050397</v>
      </c>
      <c r="C5783" s="21">
        <v>0.20994144504544918</v>
      </c>
    </row>
    <row r="5784" spans="1:3">
      <c r="A5784">
        <v>5781</v>
      </c>
      <c r="B5784" s="21">
        <v>0.27627152094420876</v>
      </c>
      <c r="C5784" s="21">
        <v>0.11585506260233355</v>
      </c>
    </row>
    <row r="5785" spans="1:3">
      <c r="A5785">
        <v>5782</v>
      </c>
      <c r="B5785" s="21">
        <v>0.23029444987262765</v>
      </c>
      <c r="C5785" s="21">
        <v>0.22251669716138683</v>
      </c>
    </row>
    <row r="5786" spans="1:3">
      <c r="A5786">
        <v>5783</v>
      </c>
      <c r="B5786" s="21">
        <v>0.21313797083096295</v>
      </c>
      <c r="C5786" s="21">
        <v>0.24957862343766013</v>
      </c>
    </row>
    <row r="5787" spans="1:3">
      <c r="A5787">
        <v>5784</v>
      </c>
      <c r="B5787" s="21">
        <v>0.23816402772461881</v>
      </c>
      <c r="C5787" s="21">
        <v>0.20557496483954096</v>
      </c>
    </row>
    <row r="5788" spans="1:3">
      <c r="A5788">
        <v>5785</v>
      </c>
      <c r="B5788" s="21">
        <v>0.24949860517514005</v>
      </c>
      <c r="C5788" s="21">
        <v>0.15756721761526793</v>
      </c>
    </row>
    <row r="5789" spans="1:3">
      <c r="A5789">
        <v>5786</v>
      </c>
      <c r="B5789" s="21">
        <v>0.22732565957649514</v>
      </c>
      <c r="C5789" s="21">
        <v>0.17973432200177844</v>
      </c>
    </row>
    <row r="5790" spans="1:3">
      <c r="A5790">
        <v>5787</v>
      </c>
      <c r="B5790" s="21">
        <v>0.30068042722497984</v>
      </c>
      <c r="C5790" s="21">
        <v>0.14857485796570422</v>
      </c>
    </row>
    <row r="5791" spans="1:3">
      <c r="A5791">
        <v>5788</v>
      </c>
      <c r="B5791" s="21">
        <v>0.22893609129260517</v>
      </c>
      <c r="C5791" s="21">
        <v>0.1860974040523713</v>
      </c>
    </row>
    <row r="5792" spans="1:3">
      <c r="A5792">
        <v>5789</v>
      </c>
      <c r="B5792" s="21">
        <v>0.25862664084757025</v>
      </c>
      <c r="C5792" s="21">
        <v>0.19057986011676684</v>
      </c>
    </row>
    <row r="5793" spans="1:3">
      <c r="A5793">
        <v>5790</v>
      </c>
      <c r="B5793" s="21">
        <v>0.2079745389522176</v>
      </c>
      <c r="C5793" s="21">
        <v>0.22212975311854763</v>
      </c>
    </row>
    <row r="5794" spans="1:3">
      <c r="A5794">
        <v>5791</v>
      </c>
      <c r="B5794" s="21">
        <v>0.22802458840624718</v>
      </c>
      <c r="C5794" s="21">
        <v>0.24463317903391779</v>
      </c>
    </row>
    <row r="5795" spans="1:3">
      <c r="A5795">
        <v>5792</v>
      </c>
      <c r="B5795" s="21">
        <v>0.2118095342457787</v>
      </c>
      <c r="C5795" s="21">
        <v>0.22442620184253825</v>
      </c>
    </row>
    <row r="5796" spans="1:3">
      <c r="A5796">
        <v>5793</v>
      </c>
      <c r="B5796" s="21">
        <v>0.30997919962674703</v>
      </c>
      <c r="C5796" s="21">
        <v>8.5396385041171891E-2</v>
      </c>
    </row>
    <row r="5797" spans="1:3">
      <c r="A5797">
        <v>5794</v>
      </c>
      <c r="B5797" s="21">
        <v>0.22982324720144692</v>
      </c>
      <c r="C5797" s="21">
        <v>0.19762676526310946</v>
      </c>
    </row>
    <row r="5798" spans="1:3">
      <c r="A5798">
        <v>5795</v>
      </c>
      <c r="B5798" s="21">
        <v>0.21924587809372834</v>
      </c>
      <c r="C5798" s="21">
        <v>0.22587052335287156</v>
      </c>
    </row>
    <row r="5799" spans="1:3">
      <c r="A5799">
        <v>5796</v>
      </c>
      <c r="B5799" s="21">
        <v>0.27032423947992779</v>
      </c>
      <c r="C5799" s="21">
        <v>0.14209007227378168</v>
      </c>
    </row>
    <row r="5800" spans="1:3">
      <c r="A5800">
        <v>5797</v>
      </c>
      <c r="B5800" s="21">
        <v>0.23384537599631536</v>
      </c>
      <c r="C5800" s="21">
        <v>0.20589885173152461</v>
      </c>
    </row>
    <row r="5801" spans="1:3">
      <c r="A5801">
        <v>5798</v>
      </c>
      <c r="B5801" s="21">
        <v>0.22849663483752489</v>
      </c>
      <c r="C5801" s="21">
        <v>0.19260633827840068</v>
      </c>
    </row>
    <row r="5802" spans="1:3">
      <c r="A5802">
        <v>5799</v>
      </c>
      <c r="B5802" s="21">
        <v>0.21048113730500173</v>
      </c>
      <c r="C5802" s="21">
        <v>0.18348439758985974</v>
      </c>
    </row>
    <row r="5803" spans="1:3">
      <c r="A5803">
        <v>5800</v>
      </c>
      <c r="B5803" s="21">
        <v>0.22737188094194399</v>
      </c>
      <c r="C5803" s="21">
        <v>0.15702777740441809</v>
      </c>
    </row>
    <row r="5804" spans="1:3">
      <c r="A5804">
        <v>5801</v>
      </c>
      <c r="B5804" s="21">
        <v>0.25722229002391173</v>
      </c>
      <c r="C5804" s="21">
        <v>0.13235109564940833</v>
      </c>
    </row>
    <row r="5805" spans="1:3">
      <c r="A5805">
        <v>5802</v>
      </c>
      <c r="B5805" s="21">
        <v>0.23280918843154455</v>
      </c>
      <c r="C5805" s="21">
        <v>0.22337166279666235</v>
      </c>
    </row>
    <row r="5806" spans="1:3">
      <c r="A5806">
        <v>5803</v>
      </c>
      <c r="B5806" s="21">
        <v>0.23408281062648995</v>
      </c>
      <c r="C5806" s="21">
        <v>0.17867913168028912</v>
      </c>
    </row>
    <row r="5807" spans="1:3">
      <c r="A5807">
        <v>5804</v>
      </c>
      <c r="B5807" s="21">
        <v>0.23975088071611828</v>
      </c>
      <c r="C5807" s="21">
        <v>0.19387375590790262</v>
      </c>
    </row>
    <row r="5808" spans="1:3">
      <c r="A5808">
        <v>5805</v>
      </c>
      <c r="B5808" s="21">
        <v>0.20756698983576161</v>
      </c>
      <c r="C5808" s="21">
        <v>0.23229565768398114</v>
      </c>
    </row>
    <row r="5809" spans="1:3">
      <c r="A5809">
        <v>5806</v>
      </c>
      <c r="B5809" s="21">
        <v>0.21333957108721915</v>
      </c>
      <c r="C5809" s="21">
        <v>0.21480087999517306</v>
      </c>
    </row>
    <row r="5810" spans="1:3">
      <c r="A5810">
        <v>5807</v>
      </c>
      <c r="B5810" s="21">
        <v>0.2625638291541309</v>
      </c>
      <c r="C5810" s="21">
        <v>0.1822493601484633</v>
      </c>
    </row>
    <row r="5811" spans="1:3">
      <c r="A5811">
        <v>5808</v>
      </c>
      <c r="B5811" s="21">
        <v>0.22991006170411932</v>
      </c>
      <c r="C5811" s="21">
        <v>0.15893933781086697</v>
      </c>
    </row>
    <row r="5812" spans="1:3">
      <c r="A5812">
        <v>5809</v>
      </c>
      <c r="B5812" s="21">
        <v>0.26285940944361819</v>
      </c>
      <c r="C5812" s="21">
        <v>0.18705560301812674</v>
      </c>
    </row>
    <row r="5813" spans="1:3">
      <c r="A5813">
        <v>5810</v>
      </c>
      <c r="B5813" s="21">
        <v>0.23478513486748134</v>
      </c>
      <c r="C5813" s="21">
        <v>0.20293232189250759</v>
      </c>
    </row>
    <row r="5814" spans="1:3">
      <c r="A5814">
        <v>5811</v>
      </c>
      <c r="B5814" s="21">
        <v>0.24528519730508874</v>
      </c>
      <c r="C5814" s="21">
        <v>0.1855584446492497</v>
      </c>
    </row>
    <row r="5815" spans="1:3">
      <c r="A5815">
        <v>5812</v>
      </c>
      <c r="B5815" s="21">
        <v>0.21170917332011049</v>
      </c>
      <c r="C5815" s="21">
        <v>0.18819225032826192</v>
      </c>
    </row>
    <row r="5816" spans="1:3">
      <c r="A5816">
        <v>5813</v>
      </c>
      <c r="B5816" s="21">
        <v>0.25384395699586487</v>
      </c>
      <c r="C5816" s="21">
        <v>0.18091937065021546</v>
      </c>
    </row>
    <row r="5817" spans="1:3">
      <c r="A5817">
        <v>5814</v>
      </c>
      <c r="B5817" s="21">
        <v>0.20632201688508034</v>
      </c>
      <c r="C5817" s="21">
        <v>0.20044308887017065</v>
      </c>
    </row>
    <row r="5818" spans="1:3">
      <c r="A5818">
        <v>5815</v>
      </c>
      <c r="B5818" s="21">
        <v>0.29788576075498124</v>
      </c>
      <c r="C5818" s="21">
        <v>0.10987198269518803</v>
      </c>
    </row>
    <row r="5819" spans="1:3">
      <c r="A5819">
        <v>5816</v>
      </c>
      <c r="B5819" s="21">
        <v>0.20444170127476521</v>
      </c>
      <c r="C5819" s="21">
        <v>0.26078972438133047</v>
      </c>
    </row>
    <row r="5820" spans="1:3">
      <c r="A5820">
        <v>5817</v>
      </c>
      <c r="B5820" s="21">
        <v>0.23565316356781885</v>
      </c>
      <c r="C5820" s="21">
        <v>0.19244406189802318</v>
      </c>
    </row>
    <row r="5821" spans="1:3">
      <c r="A5821">
        <v>5818</v>
      </c>
      <c r="B5821" s="21">
        <v>0.22582404816044757</v>
      </c>
      <c r="C5821" s="21">
        <v>0.26767988495367895</v>
      </c>
    </row>
    <row r="5822" spans="1:3">
      <c r="A5822">
        <v>5819</v>
      </c>
      <c r="B5822" s="21">
        <v>0.21496693947721812</v>
      </c>
      <c r="C5822" s="21">
        <v>0.21142384560364616</v>
      </c>
    </row>
    <row r="5823" spans="1:3">
      <c r="A5823">
        <v>5820</v>
      </c>
      <c r="B5823" s="21">
        <v>0.23738041940506141</v>
      </c>
      <c r="C5823" s="21">
        <v>0.16606074705499957</v>
      </c>
    </row>
    <row r="5824" spans="1:3">
      <c r="A5824">
        <v>5821</v>
      </c>
      <c r="B5824" s="21">
        <v>0.27011179092669863</v>
      </c>
      <c r="C5824" s="21">
        <v>0.18121238234431852</v>
      </c>
    </row>
    <row r="5825" spans="1:3">
      <c r="A5825">
        <v>5822</v>
      </c>
      <c r="B5825" s="21">
        <v>0.23627386504152326</v>
      </c>
      <c r="C5825" s="21">
        <v>0.16791429303091457</v>
      </c>
    </row>
    <row r="5826" spans="1:3">
      <c r="A5826">
        <v>5823</v>
      </c>
      <c r="B5826" s="21">
        <v>0.21144366194594877</v>
      </c>
      <c r="C5826" s="21">
        <v>0.22440270999728093</v>
      </c>
    </row>
    <row r="5827" spans="1:3">
      <c r="A5827">
        <v>5824</v>
      </c>
      <c r="B5827" s="21">
        <v>0.24024270376124168</v>
      </c>
      <c r="C5827" s="21">
        <v>0.19995770765982179</v>
      </c>
    </row>
    <row r="5828" spans="1:3">
      <c r="A5828">
        <v>5825</v>
      </c>
      <c r="B5828" s="21">
        <v>0.280386694439829</v>
      </c>
      <c r="C5828" s="21">
        <v>0.17745058592237317</v>
      </c>
    </row>
    <row r="5829" spans="1:3">
      <c r="A5829">
        <v>5826</v>
      </c>
      <c r="B5829" s="21">
        <v>0.19639199575239882</v>
      </c>
      <c r="C5829" s="21">
        <v>0.21688996368380609</v>
      </c>
    </row>
    <row r="5830" spans="1:3">
      <c r="A5830">
        <v>5827</v>
      </c>
      <c r="B5830" s="21">
        <v>0.26050008041006367</v>
      </c>
      <c r="C5830" s="21">
        <v>0.17590090470230868</v>
      </c>
    </row>
    <row r="5831" spans="1:3">
      <c r="A5831">
        <v>5828</v>
      </c>
      <c r="B5831" s="21">
        <v>0.23339008429740174</v>
      </c>
      <c r="C5831" s="21">
        <v>0.19951712612379924</v>
      </c>
    </row>
    <row r="5832" spans="1:3">
      <c r="A5832">
        <v>5829</v>
      </c>
      <c r="B5832" s="21">
        <v>0.22819652966958989</v>
      </c>
      <c r="C5832" s="21">
        <v>0.21548777481920178</v>
      </c>
    </row>
    <row r="5833" spans="1:3">
      <c r="A5833">
        <v>5830</v>
      </c>
      <c r="B5833" s="21">
        <v>0.2434272763667715</v>
      </c>
      <c r="C5833" s="21">
        <v>0.17679736284419234</v>
      </c>
    </row>
    <row r="5834" spans="1:3">
      <c r="A5834">
        <v>5831</v>
      </c>
      <c r="B5834" s="21">
        <v>0.25282127965879347</v>
      </c>
      <c r="C5834" s="21">
        <v>0.19466018039122301</v>
      </c>
    </row>
    <row r="5835" spans="1:3">
      <c r="A5835">
        <v>5832</v>
      </c>
      <c r="B5835" s="21">
        <v>0.24778799713273564</v>
      </c>
      <c r="C5835" s="21">
        <v>0.16734164243241964</v>
      </c>
    </row>
    <row r="5836" spans="1:3">
      <c r="A5836">
        <v>5833</v>
      </c>
      <c r="B5836" s="21">
        <v>0.21441233679011287</v>
      </c>
      <c r="C5836" s="21">
        <v>0.19704558945560613</v>
      </c>
    </row>
    <row r="5837" spans="1:3">
      <c r="A5837">
        <v>5834</v>
      </c>
      <c r="B5837" s="21">
        <v>0.26209208149617597</v>
      </c>
      <c r="C5837" s="21">
        <v>0.17518488393307183</v>
      </c>
    </row>
    <row r="5838" spans="1:3">
      <c r="A5838">
        <v>5835</v>
      </c>
      <c r="B5838" s="21">
        <v>0.24946578402128347</v>
      </c>
      <c r="C5838" s="21">
        <v>0.17666932014208697</v>
      </c>
    </row>
    <row r="5839" spans="1:3">
      <c r="A5839">
        <v>5836</v>
      </c>
      <c r="B5839" s="21">
        <v>0.26706675484080228</v>
      </c>
      <c r="C5839" s="21">
        <v>0.13524770153485499</v>
      </c>
    </row>
    <row r="5840" spans="1:3">
      <c r="A5840">
        <v>5837</v>
      </c>
      <c r="B5840" s="21">
        <v>0.21731884087045023</v>
      </c>
      <c r="C5840" s="21">
        <v>0.22483074748775694</v>
      </c>
    </row>
    <row r="5841" spans="1:3">
      <c r="A5841">
        <v>5838</v>
      </c>
      <c r="B5841" s="21">
        <v>0.25474971817333991</v>
      </c>
      <c r="C5841" s="21">
        <v>0.16431923706900112</v>
      </c>
    </row>
    <row r="5842" spans="1:3">
      <c r="A5842">
        <v>5839</v>
      </c>
      <c r="B5842" s="21">
        <v>0.25895287914295639</v>
      </c>
      <c r="C5842" s="21">
        <v>0.19810363555978</v>
      </c>
    </row>
    <row r="5843" spans="1:3">
      <c r="A5843">
        <v>5840</v>
      </c>
      <c r="B5843" s="21">
        <v>0.29281442295186672</v>
      </c>
      <c r="C5843" s="21">
        <v>0.24197274349269801</v>
      </c>
    </row>
    <row r="5844" spans="1:3">
      <c r="A5844">
        <v>5841</v>
      </c>
      <c r="B5844" s="21">
        <v>0.2173362350403133</v>
      </c>
      <c r="C5844" s="21">
        <v>0.25054537980255098</v>
      </c>
    </row>
    <row r="5845" spans="1:3">
      <c r="A5845">
        <v>5842</v>
      </c>
      <c r="B5845" s="21">
        <v>0.23392607400710988</v>
      </c>
      <c r="C5845" s="21">
        <v>0.225182844920292</v>
      </c>
    </row>
    <row r="5846" spans="1:3">
      <c r="A5846">
        <v>5843</v>
      </c>
      <c r="B5846" s="21">
        <v>0.27046470968668285</v>
      </c>
      <c r="C5846" s="21">
        <v>0.22850242918084998</v>
      </c>
    </row>
    <row r="5847" spans="1:3">
      <c r="A5847">
        <v>5844</v>
      </c>
      <c r="B5847" s="21">
        <v>0.22550685045922475</v>
      </c>
      <c r="C5847" s="21">
        <v>0.25057155323206987</v>
      </c>
    </row>
    <row r="5848" spans="1:3">
      <c r="A5848">
        <v>5845</v>
      </c>
      <c r="B5848" s="21">
        <v>0.24157884322349321</v>
      </c>
      <c r="C5848" s="21">
        <v>0.17427108959446563</v>
      </c>
    </row>
    <row r="5849" spans="1:3">
      <c r="A5849">
        <v>5846</v>
      </c>
      <c r="B5849" s="21">
        <v>0.25555656152918932</v>
      </c>
      <c r="C5849" s="21">
        <v>0.17769080186355546</v>
      </c>
    </row>
    <row r="5850" spans="1:3">
      <c r="A5850">
        <v>5847</v>
      </c>
      <c r="B5850" s="21">
        <v>0.25103188845109425</v>
      </c>
      <c r="C5850" s="21">
        <v>0.19926140929690489</v>
      </c>
    </row>
    <row r="5851" spans="1:3">
      <c r="A5851">
        <v>5848</v>
      </c>
      <c r="B5851" s="21">
        <v>0.25981670224022863</v>
      </c>
      <c r="C5851" s="21">
        <v>0.15270729727788998</v>
      </c>
    </row>
    <row r="5852" spans="1:3">
      <c r="A5852">
        <v>5849</v>
      </c>
      <c r="B5852" s="21">
        <v>0.23794690985973996</v>
      </c>
      <c r="C5852" s="21">
        <v>0.18822378368092932</v>
      </c>
    </row>
    <row r="5853" spans="1:3">
      <c r="A5853">
        <v>5850</v>
      </c>
      <c r="B5853" s="21">
        <v>0.22891418247983197</v>
      </c>
      <c r="C5853" s="21">
        <v>0.16861617772194346</v>
      </c>
    </row>
    <row r="5854" spans="1:3">
      <c r="A5854">
        <v>5851</v>
      </c>
      <c r="B5854" s="21">
        <v>0.21680857066707987</v>
      </c>
      <c r="C5854" s="21">
        <v>0.21200354610098657</v>
      </c>
    </row>
    <row r="5855" spans="1:3">
      <c r="A5855">
        <v>5852</v>
      </c>
      <c r="B5855" s="21">
        <v>0.21755774147202589</v>
      </c>
      <c r="C5855" s="21">
        <v>0.20520947820004024</v>
      </c>
    </row>
    <row r="5856" spans="1:3">
      <c r="A5856">
        <v>5853</v>
      </c>
      <c r="B5856" s="21">
        <v>0.22663223135630517</v>
      </c>
      <c r="C5856" s="21">
        <v>0.24209610743548296</v>
      </c>
    </row>
    <row r="5857" spans="1:3">
      <c r="A5857">
        <v>5854</v>
      </c>
      <c r="B5857" s="21">
        <v>0.28443046680818462</v>
      </c>
      <c r="C5857" s="21">
        <v>0.14618091890692442</v>
      </c>
    </row>
    <row r="5858" spans="1:3">
      <c r="A5858">
        <v>5855</v>
      </c>
      <c r="B5858" s="21">
        <v>0.25547879114727273</v>
      </c>
      <c r="C5858" s="21">
        <v>0.19902232071027037</v>
      </c>
    </row>
    <row r="5859" spans="1:3">
      <c r="A5859">
        <v>5856</v>
      </c>
      <c r="B5859" s="21">
        <v>0.20975881211112504</v>
      </c>
      <c r="C5859" s="21">
        <v>0.21183896007355091</v>
      </c>
    </row>
    <row r="5860" spans="1:3">
      <c r="A5860">
        <v>5857</v>
      </c>
      <c r="B5860" s="21">
        <v>0.26311358642623178</v>
      </c>
      <c r="C5860" s="21">
        <v>0.19422708679112463</v>
      </c>
    </row>
    <row r="5861" spans="1:3">
      <c r="A5861">
        <v>5858</v>
      </c>
      <c r="B5861" s="21">
        <v>0.23668622047606788</v>
      </c>
      <c r="C5861" s="21">
        <v>0.2443656657074324</v>
      </c>
    </row>
    <row r="5862" spans="1:3">
      <c r="A5862">
        <v>5859</v>
      </c>
      <c r="B5862" s="21">
        <v>0.22976980884106771</v>
      </c>
      <c r="C5862" s="21">
        <v>0.18075927010673537</v>
      </c>
    </row>
    <row r="5863" spans="1:3">
      <c r="A5863">
        <v>5860</v>
      </c>
      <c r="B5863" s="21">
        <v>0.2224531752397543</v>
      </c>
      <c r="C5863" s="21">
        <v>0.21270428635402566</v>
      </c>
    </row>
    <row r="5864" spans="1:3">
      <c r="A5864">
        <v>5861</v>
      </c>
      <c r="B5864" s="21">
        <v>0.22654346583665833</v>
      </c>
      <c r="C5864" s="21">
        <v>0.21291685128360174</v>
      </c>
    </row>
    <row r="5865" spans="1:3">
      <c r="A5865">
        <v>5862</v>
      </c>
      <c r="B5865" s="21">
        <v>0.22462594197623184</v>
      </c>
      <c r="C5865" s="21">
        <v>0.21724735295814432</v>
      </c>
    </row>
    <row r="5866" spans="1:3">
      <c r="A5866">
        <v>5863</v>
      </c>
      <c r="B5866" s="21">
        <v>0.22595728137022272</v>
      </c>
      <c r="C5866" s="21">
        <v>0.19181863034790508</v>
      </c>
    </row>
    <row r="5867" spans="1:3">
      <c r="A5867">
        <v>5864</v>
      </c>
      <c r="B5867" s="21">
        <v>0.25534289582583219</v>
      </c>
      <c r="C5867" s="21">
        <v>0.14337883917179842</v>
      </c>
    </row>
    <row r="5868" spans="1:3">
      <c r="A5868">
        <v>5865</v>
      </c>
      <c r="B5868" s="21">
        <v>0.29474886023158081</v>
      </c>
      <c r="C5868" s="21">
        <v>0.25345232543037516</v>
      </c>
    </row>
    <row r="5869" spans="1:3">
      <c r="A5869">
        <v>5866</v>
      </c>
      <c r="B5869" s="21">
        <v>0.23178401419749195</v>
      </c>
      <c r="C5869" s="21">
        <v>0.22931028639717266</v>
      </c>
    </row>
    <row r="5870" spans="1:3">
      <c r="A5870">
        <v>5867</v>
      </c>
      <c r="B5870" s="21">
        <v>0.24374826154540563</v>
      </c>
      <c r="C5870" s="21">
        <v>0.17251375786920803</v>
      </c>
    </row>
    <row r="5871" spans="1:3">
      <c r="A5871">
        <v>5868</v>
      </c>
      <c r="B5871" s="21">
        <v>0.2734813201428869</v>
      </c>
      <c r="C5871" s="21">
        <v>0.14825767415561758</v>
      </c>
    </row>
    <row r="5872" spans="1:3">
      <c r="A5872">
        <v>5869</v>
      </c>
      <c r="B5872" s="21">
        <v>0.25934482216549493</v>
      </c>
      <c r="C5872" s="21">
        <v>0.15193079810210069</v>
      </c>
    </row>
    <row r="5873" spans="1:3">
      <c r="A5873">
        <v>5870</v>
      </c>
      <c r="B5873" s="21">
        <v>0.26076246849850016</v>
      </c>
      <c r="C5873" s="21">
        <v>0.13946972024560828</v>
      </c>
    </row>
    <row r="5874" spans="1:3">
      <c r="A5874">
        <v>5871</v>
      </c>
      <c r="B5874" s="21">
        <v>0.22762539404005191</v>
      </c>
      <c r="C5874" s="21">
        <v>0.19909154261427175</v>
      </c>
    </row>
    <row r="5875" spans="1:3">
      <c r="A5875">
        <v>5872</v>
      </c>
      <c r="B5875" s="21">
        <v>0.22335824247779359</v>
      </c>
      <c r="C5875" s="21">
        <v>0.2463670278441078</v>
      </c>
    </row>
    <row r="5876" spans="1:3">
      <c r="A5876">
        <v>5873</v>
      </c>
      <c r="B5876" s="21">
        <v>0.26750999734219022</v>
      </c>
      <c r="C5876" s="21">
        <v>0.13710742433417111</v>
      </c>
    </row>
    <row r="5877" spans="1:3">
      <c r="A5877">
        <v>5874</v>
      </c>
      <c r="B5877" s="21">
        <v>0.28221533664722354</v>
      </c>
      <c r="C5877" s="21">
        <v>0.12027309693564729</v>
      </c>
    </row>
    <row r="5878" spans="1:3">
      <c r="A5878">
        <v>5875</v>
      </c>
      <c r="B5878" s="21">
        <v>0.22928383807066494</v>
      </c>
      <c r="C5878" s="21">
        <v>0.21622682369005991</v>
      </c>
    </row>
    <row r="5879" spans="1:3">
      <c r="A5879">
        <v>5876</v>
      </c>
      <c r="B5879" s="21">
        <v>0.2508218745460204</v>
      </c>
      <c r="C5879" s="21">
        <v>0.23591025999832255</v>
      </c>
    </row>
    <row r="5880" spans="1:3">
      <c r="A5880">
        <v>5877</v>
      </c>
      <c r="B5880" s="21">
        <v>0.2414452397931196</v>
      </c>
      <c r="C5880" s="21">
        <v>0.14967281322440115</v>
      </c>
    </row>
    <row r="5881" spans="1:3">
      <c r="A5881">
        <v>5878</v>
      </c>
      <c r="B5881" s="21">
        <v>0.24142704065961146</v>
      </c>
      <c r="C5881" s="21">
        <v>0.16607817318311452</v>
      </c>
    </row>
    <row r="5882" spans="1:3">
      <c r="A5882">
        <v>5879</v>
      </c>
      <c r="B5882" s="21">
        <v>0.24845481164306618</v>
      </c>
      <c r="C5882" s="21">
        <v>0.16924776878420958</v>
      </c>
    </row>
    <row r="5883" spans="1:3">
      <c r="A5883">
        <v>5880</v>
      </c>
      <c r="B5883" s="21">
        <v>0.22882240248562699</v>
      </c>
      <c r="C5883" s="21">
        <v>0.18214641079402444</v>
      </c>
    </row>
    <row r="5884" spans="1:3">
      <c r="A5884">
        <v>5881</v>
      </c>
      <c r="B5884" s="21">
        <v>0.23145438489190232</v>
      </c>
      <c r="C5884" s="21">
        <v>0.27109545851868766</v>
      </c>
    </row>
    <row r="5885" spans="1:3">
      <c r="A5885">
        <v>5882</v>
      </c>
      <c r="B5885" s="21">
        <v>0.27544369415473141</v>
      </c>
      <c r="C5885" s="21">
        <v>0.14010197714664244</v>
      </c>
    </row>
    <row r="5886" spans="1:3">
      <c r="A5886">
        <v>5883</v>
      </c>
      <c r="B5886" s="21">
        <v>0.25438663106058729</v>
      </c>
      <c r="C5886" s="21">
        <v>0.16755884661676679</v>
      </c>
    </row>
    <row r="5887" spans="1:3">
      <c r="A5887">
        <v>5884</v>
      </c>
      <c r="B5887" s="21">
        <v>0.22602461007930458</v>
      </c>
      <c r="C5887" s="21">
        <v>0.20234561848968854</v>
      </c>
    </row>
    <row r="5888" spans="1:3">
      <c r="A5888">
        <v>5885</v>
      </c>
      <c r="B5888" s="21">
        <v>0.24770175170922079</v>
      </c>
      <c r="C5888" s="21">
        <v>0.16072637323886815</v>
      </c>
    </row>
    <row r="5889" spans="1:3">
      <c r="A5889">
        <v>5886</v>
      </c>
      <c r="B5889" s="21">
        <v>0.23953247427139154</v>
      </c>
      <c r="C5889" s="21">
        <v>0.24028734070319829</v>
      </c>
    </row>
    <row r="5890" spans="1:3">
      <c r="A5890">
        <v>5887</v>
      </c>
      <c r="B5890" s="21">
        <v>0.22279489480271086</v>
      </c>
      <c r="C5890" s="21">
        <v>0.18482719190554581</v>
      </c>
    </row>
    <row r="5891" spans="1:3">
      <c r="A5891">
        <v>5888</v>
      </c>
      <c r="B5891" s="21">
        <v>0.23064180530142339</v>
      </c>
      <c r="C5891" s="21">
        <v>0.1797836831873906</v>
      </c>
    </row>
    <row r="5892" spans="1:3">
      <c r="A5892">
        <v>5889</v>
      </c>
      <c r="B5892" s="21">
        <v>0.26365708804568988</v>
      </c>
      <c r="C5892" s="21">
        <v>0.22529240015728366</v>
      </c>
    </row>
    <row r="5893" spans="1:3">
      <c r="A5893">
        <v>5890</v>
      </c>
      <c r="B5893" s="21">
        <v>0.2759926431381583</v>
      </c>
      <c r="C5893" s="21">
        <v>0.13892544953142116</v>
      </c>
    </row>
    <row r="5894" spans="1:3">
      <c r="A5894">
        <v>5891</v>
      </c>
      <c r="B5894" s="21">
        <v>0.21293280862887154</v>
      </c>
      <c r="C5894" s="21">
        <v>0.23519521464124082</v>
      </c>
    </row>
    <row r="5895" spans="1:3">
      <c r="A5895">
        <v>5892</v>
      </c>
      <c r="B5895" s="21">
        <v>0.20818612323314151</v>
      </c>
      <c r="C5895" s="21">
        <v>0.19727077214572813</v>
      </c>
    </row>
    <row r="5896" spans="1:3">
      <c r="A5896">
        <v>5893</v>
      </c>
      <c r="B5896" s="21">
        <v>0.24217277021616251</v>
      </c>
      <c r="C5896" s="21">
        <v>0.176544384878353</v>
      </c>
    </row>
    <row r="5897" spans="1:3">
      <c r="A5897">
        <v>5894</v>
      </c>
      <c r="B5897" s="21">
        <v>0.22139586579159792</v>
      </c>
      <c r="C5897" s="21">
        <v>0.21551325706803767</v>
      </c>
    </row>
    <row r="5898" spans="1:3">
      <c r="A5898">
        <v>5895</v>
      </c>
      <c r="B5898" s="21">
        <v>0.20463560528414818</v>
      </c>
      <c r="C5898" s="21">
        <v>0.25921906733213085</v>
      </c>
    </row>
    <row r="5899" spans="1:3">
      <c r="A5899">
        <v>5896</v>
      </c>
      <c r="B5899" s="21">
        <v>0.23754124607795751</v>
      </c>
      <c r="C5899" s="21">
        <v>0.18551283199222793</v>
      </c>
    </row>
    <row r="5900" spans="1:3">
      <c r="A5900">
        <v>5897</v>
      </c>
      <c r="B5900" s="21">
        <v>0.22073880093814655</v>
      </c>
      <c r="C5900" s="21">
        <v>0.19763661813667324</v>
      </c>
    </row>
    <row r="5901" spans="1:3">
      <c r="A5901">
        <v>5898</v>
      </c>
      <c r="B5901" s="21">
        <v>0.2133219743200499</v>
      </c>
      <c r="C5901" s="21">
        <v>0.21262668436504858</v>
      </c>
    </row>
    <row r="5902" spans="1:3">
      <c r="A5902">
        <v>5899</v>
      </c>
      <c r="B5902" s="21">
        <v>0.24739345448826511</v>
      </c>
      <c r="C5902" s="21">
        <v>0.18658854302825637</v>
      </c>
    </row>
    <row r="5903" spans="1:3">
      <c r="A5903">
        <v>5900</v>
      </c>
      <c r="B5903" s="21">
        <v>0.27147312176902355</v>
      </c>
      <c r="C5903" s="21">
        <v>0.24000545771148268</v>
      </c>
    </row>
    <row r="5904" spans="1:3">
      <c r="A5904">
        <v>5901</v>
      </c>
      <c r="B5904" s="21">
        <v>0.23015096712702376</v>
      </c>
      <c r="C5904" s="21">
        <v>0.18557463042849079</v>
      </c>
    </row>
    <row r="5905" spans="1:3">
      <c r="A5905">
        <v>5902</v>
      </c>
      <c r="B5905" s="21">
        <v>0.2509448413936457</v>
      </c>
      <c r="C5905" s="21">
        <v>0.15121971092725239</v>
      </c>
    </row>
    <row r="5906" spans="1:3">
      <c r="A5906">
        <v>5903</v>
      </c>
      <c r="B5906" s="21">
        <v>0.22468878999599737</v>
      </c>
      <c r="C5906" s="21">
        <v>0.23894383779473219</v>
      </c>
    </row>
    <row r="5907" spans="1:3">
      <c r="A5907">
        <v>5904</v>
      </c>
      <c r="B5907" s="21">
        <v>0.22738100927223792</v>
      </c>
      <c r="C5907" s="21">
        <v>0.1607660319258894</v>
      </c>
    </row>
    <row r="5908" spans="1:3">
      <c r="A5908">
        <v>5905</v>
      </c>
      <c r="B5908" s="21">
        <v>0.26214189777648111</v>
      </c>
      <c r="C5908" s="21">
        <v>0.16090726492171153</v>
      </c>
    </row>
    <row r="5909" spans="1:3">
      <c r="A5909">
        <v>5906</v>
      </c>
      <c r="B5909" s="21">
        <v>0.23175381552489893</v>
      </c>
      <c r="C5909" s="21">
        <v>0.23010164997267579</v>
      </c>
    </row>
    <row r="5910" spans="1:3">
      <c r="A5910">
        <v>5907</v>
      </c>
      <c r="B5910" s="21">
        <v>0.19863255355493714</v>
      </c>
      <c r="C5910" s="21">
        <v>0.23318928633152766</v>
      </c>
    </row>
    <row r="5911" spans="1:3">
      <c r="A5911">
        <v>5908</v>
      </c>
      <c r="B5911" s="21">
        <v>0.26618819992600967</v>
      </c>
      <c r="C5911" s="21">
        <v>0.23922546525809282</v>
      </c>
    </row>
    <row r="5912" spans="1:3">
      <c r="A5912">
        <v>5909</v>
      </c>
      <c r="B5912" s="21">
        <v>0.25786345294510271</v>
      </c>
      <c r="C5912" s="21">
        <v>0.18663058670196839</v>
      </c>
    </row>
    <row r="5913" spans="1:3">
      <c r="A5913">
        <v>5910</v>
      </c>
      <c r="B5913" s="21">
        <v>0.23479636672450691</v>
      </c>
      <c r="C5913" s="21">
        <v>0.18524962032732234</v>
      </c>
    </row>
    <row r="5914" spans="1:3">
      <c r="A5914">
        <v>5911</v>
      </c>
      <c r="B5914" s="21">
        <v>0.22405957705609808</v>
      </c>
      <c r="C5914" s="21">
        <v>0.18337340019483195</v>
      </c>
    </row>
    <row r="5915" spans="1:3">
      <c r="A5915">
        <v>5912</v>
      </c>
      <c r="B5915" s="21">
        <v>0.29932981791804075</v>
      </c>
      <c r="C5915" s="21">
        <v>0.10442136428958015</v>
      </c>
    </row>
    <row r="5916" spans="1:3">
      <c r="A5916">
        <v>5913</v>
      </c>
      <c r="B5916" s="21">
        <v>0.24259273140197485</v>
      </c>
      <c r="C5916" s="21">
        <v>0.23419166484804407</v>
      </c>
    </row>
    <row r="5917" spans="1:3">
      <c r="A5917">
        <v>5914</v>
      </c>
      <c r="B5917" s="21">
        <v>0.25526638209745622</v>
      </c>
      <c r="C5917" s="21">
        <v>0.18412112124680097</v>
      </c>
    </row>
    <row r="5918" spans="1:3">
      <c r="A5918">
        <v>5915</v>
      </c>
      <c r="B5918" s="21">
        <v>0.23307836550453581</v>
      </c>
      <c r="C5918" s="21">
        <v>0.20849499426841889</v>
      </c>
    </row>
    <row r="5919" spans="1:3">
      <c r="A5919">
        <v>5916</v>
      </c>
      <c r="B5919" s="21">
        <v>0.2594668232640357</v>
      </c>
      <c r="C5919" s="21">
        <v>0.16449927956494509</v>
      </c>
    </row>
    <row r="5920" spans="1:3">
      <c r="A5920">
        <v>5917</v>
      </c>
      <c r="B5920" s="21">
        <v>0.23101454651435135</v>
      </c>
      <c r="C5920" s="21">
        <v>0.20577932173636343</v>
      </c>
    </row>
    <row r="5921" spans="1:3">
      <c r="A5921">
        <v>5918</v>
      </c>
      <c r="B5921" s="21">
        <v>0.21999687880752769</v>
      </c>
      <c r="C5921" s="21">
        <v>0.22197243201819863</v>
      </c>
    </row>
    <row r="5922" spans="1:3">
      <c r="A5922">
        <v>5919</v>
      </c>
      <c r="B5922" s="21">
        <v>0.26899751706540403</v>
      </c>
      <c r="C5922" s="21">
        <v>0.12786240979368685</v>
      </c>
    </row>
    <row r="5923" spans="1:3">
      <c r="A5923">
        <v>5920</v>
      </c>
      <c r="B5923" s="21">
        <v>0.22977082498126372</v>
      </c>
      <c r="C5923" s="21">
        <v>0.20583041269478375</v>
      </c>
    </row>
    <row r="5924" spans="1:3">
      <c r="A5924">
        <v>5921</v>
      </c>
      <c r="B5924" s="21">
        <v>0.21130553450488643</v>
      </c>
      <c r="C5924" s="21">
        <v>0.22940655960142234</v>
      </c>
    </row>
    <row r="5925" spans="1:3">
      <c r="A5925">
        <v>5922</v>
      </c>
      <c r="B5925" s="21">
        <v>0.25917639688714406</v>
      </c>
      <c r="C5925" s="21">
        <v>0.18566205687064022</v>
      </c>
    </row>
    <row r="5926" spans="1:3">
      <c r="A5926">
        <v>5923</v>
      </c>
      <c r="B5926" s="21">
        <v>0.2083354391429007</v>
      </c>
      <c r="C5926" s="21">
        <v>0.20235292118087789</v>
      </c>
    </row>
    <row r="5927" spans="1:3">
      <c r="A5927">
        <v>5924</v>
      </c>
      <c r="B5927" s="21">
        <v>0.24679754755753053</v>
      </c>
      <c r="C5927" s="21">
        <v>0.16573588055069799</v>
      </c>
    </row>
    <row r="5928" spans="1:3">
      <c r="A5928">
        <v>5925</v>
      </c>
      <c r="B5928" s="21">
        <v>0.26722873356387278</v>
      </c>
      <c r="C5928" s="21">
        <v>0.13950930214258755</v>
      </c>
    </row>
    <row r="5929" spans="1:3">
      <c r="A5929">
        <v>5926</v>
      </c>
      <c r="B5929" s="21">
        <v>0.25201146785262651</v>
      </c>
      <c r="C5929" s="21">
        <v>0.15463213681111254</v>
      </c>
    </row>
    <row r="5930" spans="1:3">
      <c r="A5930">
        <v>5927</v>
      </c>
      <c r="B5930" s="21">
        <v>0.26527567608678709</v>
      </c>
      <c r="C5930" s="21">
        <v>0.20510065166862065</v>
      </c>
    </row>
    <row r="5931" spans="1:3">
      <c r="A5931">
        <v>5928</v>
      </c>
      <c r="B5931" s="21">
        <v>0.23179202343060146</v>
      </c>
      <c r="C5931" s="21">
        <v>0.16464889151350726</v>
      </c>
    </row>
    <row r="5932" spans="1:3">
      <c r="A5932">
        <v>5929</v>
      </c>
      <c r="B5932" s="21">
        <v>0.23374024745029803</v>
      </c>
      <c r="C5932" s="21">
        <v>0.20914688217337005</v>
      </c>
    </row>
    <row r="5933" spans="1:3">
      <c r="A5933">
        <v>5930</v>
      </c>
      <c r="B5933" s="21">
        <v>0.23397431803626578</v>
      </c>
      <c r="C5933" s="21">
        <v>0.19947580250497249</v>
      </c>
    </row>
    <row r="5934" spans="1:3">
      <c r="A5934">
        <v>5931</v>
      </c>
      <c r="B5934" s="21">
        <v>0.23597671316598406</v>
      </c>
      <c r="C5934" s="21">
        <v>0.17961087585461918</v>
      </c>
    </row>
    <row r="5935" spans="1:3">
      <c r="A5935">
        <v>5932</v>
      </c>
      <c r="B5935" s="21">
        <v>0.21872687909211966</v>
      </c>
      <c r="C5935" s="21">
        <v>0.18618763305739064</v>
      </c>
    </row>
    <row r="5936" spans="1:3">
      <c r="A5936">
        <v>5933</v>
      </c>
      <c r="B5936" s="21">
        <v>0.24264955843103134</v>
      </c>
      <c r="C5936" s="21">
        <v>0.17699916895261686</v>
      </c>
    </row>
    <row r="5937" spans="1:3">
      <c r="A5937">
        <v>5934</v>
      </c>
      <c r="B5937" s="21">
        <v>0.25381532018889924</v>
      </c>
      <c r="C5937" s="21">
        <v>0.18196628229097001</v>
      </c>
    </row>
    <row r="5938" spans="1:3">
      <c r="A5938">
        <v>5935</v>
      </c>
      <c r="B5938" s="21">
        <v>0.24757704962799112</v>
      </c>
      <c r="C5938" s="21">
        <v>0.16383548032753853</v>
      </c>
    </row>
    <row r="5939" spans="1:3">
      <c r="A5939">
        <v>5936</v>
      </c>
      <c r="B5939" s="21">
        <v>0.2289335970621936</v>
      </c>
      <c r="C5939" s="21">
        <v>0.19364512344909912</v>
      </c>
    </row>
    <row r="5940" spans="1:3">
      <c r="A5940">
        <v>5937</v>
      </c>
      <c r="B5940" s="21">
        <v>0.19844843952997371</v>
      </c>
      <c r="C5940" s="21">
        <v>0.20856050898241424</v>
      </c>
    </row>
    <row r="5941" spans="1:3">
      <c r="A5941">
        <v>5938</v>
      </c>
      <c r="B5941" s="21">
        <v>0.25598721492177196</v>
      </c>
      <c r="C5941" s="21">
        <v>0.21182023629856211</v>
      </c>
    </row>
    <row r="5942" spans="1:3">
      <c r="A5942">
        <v>5939</v>
      </c>
      <c r="B5942" s="21">
        <v>0.2243347582637818</v>
      </c>
      <c r="C5942" s="21">
        <v>0.19958384431422835</v>
      </c>
    </row>
    <row r="5943" spans="1:3">
      <c r="A5943">
        <v>5940</v>
      </c>
      <c r="B5943" s="21">
        <v>0.2205266458665156</v>
      </c>
      <c r="C5943" s="21">
        <v>0.2518490393586108</v>
      </c>
    </row>
    <row r="5944" spans="1:3">
      <c r="A5944">
        <v>5941</v>
      </c>
      <c r="B5944" s="21">
        <v>0.28383521728879613</v>
      </c>
      <c r="C5944" s="21">
        <v>0.19966459659659047</v>
      </c>
    </row>
    <row r="5945" spans="1:3">
      <c r="A5945">
        <v>5942</v>
      </c>
      <c r="B5945" s="21">
        <v>0.21094677055662192</v>
      </c>
      <c r="C5945" s="21">
        <v>0.22711414787097833</v>
      </c>
    </row>
    <row r="5946" spans="1:3">
      <c r="A5946">
        <v>5943</v>
      </c>
      <c r="B5946" s="21">
        <v>0.21992742292274181</v>
      </c>
      <c r="C5946" s="21">
        <v>0.21480544753461223</v>
      </c>
    </row>
    <row r="5947" spans="1:3">
      <c r="A5947">
        <v>5944</v>
      </c>
      <c r="B5947" s="21">
        <v>0.23322201909401638</v>
      </c>
      <c r="C5947" s="21">
        <v>0.27668260160364461</v>
      </c>
    </row>
    <row r="5948" spans="1:3">
      <c r="A5948">
        <v>5945</v>
      </c>
      <c r="B5948" s="21">
        <v>0.25717332830837725</v>
      </c>
      <c r="C5948" s="21">
        <v>0.15974024421250524</v>
      </c>
    </row>
    <row r="5949" spans="1:3">
      <c r="A5949">
        <v>5946</v>
      </c>
      <c r="B5949" s="21">
        <v>0.23573341148502941</v>
      </c>
      <c r="C5949" s="21">
        <v>0.17095540532558579</v>
      </c>
    </row>
    <row r="5950" spans="1:3">
      <c r="A5950">
        <v>5947</v>
      </c>
      <c r="B5950" s="21">
        <v>0.26413119816929831</v>
      </c>
      <c r="C5950" s="21">
        <v>0.16773175838752286</v>
      </c>
    </row>
    <row r="5951" spans="1:3">
      <c r="A5951">
        <v>5948</v>
      </c>
      <c r="B5951" s="21">
        <v>0.21679294949655245</v>
      </c>
      <c r="C5951" s="21">
        <v>0.18262178858056252</v>
      </c>
    </row>
    <row r="5952" spans="1:3">
      <c r="A5952">
        <v>5949</v>
      </c>
      <c r="B5952" s="21">
        <v>0.21217088339784754</v>
      </c>
      <c r="C5952" s="21">
        <v>0.22407016589494186</v>
      </c>
    </row>
    <row r="5953" spans="1:3">
      <c r="A5953">
        <v>5950</v>
      </c>
      <c r="B5953" s="21">
        <v>0.22854050214721758</v>
      </c>
      <c r="C5953" s="21">
        <v>0.22178111511803972</v>
      </c>
    </row>
    <row r="5954" spans="1:3">
      <c r="A5954">
        <v>5951</v>
      </c>
      <c r="B5954" s="21">
        <v>0.23084506808209893</v>
      </c>
      <c r="C5954" s="21">
        <v>0.18474816721479476</v>
      </c>
    </row>
    <row r="5955" spans="1:3">
      <c r="A5955">
        <v>5952</v>
      </c>
      <c r="B5955" s="21">
        <v>0.24691491497054141</v>
      </c>
      <c r="C5955" s="21">
        <v>0.17113290004449855</v>
      </c>
    </row>
    <row r="5956" spans="1:3">
      <c r="A5956">
        <v>5953</v>
      </c>
      <c r="B5956" s="21">
        <v>0.21965267854089585</v>
      </c>
      <c r="C5956" s="21">
        <v>0.19191769941323245</v>
      </c>
    </row>
    <row r="5957" spans="1:3">
      <c r="A5957">
        <v>5954</v>
      </c>
      <c r="B5957" s="21">
        <v>0.25895028512994261</v>
      </c>
      <c r="C5957" s="21">
        <v>0.13352059540704569</v>
      </c>
    </row>
    <row r="5958" spans="1:3">
      <c r="A5958">
        <v>5955</v>
      </c>
      <c r="B5958" s="21">
        <v>0.24647584071728054</v>
      </c>
      <c r="C5958" s="21">
        <v>0.22881498237997308</v>
      </c>
    </row>
    <row r="5959" spans="1:3">
      <c r="A5959">
        <v>5956</v>
      </c>
      <c r="B5959" s="21">
        <v>0.23623841989405681</v>
      </c>
      <c r="C5959" s="21">
        <v>0.21929285155971159</v>
      </c>
    </row>
    <row r="5960" spans="1:3">
      <c r="A5960">
        <v>5957</v>
      </c>
      <c r="B5960" s="21">
        <v>0.2432024643458657</v>
      </c>
      <c r="C5960" s="21">
        <v>0.22563953760698738</v>
      </c>
    </row>
    <row r="5961" spans="1:3">
      <c r="A5961">
        <v>5958</v>
      </c>
      <c r="B5961" s="21">
        <v>0.23455113841017222</v>
      </c>
      <c r="C5961" s="21">
        <v>0.15139348890783327</v>
      </c>
    </row>
    <row r="5962" spans="1:3">
      <c r="A5962">
        <v>5959</v>
      </c>
      <c r="B5962" s="21">
        <v>0.25218971701229143</v>
      </c>
      <c r="C5962" s="21">
        <v>0.15217451991653094</v>
      </c>
    </row>
    <row r="5963" spans="1:3">
      <c r="A5963">
        <v>5960</v>
      </c>
      <c r="B5963" s="21">
        <v>0.24650184902966341</v>
      </c>
      <c r="C5963" s="21">
        <v>0.24031189112755227</v>
      </c>
    </row>
    <row r="5964" spans="1:3">
      <c r="A5964">
        <v>5961</v>
      </c>
      <c r="B5964" s="21">
        <v>0.27803383797441478</v>
      </c>
      <c r="C5964" s="21">
        <v>0.28456953311214983</v>
      </c>
    </row>
    <row r="5965" spans="1:3">
      <c r="A5965">
        <v>5962</v>
      </c>
      <c r="B5965" s="21">
        <v>0.21812674595141737</v>
      </c>
      <c r="C5965" s="21">
        <v>0.2016031058150731</v>
      </c>
    </row>
    <row r="5966" spans="1:3">
      <c r="A5966">
        <v>5963</v>
      </c>
      <c r="B5966" s="21">
        <v>0.27254198006234548</v>
      </c>
      <c r="C5966" s="21">
        <v>0.17078847163308963</v>
      </c>
    </row>
    <row r="5967" spans="1:3">
      <c r="A5967">
        <v>5964</v>
      </c>
      <c r="B5967" s="21">
        <v>0.25563491746080141</v>
      </c>
      <c r="C5967" s="21">
        <v>0.23448030217671476</v>
      </c>
    </row>
    <row r="5968" spans="1:3">
      <c r="A5968">
        <v>5965</v>
      </c>
      <c r="B5968" s="21">
        <v>0.25091781100873356</v>
      </c>
      <c r="C5968" s="21">
        <v>0.20337398151173486</v>
      </c>
    </row>
    <row r="5969" spans="1:3">
      <c r="A5969">
        <v>5966</v>
      </c>
      <c r="B5969" s="21">
        <v>0.22637080813394375</v>
      </c>
      <c r="C5969" s="21">
        <v>0.18327467311657533</v>
      </c>
    </row>
    <row r="5970" spans="1:3">
      <c r="A5970">
        <v>5967</v>
      </c>
      <c r="B5970" s="21">
        <v>0.24680726309851164</v>
      </c>
      <c r="C5970" s="21">
        <v>0.1538336080970214</v>
      </c>
    </row>
    <row r="5971" spans="1:3">
      <c r="A5971">
        <v>5968</v>
      </c>
      <c r="B5971" s="21">
        <v>0.21857716298368493</v>
      </c>
      <c r="C5971" s="21">
        <v>0.19920719278926666</v>
      </c>
    </row>
    <row r="5972" spans="1:3">
      <c r="A5972">
        <v>5969</v>
      </c>
      <c r="B5972" s="21">
        <v>0.21220699095462242</v>
      </c>
      <c r="C5972" s="21">
        <v>0.26102390948242837</v>
      </c>
    </row>
    <row r="5973" spans="1:3">
      <c r="A5973">
        <v>5970</v>
      </c>
      <c r="B5973" s="21">
        <v>0.23967648628281563</v>
      </c>
      <c r="C5973" s="21">
        <v>0.19060092560733627</v>
      </c>
    </row>
    <row r="5974" spans="1:3">
      <c r="A5974">
        <v>5971</v>
      </c>
      <c r="B5974" s="21">
        <v>0.27070996380798396</v>
      </c>
      <c r="C5974" s="21">
        <v>0.23298774698803781</v>
      </c>
    </row>
    <row r="5975" spans="1:3">
      <c r="A5975">
        <v>5972</v>
      </c>
      <c r="B5975" s="21">
        <v>0.24602304857955321</v>
      </c>
      <c r="C5975" s="21">
        <v>0.25723829788262814</v>
      </c>
    </row>
    <row r="5976" spans="1:3">
      <c r="A5976">
        <v>5973</v>
      </c>
      <c r="B5976" s="21">
        <v>0.22340534526783906</v>
      </c>
      <c r="C5976" s="21">
        <v>0.22595662608116857</v>
      </c>
    </row>
    <row r="5977" spans="1:3">
      <c r="A5977">
        <v>5974</v>
      </c>
      <c r="B5977" s="21">
        <v>0.22716846177048022</v>
      </c>
      <c r="C5977" s="21">
        <v>0.16573152086441156</v>
      </c>
    </row>
    <row r="5978" spans="1:3">
      <c r="A5978">
        <v>5975</v>
      </c>
      <c r="B5978" s="21">
        <v>0.27192340800953374</v>
      </c>
      <c r="C5978" s="21">
        <v>0.15681607692039029</v>
      </c>
    </row>
    <row r="5979" spans="1:3">
      <c r="A5979">
        <v>5976</v>
      </c>
      <c r="B5979" s="21">
        <v>0.20885354777466944</v>
      </c>
      <c r="C5979" s="21">
        <v>0.21643017668507544</v>
      </c>
    </row>
    <row r="5980" spans="1:3">
      <c r="A5980">
        <v>5977</v>
      </c>
      <c r="B5980" s="21">
        <v>0.27398024748553268</v>
      </c>
      <c r="C5980" s="21">
        <v>0.23207786172771822</v>
      </c>
    </row>
    <row r="5981" spans="1:3">
      <c r="A5981">
        <v>5978</v>
      </c>
      <c r="B5981" s="21">
        <v>0.25879718475924951</v>
      </c>
      <c r="C5981" s="21">
        <v>0.18452968371250911</v>
      </c>
    </row>
    <row r="5982" spans="1:3">
      <c r="A5982">
        <v>5979</v>
      </c>
      <c r="B5982" s="21">
        <v>0.22420341506414013</v>
      </c>
      <c r="C5982" s="21">
        <v>0.1636469765804959</v>
      </c>
    </row>
    <row r="5983" spans="1:3">
      <c r="A5983">
        <v>5980</v>
      </c>
      <c r="B5983" s="21">
        <v>0.27054108673754307</v>
      </c>
      <c r="C5983" s="21">
        <v>0.14296833722929855</v>
      </c>
    </row>
    <row r="5984" spans="1:3">
      <c r="A5984">
        <v>5981</v>
      </c>
      <c r="B5984" s="21">
        <v>0.21511749505937403</v>
      </c>
      <c r="C5984" s="21">
        <v>0.25179037908735874</v>
      </c>
    </row>
    <row r="5985" spans="1:3">
      <c r="A5985">
        <v>5982</v>
      </c>
      <c r="B5985" s="21">
        <v>0.23953290663553925</v>
      </c>
      <c r="C5985" s="21">
        <v>0.21893603980089518</v>
      </c>
    </row>
    <row r="5986" spans="1:3">
      <c r="A5986">
        <v>5983</v>
      </c>
      <c r="B5986" s="21">
        <v>0.24564328930825308</v>
      </c>
      <c r="C5986" s="21">
        <v>0.17164120720953713</v>
      </c>
    </row>
    <row r="5987" spans="1:3">
      <c r="A5987">
        <v>5984</v>
      </c>
      <c r="B5987" s="21">
        <v>0.23609767629812459</v>
      </c>
      <c r="C5987" s="21">
        <v>0.17642164879819455</v>
      </c>
    </row>
    <row r="5988" spans="1:3">
      <c r="A5988">
        <v>5985</v>
      </c>
      <c r="B5988" s="21">
        <v>0.21145646100317722</v>
      </c>
      <c r="C5988" s="21">
        <v>0.22154851167010334</v>
      </c>
    </row>
    <row r="5989" spans="1:3">
      <c r="A5989">
        <v>5986</v>
      </c>
      <c r="B5989" s="21">
        <v>0.24545661756662429</v>
      </c>
      <c r="C5989" s="21">
        <v>0.18919125667521797</v>
      </c>
    </row>
    <row r="5990" spans="1:3">
      <c r="A5990">
        <v>5987</v>
      </c>
      <c r="B5990" s="21">
        <v>0.35552223655025683</v>
      </c>
      <c r="C5990" s="21">
        <v>0.10638279762467723</v>
      </c>
    </row>
    <row r="5991" spans="1:3">
      <c r="A5991">
        <v>5988</v>
      </c>
      <c r="B5991" s="21">
        <v>0.26194178444770883</v>
      </c>
      <c r="C5991" s="21">
        <v>0.14092118168888285</v>
      </c>
    </row>
    <row r="5992" spans="1:3">
      <c r="A5992">
        <v>5989</v>
      </c>
      <c r="B5992" s="21">
        <v>0.22636728333281947</v>
      </c>
      <c r="C5992" s="21">
        <v>0.20097482462383107</v>
      </c>
    </row>
    <row r="5993" spans="1:3">
      <c r="A5993">
        <v>5990</v>
      </c>
      <c r="B5993" s="21">
        <v>0.24854989320394255</v>
      </c>
      <c r="C5993" s="21">
        <v>0.21212966240689501</v>
      </c>
    </row>
    <row r="5994" spans="1:3">
      <c r="A5994">
        <v>5991</v>
      </c>
      <c r="B5994" s="21">
        <v>0.20992838153647755</v>
      </c>
      <c r="C5994" s="21">
        <v>0.19090218514254317</v>
      </c>
    </row>
    <row r="5995" spans="1:3">
      <c r="A5995">
        <v>5992</v>
      </c>
      <c r="B5995" s="21">
        <v>0.3027572400777313</v>
      </c>
      <c r="C5995" s="21">
        <v>0.20137748973481634</v>
      </c>
    </row>
    <row r="5996" spans="1:3">
      <c r="A5996">
        <v>5993</v>
      </c>
      <c r="B5996" s="21">
        <v>0.28235304375066284</v>
      </c>
      <c r="C5996" s="21">
        <v>0.16291310974896714</v>
      </c>
    </row>
    <row r="5997" spans="1:3">
      <c r="A5997">
        <v>5994</v>
      </c>
      <c r="B5997" s="21">
        <v>0.27184052632324618</v>
      </c>
      <c r="C5997" s="21">
        <v>0.12582612560394482</v>
      </c>
    </row>
    <row r="5998" spans="1:3">
      <c r="A5998">
        <v>5995</v>
      </c>
      <c r="B5998" s="21">
        <v>0.22634421055359349</v>
      </c>
      <c r="C5998" s="21">
        <v>0.18538447947992731</v>
      </c>
    </row>
    <row r="5999" spans="1:3">
      <c r="A5999">
        <v>5996</v>
      </c>
      <c r="B5999" s="21">
        <v>0.27402800269933519</v>
      </c>
      <c r="C5999" s="21">
        <v>0.28590181625842193</v>
      </c>
    </row>
    <row r="6000" spans="1:3">
      <c r="A6000">
        <v>5997</v>
      </c>
      <c r="B6000" s="21">
        <v>0.20019887507616627</v>
      </c>
      <c r="C6000" s="21">
        <v>0.23570194164238589</v>
      </c>
    </row>
    <row r="6001" spans="1:3">
      <c r="A6001">
        <v>5998</v>
      </c>
      <c r="B6001" s="21">
        <v>0.21168106040206278</v>
      </c>
      <c r="C6001" s="21">
        <v>0.20870098038804796</v>
      </c>
    </row>
    <row r="6002" spans="1:3">
      <c r="A6002">
        <v>5999</v>
      </c>
      <c r="B6002" s="21">
        <v>0.26017776582118329</v>
      </c>
      <c r="C6002" s="21">
        <v>0.20789061699171563</v>
      </c>
    </row>
    <row r="6003" spans="1:3">
      <c r="A6003">
        <v>6000</v>
      </c>
      <c r="B6003" s="21">
        <v>0.23211666381851537</v>
      </c>
      <c r="C6003" s="21">
        <v>0.16320191843995172</v>
      </c>
    </row>
    <row r="6004" spans="1:3">
      <c r="A6004">
        <v>6001</v>
      </c>
      <c r="B6004" s="21">
        <v>0.22902205521962787</v>
      </c>
      <c r="C6004" s="21">
        <v>0.21228781141544567</v>
      </c>
    </row>
    <row r="6005" spans="1:3">
      <c r="A6005">
        <v>6002</v>
      </c>
      <c r="B6005" s="21">
        <v>0.26707919952184161</v>
      </c>
      <c r="C6005" s="21">
        <v>0.21271453509847926</v>
      </c>
    </row>
    <row r="6006" spans="1:3">
      <c r="A6006">
        <v>6003</v>
      </c>
      <c r="B6006" s="21">
        <v>0.20173327457478352</v>
      </c>
      <c r="C6006" s="21">
        <v>0.21851744563204278</v>
      </c>
    </row>
    <row r="6007" spans="1:3">
      <c r="A6007">
        <v>6004</v>
      </c>
      <c r="B6007" s="21">
        <v>0.20900846039653367</v>
      </c>
      <c r="C6007" s="21">
        <v>0.26001764323587412</v>
      </c>
    </row>
    <row r="6008" spans="1:3">
      <c r="A6008">
        <v>6005</v>
      </c>
      <c r="B6008" s="21">
        <v>0.22584602702355405</v>
      </c>
      <c r="C6008" s="21">
        <v>0.18649833388105655</v>
      </c>
    </row>
    <row r="6009" spans="1:3">
      <c r="A6009">
        <v>6006</v>
      </c>
      <c r="B6009" s="21">
        <v>0.19977664343123661</v>
      </c>
      <c r="C6009" s="21">
        <v>0.21764928294995184</v>
      </c>
    </row>
    <row r="6010" spans="1:3">
      <c r="A6010">
        <v>6007</v>
      </c>
      <c r="B6010" s="21">
        <v>0.20825318308680699</v>
      </c>
      <c r="C6010" s="21">
        <v>0.23778431573080844</v>
      </c>
    </row>
    <row r="6011" spans="1:3">
      <c r="A6011">
        <v>6008</v>
      </c>
      <c r="B6011" s="21">
        <v>0.23948057379975071</v>
      </c>
      <c r="C6011" s="21">
        <v>0.21886193516385213</v>
      </c>
    </row>
    <row r="6012" spans="1:3">
      <c r="A6012">
        <v>6009</v>
      </c>
      <c r="B6012" s="21">
        <v>0.26069467300266647</v>
      </c>
      <c r="C6012" s="21">
        <v>0.1683718482069925</v>
      </c>
    </row>
    <row r="6013" spans="1:3">
      <c r="A6013">
        <v>6010</v>
      </c>
      <c r="B6013" s="21">
        <v>0.24059510776212883</v>
      </c>
      <c r="C6013" s="21">
        <v>0.20147019981555234</v>
      </c>
    </row>
    <row r="6014" spans="1:3">
      <c r="A6014">
        <v>6011</v>
      </c>
      <c r="B6014" s="21">
        <v>0.23817543019622101</v>
      </c>
      <c r="C6014" s="21">
        <v>0.19340860294988085</v>
      </c>
    </row>
    <row r="6015" spans="1:3">
      <c r="A6015">
        <v>6012</v>
      </c>
      <c r="B6015" s="21">
        <v>0.21923695308739158</v>
      </c>
      <c r="C6015" s="21">
        <v>0.21533668458398031</v>
      </c>
    </row>
    <row r="6016" spans="1:3">
      <c r="A6016">
        <v>6013</v>
      </c>
      <c r="B6016" s="21">
        <v>0.27520389731997325</v>
      </c>
      <c r="C6016" s="21">
        <v>0.18585504299139596</v>
      </c>
    </row>
    <row r="6017" spans="1:3">
      <c r="A6017">
        <v>6014</v>
      </c>
      <c r="B6017" s="21">
        <v>0.24327975132269936</v>
      </c>
      <c r="C6017" s="21">
        <v>0.20868920405186292</v>
      </c>
    </row>
    <row r="6018" spans="1:3">
      <c r="A6018">
        <v>6015</v>
      </c>
      <c r="B6018" s="21">
        <v>0.26120558529549509</v>
      </c>
      <c r="C6018" s="21">
        <v>0.25407722007491945</v>
      </c>
    </row>
    <row r="6019" spans="1:3">
      <c r="A6019">
        <v>6016</v>
      </c>
      <c r="B6019" s="21">
        <v>0.27743347596929629</v>
      </c>
      <c r="C6019" s="21">
        <v>0.25873458483912415</v>
      </c>
    </row>
    <row r="6020" spans="1:3">
      <c r="A6020">
        <v>6017</v>
      </c>
      <c r="B6020" s="21">
        <v>0.2447453078262411</v>
      </c>
      <c r="C6020" s="21">
        <v>0.19718512920817058</v>
      </c>
    </row>
    <row r="6021" spans="1:3">
      <c r="A6021">
        <v>6018</v>
      </c>
      <c r="B6021" s="21">
        <v>0.27987911323252923</v>
      </c>
      <c r="C6021" s="21">
        <v>0.18399338994343589</v>
      </c>
    </row>
    <row r="6022" spans="1:3">
      <c r="A6022">
        <v>6019</v>
      </c>
      <c r="B6022" s="21">
        <v>0.25206819714306611</v>
      </c>
      <c r="C6022" s="21">
        <v>0.17463925929878563</v>
      </c>
    </row>
    <row r="6023" spans="1:3">
      <c r="A6023">
        <v>6020</v>
      </c>
      <c r="B6023" s="21">
        <v>0.21379724744075146</v>
      </c>
      <c r="C6023" s="21">
        <v>0.22209919142658904</v>
      </c>
    </row>
    <row r="6024" spans="1:3">
      <c r="A6024">
        <v>6021</v>
      </c>
      <c r="B6024" s="21">
        <v>0.24323545245737579</v>
      </c>
      <c r="C6024" s="21">
        <v>0.20280771365078198</v>
      </c>
    </row>
    <row r="6025" spans="1:3">
      <c r="A6025">
        <v>6022</v>
      </c>
      <c r="B6025" s="21">
        <v>0.24353039335985446</v>
      </c>
      <c r="C6025" s="21">
        <v>0.16089266961631615</v>
      </c>
    </row>
    <row r="6026" spans="1:3">
      <c r="A6026">
        <v>6023</v>
      </c>
      <c r="B6026" s="21">
        <v>0.21806217312166518</v>
      </c>
      <c r="C6026" s="21">
        <v>0.21242364439604342</v>
      </c>
    </row>
    <row r="6027" spans="1:3">
      <c r="A6027">
        <v>6024</v>
      </c>
      <c r="B6027" s="21">
        <v>0.25021993159449074</v>
      </c>
      <c r="C6027" s="21">
        <v>0.2074861263929029</v>
      </c>
    </row>
    <row r="6028" spans="1:3">
      <c r="A6028">
        <v>6025</v>
      </c>
      <c r="B6028" s="21">
        <v>0.23066852477170463</v>
      </c>
      <c r="C6028" s="21">
        <v>0.18644259347979425</v>
      </c>
    </row>
    <row r="6029" spans="1:3">
      <c r="A6029">
        <v>6026</v>
      </c>
      <c r="B6029" s="21">
        <v>0.25972394783208042</v>
      </c>
      <c r="C6029" s="21">
        <v>0.18216694317742299</v>
      </c>
    </row>
    <row r="6030" spans="1:3">
      <c r="A6030">
        <v>6027</v>
      </c>
      <c r="B6030" s="21">
        <v>0.24074251701166469</v>
      </c>
      <c r="C6030" s="21">
        <v>0.18023310337790846</v>
      </c>
    </row>
    <row r="6031" spans="1:3">
      <c r="A6031">
        <v>6028</v>
      </c>
      <c r="B6031" s="21">
        <v>0.21226715892029072</v>
      </c>
      <c r="C6031" s="21">
        <v>0.21412910677823827</v>
      </c>
    </row>
    <row r="6032" spans="1:3">
      <c r="A6032">
        <v>6029</v>
      </c>
      <c r="B6032" s="21">
        <v>0.2161920687551333</v>
      </c>
      <c r="C6032" s="21">
        <v>0.2189339776967919</v>
      </c>
    </row>
    <row r="6033" spans="1:3">
      <c r="A6033">
        <v>6030</v>
      </c>
      <c r="B6033" s="21">
        <v>0.19988534355044554</v>
      </c>
      <c r="C6033" s="21">
        <v>0.21999074292416676</v>
      </c>
    </row>
    <row r="6034" spans="1:3">
      <c r="A6034">
        <v>6031</v>
      </c>
      <c r="B6034" s="21">
        <v>0.25872551064366123</v>
      </c>
      <c r="C6034" s="21">
        <v>0.15932112391126679</v>
      </c>
    </row>
    <row r="6035" spans="1:3">
      <c r="A6035">
        <v>6032</v>
      </c>
      <c r="B6035" s="21">
        <v>0.30096032362230607</v>
      </c>
      <c r="C6035" s="21">
        <v>0.12958298497463908</v>
      </c>
    </row>
    <row r="6036" spans="1:3">
      <c r="A6036">
        <v>6033</v>
      </c>
      <c r="B6036" s="21">
        <v>0.21356387719563136</v>
      </c>
      <c r="C6036" s="21">
        <v>0.19884573475622916</v>
      </c>
    </row>
    <row r="6037" spans="1:3">
      <c r="A6037">
        <v>6034</v>
      </c>
      <c r="B6037" s="21">
        <v>0.248264982941937</v>
      </c>
      <c r="C6037" s="21">
        <v>0.17490471526108334</v>
      </c>
    </row>
    <row r="6038" spans="1:3">
      <c r="A6038">
        <v>6035</v>
      </c>
      <c r="B6038" s="21">
        <v>0.27925699591701941</v>
      </c>
      <c r="C6038" s="21">
        <v>0.20856195870278718</v>
      </c>
    </row>
    <row r="6039" spans="1:3">
      <c r="A6039">
        <v>6036</v>
      </c>
      <c r="B6039" s="21">
        <v>0.23528318430209408</v>
      </c>
      <c r="C6039" s="21">
        <v>0.1554248899637406</v>
      </c>
    </row>
    <row r="6040" spans="1:3">
      <c r="A6040">
        <v>6037</v>
      </c>
      <c r="B6040" s="21">
        <v>0.25931851264243028</v>
      </c>
      <c r="C6040" s="21">
        <v>0.2359469996786388</v>
      </c>
    </row>
    <row r="6041" spans="1:3">
      <c r="A6041">
        <v>6038</v>
      </c>
      <c r="B6041" s="21">
        <v>0.25311082038022248</v>
      </c>
      <c r="C6041" s="21">
        <v>0.18168572680702441</v>
      </c>
    </row>
    <row r="6042" spans="1:3">
      <c r="A6042">
        <v>6039</v>
      </c>
      <c r="B6042" s="21">
        <v>0.24703581159199506</v>
      </c>
      <c r="C6042" s="21">
        <v>0.18105225551578594</v>
      </c>
    </row>
    <row r="6043" spans="1:3">
      <c r="A6043">
        <v>6040</v>
      </c>
      <c r="B6043" s="21">
        <v>0.24411431713376247</v>
      </c>
      <c r="C6043" s="21">
        <v>0.15643819400903108</v>
      </c>
    </row>
    <row r="6044" spans="1:3">
      <c r="A6044">
        <v>6041</v>
      </c>
      <c r="B6044" s="21">
        <v>0.22771930099524268</v>
      </c>
      <c r="C6044" s="21">
        <v>0.24480497114441743</v>
      </c>
    </row>
    <row r="6045" spans="1:3">
      <c r="A6045">
        <v>6042</v>
      </c>
      <c r="B6045" s="21">
        <v>0.22914324174203177</v>
      </c>
      <c r="C6045" s="21">
        <v>0.23925697499440468</v>
      </c>
    </row>
    <row r="6046" spans="1:3">
      <c r="A6046">
        <v>6043</v>
      </c>
      <c r="B6046" s="21">
        <v>0.24637218841564862</v>
      </c>
      <c r="C6046" s="21">
        <v>0.17374546718754288</v>
      </c>
    </row>
    <row r="6047" spans="1:3">
      <c r="A6047">
        <v>6044</v>
      </c>
      <c r="B6047" s="21">
        <v>0.23500064059940479</v>
      </c>
      <c r="C6047" s="21">
        <v>0.25348930673143155</v>
      </c>
    </row>
    <row r="6048" spans="1:3">
      <c r="A6048">
        <v>6045</v>
      </c>
      <c r="B6048" s="21">
        <v>0.24771054951224855</v>
      </c>
      <c r="C6048" s="21">
        <v>0.17332590762469902</v>
      </c>
    </row>
    <row r="6049" spans="1:3">
      <c r="A6049">
        <v>6046</v>
      </c>
      <c r="B6049" s="21">
        <v>0.21308962271073792</v>
      </c>
      <c r="C6049" s="21">
        <v>0.18593875390989861</v>
      </c>
    </row>
    <row r="6050" spans="1:3">
      <c r="A6050">
        <v>6047</v>
      </c>
      <c r="B6050" s="21">
        <v>0.26519627230071779</v>
      </c>
      <c r="C6050" s="21">
        <v>0.11990386143692884</v>
      </c>
    </row>
    <row r="6051" spans="1:3">
      <c r="A6051">
        <v>6048</v>
      </c>
      <c r="B6051" s="21">
        <v>0.22613067476334531</v>
      </c>
      <c r="C6051" s="21">
        <v>0.21090972510509762</v>
      </c>
    </row>
    <row r="6052" spans="1:3">
      <c r="A6052">
        <v>6049</v>
      </c>
      <c r="B6052" s="21">
        <v>0.20513214462977622</v>
      </c>
      <c r="C6052" s="21">
        <v>0.22342427511217477</v>
      </c>
    </row>
    <row r="6053" spans="1:3">
      <c r="A6053">
        <v>6050</v>
      </c>
      <c r="B6053" s="21">
        <v>0.23343622349206808</v>
      </c>
      <c r="C6053" s="21">
        <v>0.16256299159589246</v>
      </c>
    </row>
    <row r="6054" spans="1:3">
      <c r="A6054">
        <v>6051</v>
      </c>
      <c r="B6054" s="21">
        <v>0.23561552443002998</v>
      </c>
      <c r="C6054" s="21">
        <v>0.1758902907529705</v>
      </c>
    </row>
    <row r="6055" spans="1:3">
      <c r="A6055">
        <v>6052</v>
      </c>
      <c r="B6055" s="21">
        <v>0.21238613572830975</v>
      </c>
      <c r="C6055" s="21">
        <v>0.2445540441303346</v>
      </c>
    </row>
    <row r="6056" spans="1:3">
      <c r="A6056">
        <v>6053</v>
      </c>
      <c r="B6056" s="21">
        <v>0.29147965964245337</v>
      </c>
      <c r="C6056" s="21">
        <v>0.24751585344628896</v>
      </c>
    </row>
    <row r="6057" spans="1:3">
      <c r="A6057">
        <v>6054</v>
      </c>
      <c r="B6057" s="21">
        <v>0.22515989776854217</v>
      </c>
      <c r="C6057" s="21">
        <v>0.20318829523371396</v>
      </c>
    </row>
    <row r="6058" spans="1:3">
      <c r="A6058">
        <v>6055</v>
      </c>
      <c r="B6058" s="21">
        <v>0.22944201201650655</v>
      </c>
      <c r="C6058" s="21">
        <v>0.21822726378697965</v>
      </c>
    </row>
    <row r="6059" spans="1:3">
      <c r="A6059">
        <v>6056</v>
      </c>
      <c r="B6059" s="21">
        <v>0.25734886170795263</v>
      </c>
      <c r="C6059" s="21">
        <v>0.17467517366332114</v>
      </c>
    </row>
    <row r="6060" spans="1:3">
      <c r="A6060">
        <v>6057</v>
      </c>
      <c r="B6060" s="21">
        <v>0.25818125221122978</v>
      </c>
      <c r="C6060" s="21">
        <v>0.13935728807420919</v>
      </c>
    </row>
    <row r="6061" spans="1:3">
      <c r="A6061">
        <v>6058</v>
      </c>
      <c r="B6061" s="21">
        <v>0.21304084465679785</v>
      </c>
      <c r="C6061" s="21">
        <v>0.25767947980626854</v>
      </c>
    </row>
    <row r="6062" spans="1:3">
      <c r="A6062">
        <v>6059</v>
      </c>
      <c r="B6062" s="21">
        <v>0.23243628756617948</v>
      </c>
      <c r="C6062" s="21">
        <v>0.20337307552577799</v>
      </c>
    </row>
    <row r="6063" spans="1:3">
      <c r="A6063">
        <v>6060</v>
      </c>
      <c r="B6063" s="21">
        <v>0.24332968383683592</v>
      </c>
      <c r="C6063" s="21">
        <v>0.17068528608642003</v>
      </c>
    </row>
    <row r="6064" spans="1:3">
      <c r="A6064">
        <v>6061</v>
      </c>
      <c r="B6064" s="21">
        <v>0.25128909166382984</v>
      </c>
      <c r="C6064" s="21">
        <v>0.23475818471759627</v>
      </c>
    </row>
    <row r="6065" spans="1:3">
      <c r="A6065">
        <v>6062</v>
      </c>
      <c r="B6065" s="21">
        <v>0.25955895787042849</v>
      </c>
      <c r="C6065" s="21">
        <v>0.20969465245224395</v>
      </c>
    </row>
    <row r="6066" spans="1:3">
      <c r="A6066">
        <v>6063</v>
      </c>
      <c r="B6066" s="21">
        <v>0.24043645430048743</v>
      </c>
      <c r="C6066" s="21">
        <v>0.1884193719806351</v>
      </c>
    </row>
    <row r="6067" spans="1:3">
      <c r="A6067">
        <v>6064</v>
      </c>
      <c r="B6067" s="21">
        <v>0.23512020077911927</v>
      </c>
      <c r="C6067" s="21">
        <v>0.17930266940731696</v>
      </c>
    </row>
    <row r="6068" spans="1:3">
      <c r="A6068">
        <v>6065</v>
      </c>
      <c r="B6068" s="21">
        <v>0.26331154425905623</v>
      </c>
      <c r="C6068" s="21">
        <v>0.13542192034237943</v>
      </c>
    </row>
    <row r="6069" spans="1:3">
      <c r="A6069">
        <v>6066</v>
      </c>
      <c r="B6069" s="21">
        <v>0.21615641621632301</v>
      </c>
      <c r="C6069" s="21">
        <v>0.19987221550635254</v>
      </c>
    </row>
    <row r="6070" spans="1:3">
      <c r="A6070">
        <v>6067</v>
      </c>
      <c r="B6070" s="21">
        <v>0.20943486002971831</v>
      </c>
      <c r="C6070" s="21">
        <v>0.2161430816958837</v>
      </c>
    </row>
    <row r="6071" spans="1:3">
      <c r="A6071">
        <v>6068</v>
      </c>
      <c r="B6071" s="21">
        <v>0.23973867802414525</v>
      </c>
      <c r="C6071" s="21">
        <v>0.17594095219975864</v>
      </c>
    </row>
    <row r="6072" spans="1:3">
      <c r="A6072">
        <v>6069</v>
      </c>
      <c r="B6072" s="21">
        <v>0.26496086669181373</v>
      </c>
      <c r="C6072" s="21">
        <v>0.18632667162723687</v>
      </c>
    </row>
    <row r="6073" spans="1:3">
      <c r="A6073">
        <v>6070</v>
      </c>
      <c r="B6073" s="21">
        <v>0.22766176713759481</v>
      </c>
      <c r="C6073" s="21">
        <v>0.2748177084124101</v>
      </c>
    </row>
    <row r="6074" spans="1:3">
      <c r="A6074">
        <v>6071</v>
      </c>
      <c r="B6074" s="21">
        <v>0.22702581361641633</v>
      </c>
      <c r="C6074" s="21">
        <v>0.22765310953468332</v>
      </c>
    </row>
    <row r="6075" spans="1:3">
      <c r="A6075">
        <v>6072</v>
      </c>
      <c r="B6075" s="21">
        <v>0.24235568878030678</v>
      </c>
      <c r="C6075" s="21">
        <v>0.18651524214835397</v>
      </c>
    </row>
    <row r="6076" spans="1:3">
      <c r="A6076">
        <v>6073</v>
      </c>
      <c r="B6076" s="21">
        <v>0.24226041383632244</v>
      </c>
      <c r="C6076" s="21">
        <v>0.19016735360755521</v>
      </c>
    </row>
    <row r="6077" spans="1:3">
      <c r="A6077">
        <v>6074</v>
      </c>
      <c r="B6077" s="21">
        <v>0.27980420794841737</v>
      </c>
      <c r="C6077" s="21">
        <v>0.11376643152568423</v>
      </c>
    </row>
    <row r="6078" spans="1:3">
      <c r="A6078">
        <v>6075</v>
      </c>
      <c r="B6078" s="21">
        <v>0.25109048333001505</v>
      </c>
      <c r="C6078" s="21">
        <v>0.16506317220378169</v>
      </c>
    </row>
    <row r="6079" spans="1:3">
      <c r="A6079">
        <v>6076</v>
      </c>
      <c r="B6079" s="21">
        <v>0.22430960863892851</v>
      </c>
      <c r="C6079" s="21">
        <v>0.21158986376174171</v>
      </c>
    </row>
    <row r="6080" spans="1:3">
      <c r="A6080">
        <v>6077</v>
      </c>
      <c r="B6080" s="21">
        <v>0.22586993438244177</v>
      </c>
      <c r="C6080" s="21">
        <v>0.22416216263659061</v>
      </c>
    </row>
    <row r="6081" spans="1:3">
      <c r="A6081">
        <v>6078</v>
      </c>
      <c r="B6081" s="21">
        <v>0.2486786157279755</v>
      </c>
      <c r="C6081" s="21">
        <v>0.18818140785144491</v>
      </c>
    </row>
    <row r="6082" spans="1:3">
      <c r="A6082">
        <v>6079</v>
      </c>
      <c r="B6082" s="21">
        <v>0.23529067556809605</v>
      </c>
      <c r="C6082" s="21">
        <v>0.18457556428969532</v>
      </c>
    </row>
    <row r="6083" spans="1:3">
      <c r="A6083">
        <v>6080</v>
      </c>
      <c r="B6083" s="21">
        <v>0.25164389208150206</v>
      </c>
      <c r="C6083" s="21">
        <v>0.14359463050109506</v>
      </c>
    </row>
    <row r="6084" spans="1:3">
      <c r="A6084">
        <v>6081</v>
      </c>
      <c r="B6084" s="21">
        <v>0.22457615116151891</v>
      </c>
      <c r="C6084" s="21">
        <v>0.18304901050778397</v>
      </c>
    </row>
    <row r="6085" spans="1:3">
      <c r="A6085">
        <v>6082</v>
      </c>
      <c r="B6085" s="21">
        <v>0.23076340705690007</v>
      </c>
      <c r="C6085" s="21">
        <v>0.19542352030570015</v>
      </c>
    </row>
    <row r="6086" spans="1:3">
      <c r="A6086">
        <v>6083</v>
      </c>
      <c r="B6086" s="21">
        <v>0.25283185486624449</v>
      </c>
      <c r="C6086" s="21">
        <v>0.15937543494980375</v>
      </c>
    </row>
    <row r="6087" spans="1:3">
      <c r="A6087">
        <v>6084</v>
      </c>
      <c r="B6087" s="21">
        <v>0.26486972518431889</v>
      </c>
      <c r="C6087" s="21">
        <v>0.19156666484486393</v>
      </c>
    </row>
    <row r="6088" spans="1:3">
      <c r="A6088">
        <v>6085</v>
      </c>
      <c r="B6088" s="21">
        <v>0.22354047065713462</v>
      </c>
      <c r="C6088" s="21">
        <v>0.21109860782019574</v>
      </c>
    </row>
    <row r="6089" spans="1:3">
      <c r="A6089">
        <v>6086</v>
      </c>
      <c r="B6089" s="21">
        <v>0.25453573196562546</v>
      </c>
      <c r="C6089" s="21">
        <v>0.18828935534426086</v>
      </c>
    </row>
    <row r="6090" spans="1:3">
      <c r="A6090">
        <v>6087</v>
      </c>
      <c r="B6090" s="21">
        <v>0.25297496032087402</v>
      </c>
      <c r="C6090" s="21">
        <v>0.13827526381207006</v>
      </c>
    </row>
    <row r="6091" spans="1:3">
      <c r="A6091">
        <v>6088</v>
      </c>
      <c r="B6091" s="21">
        <v>0.21275390674711953</v>
      </c>
      <c r="C6091" s="21">
        <v>0.22734482946849732</v>
      </c>
    </row>
    <row r="6092" spans="1:3">
      <c r="A6092">
        <v>6089</v>
      </c>
      <c r="B6092" s="21">
        <v>0.27734021747796295</v>
      </c>
      <c r="C6092" s="21">
        <v>0.14651140782046743</v>
      </c>
    </row>
    <row r="6093" spans="1:3">
      <c r="A6093">
        <v>6090</v>
      </c>
      <c r="B6093" s="21">
        <v>0.24178460779848257</v>
      </c>
      <c r="C6093" s="21">
        <v>0.22583965824251201</v>
      </c>
    </row>
    <row r="6094" spans="1:3">
      <c r="A6094">
        <v>6091</v>
      </c>
      <c r="B6094" s="21">
        <v>0.23616770997880324</v>
      </c>
      <c r="C6094" s="21">
        <v>0.21275763211273879</v>
      </c>
    </row>
    <row r="6095" spans="1:3">
      <c r="A6095">
        <v>6092</v>
      </c>
      <c r="B6095" s="21">
        <v>0.25823685334931246</v>
      </c>
      <c r="C6095" s="21">
        <v>0.20770487419382128</v>
      </c>
    </row>
    <row r="6096" spans="1:3">
      <c r="A6096">
        <v>6093</v>
      </c>
      <c r="B6096" s="21">
        <v>0.24487157437903473</v>
      </c>
      <c r="C6096" s="21">
        <v>0.20332697960783896</v>
      </c>
    </row>
    <row r="6097" spans="1:3">
      <c r="A6097">
        <v>6094</v>
      </c>
      <c r="B6097" s="21">
        <v>0.20716182950012735</v>
      </c>
      <c r="C6097" s="21">
        <v>0.20426595676306192</v>
      </c>
    </row>
    <row r="6098" spans="1:3">
      <c r="A6098">
        <v>6095</v>
      </c>
      <c r="B6098" s="21">
        <v>0.24304985685151206</v>
      </c>
      <c r="C6098" s="21">
        <v>0.17503931514656598</v>
      </c>
    </row>
    <row r="6099" spans="1:3">
      <c r="A6099">
        <v>6096</v>
      </c>
      <c r="B6099" s="21">
        <v>0.22427837546789431</v>
      </c>
      <c r="C6099" s="21">
        <v>0.21400657276617352</v>
      </c>
    </row>
    <row r="6100" spans="1:3">
      <c r="A6100">
        <v>6097</v>
      </c>
      <c r="B6100" s="21">
        <v>0.20725907825440312</v>
      </c>
      <c r="C6100" s="21">
        <v>0.19394224935601642</v>
      </c>
    </row>
    <row r="6101" spans="1:3">
      <c r="A6101">
        <v>6098</v>
      </c>
      <c r="B6101" s="21">
        <v>0.28286786642628042</v>
      </c>
      <c r="C6101" s="21">
        <v>0.15505395290589497</v>
      </c>
    </row>
    <row r="6102" spans="1:3">
      <c r="A6102">
        <v>6099</v>
      </c>
      <c r="B6102" s="21">
        <v>0.25825957273840078</v>
      </c>
      <c r="C6102" s="21">
        <v>0.17641536818116627</v>
      </c>
    </row>
    <row r="6103" spans="1:3">
      <c r="A6103">
        <v>6100</v>
      </c>
      <c r="B6103" s="21">
        <v>0.26831221657636778</v>
      </c>
      <c r="C6103" s="21">
        <v>0.1998766525950155</v>
      </c>
    </row>
    <row r="6104" spans="1:3">
      <c r="A6104">
        <v>6101</v>
      </c>
      <c r="B6104" s="21">
        <v>0.26061436318978765</v>
      </c>
      <c r="C6104" s="21">
        <v>0.18661999470170829</v>
      </c>
    </row>
    <row r="6105" spans="1:3">
      <c r="A6105">
        <v>6102</v>
      </c>
      <c r="B6105" s="21">
        <v>0.24536086454563197</v>
      </c>
      <c r="C6105" s="21">
        <v>0.16016355707345861</v>
      </c>
    </row>
    <row r="6106" spans="1:3">
      <c r="A6106">
        <v>6103</v>
      </c>
      <c r="B6106" s="21">
        <v>0.22127370588279396</v>
      </c>
      <c r="C6106" s="21">
        <v>0.21543575358348857</v>
      </c>
    </row>
    <row r="6107" spans="1:3">
      <c r="A6107">
        <v>6104</v>
      </c>
      <c r="B6107" s="21">
        <v>0.23544542483012021</v>
      </c>
      <c r="C6107" s="21">
        <v>0.15783376144514344</v>
      </c>
    </row>
    <row r="6108" spans="1:3">
      <c r="A6108">
        <v>6105</v>
      </c>
      <c r="B6108" s="21">
        <v>0.24733238334904351</v>
      </c>
      <c r="C6108" s="21">
        <v>0.18402354556522332</v>
      </c>
    </row>
    <row r="6109" spans="1:3">
      <c r="A6109">
        <v>6106</v>
      </c>
      <c r="B6109" s="21">
        <v>0.24144292971473558</v>
      </c>
      <c r="C6109" s="21">
        <v>0.19521108093860751</v>
      </c>
    </row>
    <row r="6110" spans="1:3">
      <c r="A6110">
        <v>6107</v>
      </c>
      <c r="B6110" s="21">
        <v>0.22285627932390378</v>
      </c>
      <c r="C6110" s="21">
        <v>0.22214794304600011</v>
      </c>
    </row>
    <row r="6111" spans="1:3">
      <c r="A6111">
        <v>6108</v>
      </c>
      <c r="B6111" s="21">
        <v>0.27740291615807666</v>
      </c>
      <c r="C6111" s="21">
        <v>0.13048342344954503</v>
      </c>
    </row>
    <row r="6112" spans="1:3">
      <c r="A6112">
        <v>6109</v>
      </c>
      <c r="B6112" s="21">
        <v>0.19535323676768682</v>
      </c>
      <c r="C6112" s="21">
        <v>0.22122697601993305</v>
      </c>
    </row>
    <row r="6113" spans="1:3">
      <c r="A6113">
        <v>6110</v>
      </c>
      <c r="B6113" s="21">
        <v>0.24010730045265288</v>
      </c>
      <c r="C6113" s="21">
        <v>0.18066391936123477</v>
      </c>
    </row>
    <row r="6114" spans="1:3">
      <c r="A6114">
        <v>6111</v>
      </c>
      <c r="B6114" s="21">
        <v>0.23761488363393074</v>
      </c>
      <c r="C6114" s="21">
        <v>0.17127734239367043</v>
      </c>
    </row>
    <row r="6115" spans="1:3">
      <c r="A6115">
        <v>6112</v>
      </c>
      <c r="B6115" s="21">
        <v>0.23103165002576839</v>
      </c>
      <c r="C6115" s="21">
        <v>0.24891767048970903</v>
      </c>
    </row>
    <row r="6116" spans="1:3">
      <c r="A6116">
        <v>6113</v>
      </c>
      <c r="B6116" s="21">
        <v>0.2282683855159453</v>
      </c>
      <c r="C6116" s="21">
        <v>0.18116568842356626</v>
      </c>
    </row>
    <row r="6117" spans="1:3">
      <c r="A6117">
        <v>6114</v>
      </c>
      <c r="B6117" s="21">
        <v>0.28519401536310018</v>
      </c>
      <c r="C6117" s="21">
        <v>0.27895658942383716</v>
      </c>
    </row>
    <row r="6118" spans="1:3">
      <c r="A6118">
        <v>6115</v>
      </c>
      <c r="B6118" s="21">
        <v>0.22451221838528412</v>
      </c>
      <c r="C6118" s="21">
        <v>0.21324506160194687</v>
      </c>
    </row>
    <row r="6119" spans="1:3">
      <c r="A6119">
        <v>6116</v>
      </c>
      <c r="B6119" s="21">
        <v>0.23878769356762775</v>
      </c>
      <c r="C6119" s="21">
        <v>0.18149825874253678</v>
      </c>
    </row>
    <row r="6120" spans="1:3">
      <c r="A6120">
        <v>6117</v>
      </c>
      <c r="B6120" s="21">
        <v>0.30410038431854425</v>
      </c>
      <c r="C6120" s="21">
        <v>0.10735813592441036</v>
      </c>
    </row>
    <row r="6121" spans="1:3">
      <c r="A6121">
        <v>6118</v>
      </c>
      <c r="B6121" s="21">
        <v>0.22396279249549836</v>
      </c>
      <c r="C6121" s="21">
        <v>0.2297403146833292</v>
      </c>
    </row>
    <row r="6122" spans="1:3">
      <c r="A6122">
        <v>6119</v>
      </c>
      <c r="B6122" s="21">
        <v>0.22991061189246179</v>
      </c>
      <c r="C6122" s="21">
        <v>0.17288793831815807</v>
      </c>
    </row>
    <row r="6123" spans="1:3">
      <c r="A6123">
        <v>6120</v>
      </c>
      <c r="B6123" s="21">
        <v>0.22461646296156854</v>
      </c>
      <c r="C6123" s="21">
        <v>0.21881403486861717</v>
      </c>
    </row>
    <row r="6124" spans="1:3">
      <c r="A6124">
        <v>6121</v>
      </c>
      <c r="B6124" s="21">
        <v>0.24570032554692778</v>
      </c>
      <c r="C6124" s="21">
        <v>0.19622528233923739</v>
      </c>
    </row>
    <row r="6125" spans="1:3">
      <c r="A6125">
        <v>6122</v>
      </c>
      <c r="B6125" s="21">
        <v>0.23293357482619528</v>
      </c>
      <c r="C6125" s="21">
        <v>0.21661714653725619</v>
      </c>
    </row>
    <row r="6126" spans="1:3">
      <c r="A6126">
        <v>6123</v>
      </c>
      <c r="B6126" s="21">
        <v>0.24021418904989056</v>
      </c>
      <c r="C6126" s="21">
        <v>0.2090808539422718</v>
      </c>
    </row>
    <row r="6127" spans="1:3">
      <c r="A6127">
        <v>6124</v>
      </c>
      <c r="B6127" s="21">
        <v>0.25405227876227204</v>
      </c>
      <c r="C6127" s="21">
        <v>0.19437431796781857</v>
      </c>
    </row>
    <row r="6128" spans="1:3">
      <c r="A6128">
        <v>6125</v>
      </c>
      <c r="B6128" s="21">
        <v>0.21298007171789043</v>
      </c>
      <c r="C6128" s="21">
        <v>0.17675687314291311</v>
      </c>
    </row>
    <row r="6129" spans="1:3">
      <c r="A6129">
        <v>6126</v>
      </c>
      <c r="B6129" s="21">
        <v>0.23637091065603807</v>
      </c>
      <c r="C6129" s="21">
        <v>0.15715024879313769</v>
      </c>
    </row>
    <row r="6130" spans="1:3">
      <c r="A6130">
        <v>6127</v>
      </c>
      <c r="B6130" s="21">
        <v>0.21703249852920234</v>
      </c>
      <c r="C6130" s="21">
        <v>0.19209007215762811</v>
      </c>
    </row>
    <row r="6131" spans="1:3">
      <c r="A6131">
        <v>6128</v>
      </c>
      <c r="B6131" s="21">
        <v>0.26046972387213252</v>
      </c>
      <c r="C6131" s="21">
        <v>0.15638761481960373</v>
      </c>
    </row>
    <row r="6132" spans="1:3">
      <c r="A6132">
        <v>6129</v>
      </c>
      <c r="B6132" s="21">
        <v>0.2377350544421056</v>
      </c>
      <c r="C6132" s="21">
        <v>0.17310738771846823</v>
      </c>
    </row>
    <row r="6133" spans="1:3">
      <c r="A6133">
        <v>6130</v>
      </c>
      <c r="B6133" s="21">
        <v>0.2194161514044882</v>
      </c>
      <c r="C6133" s="21">
        <v>0.18858468750073876</v>
      </c>
    </row>
    <row r="6134" spans="1:3">
      <c r="A6134">
        <v>6131</v>
      </c>
      <c r="B6134" s="21">
        <v>0.20064589253412402</v>
      </c>
      <c r="C6134" s="21">
        <v>0.21567280222637758</v>
      </c>
    </row>
    <row r="6135" spans="1:3">
      <c r="A6135">
        <v>6132</v>
      </c>
      <c r="B6135" s="21">
        <v>0.2328607123833567</v>
      </c>
      <c r="C6135" s="21">
        <v>0.17716792130185657</v>
      </c>
    </row>
    <row r="6136" spans="1:3">
      <c r="A6136">
        <v>6133</v>
      </c>
      <c r="B6136" s="21">
        <v>0.27054210147878238</v>
      </c>
      <c r="C6136" s="21">
        <v>0.19289430402432461</v>
      </c>
    </row>
    <row r="6137" spans="1:3">
      <c r="A6137">
        <v>6134</v>
      </c>
      <c r="B6137" s="21">
        <v>0.25644715433055831</v>
      </c>
      <c r="C6137" s="21">
        <v>0.1961463298673212</v>
      </c>
    </row>
    <row r="6138" spans="1:3">
      <c r="A6138">
        <v>6135</v>
      </c>
      <c r="B6138" s="21">
        <v>0.28243169176562594</v>
      </c>
      <c r="C6138" s="21">
        <v>0.16271094208868511</v>
      </c>
    </row>
    <row r="6139" spans="1:3">
      <c r="A6139">
        <v>6136</v>
      </c>
      <c r="B6139" s="21">
        <v>0.27880507062476362</v>
      </c>
      <c r="C6139" s="21">
        <v>0.13718130233507664</v>
      </c>
    </row>
    <row r="6140" spans="1:3">
      <c r="A6140">
        <v>6137</v>
      </c>
      <c r="B6140" s="21">
        <v>0.23994711015900155</v>
      </c>
      <c r="C6140" s="21">
        <v>0.18018452620412942</v>
      </c>
    </row>
    <row r="6141" spans="1:3">
      <c r="A6141">
        <v>6138</v>
      </c>
      <c r="B6141" s="21">
        <v>0.24970832474772606</v>
      </c>
      <c r="C6141" s="21">
        <v>0.24615352101870708</v>
      </c>
    </row>
    <row r="6142" spans="1:3">
      <c r="A6142">
        <v>6139</v>
      </c>
      <c r="B6142" s="21">
        <v>0.23106077680606846</v>
      </c>
      <c r="C6142" s="21">
        <v>0.18848590792275044</v>
      </c>
    </row>
    <row r="6143" spans="1:3">
      <c r="A6143">
        <v>6140</v>
      </c>
      <c r="B6143" s="21">
        <v>0.23975301149684691</v>
      </c>
      <c r="C6143" s="21">
        <v>0.16903062424855952</v>
      </c>
    </row>
    <row r="6144" spans="1:3">
      <c r="A6144">
        <v>6141</v>
      </c>
      <c r="B6144" s="21">
        <v>0.23450544033536738</v>
      </c>
      <c r="C6144" s="21">
        <v>0.19689324554087731</v>
      </c>
    </row>
    <row r="6145" spans="1:3">
      <c r="A6145">
        <v>6142</v>
      </c>
      <c r="B6145" s="21">
        <v>0.25321990707816844</v>
      </c>
      <c r="C6145" s="21">
        <v>0.17764875124597956</v>
      </c>
    </row>
    <row r="6146" spans="1:3">
      <c r="A6146">
        <v>6143</v>
      </c>
      <c r="B6146" s="21">
        <v>0.22188043803071303</v>
      </c>
      <c r="C6146" s="21">
        <v>0.22992051753455917</v>
      </c>
    </row>
    <row r="6147" spans="1:3">
      <c r="A6147">
        <v>6144</v>
      </c>
      <c r="B6147" s="21">
        <v>0.29084229893516605</v>
      </c>
      <c r="C6147" s="21">
        <v>0.2214367397398978</v>
      </c>
    </row>
    <row r="6148" spans="1:3">
      <c r="A6148">
        <v>6145</v>
      </c>
      <c r="B6148" s="21">
        <v>0.25010165731840789</v>
      </c>
      <c r="C6148" s="21">
        <v>0.14351065473363156</v>
      </c>
    </row>
    <row r="6149" spans="1:3">
      <c r="A6149">
        <v>6146</v>
      </c>
      <c r="B6149" s="21">
        <v>0.2634330588145144</v>
      </c>
      <c r="C6149" s="21">
        <v>0.18405052430994401</v>
      </c>
    </row>
    <row r="6150" spans="1:3">
      <c r="A6150">
        <v>6147</v>
      </c>
      <c r="B6150" s="21">
        <v>0.22021311785870629</v>
      </c>
      <c r="C6150" s="21">
        <v>0.19051104362699328</v>
      </c>
    </row>
    <row r="6151" spans="1:3">
      <c r="A6151">
        <v>6148</v>
      </c>
      <c r="B6151" s="21">
        <v>0.21651776420758873</v>
      </c>
      <c r="C6151" s="21">
        <v>0.22762234334555936</v>
      </c>
    </row>
    <row r="6152" spans="1:3">
      <c r="A6152">
        <v>6149</v>
      </c>
      <c r="B6152" s="21">
        <v>0.20463706219189182</v>
      </c>
      <c r="C6152" s="21">
        <v>0.20109952584899543</v>
      </c>
    </row>
    <row r="6153" spans="1:3">
      <c r="A6153">
        <v>6150</v>
      </c>
      <c r="B6153" s="21">
        <v>0.24684324129427759</v>
      </c>
      <c r="C6153" s="21">
        <v>0.18841896343781459</v>
      </c>
    </row>
    <row r="6154" spans="1:3">
      <c r="A6154">
        <v>6151</v>
      </c>
      <c r="B6154" s="21">
        <v>0.20985673349257811</v>
      </c>
      <c r="C6154" s="21">
        <v>0.23757764922883462</v>
      </c>
    </row>
    <row r="6155" spans="1:3">
      <c r="A6155">
        <v>6152</v>
      </c>
      <c r="B6155" s="21">
        <v>0.20168190860108218</v>
      </c>
      <c r="C6155" s="21">
        <v>0.22251561752849852</v>
      </c>
    </row>
    <row r="6156" spans="1:3">
      <c r="A6156">
        <v>6153</v>
      </c>
      <c r="B6156" s="21">
        <v>0.23544034353146925</v>
      </c>
      <c r="C6156" s="21">
        <v>0.16511789413031008</v>
      </c>
    </row>
    <row r="6157" spans="1:3">
      <c r="A6157">
        <v>6154</v>
      </c>
      <c r="B6157" s="21">
        <v>0.21205433980997018</v>
      </c>
      <c r="C6157" s="21">
        <v>0.18269384931021565</v>
      </c>
    </row>
    <row r="6158" spans="1:3">
      <c r="A6158">
        <v>6155</v>
      </c>
      <c r="B6158" s="21">
        <v>0.23239435400920752</v>
      </c>
      <c r="C6158" s="21">
        <v>0.17152478267781274</v>
      </c>
    </row>
    <row r="6159" spans="1:3">
      <c r="A6159">
        <v>6156</v>
      </c>
      <c r="B6159" s="21">
        <v>0.22451510427853638</v>
      </c>
      <c r="C6159" s="21">
        <v>0.23690124419412523</v>
      </c>
    </row>
    <row r="6160" spans="1:3">
      <c r="A6160">
        <v>6157</v>
      </c>
      <c r="B6160" s="21">
        <v>0.33280857203065728</v>
      </c>
      <c r="C6160" s="21">
        <v>0.18958723794245305</v>
      </c>
    </row>
    <row r="6161" spans="1:3">
      <c r="A6161">
        <v>6158</v>
      </c>
      <c r="B6161" s="21">
        <v>0.2238656502728546</v>
      </c>
      <c r="C6161" s="21">
        <v>0.21390552577781224</v>
      </c>
    </row>
    <row r="6162" spans="1:3">
      <c r="A6162">
        <v>6159</v>
      </c>
      <c r="B6162" s="21">
        <v>0.26241613707055217</v>
      </c>
      <c r="C6162" s="21">
        <v>0.16870432707194494</v>
      </c>
    </row>
    <row r="6163" spans="1:3">
      <c r="A6163">
        <v>6160</v>
      </c>
      <c r="B6163" s="21">
        <v>0.23301167365684672</v>
      </c>
      <c r="C6163" s="21">
        <v>0.19573246115484222</v>
      </c>
    </row>
    <row r="6164" spans="1:3">
      <c r="A6164">
        <v>6161</v>
      </c>
      <c r="B6164" s="21">
        <v>0.22366559272005265</v>
      </c>
      <c r="C6164" s="21">
        <v>0.16286549562499408</v>
      </c>
    </row>
    <row r="6165" spans="1:3">
      <c r="A6165">
        <v>6162</v>
      </c>
      <c r="B6165" s="21">
        <v>0.22668785490136081</v>
      </c>
      <c r="C6165" s="21">
        <v>0.21826288542646385</v>
      </c>
    </row>
    <row r="6166" spans="1:3">
      <c r="A6166">
        <v>6163</v>
      </c>
      <c r="B6166" s="21">
        <v>0.3007175076181825</v>
      </c>
      <c r="C6166" s="21">
        <v>0.15568421552012543</v>
      </c>
    </row>
    <row r="6167" spans="1:3">
      <c r="A6167">
        <v>6164</v>
      </c>
      <c r="B6167" s="21">
        <v>0.25145591730847039</v>
      </c>
      <c r="C6167" s="21">
        <v>0.21151261933093879</v>
      </c>
    </row>
    <row r="6168" spans="1:3">
      <c r="A6168">
        <v>6165</v>
      </c>
      <c r="B6168" s="21">
        <v>0.20867405376609408</v>
      </c>
      <c r="C6168" s="21">
        <v>0.20995630176199437</v>
      </c>
    </row>
    <row r="6169" spans="1:3">
      <c r="A6169">
        <v>6166</v>
      </c>
      <c r="B6169" s="21">
        <v>0.24895006505539388</v>
      </c>
      <c r="C6169" s="21">
        <v>0.25652619632380913</v>
      </c>
    </row>
    <row r="6170" spans="1:3">
      <c r="A6170">
        <v>6167</v>
      </c>
      <c r="B6170" s="21">
        <v>0.21088417807187357</v>
      </c>
      <c r="C6170" s="21">
        <v>0.1858328359667813</v>
      </c>
    </row>
    <row r="6171" spans="1:3">
      <c r="A6171">
        <v>6168</v>
      </c>
      <c r="B6171" s="21">
        <v>0.2133209801720809</v>
      </c>
      <c r="C6171" s="21">
        <v>0.20391648663291945</v>
      </c>
    </row>
    <row r="6172" spans="1:3">
      <c r="A6172">
        <v>6169</v>
      </c>
      <c r="B6172" s="21">
        <v>0.26055186600788072</v>
      </c>
      <c r="C6172" s="21">
        <v>0.22906008269919753</v>
      </c>
    </row>
    <row r="6173" spans="1:3">
      <c r="A6173">
        <v>6170</v>
      </c>
      <c r="B6173" s="21">
        <v>0.22205976843135392</v>
      </c>
      <c r="C6173" s="21">
        <v>0.2167227986144229</v>
      </c>
    </row>
    <row r="6174" spans="1:3">
      <c r="A6174">
        <v>6171</v>
      </c>
      <c r="B6174" s="21">
        <v>0.25681874144731748</v>
      </c>
      <c r="C6174" s="21">
        <v>0.1568385905424578</v>
      </c>
    </row>
    <row r="6175" spans="1:3">
      <c r="A6175">
        <v>6172</v>
      </c>
      <c r="B6175" s="21">
        <v>0.23497968432584768</v>
      </c>
      <c r="C6175" s="21">
        <v>0.16024270565364804</v>
      </c>
    </row>
    <row r="6176" spans="1:3">
      <c r="A6176">
        <v>6173</v>
      </c>
      <c r="B6176" s="21">
        <v>0.25792285390439251</v>
      </c>
      <c r="C6176" s="21">
        <v>0.15729063333751248</v>
      </c>
    </row>
    <row r="6177" spans="1:3">
      <c r="A6177">
        <v>6174</v>
      </c>
      <c r="B6177" s="21">
        <v>0.2380732672738381</v>
      </c>
      <c r="C6177" s="21">
        <v>0.25670022735695353</v>
      </c>
    </row>
    <row r="6178" spans="1:3">
      <c r="A6178">
        <v>6175</v>
      </c>
      <c r="B6178" s="21">
        <v>0.24698612044413218</v>
      </c>
      <c r="C6178" s="21">
        <v>0.16393080219921025</v>
      </c>
    </row>
    <row r="6179" spans="1:3">
      <c r="A6179">
        <v>6176</v>
      </c>
      <c r="B6179" s="21">
        <v>0.20532738386218075</v>
      </c>
      <c r="C6179" s="21">
        <v>0.22641762760568238</v>
      </c>
    </row>
    <row r="6180" spans="1:3">
      <c r="A6180">
        <v>6177</v>
      </c>
      <c r="B6180" s="21">
        <v>0.21424273510488637</v>
      </c>
      <c r="C6180" s="21">
        <v>0.20875365595412165</v>
      </c>
    </row>
    <row r="6181" spans="1:3">
      <c r="A6181">
        <v>6178</v>
      </c>
      <c r="B6181" s="21">
        <v>0.23537503923857292</v>
      </c>
      <c r="C6181" s="21">
        <v>0.1982971548810914</v>
      </c>
    </row>
    <row r="6182" spans="1:3">
      <c r="A6182">
        <v>6179</v>
      </c>
      <c r="B6182" s="21">
        <v>0.2375192366254823</v>
      </c>
      <c r="C6182" s="21">
        <v>0.16536579510721305</v>
      </c>
    </row>
    <row r="6183" spans="1:3">
      <c r="A6183">
        <v>6180</v>
      </c>
      <c r="B6183" s="21">
        <v>0.28330813684332168</v>
      </c>
      <c r="C6183" s="21">
        <v>0.16523863149103687</v>
      </c>
    </row>
    <row r="6184" spans="1:3">
      <c r="A6184">
        <v>6181</v>
      </c>
      <c r="B6184" s="21">
        <v>0.24301018589904444</v>
      </c>
      <c r="C6184" s="21">
        <v>0.21380279798545393</v>
      </c>
    </row>
    <row r="6185" spans="1:3">
      <c r="A6185">
        <v>6182</v>
      </c>
      <c r="B6185" s="21">
        <v>0.2392789527194352</v>
      </c>
      <c r="C6185" s="21">
        <v>0.21146313542600861</v>
      </c>
    </row>
    <row r="6186" spans="1:3">
      <c r="A6186">
        <v>6183</v>
      </c>
      <c r="B6186" s="21">
        <v>0.20574950412474141</v>
      </c>
      <c r="C6186" s="21">
        <v>0.2030966118093494</v>
      </c>
    </row>
    <row r="6187" spans="1:3">
      <c r="A6187">
        <v>6184</v>
      </c>
      <c r="B6187" s="21">
        <v>0.25496196602958277</v>
      </c>
      <c r="C6187" s="21">
        <v>0.13187180935368317</v>
      </c>
    </row>
    <row r="6188" spans="1:3">
      <c r="A6188">
        <v>6185</v>
      </c>
      <c r="B6188" s="21">
        <v>0.22298090326022849</v>
      </c>
      <c r="C6188" s="21">
        <v>0.19698306092235282</v>
      </c>
    </row>
    <row r="6189" spans="1:3">
      <c r="A6189">
        <v>6186</v>
      </c>
      <c r="B6189" s="21">
        <v>0.20641728044972285</v>
      </c>
      <c r="C6189" s="21">
        <v>0.24494105159470728</v>
      </c>
    </row>
    <row r="6190" spans="1:3">
      <c r="A6190">
        <v>6187</v>
      </c>
      <c r="B6190" s="21">
        <v>0.19667126375770777</v>
      </c>
      <c r="C6190" s="21">
        <v>0.23156343283237557</v>
      </c>
    </row>
    <row r="6191" spans="1:3">
      <c r="A6191">
        <v>6188</v>
      </c>
      <c r="B6191" s="21">
        <v>0.25568765328575233</v>
      </c>
      <c r="C6191" s="21">
        <v>0.17597373151020729</v>
      </c>
    </row>
    <row r="6192" spans="1:3">
      <c r="A6192">
        <v>6189</v>
      </c>
      <c r="B6192" s="21">
        <v>0.23267372631309585</v>
      </c>
      <c r="C6192" s="21">
        <v>0.15847947065615903</v>
      </c>
    </row>
    <row r="6193" spans="1:3">
      <c r="A6193">
        <v>6190</v>
      </c>
      <c r="B6193" s="21">
        <v>0.22300008612186473</v>
      </c>
      <c r="C6193" s="21">
        <v>0.22005027570268187</v>
      </c>
    </row>
    <row r="6194" spans="1:3">
      <c r="A6194">
        <v>6191</v>
      </c>
      <c r="B6194" s="21">
        <v>0.22467472403598929</v>
      </c>
      <c r="C6194" s="21">
        <v>0.19451255222754449</v>
      </c>
    </row>
    <row r="6195" spans="1:3">
      <c r="A6195">
        <v>6192</v>
      </c>
      <c r="B6195" s="21">
        <v>0.24860250063459216</v>
      </c>
      <c r="C6195" s="21">
        <v>0.19237679103145877</v>
      </c>
    </row>
    <row r="6196" spans="1:3">
      <c r="A6196">
        <v>6193</v>
      </c>
      <c r="B6196" s="21">
        <v>0.20143804033794913</v>
      </c>
      <c r="C6196" s="21">
        <v>0.21796875708909061</v>
      </c>
    </row>
    <row r="6197" spans="1:3">
      <c r="A6197">
        <v>6194</v>
      </c>
      <c r="B6197" s="21">
        <v>0.22190806543392189</v>
      </c>
      <c r="C6197" s="21">
        <v>0.20363947842076038</v>
      </c>
    </row>
    <row r="6198" spans="1:3">
      <c r="A6198">
        <v>6195</v>
      </c>
      <c r="B6198" s="21">
        <v>0.21514449972213628</v>
      </c>
      <c r="C6198" s="21">
        <v>0.23627309283702558</v>
      </c>
    </row>
    <row r="6199" spans="1:3">
      <c r="A6199">
        <v>6196</v>
      </c>
      <c r="B6199" s="21">
        <v>0.20653005341071784</v>
      </c>
      <c r="C6199" s="21">
        <v>0.20074617374463277</v>
      </c>
    </row>
    <row r="6200" spans="1:3">
      <c r="A6200">
        <v>6197</v>
      </c>
      <c r="B6200" s="21">
        <v>0.22326739980817997</v>
      </c>
      <c r="C6200" s="21">
        <v>0.20766189840570878</v>
      </c>
    </row>
    <row r="6201" spans="1:3">
      <c r="A6201">
        <v>6198</v>
      </c>
      <c r="B6201" s="21">
        <v>0.23147674756421288</v>
      </c>
      <c r="C6201" s="21">
        <v>0.24204910893724199</v>
      </c>
    </row>
    <row r="6202" spans="1:3">
      <c r="A6202">
        <v>6199</v>
      </c>
      <c r="B6202" s="21">
        <v>0.28518221680880684</v>
      </c>
      <c r="C6202" s="21">
        <v>0.14058118692143459</v>
      </c>
    </row>
    <row r="6203" spans="1:3">
      <c r="A6203">
        <v>6200</v>
      </c>
      <c r="B6203" s="21">
        <v>0.26263667233547272</v>
      </c>
      <c r="C6203" s="21">
        <v>0.15606327291527081</v>
      </c>
    </row>
    <row r="6204" spans="1:3">
      <c r="A6204">
        <v>6201</v>
      </c>
      <c r="B6204" s="21">
        <v>0.210736602971929</v>
      </c>
      <c r="C6204" s="21">
        <v>0.23235774549162314</v>
      </c>
    </row>
    <row r="6205" spans="1:3">
      <c r="A6205">
        <v>6202</v>
      </c>
      <c r="B6205" s="21">
        <v>0.31154515263808424</v>
      </c>
      <c r="C6205" s="21">
        <v>0.21606005545367948</v>
      </c>
    </row>
    <row r="6206" spans="1:3">
      <c r="A6206">
        <v>6203</v>
      </c>
      <c r="B6206" s="21">
        <v>0.26691983398214236</v>
      </c>
      <c r="C6206" s="21">
        <v>0.18452489084583815</v>
      </c>
    </row>
    <row r="6207" spans="1:3">
      <c r="A6207">
        <v>6204</v>
      </c>
      <c r="B6207" s="21">
        <v>0.24984294231438881</v>
      </c>
      <c r="C6207" s="21">
        <v>0.18751084470740048</v>
      </c>
    </row>
    <row r="6208" spans="1:3">
      <c r="A6208">
        <v>6205</v>
      </c>
      <c r="B6208" s="21">
        <v>0.25848879385189166</v>
      </c>
      <c r="C6208" s="21">
        <v>0.18632755580692067</v>
      </c>
    </row>
    <row r="6209" spans="1:3">
      <c r="A6209">
        <v>6206</v>
      </c>
      <c r="B6209" s="21">
        <v>0.21015718465878022</v>
      </c>
      <c r="C6209" s="21">
        <v>0.20692980570364644</v>
      </c>
    </row>
    <row r="6210" spans="1:3">
      <c r="A6210">
        <v>6207</v>
      </c>
      <c r="B6210" s="21">
        <v>0.22037831843244365</v>
      </c>
      <c r="C6210" s="21">
        <v>0.20988618345624441</v>
      </c>
    </row>
    <row r="6211" spans="1:3">
      <c r="A6211">
        <v>6208</v>
      </c>
      <c r="B6211" s="21">
        <v>0.22641048257342153</v>
      </c>
      <c r="C6211" s="21">
        <v>0.21153526870509065</v>
      </c>
    </row>
    <row r="6212" spans="1:3">
      <c r="A6212">
        <v>6209</v>
      </c>
      <c r="B6212" s="21">
        <v>0.21624998633494327</v>
      </c>
      <c r="C6212" s="21">
        <v>0.24855684098984226</v>
      </c>
    </row>
    <row r="6213" spans="1:3">
      <c r="A6213">
        <v>6210</v>
      </c>
      <c r="B6213" s="21">
        <v>0.25154457939143021</v>
      </c>
      <c r="C6213" s="21">
        <v>0.19909993841476262</v>
      </c>
    </row>
    <row r="6214" spans="1:3">
      <c r="A6214">
        <v>6211</v>
      </c>
      <c r="B6214" s="21">
        <v>0.24839159694328206</v>
      </c>
      <c r="C6214" s="21">
        <v>0.14338127665383199</v>
      </c>
    </row>
    <row r="6215" spans="1:3">
      <c r="A6215">
        <v>6212</v>
      </c>
      <c r="B6215" s="21">
        <v>0.23184426421183491</v>
      </c>
      <c r="C6215" s="21">
        <v>0.20575073934424762</v>
      </c>
    </row>
    <row r="6216" spans="1:3">
      <c r="A6216">
        <v>6213</v>
      </c>
      <c r="B6216" s="21">
        <v>0.20106388329393599</v>
      </c>
      <c r="C6216" s="21">
        <v>0.22480151842535101</v>
      </c>
    </row>
    <row r="6217" spans="1:3">
      <c r="A6217">
        <v>6214</v>
      </c>
      <c r="B6217" s="21">
        <v>0.21599649168762555</v>
      </c>
      <c r="C6217" s="21">
        <v>0.19259757366022412</v>
      </c>
    </row>
    <row r="6218" spans="1:3">
      <c r="A6218">
        <v>6215</v>
      </c>
      <c r="B6218" s="21">
        <v>0.26508378094961438</v>
      </c>
      <c r="C6218" s="21">
        <v>0.23410936934036425</v>
      </c>
    </row>
    <row r="6219" spans="1:3">
      <c r="A6219">
        <v>6216</v>
      </c>
      <c r="B6219" s="21">
        <v>0.24839237556584895</v>
      </c>
      <c r="C6219" s="21">
        <v>0.1544369716016675</v>
      </c>
    </row>
    <row r="6220" spans="1:3">
      <c r="A6220">
        <v>6217</v>
      </c>
      <c r="B6220" s="21">
        <v>0.2161517543551382</v>
      </c>
      <c r="C6220" s="21">
        <v>0.19752264238227266</v>
      </c>
    </row>
    <row r="6221" spans="1:3">
      <c r="A6221">
        <v>6218</v>
      </c>
      <c r="B6221" s="21">
        <v>0.26416261430164878</v>
      </c>
      <c r="C6221" s="21">
        <v>0.13076188173804379</v>
      </c>
    </row>
    <row r="6222" spans="1:3">
      <c r="A6222">
        <v>6219</v>
      </c>
      <c r="B6222" s="21">
        <v>0.25994082236106114</v>
      </c>
      <c r="C6222" s="21">
        <v>0.19705599929736012</v>
      </c>
    </row>
    <row r="6223" spans="1:3">
      <c r="A6223">
        <v>6220</v>
      </c>
      <c r="B6223" s="21">
        <v>0.23925319752179572</v>
      </c>
      <c r="C6223" s="21">
        <v>0.20748485485146753</v>
      </c>
    </row>
    <row r="6224" spans="1:3">
      <c r="A6224">
        <v>6221</v>
      </c>
      <c r="B6224" s="21">
        <v>0.22272993653786308</v>
      </c>
      <c r="C6224" s="21">
        <v>0.16209000819669772</v>
      </c>
    </row>
    <row r="6225" spans="1:3">
      <c r="A6225">
        <v>6222</v>
      </c>
      <c r="B6225" s="21">
        <v>0.23176567797273587</v>
      </c>
      <c r="C6225" s="21">
        <v>0.20213148402996375</v>
      </c>
    </row>
    <row r="6226" spans="1:3">
      <c r="A6226">
        <v>6223</v>
      </c>
      <c r="B6226" s="21">
        <v>0.19516278143870275</v>
      </c>
      <c r="C6226" s="21">
        <v>0.22824724032229865</v>
      </c>
    </row>
    <row r="6227" spans="1:3">
      <c r="A6227">
        <v>6224</v>
      </c>
      <c r="B6227" s="21">
        <v>0.21301456790258433</v>
      </c>
      <c r="C6227" s="21">
        <v>0.22453457559678164</v>
      </c>
    </row>
    <row r="6228" spans="1:3">
      <c r="A6228">
        <v>6225</v>
      </c>
      <c r="B6228" s="21">
        <v>0.1981764895270951</v>
      </c>
      <c r="C6228" s="21">
        <v>0.26391571464115504</v>
      </c>
    </row>
    <row r="6229" spans="1:3">
      <c r="A6229">
        <v>6226</v>
      </c>
      <c r="B6229" s="21">
        <v>0.22878628154022262</v>
      </c>
      <c r="C6229" s="21">
        <v>0.174797438041468</v>
      </c>
    </row>
    <row r="6230" spans="1:3">
      <c r="A6230">
        <v>6227</v>
      </c>
      <c r="B6230" s="21">
        <v>0.25853385825593789</v>
      </c>
      <c r="C6230" s="21">
        <v>0.17608607098994414</v>
      </c>
    </row>
    <row r="6231" spans="1:3">
      <c r="A6231">
        <v>6228</v>
      </c>
      <c r="B6231" s="21">
        <v>0.23554013717982705</v>
      </c>
      <c r="C6231" s="21">
        <v>0.15394733085926654</v>
      </c>
    </row>
    <row r="6232" spans="1:3">
      <c r="A6232">
        <v>6229</v>
      </c>
      <c r="B6232" s="21">
        <v>0.20624524929986268</v>
      </c>
      <c r="C6232" s="21">
        <v>0.19416643397470851</v>
      </c>
    </row>
    <row r="6233" spans="1:3">
      <c r="A6233">
        <v>6230</v>
      </c>
      <c r="B6233" s="21">
        <v>0.22514640245742379</v>
      </c>
      <c r="C6233" s="21">
        <v>0.198412898895932</v>
      </c>
    </row>
    <row r="6234" spans="1:3">
      <c r="A6234">
        <v>6231</v>
      </c>
      <c r="B6234" s="21">
        <v>0.21961135389747885</v>
      </c>
      <c r="C6234" s="21">
        <v>0.2531494099136703</v>
      </c>
    </row>
    <row r="6235" spans="1:3">
      <c r="A6235">
        <v>6232</v>
      </c>
      <c r="B6235" s="21">
        <v>0.23728786456042575</v>
      </c>
      <c r="C6235" s="21">
        <v>0.24810311401497473</v>
      </c>
    </row>
    <row r="6236" spans="1:3">
      <c r="A6236">
        <v>6233</v>
      </c>
      <c r="B6236" s="21">
        <v>0.25621550621862399</v>
      </c>
      <c r="C6236" s="21">
        <v>0.18551034829415722</v>
      </c>
    </row>
    <row r="6237" spans="1:3">
      <c r="A6237">
        <v>6234</v>
      </c>
      <c r="B6237" s="21">
        <v>0.27115674070232965</v>
      </c>
      <c r="C6237" s="21">
        <v>0.14468311963797897</v>
      </c>
    </row>
    <row r="6238" spans="1:3">
      <c r="A6238">
        <v>6235</v>
      </c>
      <c r="B6238" s="21">
        <v>0.20551033076121428</v>
      </c>
      <c r="C6238" s="21">
        <v>0.19977116084435126</v>
      </c>
    </row>
    <row r="6239" spans="1:3">
      <c r="A6239">
        <v>6236</v>
      </c>
      <c r="B6239" s="21">
        <v>0.22170295090578779</v>
      </c>
      <c r="C6239" s="21">
        <v>0.22183970507154455</v>
      </c>
    </row>
    <row r="6240" spans="1:3">
      <c r="A6240">
        <v>6237</v>
      </c>
      <c r="B6240" s="21">
        <v>0.19767514485028431</v>
      </c>
      <c r="C6240" s="21">
        <v>0.25572451548534286</v>
      </c>
    </row>
    <row r="6241" spans="1:3">
      <c r="A6241">
        <v>6238</v>
      </c>
      <c r="B6241" s="21">
        <v>0.25163945033966317</v>
      </c>
      <c r="C6241" s="21">
        <v>0.17068385795699736</v>
      </c>
    </row>
    <row r="6242" spans="1:3">
      <c r="A6242">
        <v>6239</v>
      </c>
      <c r="B6242" s="21">
        <v>0.24358451559220046</v>
      </c>
      <c r="C6242" s="21">
        <v>0.19712896771756808</v>
      </c>
    </row>
    <row r="6243" spans="1:3">
      <c r="A6243">
        <v>6240</v>
      </c>
      <c r="B6243" s="21">
        <v>0.26143227359974969</v>
      </c>
      <c r="C6243" s="21">
        <v>0.1400596301679107</v>
      </c>
    </row>
    <row r="6244" spans="1:3">
      <c r="A6244">
        <v>6241</v>
      </c>
      <c r="B6244" s="21">
        <v>0.25746379489756077</v>
      </c>
      <c r="C6244" s="21">
        <v>0.21469021856147791</v>
      </c>
    </row>
    <row r="6245" spans="1:3">
      <c r="A6245">
        <v>6242</v>
      </c>
      <c r="B6245" s="21">
        <v>0.30036498398399702</v>
      </c>
      <c r="C6245" s="21">
        <v>0.16640427074877862</v>
      </c>
    </row>
    <row r="6246" spans="1:3">
      <c r="A6246">
        <v>6243</v>
      </c>
      <c r="B6246" s="21">
        <v>0.30148229213775546</v>
      </c>
      <c r="C6246" s="21">
        <v>0.12052891281442742</v>
      </c>
    </row>
    <row r="6247" spans="1:3">
      <c r="A6247">
        <v>6244</v>
      </c>
      <c r="B6247" s="21">
        <v>0.24424136259222395</v>
      </c>
      <c r="C6247" s="21">
        <v>0.25805134399828117</v>
      </c>
    </row>
    <row r="6248" spans="1:3">
      <c r="A6248">
        <v>6245</v>
      </c>
      <c r="B6248" s="21">
        <v>0.23162006209117297</v>
      </c>
      <c r="C6248" s="21">
        <v>0.27382704019049586</v>
      </c>
    </row>
    <row r="6249" spans="1:3">
      <c r="A6249">
        <v>6246</v>
      </c>
      <c r="B6249" s="21">
        <v>0.27699297704458603</v>
      </c>
      <c r="C6249" s="21">
        <v>0.13165423657900296</v>
      </c>
    </row>
    <row r="6250" spans="1:3">
      <c r="A6250">
        <v>6247</v>
      </c>
      <c r="B6250" s="21">
        <v>0.22100811148648553</v>
      </c>
      <c r="C6250" s="21">
        <v>0.17254186831007579</v>
      </c>
    </row>
    <row r="6251" spans="1:3">
      <c r="A6251">
        <v>6248</v>
      </c>
      <c r="B6251" s="21">
        <v>0.26217597793807346</v>
      </c>
      <c r="C6251" s="21">
        <v>0.16230179895207447</v>
      </c>
    </row>
    <row r="6252" spans="1:3">
      <c r="A6252">
        <v>6249</v>
      </c>
      <c r="B6252" s="21">
        <v>0.25894637098355866</v>
      </c>
      <c r="C6252" s="21">
        <v>0.29146188790156291</v>
      </c>
    </row>
    <row r="6253" spans="1:3">
      <c r="A6253">
        <v>6250</v>
      </c>
      <c r="B6253" s="21">
        <v>0.23849513613231926</v>
      </c>
      <c r="C6253" s="21">
        <v>0.17217038619811206</v>
      </c>
    </row>
    <row r="6254" spans="1:3">
      <c r="A6254">
        <v>6251</v>
      </c>
      <c r="B6254" s="21">
        <v>0.21266319901864369</v>
      </c>
      <c r="C6254" s="21">
        <v>0.21240636294775819</v>
      </c>
    </row>
    <row r="6255" spans="1:3">
      <c r="A6255">
        <v>6252</v>
      </c>
      <c r="B6255" s="21">
        <v>0.21532308338015316</v>
      </c>
      <c r="C6255" s="21">
        <v>0.19230220510576218</v>
      </c>
    </row>
    <row r="6256" spans="1:3">
      <c r="A6256">
        <v>6253</v>
      </c>
      <c r="B6256" s="21">
        <v>0.23065241596862004</v>
      </c>
      <c r="C6256" s="21">
        <v>0.197304201457872</v>
      </c>
    </row>
    <row r="6257" spans="1:3">
      <c r="A6257">
        <v>6254</v>
      </c>
      <c r="B6257" s="21">
        <v>0.25817055339010025</v>
      </c>
      <c r="C6257" s="21">
        <v>0.24357342907507301</v>
      </c>
    </row>
    <row r="6258" spans="1:3">
      <c r="A6258">
        <v>6255</v>
      </c>
      <c r="B6258" s="21">
        <v>0.22647464322816119</v>
      </c>
      <c r="C6258" s="21">
        <v>0.1807057557702515</v>
      </c>
    </row>
    <row r="6259" spans="1:3">
      <c r="A6259">
        <v>6256</v>
      </c>
      <c r="B6259" s="21">
        <v>0.2332992513910839</v>
      </c>
      <c r="C6259" s="21">
        <v>0.20284204152374175</v>
      </c>
    </row>
    <row r="6260" spans="1:3">
      <c r="A6260">
        <v>6257</v>
      </c>
      <c r="B6260" s="21">
        <v>0.25338551501854162</v>
      </c>
      <c r="C6260" s="21">
        <v>0.20569371785535079</v>
      </c>
    </row>
    <row r="6261" spans="1:3">
      <c r="A6261">
        <v>6258</v>
      </c>
      <c r="B6261" s="21">
        <v>0.21229698304914146</v>
      </c>
      <c r="C6261" s="21">
        <v>0.1959705959306787</v>
      </c>
    </row>
    <row r="6262" spans="1:3">
      <c r="A6262">
        <v>6259</v>
      </c>
      <c r="B6262" s="21">
        <v>0.24678484301499706</v>
      </c>
      <c r="C6262" s="21">
        <v>0.15896342835363447</v>
      </c>
    </row>
    <row r="6263" spans="1:3">
      <c r="A6263">
        <v>6260</v>
      </c>
      <c r="B6263" s="21">
        <v>0.28316772543423907</v>
      </c>
      <c r="C6263" s="21">
        <v>0.13082101084075326</v>
      </c>
    </row>
    <row r="6264" spans="1:3">
      <c r="A6264">
        <v>6261</v>
      </c>
      <c r="B6264" s="21">
        <v>0.23304316714088916</v>
      </c>
      <c r="C6264" s="21">
        <v>0.18012001738929656</v>
      </c>
    </row>
    <row r="6265" spans="1:3">
      <c r="A6265">
        <v>6262</v>
      </c>
      <c r="B6265" s="21">
        <v>0.23507822845016352</v>
      </c>
      <c r="C6265" s="21">
        <v>0.18345714148519077</v>
      </c>
    </row>
    <row r="6266" spans="1:3">
      <c r="A6266">
        <v>6263</v>
      </c>
      <c r="B6266" s="21">
        <v>0.24562676504761433</v>
      </c>
      <c r="C6266" s="21">
        <v>0.16913212401507799</v>
      </c>
    </row>
    <row r="6267" spans="1:3">
      <c r="A6267">
        <v>6264</v>
      </c>
      <c r="B6267" s="21">
        <v>0.20933556968986719</v>
      </c>
      <c r="C6267" s="21">
        <v>0.19469618227974519</v>
      </c>
    </row>
    <row r="6268" spans="1:3">
      <c r="A6268">
        <v>6265</v>
      </c>
      <c r="B6268" s="21">
        <v>0.2600293957683073</v>
      </c>
      <c r="C6268" s="21">
        <v>0.14267476478738311</v>
      </c>
    </row>
    <row r="6269" spans="1:3">
      <c r="A6269">
        <v>6266</v>
      </c>
      <c r="B6269" s="21">
        <v>0.22109348749851676</v>
      </c>
      <c r="C6269" s="21">
        <v>0.1718103048530735</v>
      </c>
    </row>
    <row r="6270" spans="1:3">
      <c r="A6270">
        <v>6267</v>
      </c>
      <c r="B6270" s="21">
        <v>0.26635196068290384</v>
      </c>
      <c r="C6270" s="21">
        <v>0.11953687891452072</v>
      </c>
    </row>
    <row r="6271" spans="1:3">
      <c r="A6271">
        <v>6268</v>
      </c>
      <c r="B6271" s="21">
        <v>0.24540950379941368</v>
      </c>
      <c r="C6271" s="21">
        <v>0.15082894636091115</v>
      </c>
    </row>
    <row r="6272" spans="1:3">
      <c r="A6272">
        <v>6269</v>
      </c>
      <c r="B6272" s="21">
        <v>0.24139692364874177</v>
      </c>
      <c r="C6272" s="21">
        <v>0.1886096858576016</v>
      </c>
    </row>
    <row r="6273" spans="1:3">
      <c r="A6273">
        <v>6270</v>
      </c>
      <c r="B6273" s="21">
        <v>0.24412719202634173</v>
      </c>
      <c r="C6273" s="21">
        <v>0.22919624740079872</v>
      </c>
    </row>
    <row r="6274" spans="1:3">
      <c r="A6274">
        <v>6271</v>
      </c>
      <c r="B6274" s="21">
        <v>0.21704687786063576</v>
      </c>
      <c r="C6274" s="21">
        <v>0.17632440142532843</v>
      </c>
    </row>
    <row r="6275" spans="1:3">
      <c r="A6275">
        <v>6272</v>
      </c>
      <c r="B6275" s="21">
        <v>0.2312354772404866</v>
      </c>
      <c r="C6275" s="21">
        <v>0.16334672381027884</v>
      </c>
    </row>
    <row r="6276" spans="1:3">
      <c r="A6276">
        <v>6273</v>
      </c>
      <c r="B6276" s="21">
        <v>0.22745246463500948</v>
      </c>
      <c r="C6276" s="21">
        <v>0.18668792924956334</v>
      </c>
    </row>
    <row r="6277" spans="1:3">
      <c r="A6277">
        <v>6274</v>
      </c>
      <c r="B6277" s="21">
        <v>0.21667836560220469</v>
      </c>
      <c r="C6277" s="21">
        <v>0.20635628423982255</v>
      </c>
    </row>
    <row r="6278" spans="1:3">
      <c r="A6278">
        <v>6275</v>
      </c>
      <c r="B6278" s="21">
        <v>0.22776535293231404</v>
      </c>
      <c r="C6278" s="21">
        <v>0.20494358917713051</v>
      </c>
    </row>
    <row r="6279" spans="1:3">
      <c r="A6279">
        <v>6276</v>
      </c>
      <c r="B6279" s="21">
        <v>0.23328889949600448</v>
      </c>
      <c r="C6279" s="21">
        <v>0.18616488604392475</v>
      </c>
    </row>
    <row r="6280" spans="1:3">
      <c r="A6280">
        <v>6277</v>
      </c>
      <c r="B6280" s="21">
        <v>0.25037551920153744</v>
      </c>
      <c r="C6280" s="21">
        <v>0.1497664658017358</v>
      </c>
    </row>
    <row r="6281" spans="1:3">
      <c r="A6281">
        <v>6278</v>
      </c>
      <c r="B6281" s="21">
        <v>0.23220192822941926</v>
      </c>
      <c r="C6281" s="21">
        <v>0.18293048263815526</v>
      </c>
    </row>
    <row r="6282" spans="1:3">
      <c r="A6282">
        <v>6279</v>
      </c>
      <c r="B6282" s="21">
        <v>0.23061320109622019</v>
      </c>
      <c r="C6282" s="21">
        <v>0.23592725929030134</v>
      </c>
    </row>
    <row r="6283" spans="1:3">
      <c r="A6283">
        <v>6280</v>
      </c>
      <c r="B6283" s="21">
        <v>0.28454860777624275</v>
      </c>
      <c r="C6283" s="21">
        <v>0.15620236132412993</v>
      </c>
    </row>
    <row r="6284" spans="1:3">
      <c r="A6284">
        <v>6281</v>
      </c>
      <c r="B6284" s="21">
        <v>0.22832261605137594</v>
      </c>
      <c r="C6284" s="21">
        <v>0.17317379276906014</v>
      </c>
    </row>
    <row r="6285" spans="1:3">
      <c r="A6285">
        <v>6282</v>
      </c>
      <c r="B6285" s="21">
        <v>0.21384557407699062</v>
      </c>
      <c r="C6285" s="21">
        <v>0.25358697530531776</v>
      </c>
    </row>
    <row r="6286" spans="1:3">
      <c r="A6286">
        <v>6283</v>
      </c>
      <c r="B6286" s="21">
        <v>0.25444520012051319</v>
      </c>
      <c r="C6286" s="21">
        <v>0.24773295752613225</v>
      </c>
    </row>
    <row r="6287" spans="1:3">
      <c r="A6287">
        <v>6284</v>
      </c>
      <c r="B6287" s="21">
        <v>0.24300617501485861</v>
      </c>
      <c r="C6287" s="21">
        <v>0.24659678911882643</v>
      </c>
    </row>
    <row r="6288" spans="1:3">
      <c r="A6288">
        <v>6285</v>
      </c>
      <c r="B6288" s="21">
        <v>0.22869987328883906</v>
      </c>
      <c r="C6288" s="21">
        <v>0.22613607491233392</v>
      </c>
    </row>
    <row r="6289" spans="1:3">
      <c r="A6289">
        <v>6286</v>
      </c>
      <c r="B6289" s="21">
        <v>0.25155495453007465</v>
      </c>
      <c r="C6289" s="21">
        <v>0.25203654443971601</v>
      </c>
    </row>
    <row r="6290" spans="1:3">
      <c r="A6290">
        <v>6287</v>
      </c>
      <c r="B6290" s="21">
        <v>0.24298267006789531</v>
      </c>
      <c r="C6290" s="21">
        <v>0.17710884483472572</v>
      </c>
    </row>
    <row r="6291" spans="1:3">
      <c r="A6291">
        <v>6288</v>
      </c>
      <c r="B6291" s="21">
        <v>0.23345189062688596</v>
      </c>
      <c r="C6291" s="21">
        <v>0.17558491974159529</v>
      </c>
    </row>
    <row r="6292" spans="1:3">
      <c r="A6292">
        <v>6289</v>
      </c>
      <c r="B6292" s="21">
        <v>0.23805495143394775</v>
      </c>
      <c r="C6292" s="21">
        <v>0.16776651892690647</v>
      </c>
    </row>
    <row r="6293" spans="1:3">
      <c r="A6293">
        <v>6290</v>
      </c>
      <c r="B6293" s="21">
        <v>0.23463753297509854</v>
      </c>
      <c r="C6293" s="21">
        <v>0.2149069255006654</v>
      </c>
    </row>
    <row r="6294" spans="1:3">
      <c r="A6294">
        <v>6291</v>
      </c>
      <c r="B6294" s="21">
        <v>0.28416149753872738</v>
      </c>
      <c r="C6294" s="21">
        <v>0.13005389247421353</v>
      </c>
    </row>
    <row r="6295" spans="1:3">
      <c r="A6295">
        <v>6292</v>
      </c>
      <c r="B6295" s="21">
        <v>0.22820915487751109</v>
      </c>
      <c r="C6295" s="21">
        <v>0.19117041422441375</v>
      </c>
    </row>
    <row r="6296" spans="1:3">
      <c r="A6296">
        <v>6293</v>
      </c>
      <c r="B6296" s="21">
        <v>0.24751875306765617</v>
      </c>
      <c r="C6296" s="21">
        <v>0.19041163181414764</v>
      </c>
    </row>
    <row r="6297" spans="1:3">
      <c r="A6297">
        <v>6294</v>
      </c>
      <c r="B6297" s="21">
        <v>0.22297058869262326</v>
      </c>
      <c r="C6297" s="21">
        <v>0.19583734437852765</v>
      </c>
    </row>
    <row r="6298" spans="1:3">
      <c r="A6298">
        <v>6295</v>
      </c>
      <c r="B6298" s="21">
        <v>0.27101086511222294</v>
      </c>
      <c r="C6298" s="21">
        <v>0.18894839586629775</v>
      </c>
    </row>
    <row r="6299" spans="1:3">
      <c r="A6299">
        <v>6296</v>
      </c>
      <c r="B6299" s="21">
        <v>0.30225392873689327</v>
      </c>
      <c r="C6299" s="21">
        <v>0.10333284768737688</v>
      </c>
    </row>
    <row r="6300" spans="1:3">
      <c r="A6300">
        <v>6297</v>
      </c>
      <c r="B6300" s="21">
        <v>0.21402583754375337</v>
      </c>
      <c r="C6300" s="21">
        <v>0.22861573031328561</v>
      </c>
    </row>
    <row r="6301" spans="1:3">
      <c r="A6301">
        <v>6298</v>
      </c>
      <c r="B6301" s="21">
        <v>0.24848850314113008</v>
      </c>
      <c r="C6301" s="21">
        <v>0.14953325341294069</v>
      </c>
    </row>
    <row r="6302" spans="1:3">
      <c r="A6302">
        <v>6299</v>
      </c>
      <c r="B6302" s="21">
        <v>0.26266782963824586</v>
      </c>
      <c r="C6302" s="21">
        <v>0.14466612077093016</v>
      </c>
    </row>
    <row r="6303" spans="1:3">
      <c r="A6303">
        <v>6300</v>
      </c>
      <c r="B6303" s="21">
        <v>0.25446341610375417</v>
      </c>
      <c r="C6303" s="21">
        <v>0.19209577732791402</v>
      </c>
    </row>
    <row r="6304" spans="1:3">
      <c r="A6304">
        <v>6301</v>
      </c>
      <c r="B6304" s="21">
        <v>0.2068314394296088</v>
      </c>
      <c r="C6304" s="21">
        <v>0.19958780415660216</v>
      </c>
    </row>
    <row r="6305" spans="1:3">
      <c r="A6305">
        <v>6302</v>
      </c>
      <c r="B6305" s="21">
        <v>0.2355396286867795</v>
      </c>
      <c r="C6305" s="21">
        <v>0.22439625368678789</v>
      </c>
    </row>
    <row r="6306" spans="1:3">
      <c r="A6306">
        <v>6303</v>
      </c>
      <c r="B6306" s="21">
        <v>0.23383752974382527</v>
      </c>
      <c r="C6306" s="21">
        <v>0.19152560001389943</v>
      </c>
    </row>
    <row r="6307" spans="1:3">
      <c r="A6307">
        <v>6304</v>
      </c>
      <c r="B6307" s="21">
        <v>0.23102043233383288</v>
      </c>
      <c r="C6307" s="21">
        <v>0.18118694807021604</v>
      </c>
    </row>
    <row r="6308" spans="1:3">
      <c r="A6308">
        <v>6305</v>
      </c>
      <c r="B6308" s="21">
        <v>0.24057726636665885</v>
      </c>
      <c r="C6308" s="21">
        <v>0.19586013240643965</v>
      </c>
    </row>
    <row r="6309" spans="1:3">
      <c r="A6309">
        <v>6306</v>
      </c>
      <c r="B6309" s="21">
        <v>0.28893821618315801</v>
      </c>
      <c r="C6309" s="21">
        <v>0.14343877181281658</v>
      </c>
    </row>
    <row r="6310" spans="1:3">
      <c r="A6310">
        <v>6307</v>
      </c>
      <c r="B6310" s="21">
        <v>0.2298674431423573</v>
      </c>
      <c r="C6310" s="21">
        <v>0.17846003614236433</v>
      </c>
    </row>
    <row r="6311" spans="1:3">
      <c r="A6311">
        <v>6308</v>
      </c>
      <c r="B6311" s="21">
        <v>0.30116105744758465</v>
      </c>
      <c r="C6311" s="21">
        <v>0.11759091464688302</v>
      </c>
    </row>
    <row r="6312" spans="1:3">
      <c r="A6312">
        <v>6309</v>
      </c>
      <c r="B6312" s="21">
        <v>0.25624622009387332</v>
      </c>
      <c r="C6312" s="21">
        <v>0.28902140910146812</v>
      </c>
    </row>
    <row r="6313" spans="1:3">
      <c r="A6313">
        <v>6310</v>
      </c>
      <c r="B6313" s="21">
        <v>0.2209808144609425</v>
      </c>
      <c r="C6313" s="21">
        <v>0.18947652660906741</v>
      </c>
    </row>
    <row r="6314" spans="1:3">
      <c r="A6314">
        <v>6311</v>
      </c>
      <c r="B6314" s="21">
        <v>0.20679236063295747</v>
      </c>
      <c r="C6314" s="21">
        <v>0.22963943406834797</v>
      </c>
    </row>
    <row r="6315" spans="1:3">
      <c r="A6315">
        <v>6312</v>
      </c>
      <c r="B6315" s="21">
        <v>0.29119202779525888</v>
      </c>
      <c r="C6315" s="21">
        <v>0.10398855432972645</v>
      </c>
    </row>
    <row r="6316" spans="1:3">
      <c r="A6316">
        <v>6313</v>
      </c>
      <c r="B6316" s="21">
        <v>0.26232842914345222</v>
      </c>
      <c r="C6316" s="21">
        <v>0.157812210069085</v>
      </c>
    </row>
    <row r="6317" spans="1:3">
      <c r="A6317">
        <v>6314</v>
      </c>
      <c r="B6317" s="21">
        <v>0.22667484826332795</v>
      </c>
      <c r="C6317" s="21">
        <v>0.16259899504895295</v>
      </c>
    </row>
    <row r="6318" spans="1:3">
      <c r="A6318">
        <v>6315</v>
      </c>
      <c r="B6318" s="21">
        <v>0.23221230039626917</v>
      </c>
      <c r="C6318" s="21">
        <v>0.18962129812995282</v>
      </c>
    </row>
    <row r="6319" spans="1:3">
      <c r="A6319">
        <v>6316</v>
      </c>
      <c r="B6319" s="21">
        <v>0.26963524069742606</v>
      </c>
      <c r="C6319" s="21">
        <v>0.19509124461815072</v>
      </c>
    </row>
    <row r="6320" spans="1:3">
      <c r="A6320">
        <v>6317</v>
      </c>
      <c r="B6320" s="21">
        <v>0.2201585401979112</v>
      </c>
      <c r="C6320" s="21">
        <v>0.19603706244386473</v>
      </c>
    </row>
    <row r="6321" spans="1:3">
      <c r="A6321">
        <v>6318</v>
      </c>
      <c r="B6321" s="21">
        <v>0.22711949228218359</v>
      </c>
      <c r="C6321" s="21">
        <v>0.20196197699340912</v>
      </c>
    </row>
    <row r="6322" spans="1:3">
      <c r="A6322">
        <v>6319</v>
      </c>
      <c r="B6322" s="21">
        <v>0.21720611091071956</v>
      </c>
      <c r="C6322" s="21">
        <v>0.24816195451589196</v>
      </c>
    </row>
    <row r="6323" spans="1:3">
      <c r="A6323">
        <v>6320</v>
      </c>
      <c r="B6323" s="21">
        <v>0.23507491483519982</v>
      </c>
      <c r="C6323" s="21">
        <v>0.15394468750613494</v>
      </c>
    </row>
    <row r="6324" spans="1:3">
      <c r="A6324">
        <v>6321</v>
      </c>
      <c r="B6324" s="21">
        <v>0.24791742871088845</v>
      </c>
      <c r="C6324" s="21">
        <v>0.18581788623969631</v>
      </c>
    </row>
    <row r="6325" spans="1:3">
      <c r="A6325">
        <v>6322</v>
      </c>
      <c r="B6325" s="21">
        <v>0.21948483636775207</v>
      </c>
      <c r="C6325" s="21">
        <v>0.21606524147783976</v>
      </c>
    </row>
    <row r="6326" spans="1:3">
      <c r="A6326">
        <v>6323</v>
      </c>
      <c r="B6326" s="21">
        <v>0.26703943918711737</v>
      </c>
      <c r="C6326" s="21">
        <v>0.12747974421836686</v>
      </c>
    </row>
    <row r="6327" spans="1:3">
      <c r="A6327">
        <v>6324</v>
      </c>
      <c r="B6327" s="21">
        <v>0.25789314059772361</v>
      </c>
      <c r="C6327" s="21">
        <v>0.27483056916420429</v>
      </c>
    </row>
    <row r="6328" spans="1:3">
      <c r="A6328">
        <v>6325</v>
      </c>
      <c r="B6328" s="21">
        <v>0.24828578485331385</v>
      </c>
      <c r="C6328" s="21">
        <v>0.17764227089899973</v>
      </c>
    </row>
    <row r="6329" spans="1:3">
      <c r="A6329">
        <v>6326</v>
      </c>
      <c r="B6329" s="21">
        <v>0.25024996414256445</v>
      </c>
      <c r="C6329" s="21">
        <v>0.18229082979434136</v>
      </c>
    </row>
    <row r="6330" spans="1:3">
      <c r="A6330">
        <v>6327</v>
      </c>
      <c r="B6330" s="21">
        <v>0.21934066789473525</v>
      </c>
      <c r="C6330" s="21">
        <v>0.20931839274133218</v>
      </c>
    </row>
    <row r="6331" spans="1:3">
      <c r="A6331">
        <v>6328</v>
      </c>
      <c r="B6331" s="21">
        <v>0.28811339255726298</v>
      </c>
      <c r="C6331" s="21">
        <v>0.17138035020545075</v>
      </c>
    </row>
    <row r="6332" spans="1:3">
      <c r="A6332">
        <v>6329</v>
      </c>
      <c r="B6332" s="21">
        <v>0.23145157041216324</v>
      </c>
      <c r="C6332" s="21">
        <v>0.16931173893015986</v>
      </c>
    </row>
    <row r="6333" spans="1:3">
      <c r="A6333">
        <v>6330</v>
      </c>
      <c r="B6333" s="21">
        <v>0.21546047837034596</v>
      </c>
      <c r="C6333" s="21">
        <v>0.19776076029139733</v>
      </c>
    </row>
    <row r="6334" spans="1:3">
      <c r="A6334">
        <v>6331</v>
      </c>
      <c r="B6334" s="21">
        <v>0.26683497455459937</v>
      </c>
      <c r="C6334" s="21">
        <v>0.15826649362937228</v>
      </c>
    </row>
    <row r="6335" spans="1:3">
      <c r="A6335">
        <v>6332</v>
      </c>
      <c r="B6335" s="21">
        <v>0.26432255011003836</v>
      </c>
      <c r="C6335" s="21">
        <v>0.16658785831360906</v>
      </c>
    </row>
    <row r="6336" spans="1:3">
      <c r="A6336">
        <v>6333</v>
      </c>
      <c r="B6336" s="21">
        <v>0.23631606689381043</v>
      </c>
      <c r="C6336" s="21">
        <v>0.22364674129136236</v>
      </c>
    </row>
    <row r="6337" spans="1:3">
      <c r="A6337">
        <v>6334</v>
      </c>
      <c r="B6337" s="21">
        <v>0.24137045068748866</v>
      </c>
      <c r="C6337" s="21">
        <v>0.24227268262566687</v>
      </c>
    </row>
    <row r="6338" spans="1:3">
      <c r="A6338">
        <v>6335</v>
      </c>
      <c r="B6338" s="21">
        <v>0.25379898032332382</v>
      </c>
      <c r="C6338" s="21">
        <v>0.17673646896530723</v>
      </c>
    </row>
    <row r="6339" spans="1:3">
      <c r="A6339">
        <v>6336</v>
      </c>
      <c r="B6339" s="21">
        <v>0.25224849930429549</v>
      </c>
      <c r="C6339" s="21">
        <v>0.19890183188215702</v>
      </c>
    </row>
    <row r="6340" spans="1:3">
      <c r="A6340">
        <v>6337</v>
      </c>
      <c r="B6340" s="21">
        <v>0.2562358535787036</v>
      </c>
      <c r="C6340" s="21">
        <v>0.17200632127120516</v>
      </c>
    </row>
    <row r="6341" spans="1:3">
      <c r="A6341">
        <v>6338</v>
      </c>
      <c r="B6341" s="21">
        <v>0.25480649104122588</v>
      </c>
      <c r="C6341" s="21">
        <v>0.2081883777739304</v>
      </c>
    </row>
    <row r="6342" spans="1:3">
      <c r="A6342">
        <v>6339</v>
      </c>
      <c r="B6342" s="21">
        <v>0.29050503163382119</v>
      </c>
      <c r="C6342" s="21">
        <v>0.18568666408622095</v>
      </c>
    </row>
    <row r="6343" spans="1:3">
      <c r="A6343">
        <v>6340</v>
      </c>
      <c r="B6343" s="21">
        <v>0.23189405928589168</v>
      </c>
      <c r="C6343" s="21">
        <v>0.19794671972955286</v>
      </c>
    </row>
    <row r="6344" spans="1:3">
      <c r="A6344">
        <v>6341</v>
      </c>
      <c r="B6344" s="21">
        <v>0.24977211764383075</v>
      </c>
      <c r="C6344" s="21">
        <v>0.15741150970595869</v>
      </c>
    </row>
    <row r="6345" spans="1:3">
      <c r="A6345">
        <v>6342</v>
      </c>
      <c r="B6345" s="21">
        <v>0.23537877590738965</v>
      </c>
      <c r="C6345" s="21">
        <v>0.15083066508791099</v>
      </c>
    </row>
    <row r="6346" spans="1:3">
      <c r="A6346">
        <v>6343</v>
      </c>
      <c r="B6346" s="21">
        <v>0.22430688661719111</v>
      </c>
      <c r="C6346" s="21">
        <v>0.16384698198149839</v>
      </c>
    </row>
    <row r="6347" spans="1:3">
      <c r="A6347">
        <v>6344</v>
      </c>
      <c r="B6347" s="21">
        <v>0.22531235707825734</v>
      </c>
      <c r="C6347" s="21">
        <v>0.18823399688366405</v>
      </c>
    </row>
    <row r="6348" spans="1:3">
      <c r="A6348">
        <v>6345</v>
      </c>
      <c r="B6348" s="21">
        <v>0.24282877171653502</v>
      </c>
      <c r="C6348" s="21">
        <v>0.17002368434568738</v>
      </c>
    </row>
    <row r="6349" spans="1:3">
      <c r="A6349">
        <v>6346</v>
      </c>
      <c r="B6349" s="21">
        <v>0.22522684375953148</v>
      </c>
      <c r="C6349" s="21">
        <v>0.24705686344718006</v>
      </c>
    </row>
    <row r="6350" spans="1:3">
      <c r="A6350">
        <v>6347</v>
      </c>
      <c r="B6350" s="21">
        <v>0.22365226969207599</v>
      </c>
      <c r="C6350" s="21">
        <v>0.18973861483672363</v>
      </c>
    </row>
    <row r="6351" spans="1:3">
      <c r="A6351">
        <v>6348</v>
      </c>
      <c r="B6351" s="21">
        <v>0.23194235784597278</v>
      </c>
      <c r="C6351" s="21">
        <v>0.16115281045976632</v>
      </c>
    </row>
    <row r="6352" spans="1:3">
      <c r="A6352">
        <v>6349</v>
      </c>
      <c r="B6352" s="21">
        <v>0.24871044817778248</v>
      </c>
      <c r="C6352" s="21">
        <v>0.14841133666057801</v>
      </c>
    </row>
    <row r="6353" spans="1:3">
      <c r="A6353">
        <v>6350</v>
      </c>
      <c r="B6353" s="21">
        <v>0.28168620467269151</v>
      </c>
      <c r="C6353" s="21">
        <v>0.21419626753783677</v>
      </c>
    </row>
    <row r="6354" spans="1:3">
      <c r="A6354">
        <v>6351</v>
      </c>
      <c r="B6354" s="21">
        <v>0.26866134218327348</v>
      </c>
      <c r="C6354" s="21">
        <v>0.13154961517004504</v>
      </c>
    </row>
    <row r="6355" spans="1:3">
      <c r="A6355">
        <v>6352</v>
      </c>
      <c r="B6355" s="21">
        <v>0.24514464663316166</v>
      </c>
      <c r="C6355" s="21">
        <v>0.18419317396542517</v>
      </c>
    </row>
    <row r="6356" spans="1:3">
      <c r="A6356">
        <v>6353</v>
      </c>
      <c r="B6356" s="21">
        <v>0.24125983655325114</v>
      </c>
      <c r="C6356" s="21">
        <v>0.20824426143271324</v>
      </c>
    </row>
    <row r="6357" spans="1:3">
      <c r="A6357">
        <v>6354</v>
      </c>
      <c r="B6357" s="21">
        <v>0.25976078892975774</v>
      </c>
      <c r="C6357" s="21">
        <v>0.15564454153595769</v>
      </c>
    </row>
    <row r="6358" spans="1:3">
      <c r="A6358">
        <v>6355</v>
      </c>
      <c r="B6358" s="21">
        <v>0.23331917530923926</v>
      </c>
      <c r="C6358" s="21">
        <v>0.17721347176848229</v>
      </c>
    </row>
    <row r="6359" spans="1:3">
      <c r="A6359">
        <v>6356</v>
      </c>
      <c r="B6359" s="21">
        <v>0.22668853030212904</v>
      </c>
      <c r="C6359" s="21">
        <v>0.2558326201489714</v>
      </c>
    </row>
    <row r="6360" spans="1:3">
      <c r="A6360">
        <v>6357</v>
      </c>
      <c r="B6360" s="21">
        <v>0.28807436615099091</v>
      </c>
      <c r="C6360" s="21">
        <v>0.18342489342129248</v>
      </c>
    </row>
    <row r="6361" spans="1:3">
      <c r="A6361">
        <v>6358</v>
      </c>
      <c r="B6361" s="21">
        <v>0.24472552992942689</v>
      </c>
      <c r="C6361" s="21">
        <v>0.22368518280315519</v>
      </c>
    </row>
    <row r="6362" spans="1:3">
      <c r="A6362">
        <v>6359</v>
      </c>
      <c r="B6362" s="21">
        <v>0.24856644570280356</v>
      </c>
      <c r="C6362" s="21">
        <v>0.19686451947903594</v>
      </c>
    </row>
    <row r="6363" spans="1:3">
      <c r="A6363">
        <v>6360</v>
      </c>
      <c r="B6363" s="21">
        <v>0.25996810216277938</v>
      </c>
      <c r="C6363" s="21">
        <v>0.2607608307202271</v>
      </c>
    </row>
    <row r="6364" spans="1:3">
      <c r="A6364">
        <v>6361</v>
      </c>
      <c r="B6364" s="21">
        <v>0.23128365047267829</v>
      </c>
      <c r="C6364" s="21">
        <v>0.20450622708395991</v>
      </c>
    </row>
    <row r="6365" spans="1:3">
      <c r="A6365">
        <v>6362</v>
      </c>
      <c r="B6365" s="21">
        <v>0.24418173607951371</v>
      </c>
      <c r="C6365" s="21">
        <v>0.18439799029061804</v>
      </c>
    </row>
    <row r="6366" spans="1:3">
      <c r="A6366">
        <v>6363</v>
      </c>
      <c r="B6366" s="21">
        <v>0.22626860839973911</v>
      </c>
      <c r="C6366" s="21">
        <v>0.2208068915777055</v>
      </c>
    </row>
    <row r="6367" spans="1:3">
      <c r="A6367">
        <v>6364</v>
      </c>
      <c r="B6367" s="21">
        <v>0.21939021403975975</v>
      </c>
      <c r="C6367" s="21">
        <v>0.21116125222294491</v>
      </c>
    </row>
    <row r="6368" spans="1:3">
      <c r="A6368">
        <v>6365</v>
      </c>
      <c r="B6368" s="21">
        <v>0.24066137913128591</v>
      </c>
      <c r="C6368" s="21">
        <v>0.18870942917685438</v>
      </c>
    </row>
    <row r="6369" spans="1:3">
      <c r="A6369">
        <v>6366</v>
      </c>
      <c r="B6369" s="21">
        <v>0.23096000281456394</v>
      </c>
      <c r="C6369" s="21">
        <v>0.19645145991856966</v>
      </c>
    </row>
    <row r="6370" spans="1:3">
      <c r="A6370">
        <v>6367</v>
      </c>
      <c r="B6370" s="21">
        <v>0.21816728146435524</v>
      </c>
      <c r="C6370" s="21">
        <v>0.22902364567813271</v>
      </c>
    </row>
    <row r="6371" spans="1:3">
      <c r="A6371">
        <v>6368</v>
      </c>
      <c r="B6371" s="21">
        <v>0.23832658030534853</v>
      </c>
      <c r="C6371" s="21">
        <v>0.15905045082159094</v>
      </c>
    </row>
    <row r="6372" spans="1:3">
      <c r="A6372">
        <v>6369</v>
      </c>
      <c r="B6372" s="21">
        <v>0.26161383625029389</v>
      </c>
      <c r="C6372" s="21">
        <v>0.24104743123652855</v>
      </c>
    </row>
    <row r="6373" spans="1:3">
      <c r="A6373">
        <v>6370</v>
      </c>
      <c r="B6373" s="21">
        <v>0.22357973389638833</v>
      </c>
      <c r="C6373" s="21">
        <v>0.2060253197568287</v>
      </c>
    </row>
    <row r="6374" spans="1:3">
      <c r="A6374">
        <v>6371</v>
      </c>
      <c r="B6374" s="21">
        <v>0.19674728973372596</v>
      </c>
      <c r="C6374" s="21">
        <v>0.20711309777551687</v>
      </c>
    </row>
    <row r="6375" spans="1:3">
      <c r="A6375">
        <v>6372</v>
      </c>
      <c r="B6375" s="21">
        <v>0.28474895419328372</v>
      </c>
      <c r="C6375" s="21">
        <v>0.17438564643178928</v>
      </c>
    </row>
    <row r="6376" spans="1:3">
      <c r="A6376">
        <v>6373</v>
      </c>
      <c r="B6376" s="21">
        <v>0.2343613122970086</v>
      </c>
      <c r="C6376" s="21">
        <v>0.20455467087784013</v>
      </c>
    </row>
    <row r="6377" spans="1:3">
      <c r="A6377">
        <v>6374</v>
      </c>
      <c r="B6377" s="21">
        <v>0.23838926103412159</v>
      </c>
      <c r="C6377" s="21">
        <v>0.16191916522677513</v>
      </c>
    </row>
    <row r="6378" spans="1:3">
      <c r="A6378">
        <v>6375</v>
      </c>
      <c r="B6378" s="21">
        <v>0.27757242416916073</v>
      </c>
      <c r="C6378" s="21">
        <v>0.1865165255907385</v>
      </c>
    </row>
    <row r="6379" spans="1:3">
      <c r="A6379">
        <v>6376</v>
      </c>
      <c r="B6379" s="21">
        <v>0.23283980419223566</v>
      </c>
      <c r="C6379" s="21">
        <v>0.20398670700280414</v>
      </c>
    </row>
    <row r="6380" spans="1:3">
      <c r="A6380">
        <v>6377</v>
      </c>
      <c r="B6380" s="21">
        <v>0.27139961055025275</v>
      </c>
      <c r="C6380" s="21">
        <v>0.23783365346032403</v>
      </c>
    </row>
    <row r="6381" spans="1:3">
      <c r="A6381">
        <v>6378</v>
      </c>
      <c r="B6381" s="21">
        <v>0.25258409470258408</v>
      </c>
      <c r="C6381" s="21">
        <v>0.20768749443801016</v>
      </c>
    </row>
    <row r="6382" spans="1:3">
      <c r="A6382">
        <v>6379</v>
      </c>
      <c r="B6382" s="21">
        <v>0.22206946929049109</v>
      </c>
      <c r="C6382" s="21">
        <v>0.20328957282630167</v>
      </c>
    </row>
    <row r="6383" spans="1:3">
      <c r="A6383">
        <v>6380</v>
      </c>
      <c r="B6383" s="21">
        <v>0.32581435033369155</v>
      </c>
      <c r="C6383" s="21">
        <v>9.0764115847756954E-2</v>
      </c>
    </row>
    <row r="6384" spans="1:3">
      <c r="A6384">
        <v>6381</v>
      </c>
      <c r="B6384" s="21">
        <v>0.24260994452798845</v>
      </c>
      <c r="C6384" s="21">
        <v>0.18969086623893974</v>
      </c>
    </row>
    <row r="6385" spans="1:3">
      <c r="A6385">
        <v>6382</v>
      </c>
      <c r="B6385" s="21">
        <v>0.28267639956422169</v>
      </c>
      <c r="C6385" s="21">
        <v>0.1274905513496023</v>
      </c>
    </row>
    <row r="6386" spans="1:3">
      <c r="A6386">
        <v>6383</v>
      </c>
      <c r="B6386" s="21">
        <v>0.22361657168843682</v>
      </c>
      <c r="C6386" s="21">
        <v>0.17415601791982233</v>
      </c>
    </row>
    <row r="6387" spans="1:3">
      <c r="A6387">
        <v>6384</v>
      </c>
      <c r="B6387" s="21">
        <v>0.22250109648558089</v>
      </c>
      <c r="C6387" s="21">
        <v>0.18693424695226923</v>
      </c>
    </row>
    <row r="6388" spans="1:3">
      <c r="A6388">
        <v>6385</v>
      </c>
      <c r="B6388" s="21">
        <v>0.21401592443781745</v>
      </c>
      <c r="C6388" s="21">
        <v>0.25628409503630822</v>
      </c>
    </row>
    <row r="6389" spans="1:3">
      <c r="A6389">
        <v>6386</v>
      </c>
      <c r="B6389" s="21">
        <v>0.26066125947319102</v>
      </c>
      <c r="C6389" s="21">
        <v>0.16670757303457318</v>
      </c>
    </row>
    <row r="6390" spans="1:3">
      <c r="A6390">
        <v>6387</v>
      </c>
      <c r="B6390" s="21">
        <v>0.22009476733097372</v>
      </c>
      <c r="C6390" s="21">
        <v>0.23619882626209443</v>
      </c>
    </row>
    <row r="6391" spans="1:3">
      <c r="A6391">
        <v>6388</v>
      </c>
      <c r="B6391" s="21">
        <v>0.24431516708478862</v>
      </c>
      <c r="C6391" s="21">
        <v>0.17190148861790694</v>
      </c>
    </row>
    <row r="6392" spans="1:3">
      <c r="A6392">
        <v>6389</v>
      </c>
      <c r="B6392" s="21">
        <v>0.2562029331229233</v>
      </c>
      <c r="C6392" s="21">
        <v>0.16063931606246762</v>
      </c>
    </row>
    <row r="6393" spans="1:3">
      <c r="A6393">
        <v>6390</v>
      </c>
      <c r="B6393" s="21">
        <v>0.26491090406385914</v>
      </c>
      <c r="C6393" s="21">
        <v>0.20053426969299926</v>
      </c>
    </row>
    <row r="6394" spans="1:3">
      <c r="A6394">
        <v>6391</v>
      </c>
      <c r="B6394" s="21">
        <v>0.26242208573699943</v>
      </c>
      <c r="C6394" s="21">
        <v>0.17235484448739996</v>
      </c>
    </row>
    <row r="6395" spans="1:3">
      <c r="A6395">
        <v>6392</v>
      </c>
      <c r="B6395" s="21">
        <v>0.2316391436189883</v>
      </c>
      <c r="C6395" s="21">
        <v>0.17615429833662569</v>
      </c>
    </row>
    <row r="6396" spans="1:3">
      <c r="A6396">
        <v>6393</v>
      </c>
      <c r="B6396" s="21">
        <v>0.2161647410778948</v>
      </c>
      <c r="C6396" s="21">
        <v>0.18914506540963408</v>
      </c>
    </row>
    <row r="6397" spans="1:3">
      <c r="A6397">
        <v>6394</v>
      </c>
      <c r="B6397" s="21">
        <v>0.19310629801818646</v>
      </c>
      <c r="C6397" s="21">
        <v>0.22538127563726532</v>
      </c>
    </row>
    <row r="6398" spans="1:3">
      <c r="A6398">
        <v>6395</v>
      </c>
      <c r="B6398" s="21">
        <v>0.22833482926284118</v>
      </c>
      <c r="C6398" s="21">
        <v>0.16030238304758088</v>
      </c>
    </row>
    <row r="6399" spans="1:3">
      <c r="A6399">
        <v>6396</v>
      </c>
      <c r="B6399" s="21">
        <v>0.25715866317033981</v>
      </c>
      <c r="C6399" s="21">
        <v>0.23747819357016173</v>
      </c>
    </row>
    <row r="6400" spans="1:3">
      <c r="A6400">
        <v>6397</v>
      </c>
      <c r="B6400" s="21">
        <v>0.23936394011539899</v>
      </c>
      <c r="C6400" s="21">
        <v>0.16812164842481436</v>
      </c>
    </row>
    <row r="6401" spans="1:3">
      <c r="A6401">
        <v>6398</v>
      </c>
      <c r="B6401" s="21">
        <v>0.24516665152191663</v>
      </c>
      <c r="C6401" s="21">
        <v>0.17528436496972941</v>
      </c>
    </row>
    <row r="6402" spans="1:3">
      <c r="A6402">
        <v>6399</v>
      </c>
      <c r="B6402" s="21">
        <v>0.2641394782864197</v>
      </c>
      <c r="C6402" s="21">
        <v>0.24725906904300263</v>
      </c>
    </row>
    <row r="6403" spans="1:3">
      <c r="A6403">
        <v>6400</v>
      </c>
      <c r="B6403" s="21">
        <v>0.23565313764878387</v>
      </c>
      <c r="C6403" s="21">
        <v>0.17339163516423875</v>
      </c>
    </row>
    <row r="6404" spans="1:3">
      <c r="A6404">
        <v>6401</v>
      </c>
      <c r="B6404" s="21">
        <v>0.25770748240928881</v>
      </c>
      <c r="C6404" s="21">
        <v>0.18154390494329786</v>
      </c>
    </row>
    <row r="6405" spans="1:3">
      <c r="A6405">
        <v>6402</v>
      </c>
      <c r="B6405" s="21">
        <v>0.2296299859115955</v>
      </c>
      <c r="C6405" s="21">
        <v>0.2254198021090299</v>
      </c>
    </row>
    <row r="6406" spans="1:3">
      <c r="A6406">
        <v>6403</v>
      </c>
      <c r="B6406" s="21">
        <v>0.22091900955781757</v>
      </c>
      <c r="C6406" s="21">
        <v>0.18824669130066674</v>
      </c>
    </row>
    <row r="6407" spans="1:3">
      <c r="A6407">
        <v>6404</v>
      </c>
      <c r="B6407" s="21">
        <v>0.21795534374555522</v>
      </c>
      <c r="C6407" s="21">
        <v>0.23572085320050828</v>
      </c>
    </row>
    <row r="6408" spans="1:3">
      <c r="A6408">
        <v>6405</v>
      </c>
      <c r="B6408" s="21">
        <v>0.23894889665475202</v>
      </c>
      <c r="C6408" s="21">
        <v>0.18972844977745246</v>
      </c>
    </row>
    <row r="6409" spans="1:3">
      <c r="A6409">
        <v>6406</v>
      </c>
      <c r="B6409" s="21">
        <v>0.23479301430185756</v>
      </c>
      <c r="C6409" s="21">
        <v>0.21013825327227414</v>
      </c>
    </row>
    <row r="6410" spans="1:3">
      <c r="A6410">
        <v>6407</v>
      </c>
      <c r="B6410" s="21">
        <v>0.23433070620928534</v>
      </c>
      <c r="C6410" s="21">
        <v>0.1846225726813385</v>
      </c>
    </row>
    <row r="6411" spans="1:3">
      <c r="A6411">
        <v>6408</v>
      </c>
      <c r="B6411" s="21">
        <v>0.26239999685382609</v>
      </c>
      <c r="C6411" s="21">
        <v>0.16835687708638167</v>
      </c>
    </row>
    <row r="6412" spans="1:3">
      <c r="A6412">
        <v>6409</v>
      </c>
      <c r="B6412" s="21">
        <v>0.30468923498206296</v>
      </c>
      <c r="C6412" s="21">
        <v>0.1303861038925061</v>
      </c>
    </row>
    <row r="6413" spans="1:3">
      <c r="A6413">
        <v>6410</v>
      </c>
      <c r="B6413" s="21">
        <v>0.21882697829340958</v>
      </c>
      <c r="C6413" s="21">
        <v>0.22551083820952764</v>
      </c>
    </row>
    <row r="6414" spans="1:3">
      <c r="A6414">
        <v>6411</v>
      </c>
      <c r="B6414" s="21">
        <v>0.26841083632622492</v>
      </c>
      <c r="C6414" s="21">
        <v>0.16693133052576564</v>
      </c>
    </row>
    <row r="6415" spans="1:3">
      <c r="A6415">
        <v>6412</v>
      </c>
      <c r="B6415" s="21">
        <v>0.23065898444471103</v>
      </c>
      <c r="C6415" s="21">
        <v>0.22851112021589312</v>
      </c>
    </row>
    <row r="6416" spans="1:3">
      <c r="A6416">
        <v>6413</v>
      </c>
      <c r="B6416" s="21">
        <v>0.22122020144859755</v>
      </c>
      <c r="C6416" s="21">
        <v>0.19272305956152183</v>
      </c>
    </row>
    <row r="6417" spans="1:3">
      <c r="A6417">
        <v>6414</v>
      </c>
      <c r="B6417" s="21">
        <v>0.22436573415928945</v>
      </c>
      <c r="C6417" s="21">
        <v>0.17457846678696498</v>
      </c>
    </row>
    <row r="6418" spans="1:3">
      <c r="A6418">
        <v>6415</v>
      </c>
      <c r="B6418" s="21">
        <v>0.25628400356325615</v>
      </c>
      <c r="C6418" s="21">
        <v>0.19479648470355343</v>
      </c>
    </row>
    <row r="6419" spans="1:3">
      <c r="A6419">
        <v>6416</v>
      </c>
      <c r="B6419" s="21">
        <v>0.2560943491031164</v>
      </c>
      <c r="C6419" s="21">
        <v>0.24004620502166721</v>
      </c>
    </row>
    <row r="6420" spans="1:3">
      <c r="A6420">
        <v>6417</v>
      </c>
      <c r="B6420" s="21">
        <v>0.23738907762501407</v>
      </c>
      <c r="C6420" s="21">
        <v>0.19453496875034881</v>
      </c>
    </row>
    <row r="6421" spans="1:3">
      <c r="A6421">
        <v>6418</v>
      </c>
      <c r="B6421" s="21">
        <v>0.22633778242204802</v>
      </c>
      <c r="C6421" s="21">
        <v>0.21454650225176058</v>
      </c>
    </row>
    <row r="6422" spans="1:3">
      <c r="A6422">
        <v>6419</v>
      </c>
      <c r="B6422" s="21">
        <v>0.23094107716522447</v>
      </c>
      <c r="C6422" s="21">
        <v>0.25515874679428785</v>
      </c>
    </row>
    <row r="6423" spans="1:3">
      <c r="A6423">
        <v>6420</v>
      </c>
      <c r="B6423" s="21">
        <v>0.22813881537465894</v>
      </c>
      <c r="C6423" s="21">
        <v>0.17231784884457618</v>
      </c>
    </row>
    <row r="6424" spans="1:3">
      <c r="A6424">
        <v>6421</v>
      </c>
      <c r="B6424" s="21">
        <v>0.24857786616632738</v>
      </c>
      <c r="C6424" s="21">
        <v>0.17343649203179751</v>
      </c>
    </row>
    <row r="6425" spans="1:3">
      <c r="A6425">
        <v>6422</v>
      </c>
      <c r="B6425" s="21">
        <v>0.2261246570100352</v>
      </c>
      <c r="C6425" s="21">
        <v>0.23049134769846588</v>
      </c>
    </row>
    <row r="6426" spans="1:3">
      <c r="A6426">
        <v>6423</v>
      </c>
      <c r="B6426" s="21">
        <v>0.22975343508041732</v>
      </c>
      <c r="C6426" s="21">
        <v>0.2106294726048793</v>
      </c>
    </row>
    <row r="6427" spans="1:3">
      <c r="A6427">
        <v>6424</v>
      </c>
      <c r="B6427" s="21">
        <v>0.26997978882086976</v>
      </c>
      <c r="C6427" s="21">
        <v>0.17812281465712515</v>
      </c>
    </row>
    <row r="6428" spans="1:3">
      <c r="A6428">
        <v>6425</v>
      </c>
      <c r="B6428" s="21">
        <v>0.23574615020492873</v>
      </c>
      <c r="C6428" s="21">
        <v>0.2161813110562355</v>
      </c>
    </row>
    <row r="6429" spans="1:3">
      <c r="A6429">
        <v>6426</v>
      </c>
      <c r="B6429" s="21">
        <v>0.22545971683979585</v>
      </c>
      <c r="C6429" s="21">
        <v>0.21149088294885965</v>
      </c>
    </row>
    <row r="6430" spans="1:3">
      <c r="A6430">
        <v>6427</v>
      </c>
      <c r="B6430" s="21">
        <v>0.24126554380486345</v>
      </c>
      <c r="C6430" s="21">
        <v>0.19245181524410565</v>
      </c>
    </row>
    <row r="6431" spans="1:3">
      <c r="A6431">
        <v>6428</v>
      </c>
      <c r="B6431" s="21">
        <v>0.23906125004523415</v>
      </c>
      <c r="C6431" s="21">
        <v>0.20058549225864691</v>
      </c>
    </row>
    <row r="6432" spans="1:3">
      <c r="A6432">
        <v>6429</v>
      </c>
      <c r="B6432" s="21">
        <v>0.22557789027710451</v>
      </c>
      <c r="C6432" s="21">
        <v>0.19259502708775403</v>
      </c>
    </row>
    <row r="6433" spans="1:3">
      <c r="A6433">
        <v>6430</v>
      </c>
      <c r="B6433" s="21">
        <v>0.21630397476171936</v>
      </c>
      <c r="C6433" s="21">
        <v>0.20256439651046632</v>
      </c>
    </row>
    <row r="6434" spans="1:3">
      <c r="A6434">
        <v>6431</v>
      </c>
      <c r="B6434" s="21">
        <v>0.23628716989501275</v>
      </c>
      <c r="C6434" s="21">
        <v>0.15227346591177648</v>
      </c>
    </row>
    <row r="6435" spans="1:3">
      <c r="A6435">
        <v>6432</v>
      </c>
      <c r="B6435" s="21">
        <v>0.21321375629843117</v>
      </c>
      <c r="C6435" s="21">
        <v>0.20913758692199844</v>
      </c>
    </row>
    <row r="6436" spans="1:3">
      <c r="A6436">
        <v>6433</v>
      </c>
      <c r="B6436" s="21">
        <v>0.21814795586239186</v>
      </c>
      <c r="C6436" s="21">
        <v>0.24691880052819462</v>
      </c>
    </row>
    <row r="6437" spans="1:3">
      <c r="A6437">
        <v>6434</v>
      </c>
      <c r="B6437" s="21">
        <v>0.24347172746175208</v>
      </c>
      <c r="C6437" s="21">
        <v>0.21667981607712966</v>
      </c>
    </row>
    <row r="6438" spans="1:3">
      <c r="A6438">
        <v>6435</v>
      </c>
      <c r="B6438" s="21">
        <v>0.2142624373529092</v>
      </c>
      <c r="C6438" s="21">
        <v>0.2196826805836147</v>
      </c>
    </row>
    <row r="6439" spans="1:3">
      <c r="A6439">
        <v>6436</v>
      </c>
      <c r="B6439" s="21">
        <v>0.26220796114823031</v>
      </c>
      <c r="C6439" s="21">
        <v>0.144329501285441</v>
      </c>
    </row>
    <row r="6440" spans="1:3">
      <c r="A6440">
        <v>6437</v>
      </c>
      <c r="B6440" s="21">
        <v>0.25523557437650951</v>
      </c>
      <c r="C6440" s="21">
        <v>0.14706934916849246</v>
      </c>
    </row>
    <row r="6441" spans="1:3">
      <c r="A6441">
        <v>6438</v>
      </c>
      <c r="B6441" s="21">
        <v>0.226247608669117</v>
      </c>
      <c r="C6441" s="21">
        <v>0.16821058532860056</v>
      </c>
    </row>
    <row r="6442" spans="1:3">
      <c r="A6442">
        <v>6439</v>
      </c>
      <c r="B6442" s="21">
        <v>0.22350377540122601</v>
      </c>
      <c r="C6442" s="21">
        <v>0.1807523570826029</v>
      </c>
    </row>
    <row r="6443" spans="1:3">
      <c r="A6443">
        <v>6440</v>
      </c>
      <c r="B6443" s="21">
        <v>0.21821165526762748</v>
      </c>
      <c r="C6443" s="21">
        <v>0.17647314422649654</v>
      </c>
    </row>
    <row r="6444" spans="1:3">
      <c r="A6444">
        <v>6441</v>
      </c>
      <c r="B6444" s="21">
        <v>0.2369542984463725</v>
      </c>
      <c r="C6444" s="21">
        <v>0.1960176952382886</v>
      </c>
    </row>
    <row r="6445" spans="1:3">
      <c r="A6445">
        <v>6442</v>
      </c>
      <c r="B6445" s="21">
        <v>0.26360701927097441</v>
      </c>
      <c r="C6445" s="21">
        <v>0.2695831216474312</v>
      </c>
    </row>
    <row r="6446" spans="1:3">
      <c r="A6446">
        <v>6443</v>
      </c>
      <c r="B6446" s="21">
        <v>0.21854445686072205</v>
      </c>
      <c r="C6446" s="21">
        <v>0.19880527592357228</v>
      </c>
    </row>
    <row r="6447" spans="1:3">
      <c r="A6447">
        <v>6444</v>
      </c>
      <c r="B6447" s="21">
        <v>0.24569114651411553</v>
      </c>
      <c r="C6447" s="21">
        <v>0.1731707854333534</v>
      </c>
    </row>
    <row r="6448" spans="1:3">
      <c r="A6448">
        <v>6445</v>
      </c>
      <c r="B6448" s="21">
        <v>0.22646867728915063</v>
      </c>
      <c r="C6448" s="21">
        <v>0.24110919414398121</v>
      </c>
    </row>
    <row r="6449" spans="1:3">
      <c r="A6449">
        <v>6446</v>
      </c>
      <c r="B6449" s="21">
        <v>0.22095821242141384</v>
      </c>
      <c r="C6449" s="21">
        <v>0.21826629445239781</v>
      </c>
    </row>
    <row r="6450" spans="1:3">
      <c r="A6450">
        <v>6447</v>
      </c>
      <c r="B6450" s="21">
        <v>0.25827392176606717</v>
      </c>
      <c r="C6450" s="21">
        <v>0.15725274468223496</v>
      </c>
    </row>
    <row r="6451" spans="1:3">
      <c r="A6451">
        <v>6448</v>
      </c>
      <c r="B6451" s="21">
        <v>0.22416620397309786</v>
      </c>
      <c r="C6451" s="21">
        <v>0.24124874504442731</v>
      </c>
    </row>
    <row r="6452" spans="1:3">
      <c r="A6452">
        <v>6449</v>
      </c>
      <c r="B6452" s="21">
        <v>0.23705131991398876</v>
      </c>
      <c r="C6452" s="21">
        <v>0.22834384901780164</v>
      </c>
    </row>
    <row r="6453" spans="1:3">
      <c r="A6453">
        <v>6450</v>
      </c>
      <c r="B6453" s="21">
        <v>0.2298014488120548</v>
      </c>
      <c r="C6453" s="21">
        <v>0.16458647076277508</v>
      </c>
    </row>
    <row r="6454" spans="1:3">
      <c r="A6454">
        <v>6451</v>
      </c>
      <c r="B6454" s="21">
        <v>0.23985292934781641</v>
      </c>
      <c r="C6454" s="21">
        <v>0.20870133131634241</v>
      </c>
    </row>
    <row r="6455" spans="1:3">
      <c r="A6455">
        <v>6452</v>
      </c>
      <c r="B6455" s="21">
        <v>0.28620257509376085</v>
      </c>
      <c r="C6455" s="21">
        <v>0.12781907697190786</v>
      </c>
    </row>
    <row r="6456" spans="1:3">
      <c r="A6456">
        <v>6453</v>
      </c>
      <c r="B6456" s="21">
        <v>0.20672395817305095</v>
      </c>
      <c r="C6456" s="21">
        <v>0.2357069014474395</v>
      </c>
    </row>
    <row r="6457" spans="1:3">
      <c r="A6457">
        <v>6454</v>
      </c>
      <c r="B6457" s="21">
        <v>0.24058741323103261</v>
      </c>
      <c r="C6457" s="21">
        <v>0.19821923274648259</v>
      </c>
    </row>
    <row r="6458" spans="1:3">
      <c r="A6458">
        <v>6455</v>
      </c>
      <c r="B6458" s="21">
        <v>0.26184973866972572</v>
      </c>
      <c r="C6458" s="21">
        <v>0.13445354477158974</v>
      </c>
    </row>
    <row r="6459" spans="1:3">
      <c r="A6459">
        <v>6456</v>
      </c>
      <c r="B6459" s="21">
        <v>0.25200367103746246</v>
      </c>
      <c r="C6459" s="21">
        <v>0.22086803996396259</v>
      </c>
    </row>
    <row r="6460" spans="1:3">
      <c r="A6460">
        <v>6457</v>
      </c>
      <c r="B6460" s="21">
        <v>0.23070578993178817</v>
      </c>
      <c r="C6460" s="21">
        <v>0.18275625455541253</v>
      </c>
    </row>
    <row r="6461" spans="1:3">
      <c r="A6461">
        <v>6458</v>
      </c>
      <c r="B6461" s="21">
        <v>0.21226112154263749</v>
      </c>
      <c r="C6461" s="21">
        <v>0.21231509942099641</v>
      </c>
    </row>
    <row r="6462" spans="1:3">
      <c r="A6462">
        <v>6459</v>
      </c>
      <c r="B6462" s="21">
        <v>0.22426843424507428</v>
      </c>
      <c r="C6462" s="21">
        <v>0.18884829073790896</v>
      </c>
    </row>
    <row r="6463" spans="1:3">
      <c r="A6463">
        <v>6460</v>
      </c>
      <c r="B6463" s="21">
        <v>0.26414973817969495</v>
      </c>
      <c r="C6463" s="21">
        <v>0.15822177033765444</v>
      </c>
    </row>
    <row r="6464" spans="1:3">
      <c r="A6464">
        <v>6461</v>
      </c>
      <c r="B6464" s="21">
        <v>0.22468406659797888</v>
      </c>
      <c r="C6464" s="21">
        <v>0.18515393993258716</v>
      </c>
    </row>
    <row r="6465" spans="1:3">
      <c r="A6465">
        <v>6462</v>
      </c>
      <c r="B6465" s="21">
        <v>0.24266510721884854</v>
      </c>
      <c r="C6465" s="21">
        <v>0.19840639512042618</v>
      </c>
    </row>
    <row r="6466" spans="1:3">
      <c r="A6466">
        <v>6463</v>
      </c>
      <c r="B6466" s="21">
        <v>0.25014960113495799</v>
      </c>
      <c r="C6466" s="21">
        <v>0.21262555067160357</v>
      </c>
    </row>
    <row r="6467" spans="1:3">
      <c r="A6467">
        <v>6464</v>
      </c>
      <c r="B6467" s="21">
        <v>0.24769755812323935</v>
      </c>
      <c r="C6467" s="21">
        <v>0.15383728891413573</v>
      </c>
    </row>
    <row r="6468" spans="1:3">
      <c r="A6468">
        <v>6465</v>
      </c>
      <c r="B6468" s="21">
        <v>0.24810829608360263</v>
      </c>
      <c r="C6468" s="21">
        <v>0.19979678082059887</v>
      </c>
    </row>
    <row r="6469" spans="1:3">
      <c r="A6469">
        <v>6466</v>
      </c>
      <c r="B6469" s="21">
        <v>0.28577997276249978</v>
      </c>
      <c r="C6469" s="21">
        <v>0.21810114728695676</v>
      </c>
    </row>
    <row r="6470" spans="1:3">
      <c r="A6470">
        <v>6467</v>
      </c>
      <c r="B6470" s="21">
        <v>0.20687478620464708</v>
      </c>
      <c r="C6470" s="21">
        <v>0.21776452929902296</v>
      </c>
    </row>
    <row r="6471" spans="1:3">
      <c r="A6471">
        <v>6468</v>
      </c>
      <c r="B6471" s="21">
        <v>0.22636603870166019</v>
      </c>
      <c r="C6471" s="21">
        <v>0.20742013991758501</v>
      </c>
    </row>
    <row r="6472" spans="1:3">
      <c r="A6472">
        <v>6469</v>
      </c>
      <c r="B6472" s="21">
        <v>0.24608919785041289</v>
      </c>
      <c r="C6472" s="21">
        <v>0.18862688942841838</v>
      </c>
    </row>
    <row r="6473" spans="1:3">
      <c r="A6473">
        <v>6470</v>
      </c>
      <c r="B6473" s="21">
        <v>0.224550628732093</v>
      </c>
      <c r="C6473" s="21">
        <v>0.17946853354880848</v>
      </c>
    </row>
    <row r="6474" spans="1:3">
      <c r="A6474">
        <v>6471</v>
      </c>
      <c r="B6474" s="21">
        <v>0.21357446101421271</v>
      </c>
      <c r="C6474" s="21">
        <v>0.19297469609992837</v>
      </c>
    </row>
    <row r="6475" spans="1:3">
      <c r="A6475">
        <v>6472</v>
      </c>
      <c r="B6475" s="21">
        <v>0.27849154641192586</v>
      </c>
      <c r="C6475" s="21">
        <v>0.30231683770759893</v>
      </c>
    </row>
    <row r="6476" spans="1:3">
      <c r="A6476">
        <v>6473</v>
      </c>
      <c r="B6476" s="21">
        <v>0.26404554559067828</v>
      </c>
      <c r="C6476" s="21">
        <v>0.18610792752630598</v>
      </c>
    </row>
    <row r="6477" spans="1:3">
      <c r="A6477">
        <v>6474</v>
      </c>
      <c r="B6477" s="21">
        <v>0.22504800539394734</v>
      </c>
      <c r="C6477" s="21">
        <v>0.17134427075756875</v>
      </c>
    </row>
    <row r="6478" spans="1:3">
      <c r="A6478">
        <v>6475</v>
      </c>
      <c r="B6478" s="21">
        <v>0.24487809420334489</v>
      </c>
      <c r="C6478" s="21">
        <v>0.20002114253098352</v>
      </c>
    </row>
    <row r="6479" spans="1:3">
      <c r="A6479">
        <v>6476</v>
      </c>
      <c r="B6479" s="21">
        <v>0.26819247633462323</v>
      </c>
      <c r="C6479" s="21">
        <v>0.19682929133009849</v>
      </c>
    </row>
    <row r="6480" spans="1:3">
      <c r="A6480">
        <v>6477</v>
      </c>
      <c r="B6480" s="21">
        <v>0.23105036478845045</v>
      </c>
      <c r="C6480" s="21">
        <v>0.21385382805138925</v>
      </c>
    </row>
    <row r="6481" spans="1:3">
      <c r="A6481">
        <v>6478</v>
      </c>
      <c r="B6481" s="21">
        <v>0.2116838595322576</v>
      </c>
      <c r="C6481" s="21">
        <v>0.19186253975292247</v>
      </c>
    </row>
    <row r="6482" spans="1:3">
      <c r="A6482">
        <v>6479</v>
      </c>
      <c r="B6482" s="21">
        <v>0.2472136090809102</v>
      </c>
      <c r="C6482" s="21">
        <v>0.19007342149676953</v>
      </c>
    </row>
    <row r="6483" spans="1:3">
      <c r="A6483">
        <v>6480</v>
      </c>
      <c r="B6483" s="21">
        <v>0.24327739506814508</v>
      </c>
      <c r="C6483" s="21">
        <v>0.20931390963199947</v>
      </c>
    </row>
    <row r="6484" spans="1:3">
      <c r="A6484">
        <v>6481</v>
      </c>
      <c r="B6484" s="21">
        <v>0.22199809752345334</v>
      </c>
      <c r="C6484" s="21">
        <v>0.25313948157153637</v>
      </c>
    </row>
    <row r="6485" spans="1:3">
      <c r="A6485">
        <v>6482</v>
      </c>
      <c r="B6485" s="21">
        <v>0.25746106196240531</v>
      </c>
      <c r="C6485" s="21">
        <v>0.22208719071656802</v>
      </c>
    </row>
    <row r="6486" spans="1:3">
      <c r="A6486">
        <v>6483</v>
      </c>
      <c r="B6486" s="21">
        <v>0.21266482011271762</v>
      </c>
      <c r="C6486" s="21">
        <v>0.23113062493565179</v>
      </c>
    </row>
    <row r="6487" spans="1:3">
      <c r="A6487">
        <v>6484</v>
      </c>
      <c r="B6487" s="21">
        <v>0.26832014004309523</v>
      </c>
      <c r="C6487" s="21">
        <v>0.18390716698618803</v>
      </c>
    </row>
    <row r="6488" spans="1:3">
      <c r="A6488">
        <v>6485</v>
      </c>
      <c r="B6488" s="21">
        <v>0.195693657400478</v>
      </c>
      <c r="C6488" s="21">
        <v>0.20890890926067618</v>
      </c>
    </row>
    <row r="6489" spans="1:3">
      <c r="A6489">
        <v>6486</v>
      </c>
      <c r="B6489" s="21">
        <v>0.25565968704907499</v>
      </c>
      <c r="C6489" s="21">
        <v>0.23358349526279762</v>
      </c>
    </row>
    <row r="6490" spans="1:3">
      <c r="A6490">
        <v>6487</v>
      </c>
      <c r="B6490" s="21">
        <v>0.27082732092430239</v>
      </c>
      <c r="C6490" s="21">
        <v>0.21919166817261471</v>
      </c>
    </row>
    <row r="6491" spans="1:3">
      <c r="A6491">
        <v>6488</v>
      </c>
      <c r="B6491" s="21">
        <v>0.23531142295345797</v>
      </c>
      <c r="C6491" s="21">
        <v>0.21320798046118888</v>
      </c>
    </row>
    <row r="6492" spans="1:3">
      <c r="A6492">
        <v>6489</v>
      </c>
      <c r="B6492" s="21">
        <v>0.26188378271362939</v>
      </c>
      <c r="C6492" s="21">
        <v>0.2271565984972099</v>
      </c>
    </row>
    <row r="6493" spans="1:3">
      <c r="A6493">
        <v>6490</v>
      </c>
      <c r="B6493" s="21">
        <v>0.24031219174557264</v>
      </c>
      <c r="C6493" s="21">
        <v>0.14914654675759542</v>
      </c>
    </row>
    <row r="6494" spans="1:3">
      <c r="A6494">
        <v>6491</v>
      </c>
      <c r="B6494" s="21">
        <v>0.23550275148324759</v>
      </c>
      <c r="C6494" s="21">
        <v>0.26757207765095803</v>
      </c>
    </row>
    <row r="6495" spans="1:3">
      <c r="A6495">
        <v>6492</v>
      </c>
      <c r="B6495" s="21">
        <v>0.26868323492355256</v>
      </c>
      <c r="C6495" s="21">
        <v>0.18178034099297552</v>
      </c>
    </row>
    <row r="6496" spans="1:3">
      <c r="A6496">
        <v>6493</v>
      </c>
      <c r="B6496" s="21">
        <v>0.27008496419923628</v>
      </c>
      <c r="C6496" s="21">
        <v>0.1674353695960337</v>
      </c>
    </row>
    <row r="6497" spans="1:3">
      <c r="A6497">
        <v>6494</v>
      </c>
      <c r="B6497" s="21">
        <v>0.23690324475112617</v>
      </c>
      <c r="C6497" s="21">
        <v>0.16479967048441896</v>
      </c>
    </row>
    <row r="6498" spans="1:3">
      <c r="A6498">
        <v>6495</v>
      </c>
      <c r="B6498" s="21">
        <v>0.25469673135576343</v>
      </c>
      <c r="C6498" s="21">
        <v>0.17799125585125777</v>
      </c>
    </row>
    <row r="6499" spans="1:3">
      <c r="A6499">
        <v>6496</v>
      </c>
      <c r="B6499" s="21">
        <v>0.28146026117132134</v>
      </c>
      <c r="C6499" s="21">
        <v>0.1167224215009601</v>
      </c>
    </row>
    <row r="6500" spans="1:3">
      <c r="A6500">
        <v>6497</v>
      </c>
      <c r="B6500" s="21">
        <v>0.21062658580945243</v>
      </c>
      <c r="C6500" s="21">
        <v>0.23347515322380652</v>
      </c>
    </row>
    <row r="6501" spans="1:3">
      <c r="A6501">
        <v>6498</v>
      </c>
      <c r="B6501" s="21">
        <v>0.24876097311969919</v>
      </c>
      <c r="C6501" s="21">
        <v>0.19444378134462978</v>
      </c>
    </row>
    <row r="6502" spans="1:3">
      <c r="A6502">
        <v>6499</v>
      </c>
      <c r="B6502" s="21">
        <v>0.23146154740103117</v>
      </c>
      <c r="C6502" s="21">
        <v>0.19494641262919515</v>
      </c>
    </row>
    <row r="6503" spans="1:3">
      <c r="A6503">
        <v>6500</v>
      </c>
      <c r="B6503" s="21">
        <v>0.24836025053821215</v>
      </c>
      <c r="C6503" s="21">
        <v>0.22309213756215529</v>
      </c>
    </row>
    <row r="6504" spans="1:3">
      <c r="A6504">
        <v>6501</v>
      </c>
      <c r="B6504" s="21">
        <v>0.21518167887504658</v>
      </c>
      <c r="C6504" s="21">
        <v>0.18547337486446183</v>
      </c>
    </row>
    <row r="6505" spans="1:3">
      <c r="A6505">
        <v>6502</v>
      </c>
      <c r="B6505" s="21">
        <v>0.24776308350004594</v>
      </c>
      <c r="C6505" s="21">
        <v>0.21131065423671336</v>
      </c>
    </row>
    <row r="6506" spans="1:3">
      <c r="A6506">
        <v>6503</v>
      </c>
      <c r="B6506" s="21">
        <v>0.2196097481092337</v>
      </c>
      <c r="C6506" s="21">
        <v>0.21163932908469391</v>
      </c>
    </row>
    <row r="6507" spans="1:3">
      <c r="A6507">
        <v>6504</v>
      </c>
      <c r="B6507" s="21">
        <v>0.22098318269782855</v>
      </c>
      <c r="C6507" s="21">
        <v>0.2096526352221921</v>
      </c>
    </row>
    <row r="6508" spans="1:3">
      <c r="A6508">
        <v>6505</v>
      </c>
      <c r="B6508" s="21">
        <v>0.2108922993684969</v>
      </c>
      <c r="C6508" s="21">
        <v>0.26541184906758225</v>
      </c>
    </row>
    <row r="6509" spans="1:3">
      <c r="A6509">
        <v>6506</v>
      </c>
      <c r="B6509" s="21">
        <v>0.24012687978117767</v>
      </c>
      <c r="C6509" s="21">
        <v>0.17399137737580511</v>
      </c>
    </row>
    <row r="6510" spans="1:3">
      <c r="A6510">
        <v>6507</v>
      </c>
      <c r="B6510" s="21">
        <v>0.24328612393998461</v>
      </c>
      <c r="C6510" s="21">
        <v>0.17688942427633009</v>
      </c>
    </row>
    <row r="6511" spans="1:3">
      <c r="A6511">
        <v>6508</v>
      </c>
      <c r="B6511" s="21">
        <v>0.24019774039521574</v>
      </c>
      <c r="C6511" s="21">
        <v>0.18336109332157319</v>
      </c>
    </row>
    <row r="6512" spans="1:3">
      <c r="A6512">
        <v>6509</v>
      </c>
      <c r="B6512" s="21">
        <v>0.2362712256666013</v>
      </c>
      <c r="C6512" s="21">
        <v>0.29242985312111264</v>
      </c>
    </row>
    <row r="6513" spans="1:3">
      <c r="A6513">
        <v>6510</v>
      </c>
      <c r="B6513" s="21">
        <v>0.20467029381155724</v>
      </c>
      <c r="C6513" s="21">
        <v>0.19747145688377643</v>
      </c>
    </row>
    <row r="6514" spans="1:3">
      <c r="A6514">
        <v>6511</v>
      </c>
      <c r="B6514" s="21">
        <v>0.25060453737030797</v>
      </c>
      <c r="C6514" s="21">
        <v>0.23811370939210064</v>
      </c>
    </row>
    <row r="6515" spans="1:3">
      <c r="A6515">
        <v>6512</v>
      </c>
      <c r="B6515" s="21">
        <v>0.22294133573859087</v>
      </c>
      <c r="C6515" s="21">
        <v>0.16368155620838093</v>
      </c>
    </row>
    <row r="6516" spans="1:3">
      <c r="A6516">
        <v>6513</v>
      </c>
      <c r="B6516" s="21">
        <v>0.24133702023335113</v>
      </c>
      <c r="C6516" s="21">
        <v>0.15909377384413315</v>
      </c>
    </row>
    <row r="6517" spans="1:3">
      <c r="A6517">
        <v>6514</v>
      </c>
      <c r="B6517" s="21">
        <v>0.25259422718261337</v>
      </c>
      <c r="C6517" s="21">
        <v>0.20620832230970404</v>
      </c>
    </row>
    <row r="6518" spans="1:3">
      <c r="A6518">
        <v>6515</v>
      </c>
      <c r="B6518" s="21">
        <v>0.2455065283632166</v>
      </c>
      <c r="C6518" s="21">
        <v>0.15509593204363664</v>
      </c>
    </row>
    <row r="6519" spans="1:3">
      <c r="A6519">
        <v>6516</v>
      </c>
      <c r="B6519" s="21">
        <v>0.26545532032352981</v>
      </c>
      <c r="C6519" s="21">
        <v>0.18093678272408459</v>
      </c>
    </row>
    <row r="6520" spans="1:3">
      <c r="A6520">
        <v>6517</v>
      </c>
      <c r="B6520" s="21">
        <v>0.24398979914377775</v>
      </c>
      <c r="C6520" s="21">
        <v>0.18845240143885431</v>
      </c>
    </row>
    <row r="6521" spans="1:3">
      <c r="A6521">
        <v>6518</v>
      </c>
      <c r="B6521" s="21">
        <v>0.2715632632193527</v>
      </c>
      <c r="C6521" s="21">
        <v>0.13932321696364011</v>
      </c>
    </row>
    <row r="6522" spans="1:3">
      <c r="A6522">
        <v>6519</v>
      </c>
      <c r="B6522" s="21">
        <v>0.30024563250116643</v>
      </c>
      <c r="C6522" s="21">
        <v>0.22945612793759296</v>
      </c>
    </row>
    <row r="6523" spans="1:3">
      <c r="A6523">
        <v>6520</v>
      </c>
      <c r="B6523" s="21">
        <v>0.20360171121656329</v>
      </c>
      <c r="C6523" s="21">
        <v>0.20869987188041472</v>
      </c>
    </row>
    <row r="6524" spans="1:3">
      <c r="A6524">
        <v>6521</v>
      </c>
      <c r="B6524" s="21">
        <v>0.29168090257689777</v>
      </c>
      <c r="C6524" s="21">
        <v>0.25739821232437121</v>
      </c>
    </row>
    <row r="6525" spans="1:3">
      <c r="A6525">
        <v>6522</v>
      </c>
      <c r="B6525" s="21">
        <v>0.20424978127254709</v>
      </c>
      <c r="C6525" s="21">
        <v>0.20279750585902623</v>
      </c>
    </row>
    <row r="6526" spans="1:3">
      <c r="A6526">
        <v>6523</v>
      </c>
      <c r="B6526" s="21">
        <v>0.21361401459817314</v>
      </c>
      <c r="C6526" s="21">
        <v>0.237936268156415</v>
      </c>
    </row>
    <row r="6527" spans="1:3">
      <c r="A6527">
        <v>6524</v>
      </c>
      <c r="B6527" s="21">
        <v>0.21947540363531598</v>
      </c>
      <c r="C6527" s="21">
        <v>0.18306937887354791</v>
      </c>
    </row>
    <row r="6528" spans="1:3">
      <c r="A6528">
        <v>6525</v>
      </c>
      <c r="B6528" s="21">
        <v>0.2255839978394627</v>
      </c>
      <c r="C6528" s="21">
        <v>0.20369604587243167</v>
      </c>
    </row>
    <row r="6529" spans="1:3">
      <c r="A6529">
        <v>6526</v>
      </c>
      <c r="B6529" s="21">
        <v>0.23660757154762493</v>
      </c>
      <c r="C6529" s="21">
        <v>0.20098816171686562</v>
      </c>
    </row>
    <row r="6530" spans="1:3">
      <c r="A6530">
        <v>6527</v>
      </c>
      <c r="B6530" s="21">
        <v>0.24433034742517581</v>
      </c>
      <c r="C6530" s="21">
        <v>0.18797478383613525</v>
      </c>
    </row>
    <row r="6531" spans="1:3">
      <c r="A6531">
        <v>6528</v>
      </c>
      <c r="B6531" s="21">
        <v>0.22777646798291201</v>
      </c>
      <c r="C6531" s="21">
        <v>0.1732664663469794</v>
      </c>
    </row>
    <row r="6532" spans="1:3">
      <c r="A6532">
        <v>6529</v>
      </c>
      <c r="B6532" s="21">
        <v>0.22680956235209873</v>
      </c>
      <c r="C6532" s="21">
        <v>0.20159593309348428</v>
      </c>
    </row>
    <row r="6533" spans="1:3">
      <c r="A6533">
        <v>6530</v>
      </c>
      <c r="B6533" s="21">
        <v>0.21791858890640811</v>
      </c>
      <c r="C6533" s="21">
        <v>0.18312690784570804</v>
      </c>
    </row>
    <row r="6534" spans="1:3">
      <c r="A6534">
        <v>6531</v>
      </c>
      <c r="B6534" s="21">
        <v>0.23016527373651091</v>
      </c>
      <c r="C6534" s="21">
        <v>0.19861163026361095</v>
      </c>
    </row>
    <row r="6535" spans="1:3">
      <c r="A6535">
        <v>6532</v>
      </c>
      <c r="B6535" s="21">
        <v>0.21332680030203263</v>
      </c>
      <c r="C6535" s="21">
        <v>0.2130616248790704</v>
      </c>
    </row>
    <row r="6536" spans="1:3">
      <c r="A6536">
        <v>6533</v>
      </c>
      <c r="B6536" s="21">
        <v>0.22551992806970783</v>
      </c>
      <c r="C6536" s="21">
        <v>0.19276422080851413</v>
      </c>
    </row>
    <row r="6537" spans="1:3">
      <c r="A6537">
        <v>6534</v>
      </c>
      <c r="B6537" s="21">
        <v>0.24382652855209597</v>
      </c>
      <c r="C6537" s="21">
        <v>0.15864567484406544</v>
      </c>
    </row>
    <row r="6538" spans="1:3">
      <c r="A6538">
        <v>6535</v>
      </c>
      <c r="B6538" s="21">
        <v>0.28520936162580796</v>
      </c>
      <c r="C6538" s="21">
        <v>0.17085987801694766</v>
      </c>
    </row>
    <row r="6539" spans="1:3">
      <c r="A6539">
        <v>6536</v>
      </c>
      <c r="B6539" s="21">
        <v>0.23621625462354623</v>
      </c>
      <c r="C6539" s="21">
        <v>0.18351287767590974</v>
      </c>
    </row>
    <row r="6540" spans="1:3">
      <c r="A6540">
        <v>6537</v>
      </c>
      <c r="B6540" s="21">
        <v>0.22216017675570357</v>
      </c>
      <c r="C6540" s="21">
        <v>0.20860298949302342</v>
      </c>
    </row>
    <row r="6541" spans="1:3">
      <c r="A6541">
        <v>6538</v>
      </c>
      <c r="B6541" s="21">
        <v>0.22052970384420789</v>
      </c>
      <c r="C6541" s="21">
        <v>0.18466108065404113</v>
      </c>
    </row>
    <row r="6542" spans="1:3">
      <c r="A6542">
        <v>6539</v>
      </c>
      <c r="B6542" s="21">
        <v>0.27108223819061772</v>
      </c>
      <c r="C6542" s="21">
        <v>0.12665641296162025</v>
      </c>
    </row>
    <row r="6543" spans="1:3">
      <c r="A6543">
        <v>6540</v>
      </c>
      <c r="B6543" s="21">
        <v>0.24382157847604208</v>
      </c>
      <c r="C6543" s="21">
        <v>0.18554583383215664</v>
      </c>
    </row>
    <row r="6544" spans="1:3">
      <c r="A6544">
        <v>6541</v>
      </c>
      <c r="B6544" s="21">
        <v>0.27566951419667146</v>
      </c>
      <c r="C6544" s="21">
        <v>0.21175979451226989</v>
      </c>
    </row>
    <row r="6545" spans="1:3">
      <c r="A6545">
        <v>6542</v>
      </c>
      <c r="B6545" s="21">
        <v>0.22279337427118856</v>
      </c>
      <c r="C6545" s="21">
        <v>0.1880177382960864</v>
      </c>
    </row>
    <row r="6546" spans="1:3">
      <c r="A6546">
        <v>6543</v>
      </c>
      <c r="B6546" s="21">
        <v>0.21922058385194351</v>
      </c>
      <c r="C6546" s="21">
        <v>0.25508942308018373</v>
      </c>
    </row>
    <row r="6547" spans="1:3">
      <c r="A6547">
        <v>6544</v>
      </c>
      <c r="B6547" s="21">
        <v>0.23067127650439687</v>
      </c>
      <c r="C6547" s="21">
        <v>0.17863185331499604</v>
      </c>
    </row>
    <row r="6548" spans="1:3">
      <c r="A6548">
        <v>6545</v>
      </c>
      <c r="B6548" s="21">
        <v>0.2838292058161046</v>
      </c>
      <c r="C6548" s="21">
        <v>0.17437784395998193</v>
      </c>
    </row>
    <row r="6549" spans="1:3">
      <c r="A6549">
        <v>6546</v>
      </c>
      <c r="B6549" s="21">
        <v>0.28438026415735324</v>
      </c>
      <c r="C6549" s="21">
        <v>0.19204913217789604</v>
      </c>
    </row>
    <row r="6550" spans="1:3">
      <c r="A6550">
        <v>6547</v>
      </c>
      <c r="B6550" s="21">
        <v>0.26879616014320989</v>
      </c>
      <c r="C6550" s="21">
        <v>0.15877060310255936</v>
      </c>
    </row>
    <row r="6551" spans="1:3">
      <c r="A6551">
        <v>6548</v>
      </c>
      <c r="B6551" s="21">
        <v>0.22077291620528033</v>
      </c>
      <c r="C6551" s="21">
        <v>0.18672478745720961</v>
      </c>
    </row>
    <row r="6552" spans="1:3">
      <c r="A6552">
        <v>6549</v>
      </c>
      <c r="B6552" s="21">
        <v>0.25387209060985533</v>
      </c>
      <c r="C6552" s="21">
        <v>0.16742048052538308</v>
      </c>
    </row>
    <row r="6553" spans="1:3">
      <c r="A6553">
        <v>6550</v>
      </c>
      <c r="B6553" s="21">
        <v>0.27771744052412062</v>
      </c>
      <c r="C6553" s="21">
        <v>0.18710375289836675</v>
      </c>
    </row>
    <row r="6554" spans="1:3">
      <c r="A6554">
        <v>6551</v>
      </c>
      <c r="B6554" s="21">
        <v>0.26162820461165953</v>
      </c>
      <c r="C6554" s="21">
        <v>0.17409580129452706</v>
      </c>
    </row>
    <row r="6555" spans="1:3">
      <c r="A6555">
        <v>6552</v>
      </c>
      <c r="B6555" s="21">
        <v>0.22336778572627189</v>
      </c>
      <c r="C6555" s="21">
        <v>0.21997604254184452</v>
      </c>
    </row>
    <row r="6556" spans="1:3">
      <c r="A6556">
        <v>6553</v>
      </c>
      <c r="B6556" s="21">
        <v>0.22775521978935065</v>
      </c>
      <c r="C6556" s="21">
        <v>0.17624230890656847</v>
      </c>
    </row>
    <row r="6557" spans="1:3">
      <c r="A6557">
        <v>6554</v>
      </c>
      <c r="B6557" s="21">
        <v>0.2174682943683135</v>
      </c>
      <c r="C6557" s="21">
        <v>0.21625200284434695</v>
      </c>
    </row>
    <row r="6558" spans="1:3">
      <c r="A6558">
        <v>6555</v>
      </c>
      <c r="B6558" s="21">
        <v>0.23714355839172335</v>
      </c>
      <c r="C6558" s="21">
        <v>0.1796972106649013</v>
      </c>
    </row>
    <row r="6559" spans="1:3">
      <c r="A6559">
        <v>6556</v>
      </c>
      <c r="B6559" s="21">
        <v>0.24687941171921987</v>
      </c>
      <c r="C6559" s="21">
        <v>0.21813952468482073</v>
      </c>
    </row>
    <row r="6560" spans="1:3">
      <c r="A6560">
        <v>6557</v>
      </c>
      <c r="B6560" s="21">
        <v>0.24057583173675587</v>
      </c>
      <c r="C6560" s="21">
        <v>0.19206532113245539</v>
      </c>
    </row>
    <row r="6561" spans="1:3">
      <c r="A6561">
        <v>6558</v>
      </c>
      <c r="B6561" s="21">
        <v>0.24034699618035937</v>
      </c>
      <c r="C6561" s="21">
        <v>0.16485613971417587</v>
      </c>
    </row>
    <row r="6562" spans="1:3">
      <c r="A6562">
        <v>6559</v>
      </c>
      <c r="B6562" s="21">
        <v>0.2655700849287248</v>
      </c>
      <c r="C6562" s="21">
        <v>0.17839697199054372</v>
      </c>
    </row>
    <row r="6563" spans="1:3">
      <c r="A6563">
        <v>6560</v>
      </c>
      <c r="B6563" s="21">
        <v>0.25833016706851591</v>
      </c>
      <c r="C6563" s="21">
        <v>0.18635281820272426</v>
      </c>
    </row>
    <row r="6564" spans="1:3">
      <c r="A6564">
        <v>6561</v>
      </c>
      <c r="B6564" s="21">
        <v>0.21292292982037395</v>
      </c>
      <c r="C6564" s="21">
        <v>0.22483390368866774</v>
      </c>
    </row>
    <row r="6565" spans="1:3">
      <c r="A6565">
        <v>6562</v>
      </c>
      <c r="B6565" s="21">
        <v>0.26801980302846234</v>
      </c>
      <c r="C6565" s="21">
        <v>0.12606446320137149</v>
      </c>
    </row>
    <row r="6566" spans="1:3">
      <c r="A6566">
        <v>6563</v>
      </c>
      <c r="B6566" s="21">
        <v>0.2147248689862235</v>
      </c>
      <c r="C6566" s="21">
        <v>0.22086743049783336</v>
      </c>
    </row>
    <row r="6567" spans="1:3">
      <c r="A6567">
        <v>6564</v>
      </c>
      <c r="B6567" s="21">
        <v>0.24572544638546345</v>
      </c>
      <c r="C6567" s="21">
        <v>0.15124917059181159</v>
      </c>
    </row>
    <row r="6568" spans="1:3">
      <c r="A6568">
        <v>6565</v>
      </c>
      <c r="B6568" s="21">
        <v>0.24912830065735925</v>
      </c>
      <c r="C6568" s="21">
        <v>0.21761364993264573</v>
      </c>
    </row>
    <row r="6569" spans="1:3">
      <c r="A6569">
        <v>6566</v>
      </c>
      <c r="B6569" s="21">
        <v>0.24243416048248709</v>
      </c>
      <c r="C6569" s="21">
        <v>0.20307543769481143</v>
      </c>
    </row>
    <row r="6570" spans="1:3">
      <c r="A6570">
        <v>6567</v>
      </c>
      <c r="B6570" s="21">
        <v>0.27382014707238944</v>
      </c>
      <c r="C6570" s="21">
        <v>0.17602784093374674</v>
      </c>
    </row>
    <row r="6571" spans="1:3">
      <c r="A6571">
        <v>6568</v>
      </c>
      <c r="B6571" s="21">
        <v>0.23901321897508493</v>
      </c>
      <c r="C6571" s="21">
        <v>0.15252779808610337</v>
      </c>
    </row>
    <row r="6572" spans="1:3">
      <c r="A6572">
        <v>6569</v>
      </c>
      <c r="B6572" s="21">
        <v>0.2327450309136872</v>
      </c>
      <c r="C6572" s="21">
        <v>0.20279380780300987</v>
      </c>
    </row>
    <row r="6573" spans="1:3">
      <c r="A6573">
        <v>6570</v>
      </c>
      <c r="B6573" s="21">
        <v>0.19659570424864248</v>
      </c>
      <c r="C6573" s="21">
        <v>0.22703407956187005</v>
      </c>
    </row>
    <row r="6574" spans="1:3">
      <c r="A6574">
        <v>6571</v>
      </c>
      <c r="B6574" s="21">
        <v>0.23745129936309153</v>
      </c>
      <c r="C6574" s="21">
        <v>0.23106666571209172</v>
      </c>
    </row>
    <row r="6575" spans="1:3">
      <c r="A6575">
        <v>6572</v>
      </c>
      <c r="B6575" s="21">
        <v>0.23860322627105682</v>
      </c>
      <c r="C6575" s="21">
        <v>0.17044754302935933</v>
      </c>
    </row>
    <row r="6576" spans="1:3">
      <c r="A6576">
        <v>6573</v>
      </c>
      <c r="B6576" s="21">
        <v>0.24578340354374609</v>
      </c>
      <c r="C6576" s="21">
        <v>0.19582612435900421</v>
      </c>
    </row>
    <row r="6577" spans="1:3">
      <c r="A6577">
        <v>6574</v>
      </c>
      <c r="B6577" s="21">
        <v>0.22788845054137785</v>
      </c>
      <c r="C6577" s="21">
        <v>0.17344027622382599</v>
      </c>
    </row>
    <row r="6578" spans="1:3">
      <c r="A6578">
        <v>6575</v>
      </c>
      <c r="B6578" s="21">
        <v>0.21531478515684624</v>
      </c>
      <c r="C6578" s="21">
        <v>0.1720551675745223</v>
      </c>
    </row>
    <row r="6579" spans="1:3">
      <c r="A6579">
        <v>6576</v>
      </c>
      <c r="B6579" s="21">
        <v>0.26742847952896964</v>
      </c>
      <c r="C6579" s="21">
        <v>0.1358066343637564</v>
      </c>
    </row>
    <row r="6580" spans="1:3">
      <c r="A6580">
        <v>6577</v>
      </c>
      <c r="B6580" s="21">
        <v>0.21415289107573884</v>
      </c>
      <c r="C6580" s="21">
        <v>0.17891174734217341</v>
      </c>
    </row>
    <row r="6581" spans="1:3">
      <c r="A6581">
        <v>6578</v>
      </c>
      <c r="B6581" s="21">
        <v>0.2178759116578575</v>
      </c>
      <c r="C6581" s="21">
        <v>0.22596919790203718</v>
      </c>
    </row>
    <row r="6582" spans="1:3">
      <c r="A6582">
        <v>6579</v>
      </c>
      <c r="B6582" s="21">
        <v>0.25571978827459613</v>
      </c>
      <c r="C6582" s="21">
        <v>0.14663376616763973</v>
      </c>
    </row>
    <row r="6583" spans="1:3">
      <c r="A6583">
        <v>6580</v>
      </c>
      <c r="B6583" s="21">
        <v>0.23892683088104116</v>
      </c>
      <c r="C6583" s="21">
        <v>0.16430453616936141</v>
      </c>
    </row>
    <row r="6584" spans="1:3">
      <c r="A6584">
        <v>6581</v>
      </c>
      <c r="B6584" s="21">
        <v>0.24489224627579473</v>
      </c>
      <c r="C6584" s="21">
        <v>0.20022796627509559</v>
      </c>
    </row>
    <row r="6585" spans="1:3">
      <c r="A6585">
        <v>6582</v>
      </c>
      <c r="B6585" s="21">
        <v>0.22991976464260458</v>
      </c>
      <c r="C6585" s="21">
        <v>0.19259606599179607</v>
      </c>
    </row>
    <row r="6586" spans="1:3">
      <c r="A6586">
        <v>6583</v>
      </c>
      <c r="B6586" s="21">
        <v>0.22096634674120899</v>
      </c>
      <c r="C6586" s="21">
        <v>0.22598321509970498</v>
      </c>
    </row>
    <row r="6587" spans="1:3">
      <c r="A6587">
        <v>6584</v>
      </c>
      <c r="B6587" s="21">
        <v>0.24935892427535028</v>
      </c>
      <c r="C6587" s="21">
        <v>0.24187886646251816</v>
      </c>
    </row>
    <row r="6588" spans="1:3">
      <c r="A6588">
        <v>6585</v>
      </c>
      <c r="B6588" s="21">
        <v>0.23969388290309024</v>
      </c>
      <c r="C6588" s="21">
        <v>0.21676796099064</v>
      </c>
    </row>
    <row r="6589" spans="1:3">
      <c r="A6589">
        <v>6586</v>
      </c>
      <c r="B6589" s="21">
        <v>0.23747175230910977</v>
      </c>
      <c r="C6589" s="21">
        <v>0.24087875711365436</v>
      </c>
    </row>
    <row r="6590" spans="1:3">
      <c r="A6590">
        <v>6587</v>
      </c>
      <c r="B6590" s="21">
        <v>0.24841272742990783</v>
      </c>
      <c r="C6590" s="21">
        <v>0.17807802056486863</v>
      </c>
    </row>
    <row r="6591" spans="1:3">
      <c r="A6591">
        <v>6588</v>
      </c>
      <c r="B6591" s="21">
        <v>0.28138618955303824</v>
      </c>
      <c r="C6591" s="21">
        <v>0.16731990304453592</v>
      </c>
    </row>
    <row r="6592" spans="1:3">
      <c r="A6592">
        <v>6589</v>
      </c>
      <c r="B6592" s="21">
        <v>0.24893111055010728</v>
      </c>
      <c r="C6592" s="21">
        <v>0.15040722595622341</v>
      </c>
    </row>
    <row r="6593" spans="1:3">
      <c r="A6593">
        <v>6590</v>
      </c>
      <c r="B6593" s="21">
        <v>0.22107024332557521</v>
      </c>
      <c r="C6593" s="21">
        <v>0.21296362962070084</v>
      </c>
    </row>
    <row r="6594" spans="1:3">
      <c r="A6594">
        <v>6591</v>
      </c>
      <c r="B6594" s="21">
        <v>0.24396870559675476</v>
      </c>
      <c r="C6594" s="21">
        <v>0.13955920463811183</v>
      </c>
    </row>
    <row r="6595" spans="1:3">
      <c r="A6595">
        <v>6592</v>
      </c>
      <c r="B6595" s="21">
        <v>0.22454686530162066</v>
      </c>
      <c r="C6595" s="21">
        <v>0.18477775623325615</v>
      </c>
    </row>
    <row r="6596" spans="1:3">
      <c r="A6596">
        <v>6593</v>
      </c>
      <c r="B6596" s="21">
        <v>0.23075471385888419</v>
      </c>
      <c r="C6596" s="21">
        <v>0.16944015022997302</v>
      </c>
    </row>
    <row r="6597" spans="1:3">
      <c r="A6597">
        <v>6594</v>
      </c>
      <c r="B6597" s="21">
        <v>0.26445603330510337</v>
      </c>
      <c r="C6597" s="21">
        <v>0.20238507005785894</v>
      </c>
    </row>
    <row r="6598" spans="1:3">
      <c r="A6598">
        <v>6595</v>
      </c>
      <c r="B6598" s="21">
        <v>0.24354751832067217</v>
      </c>
      <c r="C6598" s="21">
        <v>0.15149682072462237</v>
      </c>
    </row>
    <row r="6599" spans="1:3">
      <c r="A6599">
        <v>6596</v>
      </c>
      <c r="B6599" s="21">
        <v>0.22614655095623745</v>
      </c>
      <c r="C6599" s="21">
        <v>0.22942479731493579</v>
      </c>
    </row>
    <row r="6600" spans="1:3">
      <c r="A6600">
        <v>6597</v>
      </c>
      <c r="B6600" s="21">
        <v>0.24656620190463871</v>
      </c>
      <c r="C6600" s="21">
        <v>0.22585273142138867</v>
      </c>
    </row>
    <row r="6601" spans="1:3">
      <c r="A6601">
        <v>6598</v>
      </c>
      <c r="B6601" s="21">
        <v>0.23560613430266505</v>
      </c>
      <c r="C6601" s="21">
        <v>0.19677693127925316</v>
      </c>
    </row>
    <row r="6602" spans="1:3">
      <c r="A6602">
        <v>6599</v>
      </c>
      <c r="B6602" s="21">
        <v>0.22490096741210555</v>
      </c>
      <c r="C6602" s="21">
        <v>0.22966333962972713</v>
      </c>
    </row>
    <row r="6603" spans="1:3">
      <c r="A6603">
        <v>6600</v>
      </c>
      <c r="B6603" s="21">
        <v>0.25392695302563512</v>
      </c>
      <c r="C6603" s="21">
        <v>0.21673791417601651</v>
      </c>
    </row>
    <row r="6604" spans="1:3">
      <c r="A6604">
        <v>6601</v>
      </c>
      <c r="B6604" s="21">
        <v>0.31072101120761147</v>
      </c>
      <c r="C6604" s="21">
        <v>0.11293136531903794</v>
      </c>
    </row>
    <row r="6605" spans="1:3">
      <c r="A6605">
        <v>6602</v>
      </c>
      <c r="B6605" s="21">
        <v>0.24914429149238679</v>
      </c>
      <c r="C6605" s="21">
        <v>0.17817611549056692</v>
      </c>
    </row>
    <row r="6606" spans="1:3">
      <c r="A6606">
        <v>6603</v>
      </c>
      <c r="B6606" s="21">
        <v>0.27499820402106961</v>
      </c>
      <c r="C6606" s="21">
        <v>0.25356420025787846</v>
      </c>
    </row>
    <row r="6607" spans="1:3">
      <c r="A6607">
        <v>6604</v>
      </c>
      <c r="B6607" s="21">
        <v>0.22391825250813149</v>
      </c>
      <c r="C6607" s="21">
        <v>0.19098011267792842</v>
      </c>
    </row>
    <row r="6608" spans="1:3">
      <c r="A6608">
        <v>6605</v>
      </c>
      <c r="B6608" s="21">
        <v>0.23807949118318619</v>
      </c>
      <c r="C6608" s="21">
        <v>0.19085618973411927</v>
      </c>
    </row>
    <row r="6609" spans="1:3">
      <c r="A6609">
        <v>6606</v>
      </c>
      <c r="B6609" s="21">
        <v>0.25523243994299516</v>
      </c>
      <c r="C6609" s="21">
        <v>0.23935693304296068</v>
      </c>
    </row>
    <row r="6610" spans="1:3">
      <c r="A6610">
        <v>6607</v>
      </c>
      <c r="B6610" s="21">
        <v>0.25772924959929788</v>
      </c>
      <c r="C6610" s="21">
        <v>0.15127409417098911</v>
      </c>
    </row>
    <row r="6611" spans="1:3">
      <c r="A6611">
        <v>6608</v>
      </c>
      <c r="B6611" s="21">
        <v>0.22242833702864837</v>
      </c>
      <c r="C6611" s="21">
        <v>0.1734350111280295</v>
      </c>
    </row>
    <row r="6612" spans="1:3">
      <c r="A6612">
        <v>6609</v>
      </c>
      <c r="B6612" s="21">
        <v>0.2177690116713438</v>
      </c>
      <c r="C6612" s="21">
        <v>0.18851514228443916</v>
      </c>
    </row>
    <row r="6613" spans="1:3">
      <c r="A6613">
        <v>6610</v>
      </c>
      <c r="B6613" s="21">
        <v>0.23845299892134683</v>
      </c>
      <c r="C6613" s="21">
        <v>0.19978253607492885</v>
      </c>
    </row>
    <row r="6614" spans="1:3">
      <c r="A6614">
        <v>6611</v>
      </c>
      <c r="B6614" s="21">
        <v>0.25641876593227486</v>
      </c>
      <c r="C6614" s="21">
        <v>0.21855509045686472</v>
      </c>
    </row>
    <row r="6615" spans="1:3">
      <c r="A6615">
        <v>6612</v>
      </c>
      <c r="B6615" s="21">
        <v>0.27202754777566851</v>
      </c>
      <c r="C6615" s="21">
        <v>0.2634121109471082</v>
      </c>
    </row>
    <row r="6616" spans="1:3">
      <c r="A6616">
        <v>6613</v>
      </c>
      <c r="B6616" s="21">
        <v>0.251780634071811</v>
      </c>
      <c r="C6616" s="21">
        <v>0.22640027179057154</v>
      </c>
    </row>
    <row r="6617" spans="1:3">
      <c r="A6617">
        <v>6614</v>
      </c>
      <c r="B6617" s="21">
        <v>0.20839591304259256</v>
      </c>
      <c r="C6617" s="21">
        <v>0.25444173835326167</v>
      </c>
    </row>
    <row r="6618" spans="1:3">
      <c r="A6618">
        <v>6615</v>
      </c>
      <c r="B6618" s="21">
        <v>0.21876369935851375</v>
      </c>
      <c r="C6618" s="21">
        <v>0.19058117899309165</v>
      </c>
    </row>
    <row r="6619" spans="1:3">
      <c r="A6619">
        <v>6616</v>
      </c>
      <c r="B6619" s="21">
        <v>0.20302598956249437</v>
      </c>
      <c r="C6619" s="21">
        <v>0.25645703219404109</v>
      </c>
    </row>
    <row r="6620" spans="1:3">
      <c r="A6620">
        <v>6617</v>
      </c>
      <c r="B6620" s="21">
        <v>0.22536588050160525</v>
      </c>
      <c r="C6620" s="21">
        <v>0.16514486317426019</v>
      </c>
    </row>
    <row r="6621" spans="1:3">
      <c r="A6621">
        <v>6618</v>
      </c>
      <c r="B6621" s="21">
        <v>0.24146485305695359</v>
      </c>
      <c r="C6621" s="21">
        <v>0.18814982027308202</v>
      </c>
    </row>
    <row r="6622" spans="1:3">
      <c r="A6622">
        <v>6619</v>
      </c>
      <c r="B6622" s="21">
        <v>0.21964609687301159</v>
      </c>
      <c r="C6622" s="21">
        <v>0.21500784166067122</v>
      </c>
    </row>
    <row r="6623" spans="1:3">
      <c r="A6623">
        <v>6620</v>
      </c>
      <c r="B6623" s="21">
        <v>0.26469593210252051</v>
      </c>
      <c r="C6623" s="21">
        <v>0.181382231929101</v>
      </c>
    </row>
    <row r="6624" spans="1:3">
      <c r="A6624">
        <v>6621</v>
      </c>
      <c r="B6624" s="21">
        <v>0.23025891474689145</v>
      </c>
      <c r="C6624" s="21">
        <v>0.17060700342055196</v>
      </c>
    </row>
    <row r="6625" spans="1:3">
      <c r="A6625">
        <v>6622</v>
      </c>
      <c r="B6625" s="21">
        <v>0.22997129830896679</v>
      </c>
      <c r="C6625" s="21">
        <v>0.19110226093637114</v>
      </c>
    </row>
    <row r="6626" spans="1:3">
      <c r="A6626">
        <v>6623</v>
      </c>
      <c r="B6626" s="21">
        <v>0.20396858084011782</v>
      </c>
      <c r="C6626" s="21">
        <v>0.23010103601814133</v>
      </c>
    </row>
    <row r="6627" spans="1:3">
      <c r="A6627">
        <v>6624</v>
      </c>
      <c r="B6627" s="21">
        <v>0.23637103792362671</v>
      </c>
      <c r="C6627" s="21">
        <v>0.20278621908897679</v>
      </c>
    </row>
    <row r="6628" spans="1:3">
      <c r="A6628">
        <v>6625</v>
      </c>
      <c r="B6628" s="21">
        <v>0.2261517637973337</v>
      </c>
      <c r="C6628" s="21">
        <v>0.25805713579408418</v>
      </c>
    </row>
    <row r="6629" spans="1:3">
      <c r="A6629">
        <v>6626</v>
      </c>
      <c r="B6629" s="21">
        <v>0.22797668833230447</v>
      </c>
      <c r="C6629" s="21">
        <v>0.18197970994162682</v>
      </c>
    </row>
    <row r="6630" spans="1:3">
      <c r="A6630">
        <v>6627</v>
      </c>
      <c r="B6630" s="21">
        <v>0.26044672777681405</v>
      </c>
      <c r="C6630" s="21">
        <v>0.16090552022163815</v>
      </c>
    </row>
    <row r="6631" spans="1:3">
      <c r="A6631">
        <v>6628</v>
      </c>
      <c r="B6631" s="21">
        <v>0.26166141867259057</v>
      </c>
      <c r="C6631" s="21">
        <v>0.14364893218384372</v>
      </c>
    </row>
    <row r="6632" spans="1:3">
      <c r="A6632">
        <v>6629</v>
      </c>
      <c r="B6632" s="21">
        <v>0.23073345040927529</v>
      </c>
      <c r="C6632" s="21">
        <v>0.1698981946115298</v>
      </c>
    </row>
    <row r="6633" spans="1:3">
      <c r="A6633">
        <v>6630</v>
      </c>
      <c r="B6633" s="21">
        <v>0.21678588598571263</v>
      </c>
      <c r="C6633" s="21">
        <v>0.18352476631389453</v>
      </c>
    </row>
    <row r="6634" spans="1:3">
      <c r="A6634">
        <v>6631</v>
      </c>
      <c r="B6634" s="21">
        <v>0.23568140254816555</v>
      </c>
      <c r="C6634" s="21">
        <v>0.17494062112209421</v>
      </c>
    </row>
    <row r="6635" spans="1:3">
      <c r="A6635">
        <v>6632</v>
      </c>
      <c r="B6635" s="21">
        <v>0.25389395083528737</v>
      </c>
      <c r="C6635" s="21">
        <v>0.18158978485964822</v>
      </c>
    </row>
    <row r="6636" spans="1:3">
      <c r="A6636">
        <v>6633</v>
      </c>
      <c r="B6636" s="21">
        <v>0.25491499763549957</v>
      </c>
      <c r="C6636" s="21">
        <v>0.2192387704443782</v>
      </c>
    </row>
    <row r="6637" spans="1:3">
      <c r="A6637">
        <v>6634</v>
      </c>
      <c r="B6637" s="21">
        <v>0.20909924602873589</v>
      </c>
      <c r="C6637" s="21">
        <v>0.22772769016013739</v>
      </c>
    </row>
    <row r="6638" spans="1:3">
      <c r="A6638">
        <v>6635</v>
      </c>
      <c r="B6638" s="21">
        <v>0.21928380548241067</v>
      </c>
      <c r="C6638" s="21">
        <v>0.16675180467891612</v>
      </c>
    </row>
    <row r="6639" spans="1:3">
      <c r="A6639">
        <v>6636</v>
      </c>
      <c r="B6639" s="21">
        <v>0.25226745749158319</v>
      </c>
      <c r="C6639" s="21">
        <v>0.17226592036531749</v>
      </c>
    </row>
    <row r="6640" spans="1:3">
      <c r="A6640">
        <v>6637</v>
      </c>
      <c r="B6640" s="21">
        <v>0.24520407252848495</v>
      </c>
      <c r="C6640" s="21">
        <v>0.18052829669172044</v>
      </c>
    </row>
    <row r="6641" spans="1:3">
      <c r="A6641">
        <v>6638</v>
      </c>
      <c r="B6641" s="21">
        <v>0.25061308295467261</v>
      </c>
      <c r="C6641" s="21">
        <v>0.13701903370971547</v>
      </c>
    </row>
    <row r="6642" spans="1:3">
      <c r="A6642">
        <v>6639</v>
      </c>
      <c r="B6642" s="21">
        <v>0.19745326789686396</v>
      </c>
      <c r="C6642" s="21">
        <v>0.21193592017617965</v>
      </c>
    </row>
    <row r="6643" spans="1:3">
      <c r="A6643">
        <v>6640</v>
      </c>
      <c r="B6643" s="21">
        <v>0.2406101135835432</v>
      </c>
      <c r="C6643" s="21">
        <v>0.15733013750576477</v>
      </c>
    </row>
    <row r="6644" spans="1:3">
      <c r="A6644">
        <v>6641</v>
      </c>
      <c r="B6644" s="21">
        <v>0.23381684028505853</v>
      </c>
      <c r="C6644" s="21">
        <v>0.22273860482221289</v>
      </c>
    </row>
    <row r="6645" spans="1:3">
      <c r="A6645">
        <v>6642</v>
      </c>
      <c r="B6645" s="21">
        <v>0.23597549873802148</v>
      </c>
      <c r="C6645" s="21">
        <v>0.17903917258487731</v>
      </c>
    </row>
    <row r="6646" spans="1:3">
      <c r="A6646">
        <v>6643</v>
      </c>
      <c r="B6646" s="21">
        <v>0.26410138936289274</v>
      </c>
      <c r="C6646" s="21">
        <v>0.17248981679051761</v>
      </c>
    </row>
    <row r="6647" spans="1:3">
      <c r="A6647">
        <v>6644</v>
      </c>
      <c r="B6647" s="21">
        <v>0.2165096001808347</v>
      </c>
      <c r="C6647" s="21">
        <v>0.20379418893657411</v>
      </c>
    </row>
    <row r="6648" spans="1:3">
      <c r="A6648">
        <v>6645</v>
      </c>
      <c r="B6648" s="21">
        <v>0.20809112697949858</v>
      </c>
      <c r="C6648" s="21">
        <v>0.19557106364333449</v>
      </c>
    </row>
    <row r="6649" spans="1:3">
      <c r="A6649">
        <v>6646</v>
      </c>
      <c r="B6649" s="21">
        <v>0.24208465387993236</v>
      </c>
      <c r="C6649" s="21">
        <v>0.23555252282229627</v>
      </c>
    </row>
    <row r="6650" spans="1:3">
      <c r="A6650">
        <v>6647</v>
      </c>
      <c r="B6650" s="21">
        <v>0.23429839118027995</v>
      </c>
      <c r="C6650" s="21">
        <v>0.18426997884494525</v>
      </c>
    </row>
    <row r="6651" spans="1:3">
      <c r="A6651">
        <v>6648</v>
      </c>
      <c r="B6651" s="21">
        <v>0.22428857377386091</v>
      </c>
      <c r="C6651" s="21">
        <v>0.23449962003233962</v>
      </c>
    </row>
    <row r="6652" spans="1:3">
      <c r="A6652">
        <v>6649</v>
      </c>
      <c r="B6652" s="21">
        <v>0.28169520198977593</v>
      </c>
      <c r="C6652" s="21">
        <v>0.16990035593792807</v>
      </c>
    </row>
    <row r="6653" spans="1:3">
      <c r="A6653">
        <v>6650</v>
      </c>
      <c r="B6653" s="21">
        <v>0.24754076538685518</v>
      </c>
      <c r="C6653" s="21">
        <v>0.17843433975580997</v>
      </c>
    </row>
    <row r="6654" spans="1:3">
      <c r="A6654">
        <v>6651</v>
      </c>
      <c r="B6654" s="21">
        <v>0.2447522851341935</v>
      </c>
      <c r="C6654" s="21">
        <v>0.21805121488443602</v>
      </c>
    </row>
    <row r="6655" spans="1:3">
      <c r="A6655">
        <v>6652</v>
      </c>
      <c r="B6655" s="21">
        <v>0.25637527999694731</v>
      </c>
      <c r="C6655" s="21">
        <v>0.18355946303569357</v>
      </c>
    </row>
    <row r="6656" spans="1:3">
      <c r="A6656">
        <v>6653</v>
      </c>
      <c r="B6656" s="21">
        <v>0.20084548057274801</v>
      </c>
      <c r="C6656" s="21">
        <v>0.21247090092429238</v>
      </c>
    </row>
    <row r="6657" spans="1:3">
      <c r="A6657">
        <v>6654</v>
      </c>
      <c r="B6657" s="21">
        <v>0.22445815848857384</v>
      </c>
      <c r="C6657" s="21">
        <v>0.22355536986364738</v>
      </c>
    </row>
    <row r="6658" spans="1:3">
      <c r="A6658">
        <v>6655</v>
      </c>
      <c r="B6658" s="21">
        <v>0.23738794529698645</v>
      </c>
      <c r="C6658" s="21">
        <v>0.23169789952805045</v>
      </c>
    </row>
    <row r="6659" spans="1:3">
      <c r="A6659">
        <v>6656</v>
      </c>
      <c r="B6659" s="21">
        <v>0.27419299317639623</v>
      </c>
      <c r="C6659" s="21">
        <v>0.17924984353322068</v>
      </c>
    </row>
    <row r="6660" spans="1:3">
      <c r="A6660">
        <v>6657</v>
      </c>
      <c r="B6660" s="21">
        <v>0.25257765682497524</v>
      </c>
      <c r="C6660" s="21">
        <v>0.15745422290876135</v>
      </c>
    </row>
    <row r="6661" spans="1:3">
      <c r="A6661">
        <v>6658</v>
      </c>
      <c r="B6661" s="21">
        <v>0.21741479701942729</v>
      </c>
      <c r="C6661" s="21">
        <v>0.20753449653419553</v>
      </c>
    </row>
    <row r="6662" spans="1:3">
      <c r="A6662">
        <v>6659</v>
      </c>
      <c r="B6662" s="21">
        <v>0.22216024097586931</v>
      </c>
      <c r="C6662" s="21">
        <v>0.16522900998972631</v>
      </c>
    </row>
    <row r="6663" spans="1:3">
      <c r="A6663">
        <v>6660</v>
      </c>
      <c r="B6663" s="21">
        <v>0.26830740996247848</v>
      </c>
      <c r="C6663" s="21">
        <v>0.1651129385169075</v>
      </c>
    </row>
    <row r="6664" spans="1:3">
      <c r="A6664">
        <v>6661</v>
      </c>
      <c r="B6664" s="21">
        <v>0.23689933786403666</v>
      </c>
      <c r="C6664" s="21">
        <v>0.20272849317995395</v>
      </c>
    </row>
    <row r="6665" spans="1:3">
      <c r="A6665">
        <v>6662</v>
      </c>
      <c r="B6665" s="21">
        <v>0.25270104481685085</v>
      </c>
      <c r="C6665" s="21">
        <v>0.19296486746805611</v>
      </c>
    </row>
    <row r="6666" spans="1:3">
      <c r="A6666">
        <v>6663</v>
      </c>
      <c r="B6666" s="21">
        <v>0.24012998204199604</v>
      </c>
      <c r="C6666" s="21">
        <v>0.19003249061546057</v>
      </c>
    </row>
    <row r="6667" spans="1:3">
      <c r="A6667">
        <v>6664</v>
      </c>
      <c r="B6667" s="21">
        <v>0.20123202491877118</v>
      </c>
      <c r="C6667" s="21">
        <v>0.22727045418545527</v>
      </c>
    </row>
    <row r="6668" spans="1:3">
      <c r="A6668">
        <v>6665</v>
      </c>
      <c r="B6668" s="21">
        <v>0.23558580140238375</v>
      </c>
      <c r="C6668" s="21">
        <v>0.19122174824846311</v>
      </c>
    </row>
    <row r="6669" spans="1:3">
      <c r="A6669">
        <v>6666</v>
      </c>
      <c r="B6669" s="21">
        <v>0.24962572705905603</v>
      </c>
      <c r="C6669" s="21">
        <v>0.20624463734221635</v>
      </c>
    </row>
    <row r="6670" spans="1:3">
      <c r="A6670">
        <v>6667</v>
      </c>
      <c r="B6670" s="21">
        <v>0.24645163798121061</v>
      </c>
      <c r="C6670" s="21">
        <v>0.21608208268371643</v>
      </c>
    </row>
    <row r="6671" spans="1:3">
      <c r="A6671">
        <v>6668</v>
      </c>
      <c r="B6671" s="21">
        <v>0.25590095994767464</v>
      </c>
      <c r="C6671" s="21">
        <v>0.18936159871763697</v>
      </c>
    </row>
    <row r="6672" spans="1:3">
      <c r="A6672">
        <v>6669</v>
      </c>
      <c r="B6672" s="21">
        <v>0.20895136093080907</v>
      </c>
      <c r="C6672" s="21">
        <v>0.20333458923434788</v>
      </c>
    </row>
    <row r="6673" spans="1:3">
      <c r="A6673">
        <v>6670</v>
      </c>
      <c r="B6673" s="21">
        <v>0.2391928952845172</v>
      </c>
      <c r="C6673" s="21">
        <v>0.17631472189579581</v>
      </c>
    </row>
    <row r="6674" spans="1:3">
      <c r="A6674">
        <v>6671</v>
      </c>
      <c r="B6674" s="21">
        <v>0.26991545983021004</v>
      </c>
      <c r="C6674" s="21">
        <v>0.14712185545078232</v>
      </c>
    </row>
    <row r="6675" spans="1:3">
      <c r="A6675">
        <v>6672</v>
      </c>
      <c r="B6675" s="21">
        <v>0.20968246969272614</v>
      </c>
      <c r="C6675" s="21">
        <v>0.1908800543566691</v>
      </c>
    </row>
    <row r="6676" spans="1:3">
      <c r="A6676">
        <v>6673</v>
      </c>
      <c r="B6676" s="21">
        <v>0.27993314912689971</v>
      </c>
      <c r="C6676" s="21">
        <v>0.11491172669109012</v>
      </c>
    </row>
    <row r="6677" spans="1:3">
      <c r="A6677">
        <v>6674</v>
      </c>
      <c r="B6677" s="21">
        <v>0.21775805255321445</v>
      </c>
      <c r="C6677" s="21">
        <v>0.18621155218005242</v>
      </c>
    </row>
    <row r="6678" spans="1:3">
      <c r="A6678">
        <v>6675</v>
      </c>
      <c r="B6678" s="21">
        <v>0.25476316415431499</v>
      </c>
      <c r="C6678" s="21">
        <v>0.21799576743383436</v>
      </c>
    </row>
    <row r="6679" spans="1:3">
      <c r="A6679">
        <v>6676</v>
      </c>
      <c r="B6679" s="21">
        <v>0.27137722160086963</v>
      </c>
      <c r="C6679" s="21">
        <v>0.20925230910362672</v>
      </c>
    </row>
    <row r="6680" spans="1:3">
      <c r="A6680">
        <v>6677</v>
      </c>
      <c r="B6680" s="21">
        <v>0.22083033449508446</v>
      </c>
      <c r="C6680" s="21">
        <v>0.20440424894161008</v>
      </c>
    </row>
    <row r="6681" spans="1:3">
      <c r="A6681">
        <v>6678</v>
      </c>
      <c r="B6681" s="21">
        <v>0.23477559394219216</v>
      </c>
      <c r="C6681" s="21">
        <v>0.16782716994470892</v>
      </c>
    </row>
    <row r="6682" spans="1:3">
      <c r="A6682">
        <v>6679</v>
      </c>
      <c r="B6682" s="21">
        <v>0.25028794794456988</v>
      </c>
      <c r="C6682" s="21">
        <v>0.27353753678714743</v>
      </c>
    </row>
    <row r="6683" spans="1:3">
      <c r="A6683">
        <v>6680</v>
      </c>
      <c r="B6683" s="21">
        <v>0.31316941994697362</v>
      </c>
      <c r="C6683" s="21">
        <v>0.18064404739869594</v>
      </c>
    </row>
    <row r="6684" spans="1:3">
      <c r="A6684">
        <v>6681</v>
      </c>
      <c r="B6684" s="21">
        <v>0.26697639448257837</v>
      </c>
      <c r="C6684" s="21">
        <v>0.21665888754863527</v>
      </c>
    </row>
    <row r="6685" spans="1:3">
      <c r="A6685">
        <v>6682</v>
      </c>
      <c r="B6685" s="21">
        <v>0.24064695442540079</v>
      </c>
      <c r="C6685" s="21">
        <v>0.18087505139477664</v>
      </c>
    </row>
    <row r="6686" spans="1:3">
      <c r="A6686">
        <v>6683</v>
      </c>
      <c r="B6686" s="21">
        <v>0.21943574488819642</v>
      </c>
      <c r="C6686" s="21">
        <v>0.23890940510324554</v>
      </c>
    </row>
    <row r="6687" spans="1:3">
      <c r="A6687">
        <v>6684</v>
      </c>
      <c r="B6687" s="21">
        <v>0.23292657280878495</v>
      </c>
      <c r="C6687" s="21">
        <v>0.17866653320297698</v>
      </c>
    </row>
    <row r="6688" spans="1:3">
      <c r="A6688">
        <v>6685</v>
      </c>
      <c r="B6688" s="21">
        <v>0.2450468445158632</v>
      </c>
      <c r="C6688" s="21">
        <v>0.17161833079667366</v>
      </c>
    </row>
    <row r="6689" spans="1:3">
      <c r="A6689">
        <v>6686</v>
      </c>
      <c r="B6689" s="21">
        <v>0.23414395314243325</v>
      </c>
      <c r="C6689" s="21">
        <v>0.22761290154374492</v>
      </c>
    </row>
    <row r="6690" spans="1:3">
      <c r="A6690">
        <v>6687</v>
      </c>
      <c r="B6690" s="21">
        <v>0.27828741178627314</v>
      </c>
      <c r="C6690" s="21">
        <v>0.14432422248010937</v>
      </c>
    </row>
    <row r="6691" spans="1:3">
      <c r="A6691">
        <v>6688</v>
      </c>
      <c r="B6691" s="21">
        <v>0.21620041465147333</v>
      </c>
      <c r="C6691" s="21">
        <v>0.19569320053740413</v>
      </c>
    </row>
    <row r="6692" spans="1:3">
      <c r="A6692">
        <v>6689</v>
      </c>
      <c r="B6692" s="21">
        <v>0.2485326237896287</v>
      </c>
      <c r="C6692" s="21">
        <v>0.19444037191527327</v>
      </c>
    </row>
    <row r="6693" spans="1:3">
      <c r="A6693">
        <v>6690</v>
      </c>
      <c r="B6693" s="21">
        <v>0.21131623923850501</v>
      </c>
      <c r="C6693" s="21">
        <v>0.1953487600232082</v>
      </c>
    </row>
    <row r="6694" spans="1:3">
      <c r="A6694">
        <v>6691</v>
      </c>
      <c r="B6694" s="21">
        <v>0.22701183811263645</v>
      </c>
      <c r="C6694" s="21">
        <v>0.25083353548124276</v>
      </c>
    </row>
    <row r="6695" spans="1:3">
      <c r="A6695">
        <v>6692</v>
      </c>
      <c r="B6695" s="21">
        <v>0.22230525581792843</v>
      </c>
      <c r="C6695" s="21">
        <v>0.22045970255390579</v>
      </c>
    </row>
    <row r="6696" spans="1:3">
      <c r="A6696">
        <v>6693</v>
      </c>
      <c r="B6696" s="21">
        <v>0.23898433007657208</v>
      </c>
      <c r="C6696" s="21">
        <v>0.15716568954237614</v>
      </c>
    </row>
    <row r="6697" spans="1:3">
      <c r="A6697">
        <v>6694</v>
      </c>
      <c r="B6697" s="21">
        <v>0.26500384800444393</v>
      </c>
      <c r="C6697" s="21">
        <v>0.14893021527773154</v>
      </c>
    </row>
    <row r="6698" spans="1:3">
      <c r="A6698">
        <v>6695</v>
      </c>
      <c r="B6698" s="21">
        <v>0.27682660256362607</v>
      </c>
      <c r="C6698" s="21">
        <v>0.17439223493020944</v>
      </c>
    </row>
    <row r="6699" spans="1:3">
      <c r="A6699">
        <v>6696</v>
      </c>
      <c r="B6699" s="21">
        <v>0.25724601482748616</v>
      </c>
      <c r="C6699" s="21">
        <v>0.16081990849761649</v>
      </c>
    </row>
    <row r="6700" spans="1:3">
      <c r="A6700">
        <v>6697</v>
      </c>
      <c r="B6700" s="21">
        <v>0.2524389195648255</v>
      </c>
      <c r="C6700" s="21">
        <v>0.19277606919508644</v>
      </c>
    </row>
    <row r="6701" spans="1:3">
      <c r="A6701">
        <v>6698</v>
      </c>
      <c r="B6701" s="21">
        <v>0.20642275629482057</v>
      </c>
      <c r="C6701" s="21">
        <v>0.21279616931226686</v>
      </c>
    </row>
    <row r="6702" spans="1:3">
      <c r="A6702">
        <v>6699</v>
      </c>
      <c r="B6702" s="21">
        <v>0.26264845940041454</v>
      </c>
      <c r="C6702" s="21">
        <v>0.14058710637496369</v>
      </c>
    </row>
    <row r="6703" spans="1:3">
      <c r="A6703">
        <v>6700</v>
      </c>
      <c r="B6703" s="21">
        <v>0.27075637977609496</v>
      </c>
      <c r="C6703" s="21">
        <v>0.16003854599111927</v>
      </c>
    </row>
    <row r="6704" spans="1:3">
      <c r="A6704">
        <v>6701</v>
      </c>
      <c r="B6704" s="21">
        <v>0.24833586622421447</v>
      </c>
      <c r="C6704" s="21">
        <v>0.18454585696194498</v>
      </c>
    </row>
    <row r="6705" spans="1:3">
      <c r="A6705">
        <v>6702</v>
      </c>
      <c r="B6705" s="21">
        <v>0.21401607043570167</v>
      </c>
      <c r="C6705" s="21">
        <v>0.2065004947436313</v>
      </c>
    </row>
    <row r="6706" spans="1:3">
      <c r="A6706">
        <v>6703</v>
      </c>
      <c r="B6706" s="21">
        <v>0.2548784961521684</v>
      </c>
      <c r="C6706" s="21">
        <v>0.14253429209627033</v>
      </c>
    </row>
    <row r="6707" spans="1:3">
      <c r="A6707">
        <v>6704</v>
      </c>
      <c r="B6707" s="21">
        <v>0.26729060606811816</v>
      </c>
      <c r="C6707" s="21">
        <v>0.15828990569975371</v>
      </c>
    </row>
    <row r="6708" spans="1:3">
      <c r="A6708">
        <v>6705</v>
      </c>
      <c r="B6708" s="21">
        <v>0.22028907704329517</v>
      </c>
      <c r="C6708" s="21">
        <v>0.18795974239095456</v>
      </c>
    </row>
    <row r="6709" spans="1:3">
      <c r="A6709">
        <v>6706</v>
      </c>
      <c r="B6709" s="21">
        <v>0.27392024667567749</v>
      </c>
      <c r="C6709" s="21">
        <v>0.1553314003205922</v>
      </c>
    </row>
    <row r="6710" spans="1:3">
      <c r="A6710">
        <v>6707</v>
      </c>
      <c r="B6710" s="21">
        <v>0.22605177923670378</v>
      </c>
      <c r="C6710" s="21">
        <v>0.17197418418854346</v>
      </c>
    </row>
    <row r="6711" spans="1:3">
      <c r="A6711">
        <v>6708</v>
      </c>
      <c r="B6711" s="21">
        <v>0.23081634717301461</v>
      </c>
      <c r="C6711" s="21">
        <v>0.24135237290616474</v>
      </c>
    </row>
    <row r="6712" spans="1:3">
      <c r="A6712">
        <v>6709</v>
      </c>
      <c r="B6712" s="21">
        <v>0.25986121327584027</v>
      </c>
      <c r="C6712" s="21">
        <v>0.13664453709349089</v>
      </c>
    </row>
    <row r="6713" spans="1:3">
      <c r="A6713">
        <v>6710</v>
      </c>
      <c r="B6713" s="21">
        <v>0.2418204572882561</v>
      </c>
      <c r="C6713" s="21">
        <v>0.20812529382156275</v>
      </c>
    </row>
    <row r="6714" spans="1:3">
      <c r="A6714">
        <v>6711</v>
      </c>
      <c r="B6714" s="21">
        <v>0.23392814639512297</v>
      </c>
      <c r="C6714" s="21">
        <v>0.20298397698511511</v>
      </c>
    </row>
    <row r="6715" spans="1:3">
      <c r="A6715">
        <v>6712</v>
      </c>
      <c r="B6715" s="21">
        <v>0.23116210299562726</v>
      </c>
      <c r="C6715" s="21">
        <v>0.2594804741957219</v>
      </c>
    </row>
    <row r="6716" spans="1:3">
      <c r="A6716">
        <v>6713</v>
      </c>
      <c r="B6716" s="21">
        <v>0.266013705439551</v>
      </c>
      <c r="C6716" s="21">
        <v>0.16648117875834623</v>
      </c>
    </row>
    <row r="6717" spans="1:3">
      <c r="A6717">
        <v>6714</v>
      </c>
      <c r="B6717" s="21">
        <v>0.19731560887240937</v>
      </c>
      <c r="C6717" s="21">
        <v>0.23631713057965603</v>
      </c>
    </row>
    <row r="6718" spans="1:3">
      <c r="A6718">
        <v>6715</v>
      </c>
      <c r="B6718" s="21">
        <v>0.21996590749233991</v>
      </c>
      <c r="C6718" s="21">
        <v>0.18970926332045851</v>
      </c>
    </row>
    <row r="6719" spans="1:3">
      <c r="A6719">
        <v>6716</v>
      </c>
      <c r="B6719" s="21">
        <v>0.22919293366667653</v>
      </c>
      <c r="C6719" s="21">
        <v>0.20713606879733135</v>
      </c>
    </row>
    <row r="6720" spans="1:3">
      <c r="A6720">
        <v>6717</v>
      </c>
      <c r="B6720" s="21">
        <v>0.23649252475683114</v>
      </c>
      <c r="C6720" s="21">
        <v>0.27398863888873715</v>
      </c>
    </row>
    <row r="6721" spans="1:3">
      <c r="A6721">
        <v>6718</v>
      </c>
      <c r="B6721" s="21">
        <v>0.22308044106610092</v>
      </c>
      <c r="C6721" s="21">
        <v>0.18266929942965462</v>
      </c>
    </row>
    <row r="6722" spans="1:3">
      <c r="A6722">
        <v>6719</v>
      </c>
      <c r="B6722" s="21">
        <v>0.25059325174544433</v>
      </c>
      <c r="C6722" s="21">
        <v>0.21174459369932905</v>
      </c>
    </row>
    <row r="6723" spans="1:3">
      <c r="A6723">
        <v>6720</v>
      </c>
      <c r="B6723" s="21">
        <v>0.22708931145043104</v>
      </c>
      <c r="C6723" s="21">
        <v>0.17900332278210745</v>
      </c>
    </row>
    <row r="6724" spans="1:3">
      <c r="A6724">
        <v>6721</v>
      </c>
      <c r="B6724" s="21">
        <v>0.28831926595024565</v>
      </c>
      <c r="C6724" s="21">
        <v>0.14086617376079827</v>
      </c>
    </row>
    <row r="6725" spans="1:3">
      <c r="A6725">
        <v>6722</v>
      </c>
      <c r="B6725" s="21">
        <v>0.25246882648742114</v>
      </c>
      <c r="C6725" s="21">
        <v>0.21459389198325213</v>
      </c>
    </row>
    <row r="6726" spans="1:3">
      <c r="A6726">
        <v>6723</v>
      </c>
      <c r="B6726" s="21">
        <v>0.21328242766298483</v>
      </c>
      <c r="C6726" s="21">
        <v>0.22890624908815016</v>
      </c>
    </row>
    <row r="6727" spans="1:3">
      <c r="A6727">
        <v>6724</v>
      </c>
      <c r="B6727" s="21">
        <v>0.21347001799612919</v>
      </c>
      <c r="C6727" s="21">
        <v>0.20955828306415442</v>
      </c>
    </row>
    <row r="6728" spans="1:3">
      <c r="A6728">
        <v>6725</v>
      </c>
      <c r="B6728" s="21">
        <v>0.32586956028837927</v>
      </c>
      <c r="C6728" s="21">
        <v>7.6967206963809071E-2</v>
      </c>
    </row>
    <row r="6729" spans="1:3">
      <c r="A6729">
        <v>6726</v>
      </c>
      <c r="B6729" s="21">
        <v>0.22227213028401177</v>
      </c>
      <c r="C6729" s="21">
        <v>0.22475415054319758</v>
      </c>
    </row>
    <row r="6730" spans="1:3">
      <c r="A6730">
        <v>6727</v>
      </c>
      <c r="B6730" s="21">
        <v>0.24683839144183906</v>
      </c>
      <c r="C6730" s="21">
        <v>0.14615983320103693</v>
      </c>
    </row>
    <row r="6731" spans="1:3">
      <c r="A6731">
        <v>6728</v>
      </c>
      <c r="B6731" s="21">
        <v>0.22678960646070817</v>
      </c>
      <c r="C6731" s="21">
        <v>0.20070856601915069</v>
      </c>
    </row>
    <row r="6732" spans="1:3">
      <c r="A6732">
        <v>6729</v>
      </c>
      <c r="B6732" s="21">
        <v>0.23033702659796637</v>
      </c>
      <c r="C6732" s="21">
        <v>0.228004790891565</v>
      </c>
    </row>
    <row r="6733" spans="1:3">
      <c r="A6733">
        <v>6730</v>
      </c>
      <c r="B6733" s="21">
        <v>0.26381015536793762</v>
      </c>
      <c r="C6733" s="21">
        <v>0.13209623982651503</v>
      </c>
    </row>
    <row r="6734" spans="1:3">
      <c r="A6734">
        <v>6731</v>
      </c>
      <c r="B6734" s="21">
        <v>0.23798045964945699</v>
      </c>
      <c r="C6734" s="21">
        <v>0.16766566181404485</v>
      </c>
    </row>
    <row r="6735" spans="1:3">
      <c r="A6735">
        <v>6732</v>
      </c>
      <c r="B6735" s="21">
        <v>0.24519528913966745</v>
      </c>
      <c r="C6735" s="21">
        <v>0.22871219615504923</v>
      </c>
    </row>
    <row r="6736" spans="1:3">
      <c r="A6736">
        <v>6733</v>
      </c>
      <c r="B6736" s="21">
        <v>0.24031023429535958</v>
      </c>
      <c r="C6736" s="21">
        <v>0.1600884481928041</v>
      </c>
    </row>
    <row r="6737" spans="1:3">
      <c r="A6737">
        <v>6734</v>
      </c>
      <c r="B6737" s="21">
        <v>0.26840380637014882</v>
      </c>
      <c r="C6737" s="21">
        <v>0.17637311169177194</v>
      </c>
    </row>
    <row r="6738" spans="1:3">
      <c r="A6738">
        <v>6735</v>
      </c>
      <c r="B6738" s="21">
        <v>0.2486434450332935</v>
      </c>
      <c r="C6738" s="21">
        <v>0.21839306139313999</v>
      </c>
    </row>
    <row r="6739" spans="1:3">
      <c r="A6739">
        <v>6736</v>
      </c>
      <c r="B6739" s="21">
        <v>0.23550745129281769</v>
      </c>
      <c r="C6739" s="21">
        <v>0.16632196826917173</v>
      </c>
    </row>
    <row r="6740" spans="1:3">
      <c r="A6740">
        <v>6737</v>
      </c>
      <c r="B6740" s="21">
        <v>0.25003212089855409</v>
      </c>
      <c r="C6740" s="21">
        <v>0.15174826026217914</v>
      </c>
    </row>
    <row r="6741" spans="1:3">
      <c r="A6741">
        <v>6738</v>
      </c>
      <c r="B6741" s="21">
        <v>0.26712792783726524</v>
      </c>
      <c r="C6741" s="21">
        <v>0.17694093344810163</v>
      </c>
    </row>
    <row r="6742" spans="1:3">
      <c r="A6742">
        <v>6739</v>
      </c>
      <c r="B6742" s="21">
        <v>0.24040519636120922</v>
      </c>
      <c r="C6742" s="21">
        <v>0.21103402769308385</v>
      </c>
    </row>
    <row r="6743" spans="1:3">
      <c r="A6743">
        <v>6740</v>
      </c>
      <c r="B6743" s="21">
        <v>0.21763305415182496</v>
      </c>
      <c r="C6743" s="21">
        <v>0.20253470901025636</v>
      </c>
    </row>
    <row r="6744" spans="1:3">
      <c r="A6744">
        <v>6741</v>
      </c>
      <c r="B6744" s="21">
        <v>0.22078879215532016</v>
      </c>
      <c r="C6744" s="21">
        <v>0.18484242051765257</v>
      </c>
    </row>
    <row r="6745" spans="1:3">
      <c r="A6745">
        <v>6742</v>
      </c>
      <c r="B6745" s="21">
        <v>0.20647459818055813</v>
      </c>
      <c r="C6745" s="21">
        <v>0.20516998531174727</v>
      </c>
    </row>
    <row r="6746" spans="1:3">
      <c r="A6746">
        <v>6743</v>
      </c>
      <c r="B6746" s="21">
        <v>0.22505569943069539</v>
      </c>
      <c r="C6746" s="21">
        <v>0.18586333688110734</v>
      </c>
    </row>
    <row r="6747" spans="1:3">
      <c r="A6747">
        <v>6744</v>
      </c>
      <c r="B6747" s="21">
        <v>0.25705576230318705</v>
      </c>
      <c r="C6747" s="21">
        <v>0.17452636946050651</v>
      </c>
    </row>
    <row r="6748" spans="1:3">
      <c r="A6748">
        <v>6745</v>
      </c>
      <c r="B6748" s="21">
        <v>0.20962361313008726</v>
      </c>
      <c r="C6748" s="21">
        <v>0.21728585849741944</v>
      </c>
    </row>
    <row r="6749" spans="1:3">
      <c r="A6749">
        <v>6746</v>
      </c>
      <c r="B6749" s="21">
        <v>0.2206652839169812</v>
      </c>
      <c r="C6749" s="21">
        <v>0.16935034726107628</v>
      </c>
    </row>
    <row r="6750" spans="1:3">
      <c r="A6750">
        <v>6747</v>
      </c>
      <c r="B6750" s="21">
        <v>0.22728361217407417</v>
      </c>
      <c r="C6750" s="21">
        <v>0.25614825881632169</v>
      </c>
    </row>
    <row r="6751" spans="1:3">
      <c r="A6751">
        <v>6748</v>
      </c>
      <c r="B6751" s="21">
        <v>0.24722770886779105</v>
      </c>
      <c r="C6751" s="21">
        <v>0.2483096255956119</v>
      </c>
    </row>
    <row r="6752" spans="1:3">
      <c r="A6752">
        <v>6749</v>
      </c>
      <c r="B6752" s="21">
        <v>0.22485931464038661</v>
      </c>
      <c r="C6752" s="21">
        <v>0.20292055945557538</v>
      </c>
    </row>
    <row r="6753" spans="1:3">
      <c r="A6753">
        <v>6750</v>
      </c>
      <c r="B6753" s="21">
        <v>0.24196036685361311</v>
      </c>
      <c r="C6753" s="21">
        <v>0.17916519838498601</v>
      </c>
    </row>
    <row r="6754" spans="1:3">
      <c r="A6754">
        <v>6751</v>
      </c>
      <c r="B6754" s="21">
        <v>0.21269471885476721</v>
      </c>
      <c r="C6754" s="21">
        <v>0.21865099114580117</v>
      </c>
    </row>
    <row r="6755" spans="1:3">
      <c r="A6755">
        <v>6752</v>
      </c>
      <c r="B6755" s="21">
        <v>0.26402708295580524</v>
      </c>
      <c r="C6755" s="21">
        <v>0.23435447877131005</v>
      </c>
    </row>
    <row r="6756" spans="1:3">
      <c r="A6756">
        <v>6753</v>
      </c>
      <c r="B6756" s="21">
        <v>0.20924339649342535</v>
      </c>
      <c r="C6756" s="21">
        <v>0.24034999813954325</v>
      </c>
    </row>
    <row r="6757" spans="1:3">
      <c r="A6757">
        <v>6754</v>
      </c>
      <c r="B6757" s="21">
        <v>0.25982661530693152</v>
      </c>
      <c r="C6757" s="21">
        <v>0.22520829977461004</v>
      </c>
    </row>
    <row r="6758" spans="1:3">
      <c r="A6758">
        <v>6755</v>
      </c>
      <c r="B6758" s="21">
        <v>0.24280986661724599</v>
      </c>
      <c r="C6758" s="21">
        <v>0.180966612363435</v>
      </c>
    </row>
    <row r="6759" spans="1:3">
      <c r="A6759">
        <v>6756</v>
      </c>
      <c r="B6759" s="21">
        <v>0.24693176858957105</v>
      </c>
      <c r="C6759" s="21">
        <v>0.16833645987682677</v>
      </c>
    </row>
    <row r="6760" spans="1:3">
      <c r="A6760">
        <v>6757</v>
      </c>
      <c r="B6760" s="21">
        <v>0.23835548922889863</v>
      </c>
      <c r="C6760" s="21">
        <v>0.1853393089825226</v>
      </c>
    </row>
    <row r="6761" spans="1:3">
      <c r="A6761">
        <v>6758</v>
      </c>
      <c r="B6761" s="21">
        <v>0.21319239105312052</v>
      </c>
      <c r="C6761" s="21">
        <v>0.18481852422066972</v>
      </c>
    </row>
    <row r="6762" spans="1:3">
      <c r="A6762">
        <v>6759</v>
      </c>
      <c r="B6762" s="21">
        <v>0.21569969949563259</v>
      </c>
      <c r="C6762" s="21">
        <v>0.24182739841613923</v>
      </c>
    </row>
    <row r="6763" spans="1:3">
      <c r="A6763">
        <v>6760</v>
      </c>
      <c r="B6763" s="21">
        <v>0.23572353597719439</v>
      </c>
      <c r="C6763" s="21">
        <v>0.15366899711232268</v>
      </c>
    </row>
    <row r="6764" spans="1:3">
      <c r="A6764">
        <v>6761</v>
      </c>
      <c r="B6764" s="21">
        <v>0.22888723794928953</v>
      </c>
      <c r="C6764" s="21">
        <v>0.23502209284366615</v>
      </c>
    </row>
    <row r="6765" spans="1:3">
      <c r="A6765">
        <v>6762</v>
      </c>
      <c r="B6765" s="21">
        <v>0.23043538096679456</v>
      </c>
      <c r="C6765" s="21">
        <v>0.19492872613235465</v>
      </c>
    </row>
    <row r="6766" spans="1:3">
      <c r="A6766">
        <v>6763</v>
      </c>
      <c r="B6766" s="21">
        <v>0.23938099092196624</v>
      </c>
      <c r="C6766" s="21">
        <v>0.21625721905677109</v>
      </c>
    </row>
    <row r="6767" spans="1:3">
      <c r="A6767">
        <v>6764</v>
      </c>
      <c r="B6767" s="21">
        <v>0.21190818936375613</v>
      </c>
      <c r="C6767" s="21">
        <v>0.24452016212811409</v>
      </c>
    </row>
    <row r="6768" spans="1:3">
      <c r="A6768">
        <v>6765</v>
      </c>
      <c r="B6768" s="21">
        <v>0.23697716221020579</v>
      </c>
      <c r="C6768" s="21">
        <v>0.19797227035503734</v>
      </c>
    </row>
    <row r="6769" spans="1:3">
      <c r="A6769">
        <v>6766</v>
      </c>
      <c r="B6769" s="21">
        <v>0.26021532386695068</v>
      </c>
      <c r="C6769" s="21">
        <v>0.1371412403443471</v>
      </c>
    </row>
    <row r="6770" spans="1:3">
      <c r="A6770">
        <v>6767</v>
      </c>
      <c r="B6770" s="21">
        <v>0.26727254735316447</v>
      </c>
      <c r="C6770" s="21">
        <v>0.15139582398312212</v>
      </c>
    </row>
    <row r="6771" spans="1:3">
      <c r="A6771">
        <v>6768</v>
      </c>
      <c r="B6771" s="21">
        <v>0.24920186310559231</v>
      </c>
      <c r="C6771" s="21">
        <v>0.16003920107884903</v>
      </c>
    </row>
    <row r="6772" spans="1:3">
      <c r="A6772">
        <v>6769</v>
      </c>
      <c r="B6772" s="21">
        <v>0.22015908343802468</v>
      </c>
      <c r="C6772" s="21">
        <v>0.23268713590720916</v>
      </c>
    </row>
    <row r="6773" spans="1:3">
      <c r="A6773">
        <v>6770</v>
      </c>
      <c r="B6773" s="21">
        <v>0.23481181887791899</v>
      </c>
      <c r="C6773" s="21">
        <v>0.15100832372215023</v>
      </c>
    </row>
    <row r="6774" spans="1:3">
      <c r="A6774">
        <v>6771</v>
      </c>
      <c r="B6774" s="21">
        <v>0.22915732062395619</v>
      </c>
      <c r="C6774" s="21">
        <v>0.17218800922140531</v>
      </c>
    </row>
    <row r="6775" spans="1:3">
      <c r="A6775">
        <v>6772</v>
      </c>
      <c r="B6775" s="21">
        <v>0.29549158538099035</v>
      </c>
      <c r="C6775" s="21">
        <v>0.13545626980544934</v>
      </c>
    </row>
    <row r="6776" spans="1:3">
      <c r="A6776">
        <v>6773</v>
      </c>
      <c r="B6776" s="21">
        <v>0.22305511709653311</v>
      </c>
      <c r="C6776" s="21">
        <v>0.23179935627792167</v>
      </c>
    </row>
    <row r="6777" spans="1:3">
      <c r="A6777">
        <v>6774</v>
      </c>
      <c r="B6777" s="21">
        <v>0.22531304394399868</v>
      </c>
      <c r="C6777" s="21">
        <v>0.20158568514189473</v>
      </c>
    </row>
    <row r="6778" spans="1:3">
      <c r="A6778">
        <v>6775</v>
      </c>
      <c r="B6778" s="21">
        <v>0.21121833587461061</v>
      </c>
      <c r="C6778" s="21">
        <v>0.19933249434449063</v>
      </c>
    </row>
    <row r="6779" spans="1:3">
      <c r="A6779">
        <v>6776</v>
      </c>
      <c r="B6779" s="21">
        <v>0.2121603181984307</v>
      </c>
      <c r="C6779" s="21">
        <v>0.2563242678607095</v>
      </c>
    </row>
    <row r="6780" spans="1:3">
      <c r="A6780">
        <v>6777</v>
      </c>
      <c r="B6780" s="21">
        <v>0.27274809634327846</v>
      </c>
      <c r="C6780" s="21">
        <v>0.17531974110412976</v>
      </c>
    </row>
    <row r="6781" spans="1:3">
      <c r="A6781">
        <v>6778</v>
      </c>
      <c r="B6781" s="21">
        <v>0.23193438226320634</v>
      </c>
      <c r="C6781" s="21">
        <v>0.18824439086503947</v>
      </c>
    </row>
    <row r="6782" spans="1:3">
      <c r="A6782">
        <v>6779</v>
      </c>
      <c r="B6782" s="21">
        <v>0.24612522580992424</v>
      </c>
      <c r="C6782" s="21">
        <v>0.18517298077478253</v>
      </c>
    </row>
    <row r="6783" spans="1:3">
      <c r="A6783">
        <v>6780</v>
      </c>
      <c r="B6783" s="21">
        <v>0.24904500132919549</v>
      </c>
      <c r="C6783" s="21">
        <v>0.22115301530486481</v>
      </c>
    </row>
    <row r="6784" spans="1:3">
      <c r="A6784">
        <v>6781</v>
      </c>
      <c r="B6784" s="21">
        <v>0.20936945907730617</v>
      </c>
      <c r="C6784" s="21">
        <v>0.21867696863519948</v>
      </c>
    </row>
    <row r="6785" spans="1:3">
      <c r="A6785">
        <v>6782</v>
      </c>
      <c r="B6785" s="21">
        <v>0.28400037738938283</v>
      </c>
      <c r="C6785" s="21">
        <v>0.13387158144998915</v>
      </c>
    </row>
    <row r="6786" spans="1:3">
      <c r="A6786">
        <v>6783</v>
      </c>
      <c r="B6786" s="21">
        <v>0.24184976122062746</v>
      </c>
      <c r="C6786" s="21">
        <v>0.16421786194247592</v>
      </c>
    </row>
    <row r="6787" spans="1:3">
      <c r="A6787">
        <v>6784</v>
      </c>
      <c r="B6787" s="21">
        <v>0.23588277014864509</v>
      </c>
      <c r="C6787" s="21">
        <v>0.20714749061882518</v>
      </c>
    </row>
    <row r="6788" spans="1:3">
      <c r="A6788">
        <v>6785</v>
      </c>
      <c r="B6788" s="21">
        <v>0.21566179544887926</v>
      </c>
      <c r="C6788" s="21">
        <v>0.22539982528968364</v>
      </c>
    </row>
    <row r="6789" spans="1:3">
      <c r="A6789">
        <v>6786</v>
      </c>
      <c r="B6789" s="21">
        <v>0.23852819815677292</v>
      </c>
      <c r="C6789" s="21">
        <v>0.19585566876732108</v>
      </c>
    </row>
    <row r="6790" spans="1:3">
      <c r="A6790">
        <v>6787</v>
      </c>
      <c r="B6790" s="21">
        <v>0.24664381942413355</v>
      </c>
      <c r="C6790" s="21">
        <v>0.20013360254491197</v>
      </c>
    </row>
    <row r="6791" spans="1:3">
      <c r="A6791">
        <v>6788</v>
      </c>
      <c r="B6791" s="21">
        <v>0.25272810786680083</v>
      </c>
      <c r="C6791" s="21">
        <v>0.14759788645017238</v>
      </c>
    </row>
    <row r="6792" spans="1:3">
      <c r="A6792">
        <v>6789</v>
      </c>
      <c r="B6792" s="21">
        <v>0.22778565581425667</v>
      </c>
      <c r="C6792" s="21">
        <v>0.22228328241554532</v>
      </c>
    </row>
    <row r="6793" spans="1:3">
      <c r="A6793">
        <v>6790</v>
      </c>
      <c r="B6793" s="21">
        <v>0.20677907928729461</v>
      </c>
      <c r="C6793" s="21">
        <v>0.22187271394814886</v>
      </c>
    </row>
    <row r="6794" spans="1:3">
      <c r="A6794">
        <v>6791</v>
      </c>
      <c r="B6794" s="21">
        <v>0.22455214881174354</v>
      </c>
      <c r="C6794" s="21">
        <v>0.17744687574745782</v>
      </c>
    </row>
    <row r="6795" spans="1:3">
      <c r="A6795">
        <v>6792</v>
      </c>
      <c r="B6795" s="21">
        <v>0.24095449372809757</v>
      </c>
      <c r="C6795" s="21">
        <v>0.20057137936309871</v>
      </c>
    </row>
    <row r="6796" spans="1:3">
      <c r="A6796">
        <v>6793</v>
      </c>
      <c r="B6796" s="21">
        <v>0.23160767904205234</v>
      </c>
      <c r="C6796" s="21">
        <v>0.20547164258639264</v>
      </c>
    </row>
    <row r="6797" spans="1:3">
      <c r="A6797">
        <v>6794</v>
      </c>
      <c r="B6797" s="21">
        <v>0.24834754172679918</v>
      </c>
      <c r="C6797" s="21">
        <v>0.22672556681710454</v>
      </c>
    </row>
    <row r="6798" spans="1:3">
      <c r="A6798">
        <v>6795</v>
      </c>
      <c r="B6798" s="21">
        <v>0.20802251042710496</v>
      </c>
      <c r="C6798" s="21">
        <v>0.22447083988477645</v>
      </c>
    </row>
    <row r="6799" spans="1:3">
      <c r="A6799">
        <v>6796</v>
      </c>
      <c r="B6799" s="21">
        <v>0.22968413477233846</v>
      </c>
      <c r="C6799" s="21">
        <v>0.25518706207952446</v>
      </c>
    </row>
    <row r="6800" spans="1:3">
      <c r="A6800">
        <v>6797</v>
      </c>
      <c r="B6800" s="21">
        <v>0.28076653061960605</v>
      </c>
      <c r="C6800" s="21">
        <v>0.1709296463233998</v>
      </c>
    </row>
    <row r="6801" spans="1:3">
      <c r="A6801">
        <v>6798</v>
      </c>
      <c r="B6801" s="21">
        <v>0.2294157233481183</v>
      </c>
      <c r="C6801" s="21">
        <v>0.17826736715694516</v>
      </c>
    </row>
    <row r="6802" spans="1:3">
      <c r="A6802">
        <v>6799</v>
      </c>
      <c r="B6802" s="21">
        <v>0.28196976900009141</v>
      </c>
      <c r="C6802" s="21">
        <v>0.15878826217583308</v>
      </c>
    </row>
    <row r="6803" spans="1:3">
      <c r="A6803">
        <v>6800</v>
      </c>
      <c r="B6803" s="21">
        <v>0.27356023081927761</v>
      </c>
      <c r="C6803" s="21">
        <v>0.17000832644829866</v>
      </c>
    </row>
    <row r="6804" spans="1:3">
      <c r="A6804">
        <v>6801</v>
      </c>
      <c r="B6804" s="21">
        <v>0.24542826623313682</v>
      </c>
      <c r="C6804" s="21">
        <v>0.16744233404514247</v>
      </c>
    </row>
    <row r="6805" spans="1:3">
      <c r="A6805">
        <v>6802</v>
      </c>
      <c r="B6805" s="21">
        <v>0.21566468434389327</v>
      </c>
      <c r="C6805" s="21">
        <v>0.21379931546633926</v>
      </c>
    </row>
    <row r="6806" spans="1:3">
      <c r="A6806">
        <v>6803</v>
      </c>
      <c r="B6806" s="21">
        <v>0.23401478087372335</v>
      </c>
      <c r="C6806" s="21">
        <v>0.19125456879384856</v>
      </c>
    </row>
    <row r="6807" spans="1:3">
      <c r="A6807">
        <v>6804</v>
      </c>
      <c r="B6807" s="21">
        <v>0.23337669849334733</v>
      </c>
      <c r="C6807" s="21">
        <v>0.19774534374089647</v>
      </c>
    </row>
    <row r="6808" spans="1:3">
      <c r="A6808">
        <v>6805</v>
      </c>
      <c r="B6808" s="21">
        <v>0.22952815971221388</v>
      </c>
      <c r="C6808" s="21">
        <v>0.17130719310113629</v>
      </c>
    </row>
    <row r="6809" spans="1:3">
      <c r="A6809">
        <v>6806</v>
      </c>
      <c r="B6809" s="21">
        <v>0.24648334572222774</v>
      </c>
      <c r="C6809" s="21">
        <v>0.28548329051638371</v>
      </c>
    </row>
    <row r="6810" spans="1:3">
      <c r="A6810">
        <v>6807</v>
      </c>
      <c r="B6810" s="21">
        <v>0.25213437723511745</v>
      </c>
      <c r="C6810" s="21">
        <v>0.18495972785379128</v>
      </c>
    </row>
    <row r="6811" spans="1:3">
      <c r="A6811">
        <v>6808</v>
      </c>
      <c r="B6811" s="21">
        <v>0.25347121073741674</v>
      </c>
      <c r="C6811" s="21">
        <v>0.18533851276929439</v>
      </c>
    </row>
    <row r="6812" spans="1:3">
      <c r="A6812">
        <v>6809</v>
      </c>
      <c r="B6812" s="21">
        <v>0.2507490334173062</v>
      </c>
      <c r="C6812" s="21">
        <v>0.14725794350042021</v>
      </c>
    </row>
    <row r="6813" spans="1:3">
      <c r="A6813">
        <v>6810</v>
      </c>
      <c r="B6813" s="21">
        <v>0.20961694759679625</v>
      </c>
      <c r="C6813" s="21">
        <v>0.24762124312976852</v>
      </c>
    </row>
    <row r="6814" spans="1:3">
      <c r="A6814">
        <v>6811</v>
      </c>
      <c r="B6814" s="21">
        <v>0.24331675940635811</v>
      </c>
      <c r="C6814" s="21">
        <v>0.16055911109426757</v>
      </c>
    </row>
    <row r="6815" spans="1:3">
      <c r="A6815">
        <v>6812</v>
      </c>
      <c r="B6815" s="21">
        <v>0.23045462156356358</v>
      </c>
      <c r="C6815" s="21">
        <v>0.2431775425202099</v>
      </c>
    </row>
    <row r="6816" spans="1:3">
      <c r="A6816">
        <v>6813</v>
      </c>
      <c r="B6816" s="21">
        <v>0.24183699235655101</v>
      </c>
      <c r="C6816" s="21">
        <v>0.19691109473460208</v>
      </c>
    </row>
    <row r="6817" spans="1:3">
      <c r="A6817">
        <v>6814</v>
      </c>
      <c r="B6817" s="21">
        <v>0.20918259231586397</v>
      </c>
      <c r="C6817" s="21">
        <v>0.27574297848269946</v>
      </c>
    </row>
    <row r="6818" spans="1:3">
      <c r="A6818">
        <v>6815</v>
      </c>
      <c r="B6818" s="21">
        <v>0.22027630183708219</v>
      </c>
      <c r="C6818" s="21">
        <v>0.21006736770972473</v>
      </c>
    </row>
    <row r="6819" spans="1:3">
      <c r="A6819">
        <v>6816</v>
      </c>
      <c r="B6819" s="21">
        <v>0.22992011704669113</v>
      </c>
      <c r="C6819" s="21">
        <v>0.16134785613438471</v>
      </c>
    </row>
    <row r="6820" spans="1:3">
      <c r="A6820">
        <v>6817</v>
      </c>
      <c r="B6820" s="21">
        <v>0.25291964112035042</v>
      </c>
      <c r="C6820" s="21">
        <v>0.18934471704793121</v>
      </c>
    </row>
    <row r="6821" spans="1:3">
      <c r="A6821">
        <v>6818</v>
      </c>
      <c r="B6821" s="21">
        <v>0.22289257586292227</v>
      </c>
      <c r="C6821" s="21">
        <v>0.20500589312344833</v>
      </c>
    </row>
    <row r="6822" spans="1:3">
      <c r="A6822">
        <v>6819</v>
      </c>
      <c r="B6822" s="21">
        <v>0.21466513580503996</v>
      </c>
      <c r="C6822" s="21">
        <v>0.18952263167405173</v>
      </c>
    </row>
    <row r="6823" spans="1:3">
      <c r="A6823">
        <v>6820</v>
      </c>
      <c r="B6823" s="21">
        <v>0.24219678988075294</v>
      </c>
      <c r="C6823" s="21">
        <v>0.2205785319013025</v>
      </c>
    </row>
    <row r="6824" spans="1:3">
      <c r="A6824">
        <v>6821</v>
      </c>
      <c r="B6824" s="21">
        <v>0.24943095089769546</v>
      </c>
      <c r="C6824" s="21">
        <v>0.18966778803521311</v>
      </c>
    </row>
    <row r="6825" spans="1:3">
      <c r="A6825">
        <v>6822</v>
      </c>
      <c r="B6825" s="21">
        <v>0.29777374827749098</v>
      </c>
      <c r="C6825" s="21">
        <v>0.1355245103630428</v>
      </c>
    </row>
    <row r="6826" spans="1:3">
      <c r="A6826">
        <v>6823</v>
      </c>
      <c r="B6826" s="21">
        <v>0.22932784524207472</v>
      </c>
      <c r="C6826" s="21">
        <v>0.17785766796542812</v>
      </c>
    </row>
    <row r="6827" spans="1:3">
      <c r="A6827">
        <v>6824</v>
      </c>
      <c r="B6827" s="21">
        <v>0.27531140228198853</v>
      </c>
      <c r="C6827" s="21">
        <v>0.19484046639222438</v>
      </c>
    </row>
    <row r="6828" spans="1:3">
      <c r="A6828">
        <v>6825</v>
      </c>
      <c r="B6828" s="21">
        <v>0.23410499865910256</v>
      </c>
      <c r="C6828" s="21">
        <v>0.1943638748267148</v>
      </c>
    </row>
    <row r="6829" spans="1:3">
      <c r="A6829">
        <v>6826</v>
      </c>
      <c r="B6829" s="21">
        <v>0.26665241859594879</v>
      </c>
      <c r="C6829" s="21">
        <v>0.1467407082398694</v>
      </c>
    </row>
    <row r="6830" spans="1:3">
      <c r="A6830">
        <v>6827</v>
      </c>
      <c r="B6830" s="21">
        <v>0.23921103823655726</v>
      </c>
      <c r="C6830" s="21">
        <v>0.21405746114795651</v>
      </c>
    </row>
    <row r="6831" spans="1:3">
      <c r="A6831">
        <v>6828</v>
      </c>
      <c r="B6831" s="21">
        <v>0.23393741968659915</v>
      </c>
      <c r="C6831" s="21">
        <v>0.17614627537778973</v>
      </c>
    </row>
    <row r="6832" spans="1:3">
      <c r="A6832">
        <v>6829</v>
      </c>
      <c r="B6832" s="21">
        <v>0.2223691638215923</v>
      </c>
      <c r="C6832" s="21">
        <v>0.18586690919507484</v>
      </c>
    </row>
    <row r="6833" spans="1:3">
      <c r="A6833">
        <v>6830</v>
      </c>
      <c r="B6833" s="21">
        <v>0.2048832943835123</v>
      </c>
      <c r="C6833" s="21">
        <v>0.2189037074011157</v>
      </c>
    </row>
    <row r="6834" spans="1:3">
      <c r="A6834">
        <v>6831</v>
      </c>
      <c r="B6834" s="21">
        <v>0.26643696623704688</v>
      </c>
      <c r="C6834" s="21">
        <v>0.22016785224946611</v>
      </c>
    </row>
    <row r="6835" spans="1:3">
      <c r="A6835">
        <v>6832</v>
      </c>
      <c r="B6835" s="21">
        <v>0.26004600433219299</v>
      </c>
      <c r="C6835" s="21">
        <v>0.18813312890834225</v>
      </c>
    </row>
    <row r="6836" spans="1:3">
      <c r="A6836">
        <v>6833</v>
      </c>
      <c r="B6836" s="21">
        <v>0.24077695072266891</v>
      </c>
      <c r="C6836" s="21">
        <v>0.20607775922021368</v>
      </c>
    </row>
    <row r="6837" spans="1:3">
      <c r="A6837">
        <v>6834</v>
      </c>
      <c r="B6837" s="21">
        <v>0.25670004944795116</v>
      </c>
      <c r="C6837" s="21">
        <v>0.14520822339525841</v>
      </c>
    </row>
    <row r="6838" spans="1:3">
      <c r="A6838">
        <v>6835</v>
      </c>
      <c r="B6838" s="21">
        <v>0.21423392286821044</v>
      </c>
      <c r="C6838" s="21">
        <v>0.20743006448464441</v>
      </c>
    </row>
    <row r="6839" spans="1:3">
      <c r="A6839">
        <v>6836</v>
      </c>
      <c r="B6839" s="21">
        <v>0.21710829817108873</v>
      </c>
      <c r="C6839" s="21">
        <v>0.22530388835470655</v>
      </c>
    </row>
    <row r="6840" spans="1:3">
      <c r="A6840">
        <v>6837</v>
      </c>
      <c r="B6840" s="21">
        <v>0.23057836630701833</v>
      </c>
      <c r="C6840" s="21">
        <v>0.21228216792373628</v>
      </c>
    </row>
    <row r="6841" spans="1:3">
      <c r="A6841">
        <v>6838</v>
      </c>
      <c r="B6841" s="21">
        <v>0.24238032255887429</v>
      </c>
      <c r="C6841" s="21">
        <v>0.23805620849999087</v>
      </c>
    </row>
    <row r="6842" spans="1:3">
      <c r="A6842">
        <v>6839</v>
      </c>
      <c r="B6842" s="21">
        <v>0.21547006514149017</v>
      </c>
      <c r="C6842" s="21">
        <v>0.18952678278765361</v>
      </c>
    </row>
    <row r="6843" spans="1:3">
      <c r="A6843">
        <v>6840</v>
      </c>
      <c r="B6843" s="21">
        <v>0.24670504094717793</v>
      </c>
      <c r="C6843" s="21">
        <v>0.18049303123822993</v>
      </c>
    </row>
    <row r="6844" spans="1:3">
      <c r="A6844">
        <v>6841</v>
      </c>
      <c r="B6844" s="21">
        <v>0.24143842228695547</v>
      </c>
      <c r="C6844" s="21">
        <v>0.22874211746270615</v>
      </c>
    </row>
    <row r="6845" spans="1:3">
      <c r="A6845">
        <v>6842</v>
      </c>
      <c r="B6845" s="21">
        <v>0.23537045403461723</v>
      </c>
      <c r="C6845" s="21">
        <v>0.22504123032252199</v>
      </c>
    </row>
    <row r="6846" spans="1:3">
      <c r="A6846">
        <v>6843</v>
      </c>
      <c r="B6846" s="21">
        <v>0.23759582495156351</v>
      </c>
      <c r="C6846" s="21">
        <v>0.16403573002426636</v>
      </c>
    </row>
    <row r="6847" spans="1:3">
      <c r="A6847">
        <v>6844</v>
      </c>
      <c r="B6847" s="21">
        <v>0.22236158796848024</v>
      </c>
      <c r="C6847" s="21">
        <v>0.22842139418858545</v>
      </c>
    </row>
    <row r="6848" spans="1:3">
      <c r="A6848">
        <v>6845</v>
      </c>
      <c r="B6848" s="21">
        <v>0.22654825791234881</v>
      </c>
      <c r="C6848" s="21">
        <v>0.18211745265295592</v>
      </c>
    </row>
    <row r="6849" spans="1:3">
      <c r="A6849">
        <v>6846</v>
      </c>
      <c r="B6849" s="21">
        <v>0.19281951799186114</v>
      </c>
      <c r="C6849" s="21">
        <v>0.21808216960158691</v>
      </c>
    </row>
    <row r="6850" spans="1:3">
      <c r="A6850">
        <v>6847</v>
      </c>
      <c r="B6850" s="21">
        <v>0.23340797656955939</v>
      </c>
      <c r="C6850" s="21">
        <v>0.20540383577733887</v>
      </c>
    </row>
    <row r="6851" spans="1:3">
      <c r="A6851">
        <v>6848</v>
      </c>
      <c r="B6851" s="21">
        <v>0.22745035646905318</v>
      </c>
      <c r="C6851" s="21">
        <v>0.23564533373626398</v>
      </c>
    </row>
    <row r="6852" spans="1:3">
      <c r="A6852">
        <v>6849</v>
      </c>
      <c r="B6852" s="21">
        <v>0.24643389413145361</v>
      </c>
      <c r="C6852" s="21">
        <v>0.17432558228154202</v>
      </c>
    </row>
    <row r="6853" spans="1:3">
      <c r="A6853">
        <v>6850</v>
      </c>
      <c r="B6853" s="21">
        <v>0.23087871687501846</v>
      </c>
      <c r="C6853" s="21">
        <v>0.19408018919305986</v>
      </c>
    </row>
    <row r="6854" spans="1:3">
      <c r="A6854">
        <v>6851</v>
      </c>
      <c r="B6854" s="21">
        <v>0.23255098393931012</v>
      </c>
      <c r="C6854" s="21">
        <v>0.20713973767843596</v>
      </c>
    </row>
    <row r="6855" spans="1:3">
      <c r="A6855">
        <v>6852</v>
      </c>
      <c r="B6855" s="21">
        <v>0.21356711653056831</v>
      </c>
      <c r="C6855" s="21">
        <v>0.25337696389181247</v>
      </c>
    </row>
    <row r="6856" spans="1:3">
      <c r="A6856">
        <v>6853</v>
      </c>
      <c r="B6856" s="21">
        <v>0.22717428956905494</v>
      </c>
      <c r="C6856" s="21">
        <v>0.2118594652335897</v>
      </c>
    </row>
    <row r="6857" spans="1:3">
      <c r="A6857">
        <v>6854</v>
      </c>
      <c r="B6857" s="21">
        <v>0.25267558232935539</v>
      </c>
      <c r="C6857" s="21">
        <v>0.15848814130441002</v>
      </c>
    </row>
    <row r="6858" spans="1:3">
      <c r="A6858">
        <v>6855</v>
      </c>
      <c r="B6858" s="21">
        <v>0.32724093564761814</v>
      </c>
      <c r="C6858" s="21">
        <v>7.9997536918876289E-2</v>
      </c>
    </row>
    <row r="6859" spans="1:3">
      <c r="A6859">
        <v>6856</v>
      </c>
      <c r="B6859" s="21">
        <v>0.23529657714149535</v>
      </c>
      <c r="C6859" s="21">
        <v>0.15699792849993333</v>
      </c>
    </row>
    <row r="6860" spans="1:3">
      <c r="A6860">
        <v>6857</v>
      </c>
      <c r="B6860" s="21">
        <v>0.22816833433348782</v>
      </c>
      <c r="C6860" s="21">
        <v>0.20643100873446887</v>
      </c>
    </row>
    <row r="6861" spans="1:3">
      <c r="A6861">
        <v>6858</v>
      </c>
      <c r="B6861" s="21">
        <v>0.22485698192476786</v>
      </c>
      <c r="C6861" s="21">
        <v>0.18466039161019532</v>
      </c>
    </row>
    <row r="6862" spans="1:3">
      <c r="A6862">
        <v>6859</v>
      </c>
      <c r="B6862" s="21">
        <v>0.2645829977658144</v>
      </c>
      <c r="C6862" s="21">
        <v>0.15651572138360131</v>
      </c>
    </row>
    <row r="6863" spans="1:3">
      <c r="A6863">
        <v>6860</v>
      </c>
      <c r="B6863" s="21">
        <v>0.2309524269857621</v>
      </c>
      <c r="C6863" s="21">
        <v>0.21898291115064636</v>
      </c>
    </row>
    <row r="6864" spans="1:3">
      <c r="A6864">
        <v>6861</v>
      </c>
      <c r="B6864" s="21">
        <v>0.28575074996906014</v>
      </c>
      <c r="C6864" s="21">
        <v>0.16455990502981577</v>
      </c>
    </row>
    <row r="6865" spans="1:3">
      <c r="A6865">
        <v>6862</v>
      </c>
      <c r="B6865" s="21">
        <v>0.21475856284109435</v>
      </c>
      <c r="C6865" s="21">
        <v>0.2344941969626213</v>
      </c>
    </row>
    <row r="6866" spans="1:3">
      <c r="A6866">
        <v>6863</v>
      </c>
      <c r="B6866" s="21">
        <v>0.24489525689192609</v>
      </c>
      <c r="C6866" s="21">
        <v>0.15880313269304139</v>
      </c>
    </row>
    <row r="6867" spans="1:3">
      <c r="A6867">
        <v>6864</v>
      </c>
      <c r="B6867" s="21">
        <v>0.28678800450878034</v>
      </c>
      <c r="C6867" s="21">
        <v>0.16101796588345507</v>
      </c>
    </row>
    <row r="6868" spans="1:3">
      <c r="A6868">
        <v>6865</v>
      </c>
      <c r="B6868" s="21">
        <v>0.22808242089237932</v>
      </c>
      <c r="C6868" s="21">
        <v>0.2143882308573917</v>
      </c>
    </row>
    <row r="6869" spans="1:3">
      <c r="A6869">
        <v>6866</v>
      </c>
      <c r="B6869" s="21">
        <v>0.21330637394415558</v>
      </c>
      <c r="C6869" s="21">
        <v>0.24706333114375456</v>
      </c>
    </row>
    <row r="6870" spans="1:3">
      <c r="A6870">
        <v>6867</v>
      </c>
      <c r="B6870" s="21">
        <v>0.2383332329481111</v>
      </c>
      <c r="C6870" s="21">
        <v>0.1906066086266425</v>
      </c>
    </row>
    <row r="6871" spans="1:3">
      <c r="A6871">
        <v>6868</v>
      </c>
      <c r="B6871" s="21">
        <v>0.19611556702943628</v>
      </c>
      <c r="C6871" s="21">
        <v>0.23067762816458159</v>
      </c>
    </row>
    <row r="6872" spans="1:3">
      <c r="A6872">
        <v>6869</v>
      </c>
      <c r="B6872" s="21">
        <v>0.27113623117981206</v>
      </c>
      <c r="C6872" s="21">
        <v>0.12424540532609803</v>
      </c>
    </row>
    <row r="6873" spans="1:3">
      <c r="A6873">
        <v>6870</v>
      </c>
      <c r="B6873" s="21">
        <v>0.21088288648766554</v>
      </c>
      <c r="C6873" s="21">
        <v>0.18900433137873474</v>
      </c>
    </row>
    <row r="6874" spans="1:3">
      <c r="A6874">
        <v>6871</v>
      </c>
      <c r="B6874" s="21">
        <v>0.21932965223493117</v>
      </c>
      <c r="C6874" s="21">
        <v>0.21900006314181963</v>
      </c>
    </row>
    <row r="6875" spans="1:3">
      <c r="A6875">
        <v>6872</v>
      </c>
      <c r="B6875" s="21">
        <v>0.24429697210027307</v>
      </c>
      <c r="C6875" s="21">
        <v>0.20343629690425766</v>
      </c>
    </row>
    <row r="6876" spans="1:3">
      <c r="A6876">
        <v>6873</v>
      </c>
      <c r="B6876" s="21">
        <v>0.3177250918737532</v>
      </c>
      <c r="C6876" s="21">
        <v>0.19106132775331372</v>
      </c>
    </row>
    <row r="6877" spans="1:3">
      <c r="A6877">
        <v>6874</v>
      </c>
      <c r="B6877" s="21">
        <v>0.26326724171333848</v>
      </c>
      <c r="C6877" s="21">
        <v>0.17187925359102327</v>
      </c>
    </row>
    <row r="6878" spans="1:3">
      <c r="A6878">
        <v>6875</v>
      </c>
      <c r="B6878" s="21">
        <v>0.2282656602682111</v>
      </c>
      <c r="C6878" s="21">
        <v>0.18025289147830248</v>
      </c>
    </row>
    <row r="6879" spans="1:3">
      <c r="A6879">
        <v>6876</v>
      </c>
      <c r="B6879" s="21">
        <v>0.2009821849201826</v>
      </c>
      <c r="C6879" s="21">
        <v>0.27342448616392045</v>
      </c>
    </row>
    <row r="6880" spans="1:3">
      <c r="A6880">
        <v>6877</v>
      </c>
      <c r="B6880" s="21">
        <v>0.24217994525919645</v>
      </c>
      <c r="C6880" s="21">
        <v>0.22888899426294648</v>
      </c>
    </row>
    <row r="6881" spans="1:3">
      <c r="A6881">
        <v>6878</v>
      </c>
      <c r="B6881" s="21">
        <v>0.211106470683876</v>
      </c>
      <c r="C6881" s="21">
        <v>0.19439655332131342</v>
      </c>
    </row>
    <row r="6882" spans="1:3">
      <c r="A6882">
        <v>6879</v>
      </c>
      <c r="B6882" s="21">
        <v>0.22927852555278017</v>
      </c>
      <c r="C6882" s="21">
        <v>0.20423491775207486</v>
      </c>
    </row>
    <row r="6883" spans="1:3">
      <c r="A6883">
        <v>6880</v>
      </c>
      <c r="B6883" s="21">
        <v>0.33263361076162568</v>
      </c>
      <c r="C6883" s="21">
        <v>0.10438957835485868</v>
      </c>
    </row>
    <row r="6884" spans="1:3">
      <c r="A6884">
        <v>6881</v>
      </c>
      <c r="B6884" s="21">
        <v>0.25423381880986778</v>
      </c>
      <c r="C6884" s="21">
        <v>0.28156231944237176</v>
      </c>
    </row>
    <row r="6885" spans="1:3">
      <c r="A6885">
        <v>6882</v>
      </c>
      <c r="B6885" s="21">
        <v>0.2857413034245741</v>
      </c>
      <c r="C6885" s="21">
        <v>0.14219192630167651</v>
      </c>
    </row>
    <row r="6886" spans="1:3">
      <c r="A6886">
        <v>6883</v>
      </c>
      <c r="B6886" s="21">
        <v>0.22587467968822619</v>
      </c>
      <c r="C6886" s="21">
        <v>0.20094778809966432</v>
      </c>
    </row>
    <row r="6887" spans="1:3">
      <c r="A6887">
        <v>6884</v>
      </c>
      <c r="B6887" s="21">
        <v>0.20347498799396624</v>
      </c>
      <c r="C6887" s="21">
        <v>0.21478135894511974</v>
      </c>
    </row>
    <row r="6888" spans="1:3">
      <c r="A6888">
        <v>6885</v>
      </c>
      <c r="B6888" s="21">
        <v>0.25551262529921176</v>
      </c>
      <c r="C6888" s="21">
        <v>0.16186809042687136</v>
      </c>
    </row>
    <row r="6889" spans="1:3">
      <c r="A6889">
        <v>6886</v>
      </c>
      <c r="B6889" s="21">
        <v>0.2534741457234484</v>
      </c>
      <c r="C6889" s="21">
        <v>0.18716113746833343</v>
      </c>
    </row>
    <row r="6890" spans="1:3">
      <c r="A6890">
        <v>6887</v>
      </c>
      <c r="B6890" s="21">
        <v>0.24953479793153296</v>
      </c>
      <c r="C6890" s="21">
        <v>0.21201499827945786</v>
      </c>
    </row>
    <row r="6891" spans="1:3">
      <c r="A6891">
        <v>6888</v>
      </c>
      <c r="B6891" s="21">
        <v>0.2276439381869457</v>
      </c>
      <c r="C6891" s="21">
        <v>0.23963651226519372</v>
      </c>
    </row>
    <row r="6892" spans="1:3">
      <c r="A6892">
        <v>6889</v>
      </c>
      <c r="B6892" s="21">
        <v>0.23897845044992611</v>
      </c>
      <c r="C6892" s="21">
        <v>0.20697978544039949</v>
      </c>
    </row>
    <row r="6893" spans="1:3">
      <c r="A6893">
        <v>6890</v>
      </c>
      <c r="B6893" s="21">
        <v>0.29235226182705409</v>
      </c>
      <c r="C6893" s="21">
        <v>0.11559001436323929</v>
      </c>
    </row>
    <row r="6894" spans="1:3">
      <c r="A6894">
        <v>6891</v>
      </c>
      <c r="B6894" s="21">
        <v>0.28567104763380241</v>
      </c>
      <c r="C6894" s="21">
        <v>0.16610457892746505</v>
      </c>
    </row>
    <row r="6895" spans="1:3">
      <c r="A6895">
        <v>6892</v>
      </c>
      <c r="B6895" s="21">
        <v>0.22209583831632526</v>
      </c>
      <c r="C6895" s="21">
        <v>0.19923872388542171</v>
      </c>
    </row>
    <row r="6896" spans="1:3">
      <c r="A6896">
        <v>6893</v>
      </c>
      <c r="B6896" s="21">
        <v>0.22702734880068279</v>
      </c>
      <c r="C6896" s="21">
        <v>0.22714758113886671</v>
      </c>
    </row>
    <row r="6897" spans="1:3">
      <c r="A6897">
        <v>6894</v>
      </c>
      <c r="B6897" s="21">
        <v>0.23331018546319168</v>
      </c>
      <c r="C6897" s="21">
        <v>0.17684150080183483</v>
      </c>
    </row>
    <row r="6898" spans="1:3">
      <c r="A6898">
        <v>6895</v>
      </c>
      <c r="B6898" s="21">
        <v>0.24144732980852265</v>
      </c>
      <c r="C6898" s="21">
        <v>0.1847758044121843</v>
      </c>
    </row>
    <row r="6899" spans="1:3">
      <c r="A6899">
        <v>6896</v>
      </c>
      <c r="B6899" s="21">
        <v>0.23839851849512386</v>
      </c>
      <c r="C6899" s="21">
        <v>0.21717691811057077</v>
      </c>
    </row>
    <row r="6900" spans="1:3">
      <c r="A6900">
        <v>6897</v>
      </c>
      <c r="B6900" s="21">
        <v>0.215917248261597</v>
      </c>
      <c r="C6900" s="21">
        <v>0.22127475846599087</v>
      </c>
    </row>
    <row r="6901" spans="1:3">
      <c r="A6901">
        <v>6898</v>
      </c>
      <c r="B6901" s="21">
        <v>0.24261156885429347</v>
      </c>
      <c r="C6901" s="21">
        <v>0.21412603023020443</v>
      </c>
    </row>
    <row r="6902" spans="1:3">
      <c r="A6902">
        <v>6899</v>
      </c>
      <c r="B6902" s="21">
        <v>0.23715402196363486</v>
      </c>
      <c r="C6902" s="21">
        <v>0.17607454196866382</v>
      </c>
    </row>
    <row r="6903" spans="1:3">
      <c r="A6903">
        <v>6900</v>
      </c>
      <c r="B6903" s="21">
        <v>0.24152036631776169</v>
      </c>
      <c r="C6903" s="21">
        <v>0.22810573125095029</v>
      </c>
    </row>
    <row r="6904" spans="1:3">
      <c r="A6904">
        <v>6901</v>
      </c>
      <c r="B6904" s="21">
        <v>0.2165443314492729</v>
      </c>
      <c r="C6904" s="21">
        <v>0.18364124365969284</v>
      </c>
    </row>
    <row r="6905" spans="1:3">
      <c r="A6905">
        <v>6902</v>
      </c>
      <c r="B6905" s="21">
        <v>0.21359538669376163</v>
      </c>
      <c r="C6905" s="21">
        <v>0.26752216006830559</v>
      </c>
    </row>
    <row r="6906" spans="1:3">
      <c r="A6906">
        <v>6903</v>
      </c>
      <c r="B6906" s="21">
        <v>0.23477060179853912</v>
      </c>
      <c r="C6906" s="21">
        <v>0.2751893936482796</v>
      </c>
    </row>
    <row r="6907" spans="1:3">
      <c r="A6907">
        <v>6904</v>
      </c>
      <c r="B6907" s="21">
        <v>0.25854452233052172</v>
      </c>
      <c r="C6907" s="21">
        <v>0.19714083566222662</v>
      </c>
    </row>
    <row r="6908" spans="1:3">
      <c r="A6908">
        <v>6905</v>
      </c>
      <c r="B6908" s="21">
        <v>0.24700149912710234</v>
      </c>
      <c r="C6908" s="21">
        <v>0.15669255899879497</v>
      </c>
    </row>
    <row r="6909" spans="1:3">
      <c r="A6909">
        <v>6906</v>
      </c>
      <c r="B6909" s="21">
        <v>0.3311514307467574</v>
      </c>
      <c r="C6909" s="21">
        <v>0.14918630916301731</v>
      </c>
    </row>
    <row r="6910" spans="1:3">
      <c r="A6910">
        <v>6907</v>
      </c>
      <c r="B6910" s="21">
        <v>0.26548000533755922</v>
      </c>
      <c r="C6910" s="21">
        <v>0.12795339420967422</v>
      </c>
    </row>
    <row r="6911" spans="1:3">
      <c r="A6911">
        <v>6908</v>
      </c>
      <c r="B6911" s="21">
        <v>0.22547188778971006</v>
      </c>
      <c r="C6911" s="21">
        <v>0.25654995626468041</v>
      </c>
    </row>
    <row r="6912" spans="1:3">
      <c r="A6912">
        <v>6909</v>
      </c>
      <c r="B6912" s="21">
        <v>0.23275299013171141</v>
      </c>
      <c r="C6912" s="21">
        <v>0.16782289631794992</v>
      </c>
    </row>
    <row r="6913" spans="1:3">
      <c r="A6913">
        <v>6910</v>
      </c>
      <c r="B6913" s="21">
        <v>0.30321223546604609</v>
      </c>
      <c r="C6913" s="21">
        <v>0.15485797733567755</v>
      </c>
    </row>
    <row r="6914" spans="1:3">
      <c r="A6914">
        <v>6911</v>
      </c>
      <c r="B6914" s="21">
        <v>0.21168488808774624</v>
      </c>
      <c r="C6914" s="21">
        <v>0.20453461273703261</v>
      </c>
    </row>
    <row r="6915" spans="1:3">
      <c r="A6915">
        <v>6912</v>
      </c>
      <c r="B6915" s="21">
        <v>0.23342818208734636</v>
      </c>
      <c r="C6915" s="21">
        <v>0.22289998212888937</v>
      </c>
    </row>
    <row r="6916" spans="1:3">
      <c r="A6916">
        <v>6913</v>
      </c>
      <c r="B6916" s="21">
        <v>0.22284187791703666</v>
      </c>
      <c r="C6916" s="21">
        <v>0.16816794901337126</v>
      </c>
    </row>
    <row r="6917" spans="1:3">
      <c r="A6917">
        <v>6914</v>
      </c>
      <c r="B6917" s="21">
        <v>0.2548725678658284</v>
      </c>
      <c r="C6917" s="21">
        <v>0.14831750763345625</v>
      </c>
    </row>
    <row r="6918" spans="1:3">
      <c r="A6918">
        <v>6915</v>
      </c>
      <c r="B6918" s="21">
        <v>0.22844694167376084</v>
      </c>
      <c r="C6918" s="21">
        <v>0.18923677659553992</v>
      </c>
    </row>
    <row r="6919" spans="1:3">
      <c r="A6919">
        <v>6916</v>
      </c>
      <c r="B6919" s="21">
        <v>0.22414579779746979</v>
      </c>
      <c r="C6919" s="21">
        <v>0.20998573054639952</v>
      </c>
    </row>
    <row r="6920" spans="1:3">
      <c r="A6920">
        <v>6917</v>
      </c>
      <c r="B6920" s="21">
        <v>0.25512488956199947</v>
      </c>
      <c r="C6920" s="21">
        <v>0.21685073473040792</v>
      </c>
    </row>
    <row r="6921" spans="1:3">
      <c r="A6921">
        <v>6918</v>
      </c>
      <c r="B6921" s="21">
        <v>0.22926185406829105</v>
      </c>
      <c r="C6921" s="21">
        <v>0.16651571540379259</v>
      </c>
    </row>
    <row r="6922" spans="1:3">
      <c r="A6922">
        <v>6919</v>
      </c>
      <c r="B6922" s="21">
        <v>0.23919658933703736</v>
      </c>
      <c r="C6922" s="21">
        <v>0.14607362455646986</v>
      </c>
    </row>
    <row r="6923" spans="1:3">
      <c r="A6923">
        <v>6920</v>
      </c>
      <c r="B6923" s="21">
        <v>0.21366011510539135</v>
      </c>
      <c r="C6923" s="21">
        <v>0.17975978927791383</v>
      </c>
    </row>
    <row r="6924" spans="1:3">
      <c r="A6924">
        <v>6921</v>
      </c>
      <c r="B6924" s="21">
        <v>0.20525070705894585</v>
      </c>
      <c r="C6924" s="21">
        <v>0.20430126143057104</v>
      </c>
    </row>
    <row r="6925" spans="1:3">
      <c r="A6925">
        <v>6922</v>
      </c>
      <c r="B6925" s="21">
        <v>0.22266230858224142</v>
      </c>
      <c r="C6925" s="21">
        <v>0.215632252636451</v>
      </c>
    </row>
    <row r="6926" spans="1:3">
      <c r="A6926">
        <v>6923</v>
      </c>
      <c r="B6926" s="21">
        <v>0.22727658279055438</v>
      </c>
      <c r="C6926" s="21">
        <v>0.18656249935981797</v>
      </c>
    </row>
    <row r="6927" spans="1:3">
      <c r="A6927">
        <v>6924</v>
      </c>
      <c r="B6927" s="21">
        <v>0.2403458409332411</v>
      </c>
      <c r="C6927" s="21">
        <v>0.16027223356066442</v>
      </c>
    </row>
    <row r="6928" spans="1:3">
      <c r="A6928">
        <v>6925</v>
      </c>
      <c r="B6928" s="21">
        <v>0.22971099258690292</v>
      </c>
      <c r="C6928" s="21">
        <v>0.18457561178011411</v>
      </c>
    </row>
    <row r="6929" spans="1:3">
      <c r="A6929">
        <v>6926</v>
      </c>
      <c r="B6929" s="21">
        <v>0.22997157696288573</v>
      </c>
      <c r="C6929" s="21">
        <v>0.18674997948653546</v>
      </c>
    </row>
    <row r="6930" spans="1:3">
      <c r="A6930">
        <v>6927</v>
      </c>
      <c r="B6930" s="21">
        <v>0.2435911533527591</v>
      </c>
      <c r="C6930" s="21">
        <v>0.17271412592928681</v>
      </c>
    </row>
    <row r="6931" spans="1:3">
      <c r="A6931">
        <v>6928</v>
      </c>
      <c r="B6931" s="21">
        <v>0.21644754290633114</v>
      </c>
      <c r="C6931" s="21">
        <v>0.19644366040344158</v>
      </c>
    </row>
    <row r="6932" spans="1:3">
      <c r="A6932">
        <v>6929</v>
      </c>
      <c r="B6932" s="21">
        <v>0.2424450060045856</v>
      </c>
      <c r="C6932" s="21">
        <v>0.1876814210703347</v>
      </c>
    </row>
    <row r="6933" spans="1:3">
      <c r="A6933">
        <v>6930</v>
      </c>
      <c r="B6933" s="21">
        <v>0.25166167118974397</v>
      </c>
      <c r="C6933" s="21">
        <v>0.21417485887675716</v>
      </c>
    </row>
    <row r="6934" spans="1:3">
      <c r="A6934">
        <v>6931</v>
      </c>
      <c r="B6934" s="21">
        <v>0.26845914996484677</v>
      </c>
      <c r="C6934" s="21">
        <v>0.21559088458677864</v>
      </c>
    </row>
    <row r="6935" spans="1:3">
      <c r="A6935">
        <v>6932</v>
      </c>
      <c r="B6935" s="21">
        <v>0.29966364014754165</v>
      </c>
      <c r="C6935" s="21">
        <v>0.29033956625620061</v>
      </c>
    </row>
    <row r="6936" spans="1:3">
      <c r="A6936">
        <v>6933</v>
      </c>
      <c r="B6936" s="21">
        <v>0.23189750370940018</v>
      </c>
      <c r="C6936" s="21">
        <v>0.25049333396628504</v>
      </c>
    </row>
    <row r="6937" spans="1:3">
      <c r="A6937">
        <v>6934</v>
      </c>
      <c r="B6937" s="21">
        <v>0.26012352363041841</v>
      </c>
      <c r="C6937" s="21">
        <v>0.22361600642196597</v>
      </c>
    </row>
    <row r="6938" spans="1:3">
      <c r="A6938">
        <v>6935</v>
      </c>
      <c r="B6938" s="21">
        <v>0.24296994557711582</v>
      </c>
      <c r="C6938" s="21">
        <v>0.14584613033235994</v>
      </c>
    </row>
    <row r="6939" spans="1:3">
      <c r="A6939">
        <v>6936</v>
      </c>
      <c r="B6939" s="21">
        <v>0.24158604232742173</v>
      </c>
      <c r="C6939" s="21">
        <v>0.21852902647872297</v>
      </c>
    </row>
    <row r="6940" spans="1:3">
      <c r="A6940">
        <v>6937</v>
      </c>
      <c r="B6940" s="21">
        <v>0.29203206326428099</v>
      </c>
      <c r="C6940" s="21">
        <v>0.17385115688551225</v>
      </c>
    </row>
    <row r="6941" spans="1:3">
      <c r="A6941">
        <v>6938</v>
      </c>
      <c r="B6941" s="21">
        <v>0.23903469897952029</v>
      </c>
      <c r="C6941" s="21">
        <v>0.17436321907568411</v>
      </c>
    </row>
    <row r="6942" spans="1:3">
      <c r="A6942">
        <v>6939</v>
      </c>
      <c r="B6942" s="21">
        <v>0.24070357624240296</v>
      </c>
      <c r="C6942" s="21">
        <v>0.15955655838248664</v>
      </c>
    </row>
    <row r="6943" spans="1:3">
      <c r="A6943">
        <v>6940</v>
      </c>
      <c r="B6943" s="21">
        <v>0.23855683123335006</v>
      </c>
      <c r="C6943" s="21">
        <v>0.17142964782561945</v>
      </c>
    </row>
    <row r="6944" spans="1:3">
      <c r="A6944">
        <v>6941</v>
      </c>
      <c r="B6944" s="21">
        <v>0.28755043736053226</v>
      </c>
      <c r="C6944" s="21">
        <v>0.10350209337634028</v>
      </c>
    </row>
    <row r="6945" spans="1:3">
      <c r="A6945">
        <v>6942</v>
      </c>
      <c r="B6945" s="21">
        <v>0.27011449030818191</v>
      </c>
      <c r="C6945" s="21">
        <v>0.12807980749936496</v>
      </c>
    </row>
    <row r="6946" spans="1:3">
      <c r="A6946">
        <v>6943</v>
      </c>
      <c r="B6946" s="21">
        <v>0.23917129507370283</v>
      </c>
      <c r="C6946" s="21">
        <v>0.20282744479832338</v>
      </c>
    </row>
    <row r="6947" spans="1:3">
      <c r="A6947">
        <v>6944</v>
      </c>
      <c r="B6947" s="21">
        <v>0.20089148774055191</v>
      </c>
      <c r="C6947" s="21">
        <v>0.25121904453725563</v>
      </c>
    </row>
    <row r="6948" spans="1:3">
      <c r="A6948">
        <v>6945</v>
      </c>
      <c r="B6948" s="21">
        <v>0.23089739412995797</v>
      </c>
      <c r="C6948" s="21">
        <v>0.15547415590600286</v>
      </c>
    </row>
    <row r="6949" spans="1:3">
      <c r="A6949">
        <v>6946</v>
      </c>
      <c r="B6949" s="21">
        <v>0.22931284734232482</v>
      </c>
      <c r="C6949" s="21">
        <v>0.20043224417220223</v>
      </c>
    </row>
    <row r="6950" spans="1:3">
      <c r="A6950">
        <v>6947</v>
      </c>
      <c r="B6950" s="21">
        <v>0.26224364634535202</v>
      </c>
      <c r="C6950" s="21">
        <v>0.21386783567302725</v>
      </c>
    </row>
    <row r="6951" spans="1:3">
      <c r="A6951">
        <v>6948</v>
      </c>
      <c r="B6951" s="21">
        <v>0.20398241040123266</v>
      </c>
      <c r="C6951" s="21">
        <v>0.19662529189839231</v>
      </c>
    </row>
    <row r="6952" spans="1:3">
      <c r="A6952">
        <v>6949</v>
      </c>
      <c r="B6952" s="21">
        <v>0.25295970651696781</v>
      </c>
      <c r="C6952" s="21">
        <v>0.20155367267717586</v>
      </c>
    </row>
    <row r="6953" spans="1:3">
      <c r="A6953">
        <v>6950</v>
      </c>
      <c r="B6953" s="21">
        <v>0.20242691586315881</v>
      </c>
      <c r="C6953" s="21">
        <v>0.21939739477474873</v>
      </c>
    </row>
    <row r="6954" spans="1:3">
      <c r="A6954">
        <v>6951</v>
      </c>
      <c r="B6954" s="21">
        <v>0.24920031775526424</v>
      </c>
      <c r="C6954" s="21">
        <v>0.17598545909777097</v>
      </c>
    </row>
    <row r="6955" spans="1:3">
      <c r="A6955">
        <v>6952</v>
      </c>
      <c r="B6955" s="21">
        <v>0.21083785342307093</v>
      </c>
      <c r="C6955" s="21">
        <v>0.22514791841087511</v>
      </c>
    </row>
    <row r="6956" spans="1:3">
      <c r="A6956">
        <v>6953</v>
      </c>
      <c r="B6956" s="21">
        <v>0.25488786275618858</v>
      </c>
      <c r="C6956" s="21">
        <v>0.18312686792885322</v>
      </c>
    </row>
    <row r="6957" spans="1:3">
      <c r="A6957">
        <v>6954</v>
      </c>
      <c r="B6957" s="21">
        <v>0.22975289195599441</v>
      </c>
      <c r="C6957" s="21">
        <v>0.18702901198283375</v>
      </c>
    </row>
    <row r="6958" spans="1:3">
      <c r="A6958">
        <v>6955</v>
      </c>
      <c r="B6958" s="21">
        <v>0.31695347697938703</v>
      </c>
      <c r="C6958" s="21">
        <v>0.16169554814666251</v>
      </c>
    </row>
    <row r="6959" spans="1:3">
      <c r="A6959">
        <v>6956</v>
      </c>
      <c r="B6959" s="21">
        <v>0.20018934182847162</v>
      </c>
      <c r="C6959" s="21">
        <v>0.22483867056710721</v>
      </c>
    </row>
    <row r="6960" spans="1:3">
      <c r="A6960">
        <v>6957</v>
      </c>
      <c r="B6960" s="21">
        <v>0.26608006009087465</v>
      </c>
      <c r="C6960" s="21">
        <v>0.20273643544003134</v>
      </c>
    </row>
    <row r="6961" spans="1:3">
      <c r="A6961">
        <v>6958</v>
      </c>
      <c r="B6961" s="21">
        <v>0.22643426362827893</v>
      </c>
      <c r="C6961" s="21">
        <v>0.2588560870377839</v>
      </c>
    </row>
    <row r="6962" spans="1:3">
      <c r="A6962">
        <v>6959</v>
      </c>
      <c r="B6962" s="21">
        <v>0.2521860152120356</v>
      </c>
      <c r="C6962" s="21">
        <v>0.22397131744573803</v>
      </c>
    </row>
    <row r="6963" spans="1:3">
      <c r="A6963">
        <v>6960</v>
      </c>
      <c r="B6963" s="21">
        <v>0.2146039859571518</v>
      </c>
      <c r="C6963" s="21">
        <v>0.24640032790967401</v>
      </c>
    </row>
    <row r="6964" spans="1:3">
      <c r="A6964">
        <v>6961</v>
      </c>
      <c r="B6964" s="21">
        <v>0.2435789709921421</v>
      </c>
      <c r="C6964" s="21">
        <v>0.22433043449102893</v>
      </c>
    </row>
    <row r="6965" spans="1:3">
      <c r="A6965">
        <v>6962</v>
      </c>
      <c r="B6965" s="21">
        <v>0.23005838857146202</v>
      </c>
      <c r="C6965" s="21">
        <v>0.1874449539691187</v>
      </c>
    </row>
    <row r="6966" spans="1:3">
      <c r="A6966">
        <v>6963</v>
      </c>
      <c r="B6966" s="21">
        <v>0.24457075523247584</v>
      </c>
      <c r="C6966" s="21">
        <v>0.20091622769531936</v>
      </c>
    </row>
    <row r="6967" spans="1:3">
      <c r="A6967">
        <v>6964</v>
      </c>
      <c r="B6967" s="21">
        <v>0.23077702546787099</v>
      </c>
      <c r="C6967" s="21">
        <v>0.17011836640702921</v>
      </c>
    </row>
    <row r="6968" spans="1:3">
      <c r="A6968">
        <v>6965</v>
      </c>
      <c r="B6968" s="21">
        <v>0.23660900349752989</v>
      </c>
      <c r="C6968" s="21">
        <v>0.20646644821482171</v>
      </c>
    </row>
    <row r="6969" spans="1:3">
      <c r="A6969">
        <v>6966</v>
      </c>
      <c r="B6969" s="21">
        <v>0.25508903895305279</v>
      </c>
      <c r="C6969" s="21">
        <v>0.2198004512879001</v>
      </c>
    </row>
    <row r="6970" spans="1:3">
      <c r="A6970">
        <v>6967</v>
      </c>
      <c r="B6970" s="21">
        <v>0.33061815368903352</v>
      </c>
      <c r="C6970" s="21">
        <v>9.1352654378042311E-2</v>
      </c>
    </row>
    <row r="6971" spans="1:3">
      <c r="A6971">
        <v>6968</v>
      </c>
      <c r="B6971" s="21">
        <v>0.24570337566159448</v>
      </c>
      <c r="C6971" s="21">
        <v>0.21332601872526702</v>
      </c>
    </row>
    <row r="6972" spans="1:3">
      <c r="A6972">
        <v>6969</v>
      </c>
      <c r="B6972" s="21">
        <v>0.23797027957802094</v>
      </c>
      <c r="C6972" s="21">
        <v>0.17940581537023009</v>
      </c>
    </row>
    <row r="6973" spans="1:3">
      <c r="A6973">
        <v>6970</v>
      </c>
      <c r="B6973" s="21">
        <v>0.2440209505251548</v>
      </c>
      <c r="C6973" s="21">
        <v>0.18108331004263828</v>
      </c>
    </row>
    <row r="6974" spans="1:3">
      <c r="A6974">
        <v>6971</v>
      </c>
      <c r="B6974" s="21">
        <v>0.21667517795189331</v>
      </c>
      <c r="C6974" s="21">
        <v>0.21072727578012274</v>
      </c>
    </row>
    <row r="6975" spans="1:3">
      <c r="A6975">
        <v>6972</v>
      </c>
      <c r="B6975" s="21">
        <v>0.23139056645320671</v>
      </c>
      <c r="C6975" s="21">
        <v>0.18817116833214664</v>
      </c>
    </row>
    <row r="6976" spans="1:3">
      <c r="A6976">
        <v>6973</v>
      </c>
      <c r="B6976" s="21">
        <v>0.27234262119848818</v>
      </c>
      <c r="C6976" s="21">
        <v>0.14598457495311895</v>
      </c>
    </row>
    <row r="6977" spans="1:3">
      <c r="A6977">
        <v>6974</v>
      </c>
      <c r="B6977" s="21">
        <v>0.28341663737637296</v>
      </c>
      <c r="C6977" s="21">
        <v>0.19724452046070068</v>
      </c>
    </row>
    <row r="6978" spans="1:3">
      <c r="A6978">
        <v>6975</v>
      </c>
      <c r="B6978" s="21">
        <v>0.21825920204196461</v>
      </c>
      <c r="C6978" s="21">
        <v>0.18086747164365571</v>
      </c>
    </row>
    <row r="6979" spans="1:3">
      <c r="A6979">
        <v>6976</v>
      </c>
      <c r="B6979" s="21">
        <v>0.22680204575944723</v>
      </c>
      <c r="C6979" s="21">
        <v>0.22574122966848109</v>
      </c>
    </row>
    <row r="6980" spans="1:3">
      <c r="A6980">
        <v>6977</v>
      </c>
      <c r="B6980" s="21">
        <v>0.22111794681833855</v>
      </c>
      <c r="C6980" s="21">
        <v>0.23632808353999835</v>
      </c>
    </row>
    <row r="6981" spans="1:3">
      <c r="A6981">
        <v>6978</v>
      </c>
      <c r="B6981" s="21">
        <v>0.20993669113540625</v>
      </c>
      <c r="C6981" s="21">
        <v>0.19592358301818144</v>
      </c>
    </row>
    <row r="6982" spans="1:3">
      <c r="A6982">
        <v>6979</v>
      </c>
      <c r="B6982" s="21">
        <v>0.2560804504180042</v>
      </c>
      <c r="C6982" s="21">
        <v>0.18193487347055204</v>
      </c>
    </row>
    <row r="6983" spans="1:3">
      <c r="A6983">
        <v>6980</v>
      </c>
      <c r="B6983" s="21">
        <v>0.30710805987550882</v>
      </c>
      <c r="C6983" s="21">
        <v>0.12313315596241858</v>
      </c>
    </row>
    <row r="6984" spans="1:3">
      <c r="A6984">
        <v>6981</v>
      </c>
      <c r="B6984" s="21">
        <v>0.24572778105613372</v>
      </c>
      <c r="C6984" s="21">
        <v>0.22737139777169096</v>
      </c>
    </row>
    <row r="6985" spans="1:3">
      <c r="A6985">
        <v>6982</v>
      </c>
      <c r="B6985" s="21">
        <v>0.25782249238734428</v>
      </c>
      <c r="C6985" s="21">
        <v>0.19160417983403844</v>
      </c>
    </row>
    <row r="6986" spans="1:3">
      <c r="A6986">
        <v>6983</v>
      </c>
      <c r="B6986" s="21">
        <v>0.22700074063673903</v>
      </c>
      <c r="C6986" s="21">
        <v>0.2414572609280676</v>
      </c>
    </row>
    <row r="6987" spans="1:3">
      <c r="A6987">
        <v>6984</v>
      </c>
      <c r="B6987" s="21">
        <v>0.24875232301765557</v>
      </c>
      <c r="C6987" s="21">
        <v>0.20852154863524477</v>
      </c>
    </row>
    <row r="6988" spans="1:3">
      <c r="A6988">
        <v>6985</v>
      </c>
      <c r="B6988" s="21">
        <v>0.22287432274123492</v>
      </c>
      <c r="C6988" s="21">
        <v>0.17446001578207235</v>
      </c>
    </row>
    <row r="6989" spans="1:3">
      <c r="A6989">
        <v>6986</v>
      </c>
      <c r="B6989" s="21">
        <v>0.22891011939809808</v>
      </c>
      <c r="C6989" s="21">
        <v>0.20481749690806872</v>
      </c>
    </row>
    <row r="6990" spans="1:3">
      <c r="A6990">
        <v>6987</v>
      </c>
      <c r="B6990" s="21">
        <v>0.25234381791105065</v>
      </c>
      <c r="C6990" s="21">
        <v>0.1976215191193165</v>
      </c>
    </row>
    <row r="6991" spans="1:3">
      <c r="A6991">
        <v>6988</v>
      </c>
      <c r="B6991" s="21">
        <v>0.23566706166499363</v>
      </c>
      <c r="C6991" s="21">
        <v>0.15315245150513662</v>
      </c>
    </row>
    <row r="6992" spans="1:3">
      <c r="A6992">
        <v>6989</v>
      </c>
      <c r="B6992" s="21">
        <v>0.22559086333482861</v>
      </c>
      <c r="C6992" s="21">
        <v>0.18888007881490204</v>
      </c>
    </row>
    <row r="6993" spans="1:3">
      <c r="A6993">
        <v>6990</v>
      </c>
      <c r="B6993" s="21">
        <v>0.21837745781512963</v>
      </c>
      <c r="C6993" s="21">
        <v>0.17500088354799842</v>
      </c>
    </row>
    <row r="6994" spans="1:3">
      <c r="A6994">
        <v>6991</v>
      </c>
      <c r="B6994" s="21">
        <v>0.23804851950092415</v>
      </c>
      <c r="C6994" s="21">
        <v>0.18431315164305639</v>
      </c>
    </row>
    <row r="6995" spans="1:3">
      <c r="A6995">
        <v>6992</v>
      </c>
      <c r="B6995" s="21">
        <v>0.21376753723115532</v>
      </c>
      <c r="C6995" s="21">
        <v>0.28611088816710012</v>
      </c>
    </row>
    <row r="6996" spans="1:3">
      <c r="A6996">
        <v>6993</v>
      </c>
      <c r="B6996" s="21">
        <v>0.24825409778365395</v>
      </c>
      <c r="C6996" s="21">
        <v>0.15937891426663217</v>
      </c>
    </row>
    <row r="6997" spans="1:3">
      <c r="A6997">
        <v>6994</v>
      </c>
      <c r="B6997" s="21">
        <v>0.29807362878734545</v>
      </c>
      <c r="C6997" s="21">
        <v>0.15436479076836421</v>
      </c>
    </row>
    <row r="6998" spans="1:3">
      <c r="A6998">
        <v>6995</v>
      </c>
      <c r="B6998" s="21">
        <v>0.22471790657191842</v>
      </c>
      <c r="C6998" s="21">
        <v>0.27075368054627008</v>
      </c>
    </row>
    <row r="6999" spans="1:3">
      <c r="A6999">
        <v>6996</v>
      </c>
      <c r="B6999" s="21">
        <v>0.25973643057596957</v>
      </c>
      <c r="C6999" s="21">
        <v>0.19434887519119368</v>
      </c>
    </row>
    <row r="7000" spans="1:3">
      <c r="A7000">
        <v>6997</v>
      </c>
      <c r="B7000" s="21">
        <v>0.28972463591868186</v>
      </c>
      <c r="C7000" s="21">
        <v>0.18641454192213594</v>
      </c>
    </row>
    <row r="7001" spans="1:3">
      <c r="A7001">
        <v>6998</v>
      </c>
      <c r="B7001" s="21">
        <v>0.22574316883411763</v>
      </c>
      <c r="C7001" s="21">
        <v>0.2364988449171605</v>
      </c>
    </row>
    <row r="7002" spans="1:3">
      <c r="A7002">
        <v>6999</v>
      </c>
      <c r="B7002" s="21">
        <v>0.22100726686904199</v>
      </c>
      <c r="C7002" s="21">
        <v>0.21944103500566742</v>
      </c>
    </row>
    <row r="7003" spans="1:3">
      <c r="A7003">
        <v>7000</v>
      </c>
      <c r="B7003" s="21">
        <v>0.21750632467514044</v>
      </c>
      <c r="C7003" s="21">
        <v>0.22329452320158288</v>
      </c>
    </row>
    <row r="7004" spans="1:3">
      <c r="A7004">
        <v>7001</v>
      </c>
      <c r="B7004" s="21">
        <v>0.26391880883391577</v>
      </c>
      <c r="C7004" s="21">
        <v>0.15626737117541417</v>
      </c>
    </row>
    <row r="7005" spans="1:3">
      <c r="A7005">
        <v>7002</v>
      </c>
      <c r="B7005" s="21">
        <v>0.25152181370990218</v>
      </c>
      <c r="C7005" s="21">
        <v>0.18040172875286264</v>
      </c>
    </row>
    <row r="7006" spans="1:3">
      <c r="A7006">
        <v>7003</v>
      </c>
      <c r="B7006" s="21">
        <v>0.25556181383532445</v>
      </c>
      <c r="C7006" s="21">
        <v>0.20183805337480326</v>
      </c>
    </row>
    <row r="7007" spans="1:3">
      <c r="A7007">
        <v>7004</v>
      </c>
      <c r="B7007" s="21">
        <v>0.27038548634357679</v>
      </c>
      <c r="C7007" s="21">
        <v>0.12996995835653663</v>
      </c>
    </row>
    <row r="7008" spans="1:3">
      <c r="A7008">
        <v>7005</v>
      </c>
      <c r="B7008" s="21">
        <v>0.24739820526145875</v>
      </c>
      <c r="C7008" s="21">
        <v>0.2080286891791607</v>
      </c>
    </row>
    <row r="7009" spans="1:3">
      <c r="A7009">
        <v>7006</v>
      </c>
      <c r="B7009" s="21">
        <v>0.24602974208895065</v>
      </c>
      <c r="C7009" s="21">
        <v>0.16921788371261484</v>
      </c>
    </row>
    <row r="7010" spans="1:3">
      <c r="A7010">
        <v>7007</v>
      </c>
      <c r="B7010" s="21">
        <v>0.22381483355732767</v>
      </c>
      <c r="C7010" s="21">
        <v>0.19099872858155398</v>
      </c>
    </row>
    <row r="7011" spans="1:3">
      <c r="A7011">
        <v>7008</v>
      </c>
      <c r="B7011" s="21">
        <v>0.251305436076811</v>
      </c>
      <c r="C7011" s="21">
        <v>0.14909271012695452</v>
      </c>
    </row>
    <row r="7012" spans="1:3">
      <c r="A7012">
        <v>7009</v>
      </c>
      <c r="B7012" s="21">
        <v>0.20253411553163722</v>
      </c>
      <c r="C7012" s="21">
        <v>0.23070831947633949</v>
      </c>
    </row>
    <row r="7013" spans="1:3">
      <c r="A7013">
        <v>7010</v>
      </c>
      <c r="B7013" s="21">
        <v>0.30103601183133699</v>
      </c>
      <c r="C7013" s="21">
        <v>0.1541425095891269</v>
      </c>
    </row>
    <row r="7014" spans="1:3">
      <c r="A7014">
        <v>7011</v>
      </c>
      <c r="B7014" s="21">
        <v>0.25375870155872127</v>
      </c>
      <c r="C7014" s="21">
        <v>0.21549913083591896</v>
      </c>
    </row>
    <row r="7015" spans="1:3">
      <c r="A7015">
        <v>7012</v>
      </c>
      <c r="B7015" s="21">
        <v>0.24335830085833676</v>
      </c>
      <c r="C7015" s="21">
        <v>0.16928269232964621</v>
      </c>
    </row>
    <row r="7016" spans="1:3">
      <c r="A7016">
        <v>7013</v>
      </c>
      <c r="B7016" s="21">
        <v>0.21917736861565618</v>
      </c>
      <c r="C7016" s="21">
        <v>0.18412758578301769</v>
      </c>
    </row>
    <row r="7017" spans="1:3">
      <c r="A7017">
        <v>7014</v>
      </c>
      <c r="B7017" s="21">
        <v>0.24641477301891643</v>
      </c>
      <c r="C7017" s="21">
        <v>0.21450314219246835</v>
      </c>
    </row>
    <row r="7018" spans="1:3">
      <c r="A7018">
        <v>7015</v>
      </c>
      <c r="B7018" s="21">
        <v>0.23772091385273852</v>
      </c>
      <c r="C7018" s="21">
        <v>0.17655832048484152</v>
      </c>
    </row>
    <row r="7019" spans="1:3">
      <c r="A7019">
        <v>7016</v>
      </c>
      <c r="B7019" s="21">
        <v>0.24832113802633932</v>
      </c>
      <c r="C7019" s="21">
        <v>0.16810137630900607</v>
      </c>
    </row>
    <row r="7020" spans="1:3">
      <c r="A7020">
        <v>7017</v>
      </c>
      <c r="B7020" s="21">
        <v>0.21663424511073243</v>
      </c>
      <c r="C7020" s="21">
        <v>0.21572024059112613</v>
      </c>
    </row>
    <row r="7021" spans="1:3">
      <c r="A7021">
        <v>7018</v>
      </c>
      <c r="B7021" s="21">
        <v>0.23283088752110964</v>
      </c>
      <c r="C7021" s="21">
        <v>0.19988525567674709</v>
      </c>
    </row>
    <row r="7022" spans="1:3">
      <c r="A7022">
        <v>7019</v>
      </c>
      <c r="B7022" s="21">
        <v>0.21033320578767245</v>
      </c>
      <c r="C7022" s="21">
        <v>0.19510780067125649</v>
      </c>
    </row>
    <row r="7023" spans="1:3">
      <c r="A7023">
        <v>7020</v>
      </c>
      <c r="B7023" s="21">
        <v>0.26580041053638048</v>
      </c>
      <c r="C7023" s="21">
        <v>0.17795278498315945</v>
      </c>
    </row>
    <row r="7024" spans="1:3">
      <c r="A7024">
        <v>7021</v>
      </c>
      <c r="B7024" s="21">
        <v>0.21526526967315468</v>
      </c>
      <c r="C7024" s="21">
        <v>0.22315634612381413</v>
      </c>
    </row>
    <row r="7025" spans="1:3">
      <c r="A7025">
        <v>7022</v>
      </c>
      <c r="B7025" s="21">
        <v>0.23178306243080854</v>
      </c>
      <c r="C7025" s="21">
        <v>0.18437859952893976</v>
      </c>
    </row>
    <row r="7026" spans="1:3">
      <c r="A7026">
        <v>7023</v>
      </c>
      <c r="B7026" s="21">
        <v>0.22506383422388165</v>
      </c>
      <c r="C7026" s="21">
        <v>0.26497505040961217</v>
      </c>
    </row>
    <row r="7027" spans="1:3">
      <c r="A7027">
        <v>7024</v>
      </c>
      <c r="B7027" s="21">
        <v>0.2256671407865381</v>
      </c>
      <c r="C7027" s="21">
        <v>0.18423867935609547</v>
      </c>
    </row>
    <row r="7028" spans="1:3">
      <c r="A7028">
        <v>7025</v>
      </c>
      <c r="B7028" s="21">
        <v>0.23381155265767709</v>
      </c>
      <c r="C7028" s="21">
        <v>0.22690802091737036</v>
      </c>
    </row>
    <row r="7029" spans="1:3">
      <c r="A7029">
        <v>7026</v>
      </c>
      <c r="B7029" s="21">
        <v>0.21241520275068132</v>
      </c>
      <c r="C7029" s="21">
        <v>0.19001601817189268</v>
      </c>
    </row>
    <row r="7030" spans="1:3">
      <c r="A7030">
        <v>7027</v>
      </c>
      <c r="B7030" s="21">
        <v>0.18960009328927499</v>
      </c>
      <c r="C7030" s="21">
        <v>0.23634684497317543</v>
      </c>
    </row>
    <row r="7031" spans="1:3">
      <c r="A7031">
        <v>7028</v>
      </c>
      <c r="B7031" s="21">
        <v>0.22542237500912388</v>
      </c>
      <c r="C7031" s="21">
        <v>0.23498618671313878</v>
      </c>
    </row>
    <row r="7032" spans="1:3">
      <c r="A7032">
        <v>7029</v>
      </c>
      <c r="B7032" s="21">
        <v>0.24083774912034692</v>
      </c>
      <c r="C7032" s="21">
        <v>0.22865190819620806</v>
      </c>
    </row>
    <row r="7033" spans="1:3">
      <c r="A7033">
        <v>7030</v>
      </c>
      <c r="B7033" s="21">
        <v>0.25357953342298595</v>
      </c>
      <c r="C7033" s="21">
        <v>0.14532997751592239</v>
      </c>
    </row>
    <row r="7034" spans="1:3">
      <c r="A7034">
        <v>7031</v>
      </c>
      <c r="B7034" s="21">
        <v>0.20422774509875308</v>
      </c>
      <c r="C7034" s="21">
        <v>0.22146194123743471</v>
      </c>
    </row>
    <row r="7035" spans="1:3">
      <c r="A7035">
        <v>7032</v>
      </c>
      <c r="B7035" s="21">
        <v>0.29064930434445674</v>
      </c>
      <c r="C7035" s="21">
        <v>0.11922790560314468</v>
      </c>
    </row>
    <row r="7036" spans="1:3">
      <c r="A7036">
        <v>7033</v>
      </c>
      <c r="B7036" s="21">
        <v>0.24255613495137929</v>
      </c>
      <c r="C7036" s="21">
        <v>0.19280462550552044</v>
      </c>
    </row>
    <row r="7037" spans="1:3">
      <c r="A7037">
        <v>7034</v>
      </c>
      <c r="B7037" s="21">
        <v>0.22591132852487414</v>
      </c>
      <c r="C7037" s="21">
        <v>0.19902641812772287</v>
      </c>
    </row>
    <row r="7038" spans="1:3">
      <c r="A7038">
        <v>7035</v>
      </c>
      <c r="B7038" s="21">
        <v>0.23542780777087022</v>
      </c>
      <c r="C7038" s="21">
        <v>0.2136667633873246</v>
      </c>
    </row>
    <row r="7039" spans="1:3">
      <c r="A7039">
        <v>7036</v>
      </c>
      <c r="B7039" s="21">
        <v>0.23287125877962775</v>
      </c>
      <c r="C7039" s="21">
        <v>0.20448977323743484</v>
      </c>
    </row>
    <row r="7040" spans="1:3">
      <c r="A7040">
        <v>7037</v>
      </c>
      <c r="B7040" s="21">
        <v>0.24061979332709044</v>
      </c>
      <c r="C7040" s="21">
        <v>0.17072655056661984</v>
      </c>
    </row>
    <row r="7041" spans="1:3">
      <c r="A7041">
        <v>7038</v>
      </c>
      <c r="B7041" s="21">
        <v>0.25004715192975635</v>
      </c>
      <c r="C7041" s="21">
        <v>0.1677720318665028</v>
      </c>
    </row>
    <row r="7042" spans="1:3">
      <c r="A7042">
        <v>7039</v>
      </c>
      <c r="B7042" s="21">
        <v>0.25684759522431588</v>
      </c>
      <c r="C7042" s="21">
        <v>0.15573867581498305</v>
      </c>
    </row>
    <row r="7043" spans="1:3">
      <c r="A7043">
        <v>7040</v>
      </c>
      <c r="B7043" s="21">
        <v>0.22424685288999055</v>
      </c>
      <c r="C7043" s="21">
        <v>0.20709381297441878</v>
      </c>
    </row>
    <row r="7044" spans="1:3">
      <c r="A7044">
        <v>7041</v>
      </c>
      <c r="B7044" s="21">
        <v>0.21259443741006123</v>
      </c>
      <c r="C7044" s="21">
        <v>0.20232828116960533</v>
      </c>
    </row>
    <row r="7045" spans="1:3">
      <c r="A7045">
        <v>7042</v>
      </c>
      <c r="B7045" s="21">
        <v>0.24115981970799871</v>
      </c>
      <c r="C7045" s="21">
        <v>0.19978143791892053</v>
      </c>
    </row>
    <row r="7046" spans="1:3">
      <c r="A7046">
        <v>7043</v>
      </c>
      <c r="B7046" s="21">
        <v>0.26846373347105384</v>
      </c>
      <c r="C7046" s="21">
        <v>0.18476504996373455</v>
      </c>
    </row>
    <row r="7047" spans="1:3">
      <c r="A7047">
        <v>7044</v>
      </c>
      <c r="B7047" s="21">
        <v>0.25511241367757859</v>
      </c>
      <c r="C7047" s="21">
        <v>0.16817139466612913</v>
      </c>
    </row>
    <row r="7048" spans="1:3">
      <c r="A7048">
        <v>7045</v>
      </c>
      <c r="B7048" s="21">
        <v>0.23963033926486327</v>
      </c>
      <c r="C7048" s="21">
        <v>0.22322409905193602</v>
      </c>
    </row>
    <row r="7049" spans="1:3">
      <c r="A7049">
        <v>7046</v>
      </c>
      <c r="B7049" s="21">
        <v>0.2489680692366219</v>
      </c>
      <c r="C7049" s="21">
        <v>0.17924543430596465</v>
      </c>
    </row>
    <row r="7050" spans="1:3">
      <c r="A7050">
        <v>7047</v>
      </c>
      <c r="B7050" s="21">
        <v>0.22099169717085612</v>
      </c>
      <c r="C7050" s="21">
        <v>0.17335839679438594</v>
      </c>
    </row>
    <row r="7051" spans="1:3">
      <c r="A7051">
        <v>7048</v>
      </c>
      <c r="B7051" s="21">
        <v>0.20251316020839946</v>
      </c>
      <c r="C7051" s="21">
        <v>0.23559110468097241</v>
      </c>
    </row>
    <row r="7052" spans="1:3">
      <c r="A7052">
        <v>7049</v>
      </c>
      <c r="B7052" s="21">
        <v>0.22707662483529087</v>
      </c>
      <c r="C7052" s="21">
        <v>0.18501984920300124</v>
      </c>
    </row>
    <row r="7053" spans="1:3">
      <c r="A7053">
        <v>7050</v>
      </c>
      <c r="B7053" s="21">
        <v>0.24898935293897445</v>
      </c>
      <c r="C7053" s="21">
        <v>0.14930513455062513</v>
      </c>
    </row>
    <row r="7054" spans="1:3">
      <c r="A7054">
        <v>7051</v>
      </c>
      <c r="B7054" s="21">
        <v>0.24436836689896821</v>
      </c>
      <c r="C7054" s="21">
        <v>0.18340250281392328</v>
      </c>
    </row>
    <row r="7055" spans="1:3">
      <c r="A7055">
        <v>7052</v>
      </c>
      <c r="B7055" s="21">
        <v>0.27192607216279385</v>
      </c>
      <c r="C7055" s="21">
        <v>0.21566904373232082</v>
      </c>
    </row>
    <row r="7056" spans="1:3">
      <c r="A7056">
        <v>7053</v>
      </c>
      <c r="B7056" s="21">
        <v>0.25835913284163181</v>
      </c>
      <c r="C7056" s="21">
        <v>0.13765930943404475</v>
      </c>
    </row>
    <row r="7057" spans="1:3">
      <c r="A7057">
        <v>7054</v>
      </c>
      <c r="B7057" s="21">
        <v>0.27148201604427774</v>
      </c>
      <c r="C7057" s="21">
        <v>0.20779254128202723</v>
      </c>
    </row>
    <row r="7058" spans="1:3">
      <c r="A7058">
        <v>7055</v>
      </c>
      <c r="B7058" s="21">
        <v>0.26678147331214513</v>
      </c>
      <c r="C7058" s="21">
        <v>0.15150187973235296</v>
      </c>
    </row>
    <row r="7059" spans="1:3">
      <c r="A7059">
        <v>7056</v>
      </c>
      <c r="B7059" s="21">
        <v>0.23706331840293748</v>
      </c>
      <c r="C7059" s="21">
        <v>0.20435562321799058</v>
      </c>
    </row>
    <row r="7060" spans="1:3">
      <c r="A7060">
        <v>7057</v>
      </c>
      <c r="B7060" s="21">
        <v>0.23806857543191606</v>
      </c>
      <c r="C7060" s="21">
        <v>0.18724292259272945</v>
      </c>
    </row>
    <row r="7061" spans="1:3">
      <c r="A7061">
        <v>7058</v>
      </c>
      <c r="B7061" s="21">
        <v>0.26371860039683681</v>
      </c>
      <c r="C7061" s="21">
        <v>0.15013822321165768</v>
      </c>
    </row>
    <row r="7062" spans="1:3">
      <c r="A7062">
        <v>7059</v>
      </c>
      <c r="B7062" s="21">
        <v>0.20332888543383024</v>
      </c>
      <c r="C7062" s="21">
        <v>0.27331584252781682</v>
      </c>
    </row>
    <row r="7063" spans="1:3">
      <c r="A7063">
        <v>7060</v>
      </c>
      <c r="B7063" s="21">
        <v>0.26918649959576951</v>
      </c>
      <c r="C7063" s="21">
        <v>0.18911680058132369</v>
      </c>
    </row>
    <row r="7064" spans="1:3">
      <c r="A7064">
        <v>7061</v>
      </c>
      <c r="B7064" s="21">
        <v>0.24595981333684777</v>
      </c>
      <c r="C7064" s="21">
        <v>0.17457115571291554</v>
      </c>
    </row>
    <row r="7065" spans="1:3">
      <c r="A7065">
        <v>7062</v>
      </c>
      <c r="B7065" s="21">
        <v>0.26005336506826432</v>
      </c>
      <c r="C7065" s="21">
        <v>0.19984623600483487</v>
      </c>
    </row>
    <row r="7066" spans="1:3">
      <c r="A7066">
        <v>7063</v>
      </c>
      <c r="B7066" s="21">
        <v>0.25280144003351762</v>
      </c>
      <c r="C7066" s="21">
        <v>0.13770499502054839</v>
      </c>
    </row>
    <row r="7067" spans="1:3">
      <c r="A7067">
        <v>7064</v>
      </c>
      <c r="B7067" s="21">
        <v>0.2340264902773212</v>
      </c>
      <c r="C7067" s="21">
        <v>0.18268167304883054</v>
      </c>
    </row>
    <row r="7068" spans="1:3">
      <c r="A7068">
        <v>7065</v>
      </c>
      <c r="B7068" s="21">
        <v>0.24019634273060542</v>
      </c>
      <c r="C7068" s="21">
        <v>0.19421515220729246</v>
      </c>
    </row>
    <row r="7069" spans="1:3">
      <c r="A7069">
        <v>7066</v>
      </c>
      <c r="B7069" s="21">
        <v>0.23725262067670577</v>
      </c>
      <c r="C7069" s="21">
        <v>0.18708206846617198</v>
      </c>
    </row>
    <row r="7070" spans="1:3">
      <c r="A7070">
        <v>7067</v>
      </c>
      <c r="B7070" s="21">
        <v>0.23725267214660037</v>
      </c>
      <c r="C7070" s="21">
        <v>0.17628025760978239</v>
      </c>
    </row>
    <row r="7071" spans="1:3">
      <c r="A7071">
        <v>7068</v>
      </c>
      <c r="B7071" s="21">
        <v>0.22964190881297597</v>
      </c>
      <c r="C7071" s="21">
        <v>0.18088522511369837</v>
      </c>
    </row>
    <row r="7072" spans="1:3">
      <c r="A7072">
        <v>7069</v>
      </c>
      <c r="B7072" s="21">
        <v>0.22770179251864531</v>
      </c>
      <c r="C7072" s="21">
        <v>0.1792442399131032</v>
      </c>
    </row>
    <row r="7073" spans="1:3">
      <c r="A7073">
        <v>7070</v>
      </c>
      <c r="B7073" s="21">
        <v>0.25924030079849825</v>
      </c>
      <c r="C7073" s="21">
        <v>0.18310384062918361</v>
      </c>
    </row>
    <row r="7074" spans="1:3">
      <c r="A7074">
        <v>7071</v>
      </c>
      <c r="B7074" s="21">
        <v>0.23265605335771208</v>
      </c>
      <c r="C7074" s="21">
        <v>0.20696259809974599</v>
      </c>
    </row>
    <row r="7075" spans="1:3">
      <c r="A7075">
        <v>7072</v>
      </c>
      <c r="B7075" s="21">
        <v>0.21522575529317828</v>
      </c>
      <c r="C7075" s="21">
        <v>0.21617466859846535</v>
      </c>
    </row>
    <row r="7076" spans="1:3">
      <c r="A7076">
        <v>7073</v>
      </c>
      <c r="B7076" s="21">
        <v>0.24105010168791821</v>
      </c>
      <c r="C7076" s="21">
        <v>0.17725498462102623</v>
      </c>
    </row>
    <row r="7077" spans="1:3">
      <c r="A7077">
        <v>7074</v>
      </c>
      <c r="B7077" s="21">
        <v>0.232321261038134</v>
      </c>
      <c r="C7077" s="21">
        <v>0.16662206520991499</v>
      </c>
    </row>
    <row r="7078" spans="1:3">
      <c r="A7078">
        <v>7075</v>
      </c>
      <c r="B7078" s="21">
        <v>0.20397964767521065</v>
      </c>
      <c r="C7078" s="21">
        <v>0.24238260885594837</v>
      </c>
    </row>
    <row r="7079" spans="1:3">
      <c r="A7079">
        <v>7076</v>
      </c>
      <c r="B7079" s="21">
        <v>0.33407290035435683</v>
      </c>
      <c r="C7079" s="21">
        <v>7.451453527210275E-2</v>
      </c>
    </row>
    <row r="7080" spans="1:3">
      <c r="A7080">
        <v>7077</v>
      </c>
      <c r="B7080" s="21">
        <v>0.22319683403490939</v>
      </c>
      <c r="C7080" s="21">
        <v>0.21383688870042211</v>
      </c>
    </row>
    <row r="7081" spans="1:3">
      <c r="A7081">
        <v>7078</v>
      </c>
      <c r="B7081" s="21">
        <v>0.21286060475276411</v>
      </c>
      <c r="C7081" s="21">
        <v>0.19785453271977108</v>
      </c>
    </row>
    <row r="7082" spans="1:3">
      <c r="A7082">
        <v>7079</v>
      </c>
      <c r="B7082" s="21">
        <v>0.22369821298679796</v>
      </c>
      <c r="C7082" s="21">
        <v>0.19447860830057359</v>
      </c>
    </row>
    <row r="7083" spans="1:3">
      <c r="A7083">
        <v>7080</v>
      </c>
      <c r="B7083" s="21">
        <v>0.24178382134117768</v>
      </c>
      <c r="C7083" s="21">
        <v>0.22893426408794837</v>
      </c>
    </row>
    <row r="7084" spans="1:3">
      <c r="A7084">
        <v>7081</v>
      </c>
      <c r="B7084" s="21">
        <v>0.24574378574618327</v>
      </c>
      <c r="C7084" s="21">
        <v>0.2181540860902858</v>
      </c>
    </row>
    <row r="7085" spans="1:3">
      <c r="A7085">
        <v>7082</v>
      </c>
      <c r="B7085" s="21">
        <v>0.24542455964692109</v>
      </c>
      <c r="C7085" s="21">
        <v>0.22521765431811774</v>
      </c>
    </row>
    <row r="7086" spans="1:3">
      <c r="A7086">
        <v>7083</v>
      </c>
      <c r="B7086" s="21">
        <v>0.22397913627174557</v>
      </c>
      <c r="C7086" s="21">
        <v>0.1904024771376274</v>
      </c>
    </row>
    <row r="7087" spans="1:3">
      <c r="A7087">
        <v>7084</v>
      </c>
      <c r="B7087" s="21">
        <v>0.2003738993098825</v>
      </c>
      <c r="C7087" s="21">
        <v>0.22673255519685448</v>
      </c>
    </row>
    <row r="7088" spans="1:3">
      <c r="A7088">
        <v>7085</v>
      </c>
      <c r="B7088" s="21">
        <v>0.24678582126843876</v>
      </c>
      <c r="C7088" s="21">
        <v>0.15683027182829307</v>
      </c>
    </row>
    <row r="7089" spans="1:3">
      <c r="A7089">
        <v>7086</v>
      </c>
      <c r="B7089" s="21">
        <v>0.21937069335460482</v>
      </c>
      <c r="C7089" s="21">
        <v>0.2494882077858788</v>
      </c>
    </row>
    <row r="7090" spans="1:3">
      <c r="A7090">
        <v>7087</v>
      </c>
      <c r="B7090" s="21">
        <v>0.26808549509598423</v>
      </c>
      <c r="C7090" s="21">
        <v>0.16917589889966994</v>
      </c>
    </row>
    <row r="7091" spans="1:3">
      <c r="A7091">
        <v>7088</v>
      </c>
      <c r="B7091" s="21">
        <v>0.23451219412983892</v>
      </c>
      <c r="C7091" s="21">
        <v>0.1691165064196001</v>
      </c>
    </row>
    <row r="7092" spans="1:3">
      <c r="A7092">
        <v>7089</v>
      </c>
      <c r="B7092" s="21">
        <v>0.2689300392023673</v>
      </c>
      <c r="C7092" s="21">
        <v>0.17171275584699897</v>
      </c>
    </row>
    <row r="7093" spans="1:3">
      <c r="A7093">
        <v>7090</v>
      </c>
      <c r="B7093" s="21">
        <v>0.21006572999786929</v>
      </c>
      <c r="C7093" s="21">
        <v>0.21552209926282653</v>
      </c>
    </row>
    <row r="7094" spans="1:3">
      <c r="A7094">
        <v>7091</v>
      </c>
      <c r="B7094" s="21">
        <v>0.24233035625158786</v>
      </c>
      <c r="C7094" s="21">
        <v>0.17570452150993282</v>
      </c>
    </row>
    <row r="7095" spans="1:3">
      <c r="A7095">
        <v>7092</v>
      </c>
      <c r="B7095" s="21">
        <v>0.25027451414600971</v>
      </c>
      <c r="C7095" s="21">
        <v>0.21215998228574193</v>
      </c>
    </row>
    <row r="7096" spans="1:3">
      <c r="A7096">
        <v>7093</v>
      </c>
      <c r="B7096" s="21">
        <v>0.25446094801670005</v>
      </c>
      <c r="C7096" s="21">
        <v>0.14447482692602573</v>
      </c>
    </row>
    <row r="7097" spans="1:3">
      <c r="A7097">
        <v>7094</v>
      </c>
      <c r="B7097" s="21">
        <v>0.26970317849521958</v>
      </c>
      <c r="C7097" s="21">
        <v>0.25589173024600709</v>
      </c>
    </row>
    <row r="7098" spans="1:3">
      <c r="A7098">
        <v>7095</v>
      </c>
      <c r="B7098" s="21">
        <v>0.24682535633395114</v>
      </c>
      <c r="C7098" s="21">
        <v>0.18083048724873427</v>
      </c>
    </row>
    <row r="7099" spans="1:3">
      <c r="A7099">
        <v>7096</v>
      </c>
      <c r="B7099" s="21">
        <v>0.23513872473867009</v>
      </c>
      <c r="C7099" s="21">
        <v>0.23285783533085458</v>
      </c>
    </row>
    <row r="7100" spans="1:3">
      <c r="A7100">
        <v>7097</v>
      </c>
      <c r="B7100" s="21">
        <v>0.27033848596792337</v>
      </c>
      <c r="C7100" s="21">
        <v>0.14666430568838179</v>
      </c>
    </row>
    <row r="7101" spans="1:3">
      <c r="A7101">
        <v>7098</v>
      </c>
      <c r="B7101" s="21">
        <v>0.25190777266626618</v>
      </c>
      <c r="C7101" s="21">
        <v>0.16501067978695516</v>
      </c>
    </row>
    <row r="7102" spans="1:3">
      <c r="A7102">
        <v>7099</v>
      </c>
      <c r="B7102" s="21">
        <v>0.22616997081579693</v>
      </c>
      <c r="C7102" s="21">
        <v>0.20665189677870671</v>
      </c>
    </row>
    <row r="7103" spans="1:3">
      <c r="A7103">
        <v>7100</v>
      </c>
      <c r="B7103" s="21">
        <v>0.21743576458073388</v>
      </c>
      <c r="C7103" s="21">
        <v>0.20414481696052622</v>
      </c>
    </row>
    <row r="7104" spans="1:3">
      <c r="A7104">
        <v>7101</v>
      </c>
      <c r="B7104" s="21">
        <v>0.26038358860589988</v>
      </c>
      <c r="C7104" s="21">
        <v>0.19674079247910342</v>
      </c>
    </row>
    <row r="7105" spans="1:3">
      <c r="A7105">
        <v>7102</v>
      </c>
      <c r="B7105" s="21">
        <v>0.2314542967773984</v>
      </c>
      <c r="C7105" s="21">
        <v>0.23083242197076409</v>
      </c>
    </row>
    <row r="7106" spans="1:3">
      <c r="A7106">
        <v>7103</v>
      </c>
      <c r="B7106" s="21">
        <v>0.20477203423600082</v>
      </c>
      <c r="C7106" s="21">
        <v>0.21867107848438036</v>
      </c>
    </row>
    <row r="7107" spans="1:3">
      <c r="A7107">
        <v>7104</v>
      </c>
      <c r="B7107" s="21">
        <v>0.30198407782280301</v>
      </c>
      <c r="C7107" s="21">
        <v>0.13374564402917077</v>
      </c>
    </row>
    <row r="7108" spans="1:3">
      <c r="A7108">
        <v>7105</v>
      </c>
      <c r="B7108" s="21">
        <v>0.24537978642764702</v>
      </c>
      <c r="C7108" s="21">
        <v>0.16913363465830039</v>
      </c>
    </row>
    <row r="7109" spans="1:3">
      <c r="A7109">
        <v>7106</v>
      </c>
      <c r="B7109" s="21">
        <v>0.21093862672307384</v>
      </c>
      <c r="C7109" s="21">
        <v>0.2073312326932448</v>
      </c>
    </row>
    <row r="7110" spans="1:3">
      <c r="A7110">
        <v>7107</v>
      </c>
      <c r="B7110" s="21">
        <v>0.24545410029347428</v>
      </c>
      <c r="C7110" s="21">
        <v>0.16207937225569452</v>
      </c>
    </row>
    <row r="7111" spans="1:3">
      <c r="A7111">
        <v>7108</v>
      </c>
      <c r="B7111" s="21">
        <v>0.21281221347327334</v>
      </c>
      <c r="C7111" s="21">
        <v>0.24582556117466914</v>
      </c>
    </row>
    <row r="7112" spans="1:3">
      <c r="A7112">
        <v>7109</v>
      </c>
      <c r="B7112" s="21">
        <v>0.21967811871835599</v>
      </c>
      <c r="C7112" s="21">
        <v>0.21374757942953143</v>
      </c>
    </row>
    <row r="7113" spans="1:3">
      <c r="A7113">
        <v>7110</v>
      </c>
      <c r="B7113" s="21">
        <v>0.27071039844727457</v>
      </c>
      <c r="C7113" s="21">
        <v>0.16895536516432044</v>
      </c>
    </row>
    <row r="7114" spans="1:3">
      <c r="A7114">
        <v>7111</v>
      </c>
      <c r="B7114" s="21">
        <v>0.21296777763236766</v>
      </c>
      <c r="C7114" s="21">
        <v>0.17938771651233748</v>
      </c>
    </row>
    <row r="7115" spans="1:3">
      <c r="A7115">
        <v>7112</v>
      </c>
      <c r="B7115" s="21">
        <v>0.19764436827478227</v>
      </c>
      <c r="C7115" s="21">
        <v>0.24635106308623517</v>
      </c>
    </row>
    <row r="7116" spans="1:3">
      <c r="A7116">
        <v>7113</v>
      </c>
      <c r="B7116" s="21">
        <v>0.22265851463780556</v>
      </c>
      <c r="C7116" s="21">
        <v>0.2266015791302679</v>
      </c>
    </row>
    <row r="7117" spans="1:3">
      <c r="A7117">
        <v>7114</v>
      </c>
      <c r="B7117" s="21">
        <v>0.21997161439654339</v>
      </c>
      <c r="C7117" s="21">
        <v>0.20617885085947141</v>
      </c>
    </row>
    <row r="7118" spans="1:3">
      <c r="A7118">
        <v>7115</v>
      </c>
      <c r="B7118" s="21">
        <v>0.24582948973858115</v>
      </c>
      <c r="C7118" s="21">
        <v>0.15665603146541995</v>
      </c>
    </row>
    <row r="7119" spans="1:3">
      <c r="A7119">
        <v>7116</v>
      </c>
      <c r="B7119" s="21">
        <v>0.20633800925823462</v>
      </c>
      <c r="C7119" s="21">
        <v>0.22894077632142473</v>
      </c>
    </row>
    <row r="7120" spans="1:3">
      <c r="A7120">
        <v>7117</v>
      </c>
      <c r="B7120" s="21">
        <v>0.25660971599706706</v>
      </c>
      <c r="C7120" s="21">
        <v>0.18311550716736724</v>
      </c>
    </row>
    <row r="7121" spans="1:3">
      <c r="A7121">
        <v>7118</v>
      </c>
      <c r="B7121" s="21">
        <v>0.22798974873412026</v>
      </c>
      <c r="C7121" s="21">
        <v>0.21512655742065917</v>
      </c>
    </row>
    <row r="7122" spans="1:3">
      <c r="A7122">
        <v>7119</v>
      </c>
      <c r="B7122" s="21">
        <v>0.22985134265297485</v>
      </c>
      <c r="C7122" s="21">
        <v>0.25605851725058121</v>
      </c>
    </row>
    <row r="7123" spans="1:3">
      <c r="A7123">
        <v>7120</v>
      </c>
      <c r="B7123" s="21">
        <v>0.22365997668815515</v>
      </c>
      <c r="C7123" s="21">
        <v>0.17017413793285277</v>
      </c>
    </row>
    <row r="7124" spans="1:3">
      <c r="A7124">
        <v>7121</v>
      </c>
      <c r="B7124" s="21">
        <v>0.24535616126006354</v>
      </c>
      <c r="C7124" s="21">
        <v>0.24956621142901053</v>
      </c>
    </row>
    <row r="7125" spans="1:3">
      <c r="A7125">
        <v>7122</v>
      </c>
      <c r="B7125" s="21">
        <v>0.21307896263699225</v>
      </c>
      <c r="C7125" s="21">
        <v>0.23631983573037196</v>
      </c>
    </row>
    <row r="7126" spans="1:3">
      <c r="A7126">
        <v>7123</v>
      </c>
      <c r="B7126" s="21">
        <v>0.30138076958283133</v>
      </c>
      <c r="C7126" s="21">
        <v>0.11017724496529824</v>
      </c>
    </row>
    <row r="7127" spans="1:3">
      <c r="A7127">
        <v>7124</v>
      </c>
      <c r="B7127" s="21">
        <v>0.24125949964737983</v>
      </c>
      <c r="C7127" s="21">
        <v>0.17357642412027871</v>
      </c>
    </row>
    <row r="7128" spans="1:3">
      <c r="A7128">
        <v>7125</v>
      </c>
      <c r="B7128" s="21">
        <v>0.2695903182021307</v>
      </c>
      <c r="C7128" s="21">
        <v>0.17509885276259021</v>
      </c>
    </row>
    <row r="7129" spans="1:3">
      <c r="A7129">
        <v>7126</v>
      </c>
      <c r="B7129" s="21">
        <v>0.23552260954844334</v>
      </c>
      <c r="C7129" s="21">
        <v>0.21685977871330273</v>
      </c>
    </row>
    <row r="7130" spans="1:3">
      <c r="A7130">
        <v>7127</v>
      </c>
      <c r="B7130" s="21">
        <v>0.22746340150030553</v>
      </c>
      <c r="C7130" s="21">
        <v>0.18411401353087095</v>
      </c>
    </row>
    <row r="7131" spans="1:3">
      <c r="A7131">
        <v>7128</v>
      </c>
      <c r="B7131" s="21">
        <v>0.21062336736833143</v>
      </c>
      <c r="C7131" s="21">
        <v>0.18883330532312456</v>
      </c>
    </row>
    <row r="7132" spans="1:3">
      <c r="A7132">
        <v>7129</v>
      </c>
      <c r="B7132" s="21">
        <v>0.22666301992772503</v>
      </c>
      <c r="C7132" s="21">
        <v>0.19161058450280566</v>
      </c>
    </row>
    <row r="7133" spans="1:3">
      <c r="A7133">
        <v>7130</v>
      </c>
      <c r="B7133" s="21">
        <v>0.28458607482118814</v>
      </c>
      <c r="C7133" s="21">
        <v>0.12019296960457226</v>
      </c>
    </row>
    <row r="7134" spans="1:3">
      <c r="A7134">
        <v>7131</v>
      </c>
      <c r="B7134" s="21">
        <v>0.21508904858087788</v>
      </c>
      <c r="C7134" s="21">
        <v>0.17899107572958048</v>
      </c>
    </row>
    <row r="7135" spans="1:3">
      <c r="A7135">
        <v>7132</v>
      </c>
      <c r="B7135" s="21">
        <v>0.24386992904841337</v>
      </c>
      <c r="C7135" s="21">
        <v>0.20628077151360541</v>
      </c>
    </row>
    <row r="7136" spans="1:3">
      <c r="A7136">
        <v>7133</v>
      </c>
      <c r="B7136" s="21">
        <v>0.21157116142474541</v>
      </c>
      <c r="C7136" s="21">
        <v>0.21788409973366438</v>
      </c>
    </row>
    <row r="7137" spans="1:3">
      <c r="A7137">
        <v>7134</v>
      </c>
      <c r="B7137" s="21">
        <v>0.21936777540864952</v>
      </c>
      <c r="C7137" s="21">
        <v>0.19158329266318533</v>
      </c>
    </row>
    <row r="7138" spans="1:3">
      <c r="A7138">
        <v>7135</v>
      </c>
      <c r="B7138" s="21">
        <v>0.22426770456851602</v>
      </c>
      <c r="C7138" s="21">
        <v>0.17854890266462681</v>
      </c>
    </row>
    <row r="7139" spans="1:3">
      <c r="A7139">
        <v>7136</v>
      </c>
      <c r="B7139" s="21">
        <v>0.23837953154820798</v>
      </c>
      <c r="C7139" s="21">
        <v>0.21842399052177769</v>
      </c>
    </row>
    <row r="7140" spans="1:3">
      <c r="A7140">
        <v>7137</v>
      </c>
      <c r="B7140" s="21">
        <v>0.23265949605184824</v>
      </c>
      <c r="C7140" s="21">
        <v>0.17151459309863148</v>
      </c>
    </row>
    <row r="7141" spans="1:3">
      <c r="A7141">
        <v>7138</v>
      </c>
      <c r="B7141" s="21">
        <v>0.25571092893221115</v>
      </c>
      <c r="C7141" s="21">
        <v>0.19920477600680514</v>
      </c>
    </row>
    <row r="7142" spans="1:3">
      <c r="A7142">
        <v>7139</v>
      </c>
      <c r="B7142" s="21">
        <v>0.24565819918094364</v>
      </c>
      <c r="C7142" s="21">
        <v>0.17045087059079198</v>
      </c>
    </row>
    <row r="7143" spans="1:3">
      <c r="A7143">
        <v>7140</v>
      </c>
      <c r="B7143" s="21">
        <v>0.26328484734148355</v>
      </c>
      <c r="C7143" s="21">
        <v>0.18082148690707855</v>
      </c>
    </row>
    <row r="7144" spans="1:3">
      <c r="A7144">
        <v>7141</v>
      </c>
      <c r="B7144" s="21">
        <v>0.24986798804872473</v>
      </c>
      <c r="C7144" s="21">
        <v>0.19339863474954277</v>
      </c>
    </row>
    <row r="7145" spans="1:3">
      <c r="A7145">
        <v>7142</v>
      </c>
      <c r="B7145" s="21">
        <v>0.23445192956948041</v>
      </c>
      <c r="C7145" s="21">
        <v>0.19544084926283453</v>
      </c>
    </row>
    <row r="7146" spans="1:3">
      <c r="A7146">
        <v>7143</v>
      </c>
      <c r="B7146" s="21">
        <v>0.26374878242865007</v>
      </c>
      <c r="C7146" s="21">
        <v>0.24363330751970033</v>
      </c>
    </row>
    <row r="7147" spans="1:3">
      <c r="A7147">
        <v>7144</v>
      </c>
      <c r="B7147" s="21">
        <v>0.27651664774418788</v>
      </c>
      <c r="C7147" s="21">
        <v>0.18367197043819214</v>
      </c>
    </row>
    <row r="7148" spans="1:3">
      <c r="A7148">
        <v>7145</v>
      </c>
      <c r="B7148" s="21">
        <v>0.23622893862815089</v>
      </c>
      <c r="C7148" s="21">
        <v>0.16803036009980155</v>
      </c>
    </row>
    <row r="7149" spans="1:3">
      <c r="A7149">
        <v>7146</v>
      </c>
      <c r="B7149" s="21">
        <v>0.26384671767019302</v>
      </c>
      <c r="C7149" s="21">
        <v>0.17543771067768194</v>
      </c>
    </row>
    <row r="7150" spans="1:3">
      <c r="A7150">
        <v>7147</v>
      </c>
      <c r="B7150" s="21">
        <v>0.28564041637218507</v>
      </c>
      <c r="C7150" s="21">
        <v>0.13899782408588757</v>
      </c>
    </row>
    <row r="7151" spans="1:3">
      <c r="A7151">
        <v>7148</v>
      </c>
      <c r="B7151" s="21">
        <v>0.23386328324658515</v>
      </c>
      <c r="C7151" s="21">
        <v>0.25397549761818017</v>
      </c>
    </row>
    <row r="7152" spans="1:3">
      <c r="A7152">
        <v>7149</v>
      </c>
      <c r="B7152" s="21">
        <v>0.24370341085785274</v>
      </c>
      <c r="C7152" s="21">
        <v>0.24022025457803639</v>
      </c>
    </row>
    <row r="7153" spans="1:3">
      <c r="A7153">
        <v>7150</v>
      </c>
      <c r="B7153" s="21">
        <v>0.24168799251050635</v>
      </c>
      <c r="C7153" s="21">
        <v>0.23670102137552618</v>
      </c>
    </row>
    <row r="7154" spans="1:3">
      <c r="A7154">
        <v>7151</v>
      </c>
      <c r="B7154" s="21">
        <v>0.21937838197577453</v>
      </c>
      <c r="C7154" s="21">
        <v>0.19578947737841745</v>
      </c>
    </row>
    <row r="7155" spans="1:3">
      <c r="A7155">
        <v>7152</v>
      </c>
      <c r="B7155" s="21">
        <v>0.23153152654221973</v>
      </c>
      <c r="C7155" s="21">
        <v>0.16950808259852665</v>
      </c>
    </row>
    <row r="7156" spans="1:3">
      <c r="A7156">
        <v>7153</v>
      </c>
      <c r="B7156" s="21">
        <v>0.26839138673013124</v>
      </c>
      <c r="C7156" s="21">
        <v>0.13187221609874641</v>
      </c>
    </row>
    <row r="7157" spans="1:3">
      <c r="A7157">
        <v>7154</v>
      </c>
      <c r="B7157" s="21">
        <v>0.2269242238786888</v>
      </c>
      <c r="C7157" s="21">
        <v>0.18067682283210945</v>
      </c>
    </row>
    <row r="7158" spans="1:3">
      <c r="A7158">
        <v>7155</v>
      </c>
      <c r="B7158" s="21">
        <v>0.21431584141485999</v>
      </c>
      <c r="C7158" s="21">
        <v>0.27010278788866648</v>
      </c>
    </row>
    <row r="7159" spans="1:3">
      <c r="A7159">
        <v>7156</v>
      </c>
      <c r="B7159" s="21">
        <v>0.26457255937710933</v>
      </c>
      <c r="C7159" s="21">
        <v>0.20910272729123369</v>
      </c>
    </row>
    <row r="7160" spans="1:3">
      <c r="A7160">
        <v>7157</v>
      </c>
      <c r="B7160" s="21">
        <v>0.23317293987115403</v>
      </c>
      <c r="C7160" s="21">
        <v>0.18296735731545513</v>
      </c>
    </row>
    <row r="7161" spans="1:3">
      <c r="A7161">
        <v>7158</v>
      </c>
      <c r="B7161" s="21">
        <v>0.27690378666647036</v>
      </c>
      <c r="C7161" s="21">
        <v>0.14971448216854161</v>
      </c>
    </row>
    <row r="7162" spans="1:3">
      <c r="A7162">
        <v>7159</v>
      </c>
      <c r="B7162" s="21">
        <v>0.24032517928899616</v>
      </c>
      <c r="C7162" s="21">
        <v>0.16604064403263308</v>
      </c>
    </row>
    <row r="7163" spans="1:3">
      <c r="A7163">
        <v>7160</v>
      </c>
      <c r="B7163" s="21">
        <v>0.24638998199270051</v>
      </c>
      <c r="C7163" s="21">
        <v>0.14417035792587035</v>
      </c>
    </row>
    <row r="7164" spans="1:3">
      <c r="A7164">
        <v>7161</v>
      </c>
      <c r="B7164" s="21">
        <v>0.23000165297530831</v>
      </c>
      <c r="C7164" s="21">
        <v>0.22574225324745917</v>
      </c>
    </row>
    <row r="7165" spans="1:3">
      <c r="A7165">
        <v>7162</v>
      </c>
      <c r="B7165" s="21">
        <v>0.24034987897388535</v>
      </c>
      <c r="C7165" s="21">
        <v>0.15991433466596852</v>
      </c>
    </row>
    <row r="7166" spans="1:3">
      <c r="A7166">
        <v>7163</v>
      </c>
      <c r="B7166" s="21">
        <v>0.23542444195530024</v>
      </c>
      <c r="C7166" s="21">
        <v>0.21342560960052048</v>
      </c>
    </row>
    <row r="7167" spans="1:3">
      <c r="A7167">
        <v>7164</v>
      </c>
      <c r="B7167" s="21">
        <v>0.24129332055748526</v>
      </c>
      <c r="C7167" s="21">
        <v>0.18278763749574836</v>
      </c>
    </row>
    <row r="7168" spans="1:3">
      <c r="A7168">
        <v>7165</v>
      </c>
      <c r="B7168" s="21">
        <v>0.20414716951434417</v>
      </c>
      <c r="C7168" s="21">
        <v>0.2119445070240451</v>
      </c>
    </row>
    <row r="7169" spans="1:3">
      <c r="A7169">
        <v>7166</v>
      </c>
      <c r="B7169" s="21">
        <v>0.23247545768911432</v>
      </c>
      <c r="C7169" s="21">
        <v>0.16946391984666673</v>
      </c>
    </row>
    <row r="7170" spans="1:3">
      <c r="A7170">
        <v>7167</v>
      </c>
      <c r="B7170" s="21">
        <v>0.20970311954746904</v>
      </c>
      <c r="C7170" s="21">
        <v>0.20426527329182748</v>
      </c>
    </row>
    <row r="7171" spans="1:3">
      <c r="A7171">
        <v>7168</v>
      </c>
      <c r="B7171" s="21">
        <v>0.21896022340029694</v>
      </c>
      <c r="C7171" s="21">
        <v>0.2016347556883111</v>
      </c>
    </row>
    <row r="7172" spans="1:3">
      <c r="A7172">
        <v>7169</v>
      </c>
      <c r="B7172" s="21">
        <v>0.25638464875864903</v>
      </c>
      <c r="C7172" s="21">
        <v>0.20249238433275069</v>
      </c>
    </row>
    <row r="7173" spans="1:3">
      <c r="A7173">
        <v>7170</v>
      </c>
      <c r="B7173" s="21">
        <v>0.26164865144319721</v>
      </c>
      <c r="C7173" s="21">
        <v>0.1621637884763866</v>
      </c>
    </row>
    <row r="7174" spans="1:3">
      <c r="A7174">
        <v>7171</v>
      </c>
      <c r="B7174" s="21">
        <v>0.28974713170683269</v>
      </c>
      <c r="C7174" s="21">
        <v>0.14928121563202801</v>
      </c>
    </row>
    <row r="7175" spans="1:3">
      <c r="A7175">
        <v>7172</v>
      </c>
      <c r="B7175" s="21">
        <v>0.25374948441539347</v>
      </c>
      <c r="C7175" s="21">
        <v>0.12934346494908194</v>
      </c>
    </row>
    <row r="7176" spans="1:3">
      <c r="A7176">
        <v>7173</v>
      </c>
      <c r="B7176" s="21">
        <v>0.19892984373809275</v>
      </c>
      <c r="C7176" s="21">
        <v>0.21213934549251373</v>
      </c>
    </row>
    <row r="7177" spans="1:3">
      <c r="A7177">
        <v>7174</v>
      </c>
      <c r="B7177" s="21">
        <v>0.23424325358848488</v>
      </c>
      <c r="C7177" s="21">
        <v>0.19838500995954267</v>
      </c>
    </row>
    <row r="7178" spans="1:3">
      <c r="A7178">
        <v>7175</v>
      </c>
      <c r="B7178" s="21">
        <v>0.27418705298749935</v>
      </c>
      <c r="C7178" s="21">
        <v>0.11461140450759699</v>
      </c>
    </row>
    <row r="7179" spans="1:3">
      <c r="A7179">
        <v>7176</v>
      </c>
      <c r="B7179" s="21">
        <v>0.29420490695050183</v>
      </c>
      <c r="C7179" s="21">
        <v>0.18867527305388454</v>
      </c>
    </row>
    <row r="7180" spans="1:3">
      <c r="A7180">
        <v>7177</v>
      </c>
      <c r="B7180" s="21">
        <v>0.28238288433208164</v>
      </c>
      <c r="C7180" s="21">
        <v>0.13478753152337986</v>
      </c>
    </row>
    <row r="7181" spans="1:3">
      <c r="A7181">
        <v>7178</v>
      </c>
      <c r="B7181" s="21">
        <v>0.24742576894462803</v>
      </c>
      <c r="C7181" s="21">
        <v>0.17741866592755207</v>
      </c>
    </row>
    <row r="7182" spans="1:3">
      <c r="A7182">
        <v>7179</v>
      </c>
      <c r="B7182" s="21">
        <v>0.22330191225517732</v>
      </c>
      <c r="C7182" s="21">
        <v>0.2182603724358787</v>
      </c>
    </row>
    <row r="7183" spans="1:3">
      <c r="A7183">
        <v>7180</v>
      </c>
      <c r="B7183" s="21">
        <v>0.21813248007515235</v>
      </c>
      <c r="C7183" s="21">
        <v>0.20324110683252233</v>
      </c>
    </row>
    <row r="7184" spans="1:3">
      <c r="A7184">
        <v>7181</v>
      </c>
      <c r="B7184" s="21">
        <v>0.24497520177817253</v>
      </c>
      <c r="C7184" s="21">
        <v>0.18734556793705404</v>
      </c>
    </row>
    <row r="7185" spans="1:3">
      <c r="A7185">
        <v>7182</v>
      </c>
      <c r="B7185" s="21">
        <v>0.2840292878105185</v>
      </c>
      <c r="C7185" s="21">
        <v>0.17177235579315292</v>
      </c>
    </row>
    <row r="7186" spans="1:3">
      <c r="A7186">
        <v>7183</v>
      </c>
      <c r="B7186" s="21">
        <v>0.26854293506889776</v>
      </c>
      <c r="C7186" s="21">
        <v>0.20333883226129965</v>
      </c>
    </row>
    <row r="7187" spans="1:3">
      <c r="A7187">
        <v>7184</v>
      </c>
      <c r="B7187" s="21">
        <v>0.23721790890832092</v>
      </c>
      <c r="C7187" s="21">
        <v>0.1770376675644334</v>
      </c>
    </row>
    <row r="7188" spans="1:3">
      <c r="A7188">
        <v>7185</v>
      </c>
      <c r="B7188" s="21">
        <v>0.24070094721889385</v>
      </c>
      <c r="C7188" s="21">
        <v>0.17564374565614263</v>
      </c>
    </row>
    <row r="7189" spans="1:3">
      <c r="A7189">
        <v>7186</v>
      </c>
      <c r="B7189" s="21">
        <v>0.23501785163196517</v>
      </c>
      <c r="C7189" s="21">
        <v>0.15466576233363066</v>
      </c>
    </row>
    <row r="7190" spans="1:3">
      <c r="A7190">
        <v>7187</v>
      </c>
      <c r="B7190" s="21">
        <v>0.21268773489850507</v>
      </c>
      <c r="C7190" s="21">
        <v>0.21396726293057861</v>
      </c>
    </row>
    <row r="7191" spans="1:3">
      <c r="A7191">
        <v>7188</v>
      </c>
      <c r="B7191" s="21">
        <v>0.24248883700642282</v>
      </c>
      <c r="C7191" s="21">
        <v>0.1897456070573153</v>
      </c>
    </row>
    <row r="7192" spans="1:3">
      <c r="A7192">
        <v>7189</v>
      </c>
      <c r="B7192" s="21">
        <v>0.23559169926371501</v>
      </c>
      <c r="C7192" s="21">
        <v>0.18331683293075152</v>
      </c>
    </row>
    <row r="7193" spans="1:3">
      <c r="A7193">
        <v>7190</v>
      </c>
      <c r="B7193" s="21">
        <v>0.24153675181737583</v>
      </c>
      <c r="C7193" s="21">
        <v>0.2121695555236682</v>
      </c>
    </row>
    <row r="7194" spans="1:3">
      <c r="A7194">
        <v>7191</v>
      </c>
      <c r="B7194" s="21">
        <v>0.24517164010147108</v>
      </c>
      <c r="C7194" s="21">
        <v>0.15172033951368336</v>
      </c>
    </row>
    <row r="7195" spans="1:3">
      <c r="A7195">
        <v>7192</v>
      </c>
      <c r="B7195" s="21">
        <v>0.24091435199450831</v>
      </c>
      <c r="C7195" s="21">
        <v>0.20663762453538662</v>
      </c>
    </row>
    <row r="7196" spans="1:3">
      <c r="A7196">
        <v>7193</v>
      </c>
      <c r="B7196" s="21">
        <v>0.2400622926443105</v>
      </c>
      <c r="C7196" s="21">
        <v>0.16188442043561002</v>
      </c>
    </row>
    <row r="7197" spans="1:3">
      <c r="A7197">
        <v>7194</v>
      </c>
      <c r="B7197" s="21">
        <v>0.23915479745992432</v>
      </c>
      <c r="C7197" s="21">
        <v>0.17298551871180273</v>
      </c>
    </row>
    <row r="7198" spans="1:3">
      <c r="A7198">
        <v>7195</v>
      </c>
      <c r="B7198" s="21">
        <v>0.24470294652134431</v>
      </c>
      <c r="C7198" s="21">
        <v>0.19903741647232662</v>
      </c>
    </row>
    <row r="7199" spans="1:3">
      <c r="A7199">
        <v>7196</v>
      </c>
      <c r="B7199" s="21">
        <v>0.21385449534683912</v>
      </c>
      <c r="C7199" s="21">
        <v>0.19686323958257201</v>
      </c>
    </row>
    <row r="7200" spans="1:3">
      <c r="A7200">
        <v>7197</v>
      </c>
      <c r="B7200" s="21">
        <v>0.22978153117740605</v>
      </c>
      <c r="C7200" s="21">
        <v>0.23093516759960542</v>
      </c>
    </row>
    <row r="7201" spans="1:3">
      <c r="A7201">
        <v>7198</v>
      </c>
      <c r="B7201" s="21">
        <v>0.27246094339381816</v>
      </c>
      <c r="C7201" s="21">
        <v>0.11756036466793898</v>
      </c>
    </row>
    <row r="7202" spans="1:3">
      <c r="A7202">
        <v>7199</v>
      </c>
      <c r="B7202" s="21">
        <v>0.22449169458019985</v>
      </c>
      <c r="C7202" s="21">
        <v>0.21083622500904708</v>
      </c>
    </row>
    <row r="7203" spans="1:3">
      <c r="A7203">
        <v>7200</v>
      </c>
      <c r="B7203" s="21">
        <v>0.24141776069747942</v>
      </c>
      <c r="C7203" s="21">
        <v>0.17218523421102494</v>
      </c>
    </row>
    <row r="7204" spans="1:3">
      <c r="A7204">
        <v>7201</v>
      </c>
      <c r="B7204" s="21">
        <v>0.27264659110850931</v>
      </c>
      <c r="C7204" s="21">
        <v>0.2051123191584103</v>
      </c>
    </row>
    <row r="7205" spans="1:3">
      <c r="A7205">
        <v>7202</v>
      </c>
      <c r="B7205" s="21">
        <v>0.22713056011568414</v>
      </c>
      <c r="C7205" s="21">
        <v>0.16820543927922615</v>
      </c>
    </row>
    <row r="7206" spans="1:3">
      <c r="A7206">
        <v>7203</v>
      </c>
      <c r="B7206" s="21">
        <v>0.21348348689959934</v>
      </c>
      <c r="C7206" s="21">
        <v>0.22107439936578185</v>
      </c>
    </row>
    <row r="7207" spans="1:3">
      <c r="A7207">
        <v>7204</v>
      </c>
      <c r="B7207" s="21">
        <v>0.22111975995310748</v>
      </c>
      <c r="C7207" s="21">
        <v>0.19454682239972074</v>
      </c>
    </row>
    <row r="7208" spans="1:3">
      <c r="A7208">
        <v>7205</v>
      </c>
      <c r="B7208" s="21">
        <v>0.22842740561993005</v>
      </c>
      <c r="C7208" s="21">
        <v>0.19831021379206965</v>
      </c>
    </row>
    <row r="7209" spans="1:3">
      <c r="A7209">
        <v>7206</v>
      </c>
      <c r="B7209" s="21">
        <v>0.24464526536404949</v>
      </c>
      <c r="C7209" s="21">
        <v>0.1521681115919476</v>
      </c>
    </row>
    <row r="7210" spans="1:3">
      <c r="A7210">
        <v>7207</v>
      </c>
      <c r="B7210" s="21">
        <v>0.24251308821848142</v>
      </c>
      <c r="C7210" s="21">
        <v>0.19157144234761408</v>
      </c>
    </row>
    <row r="7211" spans="1:3">
      <c r="A7211">
        <v>7208</v>
      </c>
      <c r="B7211" s="21">
        <v>0.24618505408205796</v>
      </c>
      <c r="C7211" s="21">
        <v>0.18579208328564578</v>
      </c>
    </row>
    <row r="7212" spans="1:3">
      <c r="A7212">
        <v>7209</v>
      </c>
      <c r="B7212" s="21">
        <v>0.21999659924239698</v>
      </c>
      <c r="C7212" s="21">
        <v>0.20008105150519373</v>
      </c>
    </row>
    <row r="7213" spans="1:3">
      <c r="A7213">
        <v>7210</v>
      </c>
      <c r="B7213" s="21">
        <v>0.21483849670005181</v>
      </c>
      <c r="C7213" s="21">
        <v>0.23058614320223642</v>
      </c>
    </row>
    <row r="7214" spans="1:3">
      <c r="A7214">
        <v>7211</v>
      </c>
      <c r="B7214" s="21">
        <v>0.31121954316334843</v>
      </c>
      <c r="C7214" s="21">
        <v>0.10656785391907975</v>
      </c>
    </row>
    <row r="7215" spans="1:3">
      <c r="A7215">
        <v>7212</v>
      </c>
      <c r="B7215" s="21">
        <v>0.21643223831992039</v>
      </c>
      <c r="C7215" s="21">
        <v>0.2054597916438313</v>
      </c>
    </row>
    <row r="7216" spans="1:3">
      <c r="A7216">
        <v>7213</v>
      </c>
      <c r="B7216" s="21">
        <v>0.25554495828610102</v>
      </c>
      <c r="C7216" s="21">
        <v>0.15509031214547722</v>
      </c>
    </row>
    <row r="7217" spans="1:3">
      <c r="A7217">
        <v>7214</v>
      </c>
      <c r="B7217" s="21">
        <v>0.25108451835479939</v>
      </c>
      <c r="C7217" s="21">
        <v>0.19038437882618642</v>
      </c>
    </row>
    <row r="7218" spans="1:3">
      <c r="A7218">
        <v>7215</v>
      </c>
      <c r="B7218" s="21">
        <v>0.2077051874966957</v>
      </c>
      <c r="C7218" s="21">
        <v>0.23175120538919514</v>
      </c>
    </row>
    <row r="7219" spans="1:3">
      <c r="A7219">
        <v>7216</v>
      </c>
      <c r="B7219" s="21">
        <v>0.2230282122680925</v>
      </c>
      <c r="C7219" s="21">
        <v>0.19764104282376227</v>
      </c>
    </row>
    <row r="7220" spans="1:3">
      <c r="A7220">
        <v>7217</v>
      </c>
      <c r="B7220" s="21">
        <v>0.26410193552132738</v>
      </c>
      <c r="C7220" s="21">
        <v>0.17569581231678844</v>
      </c>
    </row>
    <row r="7221" spans="1:3">
      <c r="A7221">
        <v>7218</v>
      </c>
      <c r="B7221" s="21">
        <v>0.23459457717287982</v>
      </c>
      <c r="C7221" s="21">
        <v>0.17038486265808017</v>
      </c>
    </row>
    <row r="7222" spans="1:3">
      <c r="A7222">
        <v>7219</v>
      </c>
      <c r="B7222" s="21">
        <v>0.23400647569591082</v>
      </c>
      <c r="C7222" s="21">
        <v>0.20154508966810422</v>
      </c>
    </row>
    <row r="7223" spans="1:3">
      <c r="A7223">
        <v>7220</v>
      </c>
      <c r="B7223" s="21">
        <v>0.21313912489271231</v>
      </c>
      <c r="C7223" s="21">
        <v>0.18955216847103096</v>
      </c>
    </row>
    <row r="7224" spans="1:3">
      <c r="A7224">
        <v>7221</v>
      </c>
      <c r="B7224" s="21">
        <v>0.23718315636347867</v>
      </c>
      <c r="C7224" s="21">
        <v>0.26458029009663792</v>
      </c>
    </row>
    <row r="7225" spans="1:3">
      <c r="A7225">
        <v>7222</v>
      </c>
      <c r="B7225" s="21">
        <v>0.23649183461613787</v>
      </c>
      <c r="C7225" s="21">
        <v>0.19975377442502873</v>
      </c>
    </row>
    <row r="7226" spans="1:3">
      <c r="A7226">
        <v>7223</v>
      </c>
      <c r="B7226" s="21">
        <v>0.23057100752247017</v>
      </c>
      <c r="C7226" s="21">
        <v>0.23709332181710197</v>
      </c>
    </row>
    <row r="7227" spans="1:3">
      <c r="A7227">
        <v>7224</v>
      </c>
      <c r="B7227" s="21">
        <v>0.22642904277640186</v>
      </c>
      <c r="C7227" s="21">
        <v>0.21328358220338864</v>
      </c>
    </row>
    <row r="7228" spans="1:3">
      <c r="A7228">
        <v>7225</v>
      </c>
      <c r="B7228" s="21">
        <v>0.25859433983390118</v>
      </c>
      <c r="C7228" s="21">
        <v>0.20214198608475933</v>
      </c>
    </row>
    <row r="7229" spans="1:3">
      <c r="A7229">
        <v>7226</v>
      </c>
      <c r="B7229" s="21">
        <v>0.2354020332527374</v>
      </c>
      <c r="C7229" s="21">
        <v>0.20024310507404328</v>
      </c>
    </row>
    <row r="7230" spans="1:3">
      <c r="A7230">
        <v>7227</v>
      </c>
      <c r="B7230" s="21">
        <v>0.237791406233476</v>
      </c>
      <c r="C7230" s="21">
        <v>0.16950110539139485</v>
      </c>
    </row>
    <row r="7231" spans="1:3">
      <c r="A7231">
        <v>7228</v>
      </c>
      <c r="B7231" s="21">
        <v>0.22096052372596914</v>
      </c>
      <c r="C7231" s="21">
        <v>0.19866018263432006</v>
      </c>
    </row>
    <row r="7232" spans="1:3">
      <c r="A7232">
        <v>7229</v>
      </c>
      <c r="B7232" s="21">
        <v>0.22407340268801557</v>
      </c>
      <c r="C7232" s="21">
        <v>0.17347835210464535</v>
      </c>
    </row>
    <row r="7233" spans="1:3">
      <c r="A7233">
        <v>7230</v>
      </c>
      <c r="B7233" s="21">
        <v>0.22303119690039822</v>
      </c>
      <c r="C7233" s="21">
        <v>0.23050384101457527</v>
      </c>
    </row>
    <row r="7234" spans="1:3">
      <c r="A7234">
        <v>7231</v>
      </c>
      <c r="B7234" s="21">
        <v>0.2576006105288019</v>
      </c>
      <c r="C7234" s="21">
        <v>0.1585845291698795</v>
      </c>
    </row>
    <row r="7235" spans="1:3">
      <c r="A7235">
        <v>7232</v>
      </c>
      <c r="B7235" s="21">
        <v>0.23132595484972493</v>
      </c>
      <c r="C7235" s="21">
        <v>0.19344242096376243</v>
      </c>
    </row>
    <row r="7236" spans="1:3">
      <c r="A7236">
        <v>7233</v>
      </c>
      <c r="B7236" s="21">
        <v>0.20320483120241511</v>
      </c>
      <c r="C7236" s="21">
        <v>0.23817322884845693</v>
      </c>
    </row>
    <row r="7237" spans="1:3">
      <c r="A7237">
        <v>7234</v>
      </c>
      <c r="B7237" s="21">
        <v>0.25755391671296624</v>
      </c>
      <c r="C7237" s="21">
        <v>0.17048021408761752</v>
      </c>
    </row>
    <row r="7238" spans="1:3">
      <c r="A7238">
        <v>7235</v>
      </c>
      <c r="B7238" s="21">
        <v>0.2345666642290502</v>
      </c>
      <c r="C7238" s="21">
        <v>0.17878838732943195</v>
      </c>
    </row>
    <row r="7239" spans="1:3">
      <c r="A7239">
        <v>7236</v>
      </c>
      <c r="B7239" s="21">
        <v>0.26571763481981658</v>
      </c>
      <c r="C7239" s="21">
        <v>0.17920573944886453</v>
      </c>
    </row>
    <row r="7240" spans="1:3">
      <c r="A7240">
        <v>7237</v>
      </c>
      <c r="B7240" s="21">
        <v>0.22085414759195091</v>
      </c>
      <c r="C7240" s="21">
        <v>0.21969322250386236</v>
      </c>
    </row>
    <row r="7241" spans="1:3">
      <c r="A7241">
        <v>7238</v>
      </c>
      <c r="B7241" s="21">
        <v>0.22639278553806719</v>
      </c>
      <c r="C7241" s="21">
        <v>0.19437141158673779</v>
      </c>
    </row>
    <row r="7242" spans="1:3">
      <c r="A7242">
        <v>7239</v>
      </c>
      <c r="B7242" s="21">
        <v>0.2902423152691046</v>
      </c>
      <c r="C7242" s="21">
        <v>0.18871919211318844</v>
      </c>
    </row>
    <row r="7243" spans="1:3">
      <c r="A7243">
        <v>7240</v>
      </c>
      <c r="B7243" s="21">
        <v>0.2195671486754259</v>
      </c>
      <c r="C7243" s="21">
        <v>0.19846612143531461</v>
      </c>
    </row>
    <row r="7244" spans="1:3">
      <c r="A7244">
        <v>7241</v>
      </c>
      <c r="B7244" s="21">
        <v>0.25059407930200228</v>
      </c>
      <c r="C7244" s="21">
        <v>0.18019873268246725</v>
      </c>
    </row>
    <row r="7245" spans="1:3">
      <c r="A7245">
        <v>7242</v>
      </c>
      <c r="B7245" s="21">
        <v>0.22316275000505947</v>
      </c>
      <c r="C7245" s="21">
        <v>0.21196760929379854</v>
      </c>
    </row>
    <row r="7246" spans="1:3">
      <c r="A7246">
        <v>7243</v>
      </c>
      <c r="B7246" s="21">
        <v>0.25548443710289553</v>
      </c>
      <c r="C7246" s="21">
        <v>0.17304634595244711</v>
      </c>
    </row>
    <row r="7247" spans="1:3">
      <c r="A7247">
        <v>7244</v>
      </c>
      <c r="B7247" s="21">
        <v>0.23734345244841382</v>
      </c>
      <c r="C7247" s="21">
        <v>0.20201586661863366</v>
      </c>
    </row>
    <row r="7248" spans="1:3">
      <c r="A7248">
        <v>7245</v>
      </c>
      <c r="B7248" s="21">
        <v>0.23872350736039097</v>
      </c>
      <c r="C7248" s="21">
        <v>0.21069629287864061</v>
      </c>
    </row>
    <row r="7249" spans="1:3">
      <c r="A7249">
        <v>7246</v>
      </c>
      <c r="B7249" s="21">
        <v>0.237673638962587</v>
      </c>
      <c r="C7249" s="21">
        <v>0.19578758242512428</v>
      </c>
    </row>
    <row r="7250" spans="1:3">
      <c r="A7250">
        <v>7247</v>
      </c>
      <c r="B7250" s="21">
        <v>0.24973256408981581</v>
      </c>
      <c r="C7250" s="21">
        <v>0.18302919945539123</v>
      </c>
    </row>
    <row r="7251" spans="1:3">
      <c r="A7251">
        <v>7248</v>
      </c>
      <c r="B7251" s="21">
        <v>0.25934789497963523</v>
      </c>
      <c r="C7251" s="21">
        <v>0.21249433966346828</v>
      </c>
    </row>
    <row r="7252" spans="1:3">
      <c r="A7252">
        <v>7249</v>
      </c>
      <c r="B7252" s="21">
        <v>0.23264496745665664</v>
      </c>
      <c r="C7252" s="21">
        <v>0.17287579698500097</v>
      </c>
    </row>
    <row r="7253" spans="1:3">
      <c r="A7253">
        <v>7250</v>
      </c>
      <c r="B7253" s="21">
        <v>0.23806609678451349</v>
      </c>
      <c r="C7253" s="21">
        <v>0.15304296078304952</v>
      </c>
    </row>
    <row r="7254" spans="1:3">
      <c r="A7254">
        <v>7251</v>
      </c>
      <c r="B7254" s="21">
        <v>0.26866640028982147</v>
      </c>
      <c r="C7254" s="21">
        <v>0.13943660488301521</v>
      </c>
    </row>
    <row r="7255" spans="1:3">
      <c r="A7255">
        <v>7252</v>
      </c>
      <c r="B7255" s="21">
        <v>0.2298514453820312</v>
      </c>
      <c r="C7255" s="21">
        <v>0.22849233710196851</v>
      </c>
    </row>
    <row r="7256" spans="1:3">
      <c r="A7256">
        <v>7253</v>
      </c>
      <c r="B7256" s="21">
        <v>0.2411479718616209</v>
      </c>
      <c r="C7256" s="21">
        <v>0.16148092186745655</v>
      </c>
    </row>
    <row r="7257" spans="1:3">
      <c r="A7257">
        <v>7254</v>
      </c>
      <c r="B7257" s="21">
        <v>0.23430133250711099</v>
      </c>
      <c r="C7257" s="21">
        <v>0.15679295819788003</v>
      </c>
    </row>
    <row r="7258" spans="1:3">
      <c r="A7258">
        <v>7255</v>
      </c>
      <c r="B7258" s="21">
        <v>0.22808999491847057</v>
      </c>
      <c r="C7258" s="21">
        <v>0.18003297275544589</v>
      </c>
    </row>
    <row r="7259" spans="1:3">
      <c r="A7259">
        <v>7256</v>
      </c>
      <c r="B7259" s="21">
        <v>0.23794722084577244</v>
      </c>
      <c r="C7259" s="21">
        <v>0.26062880553656947</v>
      </c>
    </row>
    <row r="7260" spans="1:3">
      <c r="A7260">
        <v>7257</v>
      </c>
      <c r="B7260" s="21">
        <v>0.23729660408349451</v>
      </c>
      <c r="C7260" s="21">
        <v>0.1954548410412858</v>
      </c>
    </row>
    <row r="7261" spans="1:3">
      <c r="A7261">
        <v>7258</v>
      </c>
      <c r="B7261" s="21">
        <v>0.26255760526420652</v>
      </c>
      <c r="C7261" s="21">
        <v>0.1858097258558089</v>
      </c>
    </row>
    <row r="7262" spans="1:3">
      <c r="A7262">
        <v>7259</v>
      </c>
      <c r="B7262" s="21">
        <v>0.20905057391972345</v>
      </c>
      <c r="C7262" s="21">
        <v>0.26590804109274652</v>
      </c>
    </row>
    <row r="7263" spans="1:3">
      <c r="A7263">
        <v>7260</v>
      </c>
      <c r="B7263" s="21">
        <v>0.22235091596244669</v>
      </c>
      <c r="C7263" s="21">
        <v>0.20022777406798939</v>
      </c>
    </row>
    <row r="7264" spans="1:3">
      <c r="A7264">
        <v>7261</v>
      </c>
      <c r="B7264" s="21">
        <v>0.22405029146895733</v>
      </c>
      <c r="C7264" s="21">
        <v>0.22697669656931535</v>
      </c>
    </row>
    <row r="7265" spans="1:3">
      <c r="A7265">
        <v>7262</v>
      </c>
      <c r="B7265" s="21">
        <v>0.26352650075584111</v>
      </c>
      <c r="C7265" s="21">
        <v>0.17667233140202432</v>
      </c>
    </row>
    <row r="7266" spans="1:3">
      <c r="A7266">
        <v>7263</v>
      </c>
      <c r="B7266" s="21">
        <v>0.26475035022346233</v>
      </c>
      <c r="C7266" s="21">
        <v>0.17837943710638396</v>
      </c>
    </row>
    <row r="7267" spans="1:3">
      <c r="A7267">
        <v>7264</v>
      </c>
      <c r="B7267" s="21">
        <v>0.25557362426639235</v>
      </c>
      <c r="C7267" s="21">
        <v>0.19151461372807638</v>
      </c>
    </row>
    <row r="7268" spans="1:3">
      <c r="A7268">
        <v>7265</v>
      </c>
      <c r="B7268" s="21">
        <v>0.25308261764647322</v>
      </c>
      <c r="C7268" s="21">
        <v>0.15223535958558077</v>
      </c>
    </row>
    <row r="7269" spans="1:3">
      <c r="A7269">
        <v>7266</v>
      </c>
      <c r="B7269" s="21">
        <v>0.20366811216221778</v>
      </c>
      <c r="C7269" s="21">
        <v>0.27304311835929129</v>
      </c>
    </row>
    <row r="7270" spans="1:3">
      <c r="A7270">
        <v>7267</v>
      </c>
      <c r="B7270" s="21">
        <v>0.20510271380231301</v>
      </c>
      <c r="C7270" s="21">
        <v>0.24013207299621847</v>
      </c>
    </row>
    <row r="7271" spans="1:3">
      <c r="A7271">
        <v>7268</v>
      </c>
      <c r="B7271" s="21">
        <v>0.25853157559379863</v>
      </c>
      <c r="C7271" s="21">
        <v>0.16456660276311405</v>
      </c>
    </row>
    <row r="7272" spans="1:3">
      <c r="A7272">
        <v>7269</v>
      </c>
      <c r="B7272" s="21">
        <v>0.28627893120394493</v>
      </c>
      <c r="C7272" s="21">
        <v>0.11197925101790701</v>
      </c>
    </row>
    <row r="7273" spans="1:3">
      <c r="A7273">
        <v>7270</v>
      </c>
      <c r="B7273" s="21">
        <v>0.2240602492032216</v>
      </c>
      <c r="C7273" s="21">
        <v>0.2164148743176621</v>
      </c>
    </row>
    <row r="7274" spans="1:3">
      <c r="A7274">
        <v>7271</v>
      </c>
      <c r="B7274" s="21">
        <v>0.23755975300692508</v>
      </c>
      <c r="C7274" s="21">
        <v>0.17731921729506026</v>
      </c>
    </row>
    <row r="7275" spans="1:3">
      <c r="A7275">
        <v>7272</v>
      </c>
      <c r="B7275" s="21">
        <v>0.23946226759640754</v>
      </c>
      <c r="C7275" s="21">
        <v>0.20104714854513725</v>
      </c>
    </row>
    <row r="7276" spans="1:3">
      <c r="A7276">
        <v>7273</v>
      </c>
      <c r="B7276" s="21">
        <v>0.29180062107735572</v>
      </c>
      <c r="C7276" s="21">
        <v>0.12061835684912053</v>
      </c>
    </row>
    <row r="7277" spans="1:3">
      <c r="A7277">
        <v>7274</v>
      </c>
      <c r="B7277" s="21">
        <v>0.28168477420896476</v>
      </c>
      <c r="C7277" s="21">
        <v>0.18629949477513963</v>
      </c>
    </row>
    <row r="7278" spans="1:3">
      <c r="A7278">
        <v>7275</v>
      </c>
      <c r="B7278" s="21">
        <v>0.29264651754160759</v>
      </c>
      <c r="C7278" s="21">
        <v>0.14533167680602563</v>
      </c>
    </row>
    <row r="7279" spans="1:3">
      <c r="A7279">
        <v>7276</v>
      </c>
      <c r="B7279" s="21">
        <v>0.249480235157677</v>
      </c>
      <c r="C7279" s="21">
        <v>0.22092432645339763</v>
      </c>
    </row>
    <row r="7280" spans="1:3">
      <c r="A7280">
        <v>7277</v>
      </c>
      <c r="B7280" s="21">
        <v>0.26414807675915269</v>
      </c>
      <c r="C7280" s="21">
        <v>0.17481024757654354</v>
      </c>
    </row>
    <row r="7281" spans="1:3">
      <c r="A7281">
        <v>7278</v>
      </c>
      <c r="B7281" s="21">
        <v>0.2192465407903573</v>
      </c>
      <c r="C7281" s="21">
        <v>0.18558144718584446</v>
      </c>
    </row>
    <row r="7282" spans="1:3">
      <c r="A7282">
        <v>7279</v>
      </c>
      <c r="B7282" s="21">
        <v>0.20946040198596516</v>
      </c>
      <c r="C7282" s="21">
        <v>0.24886753398867734</v>
      </c>
    </row>
    <row r="7283" spans="1:3">
      <c r="A7283">
        <v>7280</v>
      </c>
      <c r="B7283" s="21">
        <v>0.2192152766643157</v>
      </c>
      <c r="C7283" s="21">
        <v>0.18192110770126152</v>
      </c>
    </row>
    <row r="7284" spans="1:3">
      <c r="A7284">
        <v>7281</v>
      </c>
      <c r="B7284" s="21">
        <v>0.23017722049789602</v>
      </c>
      <c r="C7284" s="21">
        <v>0.19284782401121642</v>
      </c>
    </row>
    <row r="7285" spans="1:3">
      <c r="A7285">
        <v>7282</v>
      </c>
      <c r="B7285" s="21">
        <v>0.2517942229484732</v>
      </c>
      <c r="C7285" s="21">
        <v>0.22002921789641583</v>
      </c>
    </row>
    <row r="7286" spans="1:3">
      <c r="A7286">
        <v>7283</v>
      </c>
      <c r="B7286" s="21">
        <v>0.25866253924040933</v>
      </c>
      <c r="C7286" s="21">
        <v>0.20625655391758821</v>
      </c>
    </row>
    <row r="7287" spans="1:3">
      <c r="A7287">
        <v>7284</v>
      </c>
      <c r="B7287" s="21">
        <v>0.20367610135098085</v>
      </c>
      <c r="C7287" s="21">
        <v>0.24842935224597074</v>
      </c>
    </row>
    <row r="7288" spans="1:3">
      <c r="A7288">
        <v>7285</v>
      </c>
      <c r="B7288" s="21">
        <v>0.20797576951183139</v>
      </c>
      <c r="C7288" s="21">
        <v>0.20330339248550666</v>
      </c>
    </row>
    <row r="7289" spans="1:3">
      <c r="A7289">
        <v>7286</v>
      </c>
      <c r="B7289" s="21">
        <v>0.2182804794737469</v>
      </c>
      <c r="C7289" s="21">
        <v>0.23896038985640611</v>
      </c>
    </row>
    <row r="7290" spans="1:3">
      <c r="A7290">
        <v>7287</v>
      </c>
      <c r="B7290" s="21">
        <v>0.25634466973885189</v>
      </c>
      <c r="C7290" s="21">
        <v>0.15881288809949423</v>
      </c>
    </row>
    <row r="7291" spans="1:3">
      <c r="A7291">
        <v>7288</v>
      </c>
      <c r="B7291" s="21">
        <v>0.23198106943173799</v>
      </c>
      <c r="C7291" s="21">
        <v>0.19436953092267759</v>
      </c>
    </row>
    <row r="7292" spans="1:3">
      <c r="A7292">
        <v>7289</v>
      </c>
      <c r="B7292" s="21">
        <v>0.22777034749421712</v>
      </c>
      <c r="C7292" s="21">
        <v>0.19750186954203752</v>
      </c>
    </row>
    <row r="7293" spans="1:3">
      <c r="A7293">
        <v>7290</v>
      </c>
      <c r="B7293" s="21">
        <v>0.24386265799683898</v>
      </c>
      <c r="C7293" s="21">
        <v>0.19300640961511056</v>
      </c>
    </row>
    <row r="7294" spans="1:3">
      <c r="A7294">
        <v>7291</v>
      </c>
      <c r="B7294" s="21">
        <v>0.22780078492806627</v>
      </c>
      <c r="C7294" s="21">
        <v>0.21750957699210588</v>
      </c>
    </row>
    <row r="7295" spans="1:3">
      <c r="A7295">
        <v>7292</v>
      </c>
      <c r="B7295" s="21">
        <v>0.21675346059414299</v>
      </c>
      <c r="C7295" s="21">
        <v>0.2437206568117477</v>
      </c>
    </row>
    <row r="7296" spans="1:3">
      <c r="A7296">
        <v>7293</v>
      </c>
      <c r="B7296" s="21">
        <v>0.25916581334825117</v>
      </c>
      <c r="C7296" s="21">
        <v>0.18513274859500672</v>
      </c>
    </row>
    <row r="7297" spans="1:3">
      <c r="A7297">
        <v>7294</v>
      </c>
      <c r="B7297" s="21">
        <v>0.30958299418951568</v>
      </c>
      <c r="C7297" s="21">
        <v>0.29515429406828131</v>
      </c>
    </row>
    <row r="7298" spans="1:3">
      <c r="A7298">
        <v>7295</v>
      </c>
      <c r="B7298" s="21">
        <v>0.20020367956272864</v>
      </c>
      <c r="C7298" s="21">
        <v>0.22861734621758306</v>
      </c>
    </row>
    <row r="7299" spans="1:3">
      <c r="A7299">
        <v>7296</v>
      </c>
      <c r="B7299" s="21">
        <v>0.2249569121032346</v>
      </c>
      <c r="C7299" s="21">
        <v>0.16243004825894386</v>
      </c>
    </row>
    <row r="7300" spans="1:3">
      <c r="A7300">
        <v>7297</v>
      </c>
      <c r="B7300" s="21">
        <v>0.21555048309392377</v>
      </c>
      <c r="C7300" s="21">
        <v>0.22777339735849278</v>
      </c>
    </row>
    <row r="7301" spans="1:3">
      <c r="A7301">
        <v>7298</v>
      </c>
      <c r="B7301" s="21">
        <v>0.25843501598441992</v>
      </c>
      <c r="C7301" s="21">
        <v>0.18919290066591066</v>
      </c>
    </row>
    <row r="7302" spans="1:3">
      <c r="A7302">
        <v>7299</v>
      </c>
      <c r="B7302" s="21">
        <v>0.21582462983923711</v>
      </c>
      <c r="C7302" s="21">
        <v>0.18523583292611959</v>
      </c>
    </row>
    <row r="7303" spans="1:3">
      <c r="A7303">
        <v>7300</v>
      </c>
      <c r="B7303" s="21">
        <v>0.19877564065758146</v>
      </c>
      <c r="C7303" s="21">
        <v>0.23244728993895403</v>
      </c>
    </row>
    <row r="7304" spans="1:3">
      <c r="A7304">
        <v>7301</v>
      </c>
      <c r="B7304" s="21">
        <v>0.24728137685075316</v>
      </c>
      <c r="C7304" s="21">
        <v>0.16761146539913255</v>
      </c>
    </row>
    <row r="7305" spans="1:3">
      <c r="A7305">
        <v>7302</v>
      </c>
      <c r="B7305" s="21">
        <v>0.26862093063322473</v>
      </c>
      <c r="C7305" s="21">
        <v>0.21150947649253288</v>
      </c>
    </row>
    <row r="7306" spans="1:3">
      <c r="A7306">
        <v>7303</v>
      </c>
      <c r="B7306" s="21">
        <v>0.20756731721301461</v>
      </c>
      <c r="C7306" s="21">
        <v>0.22247121209110196</v>
      </c>
    </row>
    <row r="7307" spans="1:3">
      <c r="A7307">
        <v>7304</v>
      </c>
      <c r="B7307" s="21">
        <v>0.23388998547733661</v>
      </c>
      <c r="C7307" s="21">
        <v>0.20423466764289799</v>
      </c>
    </row>
    <row r="7308" spans="1:3">
      <c r="A7308">
        <v>7305</v>
      </c>
      <c r="B7308" s="21">
        <v>0.24601108160639582</v>
      </c>
      <c r="C7308" s="21">
        <v>0.15823434025019614</v>
      </c>
    </row>
    <row r="7309" spans="1:3">
      <c r="A7309">
        <v>7306</v>
      </c>
      <c r="B7309" s="21">
        <v>0.22582419116990413</v>
      </c>
      <c r="C7309" s="21">
        <v>0.22429776948164357</v>
      </c>
    </row>
    <row r="7310" spans="1:3">
      <c r="A7310">
        <v>7307</v>
      </c>
      <c r="B7310" s="21">
        <v>0.21810545305047122</v>
      </c>
      <c r="C7310" s="21">
        <v>0.19628036776262947</v>
      </c>
    </row>
    <row r="7311" spans="1:3">
      <c r="A7311">
        <v>7308</v>
      </c>
      <c r="B7311" s="21">
        <v>0.19583835199857544</v>
      </c>
      <c r="C7311" s="21">
        <v>0.22417510718051384</v>
      </c>
    </row>
    <row r="7312" spans="1:3">
      <c r="A7312">
        <v>7309</v>
      </c>
      <c r="B7312" s="21">
        <v>0.25709534383905736</v>
      </c>
      <c r="C7312" s="21">
        <v>0.19856091698893796</v>
      </c>
    </row>
    <row r="7313" spans="1:3">
      <c r="A7313">
        <v>7310</v>
      </c>
      <c r="B7313" s="21">
        <v>0.22840980939713451</v>
      </c>
      <c r="C7313" s="21">
        <v>0.23337466324542994</v>
      </c>
    </row>
    <row r="7314" spans="1:3">
      <c r="A7314">
        <v>7311</v>
      </c>
      <c r="B7314" s="21">
        <v>0.26712495250389973</v>
      </c>
      <c r="C7314" s="21">
        <v>0.14238060343921685</v>
      </c>
    </row>
    <row r="7315" spans="1:3">
      <c r="A7315">
        <v>7312</v>
      </c>
      <c r="B7315" s="21">
        <v>0.27291044301592887</v>
      </c>
      <c r="C7315" s="21">
        <v>0.22031581948013851</v>
      </c>
    </row>
    <row r="7316" spans="1:3">
      <c r="A7316">
        <v>7313</v>
      </c>
      <c r="B7316" s="21">
        <v>0.21539312115933298</v>
      </c>
      <c r="C7316" s="21">
        <v>0.21470966685773665</v>
      </c>
    </row>
    <row r="7317" spans="1:3">
      <c r="A7317">
        <v>7314</v>
      </c>
      <c r="B7317" s="21">
        <v>0.22357093830561958</v>
      </c>
      <c r="C7317" s="21">
        <v>0.20933282238977516</v>
      </c>
    </row>
    <row r="7318" spans="1:3">
      <c r="A7318">
        <v>7315</v>
      </c>
      <c r="B7318" s="21">
        <v>0.27424610161365304</v>
      </c>
      <c r="C7318" s="21">
        <v>0.14460580721066474</v>
      </c>
    </row>
    <row r="7319" spans="1:3">
      <c r="A7319">
        <v>7316</v>
      </c>
      <c r="B7319" s="21">
        <v>0.26204327348198703</v>
      </c>
      <c r="C7319" s="21">
        <v>0.14878028278628869</v>
      </c>
    </row>
    <row r="7320" spans="1:3">
      <c r="A7320">
        <v>7317</v>
      </c>
      <c r="B7320" s="21">
        <v>0.22926387840584292</v>
      </c>
      <c r="C7320" s="21">
        <v>0.1623576170123944</v>
      </c>
    </row>
    <row r="7321" spans="1:3">
      <c r="A7321">
        <v>7318</v>
      </c>
      <c r="B7321" s="21">
        <v>0.2247213693889055</v>
      </c>
      <c r="C7321" s="21">
        <v>0.26781934960558174</v>
      </c>
    </row>
    <row r="7322" spans="1:3">
      <c r="A7322">
        <v>7319</v>
      </c>
      <c r="B7322" s="21">
        <v>0.23425168261348733</v>
      </c>
      <c r="C7322" s="21">
        <v>0.17820967774106178</v>
      </c>
    </row>
    <row r="7323" spans="1:3">
      <c r="A7323">
        <v>7320</v>
      </c>
      <c r="B7323" s="21">
        <v>0.24968087552936763</v>
      </c>
      <c r="C7323" s="21">
        <v>0.15660790271367411</v>
      </c>
    </row>
    <row r="7324" spans="1:3">
      <c r="A7324">
        <v>7321</v>
      </c>
      <c r="B7324" s="21">
        <v>0.26236306798950582</v>
      </c>
      <c r="C7324" s="21">
        <v>0.19085140280815591</v>
      </c>
    </row>
    <row r="7325" spans="1:3">
      <c r="A7325">
        <v>7322</v>
      </c>
      <c r="B7325" s="21">
        <v>0.23342135141383052</v>
      </c>
      <c r="C7325" s="21">
        <v>0.1766695435244591</v>
      </c>
    </row>
    <row r="7326" spans="1:3">
      <c r="A7326">
        <v>7323</v>
      </c>
      <c r="B7326" s="21">
        <v>0.24030146737891575</v>
      </c>
      <c r="C7326" s="21">
        <v>0.21575173960630567</v>
      </c>
    </row>
    <row r="7327" spans="1:3">
      <c r="A7327">
        <v>7324</v>
      </c>
      <c r="B7327" s="21">
        <v>0.27674525278105827</v>
      </c>
      <c r="C7327" s="21">
        <v>0.11564405393072902</v>
      </c>
    </row>
    <row r="7328" spans="1:3">
      <c r="A7328">
        <v>7325</v>
      </c>
      <c r="B7328" s="21">
        <v>0.24920403976501504</v>
      </c>
      <c r="C7328" s="21">
        <v>0.15882946113780516</v>
      </c>
    </row>
    <row r="7329" spans="1:3">
      <c r="A7329">
        <v>7326</v>
      </c>
      <c r="B7329" s="21">
        <v>0.24202999340070877</v>
      </c>
      <c r="C7329" s="21">
        <v>0.1944662593764985</v>
      </c>
    </row>
    <row r="7330" spans="1:3">
      <c r="A7330">
        <v>7327</v>
      </c>
      <c r="B7330" s="21">
        <v>0.23700361128400016</v>
      </c>
      <c r="C7330" s="21">
        <v>0.18771065003407419</v>
      </c>
    </row>
    <row r="7331" spans="1:3">
      <c r="A7331">
        <v>7328</v>
      </c>
      <c r="B7331" s="21">
        <v>0.23435565141202719</v>
      </c>
      <c r="C7331" s="21">
        <v>0.20273712175829181</v>
      </c>
    </row>
    <row r="7332" spans="1:3">
      <c r="A7332">
        <v>7329</v>
      </c>
      <c r="B7332" s="21">
        <v>0.21380510033504505</v>
      </c>
      <c r="C7332" s="21">
        <v>0.1898035259820271</v>
      </c>
    </row>
    <row r="7333" spans="1:3">
      <c r="A7333">
        <v>7330</v>
      </c>
      <c r="B7333" s="21">
        <v>0.2338654425140379</v>
      </c>
      <c r="C7333" s="21">
        <v>0.19961264278570776</v>
      </c>
    </row>
    <row r="7334" spans="1:3">
      <c r="A7334">
        <v>7331</v>
      </c>
      <c r="B7334" s="21">
        <v>0.24451773454201103</v>
      </c>
      <c r="C7334" s="21">
        <v>0.20671920901479313</v>
      </c>
    </row>
    <row r="7335" spans="1:3">
      <c r="A7335">
        <v>7332</v>
      </c>
      <c r="B7335" s="21">
        <v>0.20902206951194224</v>
      </c>
      <c r="C7335" s="21">
        <v>0.21822550612135733</v>
      </c>
    </row>
    <row r="7336" spans="1:3">
      <c r="A7336">
        <v>7333</v>
      </c>
      <c r="B7336" s="21">
        <v>0.24399262498531613</v>
      </c>
      <c r="C7336" s="21">
        <v>0.21267445489184414</v>
      </c>
    </row>
    <row r="7337" spans="1:3">
      <c r="A7337">
        <v>7334</v>
      </c>
      <c r="B7337" s="21">
        <v>0.22179464015609093</v>
      </c>
      <c r="C7337" s="21">
        <v>0.19190821977846623</v>
      </c>
    </row>
    <row r="7338" spans="1:3">
      <c r="A7338">
        <v>7335</v>
      </c>
      <c r="B7338" s="21">
        <v>0.2168801583153098</v>
      </c>
      <c r="C7338" s="21">
        <v>0.20648524785502601</v>
      </c>
    </row>
    <row r="7339" spans="1:3">
      <c r="A7339">
        <v>7336</v>
      </c>
      <c r="B7339" s="21">
        <v>0.24870765256470789</v>
      </c>
      <c r="C7339" s="21">
        <v>0.18778303126144996</v>
      </c>
    </row>
    <row r="7340" spans="1:3">
      <c r="A7340">
        <v>7337</v>
      </c>
      <c r="B7340" s="21">
        <v>0.21441909660638248</v>
      </c>
      <c r="C7340" s="21">
        <v>0.22141514174201096</v>
      </c>
    </row>
    <row r="7341" spans="1:3">
      <c r="A7341">
        <v>7338</v>
      </c>
      <c r="B7341" s="21">
        <v>0.24456928313232681</v>
      </c>
      <c r="C7341" s="21">
        <v>0.21252447949289527</v>
      </c>
    </row>
    <row r="7342" spans="1:3">
      <c r="A7342">
        <v>7339</v>
      </c>
      <c r="B7342" s="21">
        <v>0.23043505211833035</v>
      </c>
      <c r="C7342" s="21">
        <v>0.17465440980941177</v>
      </c>
    </row>
    <row r="7343" spans="1:3">
      <c r="A7343">
        <v>7340</v>
      </c>
      <c r="B7343" s="21">
        <v>0.20784457021125879</v>
      </c>
      <c r="C7343" s="21">
        <v>0.2174107468192287</v>
      </c>
    </row>
    <row r="7344" spans="1:3">
      <c r="A7344">
        <v>7341</v>
      </c>
      <c r="B7344" s="21">
        <v>0.23421334134330377</v>
      </c>
      <c r="C7344" s="21">
        <v>0.21184226093447051</v>
      </c>
    </row>
    <row r="7345" spans="1:3">
      <c r="A7345">
        <v>7342</v>
      </c>
      <c r="B7345" s="21">
        <v>0.21517068191844677</v>
      </c>
      <c r="C7345" s="21">
        <v>0.1957842815232935</v>
      </c>
    </row>
    <row r="7346" spans="1:3">
      <c r="A7346">
        <v>7343</v>
      </c>
      <c r="B7346" s="21">
        <v>0.21876355028020786</v>
      </c>
      <c r="C7346" s="21">
        <v>0.24772169060769092</v>
      </c>
    </row>
    <row r="7347" spans="1:3">
      <c r="A7347">
        <v>7344</v>
      </c>
      <c r="B7347" s="21">
        <v>0.27123644352416965</v>
      </c>
      <c r="C7347" s="21">
        <v>0.12196856044840741</v>
      </c>
    </row>
    <row r="7348" spans="1:3">
      <c r="A7348">
        <v>7345</v>
      </c>
      <c r="B7348" s="21">
        <v>0.22797453105305537</v>
      </c>
      <c r="C7348" s="21">
        <v>0.18010055531450422</v>
      </c>
    </row>
    <row r="7349" spans="1:3">
      <c r="A7349">
        <v>7346</v>
      </c>
      <c r="B7349" s="21">
        <v>0.23199591176124157</v>
      </c>
      <c r="C7349" s="21">
        <v>0.18914583804549567</v>
      </c>
    </row>
    <row r="7350" spans="1:3">
      <c r="A7350">
        <v>7347</v>
      </c>
      <c r="B7350" s="21">
        <v>0.24089535378482854</v>
      </c>
      <c r="C7350" s="21">
        <v>0.21955287033060386</v>
      </c>
    </row>
    <row r="7351" spans="1:3">
      <c r="A7351">
        <v>7348</v>
      </c>
      <c r="B7351" s="21">
        <v>0.21801347750212269</v>
      </c>
      <c r="C7351" s="21">
        <v>0.25382895147331835</v>
      </c>
    </row>
    <row r="7352" spans="1:3">
      <c r="A7352">
        <v>7349</v>
      </c>
      <c r="B7352" s="21">
        <v>0.2210567817423266</v>
      </c>
      <c r="C7352" s="21">
        <v>0.20571558245665772</v>
      </c>
    </row>
    <row r="7353" spans="1:3">
      <c r="A7353">
        <v>7350</v>
      </c>
      <c r="B7353" s="21">
        <v>0.22763507733440655</v>
      </c>
      <c r="C7353" s="21">
        <v>0.18073649477647435</v>
      </c>
    </row>
    <row r="7354" spans="1:3">
      <c r="A7354">
        <v>7351</v>
      </c>
      <c r="B7354" s="21">
        <v>0.31167967826138698</v>
      </c>
      <c r="C7354" s="21">
        <v>0.11567325348646665</v>
      </c>
    </row>
    <row r="7355" spans="1:3">
      <c r="A7355">
        <v>7352</v>
      </c>
      <c r="B7355" s="21">
        <v>0.23323879454476329</v>
      </c>
      <c r="C7355" s="21">
        <v>0.15532419583048601</v>
      </c>
    </row>
    <row r="7356" spans="1:3">
      <c r="A7356">
        <v>7353</v>
      </c>
      <c r="B7356" s="21">
        <v>0.24808864527673166</v>
      </c>
      <c r="C7356" s="21">
        <v>0.15780666554032852</v>
      </c>
    </row>
    <row r="7357" spans="1:3">
      <c r="A7357">
        <v>7354</v>
      </c>
      <c r="B7357" s="21">
        <v>0.27075739989420333</v>
      </c>
      <c r="C7357" s="21">
        <v>0.16421616066899136</v>
      </c>
    </row>
    <row r="7358" spans="1:3">
      <c r="A7358">
        <v>7355</v>
      </c>
      <c r="B7358" s="21">
        <v>0.22482892809639213</v>
      </c>
      <c r="C7358" s="21">
        <v>0.20430853013339298</v>
      </c>
    </row>
    <row r="7359" spans="1:3">
      <c r="A7359">
        <v>7356</v>
      </c>
      <c r="B7359" s="21">
        <v>0.23003926242563241</v>
      </c>
      <c r="C7359" s="21">
        <v>0.21156261872886453</v>
      </c>
    </row>
    <row r="7360" spans="1:3">
      <c r="A7360">
        <v>7357</v>
      </c>
      <c r="B7360" s="21">
        <v>0.24585978959665333</v>
      </c>
      <c r="C7360" s="21">
        <v>0.15629859109237557</v>
      </c>
    </row>
    <row r="7361" spans="1:3">
      <c r="A7361">
        <v>7358</v>
      </c>
      <c r="B7361" s="21">
        <v>0.24331727580139834</v>
      </c>
      <c r="C7361" s="21">
        <v>0.16486955406828535</v>
      </c>
    </row>
    <row r="7362" spans="1:3">
      <c r="A7362">
        <v>7359</v>
      </c>
      <c r="B7362" s="21">
        <v>0.26567701075148603</v>
      </c>
      <c r="C7362" s="21">
        <v>0.20411529019318903</v>
      </c>
    </row>
    <row r="7363" spans="1:3">
      <c r="A7363">
        <v>7360</v>
      </c>
      <c r="B7363" s="21">
        <v>0.2587100868438279</v>
      </c>
      <c r="C7363" s="21">
        <v>0.14797997793627124</v>
      </c>
    </row>
    <row r="7364" spans="1:3">
      <c r="A7364">
        <v>7361</v>
      </c>
      <c r="B7364" s="21">
        <v>0.23675304238361575</v>
      </c>
      <c r="C7364" s="21">
        <v>0.17492304818378535</v>
      </c>
    </row>
    <row r="7365" spans="1:3">
      <c r="A7365">
        <v>7362</v>
      </c>
      <c r="B7365" s="21">
        <v>0.26993933893740418</v>
      </c>
      <c r="C7365" s="21">
        <v>0.13996307449733961</v>
      </c>
    </row>
    <row r="7366" spans="1:3">
      <c r="A7366">
        <v>7363</v>
      </c>
      <c r="B7366" s="21">
        <v>0.26312984648922821</v>
      </c>
      <c r="C7366" s="21">
        <v>0.13374585207444453</v>
      </c>
    </row>
    <row r="7367" spans="1:3">
      <c r="A7367">
        <v>7364</v>
      </c>
      <c r="B7367" s="21">
        <v>0.2466405407079299</v>
      </c>
      <c r="C7367" s="21">
        <v>0.21095488244666233</v>
      </c>
    </row>
    <row r="7368" spans="1:3">
      <c r="A7368">
        <v>7365</v>
      </c>
      <c r="B7368" s="21">
        <v>0.24599910967329491</v>
      </c>
      <c r="C7368" s="21">
        <v>0.1675099956996168</v>
      </c>
    </row>
    <row r="7369" spans="1:3">
      <c r="A7369">
        <v>7366</v>
      </c>
      <c r="B7369" s="21">
        <v>0.2579740221620837</v>
      </c>
      <c r="C7369" s="21">
        <v>0.23672762173457634</v>
      </c>
    </row>
    <row r="7370" spans="1:3">
      <c r="A7370">
        <v>7367</v>
      </c>
      <c r="B7370" s="21">
        <v>0.24397309804531508</v>
      </c>
      <c r="C7370" s="21">
        <v>0.21189537387422103</v>
      </c>
    </row>
    <row r="7371" spans="1:3">
      <c r="A7371">
        <v>7368</v>
      </c>
      <c r="B7371" s="21">
        <v>0.24426795655832104</v>
      </c>
      <c r="C7371" s="21">
        <v>0.2019449728706906</v>
      </c>
    </row>
    <row r="7372" spans="1:3">
      <c r="A7372">
        <v>7369</v>
      </c>
      <c r="B7372" s="21">
        <v>0.23305505660697506</v>
      </c>
      <c r="C7372" s="21">
        <v>0.18073315170352711</v>
      </c>
    </row>
    <row r="7373" spans="1:3">
      <c r="A7373">
        <v>7370</v>
      </c>
      <c r="B7373" s="21">
        <v>0.21830334623170622</v>
      </c>
      <c r="C7373" s="21">
        <v>0.19047499493307329</v>
      </c>
    </row>
    <row r="7374" spans="1:3">
      <c r="A7374">
        <v>7371</v>
      </c>
      <c r="B7374" s="21">
        <v>0.19897017468812295</v>
      </c>
      <c r="C7374" s="21">
        <v>0.21121967245629922</v>
      </c>
    </row>
    <row r="7375" spans="1:3">
      <c r="A7375">
        <v>7372</v>
      </c>
      <c r="B7375" s="21">
        <v>0.27038235457042525</v>
      </c>
      <c r="C7375" s="21">
        <v>0.13300870089648195</v>
      </c>
    </row>
    <row r="7376" spans="1:3">
      <c r="A7376">
        <v>7373</v>
      </c>
      <c r="B7376" s="21">
        <v>0.24974619333740714</v>
      </c>
      <c r="C7376" s="21">
        <v>0.20509265987962411</v>
      </c>
    </row>
    <row r="7377" spans="1:3">
      <c r="A7377">
        <v>7374</v>
      </c>
      <c r="B7377" s="21">
        <v>0.25032658092905402</v>
      </c>
      <c r="C7377" s="21">
        <v>0.17681566747955196</v>
      </c>
    </row>
    <row r="7378" spans="1:3">
      <c r="A7378">
        <v>7375</v>
      </c>
      <c r="B7378" s="21">
        <v>0.26604039000252594</v>
      </c>
      <c r="C7378" s="21">
        <v>0.26118009309746687</v>
      </c>
    </row>
    <row r="7379" spans="1:3">
      <c r="A7379">
        <v>7376</v>
      </c>
      <c r="B7379" s="21">
        <v>0.20639181449329866</v>
      </c>
      <c r="C7379" s="21">
        <v>0.25456780179563004</v>
      </c>
    </row>
    <row r="7380" spans="1:3">
      <c r="A7380">
        <v>7377</v>
      </c>
      <c r="B7380" s="21">
        <v>0.24773322742286116</v>
      </c>
      <c r="C7380" s="21">
        <v>0.24994547275004617</v>
      </c>
    </row>
    <row r="7381" spans="1:3">
      <c r="A7381">
        <v>7378</v>
      </c>
      <c r="B7381" s="21">
        <v>0.24022478912520154</v>
      </c>
      <c r="C7381" s="21">
        <v>0.1494287262317423</v>
      </c>
    </row>
    <row r="7382" spans="1:3">
      <c r="A7382">
        <v>7379</v>
      </c>
      <c r="B7382" s="21">
        <v>0.23899028138408171</v>
      </c>
      <c r="C7382" s="21">
        <v>0.19178949649956262</v>
      </c>
    </row>
    <row r="7383" spans="1:3">
      <c r="A7383">
        <v>7380</v>
      </c>
      <c r="B7383" s="21">
        <v>0.27614451661323069</v>
      </c>
      <c r="C7383" s="21">
        <v>0.26058729677404446</v>
      </c>
    </row>
    <row r="7384" spans="1:3">
      <c r="A7384">
        <v>7381</v>
      </c>
      <c r="B7384" s="21">
        <v>0.20724338926033867</v>
      </c>
      <c r="C7384" s="21">
        <v>0.19470836953765436</v>
      </c>
    </row>
    <row r="7385" spans="1:3">
      <c r="A7385">
        <v>7382</v>
      </c>
      <c r="B7385" s="21">
        <v>0.23639814070017581</v>
      </c>
      <c r="C7385" s="21">
        <v>0.21087741049559555</v>
      </c>
    </row>
    <row r="7386" spans="1:3">
      <c r="A7386">
        <v>7383</v>
      </c>
      <c r="B7386" s="21">
        <v>0.21710332917899283</v>
      </c>
      <c r="C7386" s="21">
        <v>0.20970956910418986</v>
      </c>
    </row>
    <row r="7387" spans="1:3">
      <c r="A7387">
        <v>7384</v>
      </c>
      <c r="B7387" s="21">
        <v>0.21775096299592722</v>
      </c>
      <c r="C7387" s="21">
        <v>0.20024359394503041</v>
      </c>
    </row>
    <row r="7388" spans="1:3">
      <c r="A7388">
        <v>7385</v>
      </c>
      <c r="B7388" s="21">
        <v>0.22592216755536229</v>
      </c>
      <c r="C7388" s="21">
        <v>0.15942986594909392</v>
      </c>
    </row>
    <row r="7389" spans="1:3">
      <c r="A7389">
        <v>7386</v>
      </c>
      <c r="B7389" s="21">
        <v>0.30722674072194589</v>
      </c>
      <c r="C7389" s="21">
        <v>0.17232319876130817</v>
      </c>
    </row>
    <row r="7390" spans="1:3">
      <c r="A7390">
        <v>7387</v>
      </c>
      <c r="B7390" s="21">
        <v>0.21876336529348517</v>
      </c>
      <c r="C7390" s="21">
        <v>0.25735164443377434</v>
      </c>
    </row>
    <row r="7391" spans="1:3">
      <c r="A7391">
        <v>7388</v>
      </c>
      <c r="B7391" s="21">
        <v>0.25755229785016254</v>
      </c>
      <c r="C7391" s="21">
        <v>0.20582788422985832</v>
      </c>
    </row>
    <row r="7392" spans="1:3">
      <c r="A7392">
        <v>7389</v>
      </c>
      <c r="B7392" s="21">
        <v>0.20385104539667084</v>
      </c>
      <c r="C7392" s="21">
        <v>0.24575420619131391</v>
      </c>
    </row>
    <row r="7393" spans="1:3">
      <c r="A7393">
        <v>7390</v>
      </c>
      <c r="B7393" s="21">
        <v>0.23490603332263327</v>
      </c>
      <c r="C7393" s="21">
        <v>0.19050459058440919</v>
      </c>
    </row>
    <row r="7394" spans="1:3">
      <c r="A7394">
        <v>7391</v>
      </c>
      <c r="B7394" s="21">
        <v>0.22597959343198443</v>
      </c>
      <c r="C7394" s="21">
        <v>0.22621046891923641</v>
      </c>
    </row>
    <row r="7395" spans="1:3">
      <c r="A7395">
        <v>7392</v>
      </c>
      <c r="B7395" s="21">
        <v>0.23725767601435732</v>
      </c>
      <c r="C7395" s="21">
        <v>0.22759247179731928</v>
      </c>
    </row>
    <row r="7396" spans="1:3">
      <c r="A7396">
        <v>7393</v>
      </c>
      <c r="B7396" s="21">
        <v>0.19488850405192837</v>
      </c>
      <c r="C7396" s="21">
        <v>0.2353353587566481</v>
      </c>
    </row>
    <row r="7397" spans="1:3">
      <c r="A7397">
        <v>7394</v>
      </c>
      <c r="B7397" s="21">
        <v>0.2315971581882515</v>
      </c>
      <c r="C7397" s="21">
        <v>0.20718970614462434</v>
      </c>
    </row>
    <row r="7398" spans="1:3">
      <c r="A7398">
        <v>7395</v>
      </c>
      <c r="B7398" s="21">
        <v>0.2200372614406492</v>
      </c>
      <c r="C7398" s="21">
        <v>0.21583372294232409</v>
      </c>
    </row>
    <row r="7399" spans="1:3">
      <c r="A7399">
        <v>7396</v>
      </c>
      <c r="B7399" s="21">
        <v>0.22572805254041356</v>
      </c>
      <c r="C7399" s="21">
        <v>0.21543140329728938</v>
      </c>
    </row>
    <row r="7400" spans="1:3">
      <c r="A7400">
        <v>7397</v>
      </c>
      <c r="B7400" s="21">
        <v>0.21731689065156531</v>
      </c>
      <c r="C7400" s="21">
        <v>0.23856011055941248</v>
      </c>
    </row>
    <row r="7401" spans="1:3">
      <c r="A7401">
        <v>7398</v>
      </c>
      <c r="B7401" s="21">
        <v>0.28735172223494232</v>
      </c>
      <c r="C7401" s="21">
        <v>0.15560818392094497</v>
      </c>
    </row>
    <row r="7402" spans="1:3">
      <c r="A7402">
        <v>7399</v>
      </c>
      <c r="B7402" s="21">
        <v>0.27824924847650712</v>
      </c>
      <c r="C7402" s="21">
        <v>0.27031259682991504</v>
      </c>
    </row>
    <row r="7403" spans="1:3">
      <c r="A7403">
        <v>7400</v>
      </c>
      <c r="B7403" s="21">
        <v>0.22995187030316958</v>
      </c>
      <c r="C7403" s="21">
        <v>0.22884395153258802</v>
      </c>
    </row>
    <row r="7404" spans="1:3">
      <c r="A7404">
        <v>7401</v>
      </c>
      <c r="B7404" s="21">
        <v>0.24471237431885218</v>
      </c>
      <c r="C7404" s="21">
        <v>0.16936861382657617</v>
      </c>
    </row>
    <row r="7405" spans="1:3">
      <c r="A7405">
        <v>7402</v>
      </c>
      <c r="B7405" s="21">
        <v>0.22634356505703165</v>
      </c>
      <c r="C7405" s="21">
        <v>0.20917544312546948</v>
      </c>
    </row>
    <row r="7406" spans="1:3">
      <c r="A7406">
        <v>7403</v>
      </c>
      <c r="B7406" s="21">
        <v>0.27976315978486727</v>
      </c>
      <c r="C7406" s="21">
        <v>0.14793269415825205</v>
      </c>
    </row>
    <row r="7407" spans="1:3">
      <c r="A7407">
        <v>7404</v>
      </c>
      <c r="B7407" s="21">
        <v>0.23093488482093941</v>
      </c>
      <c r="C7407" s="21">
        <v>0.20373581608972668</v>
      </c>
    </row>
    <row r="7408" spans="1:3">
      <c r="A7408">
        <v>7405</v>
      </c>
      <c r="B7408" s="21">
        <v>0.27231910120630759</v>
      </c>
      <c r="C7408" s="21">
        <v>0.15192949008842299</v>
      </c>
    </row>
    <row r="7409" spans="1:3">
      <c r="A7409">
        <v>7406</v>
      </c>
      <c r="B7409" s="21">
        <v>0.22604553760300708</v>
      </c>
      <c r="C7409" s="21">
        <v>0.26067387014097781</v>
      </c>
    </row>
    <row r="7410" spans="1:3">
      <c r="A7410">
        <v>7407</v>
      </c>
      <c r="B7410" s="21">
        <v>0.22826190630701684</v>
      </c>
      <c r="C7410" s="21">
        <v>0.19477772687838063</v>
      </c>
    </row>
    <row r="7411" spans="1:3">
      <c r="A7411">
        <v>7408</v>
      </c>
      <c r="B7411" s="21">
        <v>0.25206072835763921</v>
      </c>
      <c r="C7411" s="21">
        <v>0.19808307470258277</v>
      </c>
    </row>
    <row r="7412" spans="1:3">
      <c r="A7412">
        <v>7409</v>
      </c>
      <c r="B7412" s="21">
        <v>0.22224412155369472</v>
      </c>
      <c r="C7412" s="21">
        <v>0.22935568613660359</v>
      </c>
    </row>
    <row r="7413" spans="1:3">
      <c r="A7413">
        <v>7410</v>
      </c>
      <c r="B7413" s="21">
        <v>0.21085485787717162</v>
      </c>
      <c r="C7413" s="21">
        <v>0.1951222767481372</v>
      </c>
    </row>
    <row r="7414" spans="1:3">
      <c r="A7414">
        <v>7411</v>
      </c>
      <c r="B7414" s="21">
        <v>0.26296702459568599</v>
      </c>
      <c r="C7414" s="21">
        <v>0.13309202031210543</v>
      </c>
    </row>
    <row r="7415" spans="1:3">
      <c r="A7415">
        <v>7412</v>
      </c>
      <c r="B7415" s="21">
        <v>0.22047573115945626</v>
      </c>
      <c r="C7415" s="21">
        <v>0.19216225261991288</v>
      </c>
    </row>
    <row r="7416" spans="1:3">
      <c r="A7416">
        <v>7413</v>
      </c>
      <c r="B7416" s="21">
        <v>0.26262577924889841</v>
      </c>
      <c r="C7416" s="21">
        <v>0.12632245399396164</v>
      </c>
    </row>
    <row r="7417" spans="1:3">
      <c r="A7417">
        <v>7414</v>
      </c>
      <c r="B7417" s="21">
        <v>0.26250045924091259</v>
      </c>
      <c r="C7417" s="21">
        <v>0.17370427581547421</v>
      </c>
    </row>
    <row r="7418" spans="1:3">
      <c r="A7418">
        <v>7415</v>
      </c>
      <c r="B7418" s="21">
        <v>0.22685752186183991</v>
      </c>
      <c r="C7418" s="21">
        <v>0.19704948169883546</v>
      </c>
    </row>
    <row r="7419" spans="1:3">
      <c r="A7419">
        <v>7416</v>
      </c>
      <c r="B7419" s="21">
        <v>0.26636855811492349</v>
      </c>
      <c r="C7419" s="21">
        <v>0.15976533345040583</v>
      </c>
    </row>
    <row r="7420" spans="1:3">
      <c r="A7420">
        <v>7417</v>
      </c>
      <c r="B7420" s="21">
        <v>0.2530608794877624</v>
      </c>
      <c r="C7420" s="21">
        <v>0.21389771863095861</v>
      </c>
    </row>
    <row r="7421" spans="1:3">
      <c r="A7421">
        <v>7418</v>
      </c>
      <c r="B7421" s="21">
        <v>0.21826806623918832</v>
      </c>
      <c r="C7421" s="21">
        <v>0.22317507134604161</v>
      </c>
    </row>
    <row r="7422" spans="1:3">
      <c r="A7422">
        <v>7419</v>
      </c>
      <c r="B7422" s="21">
        <v>0.24308020832360713</v>
      </c>
      <c r="C7422" s="21">
        <v>0.18949800402917438</v>
      </c>
    </row>
    <row r="7423" spans="1:3">
      <c r="A7423">
        <v>7420</v>
      </c>
      <c r="B7423" s="21">
        <v>0.22725034044358006</v>
      </c>
      <c r="C7423" s="21">
        <v>0.19763283081680208</v>
      </c>
    </row>
    <row r="7424" spans="1:3">
      <c r="A7424">
        <v>7421</v>
      </c>
      <c r="B7424" s="21">
        <v>0.24574532501571145</v>
      </c>
      <c r="C7424" s="21">
        <v>0.19727565023139895</v>
      </c>
    </row>
    <row r="7425" spans="1:3">
      <c r="A7425">
        <v>7422</v>
      </c>
      <c r="B7425" s="21">
        <v>0.25579029483230098</v>
      </c>
      <c r="C7425" s="21">
        <v>0.16270898700853781</v>
      </c>
    </row>
    <row r="7426" spans="1:3">
      <c r="A7426">
        <v>7423</v>
      </c>
      <c r="B7426" s="21">
        <v>0.19696572287712394</v>
      </c>
      <c r="C7426" s="21">
        <v>0.22208829395302498</v>
      </c>
    </row>
    <row r="7427" spans="1:3">
      <c r="A7427">
        <v>7424</v>
      </c>
      <c r="B7427" s="21">
        <v>0.23826049424582352</v>
      </c>
      <c r="C7427" s="21">
        <v>0.17575744368493984</v>
      </c>
    </row>
    <row r="7428" spans="1:3">
      <c r="A7428">
        <v>7425</v>
      </c>
      <c r="B7428" s="21">
        <v>0.23003369686613853</v>
      </c>
      <c r="C7428" s="21">
        <v>0.23983730317684829</v>
      </c>
    </row>
    <row r="7429" spans="1:3">
      <c r="A7429">
        <v>7426</v>
      </c>
      <c r="B7429" s="21">
        <v>0.24819756023784281</v>
      </c>
      <c r="C7429" s="21">
        <v>0.19561487314375628</v>
      </c>
    </row>
    <row r="7430" spans="1:3">
      <c r="A7430">
        <v>7427</v>
      </c>
      <c r="B7430" s="21">
        <v>0.2551296272875993</v>
      </c>
      <c r="C7430" s="21">
        <v>0.17888982263813341</v>
      </c>
    </row>
    <row r="7431" spans="1:3">
      <c r="A7431">
        <v>7428</v>
      </c>
      <c r="B7431" s="21">
        <v>0.26458593466543634</v>
      </c>
      <c r="C7431" s="21">
        <v>0.17903561807598947</v>
      </c>
    </row>
    <row r="7432" spans="1:3">
      <c r="A7432">
        <v>7429</v>
      </c>
      <c r="B7432" s="21">
        <v>0.24070090303119665</v>
      </c>
      <c r="C7432" s="21">
        <v>0.1766858709585383</v>
      </c>
    </row>
    <row r="7433" spans="1:3">
      <c r="A7433">
        <v>7430</v>
      </c>
      <c r="B7433" s="21">
        <v>0.22392239882555409</v>
      </c>
      <c r="C7433" s="21">
        <v>0.24800048390648211</v>
      </c>
    </row>
    <row r="7434" spans="1:3">
      <c r="A7434">
        <v>7431</v>
      </c>
      <c r="B7434" s="21">
        <v>0.24775734688028536</v>
      </c>
      <c r="C7434" s="21">
        <v>0.23539673143550463</v>
      </c>
    </row>
    <row r="7435" spans="1:3">
      <c r="A7435">
        <v>7432</v>
      </c>
      <c r="B7435" s="21">
        <v>0.25178223787532816</v>
      </c>
      <c r="C7435" s="21">
        <v>0.15805154771146224</v>
      </c>
    </row>
    <row r="7436" spans="1:3">
      <c r="A7436">
        <v>7433</v>
      </c>
      <c r="B7436" s="21">
        <v>0.25673774873356398</v>
      </c>
      <c r="C7436" s="21">
        <v>0.14091358184980485</v>
      </c>
    </row>
    <row r="7437" spans="1:3">
      <c r="A7437">
        <v>7434</v>
      </c>
      <c r="B7437" s="21">
        <v>0.24469307049669933</v>
      </c>
      <c r="C7437" s="21">
        <v>0.19927985430927075</v>
      </c>
    </row>
    <row r="7438" spans="1:3">
      <c r="A7438">
        <v>7435</v>
      </c>
      <c r="B7438" s="21">
        <v>0.24764998926316562</v>
      </c>
      <c r="C7438" s="21">
        <v>0.14256015659477345</v>
      </c>
    </row>
    <row r="7439" spans="1:3">
      <c r="A7439">
        <v>7436</v>
      </c>
      <c r="B7439" s="21">
        <v>0.22355279109751433</v>
      </c>
      <c r="C7439" s="21">
        <v>0.19001380849815955</v>
      </c>
    </row>
    <row r="7440" spans="1:3">
      <c r="A7440">
        <v>7437</v>
      </c>
      <c r="B7440" s="21">
        <v>0.20866580795590153</v>
      </c>
      <c r="C7440" s="21">
        <v>0.2002717339554817</v>
      </c>
    </row>
    <row r="7441" spans="1:3">
      <c r="A7441">
        <v>7438</v>
      </c>
      <c r="B7441" s="21">
        <v>0.23826939048044632</v>
      </c>
      <c r="C7441" s="21">
        <v>0.20731082266825238</v>
      </c>
    </row>
    <row r="7442" spans="1:3">
      <c r="A7442">
        <v>7439</v>
      </c>
      <c r="B7442" s="21">
        <v>0.19652215768642212</v>
      </c>
      <c r="C7442" s="21">
        <v>0.21909561010168765</v>
      </c>
    </row>
    <row r="7443" spans="1:3">
      <c r="A7443">
        <v>7440</v>
      </c>
      <c r="B7443" s="21">
        <v>0.23793136619210195</v>
      </c>
      <c r="C7443" s="21">
        <v>0.21954000273790539</v>
      </c>
    </row>
    <row r="7444" spans="1:3">
      <c r="A7444">
        <v>7441</v>
      </c>
      <c r="B7444" s="21">
        <v>0.21527530722668295</v>
      </c>
      <c r="C7444" s="21">
        <v>0.1871259864769155</v>
      </c>
    </row>
    <row r="7445" spans="1:3">
      <c r="A7445">
        <v>7442</v>
      </c>
      <c r="B7445" s="21">
        <v>0.20425163978869013</v>
      </c>
      <c r="C7445" s="21">
        <v>0.21002601581960154</v>
      </c>
    </row>
    <row r="7446" spans="1:3">
      <c r="A7446">
        <v>7443</v>
      </c>
      <c r="B7446" s="21">
        <v>0.22930478450663738</v>
      </c>
      <c r="C7446" s="21">
        <v>0.16614793513213927</v>
      </c>
    </row>
    <row r="7447" spans="1:3">
      <c r="A7447">
        <v>7444</v>
      </c>
      <c r="B7447" s="21">
        <v>0.22287338821681743</v>
      </c>
      <c r="C7447" s="21">
        <v>0.2553095117031019</v>
      </c>
    </row>
    <row r="7448" spans="1:3">
      <c r="A7448">
        <v>7445</v>
      </c>
      <c r="B7448" s="21">
        <v>0.24934209293798826</v>
      </c>
      <c r="C7448" s="21">
        <v>0.20292822946503208</v>
      </c>
    </row>
    <row r="7449" spans="1:3">
      <c r="A7449">
        <v>7446</v>
      </c>
      <c r="B7449" s="21">
        <v>0.26247692934454719</v>
      </c>
      <c r="C7449" s="21">
        <v>0.25146436271448436</v>
      </c>
    </row>
    <row r="7450" spans="1:3">
      <c r="A7450">
        <v>7447</v>
      </c>
      <c r="B7450" s="21">
        <v>0.26308110195011042</v>
      </c>
      <c r="C7450" s="21">
        <v>0.1682066988186024</v>
      </c>
    </row>
    <row r="7451" spans="1:3">
      <c r="A7451">
        <v>7448</v>
      </c>
      <c r="B7451" s="21">
        <v>0.22326233849271621</v>
      </c>
      <c r="C7451" s="21">
        <v>0.22088117825949002</v>
      </c>
    </row>
    <row r="7452" spans="1:3">
      <c r="A7452">
        <v>7449</v>
      </c>
      <c r="B7452" s="21">
        <v>0.30180853430319338</v>
      </c>
      <c r="C7452" s="21">
        <v>0.16190787372483878</v>
      </c>
    </row>
    <row r="7453" spans="1:3">
      <c r="A7453">
        <v>7450</v>
      </c>
      <c r="B7453" s="21">
        <v>0.20954479037498852</v>
      </c>
      <c r="C7453" s="21">
        <v>0.19856370355449476</v>
      </c>
    </row>
    <row r="7454" spans="1:3">
      <c r="A7454">
        <v>7451</v>
      </c>
      <c r="B7454" s="21">
        <v>0.2548801334409514</v>
      </c>
      <c r="C7454" s="21">
        <v>0.23542931335368028</v>
      </c>
    </row>
    <row r="7455" spans="1:3">
      <c r="A7455">
        <v>7452</v>
      </c>
      <c r="B7455" s="21">
        <v>0.21770700020738931</v>
      </c>
      <c r="C7455" s="21">
        <v>0.28837981141195634</v>
      </c>
    </row>
    <row r="7456" spans="1:3">
      <c r="A7456">
        <v>7453</v>
      </c>
      <c r="B7456" s="21">
        <v>0.26397701824513914</v>
      </c>
      <c r="C7456" s="21">
        <v>0.18676099488298867</v>
      </c>
    </row>
    <row r="7457" spans="1:3">
      <c r="A7457">
        <v>7454</v>
      </c>
      <c r="B7457" s="21">
        <v>0.23847204090912258</v>
      </c>
      <c r="C7457" s="21">
        <v>0.1822454142383779</v>
      </c>
    </row>
    <row r="7458" spans="1:3">
      <c r="A7458">
        <v>7455</v>
      </c>
      <c r="B7458" s="21">
        <v>0.2401910043949981</v>
      </c>
      <c r="C7458" s="21">
        <v>0.18810842503275219</v>
      </c>
    </row>
    <row r="7459" spans="1:3">
      <c r="A7459">
        <v>7456</v>
      </c>
      <c r="B7459" s="21">
        <v>0.22565800040920025</v>
      </c>
      <c r="C7459" s="21">
        <v>0.17391021856698544</v>
      </c>
    </row>
    <row r="7460" spans="1:3">
      <c r="A7460">
        <v>7457</v>
      </c>
      <c r="B7460" s="21">
        <v>0.22644213341476019</v>
      </c>
      <c r="C7460" s="21">
        <v>0.27981601699259634</v>
      </c>
    </row>
    <row r="7461" spans="1:3">
      <c r="A7461">
        <v>7458</v>
      </c>
      <c r="B7461" s="21">
        <v>0.23190826035889484</v>
      </c>
      <c r="C7461" s="21">
        <v>0.19178285744930895</v>
      </c>
    </row>
    <row r="7462" spans="1:3">
      <c r="A7462">
        <v>7459</v>
      </c>
      <c r="B7462" s="21">
        <v>0.2705586666208053</v>
      </c>
      <c r="C7462" s="21">
        <v>0.11887868761320304</v>
      </c>
    </row>
    <row r="7463" spans="1:3">
      <c r="A7463">
        <v>7460</v>
      </c>
      <c r="B7463" s="21">
        <v>0.23122257338739488</v>
      </c>
      <c r="C7463" s="21">
        <v>0.18205143953043762</v>
      </c>
    </row>
    <row r="7464" spans="1:3">
      <c r="A7464">
        <v>7461</v>
      </c>
      <c r="B7464" s="21">
        <v>0.25527409871076984</v>
      </c>
      <c r="C7464" s="21">
        <v>0.249647127871718</v>
      </c>
    </row>
    <row r="7465" spans="1:3">
      <c r="A7465">
        <v>7462</v>
      </c>
      <c r="B7465" s="21">
        <v>0.25630353234990949</v>
      </c>
      <c r="C7465" s="21">
        <v>0.17162857908758536</v>
      </c>
    </row>
    <row r="7466" spans="1:3">
      <c r="A7466">
        <v>7463</v>
      </c>
      <c r="B7466" s="21">
        <v>0.22015774215326492</v>
      </c>
      <c r="C7466" s="21">
        <v>0.232078175124351</v>
      </c>
    </row>
    <row r="7467" spans="1:3">
      <c r="A7467">
        <v>7464</v>
      </c>
      <c r="B7467" s="21">
        <v>0.24771136936371893</v>
      </c>
      <c r="C7467" s="21">
        <v>0.20478628417506722</v>
      </c>
    </row>
    <row r="7468" spans="1:3">
      <c r="A7468">
        <v>7465</v>
      </c>
      <c r="B7468" s="21">
        <v>0.26345319349506835</v>
      </c>
      <c r="C7468" s="21">
        <v>0.15727299639943243</v>
      </c>
    </row>
    <row r="7469" spans="1:3">
      <c r="A7469">
        <v>7466</v>
      </c>
      <c r="B7469" s="21">
        <v>0.21953609068523505</v>
      </c>
      <c r="C7469" s="21">
        <v>0.18688559023229243</v>
      </c>
    </row>
    <row r="7470" spans="1:3">
      <c r="A7470">
        <v>7467</v>
      </c>
      <c r="B7470" s="21">
        <v>0.23826121824647675</v>
      </c>
      <c r="C7470" s="21">
        <v>0.21198056201541021</v>
      </c>
    </row>
    <row r="7471" spans="1:3">
      <c r="A7471">
        <v>7468</v>
      </c>
      <c r="B7471" s="21">
        <v>0.20246525097860305</v>
      </c>
      <c r="C7471" s="21">
        <v>0.2252871234944375</v>
      </c>
    </row>
    <row r="7472" spans="1:3">
      <c r="A7472">
        <v>7469</v>
      </c>
      <c r="B7472" s="21">
        <v>0.25547467758406611</v>
      </c>
      <c r="C7472" s="21">
        <v>0.16050827929416264</v>
      </c>
    </row>
    <row r="7473" spans="1:3">
      <c r="A7473">
        <v>7470</v>
      </c>
      <c r="B7473" s="21">
        <v>0.20413964502501319</v>
      </c>
      <c r="C7473" s="21">
        <v>0.23475360324894529</v>
      </c>
    </row>
    <row r="7474" spans="1:3">
      <c r="A7474">
        <v>7471</v>
      </c>
      <c r="B7474" s="21">
        <v>0.2326155575788052</v>
      </c>
      <c r="C7474" s="21">
        <v>0.18602317014085054</v>
      </c>
    </row>
    <row r="7475" spans="1:3">
      <c r="A7475">
        <v>7472</v>
      </c>
      <c r="B7475" s="21">
        <v>0.23768092816944419</v>
      </c>
      <c r="C7475" s="21">
        <v>0.23513932267095217</v>
      </c>
    </row>
    <row r="7476" spans="1:3">
      <c r="A7476">
        <v>7473</v>
      </c>
      <c r="B7476" s="21">
        <v>0.25491383882286978</v>
      </c>
      <c r="C7476" s="21">
        <v>0.14043620271952562</v>
      </c>
    </row>
    <row r="7477" spans="1:3">
      <c r="A7477">
        <v>7474</v>
      </c>
      <c r="B7477" s="21">
        <v>0.24244971957594361</v>
      </c>
      <c r="C7477" s="21">
        <v>0.17871207390380719</v>
      </c>
    </row>
    <row r="7478" spans="1:3">
      <c r="A7478">
        <v>7475</v>
      </c>
      <c r="B7478" s="21">
        <v>0.21539181724621953</v>
      </c>
      <c r="C7478" s="21">
        <v>0.20063783003632996</v>
      </c>
    </row>
    <row r="7479" spans="1:3">
      <c r="A7479">
        <v>7476</v>
      </c>
      <c r="B7479" s="21">
        <v>0.2220510608774518</v>
      </c>
      <c r="C7479" s="21">
        <v>0.18841190199113839</v>
      </c>
    </row>
    <row r="7480" spans="1:3">
      <c r="A7480">
        <v>7477</v>
      </c>
      <c r="B7480" s="21">
        <v>0.21254501587784969</v>
      </c>
      <c r="C7480" s="21">
        <v>0.22118785393547324</v>
      </c>
    </row>
    <row r="7481" spans="1:3">
      <c r="A7481">
        <v>7478</v>
      </c>
      <c r="B7481" s="21">
        <v>0.2461031344994937</v>
      </c>
      <c r="C7481" s="21">
        <v>0.18469292823406944</v>
      </c>
    </row>
    <row r="7482" spans="1:3">
      <c r="A7482">
        <v>7479</v>
      </c>
      <c r="B7482" s="21">
        <v>0.27375120688578136</v>
      </c>
      <c r="C7482" s="21">
        <v>0.16015588454330501</v>
      </c>
    </row>
    <row r="7483" spans="1:3">
      <c r="A7483">
        <v>7480</v>
      </c>
      <c r="B7483" s="21">
        <v>0.2469508441478937</v>
      </c>
      <c r="C7483" s="21">
        <v>0.23365722426039215</v>
      </c>
    </row>
    <row r="7484" spans="1:3">
      <c r="A7484">
        <v>7481</v>
      </c>
      <c r="B7484" s="21">
        <v>0.25706912929129005</v>
      </c>
      <c r="C7484" s="21">
        <v>0.15313700646949707</v>
      </c>
    </row>
    <row r="7485" spans="1:3">
      <c r="A7485">
        <v>7482</v>
      </c>
      <c r="B7485" s="21">
        <v>0.24202260625263763</v>
      </c>
      <c r="C7485" s="21">
        <v>0.16688016824141633</v>
      </c>
    </row>
    <row r="7486" spans="1:3">
      <c r="A7486">
        <v>7483</v>
      </c>
      <c r="B7486" s="21">
        <v>0.23848245797549422</v>
      </c>
      <c r="C7486" s="21">
        <v>0.14594518215178892</v>
      </c>
    </row>
    <row r="7487" spans="1:3">
      <c r="A7487">
        <v>7484</v>
      </c>
      <c r="B7487" s="21">
        <v>0.26352564364153391</v>
      </c>
      <c r="C7487" s="21">
        <v>0.1441572244233208</v>
      </c>
    </row>
    <row r="7488" spans="1:3">
      <c r="A7488">
        <v>7485</v>
      </c>
      <c r="B7488" s="21">
        <v>0.24531295589987626</v>
      </c>
      <c r="C7488" s="21">
        <v>0.25661495125383149</v>
      </c>
    </row>
    <row r="7489" spans="1:3">
      <c r="A7489">
        <v>7486</v>
      </c>
      <c r="B7489" s="21">
        <v>0.22758100487582056</v>
      </c>
      <c r="C7489" s="21">
        <v>0.23592583117954913</v>
      </c>
    </row>
    <row r="7490" spans="1:3">
      <c r="A7490">
        <v>7487</v>
      </c>
      <c r="B7490" s="21">
        <v>0.21198232235456821</v>
      </c>
      <c r="C7490" s="21">
        <v>0.20875027585955741</v>
      </c>
    </row>
    <row r="7491" spans="1:3">
      <c r="A7491">
        <v>7488</v>
      </c>
      <c r="B7491" s="21">
        <v>0.26909830562362913</v>
      </c>
      <c r="C7491" s="21">
        <v>0.18860529249298574</v>
      </c>
    </row>
    <row r="7492" spans="1:3">
      <c r="A7492">
        <v>7489</v>
      </c>
      <c r="B7492" s="21">
        <v>0.28777110014717666</v>
      </c>
      <c r="C7492" s="21">
        <v>0.13160897542905764</v>
      </c>
    </row>
    <row r="7493" spans="1:3">
      <c r="A7493">
        <v>7490</v>
      </c>
      <c r="B7493" s="21">
        <v>0.22460995339372189</v>
      </c>
      <c r="C7493" s="21">
        <v>0.18880320038324605</v>
      </c>
    </row>
    <row r="7494" spans="1:3">
      <c r="A7494">
        <v>7491</v>
      </c>
      <c r="B7494" s="21">
        <v>0.25091884228319095</v>
      </c>
      <c r="C7494" s="21">
        <v>0.19100950409855461</v>
      </c>
    </row>
    <row r="7495" spans="1:3">
      <c r="A7495">
        <v>7492</v>
      </c>
      <c r="B7495" s="21">
        <v>0.20586971367656973</v>
      </c>
      <c r="C7495" s="21">
        <v>0.19692595320715434</v>
      </c>
    </row>
    <row r="7496" spans="1:3">
      <c r="A7496">
        <v>7493</v>
      </c>
      <c r="B7496" s="21">
        <v>0.23462586296546772</v>
      </c>
      <c r="C7496" s="21">
        <v>0.2020557016608201</v>
      </c>
    </row>
    <row r="7497" spans="1:3">
      <c r="A7497">
        <v>7494</v>
      </c>
      <c r="B7497" s="21">
        <v>0.20568113758008447</v>
      </c>
      <c r="C7497" s="21">
        <v>0.26747418042473647</v>
      </c>
    </row>
    <row r="7498" spans="1:3">
      <c r="A7498">
        <v>7495</v>
      </c>
      <c r="B7498" s="21">
        <v>0.2280887766377514</v>
      </c>
      <c r="C7498" s="21">
        <v>0.25030002745416857</v>
      </c>
    </row>
    <row r="7499" spans="1:3">
      <c r="A7499">
        <v>7496</v>
      </c>
      <c r="B7499" s="21">
        <v>0.27561215200877226</v>
      </c>
      <c r="C7499" s="21">
        <v>0.2288229628232121</v>
      </c>
    </row>
    <row r="7500" spans="1:3">
      <c r="A7500">
        <v>7497</v>
      </c>
      <c r="B7500" s="21">
        <v>0.22298208694141669</v>
      </c>
      <c r="C7500" s="21">
        <v>0.23581714487621475</v>
      </c>
    </row>
    <row r="7501" spans="1:3">
      <c r="A7501">
        <v>7498</v>
      </c>
      <c r="B7501" s="21">
        <v>0.24122716491171753</v>
      </c>
      <c r="C7501" s="21">
        <v>0.21530054192584763</v>
      </c>
    </row>
    <row r="7502" spans="1:3">
      <c r="A7502">
        <v>7499</v>
      </c>
      <c r="B7502" s="21">
        <v>0.19866391931311614</v>
      </c>
      <c r="C7502" s="21">
        <v>0.22539103340352701</v>
      </c>
    </row>
    <row r="7503" spans="1:3">
      <c r="A7503">
        <v>7500</v>
      </c>
      <c r="B7503" s="21">
        <v>0.26373920803042339</v>
      </c>
      <c r="C7503" s="21">
        <v>0.19617677661446398</v>
      </c>
    </row>
    <row r="7504" spans="1:3">
      <c r="A7504">
        <v>7501</v>
      </c>
      <c r="B7504" s="21">
        <v>0.22159085523984834</v>
      </c>
      <c r="C7504" s="21">
        <v>0.18887018590304447</v>
      </c>
    </row>
    <row r="7505" spans="1:3">
      <c r="A7505">
        <v>7502</v>
      </c>
      <c r="B7505" s="21">
        <v>0.25386170087222448</v>
      </c>
      <c r="C7505" s="21">
        <v>0.19826336718624377</v>
      </c>
    </row>
    <row r="7506" spans="1:3">
      <c r="A7506">
        <v>7503</v>
      </c>
      <c r="B7506" s="21">
        <v>0.27686657835552636</v>
      </c>
      <c r="C7506" s="21">
        <v>0.15421839594883793</v>
      </c>
    </row>
    <row r="7507" spans="1:3">
      <c r="A7507">
        <v>7504</v>
      </c>
      <c r="B7507" s="21">
        <v>0.22810402337224525</v>
      </c>
      <c r="C7507" s="21">
        <v>0.23851019831715931</v>
      </c>
    </row>
    <row r="7508" spans="1:3">
      <c r="A7508">
        <v>7505</v>
      </c>
      <c r="B7508" s="21">
        <v>0.23949328986746915</v>
      </c>
      <c r="C7508" s="21">
        <v>0.18273538036708639</v>
      </c>
    </row>
    <row r="7509" spans="1:3">
      <c r="A7509">
        <v>7506</v>
      </c>
      <c r="B7509" s="21">
        <v>0.2424309382357934</v>
      </c>
      <c r="C7509" s="21">
        <v>0.15631635121248805</v>
      </c>
    </row>
    <row r="7510" spans="1:3">
      <c r="A7510">
        <v>7507</v>
      </c>
      <c r="B7510" s="21">
        <v>0.22833655913167603</v>
      </c>
      <c r="C7510" s="21">
        <v>0.26316501593279373</v>
      </c>
    </row>
    <row r="7511" spans="1:3">
      <c r="A7511">
        <v>7508</v>
      </c>
      <c r="B7511" s="21">
        <v>0.23005057472288218</v>
      </c>
      <c r="C7511" s="21">
        <v>0.25594504074238694</v>
      </c>
    </row>
    <row r="7512" spans="1:3">
      <c r="A7512">
        <v>7509</v>
      </c>
      <c r="B7512" s="21">
        <v>0.2260395358622706</v>
      </c>
      <c r="C7512" s="21">
        <v>0.24162211719606844</v>
      </c>
    </row>
    <row r="7513" spans="1:3">
      <c r="A7513">
        <v>7510</v>
      </c>
      <c r="B7513" s="21">
        <v>0.20295688189447234</v>
      </c>
      <c r="C7513" s="21">
        <v>0.24924576533874709</v>
      </c>
    </row>
    <row r="7514" spans="1:3">
      <c r="A7514">
        <v>7511</v>
      </c>
      <c r="B7514" s="21">
        <v>0.22142559081943225</v>
      </c>
      <c r="C7514" s="21">
        <v>0.21621257532848709</v>
      </c>
    </row>
    <row r="7515" spans="1:3">
      <c r="A7515">
        <v>7512</v>
      </c>
      <c r="B7515" s="21">
        <v>0.24514018411227451</v>
      </c>
      <c r="C7515" s="21">
        <v>0.14909496038530087</v>
      </c>
    </row>
    <row r="7516" spans="1:3">
      <c r="A7516">
        <v>7513</v>
      </c>
      <c r="B7516" s="21">
        <v>0.28066635824515568</v>
      </c>
      <c r="C7516" s="21">
        <v>0.23008721628831763</v>
      </c>
    </row>
    <row r="7517" spans="1:3">
      <c r="A7517">
        <v>7514</v>
      </c>
      <c r="B7517" s="21">
        <v>0.2779552106739091</v>
      </c>
      <c r="C7517" s="21">
        <v>0.1898338218869968</v>
      </c>
    </row>
    <row r="7518" spans="1:3">
      <c r="A7518">
        <v>7515</v>
      </c>
      <c r="B7518" s="21">
        <v>0.22676054579473701</v>
      </c>
      <c r="C7518" s="21">
        <v>0.17720026642646997</v>
      </c>
    </row>
    <row r="7519" spans="1:3">
      <c r="A7519">
        <v>7516</v>
      </c>
      <c r="B7519" s="21">
        <v>0.26600822424190379</v>
      </c>
      <c r="C7519" s="21">
        <v>0.12921008471954859</v>
      </c>
    </row>
    <row r="7520" spans="1:3">
      <c r="A7520">
        <v>7517</v>
      </c>
      <c r="B7520" s="21">
        <v>0.22277582135412127</v>
      </c>
      <c r="C7520" s="21">
        <v>0.17242947116932361</v>
      </c>
    </row>
    <row r="7521" spans="1:3">
      <c r="A7521">
        <v>7518</v>
      </c>
      <c r="B7521" s="21">
        <v>0.23365533375189784</v>
      </c>
      <c r="C7521" s="21">
        <v>0.26188607878713155</v>
      </c>
    </row>
    <row r="7522" spans="1:3">
      <c r="A7522">
        <v>7519</v>
      </c>
      <c r="B7522" s="21">
        <v>0.24879232766194495</v>
      </c>
      <c r="C7522" s="21">
        <v>0.16382106453099449</v>
      </c>
    </row>
    <row r="7523" spans="1:3">
      <c r="A7523">
        <v>7520</v>
      </c>
      <c r="B7523" s="21">
        <v>0.245912580874244</v>
      </c>
      <c r="C7523" s="21">
        <v>0.16239032010301643</v>
      </c>
    </row>
    <row r="7524" spans="1:3">
      <c r="A7524">
        <v>7521</v>
      </c>
      <c r="B7524" s="21">
        <v>0.26487684533225075</v>
      </c>
      <c r="C7524" s="21">
        <v>0.14286086137176132</v>
      </c>
    </row>
    <row r="7525" spans="1:3">
      <c r="A7525">
        <v>7522</v>
      </c>
      <c r="B7525" s="21">
        <v>0.23647350034617146</v>
      </c>
      <c r="C7525" s="21">
        <v>0.16031338523564123</v>
      </c>
    </row>
    <row r="7526" spans="1:3">
      <c r="A7526">
        <v>7523</v>
      </c>
      <c r="B7526" s="21">
        <v>0.22364653567056875</v>
      </c>
      <c r="C7526" s="21">
        <v>0.17962760266912103</v>
      </c>
    </row>
    <row r="7527" spans="1:3">
      <c r="A7527">
        <v>7524</v>
      </c>
      <c r="B7527" s="21">
        <v>0.23397632936302259</v>
      </c>
      <c r="C7527" s="21">
        <v>0.18492305538122938</v>
      </c>
    </row>
    <row r="7528" spans="1:3">
      <c r="A7528">
        <v>7525</v>
      </c>
      <c r="B7528" s="21">
        <v>0.23239533179182989</v>
      </c>
      <c r="C7528" s="21">
        <v>0.17370975691248514</v>
      </c>
    </row>
    <row r="7529" spans="1:3">
      <c r="A7529">
        <v>7526</v>
      </c>
      <c r="B7529" s="21">
        <v>0.22519737732903139</v>
      </c>
      <c r="C7529" s="21">
        <v>0.20732456496901269</v>
      </c>
    </row>
    <row r="7530" spans="1:3">
      <c r="A7530">
        <v>7527</v>
      </c>
      <c r="B7530" s="21">
        <v>0.21924349604667495</v>
      </c>
      <c r="C7530" s="21">
        <v>0.20495499267969475</v>
      </c>
    </row>
    <row r="7531" spans="1:3">
      <c r="A7531">
        <v>7528</v>
      </c>
      <c r="B7531" s="21">
        <v>0.2531587858201772</v>
      </c>
      <c r="C7531" s="21">
        <v>0.18704355685382887</v>
      </c>
    </row>
    <row r="7532" spans="1:3">
      <c r="A7532">
        <v>7529</v>
      </c>
      <c r="B7532" s="21">
        <v>0.30932867238141176</v>
      </c>
      <c r="C7532" s="21">
        <v>0.1270454901695951</v>
      </c>
    </row>
    <row r="7533" spans="1:3">
      <c r="A7533">
        <v>7530</v>
      </c>
      <c r="B7533" s="21">
        <v>0.22633783120548043</v>
      </c>
      <c r="C7533" s="21">
        <v>0.17783873013828341</v>
      </c>
    </row>
    <row r="7534" spans="1:3">
      <c r="A7534">
        <v>7531</v>
      </c>
      <c r="B7534" s="21">
        <v>0.2505586380213623</v>
      </c>
      <c r="C7534" s="21">
        <v>0.19293274031523353</v>
      </c>
    </row>
    <row r="7535" spans="1:3">
      <c r="A7535">
        <v>7532</v>
      </c>
      <c r="B7535" s="21">
        <v>0.24260016005920457</v>
      </c>
      <c r="C7535" s="21">
        <v>0.14965055291644461</v>
      </c>
    </row>
    <row r="7536" spans="1:3">
      <c r="A7536">
        <v>7533</v>
      </c>
      <c r="B7536" s="21">
        <v>0.26329371171895188</v>
      </c>
      <c r="C7536" s="21">
        <v>0.13898247933719307</v>
      </c>
    </row>
    <row r="7537" spans="1:3">
      <c r="A7537">
        <v>7534</v>
      </c>
      <c r="B7537" s="21">
        <v>0.2225265053386393</v>
      </c>
      <c r="C7537" s="21">
        <v>0.22628537588624173</v>
      </c>
    </row>
    <row r="7538" spans="1:3">
      <c r="A7538">
        <v>7535</v>
      </c>
      <c r="B7538" s="21">
        <v>0.22862651603356471</v>
      </c>
      <c r="C7538" s="21">
        <v>0.15865381186950092</v>
      </c>
    </row>
    <row r="7539" spans="1:3">
      <c r="A7539">
        <v>7536</v>
      </c>
      <c r="B7539" s="21">
        <v>0.21630849174465328</v>
      </c>
      <c r="C7539" s="21">
        <v>0.20602740245178769</v>
      </c>
    </row>
    <row r="7540" spans="1:3">
      <c r="A7540">
        <v>7537</v>
      </c>
      <c r="B7540" s="21">
        <v>0.24145496149475026</v>
      </c>
      <c r="C7540" s="21">
        <v>0.21436587321057457</v>
      </c>
    </row>
    <row r="7541" spans="1:3">
      <c r="A7541">
        <v>7538</v>
      </c>
      <c r="B7541" s="21">
        <v>0.21069071094100181</v>
      </c>
      <c r="C7541" s="21">
        <v>0.19525422627401057</v>
      </c>
    </row>
    <row r="7542" spans="1:3">
      <c r="A7542">
        <v>7539</v>
      </c>
      <c r="B7542" s="21">
        <v>0.21323602482621259</v>
      </c>
      <c r="C7542" s="21">
        <v>0.23052590132083134</v>
      </c>
    </row>
    <row r="7543" spans="1:3">
      <c r="A7543">
        <v>7540</v>
      </c>
      <c r="B7543" s="21">
        <v>0.23095431835426047</v>
      </c>
      <c r="C7543" s="21">
        <v>0.21313836096583127</v>
      </c>
    </row>
    <row r="7544" spans="1:3">
      <c r="A7544">
        <v>7541</v>
      </c>
      <c r="B7544" s="21">
        <v>0.21978996617223251</v>
      </c>
      <c r="C7544" s="21">
        <v>0.24650723654080284</v>
      </c>
    </row>
    <row r="7545" spans="1:3">
      <c r="A7545">
        <v>7542</v>
      </c>
      <c r="B7545" s="21">
        <v>0.2601876975367669</v>
      </c>
      <c r="C7545" s="21">
        <v>0.18247127325950421</v>
      </c>
    </row>
    <row r="7546" spans="1:3">
      <c r="A7546">
        <v>7543</v>
      </c>
      <c r="B7546" s="21">
        <v>0.2411112025479332</v>
      </c>
      <c r="C7546" s="21">
        <v>0.1778102266994932</v>
      </c>
    </row>
    <row r="7547" spans="1:3">
      <c r="A7547">
        <v>7544</v>
      </c>
      <c r="B7547" s="21">
        <v>0.21305336949156226</v>
      </c>
      <c r="C7547" s="21">
        <v>0.19183362008953114</v>
      </c>
    </row>
    <row r="7548" spans="1:3">
      <c r="A7548">
        <v>7545</v>
      </c>
      <c r="B7548" s="21">
        <v>0.2551603533142151</v>
      </c>
      <c r="C7548" s="21">
        <v>0.19533611909807519</v>
      </c>
    </row>
    <row r="7549" spans="1:3">
      <c r="A7549">
        <v>7546</v>
      </c>
      <c r="B7549" s="21">
        <v>0.2396535642881466</v>
      </c>
      <c r="C7549" s="21">
        <v>0.24380275509375648</v>
      </c>
    </row>
    <row r="7550" spans="1:3">
      <c r="A7550">
        <v>7547</v>
      </c>
      <c r="B7550" s="21">
        <v>0.21445286572582384</v>
      </c>
      <c r="C7550" s="21">
        <v>0.20968784546379915</v>
      </c>
    </row>
    <row r="7551" spans="1:3">
      <c r="A7551">
        <v>7548</v>
      </c>
      <c r="B7551" s="21">
        <v>0.23327654344954829</v>
      </c>
      <c r="C7551" s="21">
        <v>0.19806497494776759</v>
      </c>
    </row>
    <row r="7552" spans="1:3">
      <c r="A7552">
        <v>7549</v>
      </c>
      <c r="B7552" s="21">
        <v>0.20544295424943834</v>
      </c>
      <c r="C7552" s="21">
        <v>0.20089026428039367</v>
      </c>
    </row>
    <row r="7553" spans="1:3">
      <c r="A7553">
        <v>7550</v>
      </c>
      <c r="B7553" s="21">
        <v>0.26849288538272326</v>
      </c>
      <c r="C7553" s="21">
        <v>0.17704895278650881</v>
      </c>
    </row>
    <row r="7554" spans="1:3">
      <c r="A7554">
        <v>7551</v>
      </c>
      <c r="B7554" s="21">
        <v>0.24949052536881344</v>
      </c>
      <c r="C7554" s="21">
        <v>0.17920549612914582</v>
      </c>
    </row>
    <row r="7555" spans="1:3">
      <c r="A7555">
        <v>7552</v>
      </c>
      <c r="B7555" s="21">
        <v>0.29126448780489911</v>
      </c>
      <c r="C7555" s="21">
        <v>0.10671233821889205</v>
      </c>
    </row>
    <row r="7556" spans="1:3">
      <c r="A7556">
        <v>7553</v>
      </c>
      <c r="B7556" s="21">
        <v>0.28340366830655656</v>
      </c>
      <c r="C7556" s="21">
        <v>0.12593461396993827</v>
      </c>
    </row>
    <row r="7557" spans="1:3">
      <c r="A7557">
        <v>7554</v>
      </c>
      <c r="B7557" s="21">
        <v>0.22768935071674656</v>
      </c>
      <c r="C7557" s="21">
        <v>0.22252096646196229</v>
      </c>
    </row>
    <row r="7558" spans="1:3">
      <c r="A7558">
        <v>7555</v>
      </c>
      <c r="B7558" s="21">
        <v>0.29138254917636297</v>
      </c>
      <c r="C7558" s="21">
        <v>0.13641294882667215</v>
      </c>
    </row>
    <row r="7559" spans="1:3">
      <c r="A7559">
        <v>7556</v>
      </c>
      <c r="B7559" s="21">
        <v>0.23509971179714623</v>
      </c>
      <c r="C7559" s="21">
        <v>0.20534200816312342</v>
      </c>
    </row>
    <row r="7560" spans="1:3">
      <c r="A7560">
        <v>7557</v>
      </c>
      <c r="B7560" s="21">
        <v>0.21369892212517719</v>
      </c>
      <c r="C7560" s="21">
        <v>0.19231939766727957</v>
      </c>
    </row>
    <row r="7561" spans="1:3">
      <c r="A7561">
        <v>7558</v>
      </c>
      <c r="B7561" s="21">
        <v>0.23776726200535619</v>
      </c>
      <c r="C7561" s="21">
        <v>0.16623926388654894</v>
      </c>
    </row>
    <row r="7562" spans="1:3">
      <c r="A7562">
        <v>7559</v>
      </c>
      <c r="B7562" s="21">
        <v>0.25273930069653638</v>
      </c>
      <c r="C7562" s="21">
        <v>0.17979085031331099</v>
      </c>
    </row>
    <row r="7563" spans="1:3">
      <c r="A7563">
        <v>7560</v>
      </c>
      <c r="B7563" s="21">
        <v>0.23238482949358052</v>
      </c>
      <c r="C7563" s="21">
        <v>0.23817066148682084</v>
      </c>
    </row>
    <row r="7564" spans="1:3">
      <c r="A7564">
        <v>7561</v>
      </c>
      <c r="B7564" s="21">
        <v>0.22228576847107204</v>
      </c>
      <c r="C7564" s="21">
        <v>0.2352281473318775</v>
      </c>
    </row>
    <row r="7565" spans="1:3">
      <c r="A7565">
        <v>7562</v>
      </c>
      <c r="B7565" s="21">
        <v>0.21940413176154833</v>
      </c>
      <c r="C7565" s="21">
        <v>0.18053008093335216</v>
      </c>
    </row>
    <row r="7566" spans="1:3">
      <c r="A7566">
        <v>7563</v>
      </c>
      <c r="B7566" s="21">
        <v>0.2706905784533149</v>
      </c>
      <c r="C7566" s="21">
        <v>0.13773118500551493</v>
      </c>
    </row>
    <row r="7567" spans="1:3">
      <c r="A7567">
        <v>7564</v>
      </c>
      <c r="B7567" s="21">
        <v>0.27532607921698193</v>
      </c>
      <c r="C7567" s="21">
        <v>0.16349391997296875</v>
      </c>
    </row>
    <row r="7568" spans="1:3">
      <c r="A7568">
        <v>7565</v>
      </c>
      <c r="B7568" s="21">
        <v>0.23659623046428865</v>
      </c>
      <c r="C7568" s="21">
        <v>0.17890170906192646</v>
      </c>
    </row>
    <row r="7569" spans="1:3">
      <c r="A7569">
        <v>7566</v>
      </c>
      <c r="B7569" s="21">
        <v>0.24196297336492628</v>
      </c>
      <c r="C7569" s="21">
        <v>0.18440840336666242</v>
      </c>
    </row>
    <row r="7570" spans="1:3">
      <c r="A7570">
        <v>7567</v>
      </c>
      <c r="B7570" s="21">
        <v>0.21964812006973131</v>
      </c>
      <c r="C7570" s="21">
        <v>0.23172566198198191</v>
      </c>
    </row>
    <row r="7571" spans="1:3">
      <c r="A7571">
        <v>7568</v>
      </c>
      <c r="B7571" s="21">
        <v>0.28995262813200168</v>
      </c>
      <c r="C7571" s="21">
        <v>0.14510370469788167</v>
      </c>
    </row>
    <row r="7572" spans="1:3">
      <c r="A7572">
        <v>7569</v>
      </c>
      <c r="B7572" s="21">
        <v>0.22428050850226575</v>
      </c>
      <c r="C7572" s="21">
        <v>0.21051470518161994</v>
      </c>
    </row>
    <row r="7573" spans="1:3">
      <c r="A7573">
        <v>7570</v>
      </c>
      <c r="B7573" s="21">
        <v>0.22343405114340556</v>
      </c>
      <c r="C7573" s="21">
        <v>0.22582389210391313</v>
      </c>
    </row>
    <row r="7574" spans="1:3">
      <c r="A7574">
        <v>7571</v>
      </c>
      <c r="B7574" s="21">
        <v>0.22765855503121904</v>
      </c>
      <c r="C7574" s="21">
        <v>0.18657114838986616</v>
      </c>
    </row>
    <row r="7575" spans="1:3">
      <c r="A7575">
        <v>7572</v>
      </c>
      <c r="B7575" s="21">
        <v>0.23140275024342022</v>
      </c>
      <c r="C7575" s="21">
        <v>0.19355404378191565</v>
      </c>
    </row>
    <row r="7576" spans="1:3">
      <c r="A7576">
        <v>7573</v>
      </c>
      <c r="B7576" s="21">
        <v>0.19740546323256664</v>
      </c>
      <c r="C7576" s="21">
        <v>0.22249993036972729</v>
      </c>
    </row>
    <row r="7577" spans="1:3">
      <c r="A7577">
        <v>7574</v>
      </c>
      <c r="B7577" s="21">
        <v>0.30706618545465186</v>
      </c>
      <c r="C7577" s="21">
        <v>0.11221615994452662</v>
      </c>
    </row>
    <row r="7578" spans="1:3">
      <c r="A7578">
        <v>7575</v>
      </c>
      <c r="B7578" s="21">
        <v>0.22370963125970789</v>
      </c>
      <c r="C7578" s="21">
        <v>0.19352710827931455</v>
      </c>
    </row>
    <row r="7579" spans="1:3">
      <c r="A7579">
        <v>7576</v>
      </c>
      <c r="B7579" s="21">
        <v>0.25619476979886219</v>
      </c>
      <c r="C7579" s="21">
        <v>0.14281279792426366</v>
      </c>
    </row>
    <row r="7580" spans="1:3">
      <c r="A7580">
        <v>7577</v>
      </c>
      <c r="B7580" s="21">
        <v>0.20863019636705693</v>
      </c>
      <c r="C7580" s="21">
        <v>0.22162516958677053</v>
      </c>
    </row>
    <row r="7581" spans="1:3">
      <c r="A7581">
        <v>7578</v>
      </c>
      <c r="B7581" s="21">
        <v>0.21004147472081058</v>
      </c>
      <c r="C7581" s="21">
        <v>0.20281893936859333</v>
      </c>
    </row>
    <row r="7582" spans="1:3">
      <c r="A7582">
        <v>7579</v>
      </c>
      <c r="B7582" s="21">
        <v>0.22287517115044952</v>
      </c>
      <c r="C7582" s="21">
        <v>0.19768503623725039</v>
      </c>
    </row>
    <row r="7583" spans="1:3">
      <c r="A7583">
        <v>7580</v>
      </c>
      <c r="B7583" s="21">
        <v>0.24455848155858254</v>
      </c>
      <c r="C7583" s="21">
        <v>0.15429869938306906</v>
      </c>
    </row>
    <row r="7584" spans="1:3">
      <c r="A7584">
        <v>7581</v>
      </c>
      <c r="B7584" s="21">
        <v>0.24820444099147018</v>
      </c>
      <c r="C7584" s="21">
        <v>0.18707984497562083</v>
      </c>
    </row>
    <row r="7585" spans="1:3">
      <c r="A7585">
        <v>7582</v>
      </c>
      <c r="B7585" s="21">
        <v>0.25000928765530156</v>
      </c>
      <c r="C7585" s="21">
        <v>0.18329101665820693</v>
      </c>
    </row>
    <row r="7586" spans="1:3">
      <c r="A7586">
        <v>7583</v>
      </c>
      <c r="B7586" s="21">
        <v>0.23287492009104666</v>
      </c>
      <c r="C7586" s="21">
        <v>0.18291575944869978</v>
      </c>
    </row>
    <row r="7587" spans="1:3">
      <c r="A7587">
        <v>7584</v>
      </c>
      <c r="B7587" s="21">
        <v>0.21807988308824464</v>
      </c>
      <c r="C7587" s="21">
        <v>0.22713883941520893</v>
      </c>
    </row>
    <row r="7588" spans="1:3">
      <c r="A7588">
        <v>7585</v>
      </c>
      <c r="B7588" s="21">
        <v>0.20198150815425417</v>
      </c>
      <c r="C7588" s="21">
        <v>0.23272875506039145</v>
      </c>
    </row>
    <row r="7589" spans="1:3">
      <c r="A7589">
        <v>7586</v>
      </c>
      <c r="B7589" s="21">
        <v>0.23745111320149448</v>
      </c>
      <c r="C7589" s="21">
        <v>0.18252243099913534</v>
      </c>
    </row>
    <row r="7590" spans="1:3">
      <c r="A7590">
        <v>7587</v>
      </c>
      <c r="B7590" s="21">
        <v>0.21890964207907471</v>
      </c>
      <c r="C7590" s="21">
        <v>0.18047588229884873</v>
      </c>
    </row>
    <row r="7591" spans="1:3">
      <c r="A7591">
        <v>7588</v>
      </c>
      <c r="B7591" s="21">
        <v>0.27292301005144315</v>
      </c>
      <c r="C7591" s="21">
        <v>0.21101307201917674</v>
      </c>
    </row>
    <row r="7592" spans="1:3">
      <c r="A7592">
        <v>7589</v>
      </c>
      <c r="B7592" s="21">
        <v>0.23240492619117811</v>
      </c>
      <c r="C7592" s="21">
        <v>0.21136055378199792</v>
      </c>
    </row>
    <row r="7593" spans="1:3">
      <c r="A7593">
        <v>7590</v>
      </c>
      <c r="B7593" s="21">
        <v>0.34328876134028502</v>
      </c>
      <c r="C7593" s="21">
        <v>7.4589458892391727E-2</v>
      </c>
    </row>
    <row r="7594" spans="1:3">
      <c r="A7594">
        <v>7591</v>
      </c>
      <c r="B7594" s="21">
        <v>0.25520905333036165</v>
      </c>
      <c r="C7594" s="21">
        <v>0.16211064100745187</v>
      </c>
    </row>
    <row r="7595" spans="1:3">
      <c r="A7595">
        <v>7592</v>
      </c>
      <c r="B7595" s="21">
        <v>0.23043339809826383</v>
      </c>
      <c r="C7595" s="21">
        <v>0.18858544889702136</v>
      </c>
    </row>
    <row r="7596" spans="1:3">
      <c r="A7596">
        <v>7593</v>
      </c>
      <c r="B7596" s="21">
        <v>0.21432114323364285</v>
      </c>
      <c r="C7596" s="21">
        <v>0.17312877614533612</v>
      </c>
    </row>
    <row r="7597" spans="1:3">
      <c r="A7597">
        <v>7594</v>
      </c>
      <c r="B7597" s="21">
        <v>0.26304196581346689</v>
      </c>
      <c r="C7597" s="21">
        <v>0.18960784947166942</v>
      </c>
    </row>
    <row r="7598" spans="1:3">
      <c r="A7598">
        <v>7595</v>
      </c>
      <c r="B7598" s="21">
        <v>0.23770365841159755</v>
      </c>
      <c r="C7598" s="21">
        <v>0.19055487225417284</v>
      </c>
    </row>
    <row r="7599" spans="1:3">
      <c r="A7599">
        <v>7596</v>
      </c>
      <c r="B7599" s="21">
        <v>0.25133958514676918</v>
      </c>
      <c r="C7599" s="21">
        <v>0.23833094815796529</v>
      </c>
    </row>
    <row r="7600" spans="1:3">
      <c r="A7600">
        <v>7597</v>
      </c>
      <c r="B7600" s="21">
        <v>0.23776107919576017</v>
      </c>
      <c r="C7600" s="21">
        <v>0.17571249574011824</v>
      </c>
    </row>
    <row r="7601" spans="1:3">
      <c r="A7601">
        <v>7598</v>
      </c>
      <c r="B7601" s="21">
        <v>0.22479720564324235</v>
      </c>
      <c r="C7601" s="21">
        <v>0.18431750353358181</v>
      </c>
    </row>
    <row r="7602" spans="1:3">
      <c r="A7602">
        <v>7599</v>
      </c>
      <c r="B7602" s="21">
        <v>0.2261795288153321</v>
      </c>
      <c r="C7602" s="21">
        <v>0.19592517453574324</v>
      </c>
    </row>
    <row r="7603" spans="1:3">
      <c r="A7603">
        <v>7600</v>
      </c>
      <c r="B7603" s="21">
        <v>0.21320569743567477</v>
      </c>
      <c r="C7603" s="21">
        <v>0.20887937578069493</v>
      </c>
    </row>
    <row r="7604" spans="1:3">
      <c r="A7604">
        <v>7601</v>
      </c>
      <c r="B7604" s="21">
        <v>0.26136200906075568</v>
      </c>
      <c r="C7604" s="21">
        <v>0.14083088683961112</v>
      </c>
    </row>
    <row r="7605" spans="1:3">
      <c r="A7605">
        <v>7602</v>
      </c>
      <c r="B7605" s="21">
        <v>0.25023364812020732</v>
      </c>
      <c r="C7605" s="21">
        <v>0.13968788154880762</v>
      </c>
    </row>
    <row r="7606" spans="1:3">
      <c r="A7606">
        <v>7603</v>
      </c>
      <c r="B7606" s="21">
        <v>0.25416049291000115</v>
      </c>
      <c r="C7606" s="21">
        <v>0.16209420196290636</v>
      </c>
    </row>
    <row r="7607" spans="1:3">
      <c r="A7607">
        <v>7604</v>
      </c>
      <c r="B7607" s="21">
        <v>0.20210324663772011</v>
      </c>
      <c r="C7607" s="21">
        <v>0.21027880303966584</v>
      </c>
    </row>
    <row r="7608" spans="1:3">
      <c r="A7608">
        <v>7605</v>
      </c>
      <c r="B7608" s="21">
        <v>0.23984729839278282</v>
      </c>
      <c r="C7608" s="21">
        <v>0.24026954232818859</v>
      </c>
    </row>
    <row r="7609" spans="1:3">
      <c r="A7609">
        <v>7606</v>
      </c>
      <c r="B7609" s="21">
        <v>0.23992344449381289</v>
      </c>
      <c r="C7609" s="21">
        <v>0.24408424486505781</v>
      </c>
    </row>
    <row r="7610" spans="1:3">
      <c r="A7610">
        <v>7607</v>
      </c>
      <c r="B7610" s="21">
        <v>0.25069371731347567</v>
      </c>
      <c r="C7610" s="21">
        <v>0.17424587368363115</v>
      </c>
    </row>
    <row r="7611" spans="1:3">
      <c r="A7611">
        <v>7608</v>
      </c>
      <c r="B7611" s="21">
        <v>0.24081060876104313</v>
      </c>
      <c r="C7611" s="21">
        <v>0.24514122105028147</v>
      </c>
    </row>
    <row r="7612" spans="1:3">
      <c r="A7612">
        <v>7609</v>
      </c>
      <c r="B7612" s="21">
        <v>0.23388577389519524</v>
      </c>
      <c r="C7612" s="21">
        <v>0.24301514204551386</v>
      </c>
    </row>
    <row r="7613" spans="1:3">
      <c r="A7613">
        <v>7610</v>
      </c>
      <c r="B7613" s="21">
        <v>0.26064914575334358</v>
      </c>
      <c r="C7613" s="21">
        <v>0.1455505773955269</v>
      </c>
    </row>
    <row r="7614" spans="1:3">
      <c r="A7614">
        <v>7611</v>
      </c>
      <c r="B7614" s="21">
        <v>0.23301340701456946</v>
      </c>
      <c r="C7614" s="21">
        <v>0.18029771399597222</v>
      </c>
    </row>
    <row r="7615" spans="1:3">
      <c r="A7615">
        <v>7612</v>
      </c>
      <c r="B7615" s="21">
        <v>0.22111736378298677</v>
      </c>
      <c r="C7615" s="21">
        <v>0.21924703076778407</v>
      </c>
    </row>
    <row r="7616" spans="1:3">
      <c r="A7616">
        <v>7613</v>
      </c>
      <c r="B7616" s="21">
        <v>0.23289001310028942</v>
      </c>
      <c r="C7616" s="21">
        <v>0.15538010667658203</v>
      </c>
    </row>
    <row r="7617" spans="1:3">
      <c r="A7617">
        <v>7614</v>
      </c>
      <c r="B7617" s="21">
        <v>0.2429948752093383</v>
      </c>
      <c r="C7617" s="21">
        <v>0.20542323914609406</v>
      </c>
    </row>
    <row r="7618" spans="1:3">
      <c r="A7618">
        <v>7615</v>
      </c>
      <c r="B7618" s="21">
        <v>0.21552485969232418</v>
      </c>
      <c r="C7618" s="21">
        <v>0.19630939190879632</v>
      </c>
    </row>
    <row r="7619" spans="1:3">
      <c r="A7619">
        <v>7616</v>
      </c>
      <c r="B7619" s="21">
        <v>0.22902493236682719</v>
      </c>
      <c r="C7619" s="21">
        <v>0.21752270796291032</v>
      </c>
    </row>
    <row r="7620" spans="1:3">
      <c r="A7620">
        <v>7617</v>
      </c>
      <c r="B7620" s="21">
        <v>0.21138622125583273</v>
      </c>
      <c r="C7620" s="21">
        <v>0.28500613293106836</v>
      </c>
    </row>
    <row r="7621" spans="1:3">
      <c r="A7621">
        <v>7618</v>
      </c>
      <c r="B7621" s="21">
        <v>0.23364749509901062</v>
      </c>
      <c r="C7621" s="21">
        <v>0.21796156100098799</v>
      </c>
    </row>
    <row r="7622" spans="1:3">
      <c r="A7622">
        <v>7619</v>
      </c>
      <c r="B7622" s="21">
        <v>0.25756816284209649</v>
      </c>
      <c r="C7622" s="21">
        <v>0.18689011461294067</v>
      </c>
    </row>
    <row r="7623" spans="1:3">
      <c r="A7623">
        <v>7620</v>
      </c>
      <c r="B7623" s="21">
        <v>0.23394943577376931</v>
      </c>
      <c r="C7623" s="21">
        <v>0.20559864904701616</v>
      </c>
    </row>
    <row r="7624" spans="1:3">
      <c r="A7624">
        <v>7621</v>
      </c>
      <c r="B7624" s="21">
        <v>0.2906594141479214</v>
      </c>
      <c r="C7624" s="21">
        <v>0.17370797117287357</v>
      </c>
    </row>
    <row r="7625" spans="1:3">
      <c r="A7625">
        <v>7622</v>
      </c>
      <c r="B7625" s="21">
        <v>0.2348563550545239</v>
      </c>
      <c r="C7625" s="21">
        <v>0.22349087482591651</v>
      </c>
    </row>
    <row r="7626" spans="1:3">
      <c r="A7626">
        <v>7623</v>
      </c>
      <c r="B7626" s="21">
        <v>0.28353971999428262</v>
      </c>
      <c r="C7626" s="21">
        <v>0.12638387176097943</v>
      </c>
    </row>
    <row r="7627" spans="1:3">
      <c r="A7627">
        <v>7624</v>
      </c>
      <c r="B7627" s="21">
        <v>0.21421102020761607</v>
      </c>
      <c r="C7627" s="21">
        <v>0.20835709518143963</v>
      </c>
    </row>
    <row r="7628" spans="1:3">
      <c r="A7628">
        <v>7625</v>
      </c>
      <c r="B7628" s="21">
        <v>0.21771763634419075</v>
      </c>
      <c r="C7628" s="21">
        <v>0.22370150813815726</v>
      </c>
    </row>
    <row r="7629" spans="1:3">
      <c r="A7629">
        <v>7626</v>
      </c>
      <c r="B7629" s="21">
        <v>0.24278409557754752</v>
      </c>
      <c r="C7629" s="21">
        <v>0.17490549562330898</v>
      </c>
    </row>
    <row r="7630" spans="1:3">
      <c r="A7630">
        <v>7627</v>
      </c>
      <c r="B7630" s="21">
        <v>0.24056488204168452</v>
      </c>
      <c r="C7630" s="21">
        <v>0.18893953680804987</v>
      </c>
    </row>
    <row r="7631" spans="1:3">
      <c r="A7631">
        <v>7628</v>
      </c>
      <c r="B7631" s="21">
        <v>0.22890273112836215</v>
      </c>
      <c r="C7631" s="21">
        <v>0.22363583550041394</v>
      </c>
    </row>
    <row r="7632" spans="1:3">
      <c r="A7632">
        <v>7629</v>
      </c>
      <c r="B7632" s="21">
        <v>0.24053056426208036</v>
      </c>
      <c r="C7632" s="21">
        <v>0.1608961146782176</v>
      </c>
    </row>
    <row r="7633" spans="1:3">
      <c r="A7633">
        <v>7630</v>
      </c>
      <c r="B7633" s="21">
        <v>0.22863667360274825</v>
      </c>
      <c r="C7633" s="21">
        <v>0.17649836904298213</v>
      </c>
    </row>
    <row r="7634" spans="1:3">
      <c r="A7634">
        <v>7631</v>
      </c>
      <c r="B7634" s="21">
        <v>0.22557788024974768</v>
      </c>
      <c r="C7634" s="21">
        <v>0.21294337900597909</v>
      </c>
    </row>
    <row r="7635" spans="1:3">
      <c r="A7635">
        <v>7632</v>
      </c>
      <c r="B7635" s="21">
        <v>0.21451314616310801</v>
      </c>
      <c r="C7635" s="21">
        <v>0.17574318270352712</v>
      </c>
    </row>
    <row r="7636" spans="1:3">
      <c r="A7636">
        <v>7633</v>
      </c>
      <c r="B7636" s="21">
        <v>0.22177452064454115</v>
      </c>
      <c r="C7636" s="21">
        <v>0.23744196478467056</v>
      </c>
    </row>
    <row r="7637" spans="1:3">
      <c r="A7637">
        <v>7634</v>
      </c>
      <c r="B7637" s="21">
        <v>0.23854554842630812</v>
      </c>
      <c r="C7637" s="21">
        <v>0.17798025346379096</v>
      </c>
    </row>
    <row r="7638" spans="1:3">
      <c r="A7638">
        <v>7635</v>
      </c>
      <c r="B7638" s="21">
        <v>0.21644694673615661</v>
      </c>
      <c r="C7638" s="21">
        <v>0.1941979054004826</v>
      </c>
    </row>
    <row r="7639" spans="1:3">
      <c r="A7639">
        <v>7636</v>
      </c>
      <c r="B7639" s="21">
        <v>0.22013364122500828</v>
      </c>
      <c r="C7639" s="21">
        <v>0.19894237268750459</v>
      </c>
    </row>
    <row r="7640" spans="1:3">
      <c r="A7640">
        <v>7637</v>
      </c>
      <c r="B7640" s="21">
        <v>0.26342879998624241</v>
      </c>
      <c r="C7640" s="21">
        <v>0.17869476054065778</v>
      </c>
    </row>
    <row r="7641" spans="1:3">
      <c r="A7641">
        <v>7638</v>
      </c>
      <c r="B7641" s="21">
        <v>0.2194224121191013</v>
      </c>
      <c r="C7641" s="21">
        <v>0.20337971366490759</v>
      </c>
    </row>
    <row r="7642" spans="1:3">
      <c r="A7642">
        <v>7639</v>
      </c>
      <c r="B7642" s="21">
        <v>0.22355029094527695</v>
      </c>
      <c r="C7642" s="21">
        <v>0.24390746658403245</v>
      </c>
    </row>
    <row r="7643" spans="1:3">
      <c r="A7643">
        <v>7640</v>
      </c>
      <c r="B7643" s="21">
        <v>0.26523586169071223</v>
      </c>
      <c r="C7643" s="21">
        <v>0.18607443817095226</v>
      </c>
    </row>
    <row r="7644" spans="1:3">
      <c r="A7644">
        <v>7641</v>
      </c>
      <c r="B7644" s="21">
        <v>0.23328689836983735</v>
      </c>
      <c r="C7644" s="21">
        <v>0.19190227596737947</v>
      </c>
    </row>
    <row r="7645" spans="1:3">
      <c r="A7645">
        <v>7642</v>
      </c>
      <c r="B7645" s="21">
        <v>0.20287707276912498</v>
      </c>
      <c r="C7645" s="21">
        <v>0.25172057358166655</v>
      </c>
    </row>
    <row r="7646" spans="1:3">
      <c r="A7646">
        <v>7643</v>
      </c>
      <c r="B7646" s="21">
        <v>0.21178980787623558</v>
      </c>
      <c r="C7646" s="21">
        <v>0.21868572159924615</v>
      </c>
    </row>
    <row r="7647" spans="1:3">
      <c r="A7647">
        <v>7644</v>
      </c>
      <c r="B7647" s="21">
        <v>0.23928279672104191</v>
      </c>
      <c r="C7647" s="21">
        <v>0.21373720031110302</v>
      </c>
    </row>
    <row r="7648" spans="1:3">
      <c r="A7648">
        <v>7645</v>
      </c>
      <c r="B7648" s="21">
        <v>0.24078465987664879</v>
      </c>
      <c r="C7648" s="21">
        <v>0.23774603379906739</v>
      </c>
    </row>
    <row r="7649" spans="1:3">
      <c r="A7649">
        <v>7646</v>
      </c>
      <c r="B7649" s="21">
        <v>0.26390235761989611</v>
      </c>
      <c r="C7649" s="21">
        <v>0.20669165580807727</v>
      </c>
    </row>
    <row r="7650" spans="1:3">
      <c r="A7650">
        <v>7647</v>
      </c>
      <c r="B7650" s="21">
        <v>0.22659572103025735</v>
      </c>
      <c r="C7650" s="21">
        <v>0.20147382303844891</v>
      </c>
    </row>
    <row r="7651" spans="1:3">
      <c r="A7651">
        <v>7648</v>
      </c>
      <c r="B7651" s="21">
        <v>0.25036154935481358</v>
      </c>
      <c r="C7651" s="21">
        <v>0.21317299553436353</v>
      </c>
    </row>
    <row r="7652" spans="1:3">
      <c r="A7652">
        <v>7649</v>
      </c>
      <c r="B7652" s="21">
        <v>0.23779857574145169</v>
      </c>
      <c r="C7652" s="21">
        <v>0.15959149424641722</v>
      </c>
    </row>
    <row r="7653" spans="1:3">
      <c r="A7653">
        <v>7650</v>
      </c>
      <c r="B7653" s="21">
        <v>0.22778549630822414</v>
      </c>
      <c r="C7653" s="21">
        <v>0.24776439129376687</v>
      </c>
    </row>
    <row r="7654" spans="1:3">
      <c r="A7654">
        <v>7651</v>
      </c>
      <c r="B7654" s="21">
        <v>0.25381095050487984</v>
      </c>
      <c r="C7654" s="21">
        <v>0.13216881444191012</v>
      </c>
    </row>
    <row r="7655" spans="1:3">
      <c r="A7655">
        <v>7652</v>
      </c>
      <c r="B7655" s="21">
        <v>0.22176731653032675</v>
      </c>
      <c r="C7655" s="21">
        <v>0.17400581976294399</v>
      </c>
    </row>
    <row r="7656" spans="1:3">
      <c r="A7656">
        <v>7653</v>
      </c>
      <c r="B7656" s="21">
        <v>0.23060459766132849</v>
      </c>
      <c r="C7656" s="21">
        <v>0.17161842940540728</v>
      </c>
    </row>
    <row r="7657" spans="1:3">
      <c r="A7657">
        <v>7654</v>
      </c>
      <c r="B7657" s="21">
        <v>0.23642071247509844</v>
      </c>
      <c r="C7657" s="21">
        <v>0.19005348301202279</v>
      </c>
    </row>
    <row r="7658" spans="1:3">
      <c r="A7658">
        <v>7655</v>
      </c>
      <c r="B7658" s="21">
        <v>0.27375015332574998</v>
      </c>
      <c r="C7658" s="21">
        <v>0.13529770891542892</v>
      </c>
    </row>
    <row r="7659" spans="1:3">
      <c r="A7659">
        <v>7656</v>
      </c>
      <c r="B7659" s="21">
        <v>0.21074194018760806</v>
      </c>
      <c r="C7659" s="21">
        <v>0.21223582774712901</v>
      </c>
    </row>
    <row r="7660" spans="1:3">
      <c r="A7660">
        <v>7657</v>
      </c>
      <c r="B7660" s="21">
        <v>0.19666903207224284</v>
      </c>
      <c r="C7660" s="21">
        <v>0.23629075712706871</v>
      </c>
    </row>
    <row r="7661" spans="1:3">
      <c r="A7661">
        <v>7658</v>
      </c>
      <c r="B7661" s="21">
        <v>0.25535208040747259</v>
      </c>
      <c r="C7661" s="21">
        <v>0.18865443811529947</v>
      </c>
    </row>
    <row r="7662" spans="1:3">
      <c r="A7662">
        <v>7659</v>
      </c>
      <c r="B7662" s="21">
        <v>0.21818132478691457</v>
      </c>
      <c r="C7662" s="21">
        <v>0.22792835151498989</v>
      </c>
    </row>
    <row r="7663" spans="1:3">
      <c r="A7663">
        <v>7660</v>
      </c>
      <c r="B7663" s="21">
        <v>0.25296507854915262</v>
      </c>
      <c r="C7663" s="21">
        <v>0.18787148584887156</v>
      </c>
    </row>
    <row r="7664" spans="1:3">
      <c r="A7664">
        <v>7661</v>
      </c>
      <c r="B7664" s="21">
        <v>0.2301891001979246</v>
      </c>
      <c r="C7664" s="21">
        <v>0.22118189418852463</v>
      </c>
    </row>
    <row r="7665" spans="1:3">
      <c r="A7665">
        <v>7662</v>
      </c>
      <c r="B7665" s="21">
        <v>0.2107034037867066</v>
      </c>
      <c r="C7665" s="21">
        <v>0.21402947168016179</v>
      </c>
    </row>
    <row r="7666" spans="1:3">
      <c r="A7666">
        <v>7663</v>
      </c>
      <c r="B7666" s="21">
        <v>0.22820395055909903</v>
      </c>
      <c r="C7666" s="21">
        <v>0.17507265802261143</v>
      </c>
    </row>
    <row r="7667" spans="1:3">
      <c r="A7667">
        <v>7664</v>
      </c>
      <c r="B7667" s="21">
        <v>0.21996285659948417</v>
      </c>
      <c r="C7667" s="21">
        <v>0.21185575791389355</v>
      </c>
    </row>
    <row r="7668" spans="1:3">
      <c r="A7668">
        <v>7665</v>
      </c>
      <c r="B7668" s="21">
        <v>0.23359609392669514</v>
      </c>
      <c r="C7668" s="21">
        <v>0.17784399964220587</v>
      </c>
    </row>
    <row r="7669" spans="1:3">
      <c r="A7669">
        <v>7666</v>
      </c>
      <c r="B7669" s="21">
        <v>0.19341554797511221</v>
      </c>
      <c r="C7669" s="21">
        <v>0.24221520059471024</v>
      </c>
    </row>
    <row r="7670" spans="1:3">
      <c r="A7670">
        <v>7667</v>
      </c>
      <c r="B7670" s="21">
        <v>0.25894164494190719</v>
      </c>
      <c r="C7670" s="21">
        <v>0.17871967363176805</v>
      </c>
    </row>
    <row r="7671" spans="1:3">
      <c r="A7671">
        <v>7668</v>
      </c>
      <c r="B7671" s="21">
        <v>0.29402130700269175</v>
      </c>
      <c r="C7671" s="21">
        <v>0.17263520019895232</v>
      </c>
    </row>
    <row r="7672" spans="1:3">
      <c r="A7672">
        <v>7669</v>
      </c>
      <c r="B7672" s="21">
        <v>0.251476951974963</v>
      </c>
      <c r="C7672" s="21">
        <v>0.19513150556959097</v>
      </c>
    </row>
    <row r="7673" spans="1:3">
      <c r="A7673">
        <v>7670</v>
      </c>
      <c r="B7673" s="21">
        <v>0.28517128573932043</v>
      </c>
      <c r="C7673" s="21">
        <v>0.11984648529045994</v>
      </c>
    </row>
    <row r="7674" spans="1:3">
      <c r="A7674">
        <v>7671</v>
      </c>
      <c r="B7674" s="21">
        <v>0.23304703708624372</v>
      </c>
      <c r="C7674" s="21">
        <v>0.18032748519460753</v>
      </c>
    </row>
    <row r="7675" spans="1:3">
      <c r="A7675">
        <v>7672</v>
      </c>
      <c r="B7675" s="21">
        <v>0.24231732075089174</v>
      </c>
      <c r="C7675" s="21">
        <v>0.23411071285489862</v>
      </c>
    </row>
    <row r="7676" spans="1:3">
      <c r="A7676">
        <v>7673</v>
      </c>
      <c r="B7676" s="21">
        <v>0.23312635091069731</v>
      </c>
      <c r="C7676" s="21">
        <v>0.16482653757910609</v>
      </c>
    </row>
    <row r="7677" spans="1:3">
      <c r="A7677">
        <v>7674</v>
      </c>
      <c r="B7677" s="21">
        <v>0.25124851069474752</v>
      </c>
      <c r="C7677" s="21">
        <v>0.22567334076420753</v>
      </c>
    </row>
    <row r="7678" spans="1:3">
      <c r="A7678">
        <v>7675</v>
      </c>
      <c r="B7678" s="21">
        <v>0.22162130855517723</v>
      </c>
      <c r="C7678" s="21">
        <v>0.25116941078041216</v>
      </c>
    </row>
    <row r="7679" spans="1:3">
      <c r="A7679">
        <v>7676</v>
      </c>
      <c r="B7679" s="21">
        <v>0.23817952252346147</v>
      </c>
      <c r="C7679" s="21">
        <v>0.22103131654798203</v>
      </c>
    </row>
    <row r="7680" spans="1:3">
      <c r="A7680">
        <v>7677</v>
      </c>
      <c r="B7680" s="21">
        <v>0.20544641780657255</v>
      </c>
      <c r="C7680" s="21">
        <v>0.24000020868506405</v>
      </c>
    </row>
    <row r="7681" spans="1:3">
      <c r="A7681">
        <v>7678</v>
      </c>
      <c r="B7681" s="21">
        <v>0.2378613089659169</v>
      </c>
      <c r="C7681" s="21">
        <v>0.2096322689381237</v>
      </c>
    </row>
    <row r="7682" spans="1:3">
      <c r="A7682">
        <v>7679</v>
      </c>
      <c r="B7682" s="21">
        <v>0.21616610393877428</v>
      </c>
      <c r="C7682" s="21">
        <v>0.26214306720257818</v>
      </c>
    </row>
    <row r="7683" spans="1:3">
      <c r="A7683">
        <v>7680</v>
      </c>
      <c r="B7683" s="21">
        <v>0.20529286124292501</v>
      </c>
      <c r="C7683" s="21">
        <v>0.21425246699311254</v>
      </c>
    </row>
    <row r="7684" spans="1:3">
      <c r="A7684">
        <v>7681</v>
      </c>
      <c r="B7684" s="21">
        <v>0.24878481090182708</v>
      </c>
      <c r="C7684" s="21">
        <v>0.18931771496027319</v>
      </c>
    </row>
    <row r="7685" spans="1:3">
      <c r="A7685">
        <v>7682</v>
      </c>
      <c r="B7685" s="21">
        <v>0.25873692391288983</v>
      </c>
      <c r="C7685" s="21">
        <v>0.17090785912537335</v>
      </c>
    </row>
    <row r="7686" spans="1:3">
      <c r="A7686">
        <v>7683</v>
      </c>
      <c r="B7686" s="21">
        <v>0.20678032785453729</v>
      </c>
      <c r="C7686" s="21">
        <v>0.19774079569187206</v>
      </c>
    </row>
    <row r="7687" spans="1:3">
      <c r="A7687">
        <v>7684</v>
      </c>
      <c r="B7687" s="21">
        <v>0.22120618405688997</v>
      </c>
      <c r="C7687" s="21">
        <v>0.23929981229302974</v>
      </c>
    </row>
    <row r="7688" spans="1:3">
      <c r="A7688">
        <v>7685</v>
      </c>
      <c r="B7688" s="21">
        <v>0.23413860172955617</v>
      </c>
      <c r="C7688" s="21">
        <v>0.18949681970522084</v>
      </c>
    </row>
    <row r="7689" spans="1:3">
      <c r="A7689">
        <v>7686</v>
      </c>
      <c r="B7689" s="21">
        <v>0.20788305802528412</v>
      </c>
      <c r="C7689" s="21">
        <v>0.23715190333110497</v>
      </c>
    </row>
    <row r="7690" spans="1:3">
      <c r="A7690">
        <v>7687</v>
      </c>
      <c r="B7690" s="21">
        <v>0.20647206987083702</v>
      </c>
      <c r="C7690" s="21">
        <v>0.19267805011021411</v>
      </c>
    </row>
    <row r="7691" spans="1:3">
      <c r="A7691">
        <v>7688</v>
      </c>
      <c r="B7691" s="21">
        <v>0.21727491843903096</v>
      </c>
      <c r="C7691" s="21">
        <v>0.2213798169684574</v>
      </c>
    </row>
    <row r="7692" spans="1:3">
      <c r="A7692">
        <v>7689</v>
      </c>
      <c r="B7692" s="21">
        <v>0.20896026438064</v>
      </c>
      <c r="C7692" s="21">
        <v>0.21829647278551512</v>
      </c>
    </row>
    <row r="7693" spans="1:3">
      <c r="A7693">
        <v>7690</v>
      </c>
      <c r="B7693" s="21">
        <v>0.23048978654851537</v>
      </c>
      <c r="C7693" s="21">
        <v>0.21370077316922664</v>
      </c>
    </row>
    <row r="7694" spans="1:3">
      <c r="A7694">
        <v>7691</v>
      </c>
      <c r="B7694" s="21">
        <v>0.27101901509551751</v>
      </c>
      <c r="C7694" s="21">
        <v>0.11637663837643838</v>
      </c>
    </row>
    <row r="7695" spans="1:3">
      <c r="A7695">
        <v>7692</v>
      </c>
      <c r="B7695" s="21">
        <v>0.23197601309074584</v>
      </c>
      <c r="C7695" s="21">
        <v>0.2022368824010892</v>
      </c>
    </row>
    <row r="7696" spans="1:3">
      <c r="A7696">
        <v>7693</v>
      </c>
      <c r="B7696" s="21">
        <v>0.24789397257797546</v>
      </c>
      <c r="C7696" s="21">
        <v>0.14593702370169831</v>
      </c>
    </row>
    <row r="7697" spans="1:3">
      <c r="A7697">
        <v>7694</v>
      </c>
      <c r="B7697" s="21">
        <v>0.20313164228191813</v>
      </c>
      <c r="C7697" s="21">
        <v>0.22596199500147204</v>
      </c>
    </row>
    <row r="7698" spans="1:3">
      <c r="A7698">
        <v>7695</v>
      </c>
      <c r="B7698" s="21">
        <v>0.22858987280585322</v>
      </c>
      <c r="C7698" s="21">
        <v>0.18748707605942905</v>
      </c>
    </row>
    <row r="7699" spans="1:3">
      <c r="A7699">
        <v>7696</v>
      </c>
      <c r="B7699" s="21">
        <v>0.27948490395513315</v>
      </c>
      <c r="C7699" s="21">
        <v>0.16310503792095618</v>
      </c>
    </row>
    <row r="7700" spans="1:3">
      <c r="A7700">
        <v>7697</v>
      </c>
      <c r="B7700" s="21">
        <v>0.21242434347180764</v>
      </c>
      <c r="C7700" s="21">
        <v>0.20245052652571077</v>
      </c>
    </row>
    <row r="7701" spans="1:3">
      <c r="A7701">
        <v>7698</v>
      </c>
      <c r="B7701" s="21">
        <v>0.22329309975700662</v>
      </c>
      <c r="C7701" s="21">
        <v>0.17376784173987705</v>
      </c>
    </row>
    <row r="7702" spans="1:3">
      <c r="A7702">
        <v>7699</v>
      </c>
      <c r="B7702" s="21">
        <v>0.23551889095884995</v>
      </c>
      <c r="C7702" s="21">
        <v>0.18092631195054337</v>
      </c>
    </row>
    <row r="7703" spans="1:3">
      <c r="A7703">
        <v>7700</v>
      </c>
      <c r="B7703" s="21">
        <v>0.20891790579786326</v>
      </c>
      <c r="C7703" s="21">
        <v>0.18612792939207629</v>
      </c>
    </row>
    <row r="7704" spans="1:3">
      <c r="A7704">
        <v>7701</v>
      </c>
      <c r="B7704" s="21">
        <v>0.27261575406196459</v>
      </c>
      <c r="C7704" s="21">
        <v>0.21462654427381478</v>
      </c>
    </row>
    <row r="7705" spans="1:3">
      <c r="A7705">
        <v>7702</v>
      </c>
      <c r="B7705" s="21">
        <v>0.21105979844212588</v>
      </c>
      <c r="C7705" s="21">
        <v>0.19986520541003472</v>
      </c>
    </row>
    <row r="7706" spans="1:3">
      <c r="A7706">
        <v>7703</v>
      </c>
      <c r="B7706" s="21">
        <v>0.25302010128469227</v>
      </c>
      <c r="C7706" s="21">
        <v>0.21016157293148455</v>
      </c>
    </row>
    <row r="7707" spans="1:3">
      <c r="A7707">
        <v>7704</v>
      </c>
      <c r="B7707" s="21">
        <v>0.21951331769780816</v>
      </c>
      <c r="C7707" s="21">
        <v>0.19742563845483624</v>
      </c>
    </row>
    <row r="7708" spans="1:3">
      <c r="A7708">
        <v>7705</v>
      </c>
      <c r="B7708" s="21">
        <v>0.23496005427066191</v>
      </c>
      <c r="C7708" s="21">
        <v>0.19712657462202779</v>
      </c>
    </row>
    <row r="7709" spans="1:3">
      <c r="A7709">
        <v>7706</v>
      </c>
      <c r="B7709" s="21">
        <v>0.22543122246767236</v>
      </c>
      <c r="C7709" s="21">
        <v>0.20119702576837498</v>
      </c>
    </row>
    <row r="7710" spans="1:3">
      <c r="A7710">
        <v>7707</v>
      </c>
      <c r="B7710" s="21">
        <v>0.27128339956434827</v>
      </c>
      <c r="C7710" s="21">
        <v>0.13320977143728019</v>
      </c>
    </row>
    <row r="7711" spans="1:3">
      <c r="A7711">
        <v>7708</v>
      </c>
      <c r="B7711" s="21">
        <v>0.25797242352371769</v>
      </c>
      <c r="C7711" s="21">
        <v>0.13643190019789581</v>
      </c>
    </row>
    <row r="7712" spans="1:3">
      <c r="A7712">
        <v>7709</v>
      </c>
      <c r="B7712" s="21">
        <v>0.22431515649648789</v>
      </c>
      <c r="C7712" s="21">
        <v>0.17536490462295379</v>
      </c>
    </row>
    <row r="7713" spans="1:3">
      <c r="A7713">
        <v>7710</v>
      </c>
      <c r="B7713" s="21">
        <v>0.23919271861479049</v>
      </c>
      <c r="C7713" s="21">
        <v>0.19736199335654053</v>
      </c>
    </row>
    <row r="7714" spans="1:3">
      <c r="A7714">
        <v>7711</v>
      </c>
      <c r="B7714" s="21">
        <v>0.29255537713113766</v>
      </c>
      <c r="C7714" s="21">
        <v>0.10279393427101412</v>
      </c>
    </row>
    <row r="7715" spans="1:3">
      <c r="A7715">
        <v>7712</v>
      </c>
      <c r="B7715" s="21">
        <v>0.21814280009551437</v>
      </c>
      <c r="C7715" s="21">
        <v>0.18197848563941579</v>
      </c>
    </row>
    <row r="7716" spans="1:3">
      <c r="A7716">
        <v>7713</v>
      </c>
      <c r="B7716" s="21">
        <v>0.24242290676236397</v>
      </c>
      <c r="C7716" s="21">
        <v>0.23337931249046012</v>
      </c>
    </row>
    <row r="7717" spans="1:3">
      <c r="A7717">
        <v>7714</v>
      </c>
      <c r="B7717" s="21">
        <v>0.21293861257314275</v>
      </c>
      <c r="C7717" s="21">
        <v>0.22866814553276077</v>
      </c>
    </row>
    <row r="7718" spans="1:3">
      <c r="A7718">
        <v>7715</v>
      </c>
      <c r="B7718" s="21">
        <v>0.2232709398186917</v>
      </c>
      <c r="C7718" s="21">
        <v>0.1993751235067564</v>
      </c>
    </row>
    <row r="7719" spans="1:3">
      <c r="A7719">
        <v>7716</v>
      </c>
      <c r="B7719" s="21">
        <v>0.25858225343937891</v>
      </c>
      <c r="C7719" s="21">
        <v>0.21233024107599105</v>
      </c>
    </row>
    <row r="7720" spans="1:3">
      <c r="A7720">
        <v>7717</v>
      </c>
      <c r="B7720" s="21">
        <v>0.2751011867664066</v>
      </c>
      <c r="C7720" s="21">
        <v>0.12669434587020748</v>
      </c>
    </row>
    <row r="7721" spans="1:3">
      <c r="A7721">
        <v>7718</v>
      </c>
      <c r="B7721" s="21">
        <v>0.20641640685550877</v>
      </c>
      <c r="C7721" s="21">
        <v>0.2217246050370259</v>
      </c>
    </row>
    <row r="7722" spans="1:3">
      <c r="A7722">
        <v>7719</v>
      </c>
      <c r="B7722" s="21">
        <v>0.28057760378702834</v>
      </c>
      <c r="C7722" s="21">
        <v>0.12447377281101921</v>
      </c>
    </row>
    <row r="7723" spans="1:3">
      <c r="A7723">
        <v>7720</v>
      </c>
      <c r="B7723" s="21">
        <v>0.20078413444289608</v>
      </c>
      <c r="C7723" s="21">
        <v>0.25046189028435778</v>
      </c>
    </row>
    <row r="7724" spans="1:3">
      <c r="A7724">
        <v>7721</v>
      </c>
      <c r="B7724" s="21">
        <v>0.25592389690414447</v>
      </c>
      <c r="C7724" s="21">
        <v>0.26511025741098199</v>
      </c>
    </row>
    <row r="7725" spans="1:3">
      <c r="A7725">
        <v>7722</v>
      </c>
      <c r="B7725" s="21">
        <v>0.24642700041024657</v>
      </c>
      <c r="C7725" s="21">
        <v>0.18632149634325346</v>
      </c>
    </row>
    <row r="7726" spans="1:3">
      <c r="A7726">
        <v>7723</v>
      </c>
      <c r="B7726" s="21">
        <v>0.30821893214105972</v>
      </c>
      <c r="C7726" s="21">
        <v>8.985240247526366E-2</v>
      </c>
    </row>
    <row r="7727" spans="1:3">
      <c r="A7727">
        <v>7724</v>
      </c>
      <c r="B7727" s="21">
        <v>0.28433249260528287</v>
      </c>
      <c r="C7727" s="21">
        <v>0.12411205677356807</v>
      </c>
    </row>
    <row r="7728" spans="1:3">
      <c r="A7728">
        <v>7725</v>
      </c>
      <c r="B7728" s="21">
        <v>0.21714814569924817</v>
      </c>
      <c r="C7728" s="21">
        <v>0.18839483620971884</v>
      </c>
    </row>
    <row r="7729" spans="1:3">
      <c r="A7729">
        <v>7726</v>
      </c>
      <c r="B7729" s="21">
        <v>0.2549126685386342</v>
      </c>
      <c r="C7729" s="21">
        <v>0.16657607312470726</v>
      </c>
    </row>
    <row r="7730" spans="1:3">
      <c r="A7730">
        <v>7727</v>
      </c>
      <c r="B7730" s="21">
        <v>0.22357504090622554</v>
      </c>
      <c r="C7730" s="21">
        <v>0.1883379866256597</v>
      </c>
    </row>
    <row r="7731" spans="1:3">
      <c r="A7731">
        <v>7728</v>
      </c>
      <c r="B7731" s="21">
        <v>0.24296709655380627</v>
      </c>
      <c r="C7731" s="21">
        <v>0.18237551035273292</v>
      </c>
    </row>
    <row r="7732" spans="1:3">
      <c r="A7732">
        <v>7729</v>
      </c>
      <c r="B7732" s="21">
        <v>0.224410066454928</v>
      </c>
      <c r="C7732" s="21">
        <v>0.2170383074792363</v>
      </c>
    </row>
    <row r="7733" spans="1:3">
      <c r="A7733">
        <v>7730</v>
      </c>
      <c r="B7733" s="21">
        <v>0.2815957523399068</v>
      </c>
      <c r="C7733" s="21">
        <v>0.13762412382309216</v>
      </c>
    </row>
    <row r="7734" spans="1:3">
      <c r="A7734">
        <v>7731</v>
      </c>
      <c r="B7734" s="21">
        <v>0.19940815244984794</v>
      </c>
      <c r="C7734" s="21">
        <v>0.2241536023242699</v>
      </c>
    </row>
    <row r="7735" spans="1:3">
      <c r="A7735">
        <v>7732</v>
      </c>
      <c r="B7735" s="21">
        <v>0.25092764505841203</v>
      </c>
      <c r="C7735" s="21">
        <v>0.16934512147861097</v>
      </c>
    </row>
    <row r="7736" spans="1:3">
      <c r="A7736">
        <v>7733</v>
      </c>
      <c r="B7736" s="21">
        <v>0.26943818326174912</v>
      </c>
      <c r="C7736" s="21">
        <v>0.21734608106084918</v>
      </c>
    </row>
    <row r="7737" spans="1:3">
      <c r="A7737">
        <v>7734</v>
      </c>
      <c r="B7737" s="21">
        <v>0.22421506840217525</v>
      </c>
      <c r="C7737" s="21">
        <v>0.16744255939134883</v>
      </c>
    </row>
    <row r="7738" spans="1:3">
      <c r="A7738">
        <v>7735</v>
      </c>
      <c r="B7738" s="21">
        <v>0.24476044769039532</v>
      </c>
      <c r="C7738" s="21">
        <v>0.21262231929323738</v>
      </c>
    </row>
    <row r="7739" spans="1:3">
      <c r="A7739">
        <v>7736</v>
      </c>
      <c r="B7739" s="21">
        <v>0.22755623493172975</v>
      </c>
      <c r="C7739" s="21">
        <v>0.16497690667444764</v>
      </c>
    </row>
    <row r="7740" spans="1:3">
      <c r="A7740">
        <v>7737</v>
      </c>
      <c r="B7740" s="21">
        <v>0.25285972100136805</v>
      </c>
      <c r="C7740" s="21">
        <v>0.22667245311275455</v>
      </c>
    </row>
    <row r="7741" spans="1:3">
      <c r="A7741">
        <v>7738</v>
      </c>
      <c r="B7741" s="21">
        <v>0.26862109742764617</v>
      </c>
      <c r="C7741" s="21">
        <v>0.12256817208872581</v>
      </c>
    </row>
    <row r="7742" spans="1:3">
      <c r="A7742">
        <v>7739</v>
      </c>
      <c r="B7742" s="21">
        <v>0.23858063027467641</v>
      </c>
      <c r="C7742" s="21">
        <v>0.16850591785430596</v>
      </c>
    </row>
    <row r="7743" spans="1:3">
      <c r="A7743">
        <v>7740</v>
      </c>
      <c r="B7743" s="21">
        <v>0.3251265728838289</v>
      </c>
      <c r="C7743" s="21">
        <v>0.15382463200867483</v>
      </c>
    </row>
    <row r="7744" spans="1:3">
      <c r="A7744">
        <v>7741</v>
      </c>
      <c r="B7744" s="21">
        <v>0.23539916579516532</v>
      </c>
      <c r="C7744" s="21">
        <v>0.21491395687952905</v>
      </c>
    </row>
    <row r="7745" spans="1:3">
      <c r="A7745">
        <v>7742</v>
      </c>
      <c r="B7745" s="21">
        <v>0.22488773840833073</v>
      </c>
      <c r="C7745" s="21">
        <v>0.20721220305837884</v>
      </c>
    </row>
    <row r="7746" spans="1:3">
      <c r="A7746">
        <v>7743</v>
      </c>
      <c r="B7746" s="21">
        <v>0.23765009520269187</v>
      </c>
      <c r="C7746" s="21">
        <v>0.21405525049780966</v>
      </c>
    </row>
    <row r="7747" spans="1:3">
      <c r="A7747">
        <v>7744</v>
      </c>
      <c r="B7747" s="21">
        <v>0.28705963642142635</v>
      </c>
      <c r="C7747" s="21">
        <v>0.11504762429137802</v>
      </c>
    </row>
    <row r="7748" spans="1:3">
      <c r="A7748">
        <v>7745</v>
      </c>
      <c r="B7748" s="21">
        <v>0.25395444882682933</v>
      </c>
      <c r="C7748" s="21">
        <v>0.14311587817159141</v>
      </c>
    </row>
    <row r="7749" spans="1:3">
      <c r="A7749">
        <v>7746</v>
      </c>
      <c r="B7749" s="21">
        <v>0.22596199110989693</v>
      </c>
      <c r="C7749" s="21">
        <v>0.20018266060945394</v>
      </c>
    </row>
    <row r="7750" spans="1:3">
      <c r="A7750">
        <v>7747</v>
      </c>
      <c r="B7750" s="21">
        <v>0.19611962547029116</v>
      </c>
      <c r="C7750" s="21">
        <v>0.22402509992640374</v>
      </c>
    </row>
    <row r="7751" spans="1:3">
      <c r="A7751">
        <v>7748</v>
      </c>
      <c r="B7751" s="21">
        <v>0.27470750671064864</v>
      </c>
      <c r="C7751" s="21">
        <v>0.14037393354652014</v>
      </c>
    </row>
    <row r="7752" spans="1:3">
      <c r="A7752">
        <v>7749</v>
      </c>
      <c r="B7752" s="21">
        <v>0.23307706679072462</v>
      </c>
      <c r="C7752" s="21">
        <v>0.23502040881929456</v>
      </c>
    </row>
    <row r="7753" spans="1:3">
      <c r="A7753">
        <v>7750</v>
      </c>
      <c r="B7753" s="21">
        <v>0.22054223532737113</v>
      </c>
      <c r="C7753" s="21">
        <v>0.22236833155335467</v>
      </c>
    </row>
    <row r="7754" spans="1:3">
      <c r="A7754">
        <v>7751</v>
      </c>
      <c r="B7754" s="21">
        <v>0.26104281454162781</v>
      </c>
      <c r="C7754" s="21">
        <v>0.1955244971726989</v>
      </c>
    </row>
    <row r="7755" spans="1:3">
      <c r="A7755">
        <v>7752</v>
      </c>
      <c r="B7755" s="21">
        <v>0.22902440624894327</v>
      </c>
      <c r="C7755" s="21">
        <v>0.25922850890816568</v>
      </c>
    </row>
    <row r="7756" spans="1:3">
      <c r="A7756">
        <v>7753</v>
      </c>
      <c r="B7756" s="21">
        <v>0.27448937550269636</v>
      </c>
      <c r="C7756" s="21">
        <v>0.23845719385332881</v>
      </c>
    </row>
    <row r="7757" spans="1:3">
      <c r="A7757">
        <v>7754</v>
      </c>
      <c r="B7757" s="21">
        <v>0.25766542279624777</v>
      </c>
      <c r="C7757" s="21">
        <v>0.15138516624946499</v>
      </c>
    </row>
    <row r="7758" spans="1:3">
      <c r="A7758">
        <v>7755</v>
      </c>
      <c r="B7758" s="21">
        <v>0.2765147653741058</v>
      </c>
      <c r="C7758" s="21">
        <v>0.15240956683090545</v>
      </c>
    </row>
    <row r="7759" spans="1:3">
      <c r="A7759">
        <v>7756</v>
      </c>
      <c r="B7759" s="21">
        <v>0.20345722107729813</v>
      </c>
      <c r="C7759" s="21">
        <v>0.24642389068323448</v>
      </c>
    </row>
    <row r="7760" spans="1:3">
      <c r="A7760">
        <v>7757</v>
      </c>
      <c r="B7760" s="21">
        <v>0.26056252882685615</v>
      </c>
      <c r="C7760" s="21">
        <v>0.15689766549694092</v>
      </c>
    </row>
    <row r="7761" spans="1:3">
      <c r="A7761">
        <v>7758</v>
      </c>
      <c r="B7761" s="21">
        <v>0.24268724373532169</v>
      </c>
      <c r="C7761" s="21">
        <v>0.21921978566764272</v>
      </c>
    </row>
    <row r="7762" spans="1:3">
      <c r="A7762">
        <v>7759</v>
      </c>
      <c r="B7762" s="21">
        <v>0.23958765482716518</v>
      </c>
      <c r="C7762" s="21">
        <v>0.15858749146098386</v>
      </c>
    </row>
    <row r="7763" spans="1:3">
      <c r="A7763">
        <v>7760</v>
      </c>
      <c r="B7763" s="21">
        <v>0.25065245206719133</v>
      </c>
      <c r="C7763" s="21">
        <v>0.20586088093614086</v>
      </c>
    </row>
    <row r="7764" spans="1:3">
      <c r="A7764">
        <v>7761</v>
      </c>
      <c r="B7764" s="21">
        <v>0.22617587639940484</v>
      </c>
      <c r="C7764" s="21">
        <v>0.22340818067572205</v>
      </c>
    </row>
    <row r="7765" spans="1:3">
      <c r="A7765">
        <v>7762</v>
      </c>
      <c r="B7765" s="21">
        <v>0.22240943113866971</v>
      </c>
      <c r="C7765" s="21">
        <v>0.22203632788422775</v>
      </c>
    </row>
    <row r="7766" spans="1:3">
      <c r="A7766">
        <v>7763</v>
      </c>
      <c r="B7766" s="21">
        <v>0.19070905082751471</v>
      </c>
      <c r="C7766" s="21">
        <v>0.25239173115639479</v>
      </c>
    </row>
    <row r="7767" spans="1:3">
      <c r="A7767">
        <v>7764</v>
      </c>
      <c r="B7767" s="21">
        <v>0.3779752406329851</v>
      </c>
      <c r="C7767" s="21">
        <v>8.7867226367943724E-2</v>
      </c>
    </row>
    <row r="7768" spans="1:3">
      <c r="A7768">
        <v>7765</v>
      </c>
      <c r="B7768" s="21">
        <v>0.2257481285382405</v>
      </c>
      <c r="C7768" s="21">
        <v>0.16766070140787159</v>
      </c>
    </row>
    <row r="7769" spans="1:3">
      <c r="A7769">
        <v>7766</v>
      </c>
      <c r="B7769" s="21">
        <v>0.23177295953557731</v>
      </c>
      <c r="C7769" s="21">
        <v>0.24251830781433542</v>
      </c>
    </row>
    <row r="7770" spans="1:3">
      <c r="A7770">
        <v>7767</v>
      </c>
      <c r="B7770" s="21">
        <v>0.25756460128350939</v>
      </c>
      <c r="C7770" s="21">
        <v>0.17749205585625205</v>
      </c>
    </row>
    <row r="7771" spans="1:3">
      <c r="A7771">
        <v>7768</v>
      </c>
      <c r="B7771" s="21">
        <v>0.27842528496245877</v>
      </c>
      <c r="C7771" s="21">
        <v>0.13505066057463253</v>
      </c>
    </row>
    <row r="7772" spans="1:3">
      <c r="A7772">
        <v>7769</v>
      </c>
      <c r="B7772" s="21">
        <v>0.22159566018321725</v>
      </c>
      <c r="C7772" s="21">
        <v>0.23150018595698793</v>
      </c>
    </row>
    <row r="7773" spans="1:3">
      <c r="A7773">
        <v>7770</v>
      </c>
      <c r="B7773" s="21">
        <v>0.25084085397446115</v>
      </c>
      <c r="C7773" s="21">
        <v>0.21388447863731638</v>
      </c>
    </row>
    <row r="7774" spans="1:3">
      <c r="A7774">
        <v>7771</v>
      </c>
      <c r="B7774" s="21">
        <v>0.23297530928744004</v>
      </c>
      <c r="C7774" s="21">
        <v>0.176710870851713</v>
      </c>
    </row>
    <row r="7775" spans="1:3">
      <c r="A7775">
        <v>7772</v>
      </c>
      <c r="B7775" s="21">
        <v>0.27646714314086585</v>
      </c>
      <c r="C7775" s="21">
        <v>0.11585328089040617</v>
      </c>
    </row>
    <row r="7776" spans="1:3">
      <c r="A7776">
        <v>7773</v>
      </c>
      <c r="B7776" s="21">
        <v>0.20696583136864072</v>
      </c>
      <c r="C7776" s="21">
        <v>0.20531523215754163</v>
      </c>
    </row>
    <row r="7777" spans="1:3">
      <c r="A7777">
        <v>7774</v>
      </c>
      <c r="B7777" s="21">
        <v>0.21838252896112953</v>
      </c>
      <c r="C7777" s="21">
        <v>0.18124638053753528</v>
      </c>
    </row>
    <row r="7778" spans="1:3">
      <c r="A7778">
        <v>7775</v>
      </c>
      <c r="B7778" s="21">
        <v>0.21384889583023137</v>
      </c>
      <c r="C7778" s="21">
        <v>0.20208042568279672</v>
      </c>
    </row>
    <row r="7779" spans="1:3">
      <c r="A7779">
        <v>7776</v>
      </c>
      <c r="B7779" s="21">
        <v>0.28389439027290153</v>
      </c>
      <c r="C7779" s="21">
        <v>0.17256763534318026</v>
      </c>
    </row>
    <row r="7780" spans="1:3">
      <c r="A7780">
        <v>7777</v>
      </c>
      <c r="B7780" s="21">
        <v>0.21719113233125437</v>
      </c>
      <c r="C7780" s="21">
        <v>0.19881440678553178</v>
      </c>
    </row>
    <row r="7781" spans="1:3">
      <c r="A7781">
        <v>7778</v>
      </c>
      <c r="B7781" s="21">
        <v>0.21830544182552841</v>
      </c>
      <c r="C7781" s="21">
        <v>0.23508547035541827</v>
      </c>
    </row>
    <row r="7782" spans="1:3">
      <c r="A7782">
        <v>7779</v>
      </c>
      <c r="B7782" s="21">
        <v>0.2020104631305181</v>
      </c>
      <c r="C7782" s="21">
        <v>0.20850726237039569</v>
      </c>
    </row>
    <row r="7783" spans="1:3">
      <c r="A7783">
        <v>7780</v>
      </c>
      <c r="B7783" s="21">
        <v>0.2127217930934632</v>
      </c>
      <c r="C7783" s="21">
        <v>0.22321313914903154</v>
      </c>
    </row>
    <row r="7784" spans="1:3">
      <c r="A7784">
        <v>7781</v>
      </c>
      <c r="B7784" s="21">
        <v>0.23353067509996647</v>
      </c>
      <c r="C7784" s="21">
        <v>0.21323036962489139</v>
      </c>
    </row>
    <row r="7785" spans="1:3">
      <c r="A7785">
        <v>7782</v>
      </c>
      <c r="B7785" s="21">
        <v>0.21383422968663346</v>
      </c>
      <c r="C7785" s="21">
        <v>0.1950176583327704</v>
      </c>
    </row>
    <row r="7786" spans="1:3">
      <c r="A7786">
        <v>7783</v>
      </c>
      <c r="B7786" s="21">
        <v>0.21667479041264115</v>
      </c>
      <c r="C7786" s="21">
        <v>0.22579873400911424</v>
      </c>
    </row>
    <row r="7787" spans="1:3">
      <c r="A7787">
        <v>7784</v>
      </c>
      <c r="B7787" s="21">
        <v>0.24144857596275324</v>
      </c>
      <c r="C7787" s="21">
        <v>0.21255756375887183</v>
      </c>
    </row>
    <row r="7788" spans="1:3">
      <c r="A7788">
        <v>7785</v>
      </c>
      <c r="B7788" s="21">
        <v>0.29351823177490949</v>
      </c>
      <c r="C7788" s="21">
        <v>0.21512022788411989</v>
      </c>
    </row>
    <row r="7789" spans="1:3">
      <c r="A7789">
        <v>7786</v>
      </c>
      <c r="B7789" s="21">
        <v>0.24120311351957116</v>
      </c>
      <c r="C7789" s="21">
        <v>0.26319825365298727</v>
      </c>
    </row>
    <row r="7790" spans="1:3">
      <c r="A7790">
        <v>7787</v>
      </c>
      <c r="B7790" s="21">
        <v>0.2341986751281942</v>
      </c>
      <c r="C7790" s="21">
        <v>0.22067995620446898</v>
      </c>
    </row>
    <row r="7791" spans="1:3">
      <c r="A7791">
        <v>7788</v>
      </c>
      <c r="B7791" s="21">
        <v>0.20904757810039706</v>
      </c>
      <c r="C7791" s="21">
        <v>0.19570840216752414</v>
      </c>
    </row>
    <row r="7792" spans="1:3">
      <c r="A7792">
        <v>7789</v>
      </c>
      <c r="B7792" s="21">
        <v>0.25407243249916622</v>
      </c>
      <c r="C7792" s="21">
        <v>0.17966862241941015</v>
      </c>
    </row>
    <row r="7793" spans="1:3">
      <c r="A7793">
        <v>7790</v>
      </c>
      <c r="B7793" s="21">
        <v>0.203509751224622</v>
      </c>
      <c r="C7793" s="21">
        <v>0.22274837472130726</v>
      </c>
    </row>
    <row r="7794" spans="1:3">
      <c r="A7794">
        <v>7791</v>
      </c>
      <c r="B7794" s="21">
        <v>0.24464086788578271</v>
      </c>
      <c r="C7794" s="21">
        <v>0.14808306818954764</v>
      </c>
    </row>
    <row r="7795" spans="1:3">
      <c r="A7795">
        <v>7792</v>
      </c>
      <c r="B7795" s="21">
        <v>0.2612019936880583</v>
      </c>
      <c r="C7795" s="21">
        <v>0.12855629658596504</v>
      </c>
    </row>
    <row r="7796" spans="1:3">
      <c r="A7796">
        <v>7793</v>
      </c>
      <c r="B7796" s="21">
        <v>0.21364020173903148</v>
      </c>
      <c r="C7796" s="21">
        <v>0.21686173085606908</v>
      </c>
    </row>
    <row r="7797" spans="1:3">
      <c r="A7797">
        <v>7794</v>
      </c>
      <c r="B7797" s="21">
        <v>0.25432368865667521</v>
      </c>
      <c r="C7797" s="21">
        <v>0.1827584859158275</v>
      </c>
    </row>
    <row r="7798" spans="1:3">
      <c r="A7798">
        <v>7795</v>
      </c>
      <c r="B7798" s="21">
        <v>0.21061004562961838</v>
      </c>
      <c r="C7798" s="21">
        <v>0.20759302035340182</v>
      </c>
    </row>
    <row r="7799" spans="1:3">
      <c r="A7799">
        <v>7796</v>
      </c>
      <c r="B7799" s="21">
        <v>0.21906344537434702</v>
      </c>
      <c r="C7799" s="21">
        <v>0.22983352930139822</v>
      </c>
    </row>
    <row r="7800" spans="1:3">
      <c r="A7800">
        <v>7797</v>
      </c>
      <c r="B7800" s="21">
        <v>0.23940445785305828</v>
      </c>
      <c r="C7800" s="21">
        <v>0.26470306923667553</v>
      </c>
    </row>
    <row r="7801" spans="1:3">
      <c r="A7801">
        <v>7798</v>
      </c>
      <c r="B7801" s="21">
        <v>0.25545705550357217</v>
      </c>
      <c r="C7801" s="21">
        <v>0.1684043918605547</v>
      </c>
    </row>
    <row r="7802" spans="1:3">
      <c r="A7802">
        <v>7799</v>
      </c>
      <c r="B7802" s="21">
        <v>0.23695930556471148</v>
      </c>
      <c r="C7802" s="21">
        <v>0.23530045790900839</v>
      </c>
    </row>
    <row r="7803" spans="1:3">
      <c r="A7803">
        <v>7800</v>
      </c>
      <c r="B7803" s="21">
        <v>0.21741884112187576</v>
      </c>
      <c r="C7803" s="21">
        <v>0.21347996263151664</v>
      </c>
    </row>
    <row r="7804" spans="1:3">
      <c r="A7804">
        <v>7801</v>
      </c>
      <c r="B7804" s="21">
        <v>0.24022803496902234</v>
      </c>
      <c r="C7804" s="21">
        <v>0.20275010977142358</v>
      </c>
    </row>
    <row r="7805" spans="1:3">
      <c r="A7805">
        <v>7802</v>
      </c>
      <c r="B7805" s="21">
        <v>0.2342714876970792</v>
      </c>
      <c r="C7805" s="21">
        <v>0.16888790023070324</v>
      </c>
    </row>
    <row r="7806" spans="1:3">
      <c r="A7806">
        <v>7803</v>
      </c>
      <c r="B7806" s="21">
        <v>0.28340462239495157</v>
      </c>
      <c r="C7806" s="21">
        <v>0.24378790361893121</v>
      </c>
    </row>
    <row r="7807" spans="1:3">
      <c r="A7807">
        <v>7804</v>
      </c>
      <c r="B7807" s="21">
        <v>0.23163341043425573</v>
      </c>
      <c r="C7807" s="21">
        <v>0.24038838485475125</v>
      </c>
    </row>
    <row r="7808" spans="1:3">
      <c r="A7808">
        <v>7805</v>
      </c>
      <c r="B7808" s="21">
        <v>0.30192531658409855</v>
      </c>
      <c r="C7808" s="21">
        <v>0.18019179746119141</v>
      </c>
    </row>
    <row r="7809" spans="1:3">
      <c r="A7809">
        <v>7806</v>
      </c>
      <c r="B7809" s="21">
        <v>0.26370579546563278</v>
      </c>
      <c r="C7809" s="21">
        <v>0.15777830336096524</v>
      </c>
    </row>
    <row r="7810" spans="1:3">
      <c r="A7810">
        <v>7807</v>
      </c>
      <c r="B7810" s="21">
        <v>0.23092092447387064</v>
      </c>
      <c r="C7810" s="21">
        <v>0.19055929114746964</v>
      </c>
    </row>
    <row r="7811" spans="1:3">
      <c r="A7811">
        <v>7808</v>
      </c>
      <c r="B7811" s="21">
        <v>0.24552024534890879</v>
      </c>
      <c r="C7811" s="21">
        <v>0.1849551007540684</v>
      </c>
    </row>
    <row r="7812" spans="1:3">
      <c r="A7812">
        <v>7809</v>
      </c>
      <c r="B7812" s="21">
        <v>0.2310323208517506</v>
      </c>
      <c r="C7812" s="21">
        <v>0.18218066852009746</v>
      </c>
    </row>
    <row r="7813" spans="1:3">
      <c r="A7813">
        <v>7810</v>
      </c>
      <c r="B7813" s="21">
        <v>0.21546931159682867</v>
      </c>
      <c r="C7813" s="21">
        <v>0.23534080017446085</v>
      </c>
    </row>
    <row r="7814" spans="1:3">
      <c r="A7814">
        <v>7811</v>
      </c>
      <c r="B7814" s="21">
        <v>0.24196066325159452</v>
      </c>
      <c r="C7814" s="21">
        <v>0.18075459519969767</v>
      </c>
    </row>
    <row r="7815" spans="1:3">
      <c r="A7815">
        <v>7812</v>
      </c>
      <c r="B7815" s="21">
        <v>0.25534864348459774</v>
      </c>
      <c r="C7815" s="21">
        <v>0.19838722131635661</v>
      </c>
    </row>
    <row r="7816" spans="1:3">
      <c r="A7816">
        <v>7813</v>
      </c>
      <c r="B7816" s="21">
        <v>0.20941712639221235</v>
      </c>
      <c r="C7816" s="21">
        <v>0.27635720307050793</v>
      </c>
    </row>
    <row r="7817" spans="1:3">
      <c r="A7817">
        <v>7814</v>
      </c>
      <c r="B7817" s="21">
        <v>0.23424115840936705</v>
      </c>
      <c r="C7817" s="21">
        <v>0.18278417558892082</v>
      </c>
    </row>
    <row r="7818" spans="1:3">
      <c r="A7818">
        <v>7815</v>
      </c>
      <c r="B7818" s="21">
        <v>0.27381686947810502</v>
      </c>
      <c r="C7818" s="21">
        <v>0.14038888354393966</v>
      </c>
    </row>
    <row r="7819" spans="1:3">
      <c r="A7819">
        <v>7816</v>
      </c>
      <c r="B7819" s="21">
        <v>0.21391002547001439</v>
      </c>
      <c r="C7819" s="21">
        <v>0.17834066860753633</v>
      </c>
    </row>
    <row r="7820" spans="1:3">
      <c r="A7820">
        <v>7817</v>
      </c>
      <c r="B7820" s="21">
        <v>0.22483075417600906</v>
      </c>
      <c r="C7820" s="21">
        <v>0.2499111401499115</v>
      </c>
    </row>
    <row r="7821" spans="1:3">
      <c r="A7821">
        <v>7818</v>
      </c>
      <c r="B7821" s="21">
        <v>0.27503336244521931</v>
      </c>
      <c r="C7821" s="21">
        <v>0.17569725470681433</v>
      </c>
    </row>
    <row r="7822" spans="1:3">
      <c r="A7822">
        <v>7819</v>
      </c>
      <c r="B7822" s="21">
        <v>0.23731922634279851</v>
      </c>
      <c r="C7822" s="21">
        <v>0.22812266728455266</v>
      </c>
    </row>
    <row r="7823" spans="1:3">
      <c r="A7823">
        <v>7820</v>
      </c>
      <c r="B7823" s="21">
        <v>0.24550888767033655</v>
      </c>
      <c r="C7823" s="21">
        <v>0.15684717946072135</v>
      </c>
    </row>
    <row r="7824" spans="1:3">
      <c r="A7824">
        <v>7821</v>
      </c>
      <c r="B7824" s="21">
        <v>0.25774952172837579</v>
      </c>
      <c r="C7824" s="21">
        <v>0.14570183453284524</v>
      </c>
    </row>
    <row r="7825" spans="1:3">
      <c r="A7825">
        <v>7822</v>
      </c>
      <c r="B7825" s="21">
        <v>0.21017771598773319</v>
      </c>
      <c r="C7825" s="21">
        <v>0.22352545724787493</v>
      </c>
    </row>
    <row r="7826" spans="1:3">
      <c r="A7826">
        <v>7823</v>
      </c>
      <c r="B7826" s="21">
        <v>0.26627967478277698</v>
      </c>
      <c r="C7826" s="21">
        <v>0.15159448527380698</v>
      </c>
    </row>
    <row r="7827" spans="1:3">
      <c r="A7827">
        <v>7824</v>
      </c>
      <c r="B7827" s="21">
        <v>0.2263742373364018</v>
      </c>
      <c r="C7827" s="21">
        <v>0.23355330268978736</v>
      </c>
    </row>
    <row r="7828" spans="1:3">
      <c r="A7828">
        <v>7825</v>
      </c>
      <c r="B7828" s="21">
        <v>0.23882947716997466</v>
      </c>
      <c r="C7828" s="21">
        <v>0.22044652121524763</v>
      </c>
    </row>
    <row r="7829" spans="1:3">
      <c r="A7829">
        <v>7826</v>
      </c>
      <c r="B7829" s="21">
        <v>0.29311217939386647</v>
      </c>
      <c r="C7829" s="21">
        <v>0.10844730554754703</v>
      </c>
    </row>
    <row r="7830" spans="1:3">
      <c r="A7830">
        <v>7827</v>
      </c>
      <c r="B7830" s="21">
        <v>0.2227700187519035</v>
      </c>
      <c r="C7830" s="21">
        <v>0.20539119839968065</v>
      </c>
    </row>
    <row r="7831" spans="1:3">
      <c r="A7831">
        <v>7828</v>
      </c>
      <c r="B7831" s="21">
        <v>0.27823332209358748</v>
      </c>
      <c r="C7831" s="21">
        <v>0.18273667817065448</v>
      </c>
    </row>
    <row r="7832" spans="1:3">
      <c r="A7832">
        <v>7829</v>
      </c>
      <c r="B7832" s="21">
        <v>0.24108391221284964</v>
      </c>
      <c r="C7832" s="21">
        <v>0.20416486849147691</v>
      </c>
    </row>
    <row r="7833" spans="1:3">
      <c r="A7833">
        <v>7830</v>
      </c>
      <c r="B7833" s="21">
        <v>0.19139044131251981</v>
      </c>
      <c r="C7833" s="21">
        <v>0.23855716905088517</v>
      </c>
    </row>
    <row r="7834" spans="1:3">
      <c r="A7834">
        <v>7831</v>
      </c>
      <c r="B7834" s="21">
        <v>0.2665527342188091</v>
      </c>
      <c r="C7834" s="21">
        <v>0.18163730697588745</v>
      </c>
    </row>
    <row r="7835" spans="1:3">
      <c r="A7835">
        <v>7832</v>
      </c>
      <c r="B7835" s="21">
        <v>0.26390529513517319</v>
      </c>
      <c r="C7835" s="21">
        <v>0.14424186554437307</v>
      </c>
    </row>
    <row r="7836" spans="1:3">
      <c r="A7836">
        <v>7833</v>
      </c>
      <c r="B7836" s="21">
        <v>0.24171137132475121</v>
      </c>
      <c r="C7836" s="21">
        <v>0.17956920627965636</v>
      </c>
    </row>
    <row r="7837" spans="1:3">
      <c r="A7837">
        <v>7834</v>
      </c>
      <c r="B7837" s="21">
        <v>0.21023612379627357</v>
      </c>
      <c r="C7837" s="21">
        <v>0.20793400663181344</v>
      </c>
    </row>
    <row r="7838" spans="1:3">
      <c r="A7838">
        <v>7835</v>
      </c>
      <c r="B7838" s="21">
        <v>0.25365612620121769</v>
      </c>
      <c r="C7838" s="21">
        <v>0.16341797515539738</v>
      </c>
    </row>
    <row r="7839" spans="1:3">
      <c r="A7839">
        <v>7836</v>
      </c>
      <c r="B7839" s="21">
        <v>0.22086669071382789</v>
      </c>
      <c r="C7839" s="21">
        <v>0.18378465333992017</v>
      </c>
    </row>
    <row r="7840" spans="1:3">
      <c r="A7840">
        <v>7837</v>
      </c>
      <c r="B7840" s="21">
        <v>0.23899662481816869</v>
      </c>
      <c r="C7840" s="21">
        <v>0.23263588108605079</v>
      </c>
    </row>
    <row r="7841" spans="1:3">
      <c r="A7841">
        <v>7838</v>
      </c>
      <c r="B7841" s="21">
        <v>0.25167102331942698</v>
      </c>
      <c r="C7841" s="21">
        <v>0.20589277105951756</v>
      </c>
    </row>
    <row r="7842" spans="1:3">
      <c r="A7842">
        <v>7839</v>
      </c>
      <c r="B7842" s="21">
        <v>0.21907240398574415</v>
      </c>
      <c r="C7842" s="21">
        <v>0.22592079805551504</v>
      </c>
    </row>
    <row r="7843" spans="1:3">
      <c r="A7843">
        <v>7840</v>
      </c>
      <c r="B7843" s="21">
        <v>0.2255221013566242</v>
      </c>
      <c r="C7843" s="21">
        <v>0.20914473052930702</v>
      </c>
    </row>
    <row r="7844" spans="1:3">
      <c r="A7844">
        <v>7841</v>
      </c>
      <c r="B7844" s="21">
        <v>0.24817014490013675</v>
      </c>
      <c r="C7844" s="21">
        <v>0.21809830967921329</v>
      </c>
    </row>
    <row r="7845" spans="1:3">
      <c r="A7845">
        <v>7842</v>
      </c>
      <c r="B7845" s="21">
        <v>0.25391091195943166</v>
      </c>
      <c r="C7845" s="21">
        <v>0.13661483397889826</v>
      </c>
    </row>
    <row r="7846" spans="1:3">
      <c r="A7846">
        <v>7843</v>
      </c>
      <c r="B7846" s="21">
        <v>0.25723478447718628</v>
      </c>
      <c r="C7846" s="21">
        <v>0.19894811825668665</v>
      </c>
    </row>
    <row r="7847" spans="1:3">
      <c r="A7847">
        <v>7844</v>
      </c>
      <c r="B7847" s="21">
        <v>0.23633702509906157</v>
      </c>
      <c r="C7847" s="21">
        <v>0.22285927120667332</v>
      </c>
    </row>
    <row r="7848" spans="1:3">
      <c r="A7848">
        <v>7845</v>
      </c>
      <c r="B7848" s="21">
        <v>0.28234572701799299</v>
      </c>
      <c r="C7848" s="21">
        <v>0.15670609218631334</v>
      </c>
    </row>
    <row r="7849" spans="1:3">
      <c r="A7849">
        <v>7846</v>
      </c>
      <c r="B7849" s="21">
        <v>0.25958056037664595</v>
      </c>
      <c r="C7849" s="21">
        <v>0.18570369232646139</v>
      </c>
    </row>
    <row r="7850" spans="1:3">
      <c r="A7850">
        <v>7847</v>
      </c>
      <c r="B7850" s="21">
        <v>0.20411099764394719</v>
      </c>
      <c r="C7850" s="21">
        <v>0.23649819717644988</v>
      </c>
    </row>
    <row r="7851" spans="1:3">
      <c r="A7851">
        <v>7848</v>
      </c>
      <c r="B7851" s="21">
        <v>0.27143518327032529</v>
      </c>
      <c r="C7851" s="21">
        <v>0.20371247635588685</v>
      </c>
    </row>
    <row r="7852" spans="1:3">
      <c r="A7852">
        <v>7849</v>
      </c>
      <c r="B7852" s="21">
        <v>0.21314011466602395</v>
      </c>
      <c r="C7852" s="21">
        <v>0.23124643798565836</v>
      </c>
    </row>
    <row r="7853" spans="1:3">
      <c r="A7853">
        <v>7850</v>
      </c>
      <c r="B7853" s="21">
        <v>0.2240367836916122</v>
      </c>
      <c r="C7853" s="21">
        <v>0.19510700738847758</v>
      </c>
    </row>
    <row r="7854" spans="1:3">
      <c r="A7854">
        <v>7851</v>
      </c>
      <c r="B7854" s="21">
        <v>0.23829865218249952</v>
      </c>
      <c r="C7854" s="21">
        <v>0.20807356336427169</v>
      </c>
    </row>
    <row r="7855" spans="1:3">
      <c r="A7855">
        <v>7852</v>
      </c>
      <c r="B7855" s="21">
        <v>0.29500335518786952</v>
      </c>
      <c r="C7855" s="21">
        <v>0.17471364725716057</v>
      </c>
    </row>
    <row r="7856" spans="1:3">
      <c r="A7856">
        <v>7853</v>
      </c>
      <c r="B7856" s="21">
        <v>0.22707370954560202</v>
      </c>
      <c r="C7856" s="21">
        <v>0.18792965890389551</v>
      </c>
    </row>
    <row r="7857" spans="1:3">
      <c r="A7857">
        <v>7854</v>
      </c>
      <c r="B7857" s="21">
        <v>0.27678021659246099</v>
      </c>
      <c r="C7857" s="21">
        <v>0.1570371146342992</v>
      </c>
    </row>
    <row r="7858" spans="1:3">
      <c r="A7858">
        <v>7855</v>
      </c>
      <c r="B7858" s="21">
        <v>0.31048942720160144</v>
      </c>
      <c r="C7858" s="21">
        <v>0.18430732296062488</v>
      </c>
    </row>
    <row r="7859" spans="1:3">
      <c r="A7859">
        <v>7856</v>
      </c>
      <c r="B7859" s="21">
        <v>0.23418574923246829</v>
      </c>
      <c r="C7859" s="21">
        <v>0.20665371031643201</v>
      </c>
    </row>
    <row r="7860" spans="1:3">
      <c r="A7860">
        <v>7857</v>
      </c>
      <c r="B7860" s="21">
        <v>0.21341639935915585</v>
      </c>
      <c r="C7860" s="21">
        <v>0.19762523034876639</v>
      </c>
    </row>
    <row r="7861" spans="1:3">
      <c r="A7861">
        <v>7858</v>
      </c>
      <c r="B7861" s="21">
        <v>0.21894868735342746</v>
      </c>
      <c r="C7861" s="21">
        <v>0.25082349111006752</v>
      </c>
    </row>
    <row r="7862" spans="1:3">
      <c r="A7862">
        <v>7859</v>
      </c>
      <c r="B7862" s="21">
        <v>0.22397318566746896</v>
      </c>
      <c r="C7862" s="21">
        <v>0.19106605741339144</v>
      </c>
    </row>
    <row r="7863" spans="1:3">
      <c r="A7863">
        <v>7860</v>
      </c>
      <c r="B7863" s="21">
        <v>0.23215685078681375</v>
      </c>
      <c r="C7863" s="21">
        <v>0.24703279535655154</v>
      </c>
    </row>
    <row r="7864" spans="1:3">
      <c r="A7864">
        <v>7861</v>
      </c>
      <c r="B7864" s="21">
        <v>0.23235586554072385</v>
      </c>
      <c r="C7864" s="21">
        <v>0.23177173042510585</v>
      </c>
    </row>
    <row r="7865" spans="1:3">
      <c r="A7865">
        <v>7862</v>
      </c>
      <c r="B7865" s="21">
        <v>0.35942537939128577</v>
      </c>
      <c r="C7865" s="21">
        <v>8.3660925359817145E-2</v>
      </c>
    </row>
    <row r="7866" spans="1:3">
      <c r="A7866">
        <v>7863</v>
      </c>
      <c r="B7866" s="21">
        <v>0.24261890826096488</v>
      </c>
      <c r="C7866" s="21">
        <v>0.18783823029369079</v>
      </c>
    </row>
    <row r="7867" spans="1:3">
      <c r="A7867">
        <v>7864</v>
      </c>
      <c r="B7867" s="21">
        <v>0.23963553817552971</v>
      </c>
      <c r="C7867" s="21">
        <v>0.19165483040328274</v>
      </c>
    </row>
    <row r="7868" spans="1:3">
      <c r="A7868">
        <v>7865</v>
      </c>
      <c r="B7868" s="21">
        <v>0.2576482451044883</v>
      </c>
      <c r="C7868" s="21">
        <v>0.14796199200326554</v>
      </c>
    </row>
    <row r="7869" spans="1:3">
      <c r="A7869">
        <v>7866</v>
      </c>
      <c r="B7869" s="21">
        <v>0.2234949162818588</v>
      </c>
      <c r="C7869" s="21">
        <v>0.17661233284732136</v>
      </c>
    </row>
    <row r="7870" spans="1:3">
      <c r="A7870">
        <v>7867</v>
      </c>
      <c r="B7870" s="21">
        <v>0.22412928045986696</v>
      </c>
      <c r="C7870" s="21">
        <v>0.19168647750308138</v>
      </c>
    </row>
    <row r="7871" spans="1:3">
      <c r="A7871">
        <v>7868</v>
      </c>
      <c r="B7871" s="21">
        <v>0.20726787739746602</v>
      </c>
      <c r="C7871" s="21">
        <v>0.27024779636695967</v>
      </c>
    </row>
    <row r="7872" spans="1:3">
      <c r="A7872">
        <v>7869</v>
      </c>
      <c r="B7872" s="21">
        <v>0.22566725384685016</v>
      </c>
      <c r="C7872" s="21">
        <v>0.19274170871127025</v>
      </c>
    </row>
    <row r="7873" spans="1:3">
      <c r="A7873">
        <v>7870</v>
      </c>
      <c r="B7873" s="21">
        <v>0.25405580737581768</v>
      </c>
      <c r="C7873" s="21">
        <v>0.18350808526767115</v>
      </c>
    </row>
    <row r="7874" spans="1:3">
      <c r="A7874">
        <v>7871</v>
      </c>
      <c r="B7874" s="21">
        <v>0.2804897368360702</v>
      </c>
      <c r="C7874" s="21">
        <v>0.12143743758767016</v>
      </c>
    </row>
    <row r="7875" spans="1:3">
      <c r="A7875">
        <v>7872</v>
      </c>
      <c r="B7875" s="21">
        <v>0.21026598787154857</v>
      </c>
      <c r="C7875" s="21">
        <v>0.20127529522202062</v>
      </c>
    </row>
    <row r="7876" spans="1:3">
      <c r="A7876">
        <v>7873</v>
      </c>
      <c r="B7876" s="21">
        <v>0.24285135521139267</v>
      </c>
      <c r="C7876" s="21">
        <v>0.17524119427666246</v>
      </c>
    </row>
    <row r="7877" spans="1:3">
      <c r="A7877">
        <v>7874</v>
      </c>
      <c r="B7877" s="21">
        <v>0.25206260945489778</v>
      </c>
      <c r="C7877" s="21">
        <v>0.18045667582951641</v>
      </c>
    </row>
    <row r="7878" spans="1:3">
      <c r="A7878">
        <v>7875</v>
      </c>
      <c r="B7878" s="21">
        <v>0.23176130070053569</v>
      </c>
      <c r="C7878" s="21">
        <v>0.19980661030649891</v>
      </c>
    </row>
    <row r="7879" spans="1:3">
      <c r="A7879">
        <v>7876</v>
      </c>
      <c r="B7879" s="21">
        <v>0.2014128867143955</v>
      </c>
      <c r="C7879" s="21">
        <v>0.21544699862227276</v>
      </c>
    </row>
    <row r="7880" spans="1:3">
      <c r="A7880">
        <v>7877</v>
      </c>
      <c r="B7880" s="21">
        <v>0.21744717630314719</v>
      </c>
      <c r="C7880" s="21">
        <v>0.17751660138171599</v>
      </c>
    </row>
    <row r="7881" spans="1:3">
      <c r="A7881">
        <v>7878</v>
      </c>
      <c r="B7881" s="21">
        <v>0.26839789032720929</v>
      </c>
      <c r="C7881" s="21">
        <v>0.22146661264470976</v>
      </c>
    </row>
    <row r="7882" spans="1:3">
      <c r="A7882">
        <v>7879</v>
      </c>
      <c r="B7882" s="21">
        <v>0.27863438217695274</v>
      </c>
      <c r="C7882" s="21">
        <v>0.12718124301737405</v>
      </c>
    </row>
    <row r="7883" spans="1:3">
      <c r="A7883">
        <v>7880</v>
      </c>
      <c r="B7883" s="21">
        <v>0.27959107875061379</v>
      </c>
      <c r="C7883" s="21">
        <v>0.1340618667422491</v>
      </c>
    </row>
    <row r="7884" spans="1:3">
      <c r="A7884">
        <v>7881</v>
      </c>
      <c r="B7884" s="21">
        <v>0.29086285438765536</v>
      </c>
      <c r="C7884" s="21">
        <v>0.12616725012861851</v>
      </c>
    </row>
    <row r="7885" spans="1:3">
      <c r="A7885">
        <v>7882</v>
      </c>
      <c r="B7885" s="21">
        <v>0.22082178833013452</v>
      </c>
      <c r="C7885" s="21">
        <v>0.21399025417259429</v>
      </c>
    </row>
    <row r="7886" spans="1:3">
      <c r="A7886">
        <v>7883</v>
      </c>
      <c r="B7886" s="21">
        <v>0.21071456121393517</v>
      </c>
      <c r="C7886" s="21">
        <v>0.20284884923876742</v>
      </c>
    </row>
    <row r="7887" spans="1:3">
      <c r="A7887">
        <v>7884</v>
      </c>
      <c r="B7887" s="21">
        <v>0.21705077261136577</v>
      </c>
      <c r="C7887" s="21">
        <v>0.23380216533081805</v>
      </c>
    </row>
    <row r="7888" spans="1:3">
      <c r="A7888">
        <v>7885</v>
      </c>
      <c r="B7888" s="21">
        <v>0.2324414022198987</v>
      </c>
      <c r="C7888" s="21">
        <v>0.15909648211621241</v>
      </c>
    </row>
    <row r="7889" spans="1:3">
      <c r="A7889">
        <v>7886</v>
      </c>
      <c r="B7889" s="21">
        <v>0.2527199019060925</v>
      </c>
      <c r="C7889" s="21">
        <v>0.13694068197082282</v>
      </c>
    </row>
    <row r="7890" spans="1:3">
      <c r="A7890">
        <v>7887</v>
      </c>
      <c r="B7890" s="21">
        <v>0.20482769429029465</v>
      </c>
      <c r="C7890" s="21">
        <v>0.24618564363665951</v>
      </c>
    </row>
    <row r="7891" spans="1:3">
      <c r="A7891">
        <v>7888</v>
      </c>
      <c r="B7891" s="21">
        <v>0.27406449569622576</v>
      </c>
      <c r="C7891" s="21">
        <v>0.16714261877134734</v>
      </c>
    </row>
    <row r="7892" spans="1:3">
      <c r="A7892">
        <v>7889</v>
      </c>
      <c r="B7892" s="21">
        <v>0.22597764402292847</v>
      </c>
      <c r="C7892" s="21">
        <v>0.1981439387741244</v>
      </c>
    </row>
    <row r="7893" spans="1:3">
      <c r="A7893">
        <v>7890</v>
      </c>
      <c r="B7893" s="21">
        <v>0.22103456941217445</v>
      </c>
      <c r="C7893" s="21">
        <v>0.1923350412138404</v>
      </c>
    </row>
    <row r="7894" spans="1:3">
      <c r="A7894">
        <v>7891</v>
      </c>
      <c r="B7894" s="21">
        <v>0.22101177250901452</v>
      </c>
      <c r="C7894" s="21">
        <v>0.20516987301443251</v>
      </c>
    </row>
    <row r="7895" spans="1:3">
      <c r="A7895">
        <v>7892</v>
      </c>
      <c r="B7895" s="21">
        <v>0.25702385588578447</v>
      </c>
      <c r="C7895" s="21">
        <v>0.2102836262953916</v>
      </c>
    </row>
    <row r="7896" spans="1:3">
      <c r="A7896">
        <v>7893</v>
      </c>
      <c r="B7896" s="21">
        <v>0.218381345850406</v>
      </c>
      <c r="C7896" s="21">
        <v>0.24622374410700668</v>
      </c>
    </row>
    <row r="7897" spans="1:3">
      <c r="A7897">
        <v>7894</v>
      </c>
      <c r="B7897" s="21">
        <v>0.2284566289812151</v>
      </c>
      <c r="C7897" s="21">
        <v>0.16665947630712674</v>
      </c>
    </row>
    <row r="7898" spans="1:3">
      <c r="A7898">
        <v>7895</v>
      </c>
      <c r="B7898" s="21">
        <v>0.26481088836478922</v>
      </c>
      <c r="C7898" s="21">
        <v>0.19005074940920635</v>
      </c>
    </row>
    <row r="7899" spans="1:3">
      <c r="A7899">
        <v>7896</v>
      </c>
      <c r="B7899" s="21">
        <v>0.27877053531636298</v>
      </c>
      <c r="C7899" s="21">
        <v>0.14396025910750682</v>
      </c>
    </row>
    <row r="7900" spans="1:3">
      <c r="A7900">
        <v>7897</v>
      </c>
      <c r="B7900" s="21">
        <v>0.24684658202083296</v>
      </c>
      <c r="C7900" s="21">
        <v>0.19896153495950841</v>
      </c>
    </row>
    <row r="7901" spans="1:3">
      <c r="A7901">
        <v>7898</v>
      </c>
      <c r="B7901" s="21">
        <v>0.23692852611936199</v>
      </c>
      <c r="C7901" s="21">
        <v>0.1462252115911849</v>
      </c>
    </row>
    <row r="7902" spans="1:3">
      <c r="A7902">
        <v>7899</v>
      </c>
      <c r="B7902" s="21">
        <v>0.2583320801450989</v>
      </c>
      <c r="C7902" s="21">
        <v>0.14069967483202292</v>
      </c>
    </row>
    <row r="7903" spans="1:3">
      <c r="A7903">
        <v>7900</v>
      </c>
      <c r="B7903" s="21">
        <v>0.2720959704189439</v>
      </c>
      <c r="C7903" s="21">
        <v>0.21408808687450664</v>
      </c>
    </row>
    <row r="7904" spans="1:3">
      <c r="A7904">
        <v>7901</v>
      </c>
      <c r="B7904" s="21">
        <v>0.22646279905098302</v>
      </c>
      <c r="C7904" s="21">
        <v>0.21389390231117003</v>
      </c>
    </row>
    <row r="7905" spans="1:3">
      <c r="A7905">
        <v>7902</v>
      </c>
      <c r="B7905" s="21">
        <v>0.20981448231259403</v>
      </c>
      <c r="C7905" s="21">
        <v>0.18273877402815594</v>
      </c>
    </row>
    <row r="7906" spans="1:3">
      <c r="A7906">
        <v>7903</v>
      </c>
      <c r="B7906" s="21">
        <v>0.2509302132859903</v>
      </c>
      <c r="C7906" s="21">
        <v>0.18876698016298546</v>
      </c>
    </row>
    <row r="7907" spans="1:3">
      <c r="A7907">
        <v>7904</v>
      </c>
      <c r="B7907" s="21">
        <v>0.29728714830204522</v>
      </c>
      <c r="C7907" s="21">
        <v>0.13517188271386799</v>
      </c>
    </row>
    <row r="7908" spans="1:3">
      <c r="A7908">
        <v>7905</v>
      </c>
      <c r="B7908" s="21">
        <v>0.21340320572974458</v>
      </c>
      <c r="C7908" s="21">
        <v>0.19050617563542488</v>
      </c>
    </row>
    <row r="7909" spans="1:3">
      <c r="A7909">
        <v>7906</v>
      </c>
      <c r="B7909" s="21">
        <v>0.25031193835914661</v>
      </c>
      <c r="C7909" s="21">
        <v>0.16599130437395596</v>
      </c>
    </row>
    <row r="7910" spans="1:3">
      <c r="A7910">
        <v>7907</v>
      </c>
      <c r="B7910" s="21">
        <v>0.24261444808617214</v>
      </c>
      <c r="C7910" s="21">
        <v>0.23139442569964075</v>
      </c>
    </row>
    <row r="7911" spans="1:3">
      <c r="A7911">
        <v>7908</v>
      </c>
      <c r="B7911" s="21">
        <v>0.21837219956020451</v>
      </c>
      <c r="C7911" s="21">
        <v>0.21354107447197671</v>
      </c>
    </row>
    <row r="7912" spans="1:3">
      <c r="A7912">
        <v>7909</v>
      </c>
      <c r="B7912" s="21">
        <v>0.31248490708315696</v>
      </c>
      <c r="C7912" s="21">
        <v>8.423984796349801E-2</v>
      </c>
    </row>
    <row r="7913" spans="1:3">
      <c r="A7913">
        <v>7910</v>
      </c>
      <c r="B7913" s="21">
        <v>0.23519760294029546</v>
      </c>
      <c r="C7913" s="21">
        <v>0.1593235151220177</v>
      </c>
    </row>
    <row r="7914" spans="1:3">
      <c r="A7914">
        <v>7911</v>
      </c>
      <c r="B7914" s="21">
        <v>0.23996387162816366</v>
      </c>
      <c r="C7914" s="21">
        <v>0.14825861869132623</v>
      </c>
    </row>
    <row r="7915" spans="1:3">
      <c r="A7915">
        <v>7912</v>
      </c>
      <c r="B7915" s="21">
        <v>0.27714777835911897</v>
      </c>
      <c r="C7915" s="21">
        <v>0.2201639253743608</v>
      </c>
    </row>
    <row r="7916" spans="1:3">
      <c r="A7916">
        <v>7913</v>
      </c>
      <c r="B7916" s="21">
        <v>0.2392505998753838</v>
      </c>
      <c r="C7916" s="21">
        <v>0.15692824221661994</v>
      </c>
    </row>
    <row r="7917" spans="1:3">
      <c r="A7917">
        <v>7914</v>
      </c>
      <c r="B7917" s="21">
        <v>0.2191701117432461</v>
      </c>
      <c r="C7917" s="21">
        <v>0.22906387169780412</v>
      </c>
    </row>
    <row r="7918" spans="1:3">
      <c r="A7918">
        <v>7915</v>
      </c>
      <c r="B7918" s="21">
        <v>0.26594199331778162</v>
      </c>
      <c r="C7918" s="21">
        <v>0.16799875309877751</v>
      </c>
    </row>
    <row r="7919" spans="1:3">
      <c r="A7919">
        <v>7916</v>
      </c>
      <c r="B7919" s="21">
        <v>0.20181616004568015</v>
      </c>
      <c r="C7919" s="21">
        <v>0.26450957726873237</v>
      </c>
    </row>
    <row r="7920" spans="1:3">
      <c r="A7920">
        <v>7917</v>
      </c>
      <c r="B7920" s="21">
        <v>0.26549478093919776</v>
      </c>
      <c r="C7920" s="21">
        <v>0.15449941743240078</v>
      </c>
    </row>
    <row r="7921" spans="1:3">
      <c r="A7921">
        <v>7918</v>
      </c>
      <c r="B7921" s="21">
        <v>0.21861895271040035</v>
      </c>
      <c r="C7921" s="21">
        <v>0.18882159198760676</v>
      </c>
    </row>
    <row r="7922" spans="1:3">
      <c r="A7922">
        <v>7919</v>
      </c>
      <c r="B7922" s="21">
        <v>0.2159330927051539</v>
      </c>
      <c r="C7922" s="21">
        <v>0.18710168495437174</v>
      </c>
    </row>
    <row r="7923" spans="1:3">
      <c r="A7923">
        <v>7920</v>
      </c>
      <c r="B7923" s="21">
        <v>0.25842002054259544</v>
      </c>
      <c r="C7923" s="21">
        <v>0.24820372562549056</v>
      </c>
    </row>
    <row r="7924" spans="1:3">
      <c r="A7924">
        <v>7921</v>
      </c>
      <c r="B7924" s="21">
        <v>0.23368673971292364</v>
      </c>
      <c r="C7924" s="21">
        <v>0.19067538340456142</v>
      </c>
    </row>
    <row r="7925" spans="1:3">
      <c r="A7925">
        <v>7922</v>
      </c>
      <c r="B7925" s="21">
        <v>0.2298662901090498</v>
      </c>
      <c r="C7925" s="21">
        <v>0.18424945580107605</v>
      </c>
    </row>
    <row r="7926" spans="1:3">
      <c r="A7926">
        <v>7923</v>
      </c>
      <c r="B7926" s="21">
        <v>0.24333782229899048</v>
      </c>
      <c r="C7926" s="21">
        <v>0.17935750933897301</v>
      </c>
    </row>
    <row r="7927" spans="1:3">
      <c r="A7927">
        <v>7924</v>
      </c>
      <c r="B7927" s="21">
        <v>0.22630336507664228</v>
      </c>
      <c r="C7927" s="21">
        <v>0.19669295049851501</v>
      </c>
    </row>
    <row r="7928" spans="1:3">
      <c r="A7928">
        <v>7925</v>
      </c>
      <c r="B7928" s="21">
        <v>0.25447274096343903</v>
      </c>
      <c r="C7928" s="21">
        <v>0.17229010581228818</v>
      </c>
    </row>
    <row r="7929" spans="1:3">
      <c r="A7929">
        <v>7926</v>
      </c>
      <c r="B7929" s="21">
        <v>0.22348053628901246</v>
      </c>
      <c r="C7929" s="21">
        <v>0.20046580939891351</v>
      </c>
    </row>
    <row r="7930" spans="1:3">
      <c r="A7930">
        <v>7927</v>
      </c>
      <c r="B7930" s="21">
        <v>0.2360706829363601</v>
      </c>
      <c r="C7930" s="21">
        <v>0.21258400843597997</v>
      </c>
    </row>
    <row r="7931" spans="1:3">
      <c r="A7931">
        <v>7928</v>
      </c>
      <c r="B7931" s="21">
        <v>0.2436682236405423</v>
      </c>
      <c r="C7931" s="21">
        <v>0.1544681746178338</v>
      </c>
    </row>
    <row r="7932" spans="1:3">
      <c r="A7932">
        <v>7929</v>
      </c>
      <c r="B7932" s="21">
        <v>0.20415679710599052</v>
      </c>
      <c r="C7932" s="21">
        <v>0.21652539546769284</v>
      </c>
    </row>
    <row r="7933" spans="1:3">
      <c r="A7933">
        <v>7930</v>
      </c>
      <c r="B7933" s="21">
        <v>0.24911846587797626</v>
      </c>
      <c r="C7933" s="21">
        <v>0.19104789810237724</v>
      </c>
    </row>
    <row r="7934" spans="1:3">
      <c r="A7934">
        <v>7931</v>
      </c>
      <c r="B7934" s="21">
        <v>0.23083006651776269</v>
      </c>
      <c r="C7934" s="21">
        <v>0.17387015771501732</v>
      </c>
    </row>
    <row r="7935" spans="1:3">
      <c r="A7935">
        <v>7932</v>
      </c>
      <c r="B7935" s="21">
        <v>0.25017793980693998</v>
      </c>
      <c r="C7935" s="21">
        <v>0.19751847928677946</v>
      </c>
    </row>
    <row r="7936" spans="1:3">
      <c r="A7936">
        <v>7933</v>
      </c>
      <c r="B7936" s="21">
        <v>0.2234925188927851</v>
      </c>
      <c r="C7936" s="21">
        <v>0.19293170822862254</v>
      </c>
    </row>
    <row r="7937" spans="1:3">
      <c r="A7937">
        <v>7934</v>
      </c>
      <c r="B7937" s="21">
        <v>0.25035005937571719</v>
      </c>
      <c r="C7937" s="21">
        <v>0.19981881185266953</v>
      </c>
    </row>
    <row r="7938" spans="1:3">
      <c r="A7938">
        <v>7935</v>
      </c>
      <c r="B7938" s="21">
        <v>0.25486808437771219</v>
      </c>
      <c r="C7938" s="21">
        <v>0.1638164625107503</v>
      </c>
    </row>
    <row r="7939" spans="1:3">
      <c r="A7939">
        <v>7936</v>
      </c>
      <c r="B7939" s="21">
        <v>0.22825684377913699</v>
      </c>
      <c r="C7939" s="21">
        <v>0.20528443542589367</v>
      </c>
    </row>
    <row r="7940" spans="1:3">
      <c r="A7940">
        <v>7937</v>
      </c>
      <c r="B7940" s="21">
        <v>0.2311549085899286</v>
      </c>
      <c r="C7940" s="21">
        <v>0.21160587365307923</v>
      </c>
    </row>
    <row r="7941" spans="1:3">
      <c r="A7941">
        <v>7938</v>
      </c>
      <c r="B7941" s="21">
        <v>0.2486403787684032</v>
      </c>
      <c r="C7941" s="21">
        <v>0.16967868774749251</v>
      </c>
    </row>
    <row r="7942" spans="1:3">
      <c r="A7942">
        <v>7939</v>
      </c>
      <c r="B7942" s="21">
        <v>0.22122775983625848</v>
      </c>
      <c r="C7942" s="21">
        <v>0.200886601534672</v>
      </c>
    </row>
    <row r="7943" spans="1:3">
      <c r="A7943">
        <v>7940</v>
      </c>
      <c r="B7943" s="21">
        <v>0.23091671301059244</v>
      </c>
      <c r="C7943" s="21">
        <v>0.26600518384689453</v>
      </c>
    </row>
    <row r="7944" spans="1:3">
      <c r="A7944">
        <v>7941</v>
      </c>
      <c r="B7944" s="21">
        <v>0.23655838131108092</v>
      </c>
      <c r="C7944" s="21">
        <v>0.19081936963986967</v>
      </c>
    </row>
    <row r="7945" spans="1:3">
      <c r="A7945">
        <v>7942</v>
      </c>
      <c r="B7945" s="21">
        <v>0.24273219526247769</v>
      </c>
      <c r="C7945" s="21">
        <v>0.15537326111891961</v>
      </c>
    </row>
    <row r="7946" spans="1:3">
      <c r="A7946">
        <v>7943</v>
      </c>
      <c r="B7946" s="21">
        <v>0.25578038868514541</v>
      </c>
      <c r="C7946" s="21">
        <v>0.18077086693167105</v>
      </c>
    </row>
    <row r="7947" spans="1:3">
      <c r="A7947">
        <v>7944</v>
      </c>
      <c r="B7947" s="21">
        <v>0.23734430483043123</v>
      </c>
      <c r="C7947" s="21">
        <v>0.23637271867418222</v>
      </c>
    </row>
    <row r="7948" spans="1:3">
      <c r="A7948">
        <v>7945</v>
      </c>
      <c r="B7948" s="21">
        <v>0.29207919404525184</v>
      </c>
      <c r="C7948" s="21">
        <v>0.14610624256192603</v>
      </c>
    </row>
    <row r="7949" spans="1:3">
      <c r="A7949">
        <v>7946</v>
      </c>
      <c r="B7949" s="21">
        <v>0.23014676676652179</v>
      </c>
      <c r="C7949" s="21">
        <v>0.26046954803962485</v>
      </c>
    </row>
    <row r="7950" spans="1:3">
      <c r="A7950">
        <v>7947</v>
      </c>
      <c r="B7950" s="21">
        <v>0.24099709566723876</v>
      </c>
      <c r="C7950" s="21">
        <v>0.14336050042103626</v>
      </c>
    </row>
    <row r="7951" spans="1:3">
      <c r="A7951">
        <v>7948</v>
      </c>
      <c r="B7951" s="21">
        <v>0.29538261125847004</v>
      </c>
      <c r="C7951" s="21">
        <v>0.12348474390041105</v>
      </c>
    </row>
    <row r="7952" spans="1:3">
      <c r="A7952">
        <v>7949</v>
      </c>
      <c r="B7952" s="21">
        <v>0.24687715495647578</v>
      </c>
      <c r="C7952" s="21">
        <v>0.1963173525802899</v>
      </c>
    </row>
    <row r="7953" spans="1:3">
      <c r="A7953">
        <v>7950</v>
      </c>
      <c r="B7953" s="21">
        <v>0.25232452467424388</v>
      </c>
      <c r="C7953" s="21">
        <v>0.15950367599084461</v>
      </c>
    </row>
    <row r="7954" spans="1:3">
      <c r="A7954">
        <v>7951</v>
      </c>
      <c r="B7954" s="21">
        <v>0.26041417600216876</v>
      </c>
      <c r="C7954" s="21">
        <v>0.13163146986051666</v>
      </c>
    </row>
    <row r="7955" spans="1:3">
      <c r="A7955">
        <v>7952</v>
      </c>
      <c r="B7955" s="21">
        <v>0.24232178378731967</v>
      </c>
      <c r="C7955" s="21">
        <v>0.16947151556652373</v>
      </c>
    </row>
    <row r="7956" spans="1:3">
      <c r="A7956">
        <v>7953</v>
      </c>
      <c r="B7956" s="21">
        <v>0.24944281387272263</v>
      </c>
      <c r="C7956" s="21">
        <v>0.15906318929700286</v>
      </c>
    </row>
    <row r="7957" spans="1:3">
      <c r="A7957">
        <v>7954</v>
      </c>
      <c r="B7957" s="21">
        <v>0.23460934624957774</v>
      </c>
      <c r="C7957" s="21">
        <v>0.1999735096105795</v>
      </c>
    </row>
    <row r="7958" spans="1:3">
      <c r="A7958">
        <v>7955</v>
      </c>
      <c r="B7958" s="21">
        <v>0.2502004627501781</v>
      </c>
      <c r="C7958" s="21">
        <v>0.17495818634842863</v>
      </c>
    </row>
    <row r="7959" spans="1:3">
      <c r="A7959">
        <v>7956</v>
      </c>
      <c r="B7959" s="21">
        <v>0.2388357216501045</v>
      </c>
      <c r="C7959" s="21">
        <v>0.18178529481233713</v>
      </c>
    </row>
    <row r="7960" spans="1:3">
      <c r="A7960">
        <v>7957</v>
      </c>
      <c r="B7960" s="21">
        <v>0.25671649535116475</v>
      </c>
      <c r="C7960" s="21">
        <v>0.19210499803001799</v>
      </c>
    </row>
    <row r="7961" spans="1:3">
      <c r="A7961">
        <v>7958</v>
      </c>
      <c r="B7961" s="21">
        <v>0.26383317464070544</v>
      </c>
      <c r="C7961" s="21">
        <v>0.16611366934640109</v>
      </c>
    </row>
    <row r="7962" spans="1:3">
      <c r="A7962">
        <v>7959</v>
      </c>
      <c r="B7962" s="21">
        <v>0.24390481205165154</v>
      </c>
      <c r="C7962" s="21">
        <v>0.18115420160917117</v>
      </c>
    </row>
    <row r="7963" spans="1:3">
      <c r="A7963">
        <v>7960</v>
      </c>
      <c r="B7963" s="21">
        <v>0.2614394128751204</v>
      </c>
      <c r="C7963" s="21">
        <v>0.19058796697597061</v>
      </c>
    </row>
    <row r="7964" spans="1:3">
      <c r="A7964">
        <v>7961</v>
      </c>
      <c r="B7964" s="21">
        <v>0.264522511047807</v>
      </c>
      <c r="C7964" s="21">
        <v>0.16216726974774465</v>
      </c>
    </row>
    <row r="7965" spans="1:3">
      <c r="A7965">
        <v>7962</v>
      </c>
      <c r="B7965" s="21">
        <v>0.27761271769926604</v>
      </c>
      <c r="C7965" s="21">
        <v>0.12198646735658758</v>
      </c>
    </row>
    <row r="7966" spans="1:3">
      <c r="A7966">
        <v>7963</v>
      </c>
      <c r="B7966" s="21">
        <v>0.24144927390498924</v>
      </c>
      <c r="C7966" s="21">
        <v>0.14942162089434186</v>
      </c>
    </row>
    <row r="7967" spans="1:3">
      <c r="A7967">
        <v>7964</v>
      </c>
      <c r="B7967" s="21">
        <v>0.24692136711774709</v>
      </c>
      <c r="C7967" s="21">
        <v>0.22117674444692192</v>
      </c>
    </row>
    <row r="7968" spans="1:3">
      <c r="A7968">
        <v>7965</v>
      </c>
      <c r="B7968" s="21">
        <v>0.24850096678467296</v>
      </c>
      <c r="C7968" s="21">
        <v>0.18767643040360044</v>
      </c>
    </row>
    <row r="7969" spans="1:3">
      <c r="A7969">
        <v>7966</v>
      </c>
      <c r="B7969" s="21">
        <v>0.28739183396321477</v>
      </c>
      <c r="C7969" s="21">
        <v>0.28007646797798053</v>
      </c>
    </row>
    <row r="7970" spans="1:3">
      <c r="A7970">
        <v>7967</v>
      </c>
      <c r="B7970" s="21">
        <v>0.23049045654061423</v>
      </c>
      <c r="C7970" s="21">
        <v>0.21779990234866931</v>
      </c>
    </row>
    <row r="7971" spans="1:3">
      <c r="A7971">
        <v>7968</v>
      </c>
      <c r="B7971" s="21">
        <v>0.23846972840384195</v>
      </c>
      <c r="C7971" s="21">
        <v>0.15750456502401683</v>
      </c>
    </row>
    <row r="7972" spans="1:3">
      <c r="A7972">
        <v>7969</v>
      </c>
      <c r="B7972" s="21">
        <v>0.23189595060373083</v>
      </c>
      <c r="C7972" s="21">
        <v>0.22668274889769369</v>
      </c>
    </row>
    <row r="7973" spans="1:3">
      <c r="A7973">
        <v>7970</v>
      </c>
      <c r="B7973" s="21">
        <v>0.2145127858183192</v>
      </c>
      <c r="C7973" s="21">
        <v>0.21326624012893744</v>
      </c>
    </row>
    <row r="7974" spans="1:3">
      <c r="A7974">
        <v>7971</v>
      </c>
      <c r="B7974" s="21">
        <v>0.20202842458861653</v>
      </c>
      <c r="C7974" s="21">
        <v>0.22548115336063379</v>
      </c>
    </row>
    <row r="7975" spans="1:3">
      <c r="A7975">
        <v>7972</v>
      </c>
      <c r="B7975" s="21">
        <v>0.21962576107121104</v>
      </c>
      <c r="C7975" s="21">
        <v>0.17748386351976836</v>
      </c>
    </row>
    <row r="7976" spans="1:3">
      <c r="A7976">
        <v>7973</v>
      </c>
      <c r="B7976" s="21">
        <v>0.21649922484992321</v>
      </c>
      <c r="C7976" s="21">
        <v>0.22340592248818175</v>
      </c>
    </row>
    <row r="7977" spans="1:3">
      <c r="A7977">
        <v>7974</v>
      </c>
      <c r="B7977" s="21">
        <v>0.23613319748029643</v>
      </c>
      <c r="C7977" s="21">
        <v>0.18600395541143061</v>
      </c>
    </row>
    <row r="7978" spans="1:3">
      <c r="A7978">
        <v>7975</v>
      </c>
      <c r="B7978" s="21">
        <v>0.27110476779579978</v>
      </c>
      <c r="C7978" s="21">
        <v>0.16364188997689094</v>
      </c>
    </row>
    <row r="7979" spans="1:3">
      <c r="A7979">
        <v>7976</v>
      </c>
      <c r="B7979" s="21">
        <v>0.22817660989518473</v>
      </c>
      <c r="C7979" s="21">
        <v>0.22195986347468366</v>
      </c>
    </row>
    <row r="7980" spans="1:3">
      <c r="A7980">
        <v>7977</v>
      </c>
      <c r="B7980" s="21">
        <v>0.23447380592813377</v>
      </c>
      <c r="C7980" s="21">
        <v>0.19992225102453506</v>
      </c>
    </row>
    <row r="7981" spans="1:3">
      <c r="A7981">
        <v>7978</v>
      </c>
      <c r="B7981" s="21">
        <v>0.23952123355214522</v>
      </c>
      <c r="C7981" s="21">
        <v>0.18369635135253617</v>
      </c>
    </row>
    <row r="7982" spans="1:3">
      <c r="A7982">
        <v>7979</v>
      </c>
      <c r="B7982" s="21">
        <v>0.23101933202305552</v>
      </c>
      <c r="C7982" s="21">
        <v>0.24921333216914165</v>
      </c>
    </row>
    <row r="7983" spans="1:3">
      <c r="A7983">
        <v>7980</v>
      </c>
      <c r="B7983" s="21">
        <v>0.23457270150794096</v>
      </c>
      <c r="C7983" s="21">
        <v>0.17404871689565468</v>
      </c>
    </row>
    <row r="7984" spans="1:3">
      <c r="A7984">
        <v>7981</v>
      </c>
      <c r="B7984" s="21">
        <v>0.22590035359822677</v>
      </c>
      <c r="C7984" s="21">
        <v>0.20674953617418393</v>
      </c>
    </row>
    <row r="7985" spans="1:3">
      <c r="A7985">
        <v>7982</v>
      </c>
      <c r="B7985" s="21">
        <v>0.25232982165873213</v>
      </c>
      <c r="C7985" s="21">
        <v>0.15533420890784599</v>
      </c>
    </row>
    <row r="7986" spans="1:3">
      <c r="A7986">
        <v>7983</v>
      </c>
      <c r="B7986" s="21">
        <v>0.25594032855186644</v>
      </c>
      <c r="C7986" s="21">
        <v>0.20206678276578896</v>
      </c>
    </row>
    <row r="7987" spans="1:3">
      <c r="A7987">
        <v>7984</v>
      </c>
      <c r="B7987" s="21">
        <v>0.26531613464794207</v>
      </c>
      <c r="C7987" s="21">
        <v>0.25224913771286012</v>
      </c>
    </row>
    <row r="7988" spans="1:3">
      <c r="A7988">
        <v>7985</v>
      </c>
      <c r="B7988" s="21">
        <v>0.25144878987904629</v>
      </c>
      <c r="C7988" s="21">
        <v>0.19882041561151814</v>
      </c>
    </row>
    <row r="7989" spans="1:3">
      <c r="A7989">
        <v>7986</v>
      </c>
      <c r="B7989" s="21">
        <v>0.22907435694245731</v>
      </c>
      <c r="C7989" s="21">
        <v>0.25641300466520733</v>
      </c>
    </row>
    <row r="7990" spans="1:3">
      <c r="A7990">
        <v>7987</v>
      </c>
      <c r="B7990" s="21">
        <v>0.26394998863918129</v>
      </c>
      <c r="C7990" s="21">
        <v>0.18488475690838024</v>
      </c>
    </row>
    <row r="7991" spans="1:3">
      <c r="A7991">
        <v>7988</v>
      </c>
      <c r="B7991" s="21">
        <v>0.22284831041450914</v>
      </c>
      <c r="C7991" s="21">
        <v>0.18544222180198963</v>
      </c>
    </row>
    <row r="7992" spans="1:3">
      <c r="A7992">
        <v>7989</v>
      </c>
      <c r="B7992" s="21">
        <v>0.22789423291215349</v>
      </c>
      <c r="C7992" s="21">
        <v>0.18077963459951218</v>
      </c>
    </row>
    <row r="7993" spans="1:3">
      <c r="A7993">
        <v>7990</v>
      </c>
      <c r="B7993" s="21">
        <v>0.25254660181432437</v>
      </c>
      <c r="C7993" s="21">
        <v>0.17790927059540862</v>
      </c>
    </row>
    <row r="7994" spans="1:3">
      <c r="A7994">
        <v>7991</v>
      </c>
      <c r="B7994" s="21">
        <v>0.23045273207612593</v>
      </c>
      <c r="C7994" s="21">
        <v>0.24612099510239235</v>
      </c>
    </row>
    <row r="7995" spans="1:3">
      <c r="A7995">
        <v>7992</v>
      </c>
      <c r="B7995" s="21">
        <v>0.27279217166053227</v>
      </c>
      <c r="C7995" s="21">
        <v>0.14877172456158044</v>
      </c>
    </row>
    <row r="7996" spans="1:3">
      <c r="A7996">
        <v>7993</v>
      </c>
      <c r="B7996" s="21">
        <v>0.22213518915171027</v>
      </c>
      <c r="C7996" s="21">
        <v>0.21360462834641575</v>
      </c>
    </row>
    <row r="7997" spans="1:3">
      <c r="A7997">
        <v>7994</v>
      </c>
      <c r="B7997" s="21">
        <v>0.205003806196249</v>
      </c>
      <c r="C7997" s="21">
        <v>0.2072901785998098</v>
      </c>
    </row>
    <row r="7998" spans="1:3">
      <c r="A7998">
        <v>7995</v>
      </c>
      <c r="B7998" s="21">
        <v>0.22348942463420338</v>
      </c>
      <c r="C7998" s="21">
        <v>0.23879428271569192</v>
      </c>
    </row>
    <row r="7999" spans="1:3">
      <c r="A7999">
        <v>7996</v>
      </c>
      <c r="B7999" s="21">
        <v>0.30552269342003979</v>
      </c>
      <c r="C7999" s="21">
        <v>0.11437505532703393</v>
      </c>
    </row>
    <row r="8000" spans="1:3">
      <c r="A8000">
        <v>7997</v>
      </c>
      <c r="B8000" s="21">
        <v>0.2283975853642716</v>
      </c>
      <c r="C8000" s="21">
        <v>0.19145603939457928</v>
      </c>
    </row>
    <row r="8001" spans="1:3">
      <c r="A8001">
        <v>7998</v>
      </c>
      <c r="B8001" s="21">
        <v>0.21485554486410938</v>
      </c>
      <c r="C8001" s="21">
        <v>0.23749018555794618</v>
      </c>
    </row>
    <row r="8002" spans="1:3">
      <c r="A8002">
        <v>7999</v>
      </c>
      <c r="B8002" s="21">
        <v>0.23731613134969048</v>
      </c>
      <c r="C8002" s="21">
        <v>0.23480263736139695</v>
      </c>
    </row>
    <row r="8003" spans="1:3">
      <c r="A8003">
        <v>8000</v>
      </c>
      <c r="B8003" s="21">
        <v>0.24715499004016139</v>
      </c>
      <c r="C8003" s="21">
        <v>0.25166545031522164</v>
      </c>
    </row>
    <row r="8004" spans="1:3">
      <c r="A8004">
        <v>8001</v>
      </c>
      <c r="B8004" s="21">
        <v>0.24170077801810871</v>
      </c>
      <c r="C8004" s="21">
        <v>0.22853379701158108</v>
      </c>
    </row>
    <row r="8005" spans="1:3">
      <c r="A8005">
        <v>8002</v>
      </c>
      <c r="B8005" s="21">
        <v>0.27409437826713995</v>
      </c>
      <c r="C8005" s="21">
        <v>0.1667261570009371</v>
      </c>
    </row>
    <row r="8006" spans="1:3">
      <c r="A8006">
        <v>8003</v>
      </c>
      <c r="B8006" s="21">
        <v>0.25977215080171639</v>
      </c>
      <c r="C8006" s="21">
        <v>0.20834319281600444</v>
      </c>
    </row>
    <row r="8007" spans="1:3">
      <c r="A8007">
        <v>8004</v>
      </c>
      <c r="B8007" s="21">
        <v>0.26249836994133469</v>
      </c>
      <c r="C8007" s="21">
        <v>0.17259403589139252</v>
      </c>
    </row>
    <row r="8008" spans="1:3">
      <c r="A8008">
        <v>8005</v>
      </c>
      <c r="B8008" s="21">
        <v>0.1906400446883037</v>
      </c>
      <c r="C8008" s="21">
        <v>0.24054591392430635</v>
      </c>
    </row>
    <row r="8009" spans="1:3">
      <c r="A8009">
        <v>8006</v>
      </c>
      <c r="B8009" s="21">
        <v>0.24084489819685306</v>
      </c>
      <c r="C8009" s="21">
        <v>0.27064998117949174</v>
      </c>
    </row>
    <row r="8010" spans="1:3">
      <c r="A8010">
        <v>8007</v>
      </c>
      <c r="B8010" s="21">
        <v>0.21761714148376743</v>
      </c>
      <c r="C8010" s="21">
        <v>0.19460714605338947</v>
      </c>
    </row>
    <row r="8011" spans="1:3">
      <c r="A8011">
        <v>8008</v>
      </c>
      <c r="B8011" s="21">
        <v>0.28016773575234172</v>
      </c>
      <c r="C8011" s="21">
        <v>0.24508933187987381</v>
      </c>
    </row>
    <row r="8012" spans="1:3">
      <c r="A8012">
        <v>8009</v>
      </c>
      <c r="B8012" s="21">
        <v>0.22162866935503017</v>
      </c>
      <c r="C8012" s="21">
        <v>0.21438215102690319</v>
      </c>
    </row>
    <row r="8013" spans="1:3">
      <c r="A8013">
        <v>8010</v>
      </c>
      <c r="B8013" s="21">
        <v>0.24392635052249831</v>
      </c>
      <c r="C8013" s="21">
        <v>0.18819767447390909</v>
      </c>
    </row>
    <row r="8014" spans="1:3">
      <c r="A8014">
        <v>8011</v>
      </c>
      <c r="B8014" s="21">
        <v>0.24328071483543631</v>
      </c>
      <c r="C8014" s="21">
        <v>0.1953064822957743</v>
      </c>
    </row>
    <row r="8015" spans="1:3">
      <c r="A8015">
        <v>8012</v>
      </c>
      <c r="B8015" s="21">
        <v>0.19336464143130402</v>
      </c>
      <c r="C8015" s="21">
        <v>0.22080512697862198</v>
      </c>
    </row>
    <row r="8016" spans="1:3">
      <c r="A8016">
        <v>8013</v>
      </c>
      <c r="B8016" s="21">
        <v>0.2277380899129747</v>
      </c>
      <c r="C8016" s="21">
        <v>0.1724095145056625</v>
      </c>
    </row>
    <row r="8017" spans="1:3">
      <c r="A8017">
        <v>8014</v>
      </c>
      <c r="B8017" s="21">
        <v>0.28564507750040613</v>
      </c>
      <c r="C8017" s="21">
        <v>0.18677082725219074</v>
      </c>
    </row>
    <row r="8018" spans="1:3">
      <c r="A8018">
        <v>8015</v>
      </c>
      <c r="B8018" s="21">
        <v>0.2369019544841984</v>
      </c>
      <c r="C8018" s="21">
        <v>0.16279005236898245</v>
      </c>
    </row>
    <row r="8019" spans="1:3">
      <c r="A8019">
        <v>8016</v>
      </c>
      <c r="B8019" s="21">
        <v>0.2333436024577917</v>
      </c>
      <c r="C8019" s="21">
        <v>0.16691088966115247</v>
      </c>
    </row>
    <row r="8020" spans="1:3">
      <c r="A8020">
        <v>8017</v>
      </c>
      <c r="B8020" s="21">
        <v>0.2282764719157872</v>
      </c>
      <c r="C8020" s="21">
        <v>0.20327689337123939</v>
      </c>
    </row>
    <row r="8021" spans="1:3">
      <c r="A8021">
        <v>8018</v>
      </c>
      <c r="B8021" s="21">
        <v>0.25773960091881482</v>
      </c>
      <c r="C8021" s="21">
        <v>0.15139935973940044</v>
      </c>
    </row>
    <row r="8022" spans="1:3">
      <c r="A8022">
        <v>8019</v>
      </c>
      <c r="B8022" s="21">
        <v>0.23224433703863495</v>
      </c>
      <c r="C8022" s="21">
        <v>0.20810497170259948</v>
      </c>
    </row>
    <row r="8023" spans="1:3">
      <c r="A8023">
        <v>8020</v>
      </c>
      <c r="B8023" s="21">
        <v>0.22412574078164421</v>
      </c>
      <c r="C8023" s="21">
        <v>0.19811684385858655</v>
      </c>
    </row>
    <row r="8024" spans="1:3">
      <c r="A8024">
        <v>8021</v>
      </c>
      <c r="B8024" s="21">
        <v>0.22948108177445539</v>
      </c>
      <c r="C8024" s="21">
        <v>0.1860358793286444</v>
      </c>
    </row>
    <row r="8025" spans="1:3">
      <c r="A8025">
        <v>8022</v>
      </c>
      <c r="B8025" s="21">
        <v>0.29147593135757827</v>
      </c>
      <c r="C8025" s="21">
        <v>0.11174042681174758</v>
      </c>
    </row>
    <row r="8026" spans="1:3">
      <c r="A8026">
        <v>8023</v>
      </c>
      <c r="B8026" s="21">
        <v>0.26697071502663983</v>
      </c>
      <c r="C8026" s="21">
        <v>0.16245818441785839</v>
      </c>
    </row>
    <row r="8027" spans="1:3">
      <c r="A8027">
        <v>8024</v>
      </c>
      <c r="B8027" s="21">
        <v>0.24394337668523744</v>
      </c>
      <c r="C8027" s="21">
        <v>0.23293558402582717</v>
      </c>
    </row>
    <row r="8028" spans="1:3">
      <c r="A8028">
        <v>8025</v>
      </c>
      <c r="B8028" s="21">
        <v>0.24024342604637114</v>
      </c>
      <c r="C8028" s="21">
        <v>0.24829042009347804</v>
      </c>
    </row>
    <row r="8029" spans="1:3">
      <c r="A8029">
        <v>8026</v>
      </c>
      <c r="B8029" s="21">
        <v>0.25833589174097338</v>
      </c>
      <c r="C8029" s="21">
        <v>0.1708662681225098</v>
      </c>
    </row>
    <row r="8030" spans="1:3">
      <c r="A8030">
        <v>8027</v>
      </c>
      <c r="B8030" s="21">
        <v>0.23464648474694744</v>
      </c>
      <c r="C8030" s="21">
        <v>0.15858303908378413</v>
      </c>
    </row>
    <row r="8031" spans="1:3">
      <c r="A8031">
        <v>8028</v>
      </c>
      <c r="B8031" s="21">
        <v>0.25057914024591127</v>
      </c>
      <c r="C8031" s="21">
        <v>0.1418822677701515</v>
      </c>
    </row>
    <row r="8032" spans="1:3">
      <c r="A8032">
        <v>8029</v>
      </c>
      <c r="B8032" s="21">
        <v>0.2190968992713607</v>
      </c>
      <c r="C8032" s="21">
        <v>0.19812007800338177</v>
      </c>
    </row>
    <row r="8033" spans="1:3">
      <c r="A8033">
        <v>8030</v>
      </c>
      <c r="B8033" s="21">
        <v>0.26438502872112402</v>
      </c>
      <c r="C8033" s="21">
        <v>0.23363805675560748</v>
      </c>
    </row>
    <row r="8034" spans="1:3">
      <c r="A8034">
        <v>8031</v>
      </c>
      <c r="B8034" s="21">
        <v>0.20954871572464645</v>
      </c>
      <c r="C8034" s="21">
        <v>0.22364878633910229</v>
      </c>
    </row>
    <row r="8035" spans="1:3">
      <c r="A8035">
        <v>8032</v>
      </c>
      <c r="B8035" s="21">
        <v>0.22756949394665218</v>
      </c>
      <c r="C8035" s="21">
        <v>0.19363513951298994</v>
      </c>
    </row>
    <row r="8036" spans="1:3">
      <c r="A8036">
        <v>8033</v>
      </c>
      <c r="B8036" s="21">
        <v>0.21992494922916189</v>
      </c>
      <c r="C8036" s="21">
        <v>0.21878884151801439</v>
      </c>
    </row>
    <row r="8037" spans="1:3">
      <c r="A8037">
        <v>8034</v>
      </c>
      <c r="B8037" s="21">
        <v>0.21766061161597891</v>
      </c>
      <c r="C8037" s="21">
        <v>0.20079813702152385</v>
      </c>
    </row>
    <row r="8038" spans="1:3">
      <c r="A8038">
        <v>8035</v>
      </c>
      <c r="B8038" s="21">
        <v>0.21543096966943884</v>
      </c>
      <c r="C8038" s="21">
        <v>0.23202878546763014</v>
      </c>
    </row>
    <row r="8039" spans="1:3">
      <c r="A8039">
        <v>8036</v>
      </c>
      <c r="B8039" s="21">
        <v>0.28346425380718954</v>
      </c>
      <c r="C8039" s="21">
        <v>0.18145352008348398</v>
      </c>
    </row>
    <row r="8040" spans="1:3">
      <c r="A8040">
        <v>8037</v>
      </c>
      <c r="B8040" s="21">
        <v>0.24323781764183064</v>
      </c>
      <c r="C8040" s="21">
        <v>0.15800089922334457</v>
      </c>
    </row>
    <row r="8041" spans="1:3">
      <c r="A8041">
        <v>8038</v>
      </c>
      <c r="B8041" s="21">
        <v>0.27827171487023417</v>
      </c>
      <c r="C8041" s="21">
        <v>0.19164429662474886</v>
      </c>
    </row>
    <row r="8042" spans="1:3">
      <c r="A8042">
        <v>8039</v>
      </c>
      <c r="B8042" s="21">
        <v>0.21833989637105569</v>
      </c>
      <c r="C8042" s="21">
        <v>0.28388392896148246</v>
      </c>
    </row>
    <row r="8043" spans="1:3">
      <c r="A8043">
        <v>8040</v>
      </c>
      <c r="B8043" s="21">
        <v>0.20850517876907737</v>
      </c>
      <c r="C8043" s="21">
        <v>0.19824784369526349</v>
      </c>
    </row>
    <row r="8044" spans="1:3">
      <c r="A8044">
        <v>8041</v>
      </c>
      <c r="B8044" s="21">
        <v>0.2055942918586201</v>
      </c>
      <c r="C8044" s="21">
        <v>0.21202826745868331</v>
      </c>
    </row>
    <row r="8045" spans="1:3">
      <c r="A8045">
        <v>8042</v>
      </c>
      <c r="B8045" s="21">
        <v>0.23316541070735972</v>
      </c>
      <c r="C8045" s="21">
        <v>0.20067270707145624</v>
      </c>
    </row>
    <row r="8046" spans="1:3">
      <c r="A8046">
        <v>8043</v>
      </c>
      <c r="B8046" s="21">
        <v>0.23485766825942336</v>
      </c>
      <c r="C8046" s="21">
        <v>0.18134178919598792</v>
      </c>
    </row>
    <row r="8047" spans="1:3">
      <c r="A8047">
        <v>8044</v>
      </c>
      <c r="B8047" s="21">
        <v>0.22425989527341306</v>
      </c>
      <c r="C8047" s="21">
        <v>0.20659314643430055</v>
      </c>
    </row>
    <row r="8048" spans="1:3">
      <c r="A8048">
        <v>8045</v>
      </c>
      <c r="B8048" s="21">
        <v>0.25124469115127041</v>
      </c>
      <c r="C8048" s="21">
        <v>0.25029405842686414</v>
      </c>
    </row>
    <row r="8049" spans="1:3">
      <c r="A8049">
        <v>8046</v>
      </c>
      <c r="B8049" s="21">
        <v>0.22470341589302589</v>
      </c>
      <c r="C8049" s="21">
        <v>0.16805028195276564</v>
      </c>
    </row>
    <row r="8050" spans="1:3">
      <c r="A8050">
        <v>8047</v>
      </c>
      <c r="B8050" s="21">
        <v>0.23322894825180479</v>
      </c>
      <c r="C8050" s="21">
        <v>0.17131264063375456</v>
      </c>
    </row>
    <row r="8051" spans="1:3">
      <c r="A8051">
        <v>8048</v>
      </c>
      <c r="B8051" s="21">
        <v>0.25284191298381792</v>
      </c>
      <c r="C8051" s="21">
        <v>0.16304574711868572</v>
      </c>
    </row>
    <row r="8052" spans="1:3">
      <c r="A8052">
        <v>8049</v>
      </c>
      <c r="B8052" s="21">
        <v>0.2557061944855934</v>
      </c>
      <c r="C8052" s="21">
        <v>0.26121815352430527</v>
      </c>
    </row>
    <row r="8053" spans="1:3">
      <c r="A8053">
        <v>8050</v>
      </c>
      <c r="B8053" s="21">
        <v>0.2215558898163176</v>
      </c>
      <c r="C8053" s="21">
        <v>0.2031126569634927</v>
      </c>
    </row>
    <row r="8054" spans="1:3">
      <c r="A8054">
        <v>8051</v>
      </c>
      <c r="B8054" s="21">
        <v>0.25583950989598392</v>
      </c>
      <c r="C8054" s="21">
        <v>0.17034220929985308</v>
      </c>
    </row>
    <row r="8055" spans="1:3">
      <c r="A8055">
        <v>8052</v>
      </c>
      <c r="B8055" s="21">
        <v>0.23469722256203024</v>
      </c>
      <c r="C8055" s="21">
        <v>0.23481217722894834</v>
      </c>
    </row>
    <row r="8056" spans="1:3">
      <c r="A8056">
        <v>8053</v>
      </c>
      <c r="B8056" s="21">
        <v>0.23095098214883983</v>
      </c>
      <c r="C8056" s="21">
        <v>0.21621097575423248</v>
      </c>
    </row>
    <row r="8057" spans="1:3">
      <c r="A8057">
        <v>8054</v>
      </c>
      <c r="B8057" s="21">
        <v>0.2580403903556282</v>
      </c>
      <c r="C8057" s="21">
        <v>0.18529635940889366</v>
      </c>
    </row>
    <row r="8058" spans="1:3">
      <c r="A8058">
        <v>8055</v>
      </c>
      <c r="B8058" s="21">
        <v>0.24139788360714534</v>
      </c>
      <c r="C8058" s="21">
        <v>0.15873216922375138</v>
      </c>
    </row>
    <row r="8059" spans="1:3">
      <c r="A8059">
        <v>8056</v>
      </c>
      <c r="B8059" s="21">
        <v>0.21464303566233447</v>
      </c>
      <c r="C8059" s="21">
        <v>0.22189641816052277</v>
      </c>
    </row>
    <row r="8060" spans="1:3">
      <c r="A8060">
        <v>8057</v>
      </c>
      <c r="B8060" s="21">
        <v>0.21791492645287638</v>
      </c>
      <c r="C8060" s="21">
        <v>0.1866989111933198</v>
      </c>
    </row>
    <row r="8061" spans="1:3">
      <c r="A8061">
        <v>8058</v>
      </c>
      <c r="B8061" s="21">
        <v>0.20036381513987803</v>
      </c>
      <c r="C8061" s="21">
        <v>0.2173185866482121</v>
      </c>
    </row>
    <row r="8062" spans="1:3">
      <c r="A8062">
        <v>8059</v>
      </c>
      <c r="B8062" s="21">
        <v>0.23319007467562922</v>
      </c>
      <c r="C8062" s="21">
        <v>0.19014037065356568</v>
      </c>
    </row>
    <row r="8063" spans="1:3">
      <c r="A8063">
        <v>8060</v>
      </c>
      <c r="B8063" s="21">
        <v>0.21960602613464783</v>
      </c>
      <c r="C8063" s="21">
        <v>0.21451470894885569</v>
      </c>
    </row>
    <row r="8064" spans="1:3">
      <c r="A8064">
        <v>8061</v>
      </c>
      <c r="B8064" s="21">
        <v>0.23645911033052153</v>
      </c>
      <c r="C8064" s="21">
        <v>0.19614131236858523</v>
      </c>
    </row>
    <row r="8065" spans="1:3">
      <c r="A8065">
        <v>8062</v>
      </c>
      <c r="B8065" s="21">
        <v>0.20923501116166138</v>
      </c>
      <c r="C8065" s="21">
        <v>0.20494633835094783</v>
      </c>
    </row>
    <row r="8066" spans="1:3">
      <c r="A8066">
        <v>8063</v>
      </c>
      <c r="B8066" s="21">
        <v>0.20879203259200632</v>
      </c>
      <c r="C8066" s="21">
        <v>0.2394918740680389</v>
      </c>
    </row>
    <row r="8067" spans="1:3">
      <c r="A8067">
        <v>8064</v>
      </c>
      <c r="B8067" s="21">
        <v>0.23461351384112614</v>
      </c>
      <c r="C8067" s="21">
        <v>0.15240736332412014</v>
      </c>
    </row>
    <row r="8068" spans="1:3">
      <c r="A8068">
        <v>8065</v>
      </c>
      <c r="B8068" s="21">
        <v>0.21626165367237862</v>
      </c>
      <c r="C8068" s="21">
        <v>0.1755919556380211</v>
      </c>
    </row>
    <row r="8069" spans="1:3">
      <c r="A8069">
        <v>8066</v>
      </c>
      <c r="B8069" s="21">
        <v>0.27431132627388083</v>
      </c>
      <c r="C8069" s="21">
        <v>0.13426840701441817</v>
      </c>
    </row>
    <row r="8070" spans="1:3">
      <c r="A8070">
        <v>8067</v>
      </c>
      <c r="B8070" s="21">
        <v>0.21692613836946462</v>
      </c>
      <c r="C8070" s="21">
        <v>0.23437694348968147</v>
      </c>
    </row>
    <row r="8071" spans="1:3">
      <c r="A8071">
        <v>8068</v>
      </c>
      <c r="B8071" s="21">
        <v>0.21801293905962812</v>
      </c>
      <c r="C8071" s="21">
        <v>0.20797985324301002</v>
      </c>
    </row>
    <row r="8072" spans="1:3">
      <c r="A8072">
        <v>8069</v>
      </c>
      <c r="B8072" s="21">
        <v>0.22226049057977532</v>
      </c>
      <c r="C8072" s="21">
        <v>0.23630553031549767</v>
      </c>
    </row>
    <row r="8073" spans="1:3">
      <c r="A8073">
        <v>8070</v>
      </c>
      <c r="B8073" s="21">
        <v>0.23045258477287689</v>
      </c>
      <c r="C8073" s="21">
        <v>0.21641890771546574</v>
      </c>
    </row>
    <row r="8074" spans="1:3">
      <c r="A8074">
        <v>8071</v>
      </c>
      <c r="B8074" s="21">
        <v>0.22662772240750334</v>
      </c>
      <c r="C8074" s="21">
        <v>0.19878761016892904</v>
      </c>
    </row>
    <row r="8075" spans="1:3">
      <c r="A8075">
        <v>8072</v>
      </c>
      <c r="B8075" s="21">
        <v>0.27996492260429012</v>
      </c>
      <c r="C8075" s="21">
        <v>0.24684151169690677</v>
      </c>
    </row>
    <row r="8076" spans="1:3">
      <c r="A8076">
        <v>8073</v>
      </c>
      <c r="B8076" s="21">
        <v>0.21340060742441944</v>
      </c>
      <c r="C8076" s="21">
        <v>0.21470753434673506</v>
      </c>
    </row>
    <row r="8077" spans="1:3">
      <c r="A8077">
        <v>8074</v>
      </c>
      <c r="B8077" s="21">
        <v>0.24853888818939895</v>
      </c>
      <c r="C8077" s="21">
        <v>0.23181193984077877</v>
      </c>
    </row>
    <row r="8078" spans="1:3">
      <c r="A8078">
        <v>8075</v>
      </c>
      <c r="B8078" s="21">
        <v>0.22077335605606327</v>
      </c>
      <c r="C8078" s="21">
        <v>0.24729829065134099</v>
      </c>
    </row>
    <row r="8079" spans="1:3">
      <c r="A8079">
        <v>8076</v>
      </c>
      <c r="B8079" s="21">
        <v>0.23258028540674786</v>
      </c>
      <c r="C8079" s="21">
        <v>0.17614457544024598</v>
      </c>
    </row>
    <row r="8080" spans="1:3">
      <c r="A8080">
        <v>8077</v>
      </c>
      <c r="B8080" s="21">
        <v>0.2455485564026367</v>
      </c>
      <c r="C8080" s="21">
        <v>0.1479108901127765</v>
      </c>
    </row>
    <row r="8081" spans="1:3">
      <c r="A8081">
        <v>8078</v>
      </c>
      <c r="B8081" s="21">
        <v>0.19246382342807591</v>
      </c>
      <c r="C8081" s="21">
        <v>0.23814458144672945</v>
      </c>
    </row>
    <row r="8082" spans="1:3">
      <c r="A8082">
        <v>8079</v>
      </c>
      <c r="B8082" s="21">
        <v>0.23898048580015643</v>
      </c>
      <c r="C8082" s="21">
        <v>0.23192188323441351</v>
      </c>
    </row>
    <row r="8083" spans="1:3">
      <c r="A8083">
        <v>8080</v>
      </c>
      <c r="B8083" s="21">
        <v>0.20186230229720689</v>
      </c>
      <c r="C8083" s="21">
        <v>0.23793251698380824</v>
      </c>
    </row>
    <row r="8084" spans="1:3">
      <c r="A8084">
        <v>8081</v>
      </c>
      <c r="B8084" s="21">
        <v>0.29507257595057751</v>
      </c>
      <c r="C8084" s="21">
        <v>0.10909500842899197</v>
      </c>
    </row>
    <row r="8085" spans="1:3">
      <c r="A8085">
        <v>8082</v>
      </c>
      <c r="B8085" s="21">
        <v>0.26458646700200994</v>
      </c>
      <c r="C8085" s="21">
        <v>0.15514426917127097</v>
      </c>
    </row>
    <row r="8086" spans="1:3">
      <c r="A8086">
        <v>8083</v>
      </c>
      <c r="B8086" s="21">
        <v>0.25613367266643167</v>
      </c>
      <c r="C8086" s="21">
        <v>0.17658204977903255</v>
      </c>
    </row>
    <row r="8087" spans="1:3">
      <c r="A8087">
        <v>8084</v>
      </c>
      <c r="B8087" s="21">
        <v>0.23096842220965497</v>
      </c>
      <c r="C8087" s="21">
        <v>0.19491896102076944</v>
      </c>
    </row>
    <row r="8088" spans="1:3">
      <c r="A8088">
        <v>8085</v>
      </c>
      <c r="B8088" s="21">
        <v>0.25794454462128164</v>
      </c>
      <c r="C8088" s="21">
        <v>0.22427335580529398</v>
      </c>
    </row>
    <row r="8089" spans="1:3">
      <c r="A8089">
        <v>8086</v>
      </c>
      <c r="B8089" s="21">
        <v>0.24802004393946914</v>
      </c>
      <c r="C8089" s="21">
        <v>0.14372126412366815</v>
      </c>
    </row>
    <row r="8090" spans="1:3">
      <c r="A8090">
        <v>8087</v>
      </c>
      <c r="B8090" s="21">
        <v>0.2642393286759282</v>
      </c>
      <c r="C8090" s="21">
        <v>0.23909609442086935</v>
      </c>
    </row>
    <row r="8091" spans="1:3">
      <c r="A8091">
        <v>8088</v>
      </c>
      <c r="B8091" s="21">
        <v>0.19681539300588857</v>
      </c>
      <c r="C8091" s="21">
        <v>0.21929201548355182</v>
      </c>
    </row>
    <row r="8092" spans="1:3">
      <c r="A8092">
        <v>8089</v>
      </c>
      <c r="B8092" s="21">
        <v>0.28839334733347405</v>
      </c>
      <c r="C8092" s="21">
        <v>0.16117987169836676</v>
      </c>
    </row>
    <row r="8093" spans="1:3">
      <c r="A8093">
        <v>8090</v>
      </c>
      <c r="B8093" s="21">
        <v>0.25190318877385687</v>
      </c>
      <c r="C8093" s="21">
        <v>0.14448054624480597</v>
      </c>
    </row>
    <row r="8094" spans="1:3">
      <c r="A8094">
        <v>8091</v>
      </c>
      <c r="B8094" s="21">
        <v>0.25554168899378843</v>
      </c>
      <c r="C8094" s="21">
        <v>0.28991405918944835</v>
      </c>
    </row>
    <row r="8095" spans="1:3">
      <c r="A8095">
        <v>8092</v>
      </c>
      <c r="B8095" s="21">
        <v>0.2209309695904649</v>
      </c>
      <c r="C8095" s="21">
        <v>0.17515591319886384</v>
      </c>
    </row>
    <row r="8096" spans="1:3">
      <c r="A8096">
        <v>8093</v>
      </c>
      <c r="B8096" s="21">
        <v>0.27189029962976052</v>
      </c>
      <c r="C8096" s="21">
        <v>0.19075258434188125</v>
      </c>
    </row>
    <row r="8097" spans="1:3">
      <c r="A8097">
        <v>8094</v>
      </c>
      <c r="B8097" s="21">
        <v>0.20260977235138039</v>
      </c>
      <c r="C8097" s="21">
        <v>0.23975235311080523</v>
      </c>
    </row>
    <row r="8098" spans="1:3">
      <c r="A8098">
        <v>8095</v>
      </c>
      <c r="B8098" s="21">
        <v>0.21545752335388568</v>
      </c>
      <c r="C8098" s="21">
        <v>0.23521620989339204</v>
      </c>
    </row>
    <row r="8099" spans="1:3">
      <c r="A8099">
        <v>8096</v>
      </c>
      <c r="B8099" s="21">
        <v>0.24568327835404999</v>
      </c>
      <c r="C8099" s="21">
        <v>0.17888178229760648</v>
      </c>
    </row>
    <row r="8100" spans="1:3">
      <c r="A8100">
        <v>8097</v>
      </c>
      <c r="B8100" s="21">
        <v>0.23240218249327563</v>
      </c>
      <c r="C8100" s="21">
        <v>0.18431567961054712</v>
      </c>
    </row>
    <row r="8101" spans="1:3">
      <c r="A8101">
        <v>8098</v>
      </c>
      <c r="B8101" s="21">
        <v>0.22398858423225285</v>
      </c>
      <c r="C8101" s="21">
        <v>0.22984240835917444</v>
      </c>
    </row>
    <row r="8102" spans="1:3">
      <c r="A8102">
        <v>8099</v>
      </c>
      <c r="B8102" s="21">
        <v>0.25107934548578931</v>
      </c>
      <c r="C8102" s="21">
        <v>0.23293580809196959</v>
      </c>
    </row>
    <row r="8103" spans="1:3">
      <c r="A8103">
        <v>8100</v>
      </c>
      <c r="B8103" s="21">
        <v>0.2177087014429652</v>
      </c>
      <c r="C8103" s="21">
        <v>0.23517823404623989</v>
      </c>
    </row>
    <row r="8104" spans="1:3">
      <c r="A8104">
        <v>8101</v>
      </c>
      <c r="B8104" s="21">
        <v>0.26804324497400212</v>
      </c>
      <c r="C8104" s="21">
        <v>0.1514847762122972</v>
      </c>
    </row>
    <row r="8105" spans="1:3">
      <c r="A8105">
        <v>8102</v>
      </c>
      <c r="B8105" s="21">
        <v>0.21645939956037616</v>
      </c>
      <c r="C8105" s="21">
        <v>0.18370602486647131</v>
      </c>
    </row>
    <row r="8106" spans="1:3">
      <c r="A8106">
        <v>8103</v>
      </c>
      <c r="B8106" s="21">
        <v>0.22919606205337778</v>
      </c>
      <c r="C8106" s="21">
        <v>0.16060474777465564</v>
      </c>
    </row>
    <row r="8107" spans="1:3">
      <c r="A8107">
        <v>8104</v>
      </c>
      <c r="B8107" s="21">
        <v>0.22138387965114972</v>
      </c>
      <c r="C8107" s="21">
        <v>0.19003119504798338</v>
      </c>
    </row>
    <row r="8108" spans="1:3">
      <c r="A8108">
        <v>8105</v>
      </c>
      <c r="B8108" s="21">
        <v>0.23215386004299396</v>
      </c>
      <c r="C8108" s="21">
        <v>0.18027812867526744</v>
      </c>
    </row>
    <row r="8109" spans="1:3">
      <c r="A8109">
        <v>8106</v>
      </c>
      <c r="B8109" s="21">
        <v>0.21734051012826411</v>
      </c>
      <c r="C8109" s="21">
        <v>0.21741949114314496</v>
      </c>
    </row>
    <row r="8110" spans="1:3">
      <c r="A8110">
        <v>8107</v>
      </c>
      <c r="B8110" s="21">
        <v>0.27944890446101528</v>
      </c>
      <c r="C8110" s="21">
        <v>0.14110244897692517</v>
      </c>
    </row>
    <row r="8111" spans="1:3">
      <c r="A8111">
        <v>8108</v>
      </c>
      <c r="B8111" s="21">
        <v>0.2000069774012492</v>
      </c>
      <c r="C8111" s="21">
        <v>0.20349528373411838</v>
      </c>
    </row>
    <row r="8112" spans="1:3">
      <c r="A8112">
        <v>8109</v>
      </c>
      <c r="B8112" s="21">
        <v>0.28036155490190173</v>
      </c>
      <c r="C8112" s="21">
        <v>0.15329805754154852</v>
      </c>
    </row>
    <row r="8113" spans="1:3">
      <c r="A8113">
        <v>8110</v>
      </c>
      <c r="B8113" s="21">
        <v>0.21853382842238156</v>
      </c>
      <c r="C8113" s="21">
        <v>0.18671196432214182</v>
      </c>
    </row>
    <row r="8114" spans="1:3">
      <c r="A8114">
        <v>8111</v>
      </c>
      <c r="B8114" s="21">
        <v>0.30283392158855221</v>
      </c>
      <c r="C8114" s="21">
        <v>0.15586905176102012</v>
      </c>
    </row>
    <row r="8115" spans="1:3">
      <c r="A8115">
        <v>8112</v>
      </c>
      <c r="B8115" s="21">
        <v>0.22326172835088556</v>
      </c>
      <c r="C8115" s="21">
        <v>0.23207764432853742</v>
      </c>
    </row>
    <row r="8116" spans="1:3">
      <c r="A8116">
        <v>8113</v>
      </c>
      <c r="B8116" s="21">
        <v>0.24105706065294125</v>
      </c>
      <c r="C8116" s="21">
        <v>0.17625094233765237</v>
      </c>
    </row>
    <row r="8117" spans="1:3">
      <c r="A8117">
        <v>8114</v>
      </c>
      <c r="B8117" s="21">
        <v>0.22980159692121971</v>
      </c>
      <c r="C8117" s="21">
        <v>0.21302986443120259</v>
      </c>
    </row>
    <row r="8118" spans="1:3">
      <c r="A8118">
        <v>8115</v>
      </c>
      <c r="B8118" s="21">
        <v>0.23352051224342518</v>
      </c>
      <c r="C8118" s="21">
        <v>0.17677550716598525</v>
      </c>
    </row>
    <row r="8119" spans="1:3">
      <c r="A8119">
        <v>8116</v>
      </c>
      <c r="B8119" s="21">
        <v>0.25779563306946118</v>
      </c>
      <c r="C8119" s="21">
        <v>0.19157416578150077</v>
      </c>
    </row>
    <row r="8120" spans="1:3">
      <c r="A8120">
        <v>8117</v>
      </c>
      <c r="B8120" s="21">
        <v>0.27631846395905335</v>
      </c>
      <c r="C8120" s="21">
        <v>0.13268755601945434</v>
      </c>
    </row>
    <row r="8121" spans="1:3">
      <c r="A8121">
        <v>8118</v>
      </c>
      <c r="B8121" s="21">
        <v>0.25128671123444385</v>
      </c>
      <c r="C8121" s="21">
        <v>0.19884112988307429</v>
      </c>
    </row>
    <row r="8122" spans="1:3">
      <c r="A8122">
        <v>8119</v>
      </c>
      <c r="B8122" s="21">
        <v>0.25912739687693293</v>
      </c>
      <c r="C8122" s="21">
        <v>0.14931291487400264</v>
      </c>
    </row>
    <row r="8123" spans="1:3">
      <c r="A8123">
        <v>8120</v>
      </c>
      <c r="B8123" s="21">
        <v>0.20983542368519403</v>
      </c>
      <c r="C8123" s="21">
        <v>0.20552831446721287</v>
      </c>
    </row>
    <row r="8124" spans="1:3">
      <c r="A8124">
        <v>8121</v>
      </c>
      <c r="B8124" s="21">
        <v>0.21988687298145462</v>
      </c>
      <c r="C8124" s="21">
        <v>0.1718638391803905</v>
      </c>
    </row>
    <row r="8125" spans="1:3">
      <c r="A8125">
        <v>8122</v>
      </c>
      <c r="B8125" s="21">
        <v>0.22496668225208044</v>
      </c>
      <c r="C8125" s="21">
        <v>0.1712371125491019</v>
      </c>
    </row>
    <row r="8126" spans="1:3">
      <c r="A8126">
        <v>8123</v>
      </c>
      <c r="B8126" s="21">
        <v>0.23005639994214797</v>
      </c>
      <c r="C8126" s="21">
        <v>0.19670420657280258</v>
      </c>
    </row>
    <row r="8127" spans="1:3">
      <c r="A8127">
        <v>8124</v>
      </c>
      <c r="B8127" s="21">
        <v>0.20325466733687775</v>
      </c>
      <c r="C8127" s="21">
        <v>0.20018797682874806</v>
      </c>
    </row>
    <row r="8128" spans="1:3">
      <c r="A8128">
        <v>8125</v>
      </c>
      <c r="B8128" s="21">
        <v>0.21735103701376551</v>
      </c>
      <c r="C8128" s="21">
        <v>0.22103523292303101</v>
      </c>
    </row>
    <row r="8129" spans="1:3">
      <c r="A8129">
        <v>8126</v>
      </c>
      <c r="B8129" s="21">
        <v>0.30226943235097409</v>
      </c>
      <c r="C8129" s="21">
        <v>0.18183685360564414</v>
      </c>
    </row>
    <row r="8130" spans="1:3">
      <c r="A8130">
        <v>8127</v>
      </c>
      <c r="B8130" s="21">
        <v>0.216736474304423</v>
      </c>
      <c r="C8130" s="21">
        <v>0.21491522387090206</v>
      </c>
    </row>
    <row r="8131" spans="1:3">
      <c r="A8131">
        <v>8128</v>
      </c>
      <c r="B8131" s="21">
        <v>0.24642409616749555</v>
      </c>
      <c r="C8131" s="21">
        <v>0.20194754623490507</v>
      </c>
    </row>
    <row r="8132" spans="1:3">
      <c r="A8132">
        <v>8129</v>
      </c>
      <c r="B8132" s="21">
        <v>0.21898625857647516</v>
      </c>
      <c r="C8132" s="21">
        <v>0.19405680205977838</v>
      </c>
    </row>
    <row r="8133" spans="1:3">
      <c r="A8133">
        <v>8130</v>
      </c>
      <c r="B8133" s="21">
        <v>0.25111164026575755</v>
      </c>
      <c r="C8133" s="21">
        <v>0.18145534848482026</v>
      </c>
    </row>
    <row r="8134" spans="1:3">
      <c r="A8134">
        <v>8131</v>
      </c>
      <c r="B8134" s="21">
        <v>0.23935831673959659</v>
      </c>
      <c r="C8134" s="21">
        <v>0.16897794653534837</v>
      </c>
    </row>
    <row r="8135" spans="1:3">
      <c r="A8135">
        <v>8132</v>
      </c>
      <c r="B8135" s="21">
        <v>0.25209976028374503</v>
      </c>
      <c r="C8135" s="21">
        <v>0.15038004540772687</v>
      </c>
    </row>
    <row r="8136" spans="1:3">
      <c r="A8136">
        <v>8133</v>
      </c>
      <c r="B8136" s="21">
        <v>0.26636155669538847</v>
      </c>
      <c r="C8136" s="21">
        <v>0.19250192526906074</v>
      </c>
    </row>
    <row r="8137" spans="1:3">
      <c r="A8137">
        <v>8134</v>
      </c>
      <c r="B8137" s="21">
        <v>0.22152564153290075</v>
      </c>
      <c r="C8137" s="21">
        <v>0.1876890405713261</v>
      </c>
    </row>
    <row r="8138" spans="1:3">
      <c r="A8138">
        <v>8135</v>
      </c>
      <c r="B8138" s="21">
        <v>0.232011190371397</v>
      </c>
      <c r="C8138" s="21">
        <v>0.19772973025109797</v>
      </c>
    </row>
    <row r="8139" spans="1:3">
      <c r="A8139">
        <v>8136</v>
      </c>
      <c r="B8139" s="21">
        <v>0.23831490941664485</v>
      </c>
      <c r="C8139" s="21">
        <v>0.16149217646442954</v>
      </c>
    </row>
    <row r="8140" spans="1:3">
      <c r="A8140">
        <v>8137</v>
      </c>
      <c r="B8140" s="21">
        <v>0.19907321292226726</v>
      </c>
      <c r="C8140" s="21">
        <v>0.22301097634156872</v>
      </c>
    </row>
    <row r="8141" spans="1:3">
      <c r="A8141">
        <v>8138</v>
      </c>
      <c r="B8141" s="21">
        <v>0.2845003387621739</v>
      </c>
      <c r="C8141" s="21">
        <v>0.18241772136297135</v>
      </c>
    </row>
    <row r="8142" spans="1:3">
      <c r="A8142">
        <v>8139</v>
      </c>
      <c r="B8142" s="21">
        <v>0.20314291188233091</v>
      </c>
      <c r="C8142" s="21">
        <v>0.23871879413097366</v>
      </c>
    </row>
    <row r="8143" spans="1:3">
      <c r="A8143">
        <v>8140</v>
      </c>
      <c r="B8143" s="21">
        <v>0.20424383539069407</v>
      </c>
      <c r="C8143" s="21">
        <v>0.20147871190849465</v>
      </c>
    </row>
    <row r="8144" spans="1:3">
      <c r="A8144">
        <v>8141</v>
      </c>
      <c r="B8144" s="21">
        <v>0.24155933381031694</v>
      </c>
      <c r="C8144" s="21">
        <v>0.22492592869052097</v>
      </c>
    </row>
    <row r="8145" spans="1:3">
      <c r="A8145">
        <v>8142</v>
      </c>
      <c r="B8145" s="21">
        <v>0.25277360003516947</v>
      </c>
      <c r="C8145" s="21">
        <v>0.2443723438042249</v>
      </c>
    </row>
    <row r="8146" spans="1:3">
      <c r="A8146">
        <v>8143</v>
      </c>
      <c r="B8146" s="21">
        <v>0.27826486118685162</v>
      </c>
      <c r="C8146" s="21">
        <v>0.11043728173363641</v>
      </c>
    </row>
    <row r="8147" spans="1:3">
      <c r="A8147">
        <v>8144</v>
      </c>
      <c r="B8147" s="21">
        <v>0.24272816176390005</v>
      </c>
      <c r="C8147" s="21">
        <v>0.23790631514976016</v>
      </c>
    </row>
    <row r="8148" spans="1:3">
      <c r="A8148">
        <v>8145</v>
      </c>
      <c r="B8148" s="21">
        <v>0.21798096919041632</v>
      </c>
      <c r="C8148" s="21">
        <v>0.18602354720283948</v>
      </c>
    </row>
    <row r="8149" spans="1:3">
      <c r="A8149">
        <v>8146</v>
      </c>
      <c r="B8149" s="21">
        <v>0.22513660616940664</v>
      </c>
      <c r="C8149" s="21">
        <v>0.18067681877542885</v>
      </c>
    </row>
    <row r="8150" spans="1:3">
      <c r="A8150">
        <v>8147</v>
      </c>
      <c r="B8150" s="21">
        <v>0.28323787930549482</v>
      </c>
      <c r="C8150" s="21">
        <v>0.15213002164489084</v>
      </c>
    </row>
    <row r="8151" spans="1:3">
      <c r="A8151">
        <v>8148</v>
      </c>
      <c r="B8151" s="21">
        <v>0.34455185982921005</v>
      </c>
      <c r="C8151" s="21">
        <v>0.10262027144445522</v>
      </c>
    </row>
    <row r="8152" spans="1:3">
      <c r="A8152">
        <v>8149</v>
      </c>
      <c r="B8152" s="21">
        <v>0.23965966580637751</v>
      </c>
      <c r="C8152" s="21">
        <v>0.18643772293279273</v>
      </c>
    </row>
    <row r="8153" spans="1:3">
      <c r="A8153">
        <v>8150</v>
      </c>
      <c r="B8153" s="21">
        <v>0.22683079731899841</v>
      </c>
      <c r="C8153" s="21">
        <v>0.2022964989734955</v>
      </c>
    </row>
    <row r="8154" spans="1:3">
      <c r="A8154">
        <v>8151</v>
      </c>
      <c r="B8154" s="21">
        <v>0.20036492823689694</v>
      </c>
      <c r="C8154" s="21">
        <v>0.21791772896901906</v>
      </c>
    </row>
    <row r="8155" spans="1:3">
      <c r="A8155">
        <v>8152</v>
      </c>
      <c r="B8155" s="21">
        <v>0.23180104333759463</v>
      </c>
      <c r="C8155" s="21">
        <v>0.17699042649089172</v>
      </c>
    </row>
    <row r="8156" spans="1:3">
      <c r="A8156">
        <v>8153</v>
      </c>
      <c r="B8156" s="21">
        <v>0.22087869107716301</v>
      </c>
      <c r="C8156" s="21">
        <v>0.22188011234276256</v>
      </c>
    </row>
    <row r="8157" spans="1:3">
      <c r="A8157">
        <v>8154</v>
      </c>
      <c r="B8157" s="21">
        <v>0.2253165756601157</v>
      </c>
      <c r="C8157" s="21">
        <v>0.22412713492739519</v>
      </c>
    </row>
    <row r="8158" spans="1:3">
      <c r="A8158">
        <v>8155</v>
      </c>
      <c r="B8158" s="21">
        <v>0.25383835949790029</v>
      </c>
      <c r="C8158" s="21">
        <v>0.20896724220157054</v>
      </c>
    </row>
    <row r="8159" spans="1:3">
      <c r="A8159">
        <v>8156</v>
      </c>
      <c r="B8159" s="21">
        <v>0.22739211969525081</v>
      </c>
      <c r="C8159" s="21">
        <v>0.24731165024007321</v>
      </c>
    </row>
    <row r="8160" spans="1:3">
      <c r="A8160">
        <v>8157</v>
      </c>
      <c r="B8160" s="21">
        <v>0.20733502368892706</v>
      </c>
      <c r="C8160" s="21">
        <v>0.2174744731372445</v>
      </c>
    </row>
    <row r="8161" spans="1:3">
      <c r="A8161">
        <v>8158</v>
      </c>
      <c r="B8161" s="21">
        <v>0.26961679882776646</v>
      </c>
      <c r="C8161" s="21">
        <v>0.1907204278795695</v>
      </c>
    </row>
    <row r="8162" spans="1:3">
      <c r="A8162">
        <v>8159</v>
      </c>
      <c r="B8162" s="21">
        <v>0.24003945593898143</v>
      </c>
      <c r="C8162" s="21">
        <v>0.1618346496202181</v>
      </c>
    </row>
    <row r="8163" spans="1:3">
      <c r="A8163">
        <v>8160</v>
      </c>
      <c r="B8163" s="21">
        <v>0.21687546247412381</v>
      </c>
      <c r="C8163" s="21">
        <v>0.22002680286426649</v>
      </c>
    </row>
    <row r="8164" spans="1:3">
      <c r="A8164">
        <v>8161</v>
      </c>
      <c r="B8164" s="21">
        <v>0.24621128023107192</v>
      </c>
      <c r="C8164" s="21">
        <v>0.16550167744351874</v>
      </c>
    </row>
    <row r="8165" spans="1:3">
      <c r="A8165">
        <v>8162</v>
      </c>
      <c r="B8165" s="21">
        <v>0.24506642651930424</v>
      </c>
      <c r="C8165" s="21">
        <v>0.20583048248157876</v>
      </c>
    </row>
    <row r="8166" spans="1:3">
      <c r="A8166">
        <v>8163</v>
      </c>
      <c r="B8166" s="21">
        <v>0.27141405815057618</v>
      </c>
      <c r="C8166" s="21">
        <v>0.20673226198828742</v>
      </c>
    </row>
    <row r="8167" spans="1:3">
      <c r="A8167">
        <v>8164</v>
      </c>
      <c r="B8167" s="21">
        <v>0.25645011506989751</v>
      </c>
      <c r="C8167" s="21">
        <v>0.18941959551893661</v>
      </c>
    </row>
    <row r="8168" spans="1:3">
      <c r="A8168">
        <v>8165</v>
      </c>
      <c r="B8168" s="21">
        <v>0.25329087529471239</v>
      </c>
      <c r="C8168" s="21">
        <v>0.21467197456615278</v>
      </c>
    </row>
    <row r="8169" spans="1:3">
      <c r="A8169">
        <v>8166</v>
      </c>
      <c r="B8169" s="21">
        <v>0.23280051689766301</v>
      </c>
      <c r="C8169" s="21">
        <v>0.20026414533441805</v>
      </c>
    </row>
    <row r="8170" spans="1:3">
      <c r="A8170">
        <v>8167</v>
      </c>
      <c r="B8170" s="21">
        <v>0.23015508479702135</v>
      </c>
      <c r="C8170" s="21">
        <v>0.21668677785810864</v>
      </c>
    </row>
    <row r="8171" spans="1:3">
      <c r="A8171">
        <v>8168</v>
      </c>
      <c r="B8171" s="21">
        <v>0.24267334604370067</v>
      </c>
      <c r="C8171" s="21">
        <v>0.19058367653372055</v>
      </c>
    </row>
    <row r="8172" spans="1:3">
      <c r="A8172">
        <v>8169</v>
      </c>
      <c r="B8172" s="21">
        <v>0.26241775220774388</v>
      </c>
      <c r="C8172" s="21">
        <v>0.2203569813379754</v>
      </c>
    </row>
    <row r="8173" spans="1:3">
      <c r="A8173">
        <v>8170</v>
      </c>
      <c r="B8173" s="21">
        <v>0.21941490385268178</v>
      </c>
      <c r="C8173" s="21">
        <v>0.22500006731110783</v>
      </c>
    </row>
    <row r="8174" spans="1:3">
      <c r="A8174">
        <v>8171</v>
      </c>
      <c r="B8174" s="21">
        <v>0.26801722193808353</v>
      </c>
      <c r="C8174" s="21">
        <v>0.24754960931613021</v>
      </c>
    </row>
    <row r="8175" spans="1:3">
      <c r="A8175">
        <v>8172</v>
      </c>
      <c r="B8175" s="21">
        <v>0.23313411059919373</v>
      </c>
      <c r="C8175" s="21">
        <v>0.16160897040795116</v>
      </c>
    </row>
    <row r="8176" spans="1:3">
      <c r="A8176">
        <v>8173</v>
      </c>
      <c r="B8176" s="21">
        <v>0.2300585388987996</v>
      </c>
      <c r="C8176" s="21">
        <v>0.2658687383494821</v>
      </c>
    </row>
    <row r="8177" spans="1:3">
      <c r="A8177">
        <v>8174</v>
      </c>
      <c r="B8177" s="21">
        <v>0.23051145722288571</v>
      </c>
      <c r="C8177" s="21">
        <v>0.2402099416957425</v>
      </c>
    </row>
    <row r="8178" spans="1:3">
      <c r="A8178">
        <v>8175</v>
      </c>
      <c r="B8178" s="21">
        <v>0.21800317034054029</v>
      </c>
      <c r="C8178" s="21">
        <v>0.19767356588831375</v>
      </c>
    </row>
    <row r="8179" spans="1:3">
      <c r="A8179">
        <v>8176</v>
      </c>
      <c r="B8179" s="21">
        <v>0.25837966025878933</v>
      </c>
      <c r="C8179" s="21">
        <v>0.15492435532913645</v>
      </c>
    </row>
    <row r="8180" spans="1:3">
      <c r="A8180">
        <v>8177</v>
      </c>
      <c r="B8180" s="21">
        <v>0.28373183420433051</v>
      </c>
      <c r="C8180" s="21">
        <v>0.11794551821706839</v>
      </c>
    </row>
    <row r="8181" spans="1:3">
      <c r="A8181">
        <v>8178</v>
      </c>
      <c r="B8181" s="21">
        <v>0.24807400745526767</v>
      </c>
      <c r="C8181" s="21">
        <v>0.17952084735558158</v>
      </c>
    </row>
    <row r="8182" spans="1:3">
      <c r="A8182">
        <v>8179</v>
      </c>
      <c r="B8182" s="21">
        <v>0.23305032343842824</v>
      </c>
      <c r="C8182" s="21">
        <v>0.19983154153930677</v>
      </c>
    </row>
    <row r="8183" spans="1:3">
      <c r="A8183">
        <v>8180</v>
      </c>
      <c r="B8183" s="21">
        <v>0.26886378547511663</v>
      </c>
      <c r="C8183" s="21">
        <v>0.19056276209632644</v>
      </c>
    </row>
    <row r="8184" spans="1:3">
      <c r="A8184">
        <v>8181</v>
      </c>
      <c r="B8184" s="21">
        <v>0.23553208159601263</v>
      </c>
      <c r="C8184" s="21">
        <v>0.19990263700743571</v>
      </c>
    </row>
    <row r="8185" spans="1:3">
      <c r="A8185">
        <v>8182</v>
      </c>
      <c r="B8185" s="21">
        <v>0.21572387986715613</v>
      </c>
      <c r="C8185" s="21">
        <v>0.19721121535475689</v>
      </c>
    </row>
    <row r="8186" spans="1:3">
      <c r="A8186">
        <v>8183</v>
      </c>
      <c r="B8186" s="21">
        <v>0.21360894458057167</v>
      </c>
      <c r="C8186" s="21">
        <v>0.21497774544749348</v>
      </c>
    </row>
    <row r="8187" spans="1:3">
      <c r="A8187">
        <v>8184</v>
      </c>
      <c r="B8187" s="21">
        <v>0.22325940260298757</v>
      </c>
      <c r="C8187" s="21">
        <v>0.20309416783049011</v>
      </c>
    </row>
    <row r="8188" spans="1:3">
      <c r="A8188">
        <v>8185</v>
      </c>
      <c r="B8188" s="21">
        <v>0.22143824868558837</v>
      </c>
      <c r="C8188" s="21">
        <v>0.23253181470848036</v>
      </c>
    </row>
    <row r="8189" spans="1:3">
      <c r="A8189">
        <v>8186</v>
      </c>
      <c r="B8189" s="21">
        <v>0.24325926669362025</v>
      </c>
      <c r="C8189" s="21">
        <v>0.1931119866232085</v>
      </c>
    </row>
    <row r="8190" spans="1:3">
      <c r="A8190">
        <v>8187</v>
      </c>
      <c r="B8190" s="21">
        <v>0.2169232471289651</v>
      </c>
      <c r="C8190" s="21">
        <v>0.2250299354040747</v>
      </c>
    </row>
    <row r="8191" spans="1:3">
      <c r="A8191">
        <v>8188</v>
      </c>
      <c r="B8191" s="21">
        <v>0.19316556749612473</v>
      </c>
      <c r="C8191" s="21">
        <v>0.22644050505886806</v>
      </c>
    </row>
    <row r="8192" spans="1:3">
      <c r="A8192">
        <v>8189</v>
      </c>
      <c r="B8192" s="21">
        <v>0.25046195277151168</v>
      </c>
      <c r="C8192" s="21">
        <v>0.2439633311148115</v>
      </c>
    </row>
    <row r="8193" spans="1:3">
      <c r="A8193">
        <v>8190</v>
      </c>
      <c r="B8193" s="21">
        <v>0.21084093269223553</v>
      </c>
      <c r="C8193" s="21">
        <v>0.24129475388097127</v>
      </c>
    </row>
    <row r="8194" spans="1:3">
      <c r="A8194">
        <v>8191</v>
      </c>
      <c r="B8194" s="21">
        <v>0.23475264399821424</v>
      </c>
      <c r="C8194" s="21">
        <v>0.1986628680901722</v>
      </c>
    </row>
    <row r="8195" spans="1:3">
      <c r="A8195">
        <v>8192</v>
      </c>
      <c r="B8195" s="21">
        <v>0.23968459645750145</v>
      </c>
      <c r="C8195" s="21">
        <v>0.19675507277104815</v>
      </c>
    </row>
    <row r="8196" spans="1:3">
      <c r="A8196">
        <v>8193</v>
      </c>
      <c r="B8196" s="21">
        <v>0.22835296719437539</v>
      </c>
      <c r="C8196" s="21">
        <v>0.19199679775344375</v>
      </c>
    </row>
    <row r="8197" spans="1:3">
      <c r="A8197">
        <v>8194</v>
      </c>
      <c r="B8197" s="21">
        <v>0.26157935066641486</v>
      </c>
      <c r="C8197" s="21">
        <v>0.20105369758805938</v>
      </c>
    </row>
    <row r="8198" spans="1:3">
      <c r="A8198">
        <v>8195</v>
      </c>
      <c r="B8198" s="21">
        <v>0.23138174154109814</v>
      </c>
      <c r="C8198" s="21">
        <v>0.20845912215700604</v>
      </c>
    </row>
    <row r="8199" spans="1:3">
      <c r="A8199">
        <v>8196</v>
      </c>
      <c r="B8199" s="21">
        <v>0.2545937243694591</v>
      </c>
      <c r="C8199" s="21">
        <v>0.16126694385609106</v>
      </c>
    </row>
    <row r="8200" spans="1:3">
      <c r="A8200">
        <v>8197</v>
      </c>
      <c r="B8200" s="21">
        <v>0.23563065897713145</v>
      </c>
      <c r="C8200" s="21">
        <v>0.23851499886771269</v>
      </c>
    </row>
    <row r="8201" spans="1:3">
      <c r="A8201">
        <v>8198</v>
      </c>
      <c r="B8201" s="21">
        <v>0.25295600984896988</v>
      </c>
      <c r="C8201" s="21">
        <v>0.15669425034757894</v>
      </c>
    </row>
    <row r="8202" spans="1:3">
      <c r="A8202">
        <v>8199</v>
      </c>
      <c r="B8202" s="21">
        <v>0.20966843216927639</v>
      </c>
      <c r="C8202" s="21">
        <v>0.20806456502253518</v>
      </c>
    </row>
    <row r="8203" spans="1:3">
      <c r="A8203">
        <v>8200</v>
      </c>
      <c r="B8203" s="21">
        <v>0.25495468434950397</v>
      </c>
      <c r="C8203" s="21">
        <v>0.20709074882021986</v>
      </c>
    </row>
    <row r="8204" spans="1:3">
      <c r="A8204">
        <v>8201</v>
      </c>
      <c r="B8204" s="21">
        <v>0.2450077567115424</v>
      </c>
      <c r="C8204" s="21">
        <v>0.16139514236478833</v>
      </c>
    </row>
    <row r="8205" spans="1:3">
      <c r="A8205">
        <v>8202</v>
      </c>
      <c r="B8205" s="21">
        <v>0.21905428720038644</v>
      </c>
      <c r="C8205" s="21">
        <v>0.27581707090928048</v>
      </c>
    </row>
    <row r="8206" spans="1:3">
      <c r="A8206">
        <v>8203</v>
      </c>
      <c r="B8206" s="21">
        <v>0.28563210241027071</v>
      </c>
      <c r="C8206" s="21">
        <v>0.13435437547384813</v>
      </c>
    </row>
    <row r="8207" spans="1:3">
      <c r="A8207">
        <v>8204</v>
      </c>
      <c r="B8207" s="21">
        <v>0.20795924156993623</v>
      </c>
      <c r="C8207" s="21">
        <v>0.19633579682001848</v>
      </c>
    </row>
    <row r="8208" spans="1:3">
      <c r="A8208">
        <v>8205</v>
      </c>
      <c r="B8208" s="21">
        <v>0.22756653086135598</v>
      </c>
      <c r="C8208" s="21">
        <v>0.20174390611531892</v>
      </c>
    </row>
    <row r="8209" spans="1:3">
      <c r="A8209">
        <v>8206</v>
      </c>
      <c r="B8209" s="21">
        <v>0.29587326832985561</v>
      </c>
      <c r="C8209" s="21">
        <v>0.24896643912144656</v>
      </c>
    </row>
    <row r="8210" spans="1:3">
      <c r="A8210">
        <v>8207</v>
      </c>
      <c r="B8210" s="21">
        <v>0.23296150902080684</v>
      </c>
      <c r="C8210" s="21">
        <v>0.15269080748059144</v>
      </c>
    </row>
    <row r="8211" spans="1:3">
      <c r="A8211">
        <v>8208</v>
      </c>
      <c r="B8211" s="21">
        <v>0.25604756169322473</v>
      </c>
      <c r="C8211" s="21">
        <v>0.16024944311612013</v>
      </c>
    </row>
    <row r="8212" spans="1:3">
      <c r="A8212">
        <v>8209</v>
      </c>
      <c r="B8212" s="21">
        <v>0.22216780195905525</v>
      </c>
      <c r="C8212" s="21">
        <v>0.22226804313229442</v>
      </c>
    </row>
    <row r="8213" spans="1:3">
      <c r="A8213">
        <v>8210</v>
      </c>
      <c r="B8213" s="21">
        <v>0.20516380195165554</v>
      </c>
      <c r="C8213" s="21">
        <v>0.21571056450037387</v>
      </c>
    </row>
    <row r="8214" spans="1:3">
      <c r="A8214">
        <v>8211</v>
      </c>
      <c r="B8214" s="21">
        <v>0.22888632178131546</v>
      </c>
      <c r="C8214" s="21">
        <v>0.26441091784086906</v>
      </c>
    </row>
    <row r="8215" spans="1:3">
      <c r="A8215">
        <v>8212</v>
      </c>
      <c r="B8215" s="21">
        <v>0.21662958085589309</v>
      </c>
      <c r="C8215" s="21">
        <v>0.26376020020981655</v>
      </c>
    </row>
    <row r="8216" spans="1:3">
      <c r="A8216">
        <v>8213</v>
      </c>
      <c r="B8216" s="21">
        <v>0.26965689436490414</v>
      </c>
      <c r="C8216" s="21">
        <v>0.16236938019860364</v>
      </c>
    </row>
    <row r="8217" spans="1:3">
      <c r="A8217">
        <v>8214</v>
      </c>
      <c r="B8217" s="21">
        <v>0.22988527947770321</v>
      </c>
      <c r="C8217" s="21">
        <v>0.19429680439693992</v>
      </c>
    </row>
    <row r="8218" spans="1:3">
      <c r="A8218">
        <v>8215</v>
      </c>
      <c r="B8218" s="21">
        <v>0.24999621964301849</v>
      </c>
      <c r="C8218" s="21">
        <v>0.1837358485358041</v>
      </c>
    </row>
    <row r="8219" spans="1:3">
      <c r="A8219">
        <v>8216</v>
      </c>
      <c r="B8219" s="21">
        <v>0.25576271170823572</v>
      </c>
      <c r="C8219" s="21">
        <v>0.1532415363702167</v>
      </c>
    </row>
    <row r="8220" spans="1:3">
      <c r="A8220">
        <v>8217</v>
      </c>
      <c r="B8220" s="21">
        <v>0.22791303746512068</v>
      </c>
      <c r="C8220" s="21">
        <v>0.19641776626950561</v>
      </c>
    </row>
    <row r="8221" spans="1:3">
      <c r="A8221">
        <v>8218</v>
      </c>
      <c r="B8221" s="21">
        <v>0.20357160586412257</v>
      </c>
      <c r="C8221" s="21">
        <v>0.25937163689867937</v>
      </c>
    </row>
    <row r="8222" spans="1:3">
      <c r="A8222">
        <v>8219</v>
      </c>
      <c r="B8222" s="21">
        <v>0.23017754832188392</v>
      </c>
      <c r="C8222" s="21">
        <v>0.17640857817667049</v>
      </c>
    </row>
    <row r="8223" spans="1:3">
      <c r="A8223">
        <v>8220</v>
      </c>
      <c r="B8223" s="21">
        <v>0.24146501178726038</v>
      </c>
      <c r="C8223" s="21">
        <v>0.18414690963120253</v>
      </c>
    </row>
    <row r="8224" spans="1:3">
      <c r="A8224">
        <v>8221</v>
      </c>
      <c r="B8224" s="21">
        <v>0.23658887022441372</v>
      </c>
      <c r="C8224" s="21">
        <v>0.18081168176620674</v>
      </c>
    </row>
    <row r="8225" spans="1:3">
      <c r="A8225">
        <v>8222</v>
      </c>
      <c r="B8225" s="21">
        <v>0.21160273422673309</v>
      </c>
      <c r="C8225" s="21">
        <v>0.22880816746739271</v>
      </c>
    </row>
    <row r="8226" spans="1:3">
      <c r="A8226">
        <v>8223</v>
      </c>
      <c r="B8226" s="21">
        <v>0.23317191541661178</v>
      </c>
      <c r="C8226" s="21">
        <v>0.20212473152814675</v>
      </c>
    </row>
    <row r="8227" spans="1:3">
      <c r="A8227">
        <v>8224</v>
      </c>
      <c r="B8227" s="21">
        <v>0.24776635728468074</v>
      </c>
      <c r="C8227" s="21">
        <v>0.19226847570007854</v>
      </c>
    </row>
    <row r="8228" spans="1:3">
      <c r="A8228">
        <v>8225</v>
      </c>
      <c r="B8228" s="21">
        <v>0.22963029394565948</v>
      </c>
      <c r="C8228" s="21">
        <v>0.24098887123294285</v>
      </c>
    </row>
    <row r="8229" spans="1:3">
      <c r="A8229">
        <v>8226</v>
      </c>
      <c r="B8229" s="21">
        <v>0.25137321779235394</v>
      </c>
      <c r="C8229" s="21">
        <v>0.1517645707908265</v>
      </c>
    </row>
    <row r="8230" spans="1:3">
      <c r="A8230">
        <v>8227</v>
      </c>
      <c r="B8230" s="21">
        <v>0.22766652390769299</v>
      </c>
      <c r="C8230" s="21">
        <v>0.2154426386500673</v>
      </c>
    </row>
    <row r="8231" spans="1:3">
      <c r="A8231">
        <v>8228</v>
      </c>
      <c r="B8231" s="21">
        <v>0.23558747408658043</v>
      </c>
      <c r="C8231" s="21">
        <v>0.22540045095807998</v>
      </c>
    </row>
    <row r="8232" spans="1:3">
      <c r="A8232">
        <v>8229</v>
      </c>
      <c r="B8232" s="21">
        <v>0.22332746013893931</v>
      </c>
      <c r="C8232" s="21">
        <v>0.19020526231622173</v>
      </c>
    </row>
    <row r="8233" spans="1:3">
      <c r="A8233">
        <v>8230</v>
      </c>
      <c r="B8233" s="21">
        <v>0.22940815261583331</v>
      </c>
      <c r="C8233" s="21">
        <v>0.27177507958449404</v>
      </c>
    </row>
    <row r="8234" spans="1:3">
      <c r="A8234">
        <v>8231</v>
      </c>
      <c r="B8234" s="21">
        <v>0.25435315500847505</v>
      </c>
      <c r="C8234" s="21">
        <v>0.16090571750010835</v>
      </c>
    </row>
    <row r="8235" spans="1:3">
      <c r="A8235">
        <v>8232</v>
      </c>
      <c r="B8235" s="21">
        <v>0.25438923870470759</v>
      </c>
      <c r="C8235" s="21">
        <v>0.1372851644461216</v>
      </c>
    </row>
    <row r="8236" spans="1:3">
      <c r="A8236">
        <v>8233</v>
      </c>
      <c r="B8236" s="21">
        <v>0.21971844321332551</v>
      </c>
      <c r="C8236" s="21">
        <v>0.23282105782295948</v>
      </c>
    </row>
    <row r="8237" spans="1:3">
      <c r="A8237">
        <v>8234</v>
      </c>
      <c r="B8237" s="21">
        <v>0.22625490704363282</v>
      </c>
      <c r="C8237" s="21">
        <v>0.20480045931138227</v>
      </c>
    </row>
    <row r="8238" spans="1:3">
      <c r="A8238">
        <v>8235</v>
      </c>
      <c r="B8238" s="21">
        <v>0.23358133348191559</v>
      </c>
      <c r="C8238" s="21">
        <v>0.19299959979986803</v>
      </c>
    </row>
    <row r="8239" spans="1:3">
      <c r="A8239">
        <v>8236</v>
      </c>
      <c r="B8239" s="21">
        <v>0.22855240543037356</v>
      </c>
      <c r="C8239" s="21">
        <v>0.2015114616361223</v>
      </c>
    </row>
    <row r="8240" spans="1:3">
      <c r="A8240">
        <v>8237</v>
      </c>
      <c r="B8240" s="21">
        <v>0.24000027940439414</v>
      </c>
      <c r="C8240" s="21">
        <v>0.25103092464180971</v>
      </c>
    </row>
    <row r="8241" spans="1:3">
      <c r="A8241">
        <v>8238</v>
      </c>
      <c r="B8241" s="21">
        <v>0.24127423039732185</v>
      </c>
      <c r="C8241" s="21">
        <v>0.1888986655280929</v>
      </c>
    </row>
    <row r="8242" spans="1:3">
      <c r="A8242">
        <v>8239</v>
      </c>
      <c r="B8242" s="21">
        <v>0.2212962408210454</v>
      </c>
      <c r="C8242" s="21">
        <v>0.20489991174852876</v>
      </c>
    </row>
    <row r="8243" spans="1:3">
      <c r="A8243">
        <v>8240</v>
      </c>
      <c r="B8243" s="21">
        <v>0.24162256943960528</v>
      </c>
      <c r="C8243" s="21">
        <v>0.17116794080851574</v>
      </c>
    </row>
    <row r="8244" spans="1:3">
      <c r="A8244">
        <v>8241</v>
      </c>
      <c r="B8244" s="21">
        <v>0.22119700075376497</v>
      </c>
      <c r="C8244" s="21">
        <v>0.24215054993731275</v>
      </c>
    </row>
    <row r="8245" spans="1:3">
      <c r="A8245">
        <v>8242</v>
      </c>
      <c r="B8245" s="21">
        <v>0.24581942366045106</v>
      </c>
      <c r="C8245" s="21">
        <v>0.14114596232149618</v>
      </c>
    </row>
    <row r="8246" spans="1:3">
      <c r="A8246">
        <v>8243</v>
      </c>
      <c r="B8246" s="21">
        <v>0.23702183606540631</v>
      </c>
      <c r="C8246" s="21">
        <v>0.20528064057245327</v>
      </c>
    </row>
    <row r="8247" spans="1:3">
      <c r="A8247">
        <v>8244</v>
      </c>
      <c r="B8247" s="21">
        <v>0.22776251815004869</v>
      </c>
      <c r="C8247" s="21">
        <v>0.21025502856779282</v>
      </c>
    </row>
    <row r="8248" spans="1:3">
      <c r="A8248">
        <v>8245</v>
      </c>
      <c r="B8248" s="21">
        <v>0.28896195787006868</v>
      </c>
      <c r="C8248" s="21">
        <v>0.16622053331648662</v>
      </c>
    </row>
    <row r="8249" spans="1:3">
      <c r="A8249">
        <v>8246</v>
      </c>
      <c r="B8249" s="21">
        <v>0.19390389477180628</v>
      </c>
      <c r="C8249" s="21">
        <v>0.22907164652044093</v>
      </c>
    </row>
    <row r="8250" spans="1:3">
      <c r="A8250">
        <v>8247</v>
      </c>
      <c r="B8250" s="21">
        <v>0.24571021205204632</v>
      </c>
      <c r="C8250" s="21">
        <v>0.18888137563758364</v>
      </c>
    </row>
    <row r="8251" spans="1:3">
      <c r="A8251">
        <v>8248</v>
      </c>
      <c r="B8251" s="21">
        <v>0.2268031991480042</v>
      </c>
      <c r="C8251" s="21">
        <v>0.20633846432032235</v>
      </c>
    </row>
    <row r="8252" spans="1:3">
      <c r="A8252">
        <v>8249</v>
      </c>
      <c r="B8252" s="21">
        <v>0.21276152689311045</v>
      </c>
      <c r="C8252" s="21">
        <v>0.21793627174271507</v>
      </c>
    </row>
    <row r="8253" spans="1:3">
      <c r="A8253">
        <v>8250</v>
      </c>
      <c r="B8253" s="21">
        <v>0.25268188141888132</v>
      </c>
      <c r="C8253" s="21">
        <v>0.14346385864048311</v>
      </c>
    </row>
    <row r="8254" spans="1:3">
      <c r="A8254">
        <v>8251</v>
      </c>
      <c r="B8254" s="21">
        <v>0.2418563204726745</v>
      </c>
      <c r="C8254" s="21">
        <v>0.20633180316586588</v>
      </c>
    </row>
    <row r="8255" spans="1:3">
      <c r="A8255">
        <v>8252</v>
      </c>
      <c r="B8255" s="21">
        <v>0.20215895774035597</v>
      </c>
      <c r="C8255" s="21">
        <v>0.25484772877633743</v>
      </c>
    </row>
    <row r="8256" spans="1:3">
      <c r="A8256">
        <v>8253</v>
      </c>
      <c r="B8256" s="21">
        <v>0.24913639172536914</v>
      </c>
      <c r="C8256" s="21">
        <v>0.20379823239875478</v>
      </c>
    </row>
    <row r="8257" spans="1:3">
      <c r="A8257">
        <v>8254</v>
      </c>
      <c r="B8257" s="21">
        <v>0.26914082786349419</v>
      </c>
      <c r="C8257" s="21">
        <v>0.20950153705968222</v>
      </c>
    </row>
    <row r="8258" spans="1:3">
      <c r="A8258">
        <v>8255</v>
      </c>
      <c r="B8258" s="21">
        <v>0.23136798990943336</v>
      </c>
      <c r="C8258" s="21">
        <v>0.2152033538268382</v>
      </c>
    </row>
    <row r="8259" spans="1:3">
      <c r="A8259">
        <v>8256</v>
      </c>
      <c r="B8259" s="21">
        <v>0.24927385533753549</v>
      </c>
      <c r="C8259" s="21">
        <v>0.17523138778625658</v>
      </c>
    </row>
    <row r="8260" spans="1:3">
      <c r="A8260">
        <v>8257</v>
      </c>
      <c r="B8260" s="21">
        <v>0.26014808895948716</v>
      </c>
      <c r="C8260" s="21">
        <v>0.18431307971990674</v>
      </c>
    </row>
    <row r="8261" spans="1:3">
      <c r="A8261">
        <v>8258</v>
      </c>
      <c r="B8261" s="21">
        <v>0.21681095863609962</v>
      </c>
      <c r="C8261" s="21">
        <v>0.20020359914472555</v>
      </c>
    </row>
    <row r="8262" spans="1:3">
      <c r="A8262">
        <v>8259</v>
      </c>
      <c r="B8262" s="21">
        <v>0.23704356842057253</v>
      </c>
      <c r="C8262" s="21">
        <v>0.16625304181328004</v>
      </c>
    </row>
    <row r="8263" spans="1:3">
      <c r="A8263">
        <v>8260</v>
      </c>
      <c r="B8263" s="21">
        <v>0.25649018322856021</v>
      </c>
      <c r="C8263" s="21">
        <v>0.2643011724484583</v>
      </c>
    </row>
    <row r="8264" spans="1:3">
      <c r="A8264">
        <v>8261</v>
      </c>
      <c r="B8264" s="21">
        <v>0.23085494976467863</v>
      </c>
      <c r="C8264" s="21">
        <v>0.2579601510460352</v>
      </c>
    </row>
    <row r="8265" spans="1:3">
      <c r="A8265">
        <v>8262</v>
      </c>
      <c r="B8265" s="21">
        <v>0.19374360685225644</v>
      </c>
      <c r="C8265" s="21">
        <v>0.24757483927132878</v>
      </c>
    </row>
    <row r="8266" spans="1:3">
      <c r="A8266">
        <v>8263</v>
      </c>
      <c r="B8266" s="21">
        <v>0.22863688774091259</v>
      </c>
      <c r="C8266" s="21">
        <v>0.20352442025446937</v>
      </c>
    </row>
    <row r="8267" spans="1:3">
      <c r="A8267">
        <v>8264</v>
      </c>
      <c r="B8267" s="21">
        <v>0.21944319813591187</v>
      </c>
      <c r="C8267" s="21">
        <v>0.1891730491676947</v>
      </c>
    </row>
    <row r="8268" spans="1:3">
      <c r="A8268">
        <v>8265</v>
      </c>
      <c r="B8268" s="21">
        <v>0.2228137354687236</v>
      </c>
      <c r="C8268" s="21">
        <v>0.17838784804297805</v>
      </c>
    </row>
    <row r="8269" spans="1:3">
      <c r="A8269">
        <v>8266</v>
      </c>
      <c r="B8269" s="21">
        <v>0.2527897452229193</v>
      </c>
      <c r="C8269" s="21">
        <v>0.1513146970312835</v>
      </c>
    </row>
    <row r="8270" spans="1:3">
      <c r="A8270">
        <v>8267</v>
      </c>
      <c r="B8270" s="21">
        <v>0.20136519417740681</v>
      </c>
      <c r="C8270" s="21">
        <v>0.19927624245863823</v>
      </c>
    </row>
    <row r="8271" spans="1:3">
      <c r="A8271">
        <v>8268</v>
      </c>
      <c r="B8271" s="21">
        <v>0.20702240192574148</v>
      </c>
      <c r="C8271" s="21">
        <v>0.24839155390604364</v>
      </c>
    </row>
    <row r="8272" spans="1:3">
      <c r="A8272">
        <v>8269</v>
      </c>
      <c r="B8272" s="21">
        <v>0.23412841440652982</v>
      </c>
      <c r="C8272" s="21">
        <v>0.22226091274446733</v>
      </c>
    </row>
    <row r="8273" spans="1:3">
      <c r="A8273">
        <v>8270</v>
      </c>
      <c r="B8273" s="21">
        <v>0.32289456832979047</v>
      </c>
      <c r="C8273" s="21">
        <v>8.4150419254448591E-2</v>
      </c>
    </row>
    <row r="8274" spans="1:3">
      <c r="A8274">
        <v>8271</v>
      </c>
      <c r="B8274" s="21">
        <v>0.23656143221168421</v>
      </c>
      <c r="C8274" s="21">
        <v>0.16045514082084963</v>
      </c>
    </row>
    <row r="8275" spans="1:3">
      <c r="A8275">
        <v>8272</v>
      </c>
      <c r="B8275" s="21">
        <v>0.23578373578983708</v>
      </c>
      <c r="C8275" s="21">
        <v>0.19129640271875326</v>
      </c>
    </row>
    <row r="8276" spans="1:3">
      <c r="A8276">
        <v>8273</v>
      </c>
      <c r="B8276" s="21">
        <v>0.24112411514791515</v>
      </c>
      <c r="C8276" s="21">
        <v>0.19939386036391429</v>
      </c>
    </row>
    <row r="8277" spans="1:3">
      <c r="A8277">
        <v>8274</v>
      </c>
      <c r="B8277" s="21">
        <v>0.26716482467329089</v>
      </c>
      <c r="C8277" s="21">
        <v>0.13599708027970772</v>
      </c>
    </row>
    <row r="8278" spans="1:3">
      <c r="A8278">
        <v>8275</v>
      </c>
      <c r="B8278" s="21">
        <v>0.20904544886795734</v>
      </c>
      <c r="C8278" s="21">
        <v>0.22608575260397595</v>
      </c>
    </row>
    <row r="8279" spans="1:3">
      <c r="A8279">
        <v>8276</v>
      </c>
      <c r="B8279" s="21">
        <v>0.25516080522303602</v>
      </c>
      <c r="C8279" s="21">
        <v>0.18625264484518991</v>
      </c>
    </row>
    <row r="8280" spans="1:3">
      <c r="A8280">
        <v>8277</v>
      </c>
      <c r="B8280" s="21">
        <v>0.2341910685989031</v>
      </c>
      <c r="C8280" s="21">
        <v>0.20384635694073386</v>
      </c>
    </row>
    <row r="8281" spans="1:3">
      <c r="A8281">
        <v>8278</v>
      </c>
      <c r="B8281" s="21">
        <v>0.27172035834611002</v>
      </c>
      <c r="C8281" s="21">
        <v>0.15417734403064146</v>
      </c>
    </row>
    <row r="8282" spans="1:3">
      <c r="A8282">
        <v>8279</v>
      </c>
      <c r="B8282" s="21">
        <v>0.23088075787882262</v>
      </c>
      <c r="C8282" s="21">
        <v>0.20504209929227507</v>
      </c>
    </row>
    <row r="8283" spans="1:3">
      <c r="A8283">
        <v>8280</v>
      </c>
      <c r="B8283" s="21">
        <v>0.22291556284415123</v>
      </c>
      <c r="C8283" s="21">
        <v>0.18234256767217089</v>
      </c>
    </row>
    <row r="8284" spans="1:3">
      <c r="A8284">
        <v>8281</v>
      </c>
      <c r="B8284" s="21">
        <v>0.20552410824144204</v>
      </c>
      <c r="C8284" s="21">
        <v>0.24166802769611379</v>
      </c>
    </row>
    <row r="8285" spans="1:3">
      <c r="A8285">
        <v>8282</v>
      </c>
      <c r="B8285" s="21">
        <v>0.25403424559723492</v>
      </c>
      <c r="C8285" s="21">
        <v>0.1737750416515981</v>
      </c>
    </row>
    <row r="8286" spans="1:3">
      <c r="A8286">
        <v>8283</v>
      </c>
      <c r="B8286" s="21">
        <v>0.24935935693717595</v>
      </c>
      <c r="C8286" s="21">
        <v>0.15334600651988475</v>
      </c>
    </row>
    <row r="8287" spans="1:3">
      <c r="A8287">
        <v>8284</v>
      </c>
      <c r="B8287" s="21">
        <v>0.22203414668658258</v>
      </c>
      <c r="C8287" s="21">
        <v>0.24454993641309292</v>
      </c>
    </row>
    <row r="8288" spans="1:3">
      <c r="A8288">
        <v>8285</v>
      </c>
      <c r="B8288" s="21">
        <v>0.23158354198846529</v>
      </c>
      <c r="C8288" s="21">
        <v>0.2078679849207124</v>
      </c>
    </row>
    <row r="8289" spans="1:3">
      <c r="A8289">
        <v>8286</v>
      </c>
      <c r="B8289" s="21">
        <v>0.25292367666466686</v>
      </c>
      <c r="C8289" s="21">
        <v>0.20340688996179446</v>
      </c>
    </row>
    <row r="8290" spans="1:3">
      <c r="A8290">
        <v>8287</v>
      </c>
      <c r="B8290" s="21">
        <v>0.21341005673652216</v>
      </c>
      <c r="C8290" s="21">
        <v>0.21506716822482841</v>
      </c>
    </row>
    <row r="8291" spans="1:3">
      <c r="A8291">
        <v>8288</v>
      </c>
      <c r="B8291" s="21">
        <v>0.23212227178089609</v>
      </c>
      <c r="C8291" s="21">
        <v>0.1986893671135517</v>
      </c>
    </row>
    <row r="8292" spans="1:3">
      <c r="A8292">
        <v>8289</v>
      </c>
      <c r="B8292" s="21">
        <v>0.23845388143600038</v>
      </c>
      <c r="C8292" s="21">
        <v>0.1554156657471332</v>
      </c>
    </row>
    <row r="8293" spans="1:3">
      <c r="A8293">
        <v>8290</v>
      </c>
      <c r="B8293" s="21">
        <v>0.2465848648883715</v>
      </c>
      <c r="C8293" s="21">
        <v>0.15822288464812462</v>
      </c>
    </row>
    <row r="8294" spans="1:3">
      <c r="A8294">
        <v>8291</v>
      </c>
      <c r="B8294" s="21">
        <v>0.21543065233763661</v>
      </c>
      <c r="C8294" s="21">
        <v>0.24677395335231034</v>
      </c>
    </row>
    <row r="8295" spans="1:3">
      <c r="A8295">
        <v>8292</v>
      </c>
      <c r="B8295" s="21">
        <v>0.25076708236291478</v>
      </c>
      <c r="C8295" s="21">
        <v>0.23744405262433024</v>
      </c>
    </row>
    <row r="8296" spans="1:3">
      <c r="A8296">
        <v>8293</v>
      </c>
      <c r="B8296" s="21">
        <v>0.20111367747728293</v>
      </c>
      <c r="C8296" s="21">
        <v>0.23910728737297543</v>
      </c>
    </row>
    <row r="8297" spans="1:3">
      <c r="A8297">
        <v>8294</v>
      </c>
      <c r="B8297" s="21">
        <v>0.22630375977896333</v>
      </c>
      <c r="C8297" s="21">
        <v>0.1852386464137224</v>
      </c>
    </row>
    <row r="8298" spans="1:3">
      <c r="A8298">
        <v>8295</v>
      </c>
      <c r="B8298" s="21">
        <v>0.22956266249672427</v>
      </c>
      <c r="C8298" s="21">
        <v>0.22601837158661972</v>
      </c>
    </row>
    <row r="8299" spans="1:3">
      <c r="A8299">
        <v>8296</v>
      </c>
      <c r="B8299" s="21">
        <v>0.22791449060393817</v>
      </c>
      <c r="C8299" s="21">
        <v>0.17438542075623648</v>
      </c>
    </row>
    <row r="8300" spans="1:3">
      <c r="A8300">
        <v>8297</v>
      </c>
      <c r="B8300" s="21">
        <v>0.26559944333866331</v>
      </c>
      <c r="C8300" s="21">
        <v>0.17264607185280129</v>
      </c>
    </row>
    <row r="8301" spans="1:3">
      <c r="A8301">
        <v>8298</v>
      </c>
      <c r="B8301" s="21">
        <v>0.22031922117475017</v>
      </c>
      <c r="C8301" s="21">
        <v>0.19025476385537382</v>
      </c>
    </row>
    <row r="8302" spans="1:3">
      <c r="A8302">
        <v>8299</v>
      </c>
      <c r="B8302" s="21">
        <v>0.23725763841476388</v>
      </c>
      <c r="C8302" s="21">
        <v>0.17623503625682424</v>
      </c>
    </row>
    <row r="8303" spans="1:3">
      <c r="A8303">
        <v>8300</v>
      </c>
      <c r="B8303" s="21">
        <v>0.24386782129406634</v>
      </c>
      <c r="C8303" s="21">
        <v>0.19781975213851366</v>
      </c>
    </row>
    <row r="8304" spans="1:3">
      <c r="A8304">
        <v>8301</v>
      </c>
      <c r="B8304" s="21">
        <v>0.25972003658633791</v>
      </c>
      <c r="C8304" s="21">
        <v>0.23878623931067405</v>
      </c>
    </row>
    <row r="8305" spans="1:3">
      <c r="A8305">
        <v>8302</v>
      </c>
      <c r="B8305" s="21">
        <v>0.26189008324921098</v>
      </c>
      <c r="C8305" s="21">
        <v>0.20722982181422497</v>
      </c>
    </row>
    <row r="8306" spans="1:3">
      <c r="A8306">
        <v>8303</v>
      </c>
      <c r="B8306" s="21">
        <v>0.22982269003803732</v>
      </c>
      <c r="C8306" s="21">
        <v>0.18836962102137195</v>
      </c>
    </row>
    <row r="8307" spans="1:3">
      <c r="A8307">
        <v>8304</v>
      </c>
      <c r="B8307" s="21">
        <v>0.24032144305189404</v>
      </c>
      <c r="C8307" s="21">
        <v>0.16437606338743005</v>
      </c>
    </row>
    <row r="8308" spans="1:3">
      <c r="A8308">
        <v>8305</v>
      </c>
      <c r="B8308" s="21">
        <v>0.26918042820044541</v>
      </c>
      <c r="C8308" s="21">
        <v>0.15722041739617768</v>
      </c>
    </row>
    <row r="8309" spans="1:3">
      <c r="A8309">
        <v>8306</v>
      </c>
      <c r="B8309" s="21">
        <v>0.19640677016644803</v>
      </c>
      <c r="C8309" s="21">
        <v>0.23110389886857127</v>
      </c>
    </row>
    <row r="8310" spans="1:3">
      <c r="A8310">
        <v>8307</v>
      </c>
      <c r="B8310" s="21">
        <v>0.24428212589732906</v>
      </c>
      <c r="C8310" s="21">
        <v>0.19797070426627378</v>
      </c>
    </row>
    <row r="8311" spans="1:3">
      <c r="A8311">
        <v>8308</v>
      </c>
      <c r="B8311" s="21">
        <v>0.2572889722684511</v>
      </c>
      <c r="C8311" s="21">
        <v>0.15644337267282252</v>
      </c>
    </row>
    <row r="8312" spans="1:3">
      <c r="A8312">
        <v>8309</v>
      </c>
      <c r="B8312" s="21">
        <v>0.25156156311028116</v>
      </c>
      <c r="C8312" s="21">
        <v>0.21392482721229378</v>
      </c>
    </row>
    <row r="8313" spans="1:3">
      <c r="A8313">
        <v>8310</v>
      </c>
      <c r="B8313" s="21">
        <v>0.25982923091001825</v>
      </c>
      <c r="C8313" s="21">
        <v>0.18564998892913415</v>
      </c>
    </row>
    <row r="8314" spans="1:3">
      <c r="A8314">
        <v>8311</v>
      </c>
      <c r="B8314" s="21">
        <v>0.22047159654810508</v>
      </c>
      <c r="C8314" s="21">
        <v>0.20862081604832231</v>
      </c>
    </row>
    <row r="8315" spans="1:3">
      <c r="A8315">
        <v>8312</v>
      </c>
      <c r="B8315" s="21">
        <v>0.23722484393137078</v>
      </c>
      <c r="C8315" s="21">
        <v>0.18845356870879501</v>
      </c>
    </row>
    <row r="8316" spans="1:3">
      <c r="A8316">
        <v>8313</v>
      </c>
      <c r="B8316" s="21">
        <v>0.23583154304763182</v>
      </c>
      <c r="C8316" s="21">
        <v>0.23895664713414144</v>
      </c>
    </row>
    <row r="8317" spans="1:3">
      <c r="A8317">
        <v>8314</v>
      </c>
      <c r="B8317" s="21">
        <v>0.22992894812975742</v>
      </c>
      <c r="C8317" s="21">
        <v>0.22446487480175137</v>
      </c>
    </row>
    <row r="8318" spans="1:3">
      <c r="A8318">
        <v>8315</v>
      </c>
      <c r="B8318" s="21">
        <v>0.30128035855045532</v>
      </c>
      <c r="C8318" s="21">
        <v>0.22905305754128708</v>
      </c>
    </row>
    <row r="8319" spans="1:3">
      <c r="A8319">
        <v>8316</v>
      </c>
      <c r="B8319" s="21">
        <v>0.22753792288260652</v>
      </c>
      <c r="C8319" s="21">
        <v>0.26197926898206858</v>
      </c>
    </row>
    <row r="8320" spans="1:3">
      <c r="A8320">
        <v>8317</v>
      </c>
      <c r="B8320" s="21">
        <v>0.24255269416336339</v>
      </c>
      <c r="C8320" s="21">
        <v>0.16724668802273682</v>
      </c>
    </row>
    <row r="8321" spans="1:3">
      <c r="A8321">
        <v>8318</v>
      </c>
      <c r="B8321" s="21">
        <v>0.23684347185758794</v>
      </c>
      <c r="C8321" s="21">
        <v>0.23111805455633827</v>
      </c>
    </row>
    <row r="8322" spans="1:3">
      <c r="A8322">
        <v>8319</v>
      </c>
      <c r="B8322" s="21">
        <v>0.20304852771118367</v>
      </c>
      <c r="C8322" s="21">
        <v>0.22565867641504578</v>
      </c>
    </row>
    <row r="8323" spans="1:3">
      <c r="A8323">
        <v>8320</v>
      </c>
      <c r="B8323" s="21">
        <v>0.23866197303353021</v>
      </c>
      <c r="C8323" s="21">
        <v>0.17098676161238435</v>
      </c>
    </row>
    <row r="8324" spans="1:3">
      <c r="A8324">
        <v>8321</v>
      </c>
      <c r="B8324" s="21">
        <v>0.211419719406545</v>
      </c>
      <c r="C8324" s="21">
        <v>0.18608740952493064</v>
      </c>
    </row>
    <row r="8325" spans="1:3">
      <c r="A8325">
        <v>8322</v>
      </c>
      <c r="B8325" s="21">
        <v>0.22220329805655559</v>
      </c>
      <c r="C8325" s="21">
        <v>0.19538777190762197</v>
      </c>
    </row>
    <row r="8326" spans="1:3">
      <c r="A8326">
        <v>8323</v>
      </c>
      <c r="B8326" s="21">
        <v>0.23309296131847079</v>
      </c>
      <c r="C8326" s="21">
        <v>0.18786344442232963</v>
      </c>
    </row>
    <row r="8327" spans="1:3">
      <c r="A8327">
        <v>8324</v>
      </c>
      <c r="B8327" s="21">
        <v>0.27947789150347019</v>
      </c>
      <c r="C8327" s="21">
        <v>0.17679250457595935</v>
      </c>
    </row>
    <row r="8328" spans="1:3">
      <c r="A8328">
        <v>8325</v>
      </c>
      <c r="B8328" s="21">
        <v>0.2199747180307205</v>
      </c>
      <c r="C8328" s="21">
        <v>0.20529038000266081</v>
      </c>
    </row>
    <row r="8329" spans="1:3">
      <c r="A8329">
        <v>8326</v>
      </c>
      <c r="B8329" s="21">
        <v>0.21300790608520009</v>
      </c>
      <c r="C8329" s="21">
        <v>0.21143370780692103</v>
      </c>
    </row>
    <row r="8330" spans="1:3">
      <c r="A8330">
        <v>8327</v>
      </c>
      <c r="B8330" s="21">
        <v>0.22003733247932394</v>
      </c>
      <c r="C8330" s="21">
        <v>0.1845147568923334</v>
      </c>
    </row>
    <row r="8331" spans="1:3">
      <c r="A8331">
        <v>8328</v>
      </c>
      <c r="B8331" s="21">
        <v>0.26294679446746821</v>
      </c>
      <c r="C8331" s="21">
        <v>0.20344702266125542</v>
      </c>
    </row>
    <row r="8332" spans="1:3">
      <c r="A8332">
        <v>8329</v>
      </c>
      <c r="B8332" s="21">
        <v>0.21004791299631645</v>
      </c>
      <c r="C8332" s="21">
        <v>0.21437301510720108</v>
      </c>
    </row>
    <row r="8333" spans="1:3">
      <c r="A8333">
        <v>8330</v>
      </c>
      <c r="B8333" s="21">
        <v>0.2430584876582117</v>
      </c>
      <c r="C8333" s="21">
        <v>0.14934340283850456</v>
      </c>
    </row>
    <row r="8334" spans="1:3">
      <c r="A8334">
        <v>8331</v>
      </c>
      <c r="B8334" s="21">
        <v>0.26202724603138183</v>
      </c>
      <c r="C8334" s="21">
        <v>0.15402217533912177</v>
      </c>
    </row>
    <row r="8335" spans="1:3">
      <c r="A8335">
        <v>8332</v>
      </c>
      <c r="B8335" s="21">
        <v>0.23318087951988978</v>
      </c>
      <c r="C8335" s="21">
        <v>0.19929655822753112</v>
      </c>
    </row>
    <row r="8336" spans="1:3">
      <c r="A8336">
        <v>8333</v>
      </c>
      <c r="B8336" s="21">
        <v>0.29594508664758673</v>
      </c>
      <c r="C8336" s="21">
        <v>0.10611280576197286</v>
      </c>
    </row>
    <row r="8337" spans="1:3">
      <c r="A8337">
        <v>8334</v>
      </c>
      <c r="B8337" s="21">
        <v>0.22980445008196312</v>
      </c>
      <c r="C8337" s="21">
        <v>0.18873607184171723</v>
      </c>
    </row>
    <row r="8338" spans="1:3">
      <c r="A8338">
        <v>8335</v>
      </c>
      <c r="B8338" s="21">
        <v>0.24528343463184393</v>
      </c>
      <c r="C8338" s="21">
        <v>0.25301869288318107</v>
      </c>
    </row>
    <row r="8339" spans="1:3">
      <c r="A8339">
        <v>8336</v>
      </c>
      <c r="B8339" s="21">
        <v>0.22978153263871354</v>
      </c>
      <c r="C8339" s="21">
        <v>0.1712539443594327</v>
      </c>
    </row>
    <row r="8340" spans="1:3">
      <c r="A8340">
        <v>8337</v>
      </c>
      <c r="B8340" s="21">
        <v>0.21553011556861387</v>
      </c>
      <c r="C8340" s="21">
        <v>0.20495952589688451</v>
      </c>
    </row>
    <row r="8341" spans="1:3">
      <c r="A8341">
        <v>8338</v>
      </c>
      <c r="B8341" s="21">
        <v>0.24935871887438169</v>
      </c>
      <c r="C8341" s="21">
        <v>0.19522735402158886</v>
      </c>
    </row>
    <row r="8342" spans="1:3">
      <c r="A8342">
        <v>8339</v>
      </c>
      <c r="B8342" s="21">
        <v>0.25566665856377679</v>
      </c>
      <c r="C8342" s="21">
        <v>0.22791286366114635</v>
      </c>
    </row>
    <row r="8343" spans="1:3">
      <c r="A8343">
        <v>8340</v>
      </c>
      <c r="B8343" s="21">
        <v>0.24160223904388681</v>
      </c>
      <c r="C8343" s="21">
        <v>0.21280565466525581</v>
      </c>
    </row>
    <row r="8344" spans="1:3">
      <c r="A8344">
        <v>8341</v>
      </c>
      <c r="B8344" s="21">
        <v>0.20092444212936753</v>
      </c>
      <c r="C8344" s="21">
        <v>0.21290238416829452</v>
      </c>
    </row>
    <row r="8345" spans="1:3">
      <c r="A8345">
        <v>8342</v>
      </c>
      <c r="B8345" s="21">
        <v>0.23002928873630735</v>
      </c>
      <c r="C8345" s="21">
        <v>0.18252222674685972</v>
      </c>
    </row>
    <row r="8346" spans="1:3">
      <c r="A8346">
        <v>8343</v>
      </c>
      <c r="B8346" s="21">
        <v>0.21208061269551418</v>
      </c>
      <c r="C8346" s="21">
        <v>0.22657444874793825</v>
      </c>
    </row>
    <row r="8347" spans="1:3">
      <c r="A8347">
        <v>8344</v>
      </c>
      <c r="B8347" s="21">
        <v>0.2333726195334557</v>
      </c>
      <c r="C8347" s="21">
        <v>0.19988650920348527</v>
      </c>
    </row>
    <row r="8348" spans="1:3">
      <c r="A8348">
        <v>8345</v>
      </c>
      <c r="B8348" s="21">
        <v>0.23973711838118003</v>
      </c>
      <c r="C8348" s="21">
        <v>0.22420396963073569</v>
      </c>
    </row>
    <row r="8349" spans="1:3">
      <c r="A8349">
        <v>8346</v>
      </c>
      <c r="B8349" s="21">
        <v>0.25120073605679522</v>
      </c>
      <c r="C8349" s="21">
        <v>0.15146543536184376</v>
      </c>
    </row>
    <row r="8350" spans="1:3">
      <c r="A8350">
        <v>8347</v>
      </c>
      <c r="B8350" s="21">
        <v>0.25397005242663589</v>
      </c>
      <c r="C8350" s="21">
        <v>0.14804438733276609</v>
      </c>
    </row>
    <row r="8351" spans="1:3">
      <c r="A8351">
        <v>8348</v>
      </c>
      <c r="B8351" s="21">
        <v>0.20637111067590169</v>
      </c>
      <c r="C8351" s="21">
        <v>0.2166611376668541</v>
      </c>
    </row>
    <row r="8352" spans="1:3">
      <c r="A8352">
        <v>8349</v>
      </c>
      <c r="B8352" s="21">
        <v>0.22087435747402873</v>
      </c>
      <c r="C8352" s="21">
        <v>0.23051068092120411</v>
      </c>
    </row>
    <row r="8353" spans="1:3">
      <c r="A8353">
        <v>8350</v>
      </c>
      <c r="B8353" s="21">
        <v>0.22380846094842133</v>
      </c>
      <c r="C8353" s="21">
        <v>0.16280285523338303</v>
      </c>
    </row>
    <row r="8354" spans="1:3">
      <c r="A8354">
        <v>8351</v>
      </c>
      <c r="B8354" s="21">
        <v>0.21333493060370079</v>
      </c>
      <c r="C8354" s="21">
        <v>0.25555977743528407</v>
      </c>
    </row>
    <row r="8355" spans="1:3">
      <c r="A8355">
        <v>8352</v>
      </c>
      <c r="B8355" s="21">
        <v>0.24148131371535547</v>
      </c>
      <c r="C8355" s="21">
        <v>0.21467297156064019</v>
      </c>
    </row>
    <row r="8356" spans="1:3">
      <c r="A8356">
        <v>8353</v>
      </c>
      <c r="B8356" s="21">
        <v>0.23637229439110941</v>
      </c>
      <c r="C8356" s="21">
        <v>0.184075964043456</v>
      </c>
    </row>
    <row r="8357" spans="1:3">
      <c r="A8357">
        <v>8354</v>
      </c>
      <c r="B8357" s="21">
        <v>0.22462608929510203</v>
      </c>
      <c r="C8357" s="21">
        <v>0.16338099868065292</v>
      </c>
    </row>
    <row r="8358" spans="1:3">
      <c r="A8358">
        <v>8355</v>
      </c>
      <c r="B8358" s="21">
        <v>0.22274049547057809</v>
      </c>
      <c r="C8358" s="21">
        <v>0.21805723351013812</v>
      </c>
    </row>
    <row r="8359" spans="1:3">
      <c r="A8359">
        <v>8356</v>
      </c>
      <c r="B8359" s="21">
        <v>0.2435076819126166</v>
      </c>
      <c r="C8359" s="21">
        <v>0.15322589841252121</v>
      </c>
    </row>
    <row r="8360" spans="1:3">
      <c r="A8360">
        <v>8357</v>
      </c>
      <c r="B8360" s="21">
        <v>0.25101038739005821</v>
      </c>
      <c r="C8360" s="21">
        <v>0.19562920766337233</v>
      </c>
    </row>
    <row r="8361" spans="1:3">
      <c r="A8361">
        <v>8358</v>
      </c>
      <c r="B8361" s="21">
        <v>0.22758753920540001</v>
      </c>
      <c r="C8361" s="21">
        <v>0.18341268086104368</v>
      </c>
    </row>
    <row r="8362" spans="1:3">
      <c r="A8362">
        <v>8359</v>
      </c>
      <c r="B8362" s="21">
        <v>0.23560635023540799</v>
      </c>
      <c r="C8362" s="21">
        <v>0.2032919076187979</v>
      </c>
    </row>
    <row r="8363" spans="1:3">
      <c r="A8363">
        <v>8360</v>
      </c>
      <c r="B8363" s="21">
        <v>0.29580350077487544</v>
      </c>
      <c r="C8363" s="21">
        <v>0.220056757560954</v>
      </c>
    </row>
    <row r="8364" spans="1:3">
      <c r="A8364">
        <v>8361</v>
      </c>
      <c r="B8364" s="21">
        <v>0.23965097437806168</v>
      </c>
      <c r="C8364" s="21">
        <v>0.16350566538583744</v>
      </c>
    </row>
    <row r="8365" spans="1:3">
      <c r="A8365">
        <v>8362</v>
      </c>
      <c r="B8365" s="21">
        <v>0.24207776472518897</v>
      </c>
      <c r="C8365" s="21">
        <v>0.23577969460227163</v>
      </c>
    </row>
    <row r="8366" spans="1:3">
      <c r="A8366">
        <v>8363</v>
      </c>
      <c r="B8366" s="21">
        <v>0.24293104806434512</v>
      </c>
      <c r="C8366" s="21">
        <v>0.22681296521441222</v>
      </c>
    </row>
    <row r="8367" spans="1:3">
      <c r="A8367">
        <v>8364</v>
      </c>
      <c r="B8367" s="21">
        <v>0.23445034505597995</v>
      </c>
      <c r="C8367" s="21">
        <v>0.16367811694727993</v>
      </c>
    </row>
    <row r="8368" spans="1:3">
      <c r="A8368">
        <v>8365</v>
      </c>
      <c r="B8368" s="21">
        <v>0.2663852903896588</v>
      </c>
      <c r="C8368" s="21">
        <v>0.16979415020178557</v>
      </c>
    </row>
    <row r="8369" spans="1:3">
      <c r="A8369">
        <v>8366</v>
      </c>
      <c r="B8369" s="21">
        <v>0.25691780755898924</v>
      </c>
      <c r="C8369" s="21">
        <v>0.22274790326492219</v>
      </c>
    </row>
    <row r="8370" spans="1:3">
      <c r="A8370">
        <v>8367</v>
      </c>
      <c r="B8370" s="21">
        <v>0.20872527974066271</v>
      </c>
      <c r="C8370" s="21">
        <v>0.22405730019818515</v>
      </c>
    </row>
    <row r="8371" spans="1:3">
      <c r="A8371">
        <v>8368</v>
      </c>
      <c r="B8371" s="21">
        <v>0.24399211646672106</v>
      </c>
      <c r="C8371" s="21">
        <v>0.2047075620353784</v>
      </c>
    </row>
    <row r="8372" spans="1:3">
      <c r="A8372">
        <v>8369</v>
      </c>
      <c r="B8372" s="21">
        <v>0.25313323091126672</v>
      </c>
      <c r="C8372" s="21">
        <v>0.19586107601314728</v>
      </c>
    </row>
    <row r="8373" spans="1:3">
      <c r="A8373">
        <v>8370</v>
      </c>
      <c r="B8373" s="21">
        <v>0.2344647860082103</v>
      </c>
      <c r="C8373" s="21">
        <v>0.18281390618805748</v>
      </c>
    </row>
    <row r="8374" spans="1:3">
      <c r="A8374">
        <v>8371</v>
      </c>
      <c r="B8374" s="21">
        <v>0.23589591365538079</v>
      </c>
      <c r="C8374" s="21">
        <v>0.20816609521981438</v>
      </c>
    </row>
    <row r="8375" spans="1:3">
      <c r="A8375">
        <v>8372</v>
      </c>
      <c r="B8375" s="21">
        <v>0.21141106453881725</v>
      </c>
      <c r="C8375" s="21">
        <v>0.22968713824161471</v>
      </c>
    </row>
    <row r="8376" spans="1:3">
      <c r="A8376">
        <v>8373</v>
      </c>
      <c r="B8376" s="21">
        <v>0.23457049131885202</v>
      </c>
      <c r="C8376" s="21">
        <v>0.21426117407316753</v>
      </c>
    </row>
    <row r="8377" spans="1:3">
      <c r="A8377">
        <v>8374</v>
      </c>
      <c r="B8377" s="21">
        <v>0.20284646478321991</v>
      </c>
      <c r="C8377" s="21">
        <v>0.23628801392062515</v>
      </c>
    </row>
    <row r="8378" spans="1:3">
      <c r="A8378">
        <v>8375</v>
      </c>
      <c r="B8378" s="21">
        <v>0.22574599237003753</v>
      </c>
      <c r="C8378" s="21">
        <v>0.16204371808851342</v>
      </c>
    </row>
    <row r="8379" spans="1:3">
      <c r="A8379">
        <v>8376</v>
      </c>
      <c r="B8379" s="21">
        <v>0.20921871091668143</v>
      </c>
      <c r="C8379" s="21">
        <v>0.21475138985075054</v>
      </c>
    </row>
    <row r="8380" spans="1:3">
      <c r="A8380">
        <v>8377</v>
      </c>
      <c r="B8380" s="21">
        <v>0.2581693710274055</v>
      </c>
      <c r="C8380" s="21">
        <v>0.2047018304687723</v>
      </c>
    </row>
    <row r="8381" spans="1:3">
      <c r="A8381">
        <v>8378</v>
      </c>
      <c r="B8381" s="21">
        <v>0.23914638279724029</v>
      </c>
      <c r="C8381" s="21">
        <v>0.18446374951801942</v>
      </c>
    </row>
    <row r="8382" spans="1:3">
      <c r="A8382">
        <v>8379</v>
      </c>
      <c r="B8382" s="21">
        <v>0.24531951967168833</v>
      </c>
      <c r="C8382" s="21">
        <v>0.26727180477585011</v>
      </c>
    </row>
    <row r="8383" spans="1:3">
      <c r="A8383">
        <v>8380</v>
      </c>
      <c r="B8383" s="21">
        <v>0.23798725893097719</v>
      </c>
      <c r="C8383" s="21">
        <v>0.1850111989492999</v>
      </c>
    </row>
    <row r="8384" spans="1:3">
      <c r="A8384">
        <v>8381</v>
      </c>
      <c r="B8384" s="21">
        <v>0.28047060609594138</v>
      </c>
      <c r="C8384" s="21">
        <v>0.16955237547382568</v>
      </c>
    </row>
    <row r="8385" spans="1:3">
      <c r="A8385">
        <v>8382</v>
      </c>
      <c r="B8385" s="21">
        <v>0.24036776257995993</v>
      </c>
      <c r="C8385" s="21">
        <v>0.19291323564388616</v>
      </c>
    </row>
    <row r="8386" spans="1:3">
      <c r="A8386">
        <v>8383</v>
      </c>
      <c r="B8386" s="21">
        <v>0.21709242810925747</v>
      </c>
      <c r="C8386" s="21">
        <v>0.22648473687387038</v>
      </c>
    </row>
    <row r="8387" spans="1:3">
      <c r="A8387">
        <v>8384</v>
      </c>
      <c r="B8387" s="21">
        <v>0.21431028813197087</v>
      </c>
      <c r="C8387" s="21">
        <v>0.23508743564893586</v>
      </c>
    </row>
    <row r="8388" spans="1:3">
      <c r="A8388">
        <v>8385</v>
      </c>
      <c r="B8388" s="21">
        <v>0.23158146765918988</v>
      </c>
      <c r="C8388" s="21">
        <v>0.22089963852344727</v>
      </c>
    </row>
    <row r="8389" spans="1:3">
      <c r="A8389">
        <v>8386</v>
      </c>
      <c r="B8389" s="21">
        <v>0.20570638878563524</v>
      </c>
      <c r="C8389" s="21">
        <v>0.23385128135027683</v>
      </c>
    </row>
    <row r="8390" spans="1:3">
      <c r="A8390">
        <v>8387</v>
      </c>
      <c r="B8390" s="21">
        <v>0.22243910239454834</v>
      </c>
      <c r="C8390" s="21">
        <v>0.17143829482616635</v>
      </c>
    </row>
    <row r="8391" spans="1:3">
      <c r="A8391">
        <v>8388</v>
      </c>
      <c r="B8391" s="21">
        <v>0.24038105006818086</v>
      </c>
      <c r="C8391" s="21">
        <v>0.18144891001882107</v>
      </c>
    </row>
    <row r="8392" spans="1:3">
      <c r="A8392">
        <v>8389</v>
      </c>
      <c r="B8392" s="21">
        <v>0.25636393966621202</v>
      </c>
      <c r="C8392" s="21">
        <v>0.21006664555653384</v>
      </c>
    </row>
    <row r="8393" spans="1:3">
      <c r="A8393">
        <v>8390</v>
      </c>
      <c r="B8393" s="21">
        <v>0.23421972354270648</v>
      </c>
      <c r="C8393" s="21">
        <v>0.30078772559447248</v>
      </c>
    </row>
    <row r="8394" spans="1:3">
      <c r="A8394">
        <v>8391</v>
      </c>
      <c r="B8394" s="21">
        <v>0.24227750641738616</v>
      </c>
      <c r="C8394" s="21">
        <v>0.19960111332348207</v>
      </c>
    </row>
    <row r="8395" spans="1:3">
      <c r="A8395">
        <v>8392</v>
      </c>
      <c r="B8395" s="21">
        <v>0.25020984210425273</v>
      </c>
      <c r="C8395" s="21">
        <v>0.22816097221588341</v>
      </c>
    </row>
    <row r="8396" spans="1:3">
      <c r="A8396">
        <v>8393</v>
      </c>
      <c r="B8396" s="21">
        <v>0.28666143876820777</v>
      </c>
      <c r="C8396" s="21">
        <v>0.20646197018195606</v>
      </c>
    </row>
    <row r="8397" spans="1:3">
      <c r="A8397">
        <v>8394</v>
      </c>
      <c r="B8397" s="21">
        <v>0.25566176851073735</v>
      </c>
      <c r="C8397" s="21">
        <v>0.15444168123095148</v>
      </c>
    </row>
    <row r="8398" spans="1:3">
      <c r="A8398">
        <v>8395</v>
      </c>
      <c r="B8398" s="21">
        <v>0.21810636481313497</v>
      </c>
      <c r="C8398" s="21">
        <v>0.20865532721175523</v>
      </c>
    </row>
    <row r="8399" spans="1:3">
      <c r="A8399">
        <v>8396</v>
      </c>
      <c r="B8399" s="21">
        <v>0.21484123263550928</v>
      </c>
      <c r="C8399" s="21">
        <v>0.20178642688832513</v>
      </c>
    </row>
    <row r="8400" spans="1:3">
      <c r="A8400">
        <v>8397</v>
      </c>
      <c r="B8400" s="21">
        <v>0.26188100022597582</v>
      </c>
      <c r="C8400" s="21">
        <v>0.14085250191915746</v>
      </c>
    </row>
    <row r="8401" spans="1:3">
      <c r="A8401">
        <v>8398</v>
      </c>
      <c r="B8401" s="21">
        <v>0.26677093981993943</v>
      </c>
      <c r="C8401" s="21">
        <v>0.17380616443610586</v>
      </c>
    </row>
    <row r="8402" spans="1:3">
      <c r="A8402">
        <v>8399</v>
      </c>
      <c r="B8402" s="21">
        <v>0.21444833316914561</v>
      </c>
      <c r="C8402" s="21">
        <v>0.2489679101715894</v>
      </c>
    </row>
    <row r="8403" spans="1:3">
      <c r="A8403">
        <v>8400</v>
      </c>
      <c r="B8403" s="21">
        <v>0.28747006091068922</v>
      </c>
      <c r="C8403" s="21">
        <v>0.12186228465302201</v>
      </c>
    </row>
    <row r="8404" spans="1:3">
      <c r="A8404">
        <v>8401</v>
      </c>
      <c r="B8404" s="21">
        <v>0.21709627928830691</v>
      </c>
      <c r="C8404" s="21">
        <v>0.24557261302818723</v>
      </c>
    </row>
    <row r="8405" spans="1:3">
      <c r="A8405">
        <v>8402</v>
      </c>
      <c r="B8405" s="21">
        <v>0.21567040295507853</v>
      </c>
      <c r="C8405" s="21">
        <v>0.24199654315618033</v>
      </c>
    </row>
    <row r="8406" spans="1:3">
      <c r="A8406">
        <v>8403</v>
      </c>
      <c r="B8406" s="21">
        <v>0.21037354004784045</v>
      </c>
      <c r="C8406" s="21">
        <v>0.22754731817505494</v>
      </c>
    </row>
    <row r="8407" spans="1:3">
      <c r="A8407">
        <v>8404</v>
      </c>
      <c r="B8407" s="21">
        <v>0.18960360846467772</v>
      </c>
      <c r="C8407" s="21">
        <v>0.23426849851186118</v>
      </c>
    </row>
    <row r="8408" spans="1:3">
      <c r="A8408">
        <v>8405</v>
      </c>
      <c r="B8408" s="21">
        <v>0.19187256040029235</v>
      </c>
      <c r="C8408" s="21">
        <v>0.23631603244595145</v>
      </c>
    </row>
    <row r="8409" spans="1:3">
      <c r="A8409">
        <v>8406</v>
      </c>
      <c r="B8409" s="21">
        <v>0.31094866864162252</v>
      </c>
      <c r="C8409" s="21">
        <v>0.10039491180850871</v>
      </c>
    </row>
    <row r="8410" spans="1:3">
      <c r="A8410">
        <v>8407</v>
      </c>
      <c r="B8410" s="21">
        <v>0.29178559603242676</v>
      </c>
      <c r="C8410" s="21">
        <v>0.18764921512837249</v>
      </c>
    </row>
    <row r="8411" spans="1:3">
      <c r="A8411">
        <v>8408</v>
      </c>
      <c r="B8411" s="21">
        <v>0.21577499808364189</v>
      </c>
      <c r="C8411" s="21">
        <v>0.23737042964036931</v>
      </c>
    </row>
    <row r="8412" spans="1:3">
      <c r="A8412">
        <v>8409</v>
      </c>
      <c r="B8412" s="21">
        <v>0.24539509102239607</v>
      </c>
      <c r="C8412" s="21">
        <v>0.22249869367657477</v>
      </c>
    </row>
    <row r="8413" spans="1:3">
      <c r="A8413">
        <v>8410</v>
      </c>
      <c r="B8413" s="21">
        <v>0.21954327326779668</v>
      </c>
      <c r="C8413" s="21">
        <v>0.18751685752635708</v>
      </c>
    </row>
    <row r="8414" spans="1:3">
      <c r="A8414">
        <v>8411</v>
      </c>
      <c r="B8414" s="21">
        <v>0.24812010866990122</v>
      </c>
      <c r="C8414" s="21">
        <v>0.15060308003097536</v>
      </c>
    </row>
    <row r="8415" spans="1:3">
      <c r="A8415">
        <v>8412</v>
      </c>
      <c r="B8415" s="21">
        <v>0.26769864982051639</v>
      </c>
      <c r="C8415" s="21">
        <v>0.16745867475912304</v>
      </c>
    </row>
    <row r="8416" spans="1:3">
      <c r="A8416">
        <v>8413</v>
      </c>
      <c r="B8416" s="21">
        <v>0.20950277147422638</v>
      </c>
      <c r="C8416" s="21">
        <v>0.22765328040946978</v>
      </c>
    </row>
    <row r="8417" spans="1:3">
      <c r="A8417">
        <v>8414</v>
      </c>
      <c r="B8417" s="21">
        <v>0.27390321095808401</v>
      </c>
      <c r="C8417" s="21">
        <v>0.24338363896242235</v>
      </c>
    </row>
    <row r="8418" spans="1:3">
      <c r="A8418">
        <v>8415</v>
      </c>
      <c r="B8418" s="21">
        <v>0.26179901932951638</v>
      </c>
      <c r="C8418" s="21">
        <v>0.21021507295280203</v>
      </c>
    </row>
    <row r="8419" spans="1:3">
      <c r="A8419">
        <v>8416</v>
      </c>
      <c r="B8419" s="21">
        <v>0.25096262997520302</v>
      </c>
      <c r="C8419" s="21">
        <v>0.17748250289466672</v>
      </c>
    </row>
    <row r="8420" spans="1:3">
      <c r="A8420">
        <v>8417</v>
      </c>
      <c r="B8420" s="21">
        <v>0.2450857122389665</v>
      </c>
      <c r="C8420" s="21">
        <v>0.15938885863014421</v>
      </c>
    </row>
    <row r="8421" spans="1:3">
      <c r="A8421">
        <v>8418</v>
      </c>
      <c r="B8421" s="21">
        <v>0.23756846405300847</v>
      </c>
      <c r="C8421" s="21">
        <v>0.19768879353021102</v>
      </c>
    </row>
    <row r="8422" spans="1:3">
      <c r="A8422">
        <v>8419</v>
      </c>
      <c r="B8422" s="21">
        <v>0.27407788677225298</v>
      </c>
      <c r="C8422" s="21">
        <v>0.2276249630896614</v>
      </c>
    </row>
    <row r="8423" spans="1:3">
      <c r="A8423">
        <v>8420</v>
      </c>
      <c r="B8423" s="21">
        <v>0.32968196078062767</v>
      </c>
      <c r="C8423" s="21">
        <v>0.11456539300119953</v>
      </c>
    </row>
    <row r="8424" spans="1:3">
      <c r="A8424">
        <v>8421</v>
      </c>
      <c r="B8424" s="21">
        <v>0.25054222649144475</v>
      </c>
      <c r="C8424" s="21">
        <v>0.16303743145767013</v>
      </c>
    </row>
    <row r="8425" spans="1:3">
      <c r="A8425">
        <v>8422</v>
      </c>
      <c r="B8425" s="21">
        <v>0.25494251818854635</v>
      </c>
      <c r="C8425" s="21">
        <v>0.18174046435754501</v>
      </c>
    </row>
    <row r="8426" spans="1:3">
      <c r="A8426">
        <v>8423</v>
      </c>
      <c r="B8426" s="21">
        <v>0.22880691468519324</v>
      </c>
      <c r="C8426" s="21">
        <v>0.18129079782706256</v>
      </c>
    </row>
    <row r="8427" spans="1:3">
      <c r="A8427">
        <v>8424</v>
      </c>
      <c r="B8427" s="21">
        <v>0.22526596527067325</v>
      </c>
      <c r="C8427" s="21">
        <v>0.20821933003051274</v>
      </c>
    </row>
    <row r="8428" spans="1:3">
      <c r="A8428">
        <v>8425</v>
      </c>
      <c r="B8428" s="21">
        <v>0.28319809461721185</v>
      </c>
      <c r="C8428" s="21">
        <v>0.10996088769868767</v>
      </c>
    </row>
    <row r="8429" spans="1:3">
      <c r="A8429">
        <v>8426</v>
      </c>
      <c r="B8429" s="21">
        <v>0.20199703224209326</v>
      </c>
      <c r="C8429" s="21">
        <v>0.23974453115926153</v>
      </c>
    </row>
    <row r="8430" spans="1:3">
      <c r="A8430">
        <v>8427</v>
      </c>
      <c r="B8430" s="21">
        <v>0.21127207859299232</v>
      </c>
      <c r="C8430" s="21">
        <v>0.21898499195080595</v>
      </c>
    </row>
    <row r="8431" spans="1:3">
      <c r="A8431">
        <v>8428</v>
      </c>
      <c r="B8431" s="21">
        <v>0.27702507174224433</v>
      </c>
      <c r="C8431" s="21">
        <v>0.16488483785684344</v>
      </c>
    </row>
    <row r="8432" spans="1:3">
      <c r="A8432">
        <v>8429</v>
      </c>
      <c r="B8432" s="21">
        <v>0.23747068489133713</v>
      </c>
      <c r="C8432" s="21">
        <v>0.16196495539264771</v>
      </c>
    </row>
    <row r="8433" spans="1:3">
      <c r="A8433">
        <v>8430</v>
      </c>
      <c r="B8433" s="21">
        <v>0.24355262604234015</v>
      </c>
      <c r="C8433" s="21">
        <v>0.15458650369000373</v>
      </c>
    </row>
    <row r="8434" spans="1:3">
      <c r="A8434">
        <v>8431</v>
      </c>
      <c r="B8434" s="21">
        <v>0.24510769478031316</v>
      </c>
      <c r="C8434" s="21">
        <v>0.1753545886816591</v>
      </c>
    </row>
    <row r="8435" spans="1:3">
      <c r="A8435">
        <v>8432</v>
      </c>
      <c r="B8435" s="21">
        <v>0.23197825112194795</v>
      </c>
      <c r="C8435" s="21">
        <v>0.20255740884116999</v>
      </c>
    </row>
    <row r="8436" spans="1:3">
      <c r="A8436">
        <v>8433</v>
      </c>
      <c r="B8436" s="21">
        <v>0.22603624972467484</v>
      </c>
      <c r="C8436" s="21">
        <v>0.19021841095431263</v>
      </c>
    </row>
    <row r="8437" spans="1:3">
      <c r="A8437">
        <v>8434</v>
      </c>
      <c r="B8437" s="21">
        <v>0.21826518539157211</v>
      </c>
      <c r="C8437" s="21">
        <v>0.24627758678347658</v>
      </c>
    </row>
    <row r="8438" spans="1:3">
      <c r="A8438">
        <v>8435</v>
      </c>
      <c r="B8438" s="21">
        <v>0.21140561672348529</v>
      </c>
      <c r="C8438" s="21">
        <v>0.19213398795872702</v>
      </c>
    </row>
    <row r="8439" spans="1:3">
      <c r="A8439">
        <v>8436</v>
      </c>
      <c r="B8439" s="21">
        <v>0.27171624549846407</v>
      </c>
      <c r="C8439" s="21">
        <v>0.16085565018966652</v>
      </c>
    </row>
    <row r="8440" spans="1:3">
      <c r="A8440">
        <v>8437</v>
      </c>
      <c r="B8440" s="21">
        <v>0.21768378736944388</v>
      </c>
      <c r="C8440" s="21">
        <v>0.24198621208616339</v>
      </c>
    </row>
    <row r="8441" spans="1:3">
      <c r="A8441">
        <v>8438</v>
      </c>
      <c r="B8441" s="21">
        <v>0.2522305324048818</v>
      </c>
      <c r="C8441" s="21">
        <v>0.15322090806604036</v>
      </c>
    </row>
    <row r="8442" spans="1:3">
      <c r="A8442">
        <v>8439</v>
      </c>
      <c r="B8442" s="21">
        <v>0.26228809125783664</v>
      </c>
      <c r="C8442" s="21">
        <v>0.189942003576967</v>
      </c>
    </row>
    <row r="8443" spans="1:3">
      <c r="A8443">
        <v>8440</v>
      </c>
      <c r="B8443" s="21">
        <v>0.24728190938333008</v>
      </c>
      <c r="C8443" s="21">
        <v>0.19827898651978901</v>
      </c>
    </row>
    <row r="8444" spans="1:3">
      <c r="A8444">
        <v>8441</v>
      </c>
      <c r="B8444" s="21">
        <v>0.25818017148615086</v>
      </c>
      <c r="C8444" s="21">
        <v>0.13245855664952305</v>
      </c>
    </row>
    <row r="8445" spans="1:3">
      <c r="A8445">
        <v>8442</v>
      </c>
      <c r="B8445" s="21">
        <v>0.26525774156333631</v>
      </c>
      <c r="C8445" s="21">
        <v>0.22768167250082624</v>
      </c>
    </row>
    <row r="8446" spans="1:3">
      <c r="A8446">
        <v>8443</v>
      </c>
      <c r="B8446" s="21">
        <v>0.28322345902248081</v>
      </c>
      <c r="C8446" s="21">
        <v>0.16771472294586171</v>
      </c>
    </row>
    <row r="8447" spans="1:3">
      <c r="A8447">
        <v>8444</v>
      </c>
      <c r="B8447" s="21">
        <v>0.28088678891667979</v>
      </c>
      <c r="C8447" s="21">
        <v>0.21900572821271816</v>
      </c>
    </row>
    <row r="8448" spans="1:3">
      <c r="A8448">
        <v>8445</v>
      </c>
      <c r="B8448" s="21">
        <v>0.23734088874442763</v>
      </c>
      <c r="C8448" s="21">
        <v>0.24134658835368836</v>
      </c>
    </row>
    <row r="8449" spans="1:3">
      <c r="A8449">
        <v>8446</v>
      </c>
      <c r="B8449" s="21">
        <v>0.24078573482242202</v>
      </c>
      <c r="C8449" s="21">
        <v>0.1476525467391957</v>
      </c>
    </row>
    <row r="8450" spans="1:3">
      <c r="A8450">
        <v>8447</v>
      </c>
      <c r="B8450" s="21">
        <v>0.20896295988500332</v>
      </c>
      <c r="C8450" s="21">
        <v>0.24236625105377768</v>
      </c>
    </row>
    <row r="8451" spans="1:3">
      <c r="A8451">
        <v>8448</v>
      </c>
      <c r="B8451" s="21">
        <v>0.24682452812181438</v>
      </c>
      <c r="C8451" s="21">
        <v>0.1633478922180345</v>
      </c>
    </row>
    <row r="8452" spans="1:3">
      <c r="A8452">
        <v>8449</v>
      </c>
      <c r="B8452" s="21">
        <v>0.22075443087759888</v>
      </c>
      <c r="C8452" s="21">
        <v>0.18600835380516106</v>
      </c>
    </row>
    <row r="8453" spans="1:3">
      <c r="A8453">
        <v>8450</v>
      </c>
      <c r="B8453" s="21">
        <v>0.22699689537949944</v>
      </c>
      <c r="C8453" s="21">
        <v>0.23288074064821918</v>
      </c>
    </row>
    <row r="8454" spans="1:3">
      <c r="A8454">
        <v>8451</v>
      </c>
      <c r="B8454" s="21">
        <v>0.23512180432409036</v>
      </c>
      <c r="C8454" s="21">
        <v>0.17358904309364015</v>
      </c>
    </row>
    <row r="8455" spans="1:3">
      <c r="A8455">
        <v>8452</v>
      </c>
      <c r="B8455" s="21">
        <v>0.24144622932527071</v>
      </c>
      <c r="C8455" s="21">
        <v>0.20892577291496844</v>
      </c>
    </row>
    <row r="8456" spans="1:3">
      <c r="A8456">
        <v>8453</v>
      </c>
      <c r="B8456" s="21">
        <v>0.22765238327054679</v>
      </c>
      <c r="C8456" s="21">
        <v>0.19386930859958715</v>
      </c>
    </row>
    <row r="8457" spans="1:3">
      <c r="A8457">
        <v>8454</v>
      </c>
      <c r="B8457" s="21">
        <v>0.21394945460187026</v>
      </c>
      <c r="C8457" s="21">
        <v>0.20383238172743268</v>
      </c>
    </row>
    <row r="8458" spans="1:3">
      <c r="A8458">
        <v>8455</v>
      </c>
      <c r="B8458" s="21">
        <v>0.22923665021237136</v>
      </c>
      <c r="C8458" s="21">
        <v>0.16375991649704144</v>
      </c>
    </row>
    <row r="8459" spans="1:3">
      <c r="A8459">
        <v>8456</v>
      </c>
      <c r="B8459" s="21">
        <v>0.21422560792747905</v>
      </c>
      <c r="C8459" s="21">
        <v>0.1983294780275594</v>
      </c>
    </row>
    <row r="8460" spans="1:3">
      <c r="A8460">
        <v>8457</v>
      </c>
      <c r="B8460" s="21">
        <v>0.22445073542566457</v>
      </c>
      <c r="C8460" s="21">
        <v>0.18352795847705111</v>
      </c>
    </row>
    <row r="8461" spans="1:3">
      <c r="A8461">
        <v>8458</v>
      </c>
      <c r="B8461" s="21">
        <v>0.25509005269530788</v>
      </c>
      <c r="C8461" s="21">
        <v>0.15955666968728666</v>
      </c>
    </row>
    <row r="8462" spans="1:3">
      <c r="A8462">
        <v>8459</v>
      </c>
      <c r="B8462" s="21">
        <v>0.2332959952900584</v>
      </c>
      <c r="C8462" s="21">
        <v>0.15924712935162622</v>
      </c>
    </row>
    <row r="8463" spans="1:3">
      <c r="A8463">
        <v>8460</v>
      </c>
      <c r="B8463" s="21">
        <v>0.23261130591372378</v>
      </c>
      <c r="C8463" s="21">
        <v>0.17248051343796963</v>
      </c>
    </row>
    <row r="8464" spans="1:3">
      <c r="A8464">
        <v>8461</v>
      </c>
      <c r="B8464" s="21">
        <v>0.2532016275578261</v>
      </c>
      <c r="C8464" s="21">
        <v>0.16566767933713969</v>
      </c>
    </row>
    <row r="8465" spans="1:3">
      <c r="A8465">
        <v>8462</v>
      </c>
      <c r="B8465" s="21">
        <v>0.21631855507298103</v>
      </c>
      <c r="C8465" s="21">
        <v>0.23180252518683406</v>
      </c>
    </row>
    <row r="8466" spans="1:3">
      <c r="A8466">
        <v>8463</v>
      </c>
      <c r="B8466" s="21">
        <v>0.24055763072655778</v>
      </c>
      <c r="C8466" s="21">
        <v>0.24345264001235287</v>
      </c>
    </row>
    <row r="8467" spans="1:3">
      <c r="A8467">
        <v>8464</v>
      </c>
      <c r="B8467" s="21">
        <v>0.24403499586011443</v>
      </c>
      <c r="C8467" s="21">
        <v>0.20086136952430772</v>
      </c>
    </row>
    <row r="8468" spans="1:3">
      <c r="A8468">
        <v>8465</v>
      </c>
      <c r="B8468" s="21">
        <v>0.21625272236883447</v>
      </c>
      <c r="C8468" s="21">
        <v>0.21092852934229983</v>
      </c>
    </row>
    <row r="8469" spans="1:3">
      <c r="A8469">
        <v>8466</v>
      </c>
      <c r="B8469" s="21">
        <v>0.22848777010682797</v>
      </c>
      <c r="C8469" s="21">
        <v>0.20675390913833647</v>
      </c>
    </row>
    <row r="8470" spans="1:3">
      <c r="A8470">
        <v>8467</v>
      </c>
      <c r="B8470" s="21">
        <v>0.25233785518461571</v>
      </c>
      <c r="C8470" s="21">
        <v>0.13344607482398924</v>
      </c>
    </row>
    <row r="8471" spans="1:3">
      <c r="A8471">
        <v>8468</v>
      </c>
      <c r="B8471" s="21">
        <v>0.24137379786285365</v>
      </c>
      <c r="C8471" s="21">
        <v>0.1626393600184442</v>
      </c>
    </row>
    <row r="8472" spans="1:3">
      <c r="A8472">
        <v>8469</v>
      </c>
      <c r="B8472" s="21">
        <v>0.2654209582634463</v>
      </c>
      <c r="C8472" s="21">
        <v>0.1288304465372779</v>
      </c>
    </row>
    <row r="8473" spans="1:3">
      <c r="A8473">
        <v>8470</v>
      </c>
      <c r="B8473" s="21">
        <v>0.20809202749977329</v>
      </c>
      <c r="C8473" s="21">
        <v>0.20673182631267079</v>
      </c>
    </row>
    <row r="8474" spans="1:3">
      <c r="A8474">
        <v>8471</v>
      </c>
      <c r="B8474" s="21">
        <v>0.21180600778985456</v>
      </c>
      <c r="C8474" s="21">
        <v>0.22154649962970258</v>
      </c>
    </row>
    <row r="8475" spans="1:3">
      <c r="A8475">
        <v>8472</v>
      </c>
      <c r="B8475" s="21">
        <v>0.26253748270177341</v>
      </c>
      <c r="C8475" s="21">
        <v>0.23981861947458535</v>
      </c>
    </row>
    <row r="8476" spans="1:3">
      <c r="A8476">
        <v>8473</v>
      </c>
      <c r="B8476" s="21">
        <v>0.24518663934979584</v>
      </c>
      <c r="C8476" s="21">
        <v>0.20295221672467653</v>
      </c>
    </row>
    <row r="8477" spans="1:3">
      <c r="A8477">
        <v>8474</v>
      </c>
      <c r="B8477" s="21">
        <v>0.20633668643591074</v>
      </c>
      <c r="C8477" s="21">
        <v>0.19528848944784155</v>
      </c>
    </row>
    <row r="8478" spans="1:3">
      <c r="A8478">
        <v>8475</v>
      </c>
      <c r="B8478" s="21">
        <v>0.2062304640196567</v>
      </c>
      <c r="C8478" s="21">
        <v>0.21081544588086515</v>
      </c>
    </row>
    <row r="8479" spans="1:3">
      <c r="A8479">
        <v>8476</v>
      </c>
      <c r="B8479" s="21">
        <v>0.22375252364769627</v>
      </c>
      <c r="C8479" s="21">
        <v>0.20373267211940502</v>
      </c>
    </row>
    <row r="8480" spans="1:3">
      <c r="A8480">
        <v>8477</v>
      </c>
      <c r="B8480" s="21">
        <v>0.22069276524983991</v>
      </c>
      <c r="C8480" s="21">
        <v>0.16694658936662576</v>
      </c>
    </row>
    <row r="8481" spans="1:3">
      <c r="A8481">
        <v>8478</v>
      </c>
      <c r="B8481" s="21">
        <v>0.25939213023640323</v>
      </c>
      <c r="C8481" s="21">
        <v>0.27418318825264737</v>
      </c>
    </row>
    <row r="8482" spans="1:3">
      <c r="A8482">
        <v>8479</v>
      </c>
      <c r="B8482" s="21">
        <v>0.23463015880040189</v>
      </c>
      <c r="C8482" s="21">
        <v>0.20826064695678814</v>
      </c>
    </row>
    <row r="8483" spans="1:3">
      <c r="A8483">
        <v>8480</v>
      </c>
      <c r="B8483" s="21">
        <v>0.2331169898957319</v>
      </c>
      <c r="C8483" s="21">
        <v>0.23730152510640953</v>
      </c>
    </row>
    <row r="8484" spans="1:3">
      <c r="A8484">
        <v>8481</v>
      </c>
      <c r="B8484" s="21">
        <v>0.25836723367730163</v>
      </c>
      <c r="C8484" s="21">
        <v>0.18202581062438347</v>
      </c>
    </row>
    <row r="8485" spans="1:3">
      <c r="A8485">
        <v>8482</v>
      </c>
      <c r="B8485" s="21">
        <v>0.20893225846697741</v>
      </c>
      <c r="C8485" s="21">
        <v>0.19737370954734923</v>
      </c>
    </row>
    <row r="8486" spans="1:3">
      <c r="A8486">
        <v>8483</v>
      </c>
      <c r="B8486" s="21">
        <v>0.26729467831583809</v>
      </c>
      <c r="C8486" s="21">
        <v>0.13457582378401831</v>
      </c>
    </row>
    <row r="8487" spans="1:3">
      <c r="A8487">
        <v>8484</v>
      </c>
      <c r="B8487" s="21">
        <v>0.27032892375346007</v>
      </c>
      <c r="C8487" s="21">
        <v>0.13954390784115506</v>
      </c>
    </row>
    <row r="8488" spans="1:3">
      <c r="A8488">
        <v>8485</v>
      </c>
      <c r="B8488" s="21">
        <v>0.20977947968494862</v>
      </c>
      <c r="C8488" s="21">
        <v>0.27370695611237766</v>
      </c>
    </row>
    <row r="8489" spans="1:3">
      <c r="A8489">
        <v>8486</v>
      </c>
      <c r="B8489" s="21">
        <v>0.23865055005869867</v>
      </c>
      <c r="C8489" s="21">
        <v>0.16189276096821387</v>
      </c>
    </row>
    <row r="8490" spans="1:3">
      <c r="A8490">
        <v>8487</v>
      </c>
      <c r="B8490" s="21">
        <v>0.24086080833978438</v>
      </c>
      <c r="C8490" s="21">
        <v>0.18346572004856362</v>
      </c>
    </row>
    <row r="8491" spans="1:3">
      <c r="A8491">
        <v>8488</v>
      </c>
      <c r="B8491" s="21">
        <v>0.21398884152451503</v>
      </c>
      <c r="C8491" s="21">
        <v>0.21261169634718205</v>
      </c>
    </row>
    <row r="8492" spans="1:3">
      <c r="A8492">
        <v>8489</v>
      </c>
      <c r="B8492" s="21">
        <v>0.23340936190116909</v>
      </c>
      <c r="C8492" s="21">
        <v>0.19145855297140538</v>
      </c>
    </row>
    <row r="8493" spans="1:3">
      <c r="A8493">
        <v>8490</v>
      </c>
      <c r="B8493" s="21">
        <v>0.25426692143152746</v>
      </c>
      <c r="C8493" s="21">
        <v>0.15592004434387652</v>
      </c>
    </row>
    <row r="8494" spans="1:3">
      <c r="A8494">
        <v>8491</v>
      </c>
      <c r="B8494" s="21">
        <v>0.2679761739753353</v>
      </c>
      <c r="C8494" s="21">
        <v>0.16590726275636183</v>
      </c>
    </row>
    <row r="8495" spans="1:3">
      <c r="A8495">
        <v>8492</v>
      </c>
      <c r="B8495" s="21">
        <v>0.25292405085821101</v>
      </c>
      <c r="C8495" s="21">
        <v>0.19611747172597452</v>
      </c>
    </row>
    <row r="8496" spans="1:3">
      <c r="A8496">
        <v>8493</v>
      </c>
      <c r="B8496" s="21">
        <v>0.20612400128481259</v>
      </c>
      <c r="C8496" s="21">
        <v>0.2467714262893477</v>
      </c>
    </row>
    <row r="8497" spans="1:3">
      <c r="A8497">
        <v>8494</v>
      </c>
      <c r="B8497" s="21">
        <v>0.23311857462600058</v>
      </c>
      <c r="C8497" s="21">
        <v>0.16536504074666486</v>
      </c>
    </row>
    <row r="8498" spans="1:3">
      <c r="A8498">
        <v>8495</v>
      </c>
      <c r="B8498" s="21">
        <v>0.26266540014670359</v>
      </c>
      <c r="C8498" s="21">
        <v>0.1460002802266564</v>
      </c>
    </row>
    <row r="8499" spans="1:3">
      <c r="A8499">
        <v>8496</v>
      </c>
      <c r="B8499" s="21">
        <v>0.2335197765922826</v>
      </c>
      <c r="C8499" s="21">
        <v>0.16893726350036781</v>
      </c>
    </row>
    <row r="8500" spans="1:3">
      <c r="A8500">
        <v>8497</v>
      </c>
      <c r="B8500" s="21">
        <v>0.20602207242138906</v>
      </c>
      <c r="C8500" s="21">
        <v>0.21822757676075155</v>
      </c>
    </row>
    <row r="8501" spans="1:3">
      <c r="A8501">
        <v>8498</v>
      </c>
      <c r="B8501" s="21">
        <v>0.27822813393207274</v>
      </c>
      <c r="C8501" s="21">
        <v>0.1694250729764008</v>
      </c>
    </row>
    <row r="8502" spans="1:3">
      <c r="A8502">
        <v>8499</v>
      </c>
      <c r="B8502" s="21">
        <v>0.25160084493933355</v>
      </c>
      <c r="C8502" s="21">
        <v>0.291623866329561</v>
      </c>
    </row>
    <row r="8503" spans="1:3">
      <c r="A8503">
        <v>8500</v>
      </c>
      <c r="B8503" s="21">
        <v>0.21841900285801377</v>
      </c>
      <c r="C8503" s="21">
        <v>0.21667323242948341</v>
      </c>
    </row>
    <row r="8504" spans="1:3">
      <c r="A8504">
        <v>8501</v>
      </c>
      <c r="B8504" s="21">
        <v>0.22755054938340033</v>
      </c>
      <c r="C8504" s="21">
        <v>0.21347149584529299</v>
      </c>
    </row>
    <row r="8505" spans="1:3">
      <c r="A8505">
        <v>8502</v>
      </c>
      <c r="B8505" s="21">
        <v>0.25186833987584306</v>
      </c>
      <c r="C8505" s="21">
        <v>0.18681901919614047</v>
      </c>
    </row>
    <row r="8506" spans="1:3">
      <c r="A8506">
        <v>8503</v>
      </c>
      <c r="B8506" s="21">
        <v>0.24765597161293387</v>
      </c>
      <c r="C8506" s="21">
        <v>0.14891753383467995</v>
      </c>
    </row>
    <row r="8507" spans="1:3">
      <c r="A8507">
        <v>8504</v>
      </c>
      <c r="B8507" s="21">
        <v>0.22778916784173939</v>
      </c>
      <c r="C8507" s="21">
        <v>0.19268367134207684</v>
      </c>
    </row>
    <row r="8508" spans="1:3">
      <c r="A8508">
        <v>8505</v>
      </c>
      <c r="B8508" s="21">
        <v>0.25711946013256209</v>
      </c>
      <c r="C8508" s="21">
        <v>0.15843092505998438</v>
      </c>
    </row>
    <row r="8509" spans="1:3">
      <c r="A8509">
        <v>8506</v>
      </c>
      <c r="B8509" s="21">
        <v>0.22330575411522693</v>
      </c>
      <c r="C8509" s="21">
        <v>0.23396103132890034</v>
      </c>
    </row>
    <row r="8510" spans="1:3">
      <c r="A8510">
        <v>8507</v>
      </c>
      <c r="B8510" s="21">
        <v>0.24611483127876935</v>
      </c>
      <c r="C8510" s="21">
        <v>0.23947681208743804</v>
      </c>
    </row>
    <row r="8511" spans="1:3">
      <c r="A8511">
        <v>8508</v>
      </c>
      <c r="B8511" s="21">
        <v>0.251010274594621</v>
      </c>
      <c r="C8511" s="21">
        <v>0.17331350280161717</v>
      </c>
    </row>
    <row r="8512" spans="1:3">
      <c r="A8512">
        <v>8509</v>
      </c>
      <c r="B8512" s="21">
        <v>0.21572111941281799</v>
      </c>
      <c r="C8512" s="21">
        <v>0.17044399286027867</v>
      </c>
    </row>
    <row r="8513" spans="1:3">
      <c r="A8513">
        <v>8510</v>
      </c>
      <c r="B8513" s="21">
        <v>0.22384103589290674</v>
      </c>
      <c r="C8513" s="21">
        <v>0.20493151076605998</v>
      </c>
    </row>
    <row r="8514" spans="1:3">
      <c r="A8514">
        <v>8511</v>
      </c>
      <c r="B8514" s="21">
        <v>0.24160484076423575</v>
      </c>
      <c r="C8514" s="21">
        <v>0.22403600678123228</v>
      </c>
    </row>
    <row r="8515" spans="1:3">
      <c r="A8515">
        <v>8512</v>
      </c>
      <c r="B8515" s="21">
        <v>0.27888120563097812</v>
      </c>
      <c r="C8515" s="21">
        <v>0.22942071498391103</v>
      </c>
    </row>
    <row r="8516" spans="1:3">
      <c r="A8516">
        <v>8513</v>
      </c>
      <c r="B8516" s="21">
        <v>0.23445911448939072</v>
      </c>
      <c r="C8516" s="21">
        <v>0.25158494114860813</v>
      </c>
    </row>
    <row r="8517" spans="1:3">
      <c r="A8517">
        <v>8514</v>
      </c>
      <c r="B8517" s="21">
        <v>0.2608141027446228</v>
      </c>
      <c r="C8517" s="21">
        <v>0.12914844731612352</v>
      </c>
    </row>
    <row r="8518" spans="1:3">
      <c r="A8518">
        <v>8515</v>
      </c>
      <c r="B8518" s="21">
        <v>0.24497315440300718</v>
      </c>
      <c r="C8518" s="21">
        <v>0.14276634826980988</v>
      </c>
    </row>
    <row r="8519" spans="1:3">
      <c r="A8519">
        <v>8516</v>
      </c>
      <c r="B8519" s="21">
        <v>0.23469746676865696</v>
      </c>
      <c r="C8519" s="21">
        <v>0.18841913007574709</v>
      </c>
    </row>
    <row r="8520" spans="1:3">
      <c r="A8520">
        <v>8517</v>
      </c>
      <c r="B8520" s="21">
        <v>0.24421535859731955</v>
      </c>
      <c r="C8520" s="21">
        <v>0.20029696371472488</v>
      </c>
    </row>
    <row r="8521" spans="1:3">
      <c r="A8521">
        <v>8518</v>
      </c>
      <c r="B8521" s="21">
        <v>0.25229160224084862</v>
      </c>
      <c r="C8521" s="21">
        <v>0.16320802547436741</v>
      </c>
    </row>
    <row r="8522" spans="1:3">
      <c r="A8522">
        <v>8519</v>
      </c>
      <c r="B8522" s="21">
        <v>0.25514379771212842</v>
      </c>
      <c r="C8522" s="21">
        <v>0.15564568390228745</v>
      </c>
    </row>
    <row r="8523" spans="1:3">
      <c r="A8523">
        <v>8520</v>
      </c>
      <c r="B8523" s="21">
        <v>0.23881955858277792</v>
      </c>
      <c r="C8523" s="21">
        <v>0.22592543340480459</v>
      </c>
    </row>
    <row r="8524" spans="1:3">
      <c r="A8524">
        <v>8521</v>
      </c>
      <c r="B8524" s="21">
        <v>0.22678634928345839</v>
      </c>
      <c r="C8524" s="21">
        <v>0.1786176377420402</v>
      </c>
    </row>
    <row r="8525" spans="1:3">
      <c r="A8525">
        <v>8522</v>
      </c>
      <c r="B8525" s="21">
        <v>0.23918975753398544</v>
      </c>
      <c r="C8525" s="21">
        <v>0.16410615651442192</v>
      </c>
    </row>
    <row r="8526" spans="1:3">
      <c r="A8526">
        <v>8523</v>
      </c>
      <c r="B8526" s="21">
        <v>0.2343262661928904</v>
      </c>
      <c r="C8526" s="21">
        <v>0.23198299221362195</v>
      </c>
    </row>
    <row r="8527" spans="1:3">
      <c r="A8527">
        <v>8524</v>
      </c>
      <c r="B8527" s="21">
        <v>0.24251818768230915</v>
      </c>
      <c r="C8527" s="21">
        <v>0.23904391696796057</v>
      </c>
    </row>
    <row r="8528" spans="1:3">
      <c r="A8528">
        <v>8525</v>
      </c>
      <c r="B8528" s="21">
        <v>0.2508276918166169</v>
      </c>
      <c r="C8528" s="21">
        <v>0.20632943614528257</v>
      </c>
    </row>
    <row r="8529" spans="1:3">
      <c r="A8529">
        <v>8526</v>
      </c>
      <c r="B8529" s="21">
        <v>0.2523771310624186</v>
      </c>
      <c r="C8529" s="21">
        <v>0.14841581888202737</v>
      </c>
    </row>
    <row r="8530" spans="1:3">
      <c r="A8530">
        <v>8527</v>
      </c>
      <c r="B8530" s="21">
        <v>0.22695046320946388</v>
      </c>
      <c r="C8530" s="21">
        <v>0.23327656024256813</v>
      </c>
    </row>
    <row r="8531" spans="1:3">
      <c r="A8531">
        <v>8528</v>
      </c>
      <c r="B8531" s="21">
        <v>0.20186884073174655</v>
      </c>
      <c r="C8531" s="21">
        <v>0.19462670940329463</v>
      </c>
    </row>
    <row r="8532" spans="1:3">
      <c r="A8532">
        <v>8529</v>
      </c>
      <c r="B8532" s="21">
        <v>0.23072247194801671</v>
      </c>
      <c r="C8532" s="21">
        <v>0.20597508931587422</v>
      </c>
    </row>
    <row r="8533" spans="1:3">
      <c r="A8533">
        <v>8530</v>
      </c>
      <c r="B8533" s="21">
        <v>0.21549911795788879</v>
      </c>
      <c r="C8533" s="21">
        <v>0.21306843052261568</v>
      </c>
    </row>
    <row r="8534" spans="1:3">
      <c r="A8534">
        <v>8531</v>
      </c>
      <c r="B8534" s="21">
        <v>0.2190283630376616</v>
      </c>
      <c r="C8534" s="21">
        <v>0.19651974693199317</v>
      </c>
    </row>
    <row r="8535" spans="1:3">
      <c r="A8535">
        <v>8532</v>
      </c>
      <c r="B8535" s="21">
        <v>0.24434152617574395</v>
      </c>
      <c r="C8535" s="21">
        <v>0.15642164291441338</v>
      </c>
    </row>
    <row r="8536" spans="1:3">
      <c r="A8536">
        <v>8533</v>
      </c>
      <c r="B8536" s="21">
        <v>0.2132642847335196</v>
      </c>
      <c r="C8536" s="21">
        <v>0.24943215159547266</v>
      </c>
    </row>
    <row r="8537" spans="1:3">
      <c r="A8537">
        <v>8534</v>
      </c>
      <c r="B8537" s="21">
        <v>0.25276509834611943</v>
      </c>
      <c r="C8537" s="21">
        <v>0.21192216625438542</v>
      </c>
    </row>
    <row r="8538" spans="1:3">
      <c r="A8538">
        <v>8535</v>
      </c>
      <c r="B8538" s="21">
        <v>0.25956829965988437</v>
      </c>
      <c r="C8538" s="21">
        <v>0.15322611787895057</v>
      </c>
    </row>
    <row r="8539" spans="1:3">
      <c r="A8539">
        <v>8536</v>
      </c>
      <c r="B8539" s="21">
        <v>0.22794772650433179</v>
      </c>
      <c r="C8539" s="21">
        <v>0.17593658680459834</v>
      </c>
    </row>
    <row r="8540" spans="1:3">
      <c r="A8540">
        <v>8537</v>
      </c>
      <c r="B8540" s="21">
        <v>0.24338690678992989</v>
      </c>
      <c r="C8540" s="21">
        <v>0.19581617279363206</v>
      </c>
    </row>
    <row r="8541" spans="1:3">
      <c r="A8541">
        <v>8538</v>
      </c>
      <c r="B8541" s="21">
        <v>0.2423792394519112</v>
      </c>
      <c r="C8541" s="21">
        <v>0.17556406026184546</v>
      </c>
    </row>
    <row r="8542" spans="1:3">
      <c r="A8542">
        <v>8539</v>
      </c>
      <c r="B8542" s="21">
        <v>0.23574447346276139</v>
      </c>
      <c r="C8542" s="21">
        <v>0.15645904622387033</v>
      </c>
    </row>
    <row r="8543" spans="1:3">
      <c r="A8543">
        <v>8540</v>
      </c>
      <c r="B8543" s="21">
        <v>0.30469633400385565</v>
      </c>
      <c r="C8543" s="21">
        <v>0.19294089698532449</v>
      </c>
    </row>
    <row r="8544" spans="1:3">
      <c r="A8544">
        <v>8541</v>
      </c>
      <c r="B8544" s="21">
        <v>0.20976931103855012</v>
      </c>
      <c r="C8544" s="21">
        <v>0.21200051648918225</v>
      </c>
    </row>
    <row r="8545" spans="1:3">
      <c r="A8545">
        <v>8542</v>
      </c>
      <c r="B8545" s="21">
        <v>0.26022483726228623</v>
      </c>
      <c r="C8545" s="21">
        <v>0.1617377759274819</v>
      </c>
    </row>
    <row r="8546" spans="1:3">
      <c r="A8546">
        <v>8543</v>
      </c>
      <c r="B8546" s="21">
        <v>0.22259594719598197</v>
      </c>
      <c r="C8546" s="21">
        <v>0.20047531045276321</v>
      </c>
    </row>
    <row r="8547" spans="1:3">
      <c r="A8547">
        <v>8544</v>
      </c>
      <c r="B8547" s="21">
        <v>0.21517730952701844</v>
      </c>
      <c r="C8547" s="21">
        <v>0.19631949883575406</v>
      </c>
    </row>
    <row r="8548" spans="1:3">
      <c r="A8548">
        <v>8545</v>
      </c>
      <c r="B8548" s="21">
        <v>0.2474841815706838</v>
      </c>
      <c r="C8548" s="21">
        <v>0.20115586321405174</v>
      </c>
    </row>
    <row r="8549" spans="1:3">
      <c r="A8549">
        <v>8546</v>
      </c>
      <c r="B8549" s="21">
        <v>0.21419278085803359</v>
      </c>
      <c r="C8549" s="21">
        <v>0.27091904587747079</v>
      </c>
    </row>
    <row r="8550" spans="1:3">
      <c r="A8550">
        <v>8547</v>
      </c>
      <c r="B8550" s="21">
        <v>0.23763572246056061</v>
      </c>
      <c r="C8550" s="21">
        <v>0.16225012801861335</v>
      </c>
    </row>
    <row r="8551" spans="1:3">
      <c r="A8551">
        <v>8548</v>
      </c>
      <c r="B8551" s="21">
        <v>0.21119336017417661</v>
      </c>
      <c r="C8551" s="21">
        <v>0.27714810969541487</v>
      </c>
    </row>
    <row r="8552" spans="1:3">
      <c r="A8552">
        <v>8549</v>
      </c>
      <c r="B8552" s="21">
        <v>0.25791845016374887</v>
      </c>
      <c r="C8552" s="21">
        <v>0.22133007053602405</v>
      </c>
    </row>
    <row r="8553" spans="1:3">
      <c r="A8553">
        <v>8550</v>
      </c>
      <c r="B8553" s="21">
        <v>0.22869874348134145</v>
      </c>
      <c r="C8553" s="21">
        <v>0.1780862360457261</v>
      </c>
    </row>
    <row r="8554" spans="1:3">
      <c r="A8554">
        <v>8551</v>
      </c>
      <c r="B8554" s="21">
        <v>0.20281526093971711</v>
      </c>
      <c r="C8554" s="21">
        <v>0.21049104262321625</v>
      </c>
    </row>
    <row r="8555" spans="1:3">
      <c r="A8555">
        <v>8552</v>
      </c>
      <c r="B8555" s="21">
        <v>0.22877259484812884</v>
      </c>
      <c r="C8555" s="21">
        <v>0.17868425484753869</v>
      </c>
    </row>
    <row r="8556" spans="1:3">
      <c r="A8556">
        <v>8553</v>
      </c>
      <c r="B8556" s="21">
        <v>0.21186303730286166</v>
      </c>
      <c r="C8556" s="21">
        <v>0.21703599027673973</v>
      </c>
    </row>
    <row r="8557" spans="1:3">
      <c r="A8557">
        <v>8554</v>
      </c>
      <c r="B8557" s="21">
        <v>0.24167093161862074</v>
      </c>
      <c r="C8557" s="21">
        <v>0.23674260563862398</v>
      </c>
    </row>
    <row r="8558" spans="1:3">
      <c r="A8558">
        <v>8555</v>
      </c>
      <c r="B8558" s="21">
        <v>0.30655873652914484</v>
      </c>
      <c r="C8558" s="21">
        <v>0.11262747923605368</v>
      </c>
    </row>
    <row r="8559" spans="1:3">
      <c r="A8559">
        <v>8556</v>
      </c>
      <c r="B8559" s="21">
        <v>0.24299207585313309</v>
      </c>
      <c r="C8559" s="21">
        <v>0.14366988628143007</v>
      </c>
    </row>
    <row r="8560" spans="1:3">
      <c r="A8560">
        <v>8557</v>
      </c>
      <c r="B8560" s="21">
        <v>0.23009970073935715</v>
      </c>
      <c r="C8560" s="21">
        <v>0.20160509544173275</v>
      </c>
    </row>
    <row r="8561" spans="1:3">
      <c r="A8561">
        <v>8558</v>
      </c>
      <c r="B8561" s="21">
        <v>0.2262229073709352</v>
      </c>
      <c r="C8561" s="21">
        <v>0.22146226474328201</v>
      </c>
    </row>
    <row r="8562" spans="1:3">
      <c r="A8562">
        <v>8559</v>
      </c>
      <c r="B8562" s="21">
        <v>0.26656217150566142</v>
      </c>
      <c r="C8562" s="21">
        <v>0.21905052095391739</v>
      </c>
    </row>
    <row r="8563" spans="1:3">
      <c r="A8563">
        <v>8560</v>
      </c>
      <c r="B8563" s="21">
        <v>0.20413361531154264</v>
      </c>
      <c r="C8563" s="21">
        <v>0.23101688312212398</v>
      </c>
    </row>
    <row r="8564" spans="1:3">
      <c r="A8564">
        <v>8561</v>
      </c>
      <c r="B8564" s="21">
        <v>0.25679161707999743</v>
      </c>
      <c r="C8564" s="21">
        <v>0.17884950239809191</v>
      </c>
    </row>
    <row r="8565" spans="1:3">
      <c r="A8565">
        <v>8562</v>
      </c>
      <c r="B8565" s="21">
        <v>0.23696930040968145</v>
      </c>
      <c r="C8565" s="21">
        <v>0.15129433986898128</v>
      </c>
    </row>
    <row r="8566" spans="1:3">
      <c r="A8566">
        <v>8563</v>
      </c>
      <c r="B8566" s="21">
        <v>0.22052584789090521</v>
      </c>
      <c r="C8566" s="21">
        <v>0.19650139367763142</v>
      </c>
    </row>
    <row r="8567" spans="1:3">
      <c r="A8567">
        <v>8564</v>
      </c>
      <c r="B8567" s="21">
        <v>0.23018979623823202</v>
      </c>
      <c r="C8567" s="21">
        <v>0.17210651599530788</v>
      </c>
    </row>
    <row r="8568" spans="1:3">
      <c r="A8568">
        <v>8565</v>
      </c>
      <c r="B8568" s="21">
        <v>0.2452073484550028</v>
      </c>
      <c r="C8568" s="21">
        <v>0.15559062629779169</v>
      </c>
    </row>
    <row r="8569" spans="1:3">
      <c r="A8569">
        <v>8566</v>
      </c>
      <c r="B8569" s="21">
        <v>0.24809307346395659</v>
      </c>
      <c r="C8569" s="21">
        <v>0.17136496872249621</v>
      </c>
    </row>
    <row r="8570" spans="1:3">
      <c r="A8570">
        <v>8567</v>
      </c>
      <c r="B8570" s="21">
        <v>0.22758562404009242</v>
      </c>
      <c r="C8570" s="21">
        <v>0.21348715454509948</v>
      </c>
    </row>
    <row r="8571" spans="1:3">
      <c r="A8571">
        <v>8568</v>
      </c>
      <c r="B8571" s="21">
        <v>0.22426213317171609</v>
      </c>
      <c r="C8571" s="21">
        <v>0.2152040797111886</v>
      </c>
    </row>
    <row r="8572" spans="1:3">
      <c r="A8572">
        <v>8569</v>
      </c>
      <c r="B8572" s="21">
        <v>0.22169748523347313</v>
      </c>
      <c r="C8572" s="21">
        <v>0.20035011947442408</v>
      </c>
    </row>
    <row r="8573" spans="1:3">
      <c r="A8573">
        <v>8570</v>
      </c>
      <c r="B8573" s="21">
        <v>0.22132339199627984</v>
      </c>
      <c r="C8573" s="21">
        <v>0.23264534360360262</v>
      </c>
    </row>
    <row r="8574" spans="1:3">
      <c r="A8574">
        <v>8571</v>
      </c>
      <c r="B8574" s="21">
        <v>0.2816881245235367</v>
      </c>
      <c r="C8574" s="21">
        <v>0.16227472054994396</v>
      </c>
    </row>
    <row r="8575" spans="1:3">
      <c r="A8575">
        <v>8572</v>
      </c>
      <c r="B8575" s="21">
        <v>0.25463069253816495</v>
      </c>
      <c r="C8575" s="21">
        <v>0.18471960204860685</v>
      </c>
    </row>
    <row r="8576" spans="1:3">
      <c r="A8576">
        <v>8573</v>
      </c>
      <c r="B8576" s="21">
        <v>0.22926169713569505</v>
      </c>
      <c r="C8576" s="21">
        <v>0.18025122932579146</v>
      </c>
    </row>
    <row r="8577" spans="1:3">
      <c r="A8577">
        <v>8574</v>
      </c>
      <c r="B8577" s="21">
        <v>0.25671112790448325</v>
      </c>
      <c r="C8577" s="21">
        <v>0.15340650629737684</v>
      </c>
    </row>
    <row r="8578" spans="1:3">
      <c r="A8578">
        <v>8575</v>
      </c>
      <c r="B8578" s="21">
        <v>0.22941644882208476</v>
      </c>
      <c r="C8578" s="21">
        <v>0.1918039494590108</v>
      </c>
    </row>
    <row r="8579" spans="1:3">
      <c r="A8579">
        <v>8576</v>
      </c>
      <c r="B8579" s="21">
        <v>0.21578173466038389</v>
      </c>
      <c r="C8579" s="21">
        <v>0.22017706154431654</v>
      </c>
    </row>
    <row r="8580" spans="1:3">
      <c r="A8580">
        <v>8577</v>
      </c>
      <c r="B8580" s="21">
        <v>0.25410932233625527</v>
      </c>
      <c r="C8580" s="21">
        <v>0.2288841700367128</v>
      </c>
    </row>
    <row r="8581" spans="1:3">
      <c r="A8581">
        <v>8578</v>
      </c>
      <c r="B8581" s="21">
        <v>0.28114632526967992</v>
      </c>
      <c r="C8581" s="21">
        <v>0.11170927486405963</v>
      </c>
    </row>
    <row r="8582" spans="1:3">
      <c r="A8582">
        <v>8579</v>
      </c>
      <c r="B8582" s="21">
        <v>0.23763600354577388</v>
      </c>
      <c r="C8582" s="21">
        <v>0.21519655629393189</v>
      </c>
    </row>
    <row r="8583" spans="1:3">
      <c r="A8583">
        <v>8580</v>
      </c>
      <c r="B8583" s="21">
        <v>0.23387596060899471</v>
      </c>
      <c r="C8583" s="21">
        <v>0.1762993109867195</v>
      </c>
    </row>
    <row r="8584" spans="1:3">
      <c r="A8584">
        <v>8581</v>
      </c>
      <c r="B8584" s="21">
        <v>0.23717217192074383</v>
      </c>
      <c r="C8584" s="21">
        <v>0.17677490773952856</v>
      </c>
    </row>
    <row r="8585" spans="1:3">
      <c r="A8585">
        <v>8582</v>
      </c>
      <c r="B8585" s="21">
        <v>0.22569377457776868</v>
      </c>
      <c r="C8585" s="21">
        <v>0.20427260853257412</v>
      </c>
    </row>
    <row r="8586" spans="1:3">
      <c r="A8586">
        <v>8583</v>
      </c>
      <c r="B8586" s="21">
        <v>0.21932140112155152</v>
      </c>
      <c r="C8586" s="21">
        <v>0.26777506476846713</v>
      </c>
    </row>
    <row r="8587" spans="1:3">
      <c r="A8587">
        <v>8584</v>
      </c>
      <c r="B8587" s="21">
        <v>0.21301345769217603</v>
      </c>
      <c r="C8587" s="21">
        <v>0.19079954420566272</v>
      </c>
    </row>
    <row r="8588" spans="1:3">
      <c r="A8588">
        <v>8585</v>
      </c>
      <c r="B8588" s="21">
        <v>0.22204947462813421</v>
      </c>
      <c r="C8588" s="21">
        <v>0.21354314530309076</v>
      </c>
    </row>
    <row r="8589" spans="1:3">
      <c r="A8589">
        <v>8586</v>
      </c>
      <c r="B8589" s="21">
        <v>0.23867074071417399</v>
      </c>
      <c r="C8589" s="21">
        <v>0.1929424041427189</v>
      </c>
    </row>
    <row r="8590" spans="1:3">
      <c r="A8590">
        <v>8587</v>
      </c>
      <c r="B8590" s="21">
        <v>0.22821995582797769</v>
      </c>
      <c r="C8590" s="21">
        <v>0.16498487273093929</v>
      </c>
    </row>
    <row r="8591" spans="1:3">
      <c r="A8591">
        <v>8588</v>
      </c>
      <c r="B8591" s="21">
        <v>0.25138693071706458</v>
      </c>
      <c r="C8591" s="21">
        <v>0.15118468343137512</v>
      </c>
    </row>
    <row r="8592" spans="1:3">
      <c r="A8592">
        <v>8589</v>
      </c>
      <c r="B8592" s="21">
        <v>0.25723146132870511</v>
      </c>
      <c r="C8592" s="21">
        <v>0.17274950582721002</v>
      </c>
    </row>
    <row r="8593" spans="1:3">
      <c r="A8593">
        <v>8590</v>
      </c>
      <c r="B8593" s="21">
        <v>0.28344589689969146</v>
      </c>
      <c r="C8593" s="21">
        <v>0.16834898208405052</v>
      </c>
    </row>
    <row r="8594" spans="1:3">
      <c r="A8594">
        <v>8591</v>
      </c>
      <c r="B8594" s="21">
        <v>0.24791614291268307</v>
      </c>
      <c r="C8594" s="21">
        <v>0.17467315389707969</v>
      </c>
    </row>
    <row r="8595" spans="1:3">
      <c r="A8595">
        <v>8592</v>
      </c>
      <c r="B8595" s="21">
        <v>0.22877451652486708</v>
      </c>
      <c r="C8595" s="21">
        <v>0.1927171079501423</v>
      </c>
    </row>
    <row r="8596" spans="1:3">
      <c r="A8596">
        <v>8593</v>
      </c>
      <c r="B8596" s="21">
        <v>0.22452665692173124</v>
      </c>
      <c r="C8596" s="21">
        <v>0.16569651625986434</v>
      </c>
    </row>
    <row r="8597" spans="1:3">
      <c r="A8597">
        <v>8594</v>
      </c>
      <c r="B8597" s="21">
        <v>0.21954065413336507</v>
      </c>
      <c r="C8597" s="21">
        <v>0.20499280882705853</v>
      </c>
    </row>
    <row r="8598" spans="1:3">
      <c r="A8598">
        <v>8595</v>
      </c>
      <c r="B8598" s="21">
        <v>0.2503992892904105</v>
      </c>
      <c r="C8598" s="21">
        <v>0.17863387902856823</v>
      </c>
    </row>
    <row r="8599" spans="1:3">
      <c r="A8599">
        <v>8596</v>
      </c>
      <c r="B8599" s="21">
        <v>0.2094502355299569</v>
      </c>
      <c r="C8599" s="21">
        <v>0.24168488255278814</v>
      </c>
    </row>
    <row r="8600" spans="1:3">
      <c r="A8600">
        <v>8597</v>
      </c>
      <c r="B8600" s="21">
        <v>0.24221260164323019</v>
      </c>
      <c r="C8600" s="21">
        <v>0.25372033962483348</v>
      </c>
    </row>
    <row r="8601" spans="1:3">
      <c r="A8601">
        <v>8598</v>
      </c>
      <c r="B8601" s="21">
        <v>0.23145294865404181</v>
      </c>
      <c r="C8601" s="21">
        <v>0.17452693942874542</v>
      </c>
    </row>
    <row r="8602" spans="1:3">
      <c r="A8602">
        <v>8599</v>
      </c>
      <c r="B8602" s="21">
        <v>0.24756969164293718</v>
      </c>
      <c r="C8602" s="21">
        <v>0.18004790451975483</v>
      </c>
    </row>
    <row r="8603" spans="1:3">
      <c r="A8603">
        <v>8600</v>
      </c>
      <c r="B8603" s="21">
        <v>0.21628135417676267</v>
      </c>
      <c r="C8603" s="21">
        <v>0.2221897520613888</v>
      </c>
    </row>
    <row r="8604" spans="1:3">
      <c r="A8604">
        <v>8601</v>
      </c>
      <c r="B8604" s="21">
        <v>0.21349594806395916</v>
      </c>
      <c r="C8604" s="21">
        <v>0.23851590195549913</v>
      </c>
    </row>
    <row r="8605" spans="1:3">
      <c r="A8605">
        <v>8602</v>
      </c>
      <c r="B8605" s="21">
        <v>0.25696650903128304</v>
      </c>
      <c r="C8605" s="21">
        <v>0.15609841193844004</v>
      </c>
    </row>
    <row r="8606" spans="1:3">
      <c r="A8606">
        <v>8603</v>
      </c>
      <c r="B8606" s="21">
        <v>0.23022000795493705</v>
      </c>
      <c r="C8606" s="21">
        <v>0.15938128688964853</v>
      </c>
    </row>
    <row r="8607" spans="1:3">
      <c r="A8607">
        <v>8604</v>
      </c>
      <c r="B8607" s="21">
        <v>0.22541270806291494</v>
      </c>
      <c r="C8607" s="21">
        <v>0.18129940932466293</v>
      </c>
    </row>
    <row r="8608" spans="1:3">
      <c r="A8608">
        <v>8605</v>
      </c>
      <c r="B8608" s="21">
        <v>0.24933075102360591</v>
      </c>
      <c r="C8608" s="21">
        <v>0.18255338803372306</v>
      </c>
    </row>
    <row r="8609" spans="1:3">
      <c r="A8609">
        <v>8606</v>
      </c>
      <c r="B8609" s="21">
        <v>0.23131643780204045</v>
      </c>
      <c r="C8609" s="21">
        <v>0.25961800021993064</v>
      </c>
    </row>
    <row r="8610" spans="1:3">
      <c r="A8610">
        <v>8607</v>
      </c>
      <c r="B8610" s="21">
        <v>0.21548479210139124</v>
      </c>
      <c r="C8610" s="21">
        <v>0.24640952077453837</v>
      </c>
    </row>
    <row r="8611" spans="1:3">
      <c r="A8611">
        <v>8608</v>
      </c>
      <c r="B8611" s="21">
        <v>0.23631146250118945</v>
      </c>
      <c r="C8611" s="21">
        <v>0.1670535871346871</v>
      </c>
    </row>
    <row r="8612" spans="1:3">
      <c r="A8612">
        <v>8609</v>
      </c>
      <c r="B8612" s="21">
        <v>0.25608547903294759</v>
      </c>
      <c r="C8612" s="21">
        <v>0.14623757465101184</v>
      </c>
    </row>
    <row r="8613" spans="1:3">
      <c r="A8613">
        <v>8610</v>
      </c>
      <c r="B8613" s="21">
        <v>0.23528370687817463</v>
      </c>
      <c r="C8613" s="21">
        <v>0.23547687267985226</v>
      </c>
    </row>
    <row r="8614" spans="1:3">
      <c r="A8614">
        <v>8611</v>
      </c>
      <c r="B8614" s="21">
        <v>0.21206423696065679</v>
      </c>
      <c r="C8614" s="21">
        <v>0.21237260891123755</v>
      </c>
    </row>
    <row r="8615" spans="1:3">
      <c r="A8615">
        <v>8612</v>
      </c>
      <c r="B8615" s="21">
        <v>0.24219272587620233</v>
      </c>
      <c r="C8615" s="21">
        <v>0.17383001350565991</v>
      </c>
    </row>
    <row r="8616" spans="1:3">
      <c r="A8616">
        <v>8613</v>
      </c>
      <c r="B8616" s="21">
        <v>0.23240684004197082</v>
      </c>
      <c r="C8616" s="21">
        <v>0.16039500184882155</v>
      </c>
    </row>
    <row r="8617" spans="1:3">
      <c r="A8617">
        <v>8614</v>
      </c>
      <c r="B8617" s="21">
        <v>0.22963716768714851</v>
      </c>
      <c r="C8617" s="21">
        <v>0.15665003529440877</v>
      </c>
    </row>
    <row r="8618" spans="1:3">
      <c r="A8618">
        <v>8615</v>
      </c>
      <c r="B8618" s="21">
        <v>0.24161243674565133</v>
      </c>
      <c r="C8618" s="21">
        <v>0.19650936638984492</v>
      </c>
    </row>
    <row r="8619" spans="1:3">
      <c r="A8619">
        <v>8616</v>
      </c>
      <c r="B8619" s="21">
        <v>0.21750846245332847</v>
      </c>
      <c r="C8619" s="21">
        <v>0.24079409213702146</v>
      </c>
    </row>
    <row r="8620" spans="1:3">
      <c r="A8620">
        <v>8617</v>
      </c>
      <c r="B8620" s="21">
        <v>0.28747505362380166</v>
      </c>
      <c r="C8620" s="21">
        <v>0.14287282512898264</v>
      </c>
    </row>
    <row r="8621" spans="1:3">
      <c r="A8621">
        <v>8618</v>
      </c>
      <c r="B8621" s="21">
        <v>0.21753476534500313</v>
      </c>
      <c r="C8621" s="21">
        <v>0.18330245891312219</v>
      </c>
    </row>
    <row r="8622" spans="1:3">
      <c r="A8622">
        <v>8619</v>
      </c>
      <c r="B8622" s="21">
        <v>0.21202826589408555</v>
      </c>
      <c r="C8622" s="21">
        <v>0.20380691470015286</v>
      </c>
    </row>
    <row r="8623" spans="1:3">
      <c r="A8623">
        <v>8620</v>
      </c>
      <c r="B8623" s="21">
        <v>0.25315560833679768</v>
      </c>
      <c r="C8623" s="21">
        <v>0.15820539321508251</v>
      </c>
    </row>
    <row r="8624" spans="1:3">
      <c r="A8624">
        <v>8621</v>
      </c>
      <c r="B8624" s="21">
        <v>0.24164756257476258</v>
      </c>
      <c r="C8624" s="21">
        <v>0.23249426116744387</v>
      </c>
    </row>
    <row r="8625" spans="1:3">
      <c r="A8625">
        <v>8622</v>
      </c>
      <c r="B8625" s="21">
        <v>0.28331649220433608</v>
      </c>
      <c r="C8625" s="21">
        <v>0.19416742673972573</v>
      </c>
    </row>
    <row r="8626" spans="1:3">
      <c r="A8626">
        <v>8623</v>
      </c>
      <c r="B8626" s="21">
        <v>0.21427344986547214</v>
      </c>
      <c r="C8626" s="21">
        <v>0.18348813822981352</v>
      </c>
    </row>
    <row r="8627" spans="1:3">
      <c r="A8627">
        <v>8624</v>
      </c>
      <c r="B8627" s="21">
        <v>0.22468613652602107</v>
      </c>
      <c r="C8627" s="21">
        <v>0.21140743663379269</v>
      </c>
    </row>
    <row r="8628" spans="1:3">
      <c r="A8628">
        <v>8625</v>
      </c>
      <c r="B8628" s="21">
        <v>0.25518595084304158</v>
      </c>
      <c r="C8628" s="21">
        <v>0.14438526559953874</v>
      </c>
    </row>
    <row r="8629" spans="1:3">
      <c r="A8629">
        <v>8626</v>
      </c>
      <c r="B8629" s="21">
        <v>0.25260361343683563</v>
      </c>
      <c r="C8629" s="21">
        <v>0.18200230587926317</v>
      </c>
    </row>
    <row r="8630" spans="1:3">
      <c r="A8630">
        <v>8627</v>
      </c>
      <c r="B8630" s="21">
        <v>0.24746785271327643</v>
      </c>
      <c r="C8630" s="21">
        <v>0.24863622472145294</v>
      </c>
    </row>
    <row r="8631" spans="1:3">
      <c r="A8631">
        <v>8628</v>
      </c>
      <c r="B8631" s="21">
        <v>0.22052358477486048</v>
      </c>
      <c r="C8631" s="21">
        <v>0.18165544380571716</v>
      </c>
    </row>
    <row r="8632" spans="1:3">
      <c r="A8632">
        <v>8629</v>
      </c>
      <c r="B8632" s="21">
        <v>0.23304395510091036</v>
      </c>
      <c r="C8632" s="21">
        <v>0.19259291214472374</v>
      </c>
    </row>
    <row r="8633" spans="1:3">
      <c r="A8633">
        <v>8630</v>
      </c>
      <c r="B8633" s="21">
        <v>0.2287556198437796</v>
      </c>
      <c r="C8633" s="21">
        <v>0.18430505904072725</v>
      </c>
    </row>
    <row r="8634" spans="1:3">
      <c r="A8634">
        <v>8631</v>
      </c>
      <c r="B8634" s="21">
        <v>0.26399288443820956</v>
      </c>
      <c r="C8634" s="21">
        <v>0.2032261031533141</v>
      </c>
    </row>
    <row r="8635" spans="1:3">
      <c r="A8635">
        <v>8632</v>
      </c>
      <c r="B8635" s="21">
        <v>0.22279196759621009</v>
      </c>
      <c r="C8635" s="21">
        <v>0.16662196214199479</v>
      </c>
    </row>
    <row r="8636" spans="1:3">
      <c r="A8636">
        <v>8633</v>
      </c>
      <c r="B8636" s="21">
        <v>0.26611020969394655</v>
      </c>
      <c r="C8636" s="21">
        <v>0.14740139259556262</v>
      </c>
    </row>
    <row r="8637" spans="1:3">
      <c r="A8637">
        <v>8634</v>
      </c>
      <c r="B8637" s="21">
        <v>0.26300393763141733</v>
      </c>
      <c r="C8637" s="21">
        <v>0.16736890795161374</v>
      </c>
    </row>
    <row r="8638" spans="1:3">
      <c r="A8638">
        <v>8635</v>
      </c>
      <c r="B8638" s="21">
        <v>0.25026849149085373</v>
      </c>
      <c r="C8638" s="21">
        <v>0.17713028350689977</v>
      </c>
    </row>
    <row r="8639" spans="1:3">
      <c r="A8639">
        <v>8636</v>
      </c>
      <c r="B8639" s="21">
        <v>0.23375385631760512</v>
      </c>
      <c r="C8639" s="21">
        <v>0.17103374962786741</v>
      </c>
    </row>
    <row r="8640" spans="1:3">
      <c r="A8640">
        <v>8637</v>
      </c>
      <c r="B8640" s="21">
        <v>0.24113260880269211</v>
      </c>
      <c r="C8640" s="21">
        <v>0.17748987371866537</v>
      </c>
    </row>
    <row r="8641" spans="1:3">
      <c r="A8641">
        <v>8638</v>
      </c>
      <c r="B8641" s="21">
        <v>0.21706905645169144</v>
      </c>
      <c r="C8641" s="21">
        <v>0.20810599831952425</v>
      </c>
    </row>
    <row r="8642" spans="1:3">
      <c r="A8642">
        <v>8639</v>
      </c>
      <c r="B8642" s="21">
        <v>0.21164583886787874</v>
      </c>
      <c r="C8642" s="21">
        <v>0.19457260094809203</v>
      </c>
    </row>
    <row r="8643" spans="1:3">
      <c r="A8643">
        <v>8640</v>
      </c>
      <c r="B8643" s="21">
        <v>0.24452374988039033</v>
      </c>
      <c r="C8643" s="21">
        <v>0.29911710960006471</v>
      </c>
    </row>
    <row r="8644" spans="1:3">
      <c r="A8644">
        <v>8641</v>
      </c>
      <c r="B8644" s="21">
        <v>0.23417024955798763</v>
      </c>
      <c r="C8644" s="21">
        <v>0.2021982609757737</v>
      </c>
    </row>
    <row r="8645" spans="1:3">
      <c r="A8645">
        <v>8642</v>
      </c>
      <c r="B8645" s="21">
        <v>0.20975378632634048</v>
      </c>
      <c r="C8645" s="21">
        <v>0.21339386440581604</v>
      </c>
    </row>
    <row r="8646" spans="1:3">
      <c r="A8646">
        <v>8643</v>
      </c>
      <c r="B8646" s="21">
        <v>0.27899602613248353</v>
      </c>
      <c r="C8646" s="21">
        <v>0.12988852504548759</v>
      </c>
    </row>
    <row r="8647" spans="1:3">
      <c r="A8647">
        <v>8644</v>
      </c>
      <c r="B8647" s="21">
        <v>0.26067262176485378</v>
      </c>
      <c r="C8647" s="21">
        <v>0.1758845535440775</v>
      </c>
    </row>
    <row r="8648" spans="1:3">
      <c r="A8648">
        <v>8645</v>
      </c>
      <c r="B8648" s="21">
        <v>0.22587063655819689</v>
      </c>
      <c r="C8648" s="21">
        <v>0.20805899372722142</v>
      </c>
    </row>
    <row r="8649" spans="1:3">
      <c r="A8649">
        <v>8646</v>
      </c>
      <c r="B8649" s="21">
        <v>0.22004791805345139</v>
      </c>
      <c r="C8649" s="21">
        <v>0.21362770396272418</v>
      </c>
    </row>
    <row r="8650" spans="1:3">
      <c r="A8650">
        <v>8647</v>
      </c>
      <c r="B8650" s="21">
        <v>0.22768419957112221</v>
      </c>
      <c r="C8650" s="21">
        <v>0.1782319077179603</v>
      </c>
    </row>
    <row r="8651" spans="1:3">
      <c r="A8651">
        <v>8648</v>
      </c>
      <c r="B8651" s="21">
        <v>0.20782196230137576</v>
      </c>
      <c r="C8651" s="21">
        <v>0.20180356547047518</v>
      </c>
    </row>
    <row r="8652" spans="1:3">
      <c r="A8652">
        <v>8649</v>
      </c>
      <c r="B8652" s="21">
        <v>0.23518775814853107</v>
      </c>
      <c r="C8652" s="21">
        <v>0.18118706241324922</v>
      </c>
    </row>
    <row r="8653" spans="1:3">
      <c r="A8653">
        <v>8650</v>
      </c>
      <c r="B8653" s="21">
        <v>0.21768913863943537</v>
      </c>
      <c r="C8653" s="21">
        <v>0.21961402358329241</v>
      </c>
    </row>
    <row r="8654" spans="1:3">
      <c r="A8654">
        <v>8651</v>
      </c>
      <c r="B8654" s="21">
        <v>0.21416309851463688</v>
      </c>
      <c r="C8654" s="21">
        <v>0.21464594980274343</v>
      </c>
    </row>
    <row r="8655" spans="1:3">
      <c r="A8655">
        <v>8652</v>
      </c>
      <c r="B8655" s="21">
        <v>0.2346599098555463</v>
      </c>
      <c r="C8655" s="21">
        <v>0.20017368919795009</v>
      </c>
    </row>
    <row r="8656" spans="1:3">
      <c r="A8656">
        <v>8653</v>
      </c>
      <c r="B8656" s="21">
        <v>0.20781552115472365</v>
      </c>
      <c r="C8656" s="21">
        <v>0.21444380973292004</v>
      </c>
    </row>
    <row r="8657" spans="1:3">
      <c r="A8657">
        <v>8654</v>
      </c>
      <c r="B8657" s="21">
        <v>0.27236594204551989</v>
      </c>
      <c r="C8657" s="21">
        <v>0.11843476722456688</v>
      </c>
    </row>
    <row r="8658" spans="1:3">
      <c r="A8658">
        <v>8655</v>
      </c>
      <c r="B8658" s="21">
        <v>0.20378153914329278</v>
      </c>
      <c r="C8658" s="21">
        <v>0.20648712332577412</v>
      </c>
    </row>
    <row r="8659" spans="1:3">
      <c r="A8659">
        <v>8656</v>
      </c>
      <c r="B8659" s="21">
        <v>0.22542172366692323</v>
      </c>
      <c r="C8659" s="21">
        <v>0.21771942054715709</v>
      </c>
    </row>
    <row r="8660" spans="1:3">
      <c r="A8660">
        <v>8657</v>
      </c>
      <c r="B8660" s="21">
        <v>0.26836883438190123</v>
      </c>
      <c r="C8660" s="21">
        <v>0.12799847004892811</v>
      </c>
    </row>
    <row r="8661" spans="1:3">
      <c r="A8661">
        <v>8658</v>
      </c>
      <c r="B8661" s="21">
        <v>0.21138833055301953</v>
      </c>
      <c r="C8661" s="21">
        <v>0.20167297222247862</v>
      </c>
    </row>
    <row r="8662" spans="1:3">
      <c r="A8662">
        <v>8659</v>
      </c>
      <c r="B8662" s="21">
        <v>0.21065640311070097</v>
      </c>
      <c r="C8662" s="21">
        <v>0.20476460729580725</v>
      </c>
    </row>
    <row r="8663" spans="1:3">
      <c r="A8663">
        <v>8660</v>
      </c>
      <c r="B8663" s="21">
        <v>0.29356830412762408</v>
      </c>
      <c r="C8663" s="21">
        <v>0.18731345619518891</v>
      </c>
    </row>
    <row r="8664" spans="1:3">
      <c r="A8664">
        <v>8661</v>
      </c>
      <c r="B8664" s="21">
        <v>0.26734319988200755</v>
      </c>
      <c r="C8664" s="21">
        <v>0.15786375788825843</v>
      </c>
    </row>
    <row r="8665" spans="1:3">
      <c r="A8665">
        <v>8662</v>
      </c>
      <c r="B8665" s="21">
        <v>0.23103513040655138</v>
      </c>
      <c r="C8665" s="21">
        <v>0.19050045979186928</v>
      </c>
    </row>
    <row r="8666" spans="1:3">
      <c r="A8666">
        <v>8663</v>
      </c>
      <c r="B8666" s="21">
        <v>0.24684974987802305</v>
      </c>
      <c r="C8666" s="21">
        <v>0.22670445671569106</v>
      </c>
    </row>
    <row r="8667" spans="1:3">
      <c r="A8667">
        <v>8664</v>
      </c>
      <c r="B8667" s="21">
        <v>0.210053680063262</v>
      </c>
      <c r="C8667" s="21">
        <v>0.23577141881381231</v>
      </c>
    </row>
    <row r="8668" spans="1:3">
      <c r="A8668">
        <v>8665</v>
      </c>
      <c r="B8668" s="21">
        <v>0.22180366425511733</v>
      </c>
      <c r="C8668" s="21">
        <v>0.17682157640457913</v>
      </c>
    </row>
    <row r="8669" spans="1:3">
      <c r="A8669">
        <v>8666</v>
      </c>
      <c r="B8669" s="21">
        <v>0.21975556354288903</v>
      </c>
      <c r="C8669" s="21">
        <v>0.17960817252588518</v>
      </c>
    </row>
    <row r="8670" spans="1:3">
      <c r="A8670">
        <v>8667</v>
      </c>
      <c r="B8670" s="21">
        <v>0.23370869614230905</v>
      </c>
      <c r="C8670" s="21">
        <v>0.17663883234600555</v>
      </c>
    </row>
    <row r="8671" spans="1:3">
      <c r="A8671">
        <v>8668</v>
      </c>
      <c r="B8671" s="21">
        <v>0.27371422535177697</v>
      </c>
      <c r="C8671" s="21">
        <v>0.12089026033745116</v>
      </c>
    </row>
    <row r="8672" spans="1:3">
      <c r="A8672">
        <v>8669</v>
      </c>
      <c r="B8672" s="21">
        <v>0.25514164373048692</v>
      </c>
      <c r="C8672" s="21">
        <v>0.25704087483139443</v>
      </c>
    </row>
    <row r="8673" spans="1:3">
      <c r="A8673">
        <v>8670</v>
      </c>
      <c r="B8673" s="21">
        <v>0.27880310348563375</v>
      </c>
      <c r="C8673" s="21">
        <v>0.19765058079763403</v>
      </c>
    </row>
    <row r="8674" spans="1:3">
      <c r="A8674">
        <v>8671</v>
      </c>
      <c r="B8674" s="21">
        <v>0.21087444139824138</v>
      </c>
      <c r="C8674" s="21">
        <v>0.20010040473638516</v>
      </c>
    </row>
    <row r="8675" spans="1:3">
      <c r="A8675">
        <v>8672</v>
      </c>
      <c r="B8675" s="21">
        <v>0.20222314893423235</v>
      </c>
      <c r="C8675" s="21">
        <v>0.19623248123749759</v>
      </c>
    </row>
    <row r="8676" spans="1:3">
      <c r="A8676">
        <v>8673</v>
      </c>
      <c r="B8676" s="21">
        <v>0.22559553548530306</v>
      </c>
      <c r="C8676" s="21">
        <v>0.19289487483072465</v>
      </c>
    </row>
    <row r="8677" spans="1:3">
      <c r="A8677">
        <v>8674</v>
      </c>
      <c r="B8677" s="21">
        <v>0.27942477591224252</v>
      </c>
      <c r="C8677" s="21">
        <v>0.14049789347669905</v>
      </c>
    </row>
    <row r="8678" spans="1:3">
      <c r="A8678">
        <v>8675</v>
      </c>
      <c r="B8678" s="21">
        <v>0.22585035725135744</v>
      </c>
      <c r="C8678" s="21">
        <v>0.2071171814383444</v>
      </c>
    </row>
    <row r="8679" spans="1:3">
      <c r="A8679">
        <v>8676</v>
      </c>
      <c r="B8679" s="21">
        <v>0.27241881757979752</v>
      </c>
      <c r="C8679" s="21">
        <v>0.13467211777979834</v>
      </c>
    </row>
    <row r="8680" spans="1:3">
      <c r="A8680">
        <v>8677</v>
      </c>
      <c r="B8680" s="21">
        <v>0.2346649448555006</v>
      </c>
      <c r="C8680" s="21">
        <v>0.16670574947940156</v>
      </c>
    </row>
    <row r="8681" spans="1:3">
      <c r="A8681">
        <v>8678</v>
      </c>
      <c r="B8681" s="21">
        <v>0.24878816078225041</v>
      </c>
      <c r="C8681" s="21">
        <v>0.1821720844343373</v>
      </c>
    </row>
    <row r="8682" spans="1:3">
      <c r="A8682">
        <v>8679</v>
      </c>
      <c r="B8682" s="21">
        <v>0.21417611776583886</v>
      </c>
      <c r="C8682" s="21">
        <v>0.23602288665786514</v>
      </c>
    </row>
    <row r="8683" spans="1:3">
      <c r="A8683">
        <v>8680</v>
      </c>
      <c r="B8683" s="21">
        <v>0.23969355730744926</v>
      </c>
      <c r="C8683" s="21">
        <v>0.18140875152345473</v>
      </c>
    </row>
    <row r="8684" spans="1:3">
      <c r="A8684">
        <v>8681</v>
      </c>
      <c r="B8684" s="21">
        <v>0.2271022323288428</v>
      </c>
      <c r="C8684" s="21">
        <v>0.1951191322210804</v>
      </c>
    </row>
    <row r="8685" spans="1:3">
      <c r="A8685">
        <v>8682</v>
      </c>
      <c r="B8685" s="21">
        <v>0.24982055934911379</v>
      </c>
      <c r="C8685" s="21">
        <v>0.15278568920868685</v>
      </c>
    </row>
    <row r="8686" spans="1:3">
      <c r="A8686">
        <v>8683</v>
      </c>
      <c r="B8686" s="21">
        <v>0.22776541564975561</v>
      </c>
      <c r="C8686" s="21">
        <v>0.19436648223976044</v>
      </c>
    </row>
    <row r="8687" spans="1:3">
      <c r="A8687">
        <v>8684</v>
      </c>
      <c r="B8687" s="21">
        <v>0.21577511537498434</v>
      </c>
      <c r="C8687" s="21">
        <v>0.25230719906549931</v>
      </c>
    </row>
    <row r="8688" spans="1:3">
      <c r="A8688">
        <v>8685</v>
      </c>
      <c r="B8688" s="21">
        <v>0.22002910382925797</v>
      </c>
      <c r="C8688" s="21">
        <v>0.2487134130196236</v>
      </c>
    </row>
    <row r="8689" spans="1:3">
      <c r="A8689">
        <v>8686</v>
      </c>
      <c r="B8689" s="21">
        <v>0.215578755420505</v>
      </c>
      <c r="C8689" s="21">
        <v>0.23929196144847795</v>
      </c>
    </row>
    <row r="8690" spans="1:3">
      <c r="A8690">
        <v>8687</v>
      </c>
      <c r="B8690" s="21">
        <v>0.23640332134566081</v>
      </c>
      <c r="C8690" s="21">
        <v>0.17883125942886635</v>
      </c>
    </row>
    <row r="8691" spans="1:3">
      <c r="A8691">
        <v>8688</v>
      </c>
      <c r="B8691" s="21">
        <v>0.25523205592547982</v>
      </c>
      <c r="C8691" s="21">
        <v>0.18357104732367477</v>
      </c>
    </row>
    <row r="8692" spans="1:3">
      <c r="A8692">
        <v>8689</v>
      </c>
      <c r="B8692" s="21">
        <v>0.22181883633922547</v>
      </c>
      <c r="C8692" s="21">
        <v>0.17753764811249517</v>
      </c>
    </row>
    <row r="8693" spans="1:3">
      <c r="A8693">
        <v>8690</v>
      </c>
      <c r="B8693" s="21">
        <v>0.23200256676965045</v>
      </c>
      <c r="C8693" s="21">
        <v>0.19256444533550937</v>
      </c>
    </row>
    <row r="8694" spans="1:3">
      <c r="A8694">
        <v>8691</v>
      </c>
      <c r="B8694" s="21">
        <v>0.24016627782616787</v>
      </c>
      <c r="C8694" s="21">
        <v>0.25130567884201976</v>
      </c>
    </row>
    <row r="8695" spans="1:3">
      <c r="A8695">
        <v>8692</v>
      </c>
      <c r="B8695" s="21">
        <v>0.25698888024033745</v>
      </c>
      <c r="C8695" s="21">
        <v>0.1845892214992228</v>
      </c>
    </row>
    <row r="8696" spans="1:3">
      <c r="A8696">
        <v>8693</v>
      </c>
      <c r="B8696" s="21">
        <v>0.21689639012078751</v>
      </c>
      <c r="C8696" s="21">
        <v>0.23274188195771958</v>
      </c>
    </row>
    <row r="8697" spans="1:3">
      <c r="A8697">
        <v>8694</v>
      </c>
      <c r="B8697" s="21">
        <v>0.24332726344168604</v>
      </c>
      <c r="C8697" s="21">
        <v>0.16758826551296274</v>
      </c>
    </row>
    <row r="8698" spans="1:3">
      <c r="A8698">
        <v>8695</v>
      </c>
      <c r="B8698" s="21">
        <v>0.2470457905167866</v>
      </c>
      <c r="C8698" s="21">
        <v>0.15213331272224168</v>
      </c>
    </row>
    <row r="8699" spans="1:3">
      <c r="A8699">
        <v>8696</v>
      </c>
      <c r="B8699" s="21">
        <v>0.29515783148270336</v>
      </c>
      <c r="C8699" s="21">
        <v>0.17565794490686551</v>
      </c>
    </row>
    <row r="8700" spans="1:3">
      <c r="A8700">
        <v>8697</v>
      </c>
      <c r="B8700" s="21">
        <v>0.22345573544275452</v>
      </c>
      <c r="C8700" s="21">
        <v>0.22595088940956393</v>
      </c>
    </row>
    <row r="8701" spans="1:3">
      <c r="A8701">
        <v>8698</v>
      </c>
      <c r="B8701" s="21">
        <v>0.25054294162753643</v>
      </c>
      <c r="C8701" s="21">
        <v>0.28004193952285461</v>
      </c>
    </row>
    <row r="8702" spans="1:3">
      <c r="A8702">
        <v>8699</v>
      </c>
      <c r="B8702" s="21">
        <v>0.24164377922586991</v>
      </c>
      <c r="C8702" s="21">
        <v>0.18709089287280259</v>
      </c>
    </row>
    <row r="8703" spans="1:3">
      <c r="A8703">
        <v>8700</v>
      </c>
      <c r="B8703" s="21">
        <v>0.21448037798048861</v>
      </c>
      <c r="C8703" s="21">
        <v>0.22922409670376498</v>
      </c>
    </row>
    <row r="8704" spans="1:3">
      <c r="A8704">
        <v>8701</v>
      </c>
      <c r="B8704" s="21">
        <v>0.21468328103812448</v>
      </c>
      <c r="C8704" s="21">
        <v>0.24454149562739472</v>
      </c>
    </row>
    <row r="8705" spans="1:3">
      <c r="A8705">
        <v>8702</v>
      </c>
      <c r="B8705" s="21">
        <v>0.2521101326488886</v>
      </c>
      <c r="C8705" s="21">
        <v>0.15315440004330247</v>
      </c>
    </row>
    <row r="8706" spans="1:3">
      <c r="A8706">
        <v>8703</v>
      </c>
      <c r="B8706" s="21">
        <v>0.23861382351334617</v>
      </c>
      <c r="C8706" s="21">
        <v>0.15435686355698641</v>
      </c>
    </row>
    <row r="8707" spans="1:3">
      <c r="A8707">
        <v>8704</v>
      </c>
      <c r="B8707" s="21">
        <v>0.22844915175516353</v>
      </c>
      <c r="C8707" s="21">
        <v>0.20701823511500481</v>
      </c>
    </row>
    <row r="8708" spans="1:3">
      <c r="A8708">
        <v>8705</v>
      </c>
      <c r="B8708" s="21">
        <v>0.21800938850345167</v>
      </c>
      <c r="C8708" s="21">
        <v>0.20483771948504784</v>
      </c>
    </row>
    <row r="8709" spans="1:3">
      <c r="A8709">
        <v>8706</v>
      </c>
      <c r="B8709" s="21">
        <v>0.19431439180137969</v>
      </c>
      <c r="C8709" s="21">
        <v>0.24153421340282738</v>
      </c>
    </row>
    <row r="8710" spans="1:3">
      <c r="A8710">
        <v>8707</v>
      </c>
      <c r="B8710" s="21">
        <v>0.23608190990419137</v>
      </c>
      <c r="C8710" s="21">
        <v>0.2019052886454645</v>
      </c>
    </row>
    <row r="8711" spans="1:3">
      <c r="A8711">
        <v>8708</v>
      </c>
      <c r="B8711" s="21">
        <v>0.22818705098787326</v>
      </c>
      <c r="C8711" s="21">
        <v>0.2056773857395216</v>
      </c>
    </row>
    <row r="8712" spans="1:3">
      <c r="A8712">
        <v>8709</v>
      </c>
      <c r="B8712" s="21">
        <v>0.33004644018504425</v>
      </c>
      <c r="C8712" s="21">
        <v>8.3276472357922682E-2</v>
      </c>
    </row>
    <row r="8713" spans="1:3">
      <c r="A8713">
        <v>8710</v>
      </c>
      <c r="B8713" s="21">
        <v>0.22616183924692182</v>
      </c>
      <c r="C8713" s="21">
        <v>0.20492242926824647</v>
      </c>
    </row>
    <row r="8714" spans="1:3">
      <c r="A8714">
        <v>8711</v>
      </c>
      <c r="B8714" s="21">
        <v>0.25201544766540923</v>
      </c>
      <c r="C8714" s="21">
        <v>0.21927288902189634</v>
      </c>
    </row>
    <row r="8715" spans="1:3">
      <c r="A8715">
        <v>8712</v>
      </c>
      <c r="B8715" s="21">
        <v>0.26146794511476501</v>
      </c>
      <c r="C8715" s="21">
        <v>0.192482528280006</v>
      </c>
    </row>
    <row r="8716" spans="1:3">
      <c r="A8716">
        <v>8713</v>
      </c>
      <c r="B8716" s="21">
        <v>0.22693446627055017</v>
      </c>
      <c r="C8716" s="21">
        <v>0.18574664340822156</v>
      </c>
    </row>
    <row r="8717" spans="1:3">
      <c r="A8717">
        <v>8714</v>
      </c>
      <c r="B8717" s="21">
        <v>0.24710432659895601</v>
      </c>
      <c r="C8717" s="21">
        <v>0.19502759869512479</v>
      </c>
    </row>
    <row r="8718" spans="1:3">
      <c r="A8718">
        <v>8715</v>
      </c>
      <c r="B8718" s="21">
        <v>0.2260768318020181</v>
      </c>
      <c r="C8718" s="21">
        <v>0.1994562543160425</v>
      </c>
    </row>
    <row r="8719" spans="1:3">
      <c r="A8719">
        <v>8716</v>
      </c>
      <c r="B8719" s="21">
        <v>0.28025205538034653</v>
      </c>
      <c r="C8719" s="21">
        <v>0.13013199524286886</v>
      </c>
    </row>
    <row r="8720" spans="1:3">
      <c r="A8720">
        <v>8717</v>
      </c>
      <c r="B8720" s="21">
        <v>0.24993004178003445</v>
      </c>
      <c r="C8720" s="21">
        <v>0.21746581105820484</v>
      </c>
    </row>
    <row r="8721" spans="1:3">
      <c r="A8721">
        <v>8718</v>
      </c>
      <c r="B8721" s="21">
        <v>0.23560607055142022</v>
      </c>
      <c r="C8721" s="21">
        <v>0.19517872663522809</v>
      </c>
    </row>
    <row r="8722" spans="1:3">
      <c r="A8722">
        <v>8719</v>
      </c>
      <c r="B8722" s="21">
        <v>0.25757896478944287</v>
      </c>
      <c r="C8722" s="21">
        <v>0.1924163212506575</v>
      </c>
    </row>
    <row r="8723" spans="1:3">
      <c r="A8723">
        <v>8720</v>
      </c>
      <c r="B8723" s="21">
        <v>0.26078705594547014</v>
      </c>
      <c r="C8723" s="21">
        <v>0.18616570029978202</v>
      </c>
    </row>
    <row r="8724" spans="1:3">
      <c r="A8724">
        <v>8721</v>
      </c>
      <c r="B8724" s="21">
        <v>0.25239220912631649</v>
      </c>
      <c r="C8724" s="21">
        <v>0.15886313156354803</v>
      </c>
    </row>
    <row r="8725" spans="1:3">
      <c r="A8725">
        <v>8722</v>
      </c>
      <c r="B8725" s="21">
        <v>0.28814419099166416</v>
      </c>
      <c r="C8725" s="21">
        <v>0.11763915107953474</v>
      </c>
    </row>
    <row r="8726" spans="1:3">
      <c r="A8726">
        <v>8723</v>
      </c>
      <c r="B8726" s="21">
        <v>0.23162487907051016</v>
      </c>
      <c r="C8726" s="21">
        <v>0.20858398584522939</v>
      </c>
    </row>
    <row r="8727" spans="1:3">
      <c r="A8727">
        <v>8724</v>
      </c>
      <c r="B8727" s="21">
        <v>0.22106570055673239</v>
      </c>
      <c r="C8727" s="21">
        <v>0.20412512250136769</v>
      </c>
    </row>
    <row r="8728" spans="1:3">
      <c r="A8728">
        <v>8725</v>
      </c>
      <c r="B8728" s="21">
        <v>0.27083348928660328</v>
      </c>
      <c r="C8728" s="21">
        <v>0.1427606704898319</v>
      </c>
    </row>
    <row r="8729" spans="1:3">
      <c r="A8729">
        <v>8726</v>
      </c>
      <c r="B8729" s="21">
        <v>0.22423947754040569</v>
      </c>
      <c r="C8729" s="21">
        <v>0.16695373218095855</v>
      </c>
    </row>
    <row r="8730" spans="1:3">
      <c r="A8730">
        <v>8727</v>
      </c>
      <c r="B8730" s="21">
        <v>0.2198410284836198</v>
      </c>
      <c r="C8730" s="21">
        <v>0.26184859795691795</v>
      </c>
    </row>
    <row r="8731" spans="1:3">
      <c r="A8731">
        <v>8728</v>
      </c>
      <c r="B8731" s="21">
        <v>0.22150438998556812</v>
      </c>
      <c r="C8731" s="21">
        <v>0.21943003934471844</v>
      </c>
    </row>
    <row r="8732" spans="1:3">
      <c r="A8732">
        <v>8729</v>
      </c>
      <c r="B8732" s="21">
        <v>0.22675121115523686</v>
      </c>
      <c r="C8732" s="21">
        <v>0.18887987296433931</v>
      </c>
    </row>
    <row r="8733" spans="1:3">
      <c r="A8733">
        <v>8730</v>
      </c>
      <c r="B8733" s="21">
        <v>0.20556523530023454</v>
      </c>
      <c r="C8733" s="21">
        <v>0.25056386534419889</v>
      </c>
    </row>
    <row r="8734" spans="1:3">
      <c r="A8734">
        <v>8731</v>
      </c>
      <c r="B8734" s="21">
        <v>0.25642241196946741</v>
      </c>
      <c r="C8734" s="21">
        <v>0.14318650370498362</v>
      </c>
    </row>
    <row r="8735" spans="1:3">
      <c r="A8735">
        <v>8732</v>
      </c>
      <c r="B8735" s="21">
        <v>0.27097708907129092</v>
      </c>
      <c r="C8735" s="21">
        <v>0.21628869377195342</v>
      </c>
    </row>
    <row r="8736" spans="1:3">
      <c r="A8736">
        <v>8733</v>
      </c>
      <c r="B8736" s="21">
        <v>0.23982411225780498</v>
      </c>
      <c r="C8736" s="21">
        <v>0.19467891583782709</v>
      </c>
    </row>
    <row r="8737" spans="1:3">
      <c r="A8737">
        <v>8734</v>
      </c>
      <c r="B8737" s="21">
        <v>0.23225826851789744</v>
      </c>
      <c r="C8737" s="21">
        <v>0.22769092183364606</v>
      </c>
    </row>
    <row r="8738" spans="1:3">
      <c r="A8738">
        <v>8735</v>
      </c>
      <c r="B8738" s="21">
        <v>0.28406778662469834</v>
      </c>
      <c r="C8738" s="21">
        <v>0.11428871450925335</v>
      </c>
    </row>
    <row r="8739" spans="1:3">
      <c r="A8739">
        <v>8736</v>
      </c>
      <c r="B8739" s="21">
        <v>0.23950549974413149</v>
      </c>
      <c r="C8739" s="21">
        <v>0.22702615377941393</v>
      </c>
    </row>
    <row r="8740" spans="1:3">
      <c r="A8740">
        <v>8737</v>
      </c>
      <c r="B8740" s="21">
        <v>0.23472378464038224</v>
      </c>
      <c r="C8740" s="21">
        <v>0.22873285724851872</v>
      </c>
    </row>
    <row r="8741" spans="1:3">
      <c r="A8741">
        <v>8738</v>
      </c>
      <c r="B8741" s="21">
        <v>0.23361143878420321</v>
      </c>
      <c r="C8741" s="21">
        <v>0.21505583999496281</v>
      </c>
    </row>
    <row r="8742" spans="1:3">
      <c r="A8742">
        <v>8739</v>
      </c>
      <c r="B8742" s="21">
        <v>0.22576928255263806</v>
      </c>
      <c r="C8742" s="21">
        <v>0.24126709375474653</v>
      </c>
    </row>
    <row r="8743" spans="1:3">
      <c r="A8743">
        <v>8740</v>
      </c>
      <c r="B8743" s="21">
        <v>0.21753891964535341</v>
      </c>
      <c r="C8743" s="21">
        <v>0.21364382092155113</v>
      </c>
    </row>
    <row r="8744" spans="1:3">
      <c r="A8744">
        <v>8741</v>
      </c>
      <c r="B8744" s="21">
        <v>0.23236256795594606</v>
      </c>
      <c r="C8744" s="21">
        <v>0.17244793145470289</v>
      </c>
    </row>
    <row r="8745" spans="1:3">
      <c r="A8745">
        <v>8742</v>
      </c>
      <c r="B8745" s="21">
        <v>0.19745285408897231</v>
      </c>
      <c r="C8745" s="21">
        <v>0.22577734523128593</v>
      </c>
    </row>
    <row r="8746" spans="1:3">
      <c r="A8746">
        <v>8743</v>
      </c>
      <c r="B8746" s="21">
        <v>0.23925612264495541</v>
      </c>
      <c r="C8746" s="21">
        <v>0.17026084365947883</v>
      </c>
    </row>
    <row r="8747" spans="1:3">
      <c r="A8747">
        <v>8744</v>
      </c>
      <c r="B8747" s="21">
        <v>0.20230174565964484</v>
      </c>
      <c r="C8747" s="21">
        <v>0.2191736325299114</v>
      </c>
    </row>
    <row r="8748" spans="1:3">
      <c r="A8748">
        <v>8745</v>
      </c>
      <c r="B8748" s="21">
        <v>0.29525534903028205</v>
      </c>
      <c r="C8748" s="21">
        <v>0.11745300693880072</v>
      </c>
    </row>
    <row r="8749" spans="1:3">
      <c r="A8749">
        <v>8746</v>
      </c>
      <c r="B8749" s="21">
        <v>0.24192807966271326</v>
      </c>
      <c r="C8749" s="21">
        <v>0.20841676530052727</v>
      </c>
    </row>
    <row r="8750" spans="1:3">
      <c r="A8750">
        <v>8747</v>
      </c>
      <c r="B8750" s="21">
        <v>0.22671261428060782</v>
      </c>
      <c r="C8750" s="21">
        <v>0.23173995317561541</v>
      </c>
    </row>
    <row r="8751" spans="1:3">
      <c r="A8751">
        <v>8748</v>
      </c>
      <c r="B8751" s="21">
        <v>0.23462786977561775</v>
      </c>
      <c r="C8751" s="21">
        <v>0.23963728659900135</v>
      </c>
    </row>
    <row r="8752" spans="1:3">
      <c r="A8752">
        <v>8749</v>
      </c>
      <c r="B8752" s="21">
        <v>0.21443897359271252</v>
      </c>
      <c r="C8752" s="21">
        <v>0.20403746853124877</v>
      </c>
    </row>
    <row r="8753" spans="1:3">
      <c r="A8753">
        <v>8750</v>
      </c>
      <c r="B8753" s="21">
        <v>0.22552522331630293</v>
      </c>
      <c r="C8753" s="21">
        <v>0.18324612286820485</v>
      </c>
    </row>
    <row r="8754" spans="1:3">
      <c r="A8754">
        <v>8751</v>
      </c>
      <c r="B8754" s="21">
        <v>0.23157606113932769</v>
      </c>
      <c r="C8754" s="21">
        <v>0.25008812840537209</v>
      </c>
    </row>
    <row r="8755" spans="1:3">
      <c r="A8755">
        <v>8752</v>
      </c>
      <c r="B8755" s="21">
        <v>0.26332340725530584</v>
      </c>
      <c r="C8755" s="21">
        <v>0.15020669623330696</v>
      </c>
    </row>
    <row r="8756" spans="1:3">
      <c r="A8756">
        <v>8753</v>
      </c>
      <c r="B8756" s="21">
        <v>0.20496634749490275</v>
      </c>
      <c r="C8756" s="21">
        <v>0.24726519404626601</v>
      </c>
    </row>
    <row r="8757" spans="1:3">
      <c r="A8757">
        <v>8754</v>
      </c>
      <c r="B8757" s="21">
        <v>0.2367311555897853</v>
      </c>
      <c r="C8757" s="21">
        <v>0.17035393751393887</v>
      </c>
    </row>
    <row r="8758" spans="1:3">
      <c r="A8758">
        <v>8755</v>
      </c>
      <c r="B8758" s="21">
        <v>0.23474692065389588</v>
      </c>
      <c r="C8758" s="21">
        <v>0.19862601128740062</v>
      </c>
    </row>
    <row r="8759" spans="1:3">
      <c r="A8759">
        <v>8756</v>
      </c>
      <c r="B8759" s="21">
        <v>0.23290678729427752</v>
      </c>
      <c r="C8759" s="21">
        <v>0.16905146166649532</v>
      </c>
    </row>
    <row r="8760" spans="1:3">
      <c r="A8760">
        <v>8757</v>
      </c>
      <c r="B8760" s="21">
        <v>0.24595218637242136</v>
      </c>
      <c r="C8760" s="21">
        <v>0.17808242576894101</v>
      </c>
    </row>
    <row r="8761" spans="1:3">
      <c r="A8761">
        <v>8758</v>
      </c>
      <c r="B8761" s="21">
        <v>0.24411307103425531</v>
      </c>
      <c r="C8761" s="21">
        <v>0.16843492419120956</v>
      </c>
    </row>
    <row r="8762" spans="1:3">
      <c r="A8762">
        <v>8759</v>
      </c>
      <c r="B8762" s="21">
        <v>0.2223043440707041</v>
      </c>
      <c r="C8762" s="21">
        <v>0.21423525596029111</v>
      </c>
    </row>
    <row r="8763" spans="1:3">
      <c r="A8763">
        <v>8760</v>
      </c>
      <c r="B8763" s="21">
        <v>0.20468545015214221</v>
      </c>
      <c r="C8763" s="21">
        <v>0.21669402672313318</v>
      </c>
    </row>
    <row r="8764" spans="1:3">
      <c r="A8764">
        <v>8761</v>
      </c>
      <c r="B8764" s="21">
        <v>0.25366529859834264</v>
      </c>
      <c r="C8764" s="21">
        <v>0.1625678266049736</v>
      </c>
    </row>
    <row r="8765" spans="1:3">
      <c r="A8765">
        <v>8762</v>
      </c>
      <c r="B8765" s="21">
        <v>0.24488266526588157</v>
      </c>
      <c r="C8765" s="21">
        <v>0.18015085943386192</v>
      </c>
    </row>
    <row r="8766" spans="1:3">
      <c r="A8766">
        <v>8763</v>
      </c>
      <c r="B8766" s="21">
        <v>0.23984700587281171</v>
      </c>
      <c r="C8766" s="21">
        <v>0.1883149706578332</v>
      </c>
    </row>
    <row r="8767" spans="1:3">
      <c r="A8767">
        <v>8764</v>
      </c>
      <c r="B8767" s="21">
        <v>0.22919946968494037</v>
      </c>
      <c r="C8767" s="21">
        <v>0.16730898190814283</v>
      </c>
    </row>
    <row r="8768" spans="1:3">
      <c r="A8768">
        <v>8765</v>
      </c>
      <c r="B8768" s="21">
        <v>0.24337771390325655</v>
      </c>
      <c r="C8768" s="21">
        <v>0.17895433663461852</v>
      </c>
    </row>
    <row r="8769" spans="1:3">
      <c r="A8769">
        <v>8766</v>
      </c>
      <c r="B8769" s="21">
        <v>0.2587232674207664</v>
      </c>
      <c r="C8769" s="21">
        <v>0.15564559146985285</v>
      </c>
    </row>
    <row r="8770" spans="1:3">
      <c r="A8770">
        <v>8767</v>
      </c>
      <c r="B8770" s="21">
        <v>0.21192653366641959</v>
      </c>
      <c r="C8770" s="21">
        <v>0.22358825674927413</v>
      </c>
    </row>
    <row r="8771" spans="1:3">
      <c r="A8771">
        <v>8768</v>
      </c>
      <c r="B8771" s="21">
        <v>0.21393690493295126</v>
      </c>
      <c r="C8771" s="21">
        <v>0.19529093139119916</v>
      </c>
    </row>
    <row r="8772" spans="1:3">
      <c r="A8772">
        <v>8769</v>
      </c>
      <c r="B8772" s="21">
        <v>0.24426074298116268</v>
      </c>
      <c r="C8772" s="21">
        <v>0.2352985021364799</v>
      </c>
    </row>
    <row r="8773" spans="1:3">
      <c r="A8773">
        <v>8770</v>
      </c>
      <c r="B8773" s="21">
        <v>0.26319690188191586</v>
      </c>
      <c r="C8773" s="21">
        <v>0.23635834424529867</v>
      </c>
    </row>
    <row r="8774" spans="1:3">
      <c r="A8774">
        <v>8771</v>
      </c>
      <c r="B8774" s="21">
        <v>0.24186807494892498</v>
      </c>
      <c r="C8774" s="21">
        <v>0.18239394031299538</v>
      </c>
    </row>
    <row r="8775" spans="1:3">
      <c r="A8775">
        <v>8772</v>
      </c>
      <c r="B8775" s="21">
        <v>0.23212081758707345</v>
      </c>
      <c r="C8775" s="21">
        <v>0.21597774431607433</v>
      </c>
    </row>
    <row r="8776" spans="1:3">
      <c r="A8776">
        <v>8773</v>
      </c>
      <c r="B8776" s="21">
        <v>0.24307141786584288</v>
      </c>
      <c r="C8776" s="21">
        <v>0.16782716816674584</v>
      </c>
    </row>
    <row r="8777" spans="1:3">
      <c r="A8777">
        <v>8774</v>
      </c>
      <c r="B8777" s="21">
        <v>0.25413734056412302</v>
      </c>
      <c r="C8777" s="21">
        <v>0.18180555385542913</v>
      </c>
    </row>
    <row r="8778" spans="1:3">
      <c r="A8778">
        <v>8775</v>
      </c>
      <c r="B8778" s="21">
        <v>0.30761173729234592</v>
      </c>
      <c r="C8778" s="21">
        <v>0.15847059211421347</v>
      </c>
    </row>
    <row r="8779" spans="1:3">
      <c r="A8779">
        <v>8776</v>
      </c>
      <c r="B8779" s="21">
        <v>0.24988639934243131</v>
      </c>
      <c r="C8779" s="21">
        <v>0.20672406860229434</v>
      </c>
    </row>
    <row r="8780" spans="1:3">
      <c r="A8780">
        <v>8777</v>
      </c>
      <c r="B8780" s="21">
        <v>0.21592518946158393</v>
      </c>
      <c r="C8780" s="21">
        <v>0.22352150668182458</v>
      </c>
    </row>
    <row r="8781" spans="1:3">
      <c r="A8781">
        <v>8778</v>
      </c>
      <c r="B8781" s="21">
        <v>0.24298906464953324</v>
      </c>
      <c r="C8781" s="21">
        <v>0.22693357689902569</v>
      </c>
    </row>
    <row r="8782" spans="1:3">
      <c r="A8782">
        <v>8779</v>
      </c>
      <c r="B8782" s="21">
        <v>0.2772011793631925</v>
      </c>
      <c r="C8782" s="21">
        <v>0.18697097556651079</v>
      </c>
    </row>
    <row r="8783" spans="1:3">
      <c r="A8783">
        <v>8780</v>
      </c>
      <c r="B8783" s="21">
        <v>0.21896721533994304</v>
      </c>
      <c r="C8783" s="21">
        <v>0.22221245757193608</v>
      </c>
    </row>
    <row r="8784" spans="1:3">
      <c r="A8784">
        <v>8781</v>
      </c>
      <c r="B8784" s="21">
        <v>0.24460265890384059</v>
      </c>
      <c r="C8784" s="21">
        <v>0.1912664319051918</v>
      </c>
    </row>
    <row r="8785" spans="1:3">
      <c r="A8785">
        <v>8782</v>
      </c>
      <c r="B8785" s="21">
        <v>0.20689055838441009</v>
      </c>
      <c r="C8785" s="21">
        <v>0.2559908986099218</v>
      </c>
    </row>
    <row r="8786" spans="1:3">
      <c r="A8786">
        <v>8783</v>
      </c>
      <c r="B8786" s="21">
        <v>0.25354920680697235</v>
      </c>
      <c r="C8786" s="21">
        <v>0.21570574814559076</v>
      </c>
    </row>
    <row r="8787" spans="1:3">
      <c r="A8787">
        <v>8784</v>
      </c>
      <c r="B8787" s="21">
        <v>0.2326842995738819</v>
      </c>
      <c r="C8787" s="21">
        <v>0.22507730270510604</v>
      </c>
    </row>
    <row r="8788" spans="1:3">
      <c r="A8788">
        <v>8785</v>
      </c>
      <c r="B8788" s="21">
        <v>0.25728594852032582</v>
      </c>
      <c r="C8788" s="21">
        <v>0.149909655270901</v>
      </c>
    </row>
    <row r="8789" spans="1:3">
      <c r="A8789">
        <v>8786</v>
      </c>
      <c r="B8789" s="21">
        <v>0.24022040952673354</v>
      </c>
      <c r="C8789" s="21">
        <v>0.1792203604394223</v>
      </c>
    </row>
    <row r="8790" spans="1:3">
      <c r="A8790">
        <v>8787</v>
      </c>
      <c r="B8790" s="21">
        <v>0.28139848800879719</v>
      </c>
      <c r="C8790" s="21">
        <v>0.13916004091401307</v>
      </c>
    </row>
    <row r="8791" spans="1:3">
      <c r="A8791">
        <v>8788</v>
      </c>
      <c r="B8791" s="21">
        <v>0.22442301401195247</v>
      </c>
      <c r="C8791" s="21">
        <v>0.17357327259669847</v>
      </c>
    </row>
    <row r="8792" spans="1:3">
      <c r="A8792">
        <v>8789</v>
      </c>
      <c r="B8792" s="21">
        <v>0.19859304503505215</v>
      </c>
      <c r="C8792" s="21">
        <v>0.23935897915892562</v>
      </c>
    </row>
    <row r="8793" spans="1:3">
      <c r="A8793">
        <v>8790</v>
      </c>
      <c r="B8793" s="21">
        <v>0.20599817462798867</v>
      </c>
      <c r="C8793" s="21">
        <v>0.21792174709354595</v>
      </c>
    </row>
    <row r="8794" spans="1:3">
      <c r="A8794">
        <v>8791</v>
      </c>
      <c r="B8794" s="21">
        <v>0.30253188036958478</v>
      </c>
      <c r="C8794" s="21">
        <v>0.26785526464501042</v>
      </c>
    </row>
    <row r="8795" spans="1:3">
      <c r="A8795">
        <v>8792</v>
      </c>
      <c r="B8795" s="21">
        <v>0.22277256916954882</v>
      </c>
      <c r="C8795" s="21">
        <v>0.22907798110527594</v>
      </c>
    </row>
    <row r="8796" spans="1:3">
      <c r="A8796">
        <v>8793</v>
      </c>
      <c r="B8796" s="21">
        <v>0.26051216851674103</v>
      </c>
      <c r="C8796" s="21">
        <v>0.16924299240020352</v>
      </c>
    </row>
    <row r="8797" spans="1:3">
      <c r="A8797">
        <v>8794</v>
      </c>
      <c r="B8797" s="21">
        <v>0.26944569305837862</v>
      </c>
      <c r="C8797" s="21">
        <v>0.13064696022309408</v>
      </c>
    </row>
    <row r="8798" spans="1:3">
      <c r="A8798">
        <v>8795</v>
      </c>
      <c r="B8798" s="21">
        <v>0.23529146761940067</v>
      </c>
      <c r="C8798" s="21">
        <v>0.16711050261326801</v>
      </c>
    </row>
    <row r="8799" spans="1:3">
      <c r="A8799">
        <v>8796</v>
      </c>
      <c r="B8799" s="21">
        <v>0.24532485642350757</v>
      </c>
      <c r="C8799" s="21">
        <v>0.18852717830028573</v>
      </c>
    </row>
    <row r="8800" spans="1:3">
      <c r="A8800">
        <v>8797</v>
      </c>
      <c r="B8800" s="21">
        <v>0.25176647531723823</v>
      </c>
      <c r="C8800" s="21">
        <v>0.19824299600623912</v>
      </c>
    </row>
    <row r="8801" spans="1:3">
      <c r="A8801">
        <v>8798</v>
      </c>
      <c r="B8801" s="21">
        <v>0.24289475360847362</v>
      </c>
      <c r="C8801" s="21">
        <v>0.2298841070867107</v>
      </c>
    </row>
    <row r="8802" spans="1:3">
      <c r="A8802">
        <v>8799</v>
      </c>
      <c r="B8802" s="21">
        <v>0.25469479360365704</v>
      </c>
      <c r="C8802" s="21">
        <v>0.13984142036582353</v>
      </c>
    </row>
    <row r="8803" spans="1:3">
      <c r="A8803">
        <v>8800</v>
      </c>
      <c r="B8803" s="21">
        <v>0.21017121626939408</v>
      </c>
      <c r="C8803" s="21">
        <v>0.20410957009684283</v>
      </c>
    </row>
    <row r="8804" spans="1:3">
      <c r="A8804">
        <v>8801</v>
      </c>
      <c r="B8804" s="21">
        <v>0.20848076557977571</v>
      </c>
      <c r="C8804" s="21">
        <v>0.20934326642885079</v>
      </c>
    </row>
    <row r="8805" spans="1:3">
      <c r="A8805">
        <v>8802</v>
      </c>
      <c r="B8805" s="21">
        <v>0.22518331539652139</v>
      </c>
      <c r="C8805" s="21">
        <v>0.1689780899567957</v>
      </c>
    </row>
    <row r="8806" spans="1:3">
      <c r="A8806">
        <v>8803</v>
      </c>
      <c r="B8806" s="21">
        <v>0.22713276720496889</v>
      </c>
      <c r="C8806" s="21">
        <v>0.172728089922216</v>
      </c>
    </row>
    <row r="8807" spans="1:3">
      <c r="A8807">
        <v>8804</v>
      </c>
      <c r="B8807" s="21">
        <v>0.24436359464893473</v>
      </c>
      <c r="C8807" s="21">
        <v>0.21500810935603426</v>
      </c>
    </row>
    <row r="8808" spans="1:3">
      <c r="A8808">
        <v>8805</v>
      </c>
      <c r="B8808" s="21">
        <v>0.26340385727705856</v>
      </c>
      <c r="C8808" s="21">
        <v>0.23889046741447106</v>
      </c>
    </row>
    <row r="8809" spans="1:3">
      <c r="A8809">
        <v>8806</v>
      </c>
      <c r="B8809" s="21">
        <v>0.25203037462708328</v>
      </c>
      <c r="C8809" s="21">
        <v>0.153098282516371</v>
      </c>
    </row>
    <row r="8810" spans="1:3">
      <c r="A8810">
        <v>8807</v>
      </c>
      <c r="B8810" s="21">
        <v>0.28908733654899066</v>
      </c>
      <c r="C8810" s="21">
        <v>0.15158306330744195</v>
      </c>
    </row>
    <row r="8811" spans="1:3">
      <c r="A8811">
        <v>8808</v>
      </c>
      <c r="B8811" s="21">
        <v>0.26154731584583313</v>
      </c>
      <c r="C8811" s="21">
        <v>0.17921709599938618</v>
      </c>
    </row>
    <row r="8812" spans="1:3">
      <c r="A8812">
        <v>8809</v>
      </c>
      <c r="B8812" s="21">
        <v>0.22426313977503434</v>
      </c>
      <c r="C8812" s="21">
        <v>0.18998993213530216</v>
      </c>
    </row>
    <row r="8813" spans="1:3">
      <c r="A8813">
        <v>8810</v>
      </c>
      <c r="B8813" s="21">
        <v>0.21301336416475403</v>
      </c>
      <c r="C8813" s="21">
        <v>0.23326952851874849</v>
      </c>
    </row>
    <row r="8814" spans="1:3">
      <c r="A8814">
        <v>8811</v>
      </c>
      <c r="B8814" s="21">
        <v>0.2286596556863365</v>
      </c>
      <c r="C8814" s="21">
        <v>0.16894161490855986</v>
      </c>
    </row>
    <row r="8815" spans="1:3">
      <c r="A8815">
        <v>8812</v>
      </c>
      <c r="B8815" s="21">
        <v>0.26295596181564912</v>
      </c>
      <c r="C8815" s="21">
        <v>0.12321017430422562</v>
      </c>
    </row>
    <row r="8816" spans="1:3">
      <c r="A8816">
        <v>8813</v>
      </c>
      <c r="B8816" s="21">
        <v>0.2396935160325358</v>
      </c>
      <c r="C8816" s="21">
        <v>0.23629726857934061</v>
      </c>
    </row>
    <row r="8817" spans="1:3">
      <c r="A8817">
        <v>8814</v>
      </c>
      <c r="B8817" s="21">
        <v>0.26065470904340821</v>
      </c>
      <c r="C8817" s="21">
        <v>0.16413046010522936</v>
      </c>
    </row>
    <row r="8818" spans="1:3">
      <c r="A8818">
        <v>8815</v>
      </c>
      <c r="B8818" s="21">
        <v>0.21299784960170082</v>
      </c>
      <c r="C8818" s="21">
        <v>0.24357744315199276</v>
      </c>
    </row>
    <row r="8819" spans="1:3">
      <c r="A8819">
        <v>8816</v>
      </c>
      <c r="B8819" s="21">
        <v>0.32941020795798964</v>
      </c>
      <c r="C8819" s="21">
        <v>0.15035016704913284</v>
      </c>
    </row>
    <row r="8820" spans="1:3">
      <c r="A8820">
        <v>8817</v>
      </c>
      <c r="B8820" s="21">
        <v>0.23502044519660312</v>
      </c>
      <c r="C8820" s="21">
        <v>0.25718100501841984</v>
      </c>
    </row>
    <row r="8821" spans="1:3">
      <c r="A8821">
        <v>8818</v>
      </c>
      <c r="B8821" s="21">
        <v>0.21455717562696858</v>
      </c>
      <c r="C8821" s="21">
        <v>0.18046655481140203</v>
      </c>
    </row>
    <row r="8822" spans="1:3">
      <c r="A8822">
        <v>8819</v>
      </c>
      <c r="B8822" s="21">
        <v>0.25539570352683533</v>
      </c>
      <c r="C8822" s="21">
        <v>0.15910465740021035</v>
      </c>
    </row>
    <row r="8823" spans="1:3">
      <c r="A8823">
        <v>8820</v>
      </c>
      <c r="B8823" s="21">
        <v>0.27363280577515758</v>
      </c>
      <c r="C8823" s="21">
        <v>0.14571714972866928</v>
      </c>
    </row>
    <row r="8824" spans="1:3">
      <c r="A8824">
        <v>8821</v>
      </c>
      <c r="B8824" s="21">
        <v>0.24237306999085209</v>
      </c>
      <c r="C8824" s="21">
        <v>0.24691068046997355</v>
      </c>
    </row>
    <row r="8825" spans="1:3">
      <c r="A8825">
        <v>8822</v>
      </c>
      <c r="B8825" s="21">
        <v>0.23076349689162717</v>
      </c>
      <c r="C8825" s="21">
        <v>0.15704669287461515</v>
      </c>
    </row>
    <row r="8826" spans="1:3">
      <c r="A8826">
        <v>8823</v>
      </c>
      <c r="B8826" s="21">
        <v>0.22131026107638715</v>
      </c>
      <c r="C8826" s="21">
        <v>0.21007466622622717</v>
      </c>
    </row>
    <row r="8827" spans="1:3">
      <c r="A8827">
        <v>8824</v>
      </c>
      <c r="B8827" s="21">
        <v>0.24926213468830807</v>
      </c>
      <c r="C8827" s="21">
        <v>0.19926084493384483</v>
      </c>
    </row>
    <row r="8828" spans="1:3">
      <c r="A8828">
        <v>8825</v>
      </c>
      <c r="B8828" s="21">
        <v>0.22049075458893683</v>
      </c>
      <c r="C8828" s="21">
        <v>0.22694521802077028</v>
      </c>
    </row>
    <row r="8829" spans="1:3">
      <c r="A8829">
        <v>8826</v>
      </c>
      <c r="B8829" s="21">
        <v>0.22027235648101115</v>
      </c>
      <c r="C8829" s="21">
        <v>0.24116388413374623</v>
      </c>
    </row>
    <row r="8830" spans="1:3">
      <c r="A8830">
        <v>8827</v>
      </c>
      <c r="B8830" s="21">
        <v>0.20804086927170112</v>
      </c>
      <c r="C8830" s="21">
        <v>0.23911914302491602</v>
      </c>
    </row>
    <row r="8831" spans="1:3">
      <c r="A8831">
        <v>8828</v>
      </c>
      <c r="B8831" s="21">
        <v>0.22507004554296714</v>
      </c>
      <c r="C8831" s="21">
        <v>0.21439917041991347</v>
      </c>
    </row>
    <row r="8832" spans="1:3">
      <c r="A8832">
        <v>8829</v>
      </c>
      <c r="B8832" s="21">
        <v>0.29156533246405825</v>
      </c>
      <c r="C8832" s="21">
        <v>0.29545433358732748</v>
      </c>
    </row>
    <row r="8833" spans="1:3">
      <c r="A8833">
        <v>8830</v>
      </c>
      <c r="B8833" s="21">
        <v>0.24267487483858574</v>
      </c>
      <c r="C8833" s="21">
        <v>0.20455741447866738</v>
      </c>
    </row>
    <row r="8834" spans="1:3">
      <c r="A8834">
        <v>8831</v>
      </c>
      <c r="B8834" s="21">
        <v>0.23857541037079627</v>
      </c>
      <c r="C8834" s="21">
        <v>0.20115193501716302</v>
      </c>
    </row>
    <row r="8835" spans="1:3">
      <c r="A8835">
        <v>8832</v>
      </c>
      <c r="B8835" s="21">
        <v>0.2702065045822587</v>
      </c>
      <c r="C8835" s="21">
        <v>0.1216927691788447</v>
      </c>
    </row>
    <row r="8836" spans="1:3">
      <c r="A8836">
        <v>8833</v>
      </c>
      <c r="B8836" s="21">
        <v>0.21961170569662469</v>
      </c>
      <c r="C8836" s="21">
        <v>0.23194147619730227</v>
      </c>
    </row>
    <row r="8837" spans="1:3">
      <c r="A8837">
        <v>8834</v>
      </c>
      <c r="B8837" s="21">
        <v>0.24262858638072562</v>
      </c>
      <c r="C8837" s="21">
        <v>0.20480199309516417</v>
      </c>
    </row>
    <row r="8838" spans="1:3">
      <c r="A8838">
        <v>8835</v>
      </c>
      <c r="B8838" s="21">
        <v>0.33976337233399384</v>
      </c>
      <c r="C8838" s="21">
        <v>8.9981356128970874E-2</v>
      </c>
    </row>
    <row r="8839" spans="1:3">
      <c r="A8839">
        <v>8836</v>
      </c>
      <c r="B8839" s="21">
        <v>0.2297024122303547</v>
      </c>
      <c r="C8839" s="21">
        <v>0.25409116041987362</v>
      </c>
    </row>
    <row r="8840" spans="1:3">
      <c r="A8840">
        <v>8837</v>
      </c>
      <c r="B8840" s="21">
        <v>0.2327971250075197</v>
      </c>
      <c r="C8840" s="21">
        <v>0.1786551958715519</v>
      </c>
    </row>
    <row r="8841" spans="1:3">
      <c r="A8841">
        <v>8838</v>
      </c>
      <c r="B8841" s="21">
        <v>0.21548597328975905</v>
      </c>
      <c r="C8841" s="21">
        <v>0.1990748822786621</v>
      </c>
    </row>
    <row r="8842" spans="1:3">
      <c r="A8842">
        <v>8839</v>
      </c>
      <c r="B8842" s="21">
        <v>0.2252922454845013</v>
      </c>
      <c r="C8842" s="21">
        <v>0.20825167550467508</v>
      </c>
    </row>
    <row r="8843" spans="1:3">
      <c r="A8843">
        <v>8840</v>
      </c>
      <c r="B8843" s="21">
        <v>0.25866597016049786</v>
      </c>
      <c r="C8843" s="21">
        <v>0.17007354359036075</v>
      </c>
    </row>
    <row r="8844" spans="1:3">
      <c r="A8844">
        <v>8841</v>
      </c>
      <c r="B8844" s="21">
        <v>0.22976912948229097</v>
      </c>
      <c r="C8844" s="21">
        <v>0.21556311319032018</v>
      </c>
    </row>
    <row r="8845" spans="1:3">
      <c r="A8845">
        <v>8842</v>
      </c>
      <c r="B8845" s="21">
        <v>0.24607809319074159</v>
      </c>
      <c r="C8845" s="21">
        <v>0.21603170796402565</v>
      </c>
    </row>
    <row r="8846" spans="1:3">
      <c r="A8846">
        <v>8843</v>
      </c>
      <c r="B8846" s="21">
        <v>0.23439811469371025</v>
      </c>
      <c r="C8846" s="21">
        <v>0.18360279047523304</v>
      </c>
    </row>
    <row r="8847" spans="1:3">
      <c r="A8847">
        <v>8844</v>
      </c>
      <c r="B8847" s="21">
        <v>0.23091946012644102</v>
      </c>
      <c r="C8847" s="21">
        <v>0.20424832752510397</v>
      </c>
    </row>
    <row r="8848" spans="1:3">
      <c r="A8848">
        <v>8845</v>
      </c>
      <c r="B8848" s="21">
        <v>0.26488874054101841</v>
      </c>
      <c r="C8848" s="21">
        <v>0.1729442736809749</v>
      </c>
    </row>
    <row r="8849" spans="1:3">
      <c r="A8849">
        <v>8846</v>
      </c>
      <c r="B8849" s="21">
        <v>0.28326834949347407</v>
      </c>
      <c r="C8849" s="21">
        <v>0.12253914418113376</v>
      </c>
    </row>
    <row r="8850" spans="1:3">
      <c r="A8850">
        <v>8847</v>
      </c>
      <c r="B8850" s="21">
        <v>0.22108503585381012</v>
      </c>
      <c r="C8850" s="21">
        <v>0.24257128174926607</v>
      </c>
    </row>
    <row r="8851" spans="1:3">
      <c r="A8851">
        <v>8848</v>
      </c>
      <c r="B8851" s="21">
        <v>0.25804957284289498</v>
      </c>
      <c r="C8851" s="21">
        <v>0.21023131062157582</v>
      </c>
    </row>
    <row r="8852" spans="1:3">
      <c r="A8852">
        <v>8849</v>
      </c>
      <c r="B8852" s="21">
        <v>0.23192138813609281</v>
      </c>
      <c r="C8852" s="21">
        <v>0.18586796529354391</v>
      </c>
    </row>
    <row r="8853" spans="1:3">
      <c r="A8853">
        <v>8850</v>
      </c>
      <c r="B8853" s="21">
        <v>0.21578290932199054</v>
      </c>
      <c r="C8853" s="21">
        <v>0.25126692778981619</v>
      </c>
    </row>
    <row r="8854" spans="1:3">
      <c r="A8854">
        <v>8851</v>
      </c>
      <c r="B8854" s="21">
        <v>0.27802354193217588</v>
      </c>
      <c r="C8854" s="21">
        <v>0.128481514456281</v>
      </c>
    </row>
    <row r="8855" spans="1:3">
      <c r="A8855">
        <v>8852</v>
      </c>
      <c r="B8855" s="21">
        <v>0.2460379139584892</v>
      </c>
      <c r="C8855" s="21">
        <v>0.1519634440241058</v>
      </c>
    </row>
    <row r="8856" spans="1:3">
      <c r="A8856">
        <v>8853</v>
      </c>
      <c r="B8856" s="21">
        <v>0.22026102383334814</v>
      </c>
      <c r="C8856" s="21">
        <v>0.22069718119256487</v>
      </c>
    </row>
    <row r="8857" spans="1:3">
      <c r="A8857">
        <v>8854</v>
      </c>
      <c r="B8857" s="21">
        <v>0.22240273102881186</v>
      </c>
      <c r="C8857" s="21">
        <v>0.21777821238662334</v>
      </c>
    </row>
    <row r="8858" spans="1:3">
      <c r="A8858">
        <v>8855</v>
      </c>
      <c r="B8858" s="21">
        <v>0.25268746555521943</v>
      </c>
      <c r="C8858" s="21">
        <v>0.17037828033194627</v>
      </c>
    </row>
    <row r="8859" spans="1:3">
      <c r="A8859">
        <v>8856</v>
      </c>
      <c r="B8859" s="21">
        <v>0.22481965229673748</v>
      </c>
      <c r="C8859" s="21">
        <v>0.20027022136704553</v>
      </c>
    </row>
    <row r="8860" spans="1:3">
      <c r="A8860">
        <v>8857</v>
      </c>
      <c r="B8860" s="21">
        <v>0.22006391372714568</v>
      </c>
      <c r="C8860" s="21">
        <v>0.17055022765330186</v>
      </c>
    </row>
    <row r="8861" spans="1:3">
      <c r="A8861">
        <v>8858</v>
      </c>
      <c r="B8861" s="21">
        <v>0.24719266057400793</v>
      </c>
      <c r="C8861" s="21">
        <v>0.18064221857370344</v>
      </c>
    </row>
    <row r="8862" spans="1:3">
      <c r="A8862">
        <v>8859</v>
      </c>
      <c r="B8862" s="21">
        <v>0.23819784236717545</v>
      </c>
      <c r="C8862" s="21">
        <v>0.16430248542920489</v>
      </c>
    </row>
    <row r="8863" spans="1:3">
      <c r="A8863">
        <v>8860</v>
      </c>
      <c r="B8863" s="21">
        <v>0.21001034295783388</v>
      </c>
      <c r="C8863" s="21">
        <v>0.19808481423598195</v>
      </c>
    </row>
    <row r="8864" spans="1:3">
      <c r="A8864">
        <v>8861</v>
      </c>
      <c r="B8864" s="21">
        <v>0.24379109030598137</v>
      </c>
      <c r="C8864" s="21">
        <v>0.19538954706220271</v>
      </c>
    </row>
    <row r="8865" spans="1:3">
      <c r="A8865">
        <v>8862</v>
      </c>
      <c r="B8865" s="21">
        <v>0.25851528643066107</v>
      </c>
      <c r="C8865" s="21">
        <v>0.15713295715369932</v>
      </c>
    </row>
    <row r="8866" spans="1:3">
      <c r="A8866">
        <v>8863</v>
      </c>
      <c r="B8866" s="21">
        <v>0.20867431126367519</v>
      </c>
      <c r="C8866" s="21">
        <v>0.21801620951731351</v>
      </c>
    </row>
    <row r="8867" spans="1:3">
      <c r="A8867">
        <v>8864</v>
      </c>
      <c r="B8867" s="21">
        <v>0.25778517113916583</v>
      </c>
      <c r="C8867" s="21">
        <v>0.16079432065106333</v>
      </c>
    </row>
    <row r="8868" spans="1:3">
      <c r="A8868">
        <v>8865</v>
      </c>
      <c r="B8868" s="21">
        <v>0.27132341081768913</v>
      </c>
      <c r="C8868" s="21">
        <v>0.14556285852363593</v>
      </c>
    </row>
    <row r="8869" spans="1:3">
      <c r="A8869">
        <v>8866</v>
      </c>
      <c r="B8869" s="21">
        <v>0.20835934139488646</v>
      </c>
      <c r="C8869" s="21">
        <v>0.2392668844997175</v>
      </c>
    </row>
    <row r="8870" spans="1:3">
      <c r="A8870">
        <v>8867</v>
      </c>
      <c r="B8870" s="21">
        <v>0.26068669334335332</v>
      </c>
      <c r="C8870" s="21">
        <v>0.14318233618201731</v>
      </c>
    </row>
    <row r="8871" spans="1:3">
      <c r="A8871">
        <v>8868</v>
      </c>
      <c r="B8871" s="21">
        <v>0.20409099456339508</v>
      </c>
      <c r="C8871" s="21">
        <v>0.24476229928416696</v>
      </c>
    </row>
    <row r="8872" spans="1:3">
      <c r="A8872">
        <v>8869</v>
      </c>
      <c r="B8872" s="21">
        <v>0.26453065028283096</v>
      </c>
      <c r="C8872" s="21">
        <v>0.19520592736258163</v>
      </c>
    </row>
    <row r="8873" spans="1:3">
      <c r="A8873">
        <v>8870</v>
      </c>
      <c r="B8873" s="21">
        <v>0.24966855944326627</v>
      </c>
      <c r="C8873" s="21">
        <v>0.20018465933253901</v>
      </c>
    </row>
    <row r="8874" spans="1:3">
      <c r="A8874">
        <v>8871</v>
      </c>
      <c r="B8874" s="21">
        <v>0.24643418143603518</v>
      </c>
      <c r="C8874" s="21">
        <v>0.17755769190134216</v>
      </c>
    </row>
    <row r="8875" spans="1:3">
      <c r="A8875">
        <v>8872</v>
      </c>
      <c r="B8875" s="21">
        <v>0.22126493693081253</v>
      </c>
      <c r="C8875" s="21">
        <v>0.19500499578650604</v>
      </c>
    </row>
    <row r="8876" spans="1:3">
      <c r="A8876">
        <v>8873</v>
      </c>
      <c r="B8876" s="21">
        <v>0.26190235126539191</v>
      </c>
      <c r="C8876" s="21">
        <v>0.15314468704758222</v>
      </c>
    </row>
    <row r="8877" spans="1:3">
      <c r="A8877">
        <v>8874</v>
      </c>
      <c r="B8877" s="21">
        <v>0.24071226168449264</v>
      </c>
      <c r="C8877" s="21">
        <v>0.16433171748864622</v>
      </c>
    </row>
    <row r="8878" spans="1:3">
      <c r="A8878">
        <v>8875</v>
      </c>
      <c r="B8878" s="21">
        <v>0.25180408952280253</v>
      </c>
      <c r="C8878" s="21">
        <v>0.16461508905439493</v>
      </c>
    </row>
    <row r="8879" spans="1:3">
      <c r="A8879">
        <v>8876</v>
      </c>
      <c r="B8879" s="21">
        <v>0.20741613456189661</v>
      </c>
      <c r="C8879" s="21">
        <v>0.20539109305055137</v>
      </c>
    </row>
    <row r="8880" spans="1:3">
      <c r="A8880">
        <v>8877</v>
      </c>
      <c r="B8880" s="21">
        <v>0.25944425383561687</v>
      </c>
      <c r="C8880" s="21">
        <v>0.15006504043839006</v>
      </c>
    </row>
    <row r="8881" spans="1:3">
      <c r="A8881">
        <v>8878</v>
      </c>
      <c r="B8881" s="21">
        <v>0.23207003030894993</v>
      </c>
      <c r="C8881" s="21">
        <v>0.15552188179601961</v>
      </c>
    </row>
    <row r="8882" spans="1:3">
      <c r="A8882">
        <v>8879</v>
      </c>
      <c r="B8882" s="21">
        <v>0.24536345842480056</v>
      </c>
      <c r="C8882" s="21">
        <v>0.23966256336298991</v>
      </c>
    </row>
    <row r="8883" spans="1:3">
      <c r="A8883">
        <v>8880</v>
      </c>
      <c r="B8883" s="21">
        <v>0.23072547004656135</v>
      </c>
      <c r="C8883" s="21">
        <v>0.17831612746683156</v>
      </c>
    </row>
    <row r="8884" spans="1:3">
      <c r="A8884">
        <v>8881</v>
      </c>
      <c r="B8884" s="21">
        <v>0.25195034815664569</v>
      </c>
      <c r="C8884" s="21">
        <v>0.17026210266097144</v>
      </c>
    </row>
    <row r="8885" spans="1:3">
      <c r="A8885">
        <v>8882</v>
      </c>
      <c r="B8885" s="21">
        <v>0.24362034344123876</v>
      </c>
      <c r="C8885" s="21">
        <v>0.177239321628058</v>
      </c>
    </row>
    <row r="8886" spans="1:3">
      <c r="A8886">
        <v>8883</v>
      </c>
      <c r="B8886" s="21">
        <v>0.21440584386103292</v>
      </c>
      <c r="C8886" s="21">
        <v>0.20224303893527346</v>
      </c>
    </row>
    <row r="8887" spans="1:3">
      <c r="A8887">
        <v>8884</v>
      </c>
      <c r="B8887" s="21">
        <v>0.24408163434209298</v>
      </c>
      <c r="C8887" s="21">
        <v>0.15150964324966976</v>
      </c>
    </row>
    <row r="8888" spans="1:3">
      <c r="A8888">
        <v>8885</v>
      </c>
      <c r="B8888" s="21">
        <v>0.25427834106126845</v>
      </c>
      <c r="C8888" s="21">
        <v>0.19544595825918079</v>
      </c>
    </row>
    <row r="8889" spans="1:3">
      <c r="A8889">
        <v>8886</v>
      </c>
      <c r="B8889" s="21">
        <v>0.27709781794255761</v>
      </c>
      <c r="C8889" s="21">
        <v>0.1217330511728042</v>
      </c>
    </row>
    <row r="8890" spans="1:3">
      <c r="A8890">
        <v>8887</v>
      </c>
      <c r="B8890" s="21">
        <v>0.20525480585523531</v>
      </c>
      <c r="C8890" s="21">
        <v>0.21163314590641824</v>
      </c>
    </row>
    <row r="8891" spans="1:3">
      <c r="A8891">
        <v>8888</v>
      </c>
      <c r="B8891" s="21">
        <v>0.25093907182764841</v>
      </c>
      <c r="C8891" s="21">
        <v>0.15836005556942812</v>
      </c>
    </row>
    <row r="8892" spans="1:3">
      <c r="A8892">
        <v>8889</v>
      </c>
      <c r="B8892" s="21">
        <v>0.22591863608953866</v>
      </c>
      <c r="C8892" s="21">
        <v>0.19585958641111184</v>
      </c>
    </row>
    <row r="8893" spans="1:3">
      <c r="A8893">
        <v>8890</v>
      </c>
      <c r="B8893" s="21">
        <v>0.2523148443274828</v>
      </c>
      <c r="C8893" s="21">
        <v>0.17582068217974198</v>
      </c>
    </row>
    <row r="8894" spans="1:3">
      <c r="A8894">
        <v>8891</v>
      </c>
      <c r="B8894" s="21">
        <v>0.20913524862832053</v>
      </c>
      <c r="C8894" s="21">
        <v>0.20657634429264138</v>
      </c>
    </row>
    <row r="8895" spans="1:3">
      <c r="A8895">
        <v>8892</v>
      </c>
      <c r="B8895" s="21">
        <v>0.20661441918872275</v>
      </c>
      <c r="C8895" s="21">
        <v>0.21014293677582266</v>
      </c>
    </row>
    <row r="8896" spans="1:3">
      <c r="A8896">
        <v>8893</v>
      </c>
      <c r="B8896" s="21">
        <v>0.21798293026770194</v>
      </c>
      <c r="C8896" s="21">
        <v>0.19675850918761534</v>
      </c>
    </row>
    <row r="8897" spans="1:3">
      <c r="A8897">
        <v>8894</v>
      </c>
      <c r="B8897" s="21">
        <v>0.25687943821529002</v>
      </c>
      <c r="C8897" s="21">
        <v>0.13604274568709729</v>
      </c>
    </row>
    <row r="8898" spans="1:3">
      <c r="A8898">
        <v>8895</v>
      </c>
      <c r="B8898" s="21">
        <v>0.22582315733662678</v>
      </c>
      <c r="C8898" s="21">
        <v>0.20625207697109468</v>
      </c>
    </row>
    <row r="8899" spans="1:3">
      <c r="A8899">
        <v>8896</v>
      </c>
      <c r="B8899" s="21">
        <v>0.24988044520206693</v>
      </c>
      <c r="C8899" s="21">
        <v>0.21617275413335979</v>
      </c>
    </row>
    <row r="8900" spans="1:3">
      <c r="A8900">
        <v>8897</v>
      </c>
      <c r="B8900" s="21">
        <v>0.22780557577579449</v>
      </c>
      <c r="C8900" s="21">
        <v>0.17953769120716156</v>
      </c>
    </row>
    <row r="8901" spans="1:3">
      <c r="A8901">
        <v>8898</v>
      </c>
      <c r="B8901" s="21">
        <v>0.22603916095394774</v>
      </c>
      <c r="C8901" s="21">
        <v>0.18403317190213697</v>
      </c>
    </row>
    <row r="8902" spans="1:3">
      <c r="A8902">
        <v>8899</v>
      </c>
      <c r="B8902" s="21">
        <v>0.21402872203978152</v>
      </c>
      <c r="C8902" s="21">
        <v>0.20115326922980298</v>
      </c>
    </row>
    <row r="8903" spans="1:3">
      <c r="A8903">
        <v>8900</v>
      </c>
      <c r="B8903" s="21">
        <v>0.24707985594046875</v>
      </c>
      <c r="C8903" s="21">
        <v>0.15628102807315075</v>
      </c>
    </row>
    <row r="8904" spans="1:3">
      <c r="A8904">
        <v>8901</v>
      </c>
      <c r="B8904" s="21">
        <v>0.26204769446451559</v>
      </c>
      <c r="C8904" s="21">
        <v>0.14077126084565747</v>
      </c>
    </row>
    <row r="8905" spans="1:3">
      <c r="A8905">
        <v>8902</v>
      </c>
      <c r="B8905" s="21">
        <v>0.27077657401411215</v>
      </c>
      <c r="C8905" s="21">
        <v>0.24735318414759649</v>
      </c>
    </row>
    <row r="8906" spans="1:3">
      <c r="A8906">
        <v>8903</v>
      </c>
      <c r="B8906" s="21">
        <v>0.22579868306282191</v>
      </c>
      <c r="C8906" s="21">
        <v>0.21562654986071975</v>
      </c>
    </row>
    <row r="8907" spans="1:3">
      <c r="A8907">
        <v>8904</v>
      </c>
      <c r="B8907" s="21">
        <v>0.23707477264749177</v>
      </c>
      <c r="C8907" s="21">
        <v>0.16478047261308995</v>
      </c>
    </row>
    <row r="8908" spans="1:3">
      <c r="A8908">
        <v>8905</v>
      </c>
      <c r="B8908" s="21">
        <v>0.22806743001889787</v>
      </c>
      <c r="C8908" s="21">
        <v>0.18512921196696724</v>
      </c>
    </row>
    <row r="8909" spans="1:3">
      <c r="A8909">
        <v>8906</v>
      </c>
      <c r="B8909" s="21">
        <v>0.21829386305179121</v>
      </c>
      <c r="C8909" s="21">
        <v>0.22131600411917726</v>
      </c>
    </row>
    <row r="8910" spans="1:3">
      <c r="A8910">
        <v>8907</v>
      </c>
      <c r="B8910" s="21">
        <v>0.25141191254587453</v>
      </c>
      <c r="C8910" s="21">
        <v>0.27719334618334485</v>
      </c>
    </row>
    <row r="8911" spans="1:3">
      <c r="A8911">
        <v>8908</v>
      </c>
      <c r="B8911" s="21">
        <v>0.19898433534837573</v>
      </c>
      <c r="C8911" s="21">
        <v>0.26029901417955709</v>
      </c>
    </row>
    <row r="8912" spans="1:3">
      <c r="A8912">
        <v>8909</v>
      </c>
      <c r="B8912" s="21">
        <v>0.24789120048346777</v>
      </c>
      <c r="C8912" s="21">
        <v>0.16913217320395452</v>
      </c>
    </row>
    <row r="8913" spans="1:3">
      <c r="A8913">
        <v>8910</v>
      </c>
      <c r="B8913" s="21">
        <v>0.24954526883456188</v>
      </c>
      <c r="C8913" s="21">
        <v>0.16022760416329129</v>
      </c>
    </row>
    <row r="8914" spans="1:3">
      <c r="A8914">
        <v>8911</v>
      </c>
      <c r="B8914" s="21">
        <v>0.28219385016102</v>
      </c>
      <c r="C8914" s="21">
        <v>0.14866003600363797</v>
      </c>
    </row>
    <row r="8915" spans="1:3">
      <c r="A8915">
        <v>8912</v>
      </c>
      <c r="B8915" s="21">
        <v>0.23681504031015688</v>
      </c>
      <c r="C8915" s="21">
        <v>0.23861332747613909</v>
      </c>
    </row>
    <row r="8916" spans="1:3">
      <c r="A8916">
        <v>8913</v>
      </c>
      <c r="B8916" s="21">
        <v>0.22423581890778435</v>
      </c>
      <c r="C8916" s="21">
        <v>0.23313323531584026</v>
      </c>
    </row>
    <row r="8917" spans="1:3">
      <c r="A8917">
        <v>8914</v>
      </c>
      <c r="B8917" s="21">
        <v>0.21668657835081287</v>
      </c>
      <c r="C8917" s="21">
        <v>0.25283883576396082</v>
      </c>
    </row>
    <row r="8918" spans="1:3">
      <c r="A8918">
        <v>8915</v>
      </c>
      <c r="B8918" s="21">
        <v>0.21893173309377065</v>
      </c>
      <c r="C8918" s="21">
        <v>0.18087849816574725</v>
      </c>
    </row>
    <row r="8919" spans="1:3">
      <c r="A8919">
        <v>8916</v>
      </c>
      <c r="B8919" s="21">
        <v>0.26484562367064218</v>
      </c>
      <c r="C8919" s="21">
        <v>0.17200650068082951</v>
      </c>
    </row>
    <row r="8920" spans="1:3">
      <c r="A8920">
        <v>8917</v>
      </c>
      <c r="B8920" s="21">
        <v>0.2628823480736962</v>
      </c>
      <c r="C8920" s="21">
        <v>0.16261003372151894</v>
      </c>
    </row>
    <row r="8921" spans="1:3">
      <c r="A8921">
        <v>8918</v>
      </c>
      <c r="B8921" s="21">
        <v>0.22626923411894273</v>
      </c>
      <c r="C8921" s="21">
        <v>0.16105389506597118</v>
      </c>
    </row>
    <row r="8922" spans="1:3">
      <c r="A8922">
        <v>8919</v>
      </c>
      <c r="B8922" s="21">
        <v>0.22872133493746177</v>
      </c>
      <c r="C8922" s="21">
        <v>0.25931396253042371</v>
      </c>
    </row>
    <row r="8923" spans="1:3">
      <c r="A8923">
        <v>8920</v>
      </c>
      <c r="B8923" s="21">
        <v>0.21729543897237141</v>
      </c>
      <c r="C8923" s="21">
        <v>0.25405928299106179</v>
      </c>
    </row>
    <row r="8924" spans="1:3">
      <c r="A8924">
        <v>8921</v>
      </c>
      <c r="B8924" s="21">
        <v>0.2162316250579204</v>
      </c>
      <c r="C8924" s="21">
        <v>0.23844826721898474</v>
      </c>
    </row>
    <row r="8925" spans="1:3">
      <c r="A8925">
        <v>8922</v>
      </c>
      <c r="B8925" s="21">
        <v>0.23127202943060901</v>
      </c>
      <c r="C8925" s="21">
        <v>0.15629833356929301</v>
      </c>
    </row>
    <row r="8926" spans="1:3">
      <c r="A8926">
        <v>8923</v>
      </c>
      <c r="B8926" s="21">
        <v>0.24355564710668248</v>
      </c>
      <c r="C8926" s="21">
        <v>0.21782500597639334</v>
      </c>
    </row>
    <row r="8927" spans="1:3">
      <c r="A8927">
        <v>8924</v>
      </c>
      <c r="B8927" s="21">
        <v>0.21521392521550714</v>
      </c>
      <c r="C8927" s="21">
        <v>0.1753918297168493</v>
      </c>
    </row>
    <row r="8928" spans="1:3">
      <c r="A8928">
        <v>8925</v>
      </c>
      <c r="B8928" s="21">
        <v>0.22750929066736719</v>
      </c>
      <c r="C8928" s="21">
        <v>0.1966444719390868</v>
      </c>
    </row>
    <row r="8929" spans="1:3">
      <c r="A8929">
        <v>8926</v>
      </c>
      <c r="B8929" s="21">
        <v>0.2181477599299417</v>
      </c>
      <c r="C8929" s="21">
        <v>0.240381248377978</v>
      </c>
    </row>
    <row r="8930" spans="1:3">
      <c r="A8930">
        <v>8927</v>
      </c>
      <c r="B8930" s="21">
        <v>0.25748878191382268</v>
      </c>
      <c r="C8930" s="21">
        <v>0.18019258298170618</v>
      </c>
    </row>
    <row r="8931" spans="1:3">
      <c r="A8931">
        <v>8928</v>
      </c>
      <c r="B8931" s="21">
        <v>0.25051366072105502</v>
      </c>
      <c r="C8931" s="21">
        <v>0.17489479134161945</v>
      </c>
    </row>
    <row r="8932" spans="1:3">
      <c r="A8932">
        <v>8929</v>
      </c>
      <c r="B8932" s="21">
        <v>0.22365897439377341</v>
      </c>
      <c r="C8932" s="21">
        <v>0.23986833640457103</v>
      </c>
    </row>
    <row r="8933" spans="1:3">
      <c r="A8933">
        <v>8930</v>
      </c>
      <c r="B8933" s="21">
        <v>0.24324405328638588</v>
      </c>
      <c r="C8933" s="21">
        <v>0.198433925409122</v>
      </c>
    </row>
    <row r="8934" spans="1:3">
      <c r="A8934">
        <v>8931</v>
      </c>
      <c r="B8934" s="21">
        <v>0.24468944181052674</v>
      </c>
      <c r="C8934" s="21">
        <v>0.16139766340252487</v>
      </c>
    </row>
    <row r="8935" spans="1:3">
      <c r="A8935">
        <v>8932</v>
      </c>
      <c r="B8935" s="21">
        <v>0.21222245343244686</v>
      </c>
      <c r="C8935" s="21">
        <v>0.24044965352789041</v>
      </c>
    </row>
    <row r="8936" spans="1:3">
      <c r="A8936">
        <v>8933</v>
      </c>
      <c r="B8936" s="21">
        <v>0.22199740090336437</v>
      </c>
      <c r="C8936" s="21">
        <v>0.18872343793383495</v>
      </c>
    </row>
    <row r="8937" spans="1:3">
      <c r="A8937">
        <v>8934</v>
      </c>
      <c r="B8937" s="21">
        <v>0.23269749750089477</v>
      </c>
      <c r="C8937" s="21">
        <v>0.2265987843575564</v>
      </c>
    </row>
    <row r="8938" spans="1:3">
      <c r="A8938">
        <v>8935</v>
      </c>
      <c r="B8938" s="21">
        <v>0.21679365040947407</v>
      </c>
      <c r="C8938" s="21">
        <v>0.22729027210412089</v>
      </c>
    </row>
    <row r="8939" spans="1:3">
      <c r="A8939">
        <v>8936</v>
      </c>
      <c r="B8939" s="21">
        <v>0.28342225016180972</v>
      </c>
      <c r="C8939" s="21">
        <v>0.14661381044741384</v>
      </c>
    </row>
    <row r="8940" spans="1:3">
      <c r="A8940">
        <v>8937</v>
      </c>
      <c r="B8940" s="21">
        <v>0.28369192646715657</v>
      </c>
      <c r="C8940" s="21">
        <v>0.18721614147315685</v>
      </c>
    </row>
    <row r="8941" spans="1:3">
      <c r="A8941">
        <v>8938</v>
      </c>
      <c r="B8941" s="21">
        <v>0.34396761122702302</v>
      </c>
      <c r="C8941" s="21">
        <v>9.4881498890356061E-2</v>
      </c>
    </row>
    <row r="8942" spans="1:3">
      <c r="A8942">
        <v>8939</v>
      </c>
      <c r="B8942" s="21">
        <v>0.19260881742676975</v>
      </c>
      <c r="C8942" s="21">
        <v>0.23214808516981292</v>
      </c>
    </row>
    <row r="8943" spans="1:3">
      <c r="A8943">
        <v>8940</v>
      </c>
      <c r="B8943" s="21">
        <v>0.22715177359451846</v>
      </c>
      <c r="C8943" s="21">
        <v>0.2527382408782442</v>
      </c>
    </row>
    <row r="8944" spans="1:3">
      <c r="A8944">
        <v>8941</v>
      </c>
      <c r="B8944" s="21">
        <v>0.24650952778245683</v>
      </c>
      <c r="C8944" s="21">
        <v>0.20883043653343802</v>
      </c>
    </row>
    <row r="8945" spans="1:3">
      <c r="A8945">
        <v>8942</v>
      </c>
      <c r="B8945" s="21">
        <v>0.25861027878240067</v>
      </c>
      <c r="C8945" s="21">
        <v>0.15456597925461052</v>
      </c>
    </row>
    <row r="8946" spans="1:3">
      <c r="A8946">
        <v>8943</v>
      </c>
      <c r="B8946" s="21">
        <v>0.22874022902283031</v>
      </c>
      <c r="C8946" s="21">
        <v>0.20440795191272401</v>
      </c>
    </row>
    <row r="8947" spans="1:3">
      <c r="A8947">
        <v>8944</v>
      </c>
      <c r="B8947" s="21">
        <v>0.22631763873100344</v>
      </c>
      <c r="C8947" s="21">
        <v>0.19030225230113348</v>
      </c>
    </row>
    <row r="8948" spans="1:3">
      <c r="A8948">
        <v>8945</v>
      </c>
      <c r="B8948" s="21">
        <v>0.22019863527284703</v>
      </c>
      <c r="C8948" s="21">
        <v>0.19816123295842067</v>
      </c>
    </row>
    <row r="8949" spans="1:3">
      <c r="A8949">
        <v>8946</v>
      </c>
      <c r="B8949" s="21">
        <v>0.2107556179362759</v>
      </c>
      <c r="C8949" s="21">
        <v>0.19822502122167521</v>
      </c>
    </row>
    <row r="8950" spans="1:3">
      <c r="A8950">
        <v>8947</v>
      </c>
      <c r="B8950" s="21">
        <v>0.21371687544048626</v>
      </c>
      <c r="C8950" s="21">
        <v>0.24076658081358046</v>
      </c>
    </row>
    <row r="8951" spans="1:3">
      <c r="A8951">
        <v>8948</v>
      </c>
      <c r="B8951" s="21">
        <v>0.20570146307414683</v>
      </c>
      <c r="C8951" s="21">
        <v>0.20549342116188657</v>
      </c>
    </row>
    <row r="8952" spans="1:3">
      <c r="A8952">
        <v>8949</v>
      </c>
      <c r="B8952" s="21">
        <v>0.22107510835274535</v>
      </c>
      <c r="C8952" s="21">
        <v>0.20538594256777373</v>
      </c>
    </row>
    <row r="8953" spans="1:3">
      <c r="A8953">
        <v>8950</v>
      </c>
      <c r="B8953" s="21">
        <v>0.26384021043708478</v>
      </c>
      <c r="C8953" s="21">
        <v>0.24701056178950123</v>
      </c>
    </row>
    <row r="8954" spans="1:3">
      <c r="A8954">
        <v>8951</v>
      </c>
      <c r="B8954" s="21">
        <v>0.2402929560724355</v>
      </c>
      <c r="C8954" s="21">
        <v>0.16266379385987922</v>
      </c>
    </row>
    <row r="8955" spans="1:3">
      <c r="A8955">
        <v>8952</v>
      </c>
      <c r="B8955" s="21">
        <v>0.22409737832405954</v>
      </c>
      <c r="C8955" s="21">
        <v>0.23439558785797696</v>
      </c>
    </row>
    <row r="8956" spans="1:3">
      <c r="A8956">
        <v>8953</v>
      </c>
      <c r="B8956" s="21">
        <v>0.24010229818032702</v>
      </c>
      <c r="C8956" s="21">
        <v>0.21193547374201538</v>
      </c>
    </row>
    <row r="8957" spans="1:3">
      <c r="A8957">
        <v>8954</v>
      </c>
      <c r="B8957" s="21">
        <v>0.22793464836019026</v>
      </c>
      <c r="C8957" s="21">
        <v>0.18796522649507216</v>
      </c>
    </row>
    <row r="8958" spans="1:3">
      <c r="A8958">
        <v>8955</v>
      </c>
      <c r="B8958" s="21">
        <v>0.21525932351885746</v>
      </c>
      <c r="C8958" s="21">
        <v>0.2479913496698109</v>
      </c>
    </row>
    <row r="8959" spans="1:3">
      <c r="A8959">
        <v>8956</v>
      </c>
      <c r="B8959" s="21">
        <v>0.23002412851241555</v>
      </c>
      <c r="C8959" s="21">
        <v>0.16963911522463745</v>
      </c>
    </row>
    <row r="8960" spans="1:3">
      <c r="A8960">
        <v>8957</v>
      </c>
      <c r="B8960" s="21">
        <v>0.22314572504711327</v>
      </c>
      <c r="C8960" s="21">
        <v>0.2619498201578806</v>
      </c>
    </row>
    <row r="8961" spans="1:3">
      <c r="A8961">
        <v>8958</v>
      </c>
      <c r="B8961" s="21">
        <v>0.23435099062423712</v>
      </c>
      <c r="C8961" s="21">
        <v>0.24224134036917411</v>
      </c>
    </row>
    <row r="8962" spans="1:3">
      <c r="A8962">
        <v>8959</v>
      </c>
      <c r="B8962" s="21">
        <v>0.2408018277870323</v>
      </c>
      <c r="C8962" s="21">
        <v>0.23646104634403062</v>
      </c>
    </row>
    <row r="8963" spans="1:3">
      <c r="A8963">
        <v>8960</v>
      </c>
      <c r="B8963" s="21">
        <v>0.29035711506437378</v>
      </c>
      <c r="C8963" s="21">
        <v>0.18182304395846743</v>
      </c>
    </row>
    <row r="8964" spans="1:3">
      <c r="A8964">
        <v>8961</v>
      </c>
      <c r="B8964" s="21">
        <v>0.22263451879841376</v>
      </c>
      <c r="C8964" s="21">
        <v>0.21601382170985492</v>
      </c>
    </row>
    <row r="8965" spans="1:3">
      <c r="A8965">
        <v>8962</v>
      </c>
      <c r="B8965" s="21">
        <v>0.274152793096339</v>
      </c>
      <c r="C8965" s="21">
        <v>0.28951609680121365</v>
      </c>
    </row>
    <row r="8966" spans="1:3">
      <c r="A8966">
        <v>8963</v>
      </c>
      <c r="B8966" s="21">
        <v>0.26022611471421236</v>
      </c>
      <c r="C8966" s="21">
        <v>0.17054061938610332</v>
      </c>
    </row>
    <row r="8967" spans="1:3">
      <c r="A8967">
        <v>8964</v>
      </c>
      <c r="B8967" s="21">
        <v>0.28923086135542603</v>
      </c>
      <c r="C8967" s="21">
        <v>0.11960746238749674</v>
      </c>
    </row>
    <row r="8968" spans="1:3">
      <c r="A8968">
        <v>8965</v>
      </c>
      <c r="B8968" s="21">
        <v>0.22025055642111255</v>
      </c>
      <c r="C8968" s="21">
        <v>0.18925500060725961</v>
      </c>
    </row>
    <row r="8969" spans="1:3">
      <c r="A8969">
        <v>8966</v>
      </c>
      <c r="B8969" s="21">
        <v>0.22818488865751144</v>
      </c>
      <c r="C8969" s="21">
        <v>0.18685254426750803</v>
      </c>
    </row>
    <row r="8970" spans="1:3">
      <c r="A8970">
        <v>8967</v>
      </c>
      <c r="B8970" s="21">
        <v>0.23106957952587748</v>
      </c>
      <c r="C8970" s="21">
        <v>0.17923664407733719</v>
      </c>
    </row>
    <row r="8971" spans="1:3">
      <c r="A8971">
        <v>8968</v>
      </c>
      <c r="B8971" s="21">
        <v>0.24197933573882657</v>
      </c>
      <c r="C8971" s="21">
        <v>0.14811479162504917</v>
      </c>
    </row>
    <row r="8972" spans="1:3">
      <c r="A8972">
        <v>8969</v>
      </c>
      <c r="B8972" s="21">
        <v>0.32314028398540812</v>
      </c>
      <c r="C8972" s="21">
        <v>9.3053745550196368E-2</v>
      </c>
    </row>
    <row r="8973" spans="1:3">
      <c r="A8973">
        <v>8970</v>
      </c>
      <c r="B8973" s="21">
        <v>0.21707207735632389</v>
      </c>
      <c r="C8973" s="21">
        <v>0.21681228496515356</v>
      </c>
    </row>
    <row r="8974" spans="1:3">
      <c r="A8974">
        <v>8971</v>
      </c>
      <c r="B8974" s="21">
        <v>0.23946773731532228</v>
      </c>
      <c r="C8974" s="21">
        <v>0.24568074499454781</v>
      </c>
    </row>
    <row r="8975" spans="1:3">
      <c r="A8975">
        <v>8972</v>
      </c>
      <c r="B8975" s="21">
        <v>0.23479093787286326</v>
      </c>
      <c r="C8975" s="21">
        <v>0.2686565552958759</v>
      </c>
    </row>
    <row r="8976" spans="1:3">
      <c r="A8976">
        <v>8973</v>
      </c>
      <c r="B8976" s="21">
        <v>0.22973741077429111</v>
      </c>
      <c r="C8976" s="21">
        <v>0.18176239532708865</v>
      </c>
    </row>
    <row r="8977" spans="1:3">
      <c r="A8977">
        <v>8974</v>
      </c>
      <c r="B8977" s="21">
        <v>0.26798462736930417</v>
      </c>
      <c r="C8977" s="21">
        <v>0.12611938003436626</v>
      </c>
    </row>
    <row r="8978" spans="1:3">
      <c r="A8978">
        <v>8975</v>
      </c>
      <c r="B8978" s="21">
        <v>0.25821137406912115</v>
      </c>
      <c r="C8978" s="21">
        <v>0.2190801054366214</v>
      </c>
    </row>
    <row r="8979" spans="1:3">
      <c r="A8979">
        <v>8976</v>
      </c>
      <c r="B8979" s="21">
        <v>0.23735028418176757</v>
      </c>
      <c r="C8979" s="21">
        <v>0.16840941817057112</v>
      </c>
    </row>
    <row r="8980" spans="1:3">
      <c r="A8980">
        <v>8977</v>
      </c>
      <c r="B8980" s="21">
        <v>0.23858931316768847</v>
      </c>
      <c r="C8980" s="21">
        <v>0.20406493401577747</v>
      </c>
    </row>
    <row r="8981" spans="1:3">
      <c r="A8981">
        <v>8978</v>
      </c>
      <c r="B8981" s="21">
        <v>0.23416184082313574</v>
      </c>
      <c r="C8981" s="21">
        <v>0.16119504031416454</v>
      </c>
    </row>
    <row r="8982" spans="1:3">
      <c r="A8982">
        <v>8979</v>
      </c>
      <c r="B8982" s="21">
        <v>0.24479817158024958</v>
      </c>
      <c r="C8982" s="21">
        <v>0.23160948065852238</v>
      </c>
    </row>
    <row r="8983" spans="1:3">
      <c r="A8983">
        <v>8980</v>
      </c>
      <c r="B8983" s="21">
        <v>0.26456748978972933</v>
      </c>
      <c r="C8983" s="21">
        <v>0.15928453439568224</v>
      </c>
    </row>
    <row r="8984" spans="1:3">
      <c r="A8984">
        <v>8981</v>
      </c>
      <c r="B8984" s="21">
        <v>0.25769991008122212</v>
      </c>
      <c r="C8984" s="21">
        <v>0.13776405439023109</v>
      </c>
    </row>
    <row r="8985" spans="1:3">
      <c r="A8985">
        <v>8982</v>
      </c>
      <c r="B8985" s="21">
        <v>0.22901731128216729</v>
      </c>
      <c r="C8985" s="21">
        <v>0.25414739632372391</v>
      </c>
    </row>
    <row r="8986" spans="1:3">
      <c r="A8986">
        <v>8983</v>
      </c>
      <c r="B8986" s="21">
        <v>0.24722562440916343</v>
      </c>
      <c r="C8986" s="21">
        <v>0.17928825225512743</v>
      </c>
    </row>
    <row r="8987" spans="1:3">
      <c r="A8987">
        <v>8984</v>
      </c>
      <c r="B8987" s="21">
        <v>0.26083203261720611</v>
      </c>
      <c r="C8987" s="21">
        <v>0.19418155015834637</v>
      </c>
    </row>
    <row r="8988" spans="1:3">
      <c r="A8988">
        <v>8985</v>
      </c>
      <c r="B8988" s="21">
        <v>0.22162101273939436</v>
      </c>
      <c r="C8988" s="21">
        <v>0.19961791306387866</v>
      </c>
    </row>
    <row r="8989" spans="1:3">
      <c r="A8989">
        <v>8986</v>
      </c>
      <c r="B8989" s="21">
        <v>0.1972520096731511</v>
      </c>
      <c r="C8989" s="21">
        <v>0.2357840471077321</v>
      </c>
    </row>
    <row r="8990" spans="1:3">
      <c r="A8990">
        <v>8987</v>
      </c>
      <c r="B8990" s="21">
        <v>0.24895760640971651</v>
      </c>
      <c r="C8990" s="21">
        <v>0.16045209341540437</v>
      </c>
    </row>
    <row r="8991" spans="1:3">
      <c r="A8991">
        <v>8988</v>
      </c>
      <c r="B8991" s="21">
        <v>0.24282786979864637</v>
      </c>
      <c r="C8991" s="21">
        <v>0.14881539623324058</v>
      </c>
    </row>
    <row r="8992" spans="1:3">
      <c r="A8992">
        <v>8989</v>
      </c>
      <c r="B8992" s="21">
        <v>0.20942198772267964</v>
      </c>
      <c r="C8992" s="21">
        <v>0.21300335271674384</v>
      </c>
    </row>
    <row r="8993" spans="1:3">
      <c r="A8993">
        <v>8990</v>
      </c>
      <c r="B8993" s="21">
        <v>0.23906265742147589</v>
      </c>
      <c r="C8993" s="21">
        <v>0.22346040469700584</v>
      </c>
    </row>
    <row r="8994" spans="1:3">
      <c r="A8994">
        <v>8991</v>
      </c>
      <c r="B8994" s="21">
        <v>0.19427451106314991</v>
      </c>
      <c r="C8994" s="21">
        <v>0.2407154392892768</v>
      </c>
    </row>
    <row r="8995" spans="1:3">
      <c r="A8995">
        <v>8992</v>
      </c>
      <c r="B8995" s="21">
        <v>0.22051418857848476</v>
      </c>
      <c r="C8995" s="21">
        <v>0.17841144393491332</v>
      </c>
    </row>
    <row r="8996" spans="1:3">
      <c r="A8996">
        <v>8993</v>
      </c>
      <c r="B8996" s="21">
        <v>0.24624359205206445</v>
      </c>
      <c r="C8996" s="21">
        <v>0.19592278416285885</v>
      </c>
    </row>
    <row r="8997" spans="1:3">
      <c r="A8997">
        <v>8994</v>
      </c>
      <c r="B8997" s="21">
        <v>0.27639306626316906</v>
      </c>
      <c r="C8997" s="21">
        <v>0.19927772254952475</v>
      </c>
    </row>
    <row r="8998" spans="1:3">
      <c r="A8998">
        <v>8995</v>
      </c>
      <c r="B8998" s="21">
        <v>0.23987407469654931</v>
      </c>
      <c r="C8998" s="21">
        <v>0.21734047283912666</v>
      </c>
    </row>
    <row r="8999" spans="1:3">
      <c r="A8999">
        <v>8996</v>
      </c>
      <c r="B8999" s="21">
        <v>0.27385790476113797</v>
      </c>
      <c r="C8999" s="21">
        <v>0.11707332517376597</v>
      </c>
    </row>
    <row r="9000" spans="1:3">
      <c r="A9000">
        <v>8997</v>
      </c>
      <c r="B9000" s="21">
        <v>0.27510879104032809</v>
      </c>
      <c r="C9000" s="21">
        <v>0.18461017713123204</v>
      </c>
    </row>
    <row r="9001" spans="1:3">
      <c r="A9001">
        <v>8998</v>
      </c>
      <c r="B9001" s="21">
        <v>0.25008746133563831</v>
      </c>
      <c r="C9001" s="21">
        <v>0.1410766855808982</v>
      </c>
    </row>
    <row r="9002" spans="1:3">
      <c r="A9002">
        <v>8999</v>
      </c>
      <c r="B9002" s="21">
        <v>0.20154947563816186</v>
      </c>
      <c r="C9002" s="21">
        <v>0.20047890190205214</v>
      </c>
    </row>
    <row r="9003" spans="1:3">
      <c r="A9003">
        <v>9000</v>
      </c>
      <c r="B9003" s="21">
        <v>0.25196780409172925</v>
      </c>
      <c r="C9003" s="21">
        <v>0.23087209461731384</v>
      </c>
    </row>
    <row r="9004" spans="1:3">
      <c r="A9004">
        <v>9001</v>
      </c>
      <c r="B9004" s="21">
        <v>0.21226941582309747</v>
      </c>
      <c r="C9004" s="21">
        <v>0.2027755179398803</v>
      </c>
    </row>
    <row r="9005" spans="1:3">
      <c r="A9005">
        <v>9002</v>
      </c>
      <c r="B9005" s="21">
        <v>0.24609086562680488</v>
      </c>
      <c r="C9005" s="21">
        <v>0.21471009372832822</v>
      </c>
    </row>
    <row r="9006" spans="1:3">
      <c r="A9006">
        <v>9003</v>
      </c>
      <c r="B9006" s="21">
        <v>0.22398553641572994</v>
      </c>
      <c r="C9006" s="21">
        <v>0.19210158531730703</v>
      </c>
    </row>
    <row r="9007" spans="1:3">
      <c r="A9007">
        <v>9004</v>
      </c>
      <c r="B9007" s="21">
        <v>0.26133083706572835</v>
      </c>
      <c r="C9007" s="21">
        <v>0.13699708919023032</v>
      </c>
    </row>
    <row r="9008" spans="1:3">
      <c r="A9008">
        <v>9005</v>
      </c>
      <c r="B9008" s="21">
        <v>0.2157759352570385</v>
      </c>
      <c r="C9008" s="21">
        <v>0.22312783257553462</v>
      </c>
    </row>
    <row r="9009" spans="1:3">
      <c r="A9009">
        <v>9006</v>
      </c>
      <c r="B9009" s="21">
        <v>0.21803454330050256</v>
      </c>
      <c r="C9009" s="21">
        <v>0.21942364706096396</v>
      </c>
    </row>
    <row r="9010" spans="1:3">
      <c r="A9010">
        <v>9007</v>
      </c>
      <c r="B9010" s="21">
        <v>0.22853269755965763</v>
      </c>
      <c r="C9010" s="21">
        <v>0.19341348602101985</v>
      </c>
    </row>
    <row r="9011" spans="1:3">
      <c r="A9011">
        <v>9008</v>
      </c>
      <c r="B9011" s="21">
        <v>0.19614124829046617</v>
      </c>
      <c r="C9011" s="21">
        <v>0.21664287564013007</v>
      </c>
    </row>
    <row r="9012" spans="1:3">
      <c r="A9012">
        <v>9009</v>
      </c>
      <c r="B9012" s="21">
        <v>0.23688658122763556</v>
      </c>
      <c r="C9012" s="21">
        <v>0.20328019635565445</v>
      </c>
    </row>
    <row r="9013" spans="1:3">
      <c r="A9013">
        <v>9010</v>
      </c>
      <c r="B9013" s="21">
        <v>0.238560479288359</v>
      </c>
      <c r="C9013" s="21">
        <v>0.2068485553831691</v>
      </c>
    </row>
    <row r="9014" spans="1:3">
      <c r="A9014">
        <v>9011</v>
      </c>
      <c r="B9014" s="21">
        <v>0.22821529751540409</v>
      </c>
      <c r="C9014" s="21">
        <v>0.2518140706875947</v>
      </c>
    </row>
    <row r="9015" spans="1:3">
      <c r="A9015">
        <v>9012</v>
      </c>
      <c r="B9015" s="21">
        <v>0.23031304550068463</v>
      </c>
      <c r="C9015" s="21">
        <v>0.20119492820978191</v>
      </c>
    </row>
    <row r="9016" spans="1:3">
      <c r="A9016">
        <v>9013</v>
      </c>
      <c r="B9016" s="21">
        <v>0.2380472688525474</v>
      </c>
      <c r="C9016" s="21">
        <v>0.2445479000338418</v>
      </c>
    </row>
    <row r="9017" spans="1:3">
      <c r="A9017">
        <v>9014</v>
      </c>
      <c r="B9017" s="21">
        <v>0.22529899395944344</v>
      </c>
      <c r="C9017" s="21">
        <v>0.24643065344157494</v>
      </c>
    </row>
    <row r="9018" spans="1:3">
      <c r="A9018">
        <v>9015</v>
      </c>
      <c r="B9018" s="21">
        <v>0.24357473627134213</v>
      </c>
      <c r="C9018" s="21">
        <v>0.18766312728809303</v>
      </c>
    </row>
    <row r="9019" spans="1:3">
      <c r="A9019">
        <v>9016</v>
      </c>
      <c r="B9019" s="21">
        <v>0.2793358790354693</v>
      </c>
      <c r="C9019" s="21">
        <v>0.14208683571592221</v>
      </c>
    </row>
    <row r="9020" spans="1:3">
      <c r="A9020">
        <v>9017</v>
      </c>
      <c r="B9020" s="21">
        <v>0.23194872087844795</v>
      </c>
      <c r="C9020" s="21">
        <v>0.18684699677933075</v>
      </c>
    </row>
    <row r="9021" spans="1:3">
      <c r="A9021">
        <v>9018</v>
      </c>
      <c r="B9021" s="21">
        <v>0.20645701992704324</v>
      </c>
      <c r="C9021" s="21">
        <v>0.21457732184028863</v>
      </c>
    </row>
    <row r="9022" spans="1:3">
      <c r="A9022">
        <v>9019</v>
      </c>
      <c r="B9022" s="21">
        <v>0.22227369565615573</v>
      </c>
      <c r="C9022" s="21">
        <v>0.18338431768326863</v>
      </c>
    </row>
    <row r="9023" spans="1:3">
      <c r="A9023">
        <v>9020</v>
      </c>
      <c r="B9023" s="21">
        <v>0.26160346328772888</v>
      </c>
      <c r="C9023" s="21">
        <v>0.20044403355275633</v>
      </c>
    </row>
    <row r="9024" spans="1:3">
      <c r="A9024">
        <v>9021</v>
      </c>
      <c r="B9024" s="21">
        <v>0.24365098674505584</v>
      </c>
      <c r="C9024" s="21">
        <v>0.2514148490256668</v>
      </c>
    </row>
    <row r="9025" spans="1:3">
      <c r="A9025">
        <v>9022</v>
      </c>
      <c r="B9025" s="21">
        <v>0.26747357326204363</v>
      </c>
      <c r="C9025" s="21">
        <v>0.17918500767087897</v>
      </c>
    </row>
    <row r="9026" spans="1:3">
      <c r="A9026">
        <v>9023</v>
      </c>
      <c r="B9026" s="21">
        <v>0.26251757044188506</v>
      </c>
      <c r="C9026" s="21">
        <v>0.15642974808100993</v>
      </c>
    </row>
    <row r="9027" spans="1:3">
      <c r="A9027">
        <v>9024</v>
      </c>
      <c r="B9027" s="21">
        <v>0.20717230305357096</v>
      </c>
      <c r="C9027" s="21">
        <v>0.25982428856191353</v>
      </c>
    </row>
    <row r="9028" spans="1:3">
      <c r="A9028">
        <v>9025</v>
      </c>
      <c r="B9028" s="21">
        <v>0.2676270051880123</v>
      </c>
      <c r="C9028" s="21">
        <v>0.19129983403283246</v>
      </c>
    </row>
    <row r="9029" spans="1:3">
      <c r="A9029">
        <v>9026</v>
      </c>
      <c r="B9029" s="21">
        <v>0.24007976030373074</v>
      </c>
      <c r="C9029" s="21">
        <v>0.1674819673189071</v>
      </c>
    </row>
    <row r="9030" spans="1:3">
      <c r="A9030">
        <v>9027</v>
      </c>
      <c r="B9030" s="21">
        <v>0.22309084264319701</v>
      </c>
      <c r="C9030" s="21">
        <v>0.20010036016295993</v>
      </c>
    </row>
    <row r="9031" spans="1:3">
      <c r="A9031">
        <v>9028</v>
      </c>
      <c r="B9031" s="21">
        <v>0.27086967194044764</v>
      </c>
      <c r="C9031" s="21">
        <v>0.1755446909928722</v>
      </c>
    </row>
    <row r="9032" spans="1:3">
      <c r="A9032">
        <v>9029</v>
      </c>
      <c r="B9032" s="21">
        <v>0.23228668299653901</v>
      </c>
      <c r="C9032" s="21">
        <v>0.2153213598648798</v>
      </c>
    </row>
    <row r="9033" spans="1:3">
      <c r="A9033">
        <v>9030</v>
      </c>
      <c r="B9033" s="21">
        <v>0.25799408081902442</v>
      </c>
      <c r="C9033" s="21">
        <v>0.12918514932992534</v>
      </c>
    </row>
    <row r="9034" spans="1:3">
      <c r="A9034">
        <v>9031</v>
      </c>
      <c r="B9034" s="21">
        <v>0.26827343199732967</v>
      </c>
      <c r="C9034" s="21">
        <v>0.2181817696100794</v>
      </c>
    </row>
    <row r="9035" spans="1:3">
      <c r="A9035">
        <v>9032</v>
      </c>
      <c r="B9035" s="21">
        <v>0.2398317210210418</v>
      </c>
      <c r="C9035" s="21">
        <v>0.1467898830522453</v>
      </c>
    </row>
    <row r="9036" spans="1:3">
      <c r="A9036">
        <v>9033</v>
      </c>
      <c r="B9036" s="21">
        <v>0.2405240562126558</v>
      </c>
      <c r="C9036" s="21">
        <v>0.20086692782826915</v>
      </c>
    </row>
    <row r="9037" spans="1:3">
      <c r="A9037">
        <v>9034</v>
      </c>
      <c r="B9037" s="21">
        <v>0.22635001328725818</v>
      </c>
      <c r="C9037" s="21">
        <v>0.22650309388524201</v>
      </c>
    </row>
    <row r="9038" spans="1:3">
      <c r="A9038">
        <v>9035</v>
      </c>
      <c r="B9038" s="21">
        <v>0.20583867597907479</v>
      </c>
      <c r="C9038" s="21">
        <v>0.2345892852820618</v>
      </c>
    </row>
    <row r="9039" spans="1:3">
      <c r="A9039">
        <v>9036</v>
      </c>
      <c r="B9039" s="21">
        <v>0.27009696087130131</v>
      </c>
      <c r="C9039" s="21">
        <v>0.1236164976243712</v>
      </c>
    </row>
    <row r="9040" spans="1:3">
      <c r="A9040">
        <v>9037</v>
      </c>
      <c r="B9040" s="21">
        <v>0.2195065091446031</v>
      </c>
      <c r="C9040" s="21">
        <v>0.20109804560496025</v>
      </c>
    </row>
    <row r="9041" spans="1:3">
      <c r="A9041">
        <v>9038</v>
      </c>
      <c r="B9041" s="21">
        <v>0.22778452089665843</v>
      </c>
      <c r="C9041" s="21">
        <v>0.19946652078903424</v>
      </c>
    </row>
    <row r="9042" spans="1:3">
      <c r="A9042">
        <v>9039</v>
      </c>
      <c r="B9042" s="21">
        <v>0.20408486965597727</v>
      </c>
      <c r="C9042" s="21">
        <v>0.24152959870422691</v>
      </c>
    </row>
    <row r="9043" spans="1:3">
      <c r="A9043">
        <v>9040</v>
      </c>
      <c r="B9043" s="21">
        <v>0.26554116559657348</v>
      </c>
      <c r="C9043" s="21">
        <v>0.24880922750965578</v>
      </c>
    </row>
    <row r="9044" spans="1:3">
      <c r="A9044">
        <v>9041</v>
      </c>
      <c r="B9044" s="21">
        <v>0.23241561211571071</v>
      </c>
      <c r="C9044" s="21">
        <v>0.1867552408297633</v>
      </c>
    </row>
    <row r="9045" spans="1:3">
      <c r="A9045">
        <v>9042</v>
      </c>
      <c r="B9045" s="21">
        <v>0.26330233545965981</v>
      </c>
      <c r="C9045" s="21">
        <v>0.19453907381754129</v>
      </c>
    </row>
    <row r="9046" spans="1:3">
      <c r="A9046">
        <v>9043</v>
      </c>
      <c r="B9046" s="21">
        <v>0.26573818660560394</v>
      </c>
      <c r="C9046" s="21">
        <v>0.18620704940909583</v>
      </c>
    </row>
    <row r="9047" spans="1:3">
      <c r="A9047">
        <v>9044</v>
      </c>
      <c r="B9047" s="21">
        <v>0.22389998252049786</v>
      </c>
      <c r="C9047" s="21">
        <v>0.20100981244425453</v>
      </c>
    </row>
    <row r="9048" spans="1:3">
      <c r="A9048">
        <v>9045</v>
      </c>
      <c r="B9048" s="21">
        <v>0.23878699740743456</v>
      </c>
      <c r="C9048" s="21">
        <v>0.19812423557650066</v>
      </c>
    </row>
    <row r="9049" spans="1:3">
      <c r="A9049">
        <v>9046</v>
      </c>
      <c r="B9049" s="21">
        <v>0.26183793197223088</v>
      </c>
      <c r="C9049" s="21">
        <v>0.20919907280433794</v>
      </c>
    </row>
    <row r="9050" spans="1:3">
      <c r="A9050">
        <v>9047</v>
      </c>
      <c r="B9050" s="21">
        <v>0.24616675630281482</v>
      </c>
      <c r="C9050" s="21">
        <v>0.18322003506940165</v>
      </c>
    </row>
    <row r="9051" spans="1:3">
      <c r="A9051">
        <v>9048</v>
      </c>
      <c r="B9051" s="21">
        <v>0.26183233631338487</v>
      </c>
      <c r="C9051" s="21">
        <v>0.1474782517226477</v>
      </c>
    </row>
    <row r="9052" spans="1:3">
      <c r="A9052">
        <v>9049</v>
      </c>
      <c r="B9052" s="21">
        <v>0.21452241772406425</v>
      </c>
      <c r="C9052" s="21">
        <v>0.2324000011442689</v>
      </c>
    </row>
    <row r="9053" spans="1:3">
      <c r="A9053">
        <v>9050</v>
      </c>
      <c r="B9053" s="21">
        <v>0.21521767159730101</v>
      </c>
      <c r="C9053" s="21">
        <v>0.23059236072519787</v>
      </c>
    </row>
    <row r="9054" spans="1:3">
      <c r="A9054">
        <v>9051</v>
      </c>
      <c r="B9054" s="21">
        <v>0.23935143757876265</v>
      </c>
      <c r="C9054" s="21">
        <v>0.24746743272349772</v>
      </c>
    </row>
    <row r="9055" spans="1:3">
      <c r="A9055">
        <v>9052</v>
      </c>
      <c r="B9055" s="21">
        <v>0.25949643628926983</v>
      </c>
      <c r="C9055" s="21">
        <v>0.18135033829687625</v>
      </c>
    </row>
    <row r="9056" spans="1:3">
      <c r="A9056">
        <v>9053</v>
      </c>
      <c r="B9056" s="21">
        <v>0.21951295062531745</v>
      </c>
      <c r="C9056" s="21">
        <v>0.23794352817212472</v>
      </c>
    </row>
    <row r="9057" spans="1:3">
      <c r="A9057">
        <v>9054</v>
      </c>
      <c r="B9057" s="21">
        <v>0.23759990959539648</v>
      </c>
      <c r="C9057" s="21">
        <v>0.19895785999111848</v>
      </c>
    </row>
    <row r="9058" spans="1:3">
      <c r="A9058">
        <v>9055</v>
      </c>
      <c r="B9058" s="21">
        <v>0.24054679461280612</v>
      </c>
      <c r="C9058" s="21">
        <v>0.18664507656736209</v>
      </c>
    </row>
    <row r="9059" spans="1:3">
      <c r="A9059">
        <v>9056</v>
      </c>
      <c r="B9059" s="21">
        <v>0.22998357502842362</v>
      </c>
      <c r="C9059" s="21">
        <v>0.23761547717482989</v>
      </c>
    </row>
    <row r="9060" spans="1:3">
      <c r="A9060">
        <v>9057</v>
      </c>
      <c r="B9060" s="21">
        <v>0.24803579976204285</v>
      </c>
      <c r="C9060" s="21">
        <v>0.16434356866650479</v>
      </c>
    </row>
    <row r="9061" spans="1:3">
      <c r="A9061">
        <v>9058</v>
      </c>
      <c r="B9061" s="21">
        <v>0.2123812059586965</v>
      </c>
      <c r="C9061" s="21">
        <v>0.22697458673155324</v>
      </c>
    </row>
    <row r="9062" spans="1:3">
      <c r="A9062">
        <v>9059</v>
      </c>
      <c r="B9062" s="21">
        <v>0.25712928749683306</v>
      </c>
      <c r="C9062" s="21">
        <v>0.2952189760623431</v>
      </c>
    </row>
    <row r="9063" spans="1:3">
      <c r="A9063">
        <v>9060</v>
      </c>
      <c r="B9063" s="21">
        <v>0.23712097971199197</v>
      </c>
      <c r="C9063" s="21">
        <v>0.22979046000374026</v>
      </c>
    </row>
    <row r="9064" spans="1:3">
      <c r="A9064">
        <v>9061</v>
      </c>
      <c r="B9064" s="21">
        <v>0.22336587934837118</v>
      </c>
      <c r="C9064" s="21">
        <v>0.21574200221809001</v>
      </c>
    </row>
    <row r="9065" spans="1:3">
      <c r="A9065">
        <v>9062</v>
      </c>
      <c r="B9065" s="21">
        <v>0.24142425527251571</v>
      </c>
      <c r="C9065" s="21">
        <v>0.22866220832195636</v>
      </c>
    </row>
    <row r="9066" spans="1:3">
      <c r="A9066">
        <v>9063</v>
      </c>
      <c r="B9066" s="21">
        <v>0.26706818614082256</v>
      </c>
      <c r="C9066" s="21">
        <v>0.12318878033511445</v>
      </c>
    </row>
    <row r="9067" spans="1:3">
      <c r="A9067">
        <v>9064</v>
      </c>
      <c r="B9067" s="21">
        <v>0.23676965026441724</v>
      </c>
      <c r="C9067" s="21">
        <v>0.19669168165174639</v>
      </c>
    </row>
    <row r="9068" spans="1:3">
      <c r="A9068">
        <v>9065</v>
      </c>
      <c r="B9068" s="21">
        <v>0.21064653913613013</v>
      </c>
      <c r="C9068" s="21">
        <v>0.21244505388969626</v>
      </c>
    </row>
    <row r="9069" spans="1:3">
      <c r="A9069">
        <v>9066</v>
      </c>
      <c r="B9069" s="21">
        <v>0.26933515841946903</v>
      </c>
      <c r="C9069" s="21">
        <v>0.22917226281000888</v>
      </c>
    </row>
    <row r="9070" spans="1:3">
      <c r="A9070">
        <v>9067</v>
      </c>
      <c r="B9070" s="21">
        <v>0.31934925230580152</v>
      </c>
      <c r="C9070" s="21">
        <v>9.7927655804158978E-2</v>
      </c>
    </row>
    <row r="9071" spans="1:3">
      <c r="A9071">
        <v>9068</v>
      </c>
      <c r="B9071" s="21">
        <v>0.22701328160586631</v>
      </c>
      <c r="C9071" s="21">
        <v>0.26711539809733081</v>
      </c>
    </row>
    <row r="9072" spans="1:3">
      <c r="A9072">
        <v>9069</v>
      </c>
      <c r="B9072" s="21">
        <v>0.22423203083552889</v>
      </c>
      <c r="C9072" s="21">
        <v>0.20551344685017287</v>
      </c>
    </row>
    <row r="9073" spans="1:3">
      <c r="A9073">
        <v>9070</v>
      </c>
      <c r="B9073" s="21">
        <v>0.26987008683921565</v>
      </c>
      <c r="C9073" s="21">
        <v>0.21638734345285091</v>
      </c>
    </row>
    <row r="9074" spans="1:3">
      <c r="A9074">
        <v>9071</v>
      </c>
      <c r="B9074" s="21">
        <v>0.26841104133284993</v>
      </c>
      <c r="C9074" s="21">
        <v>0.13284721346620276</v>
      </c>
    </row>
    <row r="9075" spans="1:3">
      <c r="A9075">
        <v>9072</v>
      </c>
      <c r="B9075" s="21">
        <v>0.24213345366343206</v>
      </c>
      <c r="C9075" s="21">
        <v>0.16181551591261673</v>
      </c>
    </row>
    <row r="9076" spans="1:3">
      <c r="A9076">
        <v>9073</v>
      </c>
      <c r="B9076" s="21">
        <v>0.2721839084944761</v>
      </c>
      <c r="C9076" s="21">
        <v>0.16938467377532071</v>
      </c>
    </row>
    <row r="9077" spans="1:3">
      <c r="A9077">
        <v>9074</v>
      </c>
      <c r="B9077" s="21">
        <v>0.26543335334812623</v>
      </c>
      <c r="C9077" s="21">
        <v>0.19787702202600954</v>
      </c>
    </row>
    <row r="9078" spans="1:3">
      <c r="A9078">
        <v>9075</v>
      </c>
      <c r="B9078" s="21">
        <v>0.24037883013057876</v>
      </c>
      <c r="C9078" s="21">
        <v>0.19470416130406321</v>
      </c>
    </row>
    <row r="9079" spans="1:3">
      <c r="A9079">
        <v>9076</v>
      </c>
      <c r="B9079" s="21">
        <v>0.26916252154165043</v>
      </c>
      <c r="C9079" s="21">
        <v>0.17247927098381619</v>
      </c>
    </row>
    <row r="9080" spans="1:3">
      <c r="A9080">
        <v>9077</v>
      </c>
      <c r="B9080" s="21">
        <v>0.23937914732796628</v>
      </c>
      <c r="C9080" s="21">
        <v>0.20591633762547962</v>
      </c>
    </row>
    <row r="9081" spans="1:3">
      <c r="A9081">
        <v>9078</v>
      </c>
      <c r="B9081" s="21">
        <v>0.31135450490568528</v>
      </c>
      <c r="C9081" s="21">
        <v>9.3732465737205228E-2</v>
      </c>
    </row>
    <row r="9082" spans="1:3">
      <c r="A9082">
        <v>9079</v>
      </c>
      <c r="B9082" s="21">
        <v>0.24434607184527821</v>
      </c>
      <c r="C9082" s="21">
        <v>0.15731249787280033</v>
      </c>
    </row>
    <row r="9083" spans="1:3">
      <c r="A9083">
        <v>9080</v>
      </c>
      <c r="B9083" s="21">
        <v>0.33130500704128879</v>
      </c>
      <c r="C9083" s="21">
        <v>7.9481276773495702E-2</v>
      </c>
    </row>
    <row r="9084" spans="1:3">
      <c r="A9084">
        <v>9081</v>
      </c>
      <c r="B9084" s="21">
        <v>0.23025493589462653</v>
      </c>
      <c r="C9084" s="21">
        <v>0.15949103398264142</v>
      </c>
    </row>
    <row r="9085" spans="1:3">
      <c r="A9085">
        <v>9082</v>
      </c>
      <c r="B9085" s="21">
        <v>0.22847761023122615</v>
      </c>
      <c r="C9085" s="21">
        <v>0.19264213751272988</v>
      </c>
    </row>
    <row r="9086" spans="1:3">
      <c r="A9086">
        <v>9083</v>
      </c>
      <c r="B9086" s="21">
        <v>0.23471982610491993</v>
      </c>
      <c r="C9086" s="21">
        <v>0.22022741408283977</v>
      </c>
    </row>
    <row r="9087" spans="1:3">
      <c r="A9087">
        <v>9084</v>
      </c>
      <c r="B9087" s="21">
        <v>0.23328740991751665</v>
      </c>
      <c r="C9087" s="21">
        <v>0.15872917211919327</v>
      </c>
    </row>
    <row r="9088" spans="1:3">
      <c r="A9088">
        <v>9085</v>
      </c>
      <c r="B9088" s="21">
        <v>0.23359133605362345</v>
      </c>
      <c r="C9088" s="21">
        <v>0.21339876424979842</v>
      </c>
    </row>
    <row r="9089" spans="1:3">
      <c r="A9089">
        <v>9086</v>
      </c>
      <c r="B9089" s="21">
        <v>0.23095059197315809</v>
      </c>
      <c r="C9089" s="21">
        <v>0.20084699793802538</v>
      </c>
    </row>
    <row r="9090" spans="1:3">
      <c r="A9090">
        <v>9087</v>
      </c>
      <c r="B9090" s="21">
        <v>0.21315346968735868</v>
      </c>
      <c r="C9090" s="21">
        <v>0.22706398870077105</v>
      </c>
    </row>
    <row r="9091" spans="1:3">
      <c r="A9091">
        <v>9088</v>
      </c>
      <c r="B9091" s="21">
        <v>0.25550821340906499</v>
      </c>
      <c r="C9091" s="21">
        <v>0.18493029603785707</v>
      </c>
    </row>
    <row r="9092" spans="1:3">
      <c r="A9092">
        <v>9089</v>
      </c>
      <c r="B9092" s="21">
        <v>0.2497510580074738</v>
      </c>
      <c r="C9092" s="21">
        <v>0.18447548878457914</v>
      </c>
    </row>
    <row r="9093" spans="1:3">
      <c r="A9093">
        <v>9090</v>
      </c>
      <c r="B9093" s="21">
        <v>0.24750022400581551</v>
      </c>
      <c r="C9093" s="21">
        <v>0.19592403361943697</v>
      </c>
    </row>
    <row r="9094" spans="1:3">
      <c r="A9094">
        <v>9091</v>
      </c>
      <c r="B9094" s="21">
        <v>0.23392612104919172</v>
      </c>
      <c r="C9094" s="21">
        <v>0.15839782599659374</v>
      </c>
    </row>
    <row r="9095" spans="1:3">
      <c r="A9095">
        <v>9092</v>
      </c>
      <c r="B9095" s="21">
        <v>0.23395255422882619</v>
      </c>
      <c r="C9095" s="21">
        <v>0.2090086194615525</v>
      </c>
    </row>
    <row r="9096" spans="1:3">
      <c r="A9096">
        <v>9093</v>
      </c>
      <c r="B9096" s="21">
        <v>0.2028417601798122</v>
      </c>
      <c r="C9096" s="21">
        <v>0.22714422063223744</v>
      </c>
    </row>
    <row r="9097" spans="1:3">
      <c r="A9097">
        <v>9094</v>
      </c>
      <c r="B9097" s="21">
        <v>0.23421051776657353</v>
      </c>
      <c r="C9097" s="21">
        <v>0.17567301684555883</v>
      </c>
    </row>
    <row r="9098" spans="1:3">
      <c r="A9098">
        <v>9095</v>
      </c>
      <c r="B9098" s="21">
        <v>0.2580586658760694</v>
      </c>
      <c r="C9098" s="21">
        <v>0.24717130778553967</v>
      </c>
    </row>
    <row r="9099" spans="1:3">
      <c r="A9099">
        <v>9096</v>
      </c>
      <c r="B9099" s="21">
        <v>0.28057203466366654</v>
      </c>
      <c r="C9099" s="21">
        <v>0.18155883054334701</v>
      </c>
    </row>
    <row r="9100" spans="1:3">
      <c r="A9100">
        <v>9097</v>
      </c>
      <c r="B9100" s="21">
        <v>0.24351990119675082</v>
      </c>
      <c r="C9100" s="21">
        <v>0.19259259940430618</v>
      </c>
    </row>
    <row r="9101" spans="1:3">
      <c r="A9101">
        <v>9098</v>
      </c>
      <c r="B9101" s="21">
        <v>0.28970720944638684</v>
      </c>
      <c r="C9101" s="21">
        <v>0.12861837416583458</v>
      </c>
    </row>
    <row r="9102" spans="1:3">
      <c r="A9102">
        <v>9099</v>
      </c>
      <c r="B9102" s="21">
        <v>0.21917880288382538</v>
      </c>
      <c r="C9102" s="21">
        <v>0.21751857484646289</v>
      </c>
    </row>
    <row r="9103" spans="1:3">
      <c r="A9103">
        <v>9100</v>
      </c>
      <c r="B9103" s="21">
        <v>0.22009281899253494</v>
      </c>
      <c r="C9103" s="21">
        <v>0.20408916401472768</v>
      </c>
    </row>
    <row r="9104" spans="1:3">
      <c r="A9104">
        <v>9101</v>
      </c>
      <c r="B9104" s="21">
        <v>0.23609656467383663</v>
      </c>
      <c r="C9104" s="21">
        <v>0.22768812644277153</v>
      </c>
    </row>
    <row r="9105" spans="1:3">
      <c r="A9105">
        <v>9102</v>
      </c>
      <c r="B9105" s="21">
        <v>0.25854401055189002</v>
      </c>
      <c r="C9105" s="21">
        <v>0.20801307443033301</v>
      </c>
    </row>
    <row r="9106" spans="1:3">
      <c r="A9106">
        <v>9103</v>
      </c>
      <c r="B9106" s="21">
        <v>0.26580300986706923</v>
      </c>
      <c r="C9106" s="21">
        <v>0.18522062485750118</v>
      </c>
    </row>
    <row r="9107" spans="1:3">
      <c r="A9107">
        <v>9104</v>
      </c>
      <c r="B9107" s="21">
        <v>0.23845417036603317</v>
      </c>
      <c r="C9107" s="21">
        <v>0.1769111761434492</v>
      </c>
    </row>
    <row r="9108" spans="1:3">
      <c r="A9108">
        <v>9105</v>
      </c>
      <c r="B9108" s="21">
        <v>0.22416570916607426</v>
      </c>
      <c r="C9108" s="21">
        <v>0.20109246320666985</v>
      </c>
    </row>
    <row r="9109" spans="1:3">
      <c r="A9109">
        <v>9106</v>
      </c>
      <c r="B9109" s="21">
        <v>0.22805341506801452</v>
      </c>
      <c r="C9109" s="21">
        <v>0.19646358849564521</v>
      </c>
    </row>
    <row r="9110" spans="1:3">
      <c r="A9110">
        <v>9107</v>
      </c>
      <c r="B9110" s="21">
        <v>0.30509470929916221</v>
      </c>
      <c r="C9110" s="21">
        <v>0.14606804682727317</v>
      </c>
    </row>
    <row r="9111" spans="1:3">
      <c r="A9111">
        <v>9108</v>
      </c>
      <c r="B9111" s="21">
        <v>0.23642732346477033</v>
      </c>
      <c r="C9111" s="21">
        <v>0.19743884428526276</v>
      </c>
    </row>
    <row r="9112" spans="1:3">
      <c r="A9112">
        <v>9109</v>
      </c>
      <c r="B9112" s="21">
        <v>0.25620260566152725</v>
      </c>
      <c r="C9112" s="21">
        <v>0.2034051448891992</v>
      </c>
    </row>
    <row r="9113" spans="1:3">
      <c r="A9113">
        <v>9110</v>
      </c>
      <c r="B9113" s="21">
        <v>0.24982870226845341</v>
      </c>
      <c r="C9113" s="21">
        <v>0.1372058871293009</v>
      </c>
    </row>
    <row r="9114" spans="1:3">
      <c r="A9114">
        <v>9111</v>
      </c>
      <c r="B9114" s="21">
        <v>0.22681183422430273</v>
      </c>
      <c r="C9114" s="21">
        <v>0.1976908065946997</v>
      </c>
    </row>
    <row r="9115" spans="1:3">
      <c r="A9115">
        <v>9112</v>
      </c>
      <c r="B9115" s="21">
        <v>0.23562120722524532</v>
      </c>
      <c r="C9115" s="21">
        <v>0.22697843081962299</v>
      </c>
    </row>
    <row r="9116" spans="1:3">
      <c r="A9116">
        <v>9113</v>
      </c>
      <c r="B9116" s="21">
        <v>0.22165829836134937</v>
      </c>
      <c r="C9116" s="21">
        <v>0.25318430354824017</v>
      </c>
    </row>
    <row r="9117" spans="1:3">
      <c r="A9117">
        <v>9114</v>
      </c>
      <c r="B9117" s="21">
        <v>0.22575485579605648</v>
      </c>
      <c r="C9117" s="21">
        <v>0.19564339134664813</v>
      </c>
    </row>
    <row r="9118" spans="1:3">
      <c r="A9118">
        <v>9115</v>
      </c>
      <c r="B9118" s="21">
        <v>0.27153424727488723</v>
      </c>
      <c r="C9118" s="21">
        <v>0.18880080380378247</v>
      </c>
    </row>
    <row r="9119" spans="1:3">
      <c r="A9119">
        <v>9116</v>
      </c>
      <c r="B9119" s="21">
        <v>0.21537969315372438</v>
      </c>
      <c r="C9119" s="21">
        <v>0.21512991525976671</v>
      </c>
    </row>
    <row r="9120" spans="1:3">
      <c r="A9120">
        <v>9117</v>
      </c>
      <c r="B9120" s="21">
        <v>0.23229241611186943</v>
      </c>
      <c r="C9120" s="21">
        <v>0.23146270891274023</v>
      </c>
    </row>
    <row r="9121" spans="1:3">
      <c r="A9121">
        <v>9118</v>
      </c>
      <c r="B9121" s="21">
        <v>0.24752388594610816</v>
      </c>
      <c r="C9121" s="21">
        <v>0.15901457678717973</v>
      </c>
    </row>
    <row r="9122" spans="1:3">
      <c r="A9122">
        <v>9119</v>
      </c>
      <c r="B9122" s="21">
        <v>0.24615881577979912</v>
      </c>
      <c r="C9122" s="21">
        <v>0.24953292877579733</v>
      </c>
    </row>
    <row r="9123" spans="1:3">
      <c r="A9123">
        <v>9120</v>
      </c>
      <c r="B9123" s="21">
        <v>0.2159655693891302</v>
      </c>
      <c r="C9123" s="21">
        <v>0.20471261306890476</v>
      </c>
    </row>
    <row r="9124" spans="1:3">
      <c r="A9124">
        <v>9121</v>
      </c>
      <c r="B9124" s="21">
        <v>0.22499899848701074</v>
      </c>
      <c r="C9124" s="21">
        <v>0.21096965689773572</v>
      </c>
    </row>
    <row r="9125" spans="1:3">
      <c r="A9125">
        <v>9122</v>
      </c>
      <c r="B9125" s="21">
        <v>0.24454708683076454</v>
      </c>
      <c r="C9125" s="21">
        <v>0.17529167125758432</v>
      </c>
    </row>
    <row r="9126" spans="1:3">
      <c r="A9126">
        <v>9123</v>
      </c>
      <c r="B9126" s="21">
        <v>0.21725423479802011</v>
      </c>
      <c r="C9126" s="21">
        <v>0.17202155676808525</v>
      </c>
    </row>
    <row r="9127" spans="1:3">
      <c r="A9127">
        <v>9124</v>
      </c>
      <c r="B9127" s="21">
        <v>0.22646702995417775</v>
      </c>
      <c r="C9127" s="21">
        <v>0.22769960417742077</v>
      </c>
    </row>
    <row r="9128" spans="1:3">
      <c r="A9128">
        <v>9125</v>
      </c>
      <c r="B9128" s="21">
        <v>0.23716606705924093</v>
      </c>
      <c r="C9128" s="21">
        <v>0.18523951164708236</v>
      </c>
    </row>
    <row r="9129" spans="1:3">
      <c r="A9129">
        <v>9126</v>
      </c>
      <c r="B9129" s="21">
        <v>0.23859252975455689</v>
      </c>
      <c r="C9129" s="21">
        <v>0.15730206218993487</v>
      </c>
    </row>
    <row r="9130" spans="1:3">
      <c r="A9130">
        <v>9127</v>
      </c>
      <c r="B9130" s="21">
        <v>0.22015571017791824</v>
      </c>
      <c r="C9130" s="21">
        <v>0.20221378896791478</v>
      </c>
    </row>
    <row r="9131" spans="1:3">
      <c r="A9131">
        <v>9128</v>
      </c>
      <c r="B9131" s="21">
        <v>0.20725094772418207</v>
      </c>
      <c r="C9131" s="21">
        <v>0.21395447209068175</v>
      </c>
    </row>
    <row r="9132" spans="1:3">
      <c r="A9132">
        <v>9129</v>
      </c>
      <c r="B9132" s="21">
        <v>0.20493007628234094</v>
      </c>
      <c r="C9132" s="21">
        <v>0.19647756130201527</v>
      </c>
    </row>
    <row r="9133" spans="1:3">
      <c r="A9133">
        <v>9130</v>
      </c>
      <c r="B9133" s="21">
        <v>0.2546850468810688</v>
      </c>
      <c r="C9133" s="21">
        <v>0.19562278869792724</v>
      </c>
    </row>
    <row r="9134" spans="1:3">
      <c r="A9134">
        <v>9131</v>
      </c>
      <c r="B9134" s="21">
        <v>0.25800329317657578</v>
      </c>
      <c r="C9134" s="21">
        <v>0.15569682585467792</v>
      </c>
    </row>
    <row r="9135" spans="1:3">
      <c r="A9135">
        <v>9132</v>
      </c>
      <c r="B9135" s="21">
        <v>0.23021243930486612</v>
      </c>
      <c r="C9135" s="21">
        <v>0.20055442303236903</v>
      </c>
    </row>
    <row r="9136" spans="1:3">
      <c r="A9136">
        <v>9133</v>
      </c>
      <c r="B9136" s="21">
        <v>0.25671310745641251</v>
      </c>
      <c r="C9136" s="21">
        <v>0.15352506357853371</v>
      </c>
    </row>
    <row r="9137" spans="1:3">
      <c r="A9137">
        <v>9134</v>
      </c>
      <c r="B9137" s="21">
        <v>0.21391510799681068</v>
      </c>
      <c r="C9137" s="21">
        <v>0.26566247428882311</v>
      </c>
    </row>
    <row r="9138" spans="1:3">
      <c r="A9138">
        <v>9135</v>
      </c>
      <c r="B9138" s="21">
        <v>0.2494547299602177</v>
      </c>
      <c r="C9138" s="21">
        <v>0.20882973805424804</v>
      </c>
    </row>
    <row r="9139" spans="1:3">
      <c r="A9139">
        <v>9136</v>
      </c>
      <c r="B9139" s="21">
        <v>0.23272801348252653</v>
      </c>
      <c r="C9139" s="21">
        <v>0.18535720130466629</v>
      </c>
    </row>
    <row r="9140" spans="1:3">
      <c r="A9140">
        <v>9137</v>
      </c>
      <c r="B9140" s="21">
        <v>0.22103715421807812</v>
      </c>
      <c r="C9140" s="21">
        <v>0.19394496049932747</v>
      </c>
    </row>
    <row r="9141" spans="1:3">
      <c r="A9141">
        <v>9138</v>
      </c>
      <c r="B9141" s="21">
        <v>0.21049297247577206</v>
      </c>
      <c r="C9141" s="21">
        <v>0.26010398856434108</v>
      </c>
    </row>
    <row r="9142" spans="1:3">
      <c r="A9142">
        <v>9139</v>
      </c>
      <c r="B9142" s="21">
        <v>0.23490503796608533</v>
      </c>
      <c r="C9142" s="21">
        <v>0.16476969046537482</v>
      </c>
    </row>
    <row r="9143" spans="1:3">
      <c r="A9143">
        <v>9140</v>
      </c>
      <c r="B9143" s="21">
        <v>0.25004303208405687</v>
      </c>
      <c r="C9143" s="21">
        <v>0.14967847689150263</v>
      </c>
    </row>
    <row r="9144" spans="1:3">
      <c r="A9144">
        <v>9141</v>
      </c>
      <c r="B9144" s="21">
        <v>0.23253813615760474</v>
      </c>
      <c r="C9144" s="21">
        <v>0.16767586745580904</v>
      </c>
    </row>
    <row r="9145" spans="1:3">
      <c r="A9145">
        <v>9142</v>
      </c>
      <c r="B9145" s="21">
        <v>0.25266352009670612</v>
      </c>
      <c r="C9145" s="21">
        <v>0.14340501054488891</v>
      </c>
    </row>
    <row r="9146" spans="1:3">
      <c r="A9146">
        <v>9143</v>
      </c>
      <c r="B9146" s="21">
        <v>0.21735633586329828</v>
      </c>
      <c r="C9146" s="21">
        <v>0.26580158699567469</v>
      </c>
    </row>
    <row r="9147" spans="1:3">
      <c r="A9147">
        <v>9144</v>
      </c>
      <c r="B9147" s="21">
        <v>0.24612557321293652</v>
      </c>
      <c r="C9147" s="21">
        <v>0.19048015433547014</v>
      </c>
    </row>
    <row r="9148" spans="1:3">
      <c r="A9148">
        <v>9145</v>
      </c>
      <c r="B9148" s="21">
        <v>0.29273018154979596</v>
      </c>
      <c r="C9148" s="21">
        <v>0.12832332680741459</v>
      </c>
    </row>
    <row r="9149" spans="1:3">
      <c r="A9149">
        <v>9146</v>
      </c>
      <c r="B9149" s="21">
        <v>0.2158979964488115</v>
      </c>
      <c r="C9149" s="21">
        <v>0.21789613225276797</v>
      </c>
    </row>
    <row r="9150" spans="1:3">
      <c r="A9150">
        <v>9147</v>
      </c>
      <c r="B9150" s="21">
        <v>0.26312400822432719</v>
      </c>
      <c r="C9150" s="21">
        <v>0.21213471484710347</v>
      </c>
    </row>
    <row r="9151" spans="1:3">
      <c r="A9151">
        <v>9148</v>
      </c>
      <c r="B9151" s="21">
        <v>0.20916558988386663</v>
      </c>
      <c r="C9151" s="21">
        <v>0.22372495951912519</v>
      </c>
    </row>
    <row r="9152" spans="1:3">
      <c r="A9152">
        <v>9149</v>
      </c>
      <c r="B9152" s="21">
        <v>0.19320497334247078</v>
      </c>
      <c r="C9152" s="21">
        <v>0.24068691541382309</v>
      </c>
    </row>
    <row r="9153" spans="1:3">
      <c r="A9153">
        <v>9150</v>
      </c>
      <c r="B9153" s="21">
        <v>0.25549171343326005</v>
      </c>
      <c r="C9153" s="21">
        <v>0.1809713817092844</v>
      </c>
    </row>
    <row r="9154" spans="1:3">
      <c r="A9154">
        <v>9151</v>
      </c>
      <c r="B9154" s="21">
        <v>0.25243479089358417</v>
      </c>
      <c r="C9154" s="21">
        <v>0.18155825733349759</v>
      </c>
    </row>
    <row r="9155" spans="1:3">
      <c r="A9155">
        <v>9152</v>
      </c>
      <c r="B9155" s="21">
        <v>0.24324767919363641</v>
      </c>
      <c r="C9155" s="21">
        <v>0.18742473593241271</v>
      </c>
    </row>
    <row r="9156" spans="1:3">
      <c r="A9156">
        <v>9153</v>
      </c>
      <c r="B9156" s="21">
        <v>0.22751118687193206</v>
      </c>
      <c r="C9156" s="21">
        <v>0.16602031550779978</v>
      </c>
    </row>
    <row r="9157" spans="1:3">
      <c r="A9157">
        <v>9154</v>
      </c>
      <c r="B9157" s="21">
        <v>0.24752527708930064</v>
      </c>
      <c r="C9157" s="21">
        <v>0.24181937374492812</v>
      </c>
    </row>
    <row r="9158" spans="1:3">
      <c r="A9158">
        <v>9155</v>
      </c>
      <c r="B9158" s="21">
        <v>0.25845004905510938</v>
      </c>
      <c r="C9158" s="21">
        <v>0.18090080755526872</v>
      </c>
    </row>
    <row r="9159" spans="1:3">
      <c r="A9159">
        <v>9156</v>
      </c>
      <c r="B9159" s="21">
        <v>0.22332408336778511</v>
      </c>
      <c r="C9159" s="21">
        <v>0.18530213851838243</v>
      </c>
    </row>
    <row r="9160" spans="1:3">
      <c r="A9160">
        <v>9157</v>
      </c>
      <c r="B9160" s="21">
        <v>0.22795080670647544</v>
      </c>
      <c r="C9160" s="21">
        <v>0.16396915956734787</v>
      </c>
    </row>
    <row r="9161" spans="1:3">
      <c r="A9161">
        <v>9158</v>
      </c>
      <c r="B9161" s="21">
        <v>0.2322286987187839</v>
      </c>
      <c r="C9161" s="21">
        <v>0.19923486145852265</v>
      </c>
    </row>
    <row r="9162" spans="1:3">
      <c r="A9162">
        <v>9159</v>
      </c>
      <c r="B9162" s="21">
        <v>0.24308555198702078</v>
      </c>
      <c r="C9162" s="21">
        <v>0.25715575577433925</v>
      </c>
    </row>
    <row r="9163" spans="1:3">
      <c r="A9163">
        <v>9160</v>
      </c>
      <c r="B9163" s="21">
        <v>0.25239207057184088</v>
      </c>
      <c r="C9163" s="21">
        <v>0.23321410229056427</v>
      </c>
    </row>
    <row r="9164" spans="1:3">
      <c r="A9164">
        <v>9161</v>
      </c>
      <c r="B9164" s="21">
        <v>0.24111117787327543</v>
      </c>
      <c r="C9164" s="21">
        <v>0.21113654697131828</v>
      </c>
    </row>
    <row r="9165" spans="1:3">
      <c r="A9165">
        <v>9162</v>
      </c>
      <c r="B9165" s="21">
        <v>0.20778653240184061</v>
      </c>
      <c r="C9165" s="21">
        <v>0.20723123178053818</v>
      </c>
    </row>
    <row r="9166" spans="1:3">
      <c r="A9166">
        <v>9163</v>
      </c>
      <c r="B9166" s="21">
        <v>0.23944429069478335</v>
      </c>
      <c r="C9166" s="21">
        <v>0.18837786137361812</v>
      </c>
    </row>
    <row r="9167" spans="1:3">
      <c r="A9167">
        <v>9164</v>
      </c>
      <c r="B9167" s="21">
        <v>0.23786462396199073</v>
      </c>
      <c r="C9167" s="21">
        <v>0.20391751427229537</v>
      </c>
    </row>
    <row r="9168" spans="1:3">
      <c r="A9168">
        <v>9165</v>
      </c>
      <c r="B9168" s="21">
        <v>0.21233863809591166</v>
      </c>
      <c r="C9168" s="21">
        <v>0.22913513545560985</v>
      </c>
    </row>
    <row r="9169" spans="1:3">
      <c r="A9169">
        <v>9166</v>
      </c>
      <c r="B9169" s="21">
        <v>0.24290744736096515</v>
      </c>
      <c r="C9169" s="21">
        <v>0.16286469192276146</v>
      </c>
    </row>
    <row r="9170" spans="1:3">
      <c r="A9170">
        <v>9167</v>
      </c>
      <c r="B9170" s="21">
        <v>0.23071001179358291</v>
      </c>
      <c r="C9170" s="21">
        <v>0.20326983811812588</v>
      </c>
    </row>
    <row r="9171" spans="1:3">
      <c r="A9171">
        <v>9168</v>
      </c>
      <c r="B9171" s="21">
        <v>0.21831686675934794</v>
      </c>
      <c r="C9171" s="21">
        <v>0.25403006979190401</v>
      </c>
    </row>
    <row r="9172" spans="1:3">
      <c r="A9172">
        <v>9169</v>
      </c>
      <c r="B9172" s="21">
        <v>0.22060499166759961</v>
      </c>
      <c r="C9172" s="21">
        <v>0.26124857538314988</v>
      </c>
    </row>
    <row r="9173" spans="1:3">
      <c r="A9173">
        <v>9170</v>
      </c>
      <c r="B9173" s="21">
        <v>0.2790860174348736</v>
      </c>
      <c r="C9173" s="21">
        <v>0.17234726749718646</v>
      </c>
    </row>
    <row r="9174" spans="1:3">
      <c r="A9174">
        <v>9171</v>
      </c>
      <c r="B9174" s="21">
        <v>0.25123400792897271</v>
      </c>
      <c r="C9174" s="21">
        <v>0.18780117470099167</v>
      </c>
    </row>
    <row r="9175" spans="1:3">
      <c r="A9175">
        <v>9172</v>
      </c>
      <c r="B9175" s="21">
        <v>0.23116827212519381</v>
      </c>
      <c r="C9175" s="21">
        <v>0.20258518648845536</v>
      </c>
    </row>
    <row r="9176" spans="1:3">
      <c r="A9176">
        <v>9173</v>
      </c>
      <c r="B9176" s="21">
        <v>0.25796418485364458</v>
      </c>
      <c r="C9176" s="21">
        <v>0.22083947416779987</v>
      </c>
    </row>
    <row r="9177" spans="1:3">
      <c r="A9177">
        <v>9174</v>
      </c>
      <c r="B9177" s="21">
        <v>0.26233744348912824</v>
      </c>
      <c r="C9177" s="21">
        <v>0.14505378275484387</v>
      </c>
    </row>
    <row r="9178" spans="1:3">
      <c r="A9178">
        <v>9175</v>
      </c>
      <c r="B9178" s="21">
        <v>0.22553564032570625</v>
      </c>
      <c r="C9178" s="21">
        <v>0.23687991848257667</v>
      </c>
    </row>
    <row r="9179" spans="1:3">
      <c r="A9179">
        <v>9176</v>
      </c>
      <c r="B9179" s="21">
        <v>0.24837570728883956</v>
      </c>
      <c r="C9179" s="21">
        <v>0.17075259604516616</v>
      </c>
    </row>
    <row r="9180" spans="1:3">
      <c r="A9180">
        <v>9177</v>
      </c>
      <c r="B9180" s="21">
        <v>0.21139479457299556</v>
      </c>
      <c r="C9180" s="21">
        <v>0.22328099081474978</v>
      </c>
    </row>
    <row r="9181" spans="1:3">
      <c r="A9181">
        <v>9178</v>
      </c>
      <c r="B9181" s="21">
        <v>0.22087954100661186</v>
      </c>
      <c r="C9181" s="21">
        <v>0.26338053811586193</v>
      </c>
    </row>
    <row r="9182" spans="1:3">
      <c r="A9182">
        <v>9179</v>
      </c>
      <c r="B9182" s="21">
        <v>0.21125928042951642</v>
      </c>
      <c r="C9182" s="21">
        <v>0.1916398011953595</v>
      </c>
    </row>
    <row r="9183" spans="1:3">
      <c r="A9183">
        <v>9180</v>
      </c>
      <c r="B9183" s="21">
        <v>0.23706315128071681</v>
      </c>
      <c r="C9183" s="21">
        <v>0.21110948777483929</v>
      </c>
    </row>
    <row r="9184" spans="1:3">
      <c r="A9184">
        <v>9181</v>
      </c>
      <c r="B9184" s="21">
        <v>0.27450557348644056</v>
      </c>
      <c r="C9184" s="21">
        <v>0.18251285030525982</v>
      </c>
    </row>
    <row r="9185" spans="1:3">
      <c r="A9185">
        <v>9182</v>
      </c>
      <c r="B9185" s="21">
        <v>0.25022917512416132</v>
      </c>
      <c r="C9185" s="21">
        <v>0.17227811498109324</v>
      </c>
    </row>
    <row r="9186" spans="1:3">
      <c r="A9186">
        <v>9183</v>
      </c>
      <c r="B9186" s="21">
        <v>0.27175678786447988</v>
      </c>
      <c r="C9186" s="21">
        <v>0.22336281871982186</v>
      </c>
    </row>
    <row r="9187" spans="1:3">
      <c r="A9187">
        <v>9184</v>
      </c>
      <c r="B9187" s="21">
        <v>0.26718907367158845</v>
      </c>
      <c r="C9187" s="21">
        <v>0.16424937020906014</v>
      </c>
    </row>
    <row r="9188" spans="1:3">
      <c r="A9188">
        <v>9185</v>
      </c>
      <c r="B9188" s="21">
        <v>0.23808279600624441</v>
      </c>
      <c r="C9188" s="21">
        <v>0.16115251672177813</v>
      </c>
    </row>
    <row r="9189" spans="1:3">
      <c r="A9189">
        <v>9186</v>
      </c>
      <c r="B9189" s="21">
        <v>0.23361755968530257</v>
      </c>
      <c r="C9189" s="21">
        <v>0.20640873577108662</v>
      </c>
    </row>
    <row r="9190" spans="1:3">
      <c r="A9190">
        <v>9187</v>
      </c>
      <c r="B9190" s="21">
        <v>0.22502329785559419</v>
      </c>
      <c r="C9190" s="21">
        <v>0.20189142307160213</v>
      </c>
    </row>
    <row r="9191" spans="1:3">
      <c r="A9191">
        <v>9188</v>
      </c>
      <c r="B9191" s="21">
        <v>0.22062075328076611</v>
      </c>
      <c r="C9191" s="21">
        <v>0.1843796743305493</v>
      </c>
    </row>
    <row r="9192" spans="1:3">
      <c r="A9192">
        <v>9189</v>
      </c>
      <c r="B9192" s="21">
        <v>0.22165690011850248</v>
      </c>
      <c r="C9192" s="21">
        <v>0.22707197967736431</v>
      </c>
    </row>
    <row r="9193" spans="1:3">
      <c r="A9193">
        <v>9190</v>
      </c>
      <c r="B9193" s="21">
        <v>0.23719196962146991</v>
      </c>
      <c r="C9193" s="21">
        <v>0.16464872998434962</v>
      </c>
    </row>
    <row r="9194" spans="1:3">
      <c r="A9194">
        <v>9191</v>
      </c>
      <c r="B9194" s="21">
        <v>0.24540382512920178</v>
      </c>
      <c r="C9194" s="21">
        <v>0.19787700302934044</v>
      </c>
    </row>
    <row r="9195" spans="1:3">
      <c r="A9195">
        <v>9192</v>
      </c>
      <c r="B9195" s="21">
        <v>0.22533943510238702</v>
      </c>
      <c r="C9195" s="21">
        <v>0.19179962932762851</v>
      </c>
    </row>
    <row r="9196" spans="1:3">
      <c r="A9196">
        <v>9193</v>
      </c>
      <c r="B9196" s="21">
        <v>0.27564216025297628</v>
      </c>
      <c r="C9196" s="21">
        <v>0.13841278478571117</v>
      </c>
    </row>
    <row r="9197" spans="1:3">
      <c r="A9197">
        <v>9194</v>
      </c>
      <c r="B9197" s="21">
        <v>0.21757886208645352</v>
      </c>
      <c r="C9197" s="21">
        <v>0.22067568480409172</v>
      </c>
    </row>
    <row r="9198" spans="1:3">
      <c r="A9198">
        <v>9195</v>
      </c>
      <c r="B9198" s="21">
        <v>0.20718497425608595</v>
      </c>
      <c r="C9198" s="21">
        <v>0.2171131623323368</v>
      </c>
    </row>
    <row r="9199" spans="1:3">
      <c r="A9199">
        <v>9196</v>
      </c>
      <c r="B9199" s="21">
        <v>0.26709890750224252</v>
      </c>
      <c r="C9199" s="21">
        <v>0.20366823091597239</v>
      </c>
    </row>
    <row r="9200" spans="1:3">
      <c r="A9200">
        <v>9197</v>
      </c>
      <c r="B9200" s="21">
        <v>0.23913384947571034</v>
      </c>
      <c r="C9200" s="21">
        <v>0.16864972895399452</v>
      </c>
    </row>
    <row r="9201" spans="1:3">
      <c r="A9201">
        <v>9198</v>
      </c>
      <c r="B9201" s="21">
        <v>0.2287239438401342</v>
      </c>
      <c r="C9201" s="21">
        <v>0.15642515827127529</v>
      </c>
    </row>
    <row r="9202" spans="1:3">
      <c r="A9202">
        <v>9199</v>
      </c>
      <c r="B9202" s="21">
        <v>0.24944554436739347</v>
      </c>
      <c r="C9202" s="21">
        <v>0.14322848651404063</v>
      </c>
    </row>
    <row r="9203" spans="1:3">
      <c r="A9203">
        <v>9200</v>
      </c>
      <c r="B9203" s="21">
        <v>0.22753390163815418</v>
      </c>
      <c r="C9203" s="21">
        <v>0.26751555396131571</v>
      </c>
    </row>
    <row r="9204" spans="1:3">
      <c r="A9204">
        <v>9201</v>
      </c>
      <c r="B9204" s="21">
        <v>0.21744838154047755</v>
      </c>
      <c r="C9204" s="21">
        <v>0.23342661047233448</v>
      </c>
    </row>
    <row r="9205" spans="1:3">
      <c r="A9205">
        <v>9202</v>
      </c>
      <c r="B9205" s="21">
        <v>0.22313180875209426</v>
      </c>
      <c r="C9205" s="21">
        <v>0.18116990580518197</v>
      </c>
    </row>
    <row r="9206" spans="1:3">
      <c r="A9206">
        <v>9203</v>
      </c>
      <c r="B9206" s="21">
        <v>0.24539512489510448</v>
      </c>
      <c r="C9206" s="21">
        <v>0.19464070481714785</v>
      </c>
    </row>
    <row r="9207" spans="1:3">
      <c r="A9207">
        <v>9204</v>
      </c>
      <c r="B9207" s="21">
        <v>0.2386297624179741</v>
      </c>
      <c r="C9207" s="21">
        <v>0.15917599254923645</v>
      </c>
    </row>
    <row r="9208" spans="1:3">
      <c r="A9208">
        <v>9205</v>
      </c>
      <c r="B9208" s="21">
        <v>0.22322308115714248</v>
      </c>
      <c r="C9208" s="21">
        <v>0.17869140029742239</v>
      </c>
    </row>
    <row r="9209" spans="1:3">
      <c r="A9209">
        <v>9206</v>
      </c>
      <c r="B9209" s="21">
        <v>0.25102455239115901</v>
      </c>
      <c r="C9209" s="21">
        <v>0.18188996589001855</v>
      </c>
    </row>
    <row r="9210" spans="1:3">
      <c r="A9210">
        <v>9207</v>
      </c>
      <c r="B9210" s="21">
        <v>0.21400138839630667</v>
      </c>
      <c r="C9210" s="21">
        <v>0.19714582467084452</v>
      </c>
    </row>
    <row r="9211" spans="1:3">
      <c r="A9211">
        <v>9208</v>
      </c>
      <c r="B9211" s="21">
        <v>0.20381368706909983</v>
      </c>
      <c r="C9211" s="21">
        <v>0.205427114649614</v>
      </c>
    </row>
    <row r="9212" spans="1:3">
      <c r="A9212">
        <v>9209</v>
      </c>
      <c r="B9212" s="21">
        <v>0.25915356893975361</v>
      </c>
      <c r="C9212" s="21">
        <v>0.13358652630107481</v>
      </c>
    </row>
    <row r="9213" spans="1:3">
      <c r="A9213">
        <v>9210</v>
      </c>
      <c r="B9213" s="21">
        <v>0.2632483535984308</v>
      </c>
      <c r="C9213" s="21">
        <v>0.18546697633832321</v>
      </c>
    </row>
    <row r="9214" spans="1:3">
      <c r="A9214">
        <v>9211</v>
      </c>
      <c r="B9214" s="21">
        <v>0.22184351996958501</v>
      </c>
      <c r="C9214" s="21">
        <v>0.21637910751873451</v>
      </c>
    </row>
    <row r="9215" spans="1:3">
      <c r="A9215">
        <v>9212</v>
      </c>
      <c r="B9215" s="21">
        <v>0.25573978827995242</v>
      </c>
      <c r="C9215" s="21">
        <v>0.15333800121895572</v>
      </c>
    </row>
    <row r="9216" spans="1:3">
      <c r="A9216">
        <v>9213</v>
      </c>
      <c r="B9216" s="21">
        <v>0.21719624639471635</v>
      </c>
      <c r="C9216" s="21">
        <v>0.23597249800442721</v>
      </c>
    </row>
    <row r="9217" spans="1:3">
      <c r="A9217">
        <v>9214</v>
      </c>
      <c r="B9217" s="21">
        <v>0.22148341626204829</v>
      </c>
      <c r="C9217" s="21">
        <v>0.22908753629328368</v>
      </c>
    </row>
    <row r="9218" spans="1:3">
      <c r="A9218">
        <v>9215</v>
      </c>
      <c r="B9218" s="21">
        <v>0.24202537957243997</v>
      </c>
      <c r="C9218" s="21">
        <v>0.22249411987185314</v>
      </c>
    </row>
    <row r="9219" spans="1:3">
      <c r="A9219">
        <v>9216</v>
      </c>
      <c r="B9219" s="21">
        <v>0.26430292889147139</v>
      </c>
      <c r="C9219" s="21">
        <v>0.13158656622136072</v>
      </c>
    </row>
    <row r="9220" spans="1:3">
      <c r="A9220">
        <v>9217</v>
      </c>
      <c r="B9220" s="21">
        <v>0.25196014715542814</v>
      </c>
      <c r="C9220" s="21">
        <v>0.2047584237160171</v>
      </c>
    </row>
    <row r="9221" spans="1:3">
      <c r="A9221">
        <v>9218</v>
      </c>
      <c r="B9221" s="21">
        <v>0.25585882894692286</v>
      </c>
      <c r="C9221" s="21">
        <v>0.20549347381122268</v>
      </c>
    </row>
    <row r="9222" spans="1:3">
      <c r="A9222">
        <v>9219</v>
      </c>
      <c r="B9222" s="21">
        <v>0.23452369842358922</v>
      </c>
      <c r="C9222" s="21">
        <v>0.17424178592266498</v>
      </c>
    </row>
    <row r="9223" spans="1:3">
      <c r="A9223">
        <v>9220</v>
      </c>
      <c r="B9223" s="21">
        <v>0.23404244719801676</v>
      </c>
      <c r="C9223" s="21">
        <v>0.23899657586347253</v>
      </c>
    </row>
    <row r="9224" spans="1:3">
      <c r="A9224">
        <v>9221</v>
      </c>
      <c r="B9224" s="21">
        <v>0.2298668077897795</v>
      </c>
      <c r="C9224" s="21">
        <v>0.20686175284100339</v>
      </c>
    </row>
    <row r="9225" spans="1:3">
      <c r="A9225">
        <v>9222</v>
      </c>
      <c r="B9225" s="21">
        <v>0.26348309486972132</v>
      </c>
      <c r="C9225" s="21">
        <v>0.20587987672863267</v>
      </c>
    </row>
    <row r="9226" spans="1:3">
      <c r="A9226">
        <v>9223</v>
      </c>
      <c r="B9226" s="21">
        <v>0.27861824434293825</v>
      </c>
      <c r="C9226" s="21">
        <v>0.22549105352351964</v>
      </c>
    </row>
    <row r="9227" spans="1:3">
      <c r="A9227">
        <v>9224</v>
      </c>
      <c r="B9227" s="21">
        <v>0.24151333715142548</v>
      </c>
      <c r="C9227" s="21">
        <v>0.24247616023530105</v>
      </c>
    </row>
    <row r="9228" spans="1:3">
      <c r="A9228">
        <v>9225</v>
      </c>
      <c r="B9228" s="21">
        <v>0.24956761132743677</v>
      </c>
      <c r="C9228" s="21">
        <v>0.15020181987861667</v>
      </c>
    </row>
    <row r="9229" spans="1:3">
      <c r="A9229">
        <v>9226</v>
      </c>
      <c r="B9229" s="21">
        <v>0.23536065473149426</v>
      </c>
      <c r="C9229" s="21">
        <v>0.1842607081891639</v>
      </c>
    </row>
    <row r="9230" spans="1:3">
      <c r="A9230">
        <v>9227</v>
      </c>
      <c r="B9230" s="21">
        <v>0.20805522449506791</v>
      </c>
      <c r="C9230" s="21">
        <v>0.21078622499229582</v>
      </c>
    </row>
    <row r="9231" spans="1:3">
      <c r="A9231">
        <v>9228</v>
      </c>
      <c r="B9231" s="21">
        <v>0.3198782452005805</v>
      </c>
      <c r="C9231" s="21">
        <v>9.5315790024527114E-2</v>
      </c>
    </row>
    <row r="9232" spans="1:3">
      <c r="A9232">
        <v>9229</v>
      </c>
      <c r="B9232" s="21">
        <v>0.21175425019177216</v>
      </c>
      <c r="C9232" s="21">
        <v>0.19043408656139862</v>
      </c>
    </row>
    <row r="9233" spans="1:3">
      <c r="A9233">
        <v>9230</v>
      </c>
      <c r="B9233" s="21">
        <v>0.24278919495672899</v>
      </c>
      <c r="C9233" s="21">
        <v>0.16814719768078687</v>
      </c>
    </row>
    <row r="9234" spans="1:3">
      <c r="A9234">
        <v>9231</v>
      </c>
      <c r="B9234" s="21">
        <v>0.200779581845377</v>
      </c>
      <c r="C9234" s="21">
        <v>0.25209836733367619</v>
      </c>
    </row>
    <row r="9235" spans="1:3">
      <c r="A9235">
        <v>9232</v>
      </c>
      <c r="B9235" s="21">
        <v>0.20382661858382498</v>
      </c>
      <c r="C9235" s="21">
        <v>0.25672930933003962</v>
      </c>
    </row>
    <row r="9236" spans="1:3">
      <c r="A9236">
        <v>9233</v>
      </c>
      <c r="B9236" s="21">
        <v>0.23599335894455023</v>
      </c>
      <c r="C9236" s="21">
        <v>0.1846994352434578</v>
      </c>
    </row>
    <row r="9237" spans="1:3">
      <c r="A9237">
        <v>9234</v>
      </c>
      <c r="B9237" s="21">
        <v>0.21249100890591893</v>
      </c>
      <c r="C9237" s="21">
        <v>0.17834809711738903</v>
      </c>
    </row>
    <row r="9238" spans="1:3">
      <c r="A9238">
        <v>9235</v>
      </c>
      <c r="B9238" s="21">
        <v>0.23609578624231548</v>
      </c>
      <c r="C9238" s="21">
        <v>0.18430310553906634</v>
      </c>
    </row>
    <row r="9239" spans="1:3">
      <c r="A9239">
        <v>9236</v>
      </c>
      <c r="B9239" s="21">
        <v>0.22670559786448646</v>
      </c>
      <c r="C9239" s="21">
        <v>0.15935055837651252</v>
      </c>
    </row>
    <row r="9240" spans="1:3">
      <c r="A9240">
        <v>9237</v>
      </c>
      <c r="B9240" s="21">
        <v>0.22180394205396756</v>
      </c>
      <c r="C9240" s="21">
        <v>0.28795433765854223</v>
      </c>
    </row>
    <row r="9241" spans="1:3">
      <c r="A9241">
        <v>9238</v>
      </c>
      <c r="B9241" s="21">
        <v>0.19301044926483066</v>
      </c>
      <c r="C9241" s="21">
        <v>0.23285725439257815</v>
      </c>
    </row>
    <row r="9242" spans="1:3">
      <c r="A9242">
        <v>9239</v>
      </c>
      <c r="B9242" s="21">
        <v>0.21209977696215079</v>
      </c>
      <c r="C9242" s="21">
        <v>0.19885284863895031</v>
      </c>
    </row>
    <row r="9243" spans="1:3">
      <c r="A9243">
        <v>9240</v>
      </c>
      <c r="B9243" s="21">
        <v>0.22608890858101854</v>
      </c>
      <c r="C9243" s="21">
        <v>0.18967343441215198</v>
      </c>
    </row>
    <row r="9244" spans="1:3">
      <c r="A9244">
        <v>9241</v>
      </c>
      <c r="B9244" s="21">
        <v>0.23831695023899466</v>
      </c>
      <c r="C9244" s="21">
        <v>0.1678298413793019</v>
      </c>
    </row>
    <row r="9245" spans="1:3">
      <c r="A9245">
        <v>9242</v>
      </c>
      <c r="B9245" s="21">
        <v>0.22546938439251257</v>
      </c>
      <c r="C9245" s="21">
        <v>0.20827257730897092</v>
      </c>
    </row>
    <row r="9246" spans="1:3">
      <c r="A9246">
        <v>9243</v>
      </c>
      <c r="B9246" s="21">
        <v>0.2335373794784702</v>
      </c>
      <c r="C9246" s="21">
        <v>0.20904101810562306</v>
      </c>
    </row>
    <row r="9247" spans="1:3">
      <c r="A9247">
        <v>9244</v>
      </c>
      <c r="B9247" s="21">
        <v>0.22951039746156288</v>
      </c>
      <c r="C9247" s="21">
        <v>0.21106545803825849</v>
      </c>
    </row>
    <row r="9248" spans="1:3">
      <c r="A9248">
        <v>9245</v>
      </c>
      <c r="B9248" s="21">
        <v>0.29886169490798487</v>
      </c>
      <c r="C9248" s="21">
        <v>0.13113587386254924</v>
      </c>
    </row>
    <row r="9249" spans="1:3">
      <c r="A9249">
        <v>9246</v>
      </c>
      <c r="B9249" s="21">
        <v>0.23389920270589576</v>
      </c>
      <c r="C9249" s="21">
        <v>0.21889787320283077</v>
      </c>
    </row>
    <row r="9250" spans="1:3">
      <c r="A9250">
        <v>9247</v>
      </c>
      <c r="B9250" s="21">
        <v>0.25263660163097279</v>
      </c>
      <c r="C9250" s="21">
        <v>0.18392706620505431</v>
      </c>
    </row>
    <row r="9251" spans="1:3">
      <c r="A9251">
        <v>9248</v>
      </c>
      <c r="B9251" s="21">
        <v>0.24081351544217905</v>
      </c>
      <c r="C9251" s="21">
        <v>0.16468630397631384</v>
      </c>
    </row>
    <row r="9252" spans="1:3">
      <c r="A9252">
        <v>9249</v>
      </c>
      <c r="B9252" s="21">
        <v>0.26077579500864945</v>
      </c>
      <c r="C9252" s="21">
        <v>0.15966214232127843</v>
      </c>
    </row>
    <row r="9253" spans="1:3">
      <c r="A9253">
        <v>9250</v>
      </c>
      <c r="B9253" s="21">
        <v>0.22687347264235139</v>
      </c>
      <c r="C9253" s="21">
        <v>0.19514283406673891</v>
      </c>
    </row>
    <row r="9254" spans="1:3">
      <c r="A9254">
        <v>9251</v>
      </c>
      <c r="B9254" s="21">
        <v>0.25923310724843013</v>
      </c>
      <c r="C9254" s="21">
        <v>0.20941067069085678</v>
      </c>
    </row>
    <row r="9255" spans="1:3">
      <c r="A9255">
        <v>9252</v>
      </c>
      <c r="B9255" s="21">
        <v>0.24762609235448399</v>
      </c>
      <c r="C9255" s="21">
        <v>0.22501319094432898</v>
      </c>
    </row>
    <row r="9256" spans="1:3">
      <c r="A9256">
        <v>9253</v>
      </c>
      <c r="B9256" s="21">
        <v>0.33103291365533982</v>
      </c>
      <c r="C9256" s="21">
        <v>0.13304039492482414</v>
      </c>
    </row>
    <row r="9257" spans="1:3">
      <c r="A9257">
        <v>9254</v>
      </c>
      <c r="B9257" s="21">
        <v>0.22025584916777138</v>
      </c>
      <c r="C9257" s="21">
        <v>0.28455004551148227</v>
      </c>
    </row>
    <row r="9258" spans="1:3">
      <c r="A9258">
        <v>9255</v>
      </c>
      <c r="B9258" s="21">
        <v>0.23876910518974348</v>
      </c>
      <c r="C9258" s="21">
        <v>0.22171261346674312</v>
      </c>
    </row>
    <row r="9259" spans="1:3">
      <c r="A9259">
        <v>9256</v>
      </c>
      <c r="B9259" s="21">
        <v>0.23602539815628482</v>
      </c>
      <c r="C9259" s="21">
        <v>0.1845185323013851</v>
      </c>
    </row>
    <row r="9260" spans="1:3">
      <c r="A9260">
        <v>9257</v>
      </c>
      <c r="B9260" s="21">
        <v>0.23679462113245489</v>
      </c>
      <c r="C9260" s="21">
        <v>0.17353524842456622</v>
      </c>
    </row>
    <row r="9261" spans="1:3">
      <c r="A9261">
        <v>9258</v>
      </c>
      <c r="B9261" s="21">
        <v>0.22147996781801235</v>
      </c>
      <c r="C9261" s="21">
        <v>0.2378683242709666</v>
      </c>
    </row>
    <row r="9262" spans="1:3">
      <c r="A9262">
        <v>9259</v>
      </c>
      <c r="B9262" s="21">
        <v>0.22445211224521974</v>
      </c>
      <c r="C9262" s="21">
        <v>0.24007714054702814</v>
      </c>
    </row>
    <row r="9263" spans="1:3">
      <c r="A9263">
        <v>9260</v>
      </c>
      <c r="B9263" s="21">
        <v>0.23818019660878859</v>
      </c>
      <c r="C9263" s="21">
        <v>0.20181259952893624</v>
      </c>
    </row>
    <row r="9264" spans="1:3">
      <c r="A9264">
        <v>9261</v>
      </c>
      <c r="B9264" s="21">
        <v>0.27072379406419722</v>
      </c>
      <c r="C9264" s="21">
        <v>0.23607880358615799</v>
      </c>
    </row>
    <row r="9265" spans="1:3">
      <c r="A9265">
        <v>9262</v>
      </c>
      <c r="B9265" s="21">
        <v>0.22919988295963653</v>
      </c>
      <c r="C9265" s="21">
        <v>0.19712778881001347</v>
      </c>
    </row>
    <row r="9266" spans="1:3">
      <c r="A9266">
        <v>9263</v>
      </c>
      <c r="B9266" s="21">
        <v>0.22687322810314917</v>
      </c>
      <c r="C9266" s="21">
        <v>0.26133025806121818</v>
      </c>
    </row>
    <row r="9267" spans="1:3">
      <c r="A9267">
        <v>9264</v>
      </c>
      <c r="B9267" s="21">
        <v>0.23647350285538846</v>
      </c>
      <c r="C9267" s="21">
        <v>0.23376159232586424</v>
      </c>
    </row>
    <row r="9268" spans="1:3">
      <c r="A9268">
        <v>9265</v>
      </c>
      <c r="B9268" s="21">
        <v>0.23069076413538261</v>
      </c>
      <c r="C9268" s="21">
        <v>0.21018823834597095</v>
      </c>
    </row>
    <row r="9269" spans="1:3">
      <c r="A9269">
        <v>9266</v>
      </c>
      <c r="B9269" s="21">
        <v>0.22502904238774205</v>
      </c>
      <c r="C9269" s="21">
        <v>0.1610577798371246</v>
      </c>
    </row>
    <row r="9270" spans="1:3">
      <c r="A9270">
        <v>9267</v>
      </c>
      <c r="B9270" s="21">
        <v>0.22864849621126665</v>
      </c>
      <c r="C9270" s="21">
        <v>0.19013269234899405</v>
      </c>
    </row>
    <row r="9271" spans="1:3">
      <c r="A9271">
        <v>9268</v>
      </c>
      <c r="B9271" s="21">
        <v>0.2502967868778484</v>
      </c>
      <c r="C9271" s="21">
        <v>0.18947026007131595</v>
      </c>
    </row>
    <row r="9272" spans="1:3">
      <c r="A9272">
        <v>9269</v>
      </c>
      <c r="B9272" s="21">
        <v>0.26642581890850059</v>
      </c>
      <c r="C9272" s="21">
        <v>0.14615509051452111</v>
      </c>
    </row>
    <row r="9273" spans="1:3">
      <c r="A9273">
        <v>9270</v>
      </c>
      <c r="B9273" s="21">
        <v>0.2743939491359762</v>
      </c>
      <c r="C9273" s="21">
        <v>0.21863572979280341</v>
      </c>
    </row>
    <row r="9274" spans="1:3">
      <c r="A9274">
        <v>9271</v>
      </c>
      <c r="B9274" s="21">
        <v>0.25218025115601939</v>
      </c>
      <c r="C9274" s="21">
        <v>0.20342702774514448</v>
      </c>
    </row>
    <row r="9275" spans="1:3">
      <c r="A9275">
        <v>9272</v>
      </c>
      <c r="B9275" s="21">
        <v>0.22900130055823281</v>
      </c>
      <c r="C9275" s="21">
        <v>0.24819252344639503</v>
      </c>
    </row>
    <row r="9276" spans="1:3">
      <c r="A9276">
        <v>9273</v>
      </c>
      <c r="B9276" s="21">
        <v>0.25654285140155203</v>
      </c>
      <c r="C9276" s="21">
        <v>0.25679384856089787</v>
      </c>
    </row>
    <row r="9277" spans="1:3">
      <c r="A9277">
        <v>9274</v>
      </c>
      <c r="B9277" s="21">
        <v>0.24466757578350462</v>
      </c>
      <c r="C9277" s="21">
        <v>0.16279550478165655</v>
      </c>
    </row>
    <row r="9278" spans="1:3">
      <c r="A9278">
        <v>9275</v>
      </c>
      <c r="B9278" s="21">
        <v>0.28608231029056769</v>
      </c>
      <c r="C9278" s="21">
        <v>0.17420166827398006</v>
      </c>
    </row>
    <row r="9279" spans="1:3">
      <c r="A9279">
        <v>9276</v>
      </c>
      <c r="B9279" s="21">
        <v>0.26828234149746044</v>
      </c>
      <c r="C9279" s="21">
        <v>0.12311858848189271</v>
      </c>
    </row>
    <row r="9280" spans="1:3">
      <c r="A9280">
        <v>9277</v>
      </c>
      <c r="B9280" s="21">
        <v>0.27278315585541707</v>
      </c>
      <c r="C9280" s="21">
        <v>0.22015913025328629</v>
      </c>
    </row>
    <row r="9281" spans="1:3">
      <c r="A9281">
        <v>9278</v>
      </c>
      <c r="B9281" s="21">
        <v>0.22038315531518921</v>
      </c>
      <c r="C9281" s="21">
        <v>0.17990475694813868</v>
      </c>
    </row>
    <row r="9282" spans="1:3">
      <c r="A9282">
        <v>9279</v>
      </c>
      <c r="B9282" s="21">
        <v>0.24999736359603922</v>
      </c>
      <c r="C9282" s="21">
        <v>0.13418019751083646</v>
      </c>
    </row>
    <row r="9283" spans="1:3">
      <c r="A9283">
        <v>9280</v>
      </c>
      <c r="B9283" s="21">
        <v>0.23163014542915356</v>
      </c>
      <c r="C9283" s="21">
        <v>0.2167033827556952</v>
      </c>
    </row>
    <row r="9284" spans="1:3">
      <c r="A9284">
        <v>9281</v>
      </c>
      <c r="B9284" s="21">
        <v>0.20447048379015401</v>
      </c>
      <c r="C9284" s="21">
        <v>0.24718383140898798</v>
      </c>
    </row>
    <row r="9285" spans="1:3">
      <c r="A9285">
        <v>9282</v>
      </c>
      <c r="B9285" s="21">
        <v>0.22656109295490429</v>
      </c>
      <c r="C9285" s="21">
        <v>0.21503040627025113</v>
      </c>
    </row>
    <row r="9286" spans="1:3">
      <c r="A9286">
        <v>9283</v>
      </c>
      <c r="B9286" s="21">
        <v>0.21261794006548321</v>
      </c>
      <c r="C9286" s="21">
        <v>0.19285225367622671</v>
      </c>
    </row>
    <row r="9287" spans="1:3">
      <c r="A9287">
        <v>9284</v>
      </c>
      <c r="B9287" s="21">
        <v>0.29630242782933847</v>
      </c>
      <c r="C9287" s="21">
        <v>0.1445514053210368</v>
      </c>
    </row>
    <row r="9288" spans="1:3">
      <c r="A9288">
        <v>9285</v>
      </c>
      <c r="B9288" s="21">
        <v>0.21356875318415605</v>
      </c>
      <c r="C9288" s="21">
        <v>0.19615645030334436</v>
      </c>
    </row>
    <row r="9289" spans="1:3">
      <c r="A9289">
        <v>9286</v>
      </c>
      <c r="B9289" s="21">
        <v>0.28395267149826381</v>
      </c>
      <c r="C9289" s="21">
        <v>0.13762010528678753</v>
      </c>
    </row>
    <row r="9290" spans="1:3">
      <c r="A9290">
        <v>9287</v>
      </c>
      <c r="B9290" s="21">
        <v>0.26024152631405789</v>
      </c>
      <c r="C9290" s="21">
        <v>0.13001125909838035</v>
      </c>
    </row>
    <row r="9291" spans="1:3">
      <c r="A9291">
        <v>9288</v>
      </c>
      <c r="B9291" s="21">
        <v>0.22549823856033049</v>
      </c>
      <c r="C9291" s="21">
        <v>0.17371471858185483</v>
      </c>
    </row>
    <row r="9292" spans="1:3">
      <c r="A9292">
        <v>9289</v>
      </c>
      <c r="B9292" s="21">
        <v>0.25372134803675589</v>
      </c>
      <c r="C9292" s="21">
        <v>0.18409597937495739</v>
      </c>
    </row>
    <row r="9293" spans="1:3">
      <c r="A9293">
        <v>9290</v>
      </c>
      <c r="B9293" s="21">
        <v>0.2601169495985195</v>
      </c>
      <c r="C9293" s="21">
        <v>0.14265859778502174</v>
      </c>
    </row>
    <row r="9294" spans="1:3">
      <c r="A9294">
        <v>9291</v>
      </c>
      <c r="B9294" s="21">
        <v>0.27980512633140692</v>
      </c>
      <c r="C9294" s="21">
        <v>0.13372698226878899</v>
      </c>
    </row>
    <row r="9295" spans="1:3">
      <c r="A9295">
        <v>9292</v>
      </c>
      <c r="B9295" s="21">
        <v>0.22519711123831868</v>
      </c>
      <c r="C9295" s="21">
        <v>0.22915151370645415</v>
      </c>
    </row>
    <row r="9296" spans="1:3">
      <c r="A9296">
        <v>9293</v>
      </c>
      <c r="B9296" s="21">
        <v>0.28178186904558833</v>
      </c>
      <c r="C9296" s="21">
        <v>0.12065927561757006</v>
      </c>
    </row>
    <row r="9297" spans="1:3">
      <c r="A9297">
        <v>9294</v>
      </c>
      <c r="B9297" s="21">
        <v>0.24455673023029204</v>
      </c>
      <c r="C9297" s="21">
        <v>0.1747615267909175</v>
      </c>
    </row>
    <row r="9298" spans="1:3">
      <c r="A9298">
        <v>9295</v>
      </c>
      <c r="B9298" s="21">
        <v>0.1978227375234366</v>
      </c>
      <c r="C9298" s="21">
        <v>0.2137217194107115</v>
      </c>
    </row>
    <row r="9299" spans="1:3">
      <c r="A9299">
        <v>9296</v>
      </c>
      <c r="B9299" s="21">
        <v>0.23952496370139892</v>
      </c>
      <c r="C9299" s="21">
        <v>0.193222126095483</v>
      </c>
    </row>
    <row r="9300" spans="1:3">
      <c r="A9300">
        <v>9297</v>
      </c>
      <c r="B9300" s="21">
        <v>0.2433872775113749</v>
      </c>
      <c r="C9300" s="21">
        <v>0.19531702078845134</v>
      </c>
    </row>
    <row r="9301" spans="1:3">
      <c r="A9301">
        <v>9298</v>
      </c>
      <c r="B9301" s="21">
        <v>0.24075245164009287</v>
      </c>
      <c r="C9301" s="21">
        <v>0.22208117722641119</v>
      </c>
    </row>
    <row r="9302" spans="1:3">
      <c r="A9302">
        <v>9299</v>
      </c>
      <c r="B9302" s="21">
        <v>0.26543961525833076</v>
      </c>
      <c r="C9302" s="21">
        <v>0.21103981511949496</v>
      </c>
    </row>
    <row r="9303" spans="1:3">
      <c r="A9303">
        <v>9300</v>
      </c>
      <c r="B9303" s="21">
        <v>0.25470292832053926</v>
      </c>
      <c r="C9303" s="21">
        <v>0.23163472228099441</v>
      </c>
    </row>
    <row r="9304" spans="1:3">
      <c r="A9304">
        <v>9301</v>
      </c>
      <c r="B9304" s="21">
        <v>0.22442236324741652</v>
      </c>
      <c r="C9304" s="21">
        <v>0.1718151435202431</v>
      </c>
    </row>
    <row r="9305" spans="1:3">
      <c r="A9305">
        <v>9302</v>
      </c>
      <c r="B9305" s="21">
        <v>0.24668475672879928</v>
      </c>
      <c r="C9305" s="21">
        <v>0.27656848246909227</v>
      </c>
    </row>
    <row r="9306" spans="1:3">
      <c r="A9306">
        <v>9303</v>
      </c>
      <c r="B9306" s="21">
        <v>0.21509054959545668</v>
      </c>
      <c r="C9306" s="21">
        <v>0.2039214368992642</v>
      </c>
    </row>
    <row r="9307" spans="1:3">
      <c r="A9307">
        <v>9304</v>
      </c>
      <c r="B9307" s="21">
        <v>0.20812615931636236</v>
      </c>
      <c r="C9307" s="21">
        <v>0.26768611641023538</v>
      </c>
    </row>
    <row r="9308" spans="1:3">
      <c r="A9308">
        <v>9305</v>
      </c>
      <c r="B9308" s="21">
        <v>0.22924858606019133</v>
      </c>
      <c r="C9308" s="21">
        <v>0.2268552429754942</v>
      </c>
    </row>
    <row r="9309" spans="1:3">
      <c r="A9309">
        <v>9306</v>
      </c>
      <c r="B9309" s="21">
        <v>0.27919729163912221</v>
      </c>
      <c r="C9309" s="21">
        <v>0.13929693144800509</v>
      </c>
    </row>
    <row r="9310" spans="1:3">
      <c r="A9310">
        <v>9307</v>
      </c>
      <c r="B9310" s="21">
        <v>0.24171366940882688</v>
      </c>
      <c r="C9310" s="21">
        <v>0.18308378824470375</v>
      </c>
    </row>
    <row r="9311" spans="1:3">
      <c r="A9311">
        <v>9308</v>
      </c>
      <c r="B9311" s="21">
        <v>0.22301039552245222</v>
      </c>
      <c r="C9311" s="21">
        <v>0.25369517758139831</v>
      </c>
    </row>
    <row r="9312" spans="1:3">
      <c r="A9312">
        <v>9309</v>
      </c>
      <c r="B9312" s="21">
        <v>0.24406657706177501</v>
      </c>
      <c r="C9312" s="21">
        <v>0.15900669328506767</v>
      </c>
    </row>
    <row r="9313" spans="1:3">
      <c r="A9313">
        <v>9310</v>
      </c>
      <c r="B9313" s="21">
        <v>0.23679521799098166</v>
      </c>
      <c r="C9313" s="21">
        <v>0.18125853918096294</v>
      </c>
    </row>
    <row r="9314" spans="1:3">
      <c r="A9314">
        <v>9311</v>
      </c>
      <c r="B9314" s="21">
        <v>0.22300103276830513</v>
      </c>
      <c r="C9314" s="21">
        <v>0.24854742172274127</v>
      </c>
    </row>
    <row r="9315" spans="1:3">
      <c r="A9315">
        <v>9312</v>
      </c>
      <c r="B9315" s="21">
        <v>0.24001532753418517</v>
      </c>
      <c r="C9315" s="21">
        <v>0.17641290122265707</v>
      </c>
    </row>
    <row r="9316" spans="1:3">
      <c r="A9316">
        <v>9313</v>
      </c>
      <c r="B9316" s="21">
        <v>0.24153932549790544</v>
      </c>
      <c r="C9316" s="21">
        <v>0.17135610337780505</v>
      </c>
    </row>
    <row r="9317" spans="1:3">
      <c r="A9317">
        <v>9314</v>
      </c>
      <c r="B9317" s="21">
        <v>0.19320140508290298</v>
      </c>
      <c r="C9317" s="21">
        <v>0.22728991685309693</v>
      </c>
    </row>
    <row r="9318" spans="1:3">
      <c r="A9318">
        <v>9315</v>
      </c>
      <c r="B9318" s="21">
        <v>0.25555818792834045</v>
      </c>
      <c r="C9318" s="21">
        <v>0.17339568332748115</v>
      </c>
    </row>
    <row r="9319" spans="1:3">
      <c r="A9319">
        <v>9316</v>
      </c>
      <c r="B9319" s="21">
        <v>0.23374992395169195</v>
      </c>
      <c r="C9319" s="21">
        <v>0.19486492377341014</v>
      </c>
    </row>
    <row r="9320" spans="1:3">
      <c r="A9320">
        <v>9317</v>
      </c>
      <c r="B9320" s="21">
        <v>0.21803670175155451</v>
      </c>
      <c r="C9320" s="21">
        <v>0.23197126032436222</v>
      </c>
    </row>
    <row r="9321" spans="1:3">
      <c r="A9321">
        <v>9318</v>
      </c>
      <c r="B9321" s="21">
        <v>0.25696139014658448</v>
      </c>
      <c r="C9321" s="21">
        <v>0.2351850348845812</v>
      </c>
    </row>
    <row r="9322" spans="1:3">
      <c r="A9322">
        <v>9319</v>
      </c>
      <c r="B9322" s="21">
        <v>0.24045202529516058</v>
      </c>
      <c r="C9322" s="21">
        <v>0.18014660090213441</v>
      </c>
    </row>
    <row r="9323" spans="1:3">
      <c r="A9323">
        <v>9320</v>
      </c>
      <c r="B9323" s="21">
        <v>0.22613682612793284</v>
      </c>
      <c r="C9323" s="21">
        <v>0.17580880973905638</v>
      </c>
    </row>
    <row r="9324" spans="1:3">
      <c r="A9324">
        <v>9321</v>
      </c>
      <c r="B9324" s="21">
        <v>0.26918681365075381</v>
      </c>
      <c r="C9324" s="21">
        <v>0.22959486444023108</v>
      </c>
    </row>
    <row r="9325" spans="1:3">
      <c r="A9325">
        <v>9322</v>
      </c>
      <c r="B9325" s="21">
        <v>0.25171137686317924</v>
      </c>
      <c r="C9325" s="21">
        <v>0.17538181914120451</v>
      </c>
    </row>
    <row r="9326" spans="1:3">
      <c r="A9326">
        <v>9323</v>
      </c>
      <c r="B9326" s="21">
        <v>0.26030593044675499</v>
      </c>
      <c r="C9326" s="21">
        <v>0.20565127459078381</v>
      </c>
    </row>
    <row r="9327" spans="1:3">
      <c r="A9327">
        <v>9324</v>
      </c>
      <c r="B9327" s="21">
        <v>0.22542905363233043</v>
      </c>
      <c r="C9327" s="21">
        <v>0.21464633363522678</v>
      </c>
    </row>
    <row r="9328" spans="1:3">
      <c r="A9328">
        <v>9325</v>
      </c>
      <c r="B9328" s="21">
        <v>0.22666554733500643</v>
      </c>
      <c r="C9328" s="21">
        <v>0.18656503858129675</v>
      </c>
    </row>
    <row r="9329" spans="1:3">
      <c r="A9329">
        <v>9326</v>
      </c>
      <c r="B9329" s="21">
        <v>0.2227671318950909</v>
      </c>
      <c r="C9329" s="21">
        <v>0.1829509301414477</v>
      </c>
    </row>
    <row r="9330" spans="1:3">
      <c r="A9330">
        <v>9327</v>
      </c>
      <c r="B9330" s="21">
        <v>0.22074725711398832</v>
      </c>
      <c r="C9330" s="21">
        <v>0.21435017294828115</v>
      </c>
    </row>
    <row r="9331" spans="1:3">
      <c r="A9331">
        <v>9328</v>
      </c>
      <c r="B9331" s="21">
        <v>0.23717332926889606</v>
      </c>
      <c r="C9331" s="21">
        <v>0.18792393420818443</v>
      </c>
    </row>
    <row r="9332" spans="1:3">
      <c r="A9332">
        <v>9329</v>
      </c>
      <c r="B9332" s="21">
        <v>0.22799019213557184</v>
      </c>
      <c r="C9332" s="21">
        <v>0.19052188331568148</v>
      </c>
    </row>
    <row r="9333" spans="1:3">
      <c r="A9333">
        <v>9330</v>
      </c>
      <c r="B9333" s="21">
        <v>0.27911672516749414</v>
      </c>
      <c r="C9333" s="21">
        <v>0.18793564464668358</v>
      </c>
    </row>
    <row r="9334" spans="1:3">
      <c r="A9334">
        <v>9331</v>
      </c>
      <c r="B9334" s="21">
        <v>0.23377594004382382</v>
      </c>
      <c r="C9334" s="21">
        <v>0.16858730892961318</v>
      </c>
    </row>
    <row r="9335" spans="1:3">
      <c r="A9335">
        <v>9332</v>
      </c>
      <c r="B9335" s="21">
        <v>0.226025054466162</v>
      </c>
      <c r="C9335" s="21">
        <v>0.20480551767006969</v>
      </c>
    </row>
    <row r="9336" spans="1:3">
      <c r="A9336">
        <v>9333</v>
      </c>
      <c r="B9336" s="21">
        <v>0.23184634726515532</v>
      </c>
      <c r="C9336" s="21">
        <v>0.20726309867897585</v>
      </c>
    </row>
    <row r="9337" spans="1:3">
      <c r="A9337">
        <v>9334</v>
      </c>
      <c r="B9337" s="21">
        <v>0.23481053541989461</v>
      </c>
      <c r="C9337" s="21">
        <v>0.22005902113324155</v>
      </c>
    </row>
    <row r="9338" spans="1:3">
      <c r="A9338">
        <v>9335</v>
      </c>
      <c r="B9338" s="21">
        <v>0.31107122018949623</v>
      </c>
      <c r="C9338" s="21">
        <v>0.10586530368835372</v>
      </c>
    </row>
    <row r="9339" spans="1:3">
      <c r="A9339">
        <v>9336</v>
      </c>
      <c r="B9339" s="21">
        <v>0.26607899687751263</v>
      </c>
      <c r="C9339" s="21">
        <v>0.20899170204785047</v>
      </c>
    </row>
    <row r="9340" spans="1:3">
      <c r="A9340">
        <v>9337</v>
      </c>
      <c r="B9340" s="21">
        <v>0.22270289786624969</v>
      </c>
      <c r="C9340" s="21">
        <v>0.23919268617124645</v>
      </c>
    </row>
    <row r="9341" spans="1:3">
      <c r="A9341">
        <v>9338</v>
      </c>
      <c r="B9341" s="21">
        <v>0.23969680803224558</v>
      </c>
      <c r="C9341" s="21">
        <v>0.21680667746966403</v>
      </c>
    </row>
    <row r="9342" spans="1:3">
      <c r="A9342">
        <v>9339</v>
      </c>
      <c r="B9342" s="21">
        <v>0.22165164585348582</v>
      </c>
      <c r="C9342" s="21">
        <v>0.22132286780651253</v>
      </c>
    </row>
    <row r="9343" spans="1:3">
      <c r="A9343">
        <v>9340</v>
      </c>
      <c r="B9343" s="21">
        <v>0.21916875748516232</v>
      </c>
      <c r="C9343" s="21">
        <v>0.1676340063169541</v>
      </c>
    </row>
    <row r="9344" spans="1:3">
      <c r="A9344">
        <v>9341</v>
      </c>
      <c r="B9344" s="21">
        <v>0.22664907414687313</v>
      </c>
      <c r="C9344" s="21">
        <v>0.19242248592279565</v>
      </c>
    </row>
    <row r="9345" spans="1:3">
      <c r="A9345">
        <v>9342</v>
      </c>
      <c r="B9345" s="21">
        <v>0.2420703614143796</v>
      </c>
      <c r="C9345" s="21">
        <v>0.19879093581262769</v>
      </c>
    </row>
    <row r="9346" spans="1:3">
      <c r="A9346">
        <v>9343</v>
      </c>
      <c r="B9346" s="21">
        <v>0.25258899724686629</v>
      </c>
      <c r="C9346" s="21">
        <v>0.16168915073823714</v>
      </c>
    </row>
    <row r="9347" spans="1:3">
      <c r="A9347">
        <v>9344</v>
      </c>
      <c r="B9347" s="21">
        <v>0.24787070062055713</v>
      </c>
      <c r="C9347" s="21">
        <v>0.17913311426929274</v>
      </c>
    </row>
    <row r="9348" spans="1:3">
      <c r="A9348">
        <v>9345</v>
      </c>
      <c r="B9348" s="21">
        <v>0.26251874905808265</v>
      </c>
      <c r="C9348" s="21">
        <v>0.15735479832895921</v>
      </c>
    </row>
    <row r="9349" spans="1:3">
      <c r="A9349">
        <v>9346</v>
      </c>
      <c r="B9349" s="21">
        <v>0.23170848978869685</v>
      </c>
      <c r="C9349" s="21">
        <v>0.16889301709932078</v>
      </c>
    </row>
    <row r="9350" spans="1:3">
      <c r="A9350">
        <v>9347</v>
      </c>
      <c r="B9350" s="21">
        <v>0.19487139408260268</v>
      </c>
      <c r="C9350" s="21">
        <v>0.25714748379108743</v>
      </c>
    </row>
    <row r="9351" spans="1:3">
      <c r="A9351">
        <v>9348</v>
      </c>
      <c r="B9351" s="21">
        <v>0.23028137954101571</v>
      </c>
      <c r="C9351" s="21">
        <v>0.21453103545672292</v>
      </c>
    </row>
    <row r="9352" spans="1:3">
      <c r="A9352">
        <v>9349</v>
      </c>
      <c r="B9352" s="21">
        <v>0.22208991064198083</v>
      </c>
      <c r="C9352" s="21">
        <v>0.23000134923355586</v>
      </c>
    </row>
    <row r="9353" spans="1:3">
      <c r="A9353">
        <v>9350</v>
      </c>
      <c r="B9353" s="21">
        <v>0.25093145546452628</v>
      </c>
      <c r="C9353" s="21">
        <v>0.19377558444409587</v>
      </c>
    </row>
    <row r="9354" spans="1:3">
      <c r="A9354">
        <v>9351</v>
      </c>
      <c r="B9354" s="21">
        <v>0.24917385109021958</v>
      </c>
      <c r="C9354" s="21">
        <v>0.16021415039934955</v>
      </c>
    </row>
    <row r="9355" spans="1:3">
      <c r="A9355">
        <v>9352</v>
      </c>
      <c r="B9355" s="21">
        <v>0.22954234072906346</v>
      </c>
      <c r="C9355" s="21">
        <v>0.19927266942219407</v>
      </c>
    </row>
    <row r="9356" spans="1:3">
      <c r="A9356">
        <v>9353</v>
      </c>
      <c r="B9356" s="21">
        <v>0.27889166965799028</v>
      </c>
      <c r="C9356" s="21">
        <v>0.1890557737340921</v>
      </c>
    </row>
    <row r="9357" spans="1:3">
      <c r="A9357">
        <v>9354</v>
      </c>
      <c r="B9357" s="21">
        <v>0.26970387900420356</v>
      </c>
      <c r="C9357" s="21">
        <v>0.15519196258176965</v>
      </c>
    </row>
    <row r="9358" spans="1:3">
      <c r="A9358">
        <v>9355</v>
      </c>
      <c r="B9358" s="21">
        <v>0.22985557655149202</v>
      </c>
      <c r="C9358" s="21">
        <v>0.26390219829299272</v>
      </c>
    </row>
    <row r="9359" spans="1:3">
      <c r="A9359">
        <v>9356</v>
      </c>
      <c r="B9359" s="21">
        <v>0.24610693339469791</v>
      </c>
      <c r="C9359" s="21">
        <v>0.2412779027537012</v>
      </c>
    </row>
    <row r="9360" spans="1:3">
      <c r="A9360">
        <v>9357</v>
      </c>
      <c r="B9360" s="21">
        <v>0.26020425730100899</v>
      </c>
      <c r="C9360" s="21">
        <v>0.27989204292100001</v>
      </c>
    </row>
    <row r="9361" spans="1:3">
      <c r="A9361">
        <v>9358</v>
      </c>
      <c r="B9361" s="21">
        <v>0.20724922689846037</v>
      </c>
      <c r="C9361" s="21">
        <v>0.2147821715182181</v>
      </c>
    </row>
    <row r="9362" spans="1:3">
      <c r="A9362">
        <v>9359</v>
      </c>
      <c r="B9362" s="21">
        <v>0.20712671378367428</v>
      </c>
      <c r="C9362" s="21">
        <v>0.22117136172513563</v>
      </c>
    </row>
    <row r="9363" spans="1:3">
      <c r="A9363">
        <v>9360</v>
      </c>
      <c r="B9363" s="21">
        <v>0.27531761052476528</v>
      </c>
      <c r="C9363" s="21">
        <v>0.25410083301098696</v>
      </c>
    </row>
    <row r="9364" spans="1:3">
      <c r="A9364">
        <v>9361</v>
      </c>
      <c r="B9364" s="21">
        <v>0.23275825629547933</v>
      </c>
      <c r="C9364" s="21">
        <v>0.24349930421909136</v>
      </c>
    </row>
    <row r="9365" spans="1:3">
      <c r="A9365">
        <v>9362</v>
      </c>
      <c r="B9365" s="21">
        <v>0.21399457411640749</v>
      </c>
      <c r="C9365" s="21">
        <v>0.21654597964257974</v>
      </c>
    </row>
    <row r="9366" spans="1:3">
      <c r="A9366">
        <v>9363</v>
      </c>
      <c r="B9366" s="21">
        <v>0.24870422112880641</v>
      </c>
      <c r="C9366" s="21">
        <v>0.14650360487175951</v>
      </c>
    </row>
    <row r="9367" spans="1:3">
      <c r="A9367">
        <v>9364</v>
      </c>
      <c r="B9367" s="21">
        <v>0.22841932274758883</v>
      </c>
      <c r="C9367" s="21">
        <v>0.17037089698067742</v>
      </c>
    </row>
    <row r="9368" spans="1:3">
      <c r="A9368">
        <v>9365</v>
      </c>
      <c r="B9368" s="21">
        <v>0.26131529273449627</v>
      </c>
      <c r="C9368" s="21">
        <v>0.17746551708145369</v>
      </c>
    </row>
    <row r="9369" spans="1:3">
      <c r="A9369">
        <v>9366</v>
      </c>
      <c r="B9369" s="21">
        <v>0.23600878450733795</v>
      </c>
      <c r="C9369" s="21">
        <v>0.17356961340964958</v>
      </c>
    </row>
    <row r="9370" spans="1:3">
      <c r="A9370">
        <v>9367</v>
      </c>
      <c r="B9370" s="21">
        <v>0.2605881010217877</v>
      </c>
      <c r="C9370" s="21">
        <v>0.18766818086994477</v>
      </c>
    </row>
    <row r="9371" spans="1:3">
      <c r="A9371">
        <v>9368</v>
      </c>
      <c r="B9371" s="21">
        <v>0.25470693137881628</v>
      </c>
      <c r="C9371" s="21">
        <v>0.22714684958570544</v>
      </c>
    </row>
    <row r="9372" spans="1:3">
      <c r="A9372">
        <v>9369</v>
      </c>
      <c r="B9372" s="21">
        <v>0.25173970719969108</v>
      </c>
      <c r="C9372" s="21">
        <v>0.21047165109158728</v>
      </c>
    </row>
    <row r="9373" spans="1:3">
      <c r="A9373">
        <v>9370</v>
      </c>
      <c r="B9373" s="21">
        <v>0.23069061503922855</v>
      </c>
      <c r="C9373" s="21">
        <v>0.24741992691543929</v>
      </c>
    </row>
    <row r="9374" spans="1:3">
      <c r="A9374">
        <v>9371</v>
      </c>
      <c r="B9374" s="21">
        <v>0.21846375771932497</v>
      </c>
      <c r="C9374" s="21">
        <v>0.21978372545099206</v>
      </c>
    </row>
    <row r="9375" spans="1:3">
      <c r="A9375">
        <v>9372</v>
      </c>
      <c r="B9375" s="21">
        <v>0.25690263504062683</v>
      </c>
      <c r="C9375" s="21">
        <v>0.15261806416141521</v>
      </c>
    </row>
    <row r="9376" spans="1:3">
      <c r="A9376">
        <v>9373</v>
      </c>
      <c r="B9376" s="21">
        <v>0.24735798688637356</v>
      </c>
      <c r="C9376" s="21">
        <v>0.15043716384635078</v>
      </c>
    </row>
    <row r="9377" spans="1:3">
      <c r="A9377">
        <v>9374</v>
      </c>
      <c r="B9377" s="21">
        <v>0.22776017515509239</v>
      </c>
      <c r="C9377" s="21">
        <v>0.23983362753491691</v>
      </c>
    </row>
    <row r="9378" spans="1:3">
      <c r="A9378">
        <v>9375</v>
      </c>
      <c r="B9378" s="21">
        <v>0.22267034093367233</v>
      </c>
      <c r="C9378" s="21">
        <v>0.22134699637652391</v>
      </c>
    </row>
    <row r="9379" spans="1:3">
      <c r="A9379">
        <v>9376</v>
      </c>
      <c r="B9379" s="21">
        <v>0.2588449543705818</v>
      </c>
      <c r="C9379" s="21">
        <v>0.19834649131162976</v>
      </c>
    </row>
    <row r="9380" spans="1:3">
      <c r="A9380">
        <v>9377</v>
      </c>
      <c r="B9380" s="21">
        <v>0.2520652184384477</v>
      </c>
      <c r="C9380" s="21">
        <v>0.22434530333063493</v>
      </c>
    </row>
    <row r="9381" spans="1:3">
      <c r="A9381">
        <v>9378</v>
      </c>
      <c r="B9381" s="21">
        <v>0.27956067928558503</v>
      </c>
      <c r="C9381" s="21">
        <v>0.15529468055694215</v>
      </c>
    </row>
    <row r="9382" spans="1:3">
      <c r="A9382">
        <v>9379</v>
      </c>
      <c r="B9382" s="21">
        <v>0.21945970737490392</v>
      </c>
      <c r="C9382" s="21">
        <v>0.20114895391675344</v>
      </c>
    </row>
    <row r="9383" spans="1:3">
      <c r="A9383">
        <v>9380</v>
      </c>
      <c r="B9383" s="21">
        <v>0.24588084760393969</v>
      </c>
      <c r="C9383" s="21">
        <v>0.15251806343390895</v>
      </c>
    </row>
    <row r="9384" spans="1:3">
      <c r="A9384">
        <v>9381</v>
      </c>
      <c r="B9384" s="21">
        <v>0.23371799042971647</v>
      </c>
      <c r="C9384" s="21">
        <v>0.19374354252350498</v>
      </c>
    </row>
    <row r="9385" spans="1:3">
      <c r="A9385">
        <v>9382</v>
      </c>
      <c r="B9385" s="21">
        <v>0.24140696973218992</v>
      </c>
      <c r="C9385" s="21">
        <v>0.24403867872120463</v>
      </c>
    </row>
    <row r="9386" spans="1:3">
      <c r="A9386">
        <v>9383</v>
      </c>
      <c r="B9386" s="21">
        <v>0.24353113451985961</v>
      </c>
      <c r="C9386" s="21">
        <v>0.21241312014786654</v>
      </c>
    </row>
    <row r="9387" spans="1:3">
      <c r="A9387">
        <v>9384</v>
      </c>
      <c r="B9387" s="21">
        <v>0.23385739090010405</v>
      </c>
      <c r="C9387" s="21">
        <v>0.18580306843154967</v>
      </c>
    </row>
    <row r="9388" spans="1:3">
      <c r="A9388">
        <v>9385</v>
      </c>
      <c r="B9388" s="21">
        <v>0.25436197469623145</v>
      </c>
      <c r="C9388" s="21">
        <v>0.17385765322640478</v>
      </c>
    </row>
    <row r="9389" spans="1:3">
      <c r="A9389">
        <v>9386</v>
      </c>
      <c r="B9389" s="21">
        <v>0.24085277271234345</v>
      </c>
      <c r="C9389" s="21">
        <v>0.1937195161240311</v>
      </c>
    </row>
    <row r="9390" spans="1:3">
      <c r="A9390">
        <v>9387</v>
      </c>
      <c r="B9390" s="21">
        <v>0.23932650853398107</v>
      </c>
      <c r="C9390" s="21">
        <v>0.23459364726760804</v>
      </c>
    </row>
    <row r="9391" spans="1:3">
      <c r="A9391">
        <v>9388</v>
      </c>
      <c r="B9391" s="21">
        <v>0.20804077155976203</v>
      </c>
      <c r="C9391" s="21">
        <v>0.20636864654669315</v>
      </c>
    </row>
    <row r="9392" spans="1:3">
      <c r="A9392">
        <v>9389</v>
      </c>
      <c r="B9392" s="21">
        <v>0.23366680005812435</v>
      </c>
      <c r="C9392" s="21">
        <v>0.16180945152012588</v>
      </c>
    </row>
    <row r="9393" spans="1:3">
      <c r="A9393">
        <v>9390</v>
      </c>
      <c r="B9393" s="21">
        <v>0.23715299929178299</v>
      </c>
      <c r="C9393" s="21">
        <v>0.18178887785479972</v>
      </c>
    </row>
    <row r="9394" spans="1:3">
      <c r="A9394">
        <v>9391</v>
      </c>
      <c r="B9394" s="21">
        <v>0.24034336951356294</v>
      </c>
      <c r="C9394" s="21">
        <v>0.28395972163682803</v>
      </c>
    </row>
    <row r="9395" spans="1:3">
      <c r="A9395">
        <v>9392</v>
      </c>
      <c r="B9395" s="21">
        <v>0.23678425657799793</v>
      </c>
      <c r="C9395" s="21">
        <v>0.18227903159291448</v>
      </c>
    </row>
    <row r="9396" spans="1:3">
      <c r="A9396">
        <v>9393</v>
      </c>
      <c r="B9396" s="21">
        <v>0.26116957597511264</v>
      </c>
      <c r="C9396" s="21">
        <v>0.18899032063383656</v>
      </c>
    </row>
    <row r="9397" spans="1:3">
      <c r="A9397">
        <v>9394</v>
      </c>
      <c r="B9397" s="21">
        <v>0.28115425465877486</v>
      </c>
      <c r="C9397" s="21">
        <v>0.1472667583982889</v>
      </c>
    </row>
    <row r="9398" spans="1:3">
      <c r="A9398">
        <v>9395</v>
      </c>
      <c r="B9398" s="21">
        <v>0.25714262076802502</v>
      </c>
      <c r="C9398" s="21">
        <v>0.18127097330757802</v>
      </c>
    </row>
    <row r="9399" spans="1:3">
      <c r="A9399">
        <v>9396</v>
      </c>
      <c r="B9399" s="21">
        <v>0.23346101628428118</v>
      </c>
      <c r="C9399" s="21">
        <v>0.18826157478921615</v>
      </c>
    </row>
    <row r="9400" spans="1:3">
      <c r="A9400">
        <v>9397</v>
      </c>
      <c r="B9400" s="21">
        <v>0.23492201954472058</v>
      </c>
      <c r="C9400" s="21">
        <v>0.20356413103811444</v>
      </c>
    </row>
    <row r="9401" spans="1:3">
      <c r="A9401">
        <v>9398</v>
      </c>
      <c r="B9401" s="21">
        <v>0.2553660424825715</v>
      </c>
      <c r="C9401" s="21">
        <v>0.14389519246226221</v>
      </c>
    </row>
    <row r="9402" spans="1:3">
      <c r="A9402">
        <v>9399</v>
      </c>
      <c r="B9402" s="21">
        <v>0.22055797934131949</v>
      </c>
      <c r="C9402" s="21">
        <v>0.24150341995293539</v>
      </c>
    </row>
    <row r="9403" spans="1:3">
      <c r="A9403">
        <v>9400</v>
      </c>
      <c r="B9403" s="21">
        <v>0.23600569022343651</v>
      </c>
      <c r="C9403" s="21">
        <v>0.17365047248718554</v>
      </c>
    </row>
    <row r="9404" spans="1:3">
      <c r="A9404">
        <v>9401</v>
      </c>
      <c r="B9404" s="21">
        <v>0.23965473098160617</v>
      </c>
      <c r="C9404" s="21">
        <v>0.22389503953064724</v>
      </c>
    </row>
    <row r="9405" spans="1:3">
      <c r="A9405">
        <v>9402</v>
      </c>
      <c r="B9405" s="21">
        <v>0.2608116043598116</v>
      </c>
      <c r="C9405" s="21">
        <v>0.18271315240606328</v>
      </c>
    </row>
    <row r="9406" spans="1:3">
      <c r="A9406">
        <v>9403</v>
      </c>
      <c r="B9406" s="21">
        <v>0.26343796726405166</v>
      </c>
      <c r="C9406" s="21">
        <v>0.15394588033649981</v>
      </c>
    </row>
    <row r="9407" spans="1:3">
      <c r="A9407">
        <v>9404</v>
      </c>
      <c r="B9407" s="21">
        <v>0.23830813776734452</v>
      </c>
      <c r="C9407" s="21">
        <v>0.22703386632167707</v>
      </c>
    </row>
    <row r="9408" spans="1:3">
      <c r="A9408">
        <v>9405</v>
      </c>
      <c r="B9408" s="21">
        <v>0.22844349383224183</v>
      </c>
      <c r="C9408" s="21">
        <v>0.20733750680904417</v>
      </c>
    </row>
    <row r="9409" spans="1:3">
      <c r="A9409">
        <v>9406</v>
      </c>
      <c r="B9409" s="21">
        <v>0.23580911391741216</v>
      </c>
      <c r="C9409" s="21">
        <v>0.21963013174044846</v>
      </c>
    </row>
    <row r="9410" spans="1:3">
      <c r="A9410">
        <v>9407</v>
      </c>
      <c r="B9410" s="21">
        <v>0.23989330061932804</v>
      </c>
      <c r="C9410" s="21">
        <v>0.20856469540696404</v>
      </c>
    </row>
    <row r="9411" spans="1:3">
      <c r="A9411">
        <v>9408</v>
      </c>
      <c r="B9411" s="21">
        <v>0.21854571316673155</v>
      </c>
      <c r="C9411" s="21">
        <v>0.20807816050261219</v>
      </c>
    </row>
    <row r="9412" spans="1:3">
      <c r="A9412">
        <v>9409</v>
      </c>
      <c r="B9412" s="21">
        <v>0.24905287388857722</v>
      </c>
      <c r="C9412" s="21">
        <v>0.15401601058334663</v>
      </c>
    </row>
    <row r="9413" spans="1:3">
      <c r="A9413">
        <v>9410</v>
      </c>
      <c r="B9413" s="21">
        <v>0.26935457947283392</v>
      </c>
      <c r="C9413" s="21">
        <v>0.13591103369736646</v>
      </c>
    </row>
    <row r="9414" spans="1:3">
      <c r="A9414">
        <v>9411</v>
      </c>
      <c r="B9414" s="21">
        <v>0.22269422324792512</v>
      </c>
      <c r="C9414" s="21">
        <v>0.20288408318349876</v>
      </c>
    </row>
    <row r="9415" spans="1:3">
      <c r="A9415">
        <v>9412</v>
      </c>
      <c r="B9415" s="21">
        <v>0.26962937631289563</v>
      </c>
      <c r="C9415" s="21">
        <v>0.17037225320013896</v>
      </c>
    </row>
    <row r="9416" spans="1:3">
      <c r="A9416">
        <v>9413</v>
      </c>
      <c r="B9416" s="21">
        <v>0.22045890583773728</v>
      </c>
      <c r="C9416" s="21">
        <v>0.17120525603618281</v>
      </c>
    </row>
    <row r="9417" spans="1:3">
      <c r="A9417">
        <v>9414</v>
      </c>
      <c r="B9417" s="21">
        <v>0.27215708517439258</v>
      </c>
      <c r="C9417" s="21">
        <v>0.19115132763475298</v>
      </c>
    </row>
    <row r="9418" spans="1:3">
      <c r="A9418">
        <v>9415</v>
      </c>
      <c r="B9418" s="21">
        <v>0.25474185651685027</v>
      </c>
      <c r="C9418" s="21">
        <v>0.19488249554696793</v>
      </c>
    </row>
    <row r="9419" spans="1:3">
      <c r="A9419">
        <v>9416</v>
      </c>
      <c r="B9419" s="21">
        <v>0.25290764161589946</v>
      </c>
      <c r="C9419" s="21">
        <v>0.19938595502026429</v>
      </c>
    </row>
    <row r="9420" spans="1:3">
      <c r="A9420">
        <v>9417</v>
      </c>
      <c r="B9420" s="21">
        <v>0.22273423841374262</v>
      </c>
      <c r="C9420" s="21">
        <v>0.25924490781470833</v>
      </c>
    </row>
    <row r="9421" spans="1:3">
      <c r="A9421">
        <v>9418</v>
      </c>
      <c r="B9421" s="21">
        <v>0.26056282012224125</v>
      </c>
      <c r="C9421" s="21">
        <v>0.18572646510752291</v>
      </c>
    </row>
    <row r="9422" spans="1:3">
      <c r="A9422">
        <v>9419</v>
      </c>
      <c r="B9422" s="21">
        <v>0.24198285081978727</v>
      </c>
      <c r="C9422" s="21">
        <v>0.21028481591405446</v>
      </c>
    </row>
    <row r="9423" spans="1:3">
      <c r="A9423">
        <v>9420</v>
      </c>
      <c r="B9423" s="21">
        <v>0.25784761326433697</v>
      </c>
      <c r="C9423" s="21">
        <v>0.15778259983475393</v>
      </c>
    </row>
    <row r="9424" spans="1:3">
      <c r="A9424">
        <v>9421</v>
      </c>
      <c r="B9424" s="21">
        <v>0.21750527251576568</v>
      </c>
      <c r="C9424" s="21">
        <v>0.18512995911332519</v>
      </c>
    </row>
    <row r="9425" spans="1:3">
      <c r="A9425">
        <v>9422</v>
      </c>
      <c r="B9425" s="21">
        <v>0.23221565184906207</v>
      </c>
      <c r="C9425" s="21">
        <v>0.22574297549727806</v>
      </c>
    </row>
    <row r="9426" spans="1:3">
      <c r="A9426">
        <v>9423</v>
      </c>
      <c r="B9426" s="21">
        <v>0.21042983830772333</v>
      </c>
      <c r="C9426" s="21">
        <v>0.19312073834286503</v>
      </c>
    </row>
    <row r="9427" spans="1:3">
      <c r="A9427">
        <v>9424</v>
      </c>
      <c r="B9427" s="21">
        <v>0.23794236287594883</v>
      </c>
      <c r="C9427" s="21">
        <v>0.17072061644275124</v>
      </c>
    </row>
    <row r="9428" spans="1:3">
      <c r="A9428">
        <v>9425</v>
      </c>
      <c r="B9428" s="21">
        <v>0.23651458924947766</v>
      </c>
      <c r="C9428" s="21">
        <v>0.16963046049065206</v>
      </c>
    </row>
    <row r="9429" spans="1:3">
      <c r="A9429">
        <v>9426</v>
      </c>
      <c r="B9429" s="21">
        <v>0.27331198414294627</v>
      </c>
      <c r="C9429" s="21">
        <v>0.18729043826522315</v>
      </c>
    </row>
    <row r="9430" spans="1:3">
      <c r="A9430">
        <v>9427</v>
      </c>
      <c r="B9430" s="21">
        <v>0.2057619418884401</v>
      </c>
      <c r="C9430" s="21">
        <v>0.20619281351371493</v>
      </c>
    </row>
    <row r="9431" spans="1:3">
      <c r="A9431">
        <v>9428</v>
      </c>
      <c r="B9431" s="21">
        <v>0.24405430849506377</v>
      </c>
      <c r="C9431" s="21">
        <v>0.18594791576686823</v>
      </c>
    </row>
    <row r="9432" spans="1:3">
      <c r="A9432">
        <v>9429</v>
      </c>
      <c r="B9432" s="21">
        <v>0.21193504933961163</v>
      </c>
      <c r="C9432" s="21">
        <v>0.18911201271425596</v>
      </c>
    </row>
    <row r="9433" spans="1:3">
      <c r="A9433">
        <v>9430</v>
      </c>
      <c r="B9433" s="21">
        <v>0.25832740664938186</v>
      </c>
      <c r="C9433" s="21">
        <v>0.16921057281908686</v>
      </c>
    </row>
    <row r="9434" spans="1:3">
      <c r="A9434">
        <v>9431</v>
      </c>
      <c r="B9434" s="21">
        <v>0.26718253458587193</v>
      </c>
      <c r="C9434" s="21">
        <v>0.13241652807043741</v>
      </c>
    </row>
    <row r="9435" spans="1:3">
      <c r="A9435">
        <v>9432</v>
      </c>
      <c r="B9435" s="21">
        <v>0.25132472968265551</v>
      </c>
      <c r="C9435" s="21">
        <v>0.15439522872096487</v>
      </c>
    </row>
    <row r="9436" spans="1:3">
      <c r="A9436">
        <v>9433</v>
      </c>
      <c r="B9436" s="21">
        <v>0.23602308653229964</v>
      </c>
      <c r="C9436" s="21">
        <v>0.22644528034629285</v>
      </c>
    </row>
    <row r="9437" spans="1:3">
      <c r="A9437">
        <v>9434</v>
      </c>
      <c r="B9437" s="21">
        <v>0.26982306144630835</v>
      </c>
      <c r="C9437" s="21">
        <v>0.22509348512330626</v>
      </c>
    </row>
    <row r="9438" spans="1:3">
      <c r="A9438">
        <v>9435</v>
      </c>
      <c r="B9438" s="21">
        <v>0.25524960340563613</v>
      </c>
      <c r="C9438" s="21">
        <v>0.17342835869230175</v>
      </c>
    </row>
    <row r="9439" spans="1:3">
      <c r="A9439">
        <v>9436</v>
      </c>
      <c r="B9439" s="21">
        <v>0.23903830632965484</v>
      </c>
      <c r="C9439" s="21">
        <v>0.17998419186428422</v>
      </c>
    </row>
    <row r="9440" spans="1:3">
      <c r="A9440">
        <v>9437</v>
      </c>
      <c r="B9440" s="21">
        <v>0.24547439546643132</v>
      </c>
      <c r="C9440" s="21">
        <v>0.21965949194465667</v>
      </c>
    </row>
    <row r="9441" spans="1:3">
      <c r="A9441">
        <v>9438</v>
      </c>
      <c r="B9441" s="21">
        <v>0.2327202224001973</v>
      </c>
      <c r="C9441" s="21">
        <v>0.22371711167095246</v>
      </c>
    </row>
    <row r="9442" spans="1:3">
      <c r="A9442">
        <v>9439</v>
      </c>
      <c r="B9442" s="21">
        <v>0.23344000223311706</v>
      </c>
      <c r="C9442" s="21">
        <v>0.19860966364419561</v>
      </c>
    </row>
    <row r="9443" spans="1:3">
      <c r="A9443">
        <v>9440</v>
      </c>
      <c r="B9443" s="21">
        <v>0.24458471728926162</v>
      </c>
      <c r="C9443" s="21">
        <v>0.19566338454968044</v>
      </c>
    </row>
    <row r="9444" spans="1:3">
      <c r="A9444">
        <v>9441</v>
      </c>
      <c r="B9444" s="21">
        <v>0.25304766984184313</v>
      </c>
      <c r="C9444" s="21">
        <v>0.16286940921030868</v>
      </c>
    </row>
    <row r="9445" spans="1:3">
      <c r="A9445">
        <v>9442</v>
      </c>
      <c r="B9445" s="21">
        <v>0.20447518021294514</v>
      </c>
      <c r="C9445" s="21">
        <v>0.20447998269083387</v>
      </c>
    </row>
    <row r="9446" spans="1:3">
      <c r="A9446">
        <v>9443</v>
      </c>
      <c r="B9446" s="21">
        <v>0.23965675289440502</v>
      </c>
      <c r="C9446" s="21">
        <v>0.20340667148574845</v>
      </c>
    </row>
    <row r="9447" spans="1:3">
      <c r="A9447">
        <v>9444</v>
      </c>
      <c r="B9447" s="21">
        <v>0.28409668817293426</v>
      </c>
      <c r="C9447" s="21">
        <v>0.14112019390575492</v>
      </c>
    </row>
    <row r="9448" spans="1:3">
      <c r="A9448">
        <v>9445</v>
      </c>
      <c r="B9448" s="21">
        <v>0.22153764483860297</v>
      </c>
      <c r="C9448" s="21">
        <v>0.17510961658323412</v>
      </c>
    </row>
    <row r="9449" spans="1:3">
      <c r="A9449">
        <v>9446</v>
      </c>
      <c r="B9449" s="21">
        <v>0.23614805710537337</v>
      </c>
      <c r="C9449" s="21">
        <v>0.16604413323734116</v>
      </c>
    </row>
    <row r="9450" spans="1:3">
      <c r="A9450">
        <v>9447</v>
      </c>
      <c r="B9450" s="21">
        <v>0.22297818130024405</v>
      </c>
      <c r="C9450" s="21">
        <v>0.1737988635106382</v>
      </c>
    </row>
    <row r="9451" spans="1:3">
      <c r="A9451">
        <v>9448</v>
      </c>
      <c r="B9451" s="21">
        <v>0.24896296773367035</v>
      </c>
      <c r="C9451" s="21">
        <v>0.19797717899469525</v>
      </c>
    </row>
    <row r="9452" spans="1:3">
      <c r="A9452">
        <v>9449</v>
      </c>
      <c r="B9452" s="21">
        <v>0.2451446860605149</v>
      </c>
      <c r="C9452" s="21">
        <v>0.15770225770227703</v>
      </c>
    </row>
    <row r="9453" spans="1:3">
      <c r="A9453">
        <v>9450</v>
      </c>
      <c r="B9453" s="21">
        <v>0.23306815971087233</v>
      </c>
      <c r="C9453" s="21">
        <v>0.19163785008214423</v>
      </c>
    </row>
    <row r="9454" spans="1:3">
      <c r="A9454">
        <v>9451</v>
      </c>
      <c r="B9454" s="21">
        <v>0.24268677849533768</v>
      </c>
      <c r="C9454" s="21">
        <v>0.18585234242928744</v>
      </c>
    </row>
    <row r="9455" spans="1:3">
      <c r="A9455">
        <v>9452</v>
      </c>
      <c r="B9455" s="21">
        <v>0.22051214208215444</v>
      </c>
      <c r="C9455" s="21">
        <v>0.23255468100428878</v>
      </c>
    </row>
    <row r="9456" spans="1:3">
      <c r="A9456">
        <v>9453</v>
      </c>
      <c r="B9456" s="21">
        <v>0.27051059989581994</v>
      </c>
      <c r="C9456" s="21">
        <v>0.29168814832724466</v>
      </c>
    </row>
    <row r="9457" spans="1:3">
      <c r="A9457">
        <v>9454</v>
      </c>
      <c r="B9457" s="21">
        <v>0.21976827248193553</v>
      </c>
      <c r="C9457" s="21">
        <v>0.28967801697422346</v>
      </c>
    </row>
    <row r="9458" spans="1:3">
      <c r="A9458">
        <v>9455</v>
      </c>
      <c r="B9458" s="21">
        <v>0.25220433192747682</v>
      </c>
      <c r="C9458" s="21">
        <v>0.18614220845412466</v>
      </c>
    </row>
    <row r="9459" spans="1:3">
      <c r="A9459">
        <v>9456</v>
      </c>
      <c r="B9459" s="21">
        <v>0.27909132833646999</v>
      </c>
      <c r="C9459" s="21">
        <v>0.21411702644132274</v>
      </c>
    </row>
    <row r="9460" spans="1:3">
      <c r="A9460">
        <v>9457</v>
      </c>
      <c r="B9460" s="21">
        <v>0.25407478105839676</v>
      </c>
      <c r="C9460" s="21">
        <v>0.14085838314079641</v>
      </c>
    </row>
    <row r="9461" spans="1:3">
      <c r="A9461">
        <v>9458</v>
      </c>
      <c r="B9461" s="21">
        <v>0.23004483014248719</v>
      </c>
      <c r="C9461" s="21">
        <v>0.18579251053461598</v>
      </c>
    </row>
    <row r="9462" spans="1:3">
      <c r="A9462">
        <v>9459</v>
      </c>
      <c r="B9462" s="21">
        <v>0.30541712894260958</v>
      </c>
      <c r="C9462" s="21">
        <v>0.11008983676322358</v>
      </c>
    </row>
    <row r="9463" spans="1:3">
      <c r="A9463">
        <v>9460</v>
      </c>
      <c r="B9463" s="21">
        <v>0.21421463016326514</v>
      </c>
      <c r="C9463" s="21">
        <v>0.18624301205539029</v>
      </c>
    </row>
    <row r="9464" spans="1:3">
      <c r="A9464">
        <v>9461</v>
      </c>
      <c r="B9464" s="21">
        <v>0.20887280327257762</v>
      </c>
      <c r="C9464" s="21">
        <v>0.22208385290387125</v>
      </c>
    </row>
    <row r="9465" spans="1:3">
      <c r="A9465">
        <v>9462</v>
      </c>
      <c r="B9465" s="21">
        <v>0.21203003148245958</v>
      </c>
      <c r="C9465" s="21">
        <v>0.20676600582263865</v>
      </c>
    </row>
    <row r="9466" spans="1:3">
      <c r="A9466">
        <v>9463</v>
      </c>
      <c r="B9466" s="21">
        <v>0.21285724410205253</v>
      </c>
      <c r="C9466" s="21">
        <v>0.18925643001542022</v>
      </c>
    </row>
    <row r="9467" spans="1:3">
      <c r="A9467">
        <v>9464</v>
      </c>
      <c r="B9467" s="21">
        <v>0.25641299429920772</v>
      </c>
      <c r="C9467" s="21">
        <v>0.17756852713607355</v>
      </c>
    </row>
    <row r="9468" spans="1:3">
      <c r="A9468">
        <v>9465</v>
      </c>
      <c r="B9468" s="21">
        <v>0.25333297315703057</v>
      </c>
      <c r="C9468" s="21">
        <v>0.19627812930996522</v>
      </c>
    </row>
    <row r="9469" spans="1:3">
      <c r="A9469">
        <v>9466</v>
      </c>
      <c r="B9469" s="21">
        <v>0.23627700453479428</v>
      </c>
      <c r="C9469" s="21">
        <v>0.16282282383637589</v>
      </c>
    </row>
    <row r="9470" spans="1:3">
      <c r="A9470">
        <v>9467</v>
      </c>
      <c r="B9470" s="21">
        <v>0.26100878148475576</v>
      </c>
      <c r="C9470" s="21">
        <v>0.23011854683077271</v>
      </c>
    </row>
    <row r="9471" spans="1:3">
      <c r="A9471">
        <v>9468</v>
      </c>
      <c r="B9471" s="21">
        <v>0.21599584855983781</v>
      </c>
      <c r="C9471" s="21">
        <v>0.1896562883478688</v>
      </c>
    </row>
    <row r="9472" spans="1:3">
      <c r="A9472">
        <v>9469</v>
      </c>
      <c r="B9472" s="21">
        <v>0.21793150503639724</v>
      </c>
      <c r="C9472" s="21">
        <v>0.22337816439191863</v>
      </c>
    </row>
    <row r="9473" spans="1:3">
      <c r="A9473">
        <v>9470</v>
      </c>
      <c r="B9473" s="21">
        <v>0.24867659488107799</v>
      </c>
      <c r="C9473" s="21">
        <v>0.17982755435235218</v>
      </c>
    </row>
    <row r="9474" spans="1:3">
      <c r="A9474">
        <v>9471</v>
      </c>
      <c r="B9474" s="21">
        <v>0.24604132504095722</v>
      </c>
      <c r="C9474" s="21">
        <v>0.20113389228434694</v>
      </c>
    </row>
    <row r="9475" spans="1:3">
      <c r="A9475">
        <v>9472</v>
      </c>
      <c r="B9475" s="21">
        <v>0.25060333678182406</v>
      </c>
      <c r="C9475" s="21">
        <v>0.18096318665083164</v>
      </c>
    </row>
    <row r="9476" spans="1:3">
      <c r="A9476">
        <v>9473</v>
      </c>
      <c r="B9476" s="21">
        <v>0.2182303166211701</v>
      </c>
      <c r="C9476" s="21">
        <v>0.25741590477994253</v>
      </c>
    </row>
    <row r="9477" spans="1:3">
      <c r="A9477">
        <v>9474</v>
      </c>
      <c r="B9477" s="21">
        <v>0.23378172198612207</v>
      </c>
      <c r="C9477" s="21">
        <v>0.22274539395513168</v>
      </c>
    </row>
    <row r="9478" spans="1:3">
      <c r="A9478">
        <v>9475</v>
      </c>
      <c r="B9478" s="21">
        <v>0.23998141197390929</v>
      </c>
      <c r="C9478" s="21">
        <v>0.15520664995387962</v>
      </c>
    </row>
    <row r="9479" spans="1:3">
      <c r="A9479">
        <v>9476</v>
      </c>
      <c r="B9479" s="21">
        <v>0.20249436202648968</v>
      </c>
      <c r="C9479" s="21">
        <v>0.22291298212432889</v>
      </c>
    </row>
    <row r="9480" spans="1:3">
      <c r="A9480">
        <v>9477</v>
      </c>
      <c r="B9480" s="21">
        <v>0.27747478741182929</v>
      </c>
      <c r="C9480" s="21">
        <v>0.12969734746459399</v>
      </c>
    </row>
    <row r="9481" spans="1:3">
      <c r="A9481">
        <v>9478</v>
      </c>
      <c r="B9481" s="21">
        <v>0.26261742271036725</v>
      </c>
      <c r="C9481" s="21">
        <v>0.14205341894448847</v>
      </c>
    </row>
    <row r="9482" spans="1:3">
      <c r="A9482">
        <v>9479</v>
      </c>
      <c r="B9482" s="21">
        <v>0.27382480341834592</v>
      </c>
      <c r="C9482" s="21">
        <v>0.1211431354505071</v>
      </c>
    </row>
    <row r="9483" spans="1:3">
      <c r="A9483">
        <v>9480</v>
      </c>
      <c r="B9483" s="21">
        <v>0.29352791633535297</v>
      </c>
      <c r="C9483" s="21">
        <v>0.12847218136466257</v>
      </c>
    </row>
    <row r="9484" spans="1:3">
      <c r="A9484">
        <v>9481</v>
      </c>
      <c r="B9484" s="21">
        <v>0.22393647859055438</v>
      </c>
      <c r="C9484" s="21">
        <v>0.24390205995777139</v>
      </c>
    </row>
    <row r="9485" spans="1:3">
      <c r="A9485">
        <v>9482</v>
      </c>
      <c r="B9485" s="21">
        <v>0.21265483491614412</v>
      </c>
      <c r="C9485" s="21">
        <v>0.23648271657816333</v>
      </c>
    </row>
    <row r="9486" spans="1:3">
      <c r="A9486">
        <v>9483</v>
      </c>
      <c r="B9486" s="21">
        <v>0.22818830151154701</v>
      </c>
      <c r="C9486" s="21">
        <v>0.20543738514906054</v>
      </c>
    </row>
    <row r="9487" spans="1:3">
      <c r="A9487">
        <v>9484</v>
      </c>
      <c r="B9487" s="21">
        <v>0.26223530494829467</v>
      </c>
      <c r="C9487" s="21">
        <v>0.2223903635632411</v>
      </c>
    </row>
    <row r="9488" spans="1:3">
      <c r="A9488">
        <v>9485</v>
      </c>
      <c r="B9488" s="21">
        <v>0.22671495235958045</v>
      </c>
      <c r="C9488" s="21">
        <v>0.22482893627434514</v>
      </c>
    </row>
    <row r="9489" spans="1:3">
      <c r="A9489">
        <v>9486</v>
      </c>
      <c r="B9489" s="21">
        <v>0.27531785266052172</v>
      </c>
      <c r="C9489" s="21">
        <v>0.14299348485962696</v>
      </c>
    </row>
    <row r="9490" spans="1:3">
      <c r="A9490">
        <v>9487</v>
      </c>
      <c r="B9490" s="21">
        <v>0.22014321782923355</v>
      </c>
      <c r="C9490" s="21">
        <v>0.21074734713376247</v>
      </c>
    </row>
    <row r="9491" spans="1:3">
      <c r="A9491">
        <v>9488</v>
      </c>
      <c r="B9491" s="21">
        <v>0.25011011279467793</v>
      </c>
      <c r="C9491" s="21">
        <v>0.2434312238524482</v>
      </c>
    </row>
    <row r="9492" spans="1:3">
      <c r="A9492">
        <v>9489</v>
      </c>
      <c r="B9492" s="21">
        <v>0.24657297796929276</v>
      </c>
      <c r="C9492" s="21">
        <v>0.18870493555003404</v>
      </c>
    </row>
    <row r="9493" spans="1:3">
      <c r="A9493">
        <v>9490</v>
      </c>
      <c r="B9493" s="21">
        <v>0.26011388360453996</v>
      </c>
      <c r="C9493" s="21">
        <v>0.17883580978938449</v>
      </c>
    </row>
    <row r="9494" spans="1:3">
      <c r="A9494">
        <v>9491</v>
      </c>
      <c r="B9494" s="21">
        <v>0.25535122741682331</v>
      </c>
      <c r="C9494" s="21">
        <v>0.12870654339542781</v>
      </c>
    </row>
    <row r="9495" spans="1:3">
      <c r="A9495">
        <v>9492</v>
      </c>
      <c r="B9495" s="21">
        <v>0.24150707439250471</v>
      </c>
      <c r="C9495" s="21">
        <v>0.14928232446469539</v>
      </c>
    </row>
    <row r="9496" spans="1:3">
      <c r="A9496">
        <v>9493</v>
      </c>
      <c r="B9496" s="21">
        <v>0.24085769947846175</v>
      </c>
      <c r="C9496" s="21">
        <v>0.26114925841675002</v>
      </c>
    </row>
    <row r="9497" spans="1:3">
      <c r="A9497">
        <v>9494</v>
      </c>
      <c r="B9497" s="21">
        <v>0.20413017020296903</v>
      </c>
      <c r="C9497" s="21">
        <v>0.19166745180822919</v>
      </c>
    </row>
    <row r="9498" spans="1:3">
      <c r="A9498">
        <v>9495</v>
      </c>
      <c r="B9498" s="21">
        <v>0.26971350108604919</v>
      </c>
      <c r="C9498" s="21">
        <v>0.17239531858790499</v>
      </c>
    </row>
    <row r="9499" spans="1:3">
      <c r="A9499">
        <v>9496</v>
      </c>
      <c r="B9499" s="21">
        <v>0.23099111286416019</v>
      </c>
      <c r="C9499" s="21">
        <v>0.20324291796250013</v>
      </c>
    </row>
    <row r="9500" spans="1:3">
      <c r="A9500">
        <v>9497</v>
      </c>
      <c r="B9500" s="21">
        <v>0.21587329854480813</v>
      </c>
      <c r="C9500" s="21">
        <v>0.23552497796268179</v>
      </c>
    </row>
    <row r="9501" spans="1:3">
      <c r="A9501">
        <v>9498</v>
      </c>
      <c r="B9501" s="21">
        <v>0.27756865896129407</v>
      </c>
      <c r="C9501" s="21">
        <v>0.13586269304191381</v>
      </c>
    </row>
    <row r="9502" spans="1:3">
      <c r="A9502">
        <v>9499</v>
      </c>
      <c r="B9502" s="21">
        <v>0.24275698808712759</v>
      </c>
      <c r="C9502" s="21">
        <v>0.17383613647906032</v>
      </c>
    </row>
    <row r="9503" spans="1:3">
      <c r="A9503">
        <v>9500</v>
      </c>
      <c r="B9503" s="21">
        <v>0.22447284555834499</v>
      </c>
      <c r="C9503" s="21">
        <v>0.18538810482432835</v>
      </c>
    </row>
    <row r="9504" spans="1:3">
      <c r="A9504">
        <v>9501</v>
      </c>
      <c r="B9504" s="21">
        <v>0.24603478915337312</v>
      </c>
      <c r="C9504" s="21">
        <v>0.19631967379814635</v>
      </c>
    </row>
    <row r="9505" spans="1:3">
      <c r="A9505">
        <v>9502</v>
      </c>
      <c r="B9505" s="21">
        <v>0.24042198470026782</v>
      </c>
      <c r="C9505" s="21">
        <v>0.23772604952413984</v>
      </c>
    </row>
    <row r="9506" spans="1:3">
      <c r="A9506">
        <v>9503</v>
      </c>
      <c r="B9506" s="21">
        <v>0.2678090722879497</v>
      </c>
      <c r="C9506" s="21">
        <v>0.14119046893711848</v>
      </c>
    </row>
    <row r="9507" spans="1:3">
      <c r="A9507">
        <v>9504</v>
      </c>
      <c r="B9507" s="21">
        <v>0.23453985113730411</v>
      </c>
      <c r="C9507" s="21">
        <v>0.15926544301333481</v>
      </c>
    </row>
    <row r="9508" spans="1:3">
      <c r="A9508">
        <v>9505</v>
      </c>
      <c r="B9508" s="21">
        <v>0.20856167500288988</v>
      </c>
      <c r="C9508" s="21">
        <v>0.2063809026469017</v>
      </c>
    </row>
    <row r="9509" spans="1:3">
      <c r="A9509">
        <v>9506</v>
      </c>
      <c r="B9509" s="21">
        <v>0.26152981517167423</v>
      </c>
      <c r="C9509" s="21">
        <v>0.15286198912930085</v>
      </c>
    </row>
    <row r="9510" spans="1:3">
      <c r="A9510">
        <v>9507</v>
      </c>
      <c r="B9510" s="21">
        <v>0.21474015954410713</v>
      </c>
      <c r="C9510" s="21">
        <v>0.18627826316516324</v>
      </c>
    </row>
    <row r="9511" spans="1:3">
      <c r="A9511">
        <v>9508</v>
      </c>
      <c r="B9511" s="21">
        <v>0.21498161555980899</v>
      </c>
      <c r="C9511" s="21">
        <v>0.19355195843277295</v>
      </c>
    </row>
    <row r="9512" spans="1:3">
      <c r="A9512">
        <v>9509</v>
      </c>
      <c r="B9512" s="21">
        <v>0.21424710954745757</v>
      </c>
      <c r="C9512" s="21">
        <v>0.17604516111168939</v>
      </c>
    </row>
    <row r="9513" spans="1:3">
      <c r="A9513">
        <v>9510</v>
      </c>
      <c r="B9513" s="21">
        <v>0.22479934505919846</v>
      </c>
      <c r="C9513" s="21">
        <v>0.18890486509260346</v>
      </c>
    </row>
    <row r="9514" spans="1:3">
      <c r="A9514">
        <v>9511</v>
      </c>
      <c r="B9514" s="21">
        <v>0.24593195756596789</v>
      </c>
      <c r="C9514" s="21">
        <v>0.1463961830861949</v>
      </c>
    </row>
    <row r="9515" spans="1:3">
      <c r="A9515">
        <v>9512</v>
      </c>
      <c r="B9515" s="21">
        <v>0.20357736627227685</v>
      </c>
      <c r="C9515" s="21">
        <v>0.21005104298900298</v>
      </c>
    </row>
    <row r="9516" spans="1:3">
      <c r="A9516">
        <v>9513</v>
      </c>
      <c r="B9516" s="21">
        <v>0.21919237876475978</v>
      </c>
      <c r="C9516" s="21">
        <v>0.2055381447674007</v>
      </c>
    </row>
    <row r="9517" spans="1:3">
      <c r="A9517">
        <v>9514</v>
      </c>
      <c r="B9517" s="21">
        <v>0.2773165660172438</v>
      </c>
      <c r="C9517" s="21">
        <v>0.11928184892270433</v>
      </c>
    </row>
    <row r="9518" spans="1:3">
      <c r="A9518">
        <v>9515</v>
      </c>
      <c r="B9518" s="21">
        <v>0.25347077963362524</v>
      </c>
      <c r="C9518" s="21">
        <v>0.1754527878261174</v>
      </c>
    </row>
    <row r="9519" spans="1:3">
      <c r="A9519">
        <v>9516</v>
      </c>
      <c r="B9519" s="21">
        <v>0.21321404030252009</v>
      </c>
      <c r="C9519" s="21">
        <v>0.19845909691169367</v>
      </c>
    </row>
    <row r="9520" spans="1:3">
      <c r="A9520">
        <v>9517</v>
      </c>
      <c r="B9520" s="21">
        <v>0.26694496282754976</v>
      </c>
      <c r="C9520" s="21">
        <v>0.14696145656910267</v>
      </c>
    </row>
    <row r="9521" spans="1:3">
      <c r="A9521">
        <v>9518</v>
      </c>
      <c r="B9521" s="21">
        <v>0.28305964430274738</v>
      </c>
      <c r="C9521" s="21">
        <v>0.1623469710212041</v>
      </c>
    </row>
    <row r="9522" spans="1:3">
      <c r="A9522">
        <v>9519</v>
      </c>
      <c r="B9522" s="21">
        <v>0.26137138861412079</v>
      </c>
      <c r="C9522" s="21">
        <v>0.16113714812756733</v>
      </c>
    </row>
    <row r="9523" spans="1:3">
      <c r="A9523">
        <v>9520</v>
      </c>
      <c r="B9523" s="21">
        <v>0.2051423420232443</v>
      </c>
      <c r="C9523" s="21">
        <v>0.20023009905328468</v>
      </c>
    </row>
    <row r="9524" spans="1:3">
      <c r="A9524">
        <v>9521</v>
      </c>
      <c r="B9524" s="21">
        <v>0.24615201461836925</v>
      </c>
      <c r="C9524" s="21">
        <v>0.13773439998450085</v>
      </c>
    </row>
    <row r="9525" spans="1:3">
      <c r="A9525">
        <v>9522</v>
      </c>
      <c r="B9525" s="21">
        <v>0.27940926296682028</v>
      </c>
      <c r="C9525" s="21">
        <v>0.18030564393085718</v>
      </c>
    </row>
    <row r="9526" spans="1:3">
      <c r="A9526">
        <v>9523</v>
      </c>
      <c r="B9526" s="21">
        <v>0.25438304990597949</v>
      </c>
      <c r="C9526" s="21">
        <v>0.19302351545756058</v>
      </c>
    </row>
    <row r="9527" spans="1:3">
      <c r="A9527">
        <v>9524</v>
      </c>
      <c r="B9527" s="21">
        <v>0.26191910908739774</v>
      </c>
      <c r="C9527" s="21">
        <v>0.21385824390738642</v>
      </c>
    </row>
    <row r="9528" spans="1:3">
      <c r="A9528">
        <v>9525</v>
      </c>
      <c r="B9528" s="21">
        <v>0.28554501301273849</v>
      </c>
      <c r="C9528" s="21">
        <v>0.18185197213398263</v>
      </c>
    </row>
    <row r="9529" spans="1:3">
      <c r="A9529">
        <v>9526</v>
      </c>
      <c r="B9529" s="21">
        <v>0.24075735235319454</v>
      </c>
      <c r="C9529" s="21">
        <v>0.15559717220462199</v>
      </c>
    </row>
    <row r="9530" spans="1:3">
      <c r="A9530">
        <v>9527</v>
      </c>
      <c r="B9530" s="21">
        <v>0.24050471901756926</v>
      </c>
      <c r="C9530" s="21">
        <v>0.16316341519775782</v>
      </c>
    </row>
    <row r="9531" spans="1:3">
      <c r="A9531">
        <v>9528</v>
      </c>
      <c r="B9531" s="21">
        <v>0.20716567079445422</v>
      </c>
      <c r="C9531" s="21">
        <v>0.21354870700147904</v>
      </c>
    </row>
    <row r="9532" spans="1:3">
      <c r="A9532">
        <v>9529</v>
      </c>
      <c r="B9532" s="21">
        <v>0.23141456307121627</v>
      </c>
      <c r="C9532" s="21">
        <v>0.27043025795492981</v>
      </c>
    </row>
    <row r="9533" spans="1:3">
      <c r="A9533">
        <v>9530</v>
      </c>
      <c r="B9533" s="21">
        <v>0.24457748564699167</v>
      </c>
      <c r="C9533" s="21">
        <v>0.16531559985698846</v>
      </c>
    </row>
    <row r="9534" spans="1:3">
      <c r="A9534">
        <v>9531</v>
      </c>
      <c r="B9534" s="21">
        <v>0.22904529622238101</v>
      </c>
      <c r="C9534" s="21">
        <v>0.18381190053049531</v>
      </c>
    </row>
    <row r="9535" spans="1:3">
      <c r="A9535">
        <v>9532</v>
      </c>
      <c r="B9535" s="21">
        <v>0.2846064680220845</v>
      </c>
      <c r="C9535" s="21">
        <v>0.11129476688198214</v>
      </c>
    </row>
    <row r="9536" spans="1:3">
      <c r="A9536">
        <v>9533</v>
      </c>
      <c r="B9536" s="21">
        <v>0.26308868785824369</v>
      </c>
      <c r="C9536" s="21">
        <v>0.14649389063310617</v>
      </c>
    </row>
    <row r="9537" spans="1:3">
      <c r="A9537">
        <v>9534</v>
      </c>
      <c r="B9537" s="21">
        <v>0.32131496890450806</v>
      </c>
      <c r="C9537" s="21">
        <v>9.6971969367648819E-2</v>
      </c>
    </row>
    <row r="9538" spans="1:3">
      <c r="A9538">
        <v>9535</v>
      </c>
      <c r="B9538" s="21">
        <v>0.2412666099805422</v>
      </c>
      <c r="C9538" s="21">
        <v>0.24745521159198616</v>
      </c>
    </row>
    <row r="9539" spans="1:3">
      <c r="A9539">
        <v>9536</v>
      </c>
      <c r="B9539" s="21">
        <v>0.24209376111573985</v>
      </c>
      <c r="C9539" s="21">
        <v>0.19927915666557156</v>
      </c>
    </row>
    <row r="9540" spans="1:3">
      <c r="A9540">
        <v>9537</v>
      </c>
      <c r="B9540" s="21">
        <v>0.22309587947034173</v>
      </c>
      <c r="C9540" s="21">
        <v>0.18478433140126133</v>
      </c>
    </row>
    <row r="9541" spans="1:3">
      <c r="A9541">
        <v>9538</v>
      </c>
      <c r="B9541" s="21">
        <v>0.24195344332087024</v>
      </c>
      <c r="C9541" s="21">
        <v>0.15575642592092184</v>
      </c>
    </row>
    <row r="9542" spans="1:3">
      <c r="A9542">
        <v>9539</v>
      </c>
      <c r="B9542" s="21">
        <v>0.22738614558248868</v>
      </c>
      <c r="C9542" s="21">
        <v>0.19701710828068</v>
      </c>
    </row>
    <row r="9543" spans="1:3">
      <c r="A9543">
        <v>9540</v>
      </c>
      <c r="B9543" s="21">
        <v>0.25032821784333786</v>
      </c>
      <c r="C9543" s="21">
        <v>0.2106455356429103</v>
      </c>
    </row>
    <row r="9544" spans="1:3">
      <c r="A9544">
        <v>9541</v>
      </c>
      <c r="B9544" s="21">
        <v>0.23749995533108947</v>
      </c>
      <c r="C9544" s="21">
        <v>0.20561811166344587</v>
      </c>
    </row>
    <row r="9545" spans="1:3">
      <c r="A9545">
        <v>9542</v>
      </c>
      <c r="B9545" s="21">
        <v>0.23905441057086929</v>
      </c>
      <c r="C9545" s="21">
        <v>0.16538978740236721</v>
      </c>
    </row>
    <row r="9546" spans="1:3">
      <c r="A9546">
        <v>9543</v>
      </c>
      <c r="B9546" s="21">
        <v>0.28083092409657068</v>
      </c>
      <c r="C9546" s="21">
        <v>0.15018941022141866</v>
      </c>
    </row>
    <row r="9547" spans="1:3">
      <c r="A9547">
        <v>9544</v>
      </c>
      <c r="B9547" s="21">
        <v>0.23113854804754694</v>
      </c>
      <c r="C9547" s="21">
        <v>0.16969148004909251</v>
      </c>
    </row>
    <row r="9548" spans="1:3">
      <c r="A9548">
        <v>9545</v>
      </c>
      <c r="B9548" s="21">
        <v>0.24755141606370218</v>
      </c>
      <c r="C9548" s="21">
        <v>0.24851899527889168</v>
      </c>
    </row>
    <row r="9549" spans="1:3">
      <c r="A9549">
        <v>9546</v>
      </c>
      <c r="B9549" s="21">
        <v>0.24406574476246029</v>
      </c>
      <c r="C9549" s="21">
        <v>0.18681524794480683</v>
      </c>
    </row>
    <row r="9550" spans="1:3">
      <c r="A9550">
        <v>9547</v>
      </c>
      <c r="B9550" s="21">
        <v>0.22492475094652781</v>
      </c>
      <c r="C9550" s="21">
        <v>0.16394869359400838</v>
      </c>
    </row>
    <row r="9551" spans="1:3">
      <c r="A9551">
        <v>9548</v>
      </c>
      <c r="B9551" s="21">
        <v>0.23377737599669632</v>
      </c>
      <c r="C9551" s="21">
        <v>0.21342291241315728</v>
      </c>
    </row>
    <row r="9552" spans="1:3">
      <c r="A9552">
        <v>9549</v>
      </c>
      <c r="B9552" s="21">
        <v>0.20669480193414375</v>
      </c>
      <c r="C9552" s="21">
        <v>0.22725161500798249</v>
      </c>
    </row>
    <row r="9553" spans="1:3">
      <c r="A9553">
        <v>9550</v>
      </c>
      <c r="B9553" s="21">
        <v>0.20888090145285365</v>
      </c>
      <c r="C9553" s="21">
        <v>0.22138264817461459</v>
      </c>
    </row>
    <row r="9554" spans="1:3">
      <c r="A9554">
        <v>9551</v>
      </c>
      <c r="B9554" s="21">
        <v>0.2220696824111201</v>
      </c>
      <c r="C9554" s="21">
        <v>0.21047316517735382</v>
      </c>
    </row>
    <row r="9555" spans="1:3">
      <c r="A9555">
        <v>9552</v>
      </c>
      <c r="B9555" s="21">
        <v>0.21805394398605102</v>
      </c>
      <c r="C9555" s="21">
        <v>0.25598805885826942</v>
      </c>
    </row>
    <row r="9556" spans="1:3">
      <c r="A9556">
        <v>9553</v>
      </c>
      <c r="B9556" s="21">
        <v>0.23324724521747195</v>
      </c>
      <c r="C9556" s="21">
        <v>0.16980095999987319</v>
      </c>
    </row>
    <row r="9557" spans="1:3">
      <c r="A9557">
        <v>9554</v>
      </c>
      <c r="B9557" s="21">
        <v>0.25395256495336072</v>
      </c>
      <c r="C9557" s="21">
        <v>0.15881933230683729</v>
      </c>
    </row>
    <row r="9558" spans="1:3">
      <c r="A9558">
        <v>9555</v>
      </c>
      <c r="B9558" s="21">
        <v>0.24161839615822528</v>
      </c>
      <c r="C9558" s="21">
        <v>0.23141067192496517</v>
      </c>
    </row>
    <row r="9559" spans="1:3">
      <c r="A9559">
        <v>9556</v>
      </c>
      <c r="B9559" s="21">
        <v>0.22331774987652495</v>
      </c>
      <c r="C9559" s="21">
        <v>0.22428093607338873</v>
      </c>
    </row>
    <row r="9560" spans="1:3">
      <c r="A9560">
        <v>9557</v>
      </c>
      <c r="B9560" s="21">
        <v>0.24290354284108448</v>
      </c>
      <c r="C9560" s="21">
        <v>0.21397876866583154</v>
      </c>
    </row>
    <row r="9561" spans="1:3">
      <c r="A9561">
        <v>9558</v>
      </c>
      <c r="B9561" s="21">
        <v>0.25904174609526887</v>
      </c>
      <c r="C9561" s="21">
        <v>0.17336495511863567</v>
      </c>
    </row>
    <row r="9562" spans="1:3">
      <c r="A9562">
        <v>9559</v>
      </c>
      <c r="B9562" s="21">
        <v>0.2610704253184376</v>
      </c>
      <c r="C9562" s="21">
        <v>0.20526195150633061</v>
      </c>
    </row>
    <row r="9563" spans="1:3">
      <c r="A9563">
        <v>9560</v>
      </c>
      <c r="B9563" s="21">
        <v>0.25967757178493128</v>
      </c>
      <c r="C9563" s="21">
        <v>0.13149139616233946</v>
      </c>
    </row>
    <row r="9564" spans="1:3">
      <c r="A9564">
        <v>9561</v>
      </c>
      <c r="B9564" s="21">
        <v>0.22563340072067556</v>
      </c>
      <c r="C9564" s="21">
        <v>0.195777123838935</v>
      </c>
    </row>
    <row r="9565" spans="1:3">
      <c r="A9565">
        <v>9562</v>
      </c>
      <c r="B9565" s="21">
        <v>0.20900821902744451</v>
      </c>
      <c r="C9565" s="21">
        <v>0.19619925091717433</v>
      </c>
    </row>
    <row r="9566" spans="1:3">
      <c r="A9566">
        <v>9563</v>
      </c>
      <c r="B9566" s="21">
        <v>0.23134092040265367</v>
      </c>
      <c r="C9566" s="21">
        <v>0.15641510864529123</v>
      </c>
    </row>
    <row r="9567" spans="1:3">
      <c r="A9567">
        <v>9564</v>
      </c>
      <c r="B9567" s="21">
        <v>0.22697198484927075</v>
      </c>
      <c r="C9567" s="21">
        <v>0.20089614519408353</v>
      </c>
    </row>
    <row r="9568" spans="1:3">
      <c r="A9568">
        <v>9565</v>
      </c>
      <c r="B9568" s="21">
        <v>0.25097181320201467</v>
      </c>
      <c r="C9568" s="21">
        <v>0.15658723562580321</v>
      </c>
    </row>
    <row r="9569" spans="1:3">
      <c r="A9569">
        <v>9566</v>
      </c>
      <c r="B9569" s="21">
        <v>0.21242992120860432</v>
      </c>
      <c r="C9569" s="21">
        <v>0.23400839610039537</v>
      </c>
    </row>
    <row r="9570" spans="1:3">
      <c r="A9570">
        <v>9567</v>
      </c>
      <c r="B9570" s="21">
        <v>0.21894773273583384</v>
      </c>
      <c r="C9570" s="21">
        <v>0.22590821251158816</v>
      </c>
    </row>
    <row r="9571" spans="1:3">
      <c r="A9571">
        <v>9568</v>
      </c>
      <c r="B9571" s="21">
        <v>0.26189709169823316</v>
      </c>
      <c r="C9571" s="21">
        <v>0.13873531904894829</v>
      </c>
    </row>
    <row r="9572" spans="1:3">
      <c r="A9572">
        <v>9569</v>
      </c>
      <c r="B9572" s="21">
        <v>0.2160679254761711</v>
      </c>
      <c r="C9572" s="21">
        <v>0.17016992107201739</v>
      </c>
    </row>
    <row r="9573" spans="1:3">
      <c r="A9573">
        <v>9570</v>
      </c>
      <c r="B9573" s="21">
        <v>0.23507800807001641</v>
      </c>
      <c r="C9573" s="21">
        <v>0.22343004905293645</v>
      </c>
    </row>
    <row r="9574" spans="1:3">
      <c r="A9574">
        <v>9571</v>
      </c>
      <c r="B9574" s="21">
        <v>0.22953644454638933</v>
      </c>
      <c r="C9574" s="21">
        <v>0.22927459108601705</v>
      </c>
    </row>
    <row r="9575" spans="1:3">
      <c r="A9575">
        <v>9572</v>
      </c>
      <c r="B9575" s="21">
        <v>0.24777856745480603</v>
      </c>
      <c r="C9575" s="21">
        <v>0.23008660556279514</v>
      </c>
    </row>
    <row r="9576" spans="1:3">
      <c r="A9576">
        <v>9573</v>
      </c>
      <c r="B9576" s="21">
        <v>0.2581239113365682</v>
      </c>
      <c r="C9576" s="21">
        <v>0.16250081330220403</v>
      </c>
    </row>
    <row r="9577" spans="1:3">
      <c r="A9577">
        <v>9574</v>
      </c>
      <c r="B9577" s="21">
        <v>0.21943779584330275</v>
      </c>
      <c r="C9577" s="21">
        <v>0.21196434951559995</v>
      </c>
    </row>
    <row r="9578" spans="1:3">
      <c r="A9578">
        <v>9575</v>
      </c>
      <c r="B9578" s="21">
        <v>0.23320104295717695</v>
      </c>
      <c r="C9578" s="21">
        <v>0.2017443677048722</v>
      </c>
    </row>
    <row r="9579" spans="1:3">
      <c r="A9579">
        <v>9576</v>
      </c>
      <c r="B9579" s="21">
        <v>0.22273106825396524</v>
      </c>
      <c r="C9579" s="21">
        <v>0.19665335311588519</v>
      </c>
    </row>
    <row r="9580" spans="1:3">
      <c r="A9580">
        <v>9577</v>
      </c>
      <c r="B9580" s="21">
        <v>0.24799810028860805</v>
      </c>
      <c r="C9580" s="21">
        <v>0.1564501493355557</v>
      </c>
    </row>
    <row r="9581" spans="1:3">
      <c r="A9581">
        <v>9578</v>
      </c>
      <c r="B9581" s="21">
        <v>0.2798282634033239</v>
      </c>
      <c r="C9581" s="21">
        <v>0.15037712545766097</v>
      </c>
    </row>
    <row r="9582" spans="1:3">
      <c r="A9582">
        <v>9579</v>
      </c>
      <c r="B9582" s="21">
        <v>0.21606789585425359</v>
      </c>
      <c r="C9582" s="21">
        <v>0.19837086491965245</v>
      </c>
    </row>
    <row r="9583" spans="1:3">
      <c r="A9583">
        <v>9580</v>
      </c>
      <c r="B9583" s="21">
        <v>0.2449888312422982</v>
      </c>
      <c r="C9583" s="21">
        <v>0.15952897830520604</v>
      </c>
    </row>
    <row r="9584" spans="1:3">
      <c r="A9584">
        <v>9581</v>
      </c>
      <c r="B9584" s="21">
        <v>0.2417906678591048</v>
      </c>
      <c r="C9584" s="21">
        <v>0.21013918440718671</v>
      </c>
    </row>
    <row r="9585" spans="1:3">
      <c r="A9585">
        <v>9582</v>
      </c>
      <c r="B9585" s="21">
        <v>0.27693169112482852</v>
      </c>
      <c r="C9585" s="21">
        <v>0.14051520404939993</v>
      </c>
    </row>
    <row r="9586" spans="1:3">
      <c r="A9586">
        <v>9583</v>
      </c>
      <c r="B9586" s="21">
        <v>0.21011931477060874</v>
      </c>
      <c r="C9586" s="21">
        <v>0.21307979740630489</v>
      </c>
    </row>
    <row r="9587" spans="1:3">
      <c r="A9587">
        <v>9584</v>
      </c>
      <c r="B9587" s="21">
        <v>0.25949068945555498</v>
      </c>
      <c r="C9587" s="21">
        <v>0.21668892295921158</v>
      </c>
    </row>
    <row r="9588" spans="1:3">
      <c r="A9588">
        <v>9585</v>
      </c>
      <c r="B9588" s="21">
        <v>0.2881491890164522</v>
      </c>
      <c r="C9588" s="21">
        <v>0.10738147940898725</v>
      </c>
    </row>
    <row r="9589" spans="1:3">
      <c r="A9589">
        <v>9586</v>
      </c>
      <c r="B9589" s="21">
        <v>0.27192034620995614</v>
      </c>
      <c r="C9589" s="21">
        <v>0.16869359882784196</v>
      </c>
    </row>
    <row r="9590" spans="1:3">
      <c r="A9590">
        <v>9587</v>
      </c>
      <c r="B9590" s="21">
        <v>0.24467943018650423</v>
      </c>
      <c r="C9590" s="21">
        <v>0.19488631691767688</v>
      </c>
    </row>
    <row r="9591" spans="1:3">
      <c r="A9591">
        <v>9588</v>
      </c>
      <c r="B9591" s="21">
        <v>0.24845981513967891</v>
      </c>
      <c r="C9591" s="21">
        <v>0.15121207429600023</v>
      </c>
    </row>
    <row r="9592" spans="1:3">
      <c r="A9592">
        <v>9589</v>
      </c>
      <c r="B9592" s="21">
        <v>0.20574323298421454</v>
      </c>
      <c r="C9592" s="21">
        <v>0.19841671973358754</v>
      </c>
    </row>
    <row r="9593" spans="1:3">
      <c r="A9593">
        <v>9590</v>
      </c>
      <c r="B9593" s="21">
        <v>0.25474248357084139</v>
      </c>
      <c r="C9593" s="21">
        <v>0.19970011803450494</v>
      </c>
    </row>
    <row r="9594" spans="1:3">
      <c r="A9594">
        <v>9591</v>
      </c>
      <c r="B9594" s="21">
        <v>0.22748176818602794</v>
      </c>
      <c r="C9594" s="21">
        <v>0.17934933954912757</v>
      </c>
    </row>
    <row r="9595" spans="1:3">
      <c r="A9595">
        <v>9592</v>
      </c>
      <c r="B9595" s="21">
        <v>0.2177199010021019</v>
      </c>
      <c r="C9595" s="21">
        <v>0.21374096019721806</v>
      </c>
    </row>
    <row r="9596" spans="1:3">
      <c r="A9596">
        <v>9593</v>
      </c>
      <c r="B9596" s="21">
        <v>0.25308911772835568</v>
      </c>
      <c r="C9596" s="21">
        <v>0.13880911031509632</v>
      </c>
    </row>
    <row r="9597" spans="1:3">
      <c r="A9597">
        <v>9594</v>
      </c>
      <c r="B9597" s="21">
        <v>0.22631527603511731</v>
      </c>
      <c r="C9597" s="21">
        <v>0.18455515344269513</v>
      </c>
    </row>
    <row r="9598" spans="1:3">
      <c r="A9598">
        <v>9595</v>
      </c>
      <c r="B9598" s="21">
        <v>0.23934942618353919</v>
      </c>
      <c r="C9598" s="21">
        <v>0.18797290266147321</v>
      </c>
    </row>
    <row r="9599" spans="1:3">
      <c r="A9599">
        <v>9596</v>
      </c>
      <c r="B9599" s="21">
        <v>0.27129691772073256</v>
      </c>
      <c r="C9599" s="21">
        <v>0.12042385813513135</v>
      </c>
    </row>
    <row r="9600" spans="1:3">
      <c r="A9600">
        <v>9597</v>
      </c>
      <c r="B9600" s="21">
        <v>0.22813544231801677</v>
      </c>
      <c r="C9600" s="21">
        <v>0.21554880421660622</v>
      </c>
    </row>
    <row r="9601" spans="1:3">
      <c r="A9601">
        <v>9598</v>
      </c>
      <c r="B9601" s="21">
        <v>0.25032958026895785</v>
      </c>
      <c r="C9601" s="21">
        <v>0.15629034153935656</v>
      </c>
    </row>
    <row r="9602" spans="1:3">
      <c r="A9602">
        <v>9599</v>
      </c>
      <c r="B9602" s="21">
        <v>0.21046520550859218</v>
      </c>
      <c r="C9602" s="21">
        <v>0.19592201618212379</v>
      </c>
    </row>
    <row r="9603" spans="1:3">
      <c r="A9603">
        <v>9600</v>
      </c>
      <c r="B9603" s="21">
        <v>0.22176882442576787</v>
      </c>
      <c r="C9603" s="21">
        <v>0.22003764963001565</v>
      </c>
    </row>
    <row r="9604" spans="1:3">
      <c r="A9604">
        <v>9601</v>
      </c>
      <c r="B9604" s="21">
        <v>0.23794832397205384</v>
      </c>
      <c r="C9604" s="21">
        <v>0.19447562689109743</v>
      </c>
    </row>
    <row r="9605" spans="1:3">
      <c r="A9605">
        <v>9602</v>
      </c>
      <c r="B9605" s="21">
        <v>0.23421327562214173</v>
      </c>
      <c r="C9605" s="21">
        <v>0.16052038936292157</v>
      </c>
    </row>
    <row r="9606" spans="1:3">
      <c r="A9606">
        <v>9603</v>
      </c>
      <c r="B9606" s="21">
        <v>0.21443673148546574</v>
      </c>
      <c r="C9606" s="21">
        <v>0.24637233481895965</v>
      </c>
    </row>
    <row r="9607" spans="1:3">
      <c r="A9607">
        <v>9604</v>
      </c>
      <c r="B9607" s="21">
        <v>0.21304596822105804</v>
      </c>
      <c r="C9607" s="21">
        <v>0.24132679804461221</v>
      </c>
    </row>
    <row r="9608" spans="1:3">
      <c r="A9608">
        <v>9605</v>
      </c>
      <c r="B9608" s="21">
        <v>0.25733577396609059</v>
      </c>
      <c r="C9608" s="21">
        <v>0.24565233450786311</v>
      </c>
    </row>
    <row r="9609" spans="1:3">
      <c r="A9609">
        <v>9606</v>
      </c>
      <c r="B9609" s="21">
        <v>0.21046734046000656</v>
      </c>
      <c r="C9609" s="21">
        <v>0.24906499234063489</v>
      </c>
    </row>
    <row r="9610" spans="1:3">
      <c r="A9610">
        <v>9607</v>
      </c>
      <c r="B9610" s="21">
        <v>0.28548545465396236</v>
      </c>
      <c r="C9610" s="21">
        <v>0.18374453012449404</v>
      </c>
    </row>
    <row r="9611" spans="1:3">
      <c r="A9611">
        <v>9608</v>
      </c>
      <c r="B9611" s="21">
        <v>0.22902262436373483</v>
      </c>
      <c r="C9611" s="21">
        <v>0.20842129804056847</v>
      </c>
    </row>
    <row r="9612" spans="1:3">
      <c r="A9612">
        <v>9609</v>
      </c>
      <c r="B9612" s="21">
        <v>0.24580676936809639</v>
      </c>
      <c r="C9612" s="21">
        <v>0.18838236029354896</v>
      </c>
    </row>
    <row r="9613" spans="1:3">
      <c r="A9613">
        <v>9610</v>
      </c>
      <c r="B9613" s="21">
        <v>0.23263328608253819</v>
      </c>
      <c r="C9613" s="21">
        <v>0.24894322288799373</v>
      </c>
    </row>
    <row r="9614" spans="1:3">
      <c r="A9614">
        <v>9611</v>
      </c>
      <c r="B9614" s="21">
        <v>0.23025767619948906</v>
      </c>
      <c r="C9614" s="21">
        <v>0.22884368333869107</v>
      </c>
    </row>
    <row r="9615" spans="1:3">
      <c r="A9615">
        <v>9612</v>
      </c>
      <c r="B9615" s="21">
        <v>0.32873836155115499</v>
      </c>
      <c r="C9615" s="21">
        <v>8.8503505574568514E-2</v>
      </c>
    </row>
    <row r="9616" spans="1:3">
      <c r="A9616">
        <v>9613</v>
      </c>
      <c r="B9616" s="21">
        <v>0.2413782381558468</v>
      </c>
      <c r="C9616" s="21">
        <v>0.23123925756363081</v>
      </c>
    </row>
    <row r="9617" spans="1:3">
      <c r="A9617">
        <v>9614</v>
      </c>
      <c r="B9617" s="21">
        <v>0.24473058525573907</v>
      </c>
      <c r="C9617" s="21">
        <v>0.18382765791432965</v>
      </c>
    </row>
    <row r="9618" spans="1:3">
      <c r="A9618">
        <v>9615</v>
      </c>
      <c r="B9618" s="21">
        <v>0.20842883982126081</v>
      </c>
      <c r="C9618" s="21">
        <v>0.23397008908704711</v>
      </c>
    </row>
    <row r="9619" spans="1:3">
      <c r="A9619">
        <v>9616</v>
      </c>
      <c r="B9619" s="21">
        <v>0.22509360573614809</v>
      </c>
      <c r="C9619" s="21">
        <v>0.17170848770007316</v>
      </c>
    </row>
    <row r="9620" spans="1:3">
      <c r="A9620">
        <v>9617</v>
      </c>
      <c r="B9620" s="21">
        <v>0.24191749787160083</v>
      </c>
      <c r="C9620" s="21">
        <v>0.19883360085173507</v>
      </c>
    </row>
    <row r="9621" spans="1:3">
      <c r="A9621">
        <v>9618</v>
      </c>
      <c r="B9621" s="21">
        <v>0.24510299790035345</v>
      </c>
      <c r="C9621" s="21">
        <v>0.19367990673835694</v>
      </c>
    </row>
    <row r="9622" spans="1:3">
      <c r="A9622">
        <v>9619</v>
      </c>
      <c r="B9622" s="21">
        <v>0.27688179010655745</v>
      </c>
      <c r="C9622" s="21">
        <v>0.18769776175547573</v>
      </c>
    </row>
    <row r="9623" spans="1:3">
      <c r="A9623">
        <v>9620</v>
      </c>
      <c r="B9623" s="21">
        <v>0.28064223602202587</v>
      </c>
      <c r="C9623" s="21">
        <v>0.14214009038520409</v>
      </c>
    </row>
    <row r="9624" spans="1:3">
      <c r="A9624">
        <v>9621</v>
      </c>
      <c r="B9624" s="21">
        <v>0.24728459343734951</v>
      </c>
      <c r="C9624" s="21">
        <v>0.14874532933594498</v>
      </c>
    </row>
    <row r="9625" spans="1:3">
      <c r="A9625">
        <v>9622</v>
      </c>
      <c r="B9625" s="21">
        <v>0.27582081748031706</v>
      </c>
      <c r="C9625" s="21">
        <v>0.17493634306359812</v>
      </c>
    </row>
    <row r="9626" spans="1:3">
      <c r="A9626">
        <v>9623</v>
      </c>
      <c r="B9626" s="21">
        <v>0.24491228256793893</v>
      </c>
      <c r="C9626" s="21">
        <v>0.1643679746574816</v>
      </c>
    </row>
    <row r="9627" spans="1:3">
      <c r="A9627">
        <v>9624</v>
      </c>
      <c r="B9627" s="21">
        <v>0.22606749191697106</v>
      </c>
      <c r="C9627" s="21">
        <v>0.20958707021286499</v>
      </c>
    </row>
    <row r="9628" spans="1:3">
      <c r="A9628">
        <v>9625</v>
      </c>
      <c r="B9628" s="21">
        <v>0.24615223987858958</v>
      </c>
      <c r="C9628" s="21">
        <v>0.1684951296431039</v>
      </c>
    </row>
    <row r="9629" spans="1:3">
      <c r="A9629">
        <v>9626</v>
      </c>
      <c r="B9629" s="21">
        <v>0.2255852148388279</v>
      </c>
      <c r="C9629" s="21">
        <v>0.17673838280097021</v>
      </c>
    </row>
    <row r="9630" spans="1:3">
      <c r="A9630">
        <v>9627</v>
      </c>
      <c r="B9630" s="21">
        <v>0.2915371784505062</v>
      </c>
      <c r="C9630" s="21">
        <v>0.13028574184634084</v>
      </c>
    </row>
    <row r="9631" spans="1:3">
      <c r="A9631">
        <v>9628</v>
      </c>
      <c r="B9631" s="21">
        <v>0.20441264089525271</v>
      </c>
      <c r="C9631" s="21">
        <v>0.20432393562145112</v>
      </c>
    </row>
    <row r="9632" spans="1:3">
      <c r="A9632">
        <v>9629</v>
      </c>
      <c r="B9632" s="21">
        <v>0.23595131404337757</v>
      </c>
      <c r="C9632" s="21">
        <v>0.18589922393110953</v>
      </c>
    </row>
    <row r="9633" spans="1:3">
      <c r="A9633">
        <v>9630</v>
      </c>
      <c r="B9633" s="21">
        <v>0.24203628724990936</v>
      </c>
      <c r="C9633" s="21">
        <v>0.24769581259831736</v>
      </c>
    </row>
    <row r="9634" spans="1:3">
      <c r="A9634">
        <v>9631</v>
      </c>
      <c r="B9634" s="21">
        <v>0.25848656092433003</v>
      </c>
      <c r="C9634" s="21">
        <v>0.15492295070632001</v>
      </c>
    </row>
    <row r="9635" spans="1:3">
      <c r="A9635">
        <v>9632</v>
      </c>
      <c r="B9635" s="21">
        <v>0.24133546919969931</v>
      </c>
      <c r="C9635" s="21">
        <v>0.28049308597389527</v>
      </c>
    </row>
    <row r="9636" spans="1:3">
      <c r="A9636">
        <v>9633</v>
      </c>
      <c r="B9636" s="21">
        <v>0.22856352600666624</v>
      </c>
      <c r="C9636" s="21">
        <v>0.20665058337435649</v>
      </c>
    </row>
    <row r="9637" spans="1:3">
      <c r="A9637">
        <v>9634</v>
      </c>
      <c r="B9637" s="21">
        <v>0.24341013756582552</v>
      </c>
      <c r="C9637" s="21">
        <v>0.2010958625102921</v>
      </c>
    </row>
    <row r="9638" spans="1:3">
      <c r="A9638">
        <v>9635</v>
      </c>
      <c r="B9638" s="21">
        <v>0.2408964102141517</v>
      </c>
      <c r="C9638" s="21">
        <v>0.16525880427941525</v>
      </c>
    </row>
    <row r="9639" spans="1:3">
      <c r="A9639">
        <v>9636</v>
      </c>
      <c r="B9639" s="21">
        <v>0.26278224451663795</v>
      </c>
      <c r="C9639" s="21">
        <v>0.16263298403922394</v>
      </c>
    </row>
    <row r="9640" spans="1:3">
      <c r="A9640">
        <v>9637</v>
      </c>
      <c r="B9640" s="21">
        <v>0.23504299479436314</v>
      </c>
      <c r="C9640" s="21">
        <v>0.19239063636797715</v>
      </c>
    </row>
    <row r="9641" spans="1:3">
      <c r="A9641">
        <v>9638</v>
      </c>
      <c r="B9641" s="21">
        <v>0.21019308641304035</v>
      </c>
      <c r="C9641" s="21">
        <v>0.23520490272185229</v>
      </c>
    </row>
    <row r="9642" spans="1:3">
      <c r="A9642">
        <v>9639</v>
      </c>
      <c r="B9642" s="21">
        <v>0.2702747601620259</v>
      </c>
      <c r="C9642" s="21">
        <v>0.17407926448350686</v>
      </c>
    </row>
    <row r="9643" spans="1:3">
      <c r="A9643">
        <v>9640</v>
      </c>
      <c r="B9643" s="21">
        <v>0.20548984250239841</v>
      </c>
      <c r="C9643" s="21">
        <v>0.23475529381746008</v>
      </c>
    </row>
    <row r="9644" spans="1:3">
      <c r="A9644">
        <v>9641</v>
      </c>
      <c r="B9644" s="21">
        <v>0.20710623593533595</v>
      </c>
      <c r="C9644" s="21">
        <v>0.19975560739204623</v>
      </c>
    </row>
    <row r="9645" spans="1:3">
      <c r="A9645">
        <v>9642</v>
      </c>
      <c r="B9645" s="21">
        <v>0.23193022197069785</v>
      </c>
      <c r="C9645" s="21">
        <v>0.1972309180623576</v>
      </c>
    </row>
    <row r="9646" spans="1:3">
      <c r="A9646">
        <v>9643</v>
      </c>
      <c r="B9646" s="21">
        <v>0.25347488739432317</v>
      </c>
      <c r="C9646" s="21">
        <v>0.17629193948107444</v>
      </c>
    </row>
    <row r="9647" spans="1:3">
      <c r="A9647">
        <v>9644</v>
      </c>
      <c r="B9647" s="21">
        <v>0.25316138596339671</v>
      </c>
      <c r="C9647" s="21">
        <v>0.16613006150514942</v>
      </c>
    </row>
    <row r="9648" spans="1:3">
      <c r="A9648">
        <v>9645</v>
      </c>
      <c r="B9648" s="21">
        <v>0.23941302624690156</v>
      </c>
      <c r="C9648" s="21">
        <v>0.16126203888265755</v>
      </c>
    </row>
    <row r="9649" spans="1:3">
      <c r="A9649">
        <v>9646</v>
      </c>
      <c r="B9649" s="21">
        <v>0.25145778409216563</v>
      </c>
      <c r="C9649" s="21">
        <v>0.14404022474384187</v>
      </c>
    </row>
    <row r="9650" spans="1:3">
      <c r="A9650">
        <v>9647</v>
      </c>
      <c r="B9650" s="21">
        <v>0.27015019542919594</v>
      </c>
      <c r="C9650" s="21">
        <v>0.12480402066315437</v>
      </c>
    </row>
    <row r="9651" spans="1:3">
      <c r="A9651">
        <v>9648</v>
      </c>
      <c r="B9651" s="21">
        <v>0.24163213451482274</v>
      </c>
      <c r="C9651" s="21">
        <v>0.19917016252098302</v>
      </c>
    </row>
    <row r="9652" spans="1:3">
      <c r="A9652">
        <v>9649</v>
      </c>
      <c r="B9652" s="21">
        <v>0.2273038095064413</v>
      </c>
      <c r="C9652" s="21">
        <v>0.20964972006435159</v>
      </c>
    </row>
    <row r="9653" spans="1:3">
      <c r="A9653">
        <v>9650</v>
      </c>
      <c r="B9653" s="21">
        <v>0.28729163343926034</v>
      </c>
      <c r="C9653" s="21">
        <v>0.20208531804083385</v>
      </c>
    </row>
    <row r="9654" spans="1:3">
      <c r="A9654">
        <v>9651</v>
      </c>
      <c r="B9654" s="21">
        <v>0.2570315348232538</v>
      </c>
      <c r="C9654" s="21">
        <v>0.15742084963018485</v>
      </c>
    </row>
    <row r="9655" spans="1:3">
      <c r="A9655">
        <v>9652</v>
      </c>
      <c r="B9655" s="21">
        <v>0.25498176360031827</v>
      </c>
      <c r="C9655" s="21">
        <v>0.19184472651878326</v>
      </c>
    </row>
    <row r="9656" spans="1:3">
      <c r="A9656">
        <v>9653</v>
      </c>
      <c r="B9656" s="21">
        <v>0.23190075663171653</v>
      </c>
      <c r="C9656" s="21">
        <v>0.16870958601774136</v>
      </c>
    </row>
    <row r="9657" spans="1:3">
      <c r="A9657">
        <v>9654</v>
      </c>
      <c r="B9657" s="21">
        <v>0.24210574044877142</v>
      </c>
      <c r="C9657" s="21">
        <v>0.19438813562630911</v>
      </c>
    </row>
    <row r="9658" spans="1:3">
      <c r="A9658">
        <v>9655</v>
      </c>
      <c r="B9658" s="21">
        <v>0.25137851889610907</v>
      </c>
      <c r="C9658" s="21">
        <v>0.1735947488168498</v>
      </c>
    </row>
    <row r="9659" spans="1:3">
      <c r="A9659">
        <v>9656</v>
      </c>
      <c r="B9659" s="21">
        <v>0.23822449558271433</v>
      </c>
      <c r="C9659" s="21">
        <v>0.20268820035940205</v>
      </c>
    </row>
    <row r="9660" spans="1:3">
      <c r="A9660">
        <v>9657</v>
      </c>
      <c r="B9660" s="21">
        <v>0.24682182694958868</v>
      </c>
      <c r="C9660" s="21">
        <v>0.18991599817074914</v>
      </c>
    </row>
    <row r="9661" spans="1:3">
      <c r="A9661">
        <v>9658</v>
      </c>
      <c r="B9661" s="21">
        <v>0.22171362406991793</v>
      </c>
      <c r="C9661" s="21">
        <v>0.19560215432110084</v>
      </c>
    </row>
    <row r="9662" spans="1:3">
      <c r="A9662">
        <v>9659</v>
      </c>
      <c r="B9662" s="21">
        <v>0.22048461941318656</v>
      </c>
      <c r="C9662" s="21">
        <v>0.18938146742849432</v>
      </c>
    </row>
    <row r="9663" spans="1:3">
      <c r="A9663">
        <v>9660</v>
      </c>
      <c r="B9663" s="21">
        <v>0.26771630096606641</v>
      </c>
      <c r="C9663" s="21">
        <v>0.14437445024744722</v>
      </c>
    </row>
    <row r="9664" spans="1:3">
      <c r="A9664">
        <v>9661</v>
      </c>
      <c r="B9664" s="21">
        <v>0.26532757039667676</v>
      </c>
      <c r="C9664" s="21">
        <v>0.21987625285936385</v>
      </c>
    </row>
    <row r="9665" spans="1:3">
      <c r="A9665">
        <v>9662</v>
      </c>
      <c r="B9665" s="21">
        <v>0.25225428468587918</v>
      </c>
      <c r="C9665" s="21">
        <v>0.18570895494704287</v>
      </c>
    </row>
    <row r="9666" spans="1:3">
      <c r="A9666">
        <v>9663</v>
      </c>
      <c r="B9666" s="21">
        <v>0.22066339394389856</v>
      </c>
      <c r="C9666" s="21">
        <v>0.22448069449097843</v>
      </c>
    </row>
    <row r="9667" spans="1:3">
      <c r="A9667">
        <v>9664</v>
      </c>
      <c r="B9667" s="21">
        <v>0.29946006436637806</v>
      </c>
      <c r="C9667" s="21">
        <v>0.22965072733371386</v>
      </c>
    </row>
    <row r="9668" spans="1:3">
      <c r="A9668">
        <v>9665</v>
      </c>
      <c r="B9668" s="21">
        <v>0.23917287716330018</v>
      </c>
      <c r="C9668" s="21">
        <v>0.23799564864815778</v>
      </c>
    </row>
    <row r="9669" spans="1:3">
      <c r="A9669">
        <v>9666</v>
      </c>
      <c r="B9669" s="21">
        <v>0.24728601809761241</v>
      </c>
      <c r="C9669" s="21">
        <v>0.1906243755590582</v>
      </c>
    </row>
    <row r="9670" spans="1:3">
      <c r="A9670">
        <v>9667</v>
      </c>
      <c r="B9670" s="21">
        <v>0.22103761331034172</v>
      </c>
      <c r="C9670" s="21">
        <v>0.23582521532642997</v>
      </c>
    </row>
    <row r="9671" spans="1:3">
      <c r="A9671">
        <v>9668</v>
      </c>
      <c r="B9671" s="21">
        <v>0.23696865222465671</v>
      </c>
      <c r="C9671" s="21">
        <v>0.17869362979127359</v>
      </c>
    </row>
    <row r="9672" spans="1:3">
      <c r="A9672">
        <v>9669</v>
      </c>
      <c r="B9672" s="21">
        <v>0.239185707179839</v>
      </c>
      <c r="C9672" s="21">
        <v>0.18764215459565475</v>
      </c>
    </row>
    <row r="9673" spans="1:3">
      <c r="A9673">
        <v>9670</v>
      </c>
      <c r="B9673" s="21">
        <v>0.2169890045597398</v>
      </c>
      <c r="C9673" s="21">
        <v>0.18110437398134271</v>
      </c>
    </row>
    <row r="9674" spans="1:3">
      <c r="A9674">
        <v>9671</v>
      </c>
      <c r="B9674" s="21">
        <v>0.27547072930445271</v>
      </c>
      <c r="C9674" s="21">
        <v>0.14951123356901386</v>
      </c>
    </row>
    <row r="9675" spans="1:3">
      <c r="A9675">
        <v>9672</v>
      </c>
      <c r="B9675" s="21">
        <v>0.22941405882825114</v>
      </c>
      <c r="C9675" s="21">
        <v>0.19770649576409918</v>
      </c>
    </row>
    <row r="9676" spans="1:3">
      <c r="A9676">
        <v>9673</v>
      </c>
      <c r="B9676" s="21">
        <v>0.23870134541767299</v>
      </c>
      <c r="C9676" s="21">
        <v>0.19525511217104663</v>
      </c>
    </row>
    <row r="9677" spans="1:3">
      <c r="A9677">
        <v>9674</v>
      </c>
      <c r="B9677" s="21">
        <v>0.23438819217198814</v>
      </c>
      <c r="C9677" s="21">
        <v>0.27536131049123036</v>
      </c>
    </row>
    <row r="9678" spans="1:3">
      <c r="A9678">
        <v>9675</v>
      </c>
      <c r="B9678" s="21">
        <v>0.22081594360982568</v>
      </c>
      <c r="C9678" s="21">
        <v>0.21722678925449415</v>
      </c>
    </row>
    <row r="9679" spans="1:3">
      <c r="A9679">
        <v>9676</v>
      </c>
      <c r="B9679" s="21">
        <v>0.20069198838208047</v>
      </c>
      <c r="C9679" s="21">
        <v>0.20447347451398895</v>
      </c>
    </row>
    <row r="9680" spans="1:3">
      <c r="A9680">
        <v>9677</v>
      </c>
      <c r="B9680" s="21">
        <v>0.23488665970050954</v>
      </c>
      <c r="C9680" s="21">
        <v>0.15264882410728753</v>
      </c>
    </row>
    <row r="9681" spans="1:3">
      <c r="A9681">
        <v>9678</v>
      </c>
      <c r="B9681" s="21">
        <v>0.23104148784777845</v>
      </c>
      <c r="C9681" s="21">
        <v>0.15780326064839767</v>
      </c>
    </row>
    <row r="9682" spans="1:3">
      <c r="A9682">
        <v>9679</v>
      </c>
      <c r="B9682" s="21">
        <v>0.22664099973775964</v>
      </c>
      <c r="C9682" s="21">
        <v>0.19075063213570603</v>
      </c>
    </row>
    <row r="9683" spans="1:3">
      <c r="A9683">
        <v>9680</v>
      </c>
      <c r="B9683" s="21">
        <v>0.25971481626774384</v>
      </c>
      <c r="C9683" s="21">
        <v>0.15074931865671132</v>
      </c>
    </row>
    <row r="9684" spans="1:3">
      <c r="A9684">
        <v>9681</v>
      </c>
      <c r="B9684" s="21">
        <v>0.27823153405140161</v>
      </c>
      <c r="C9684" s="21">
        <v>0.16632093621341429</v>
      </c>
    </row>
    <row r="9685" spans="1:3">
      <c r="A9685">
        <v>9682</v>
      </c>
      <c r="B9685" s="21">
        <v>0.22634083942995289</v>
      </c>
      <c r="C9685" s="21">
        <v>0.18543777822839069</v>
      </c>
    </row>
    <row r="9686" spans="1:3">
      <c r="A9686">
        <v>9683</v>
      </c>
      <c r="B9686" s="21">
        <v>0.21521390805445079</v>
      </c>
      <c r="C9686" s="21">
        <v>0.24773000434960124</v>
      </c>
    </row>
    <row r="9687" spans="1:3">
      <c r="A9687">
        <v>9684</v>
      </c>
      <c r="B9687" s="21">
        <v>0.26141776637908437</v>
      </c>
      <c r="C9687" s="21">
        <v>0.16319008521729944</v>
      </c>
    </row>
    <row r="9688" spans="1:3">
      <c r="A9688">
        <v>9685</v>
      </c>
      <c r="B9688" s="21">
        <v>0.22808702836725175</v>
      </c>
      <c r="C9688" s="21">
        <v>0.19690012740731183</v>
      </c>
    </row>
    <row r="9689" spans="1:3">
      <c r="A9689">
        <v>9686</v>
      </c>
      <c r="B9689" s="21">
        <v>0.24393773904765326</v>
      </c>
      <c r="C9689" s="21">
        <v>0.16169466428271151</v>
      </c>
    </row>
    <row r="9690" spans="1:3">
      <c r="A9690">
        <v>9687</v>
      </c>
      <c r="B9690" s="21">
        <v>0.24964996252602847</v>
      </c>
      <c r="C9690" s="21">
        <v>0.1987877544341427</v>
      </c>
    </row>
    <row r="9691" spans="1:3">
      <c r="A9691">
        <v>9688</v>
      </c>
      <c r="B9691" s="21">
        <v>0.24944315337860662</v>
      </c>
      <c r="C9691" s="21">
        <v>0.17202636975187999</v>
      </c>
    </row>
    <row r="9692" spans="1:3">
      <c r="A9692">
        <v>9689</v>
      </c>
      <c r="B9692" s="21">
        <v>0.2246870197065203</v>
      </c>
      <c r="C9692" s="21">
        <v>0.22339051802314625</v>
      </c>
    </row>
    <row r="9693" spans="1:3">
      <c r="A9693">
        <v>9690</v>
      </c>
      <c r="B9693" s="21">
        <v>0.25937436954421556</v>
      </c>
      <c r="C9693" s="21">
        <v>0.18690968178124298</v>
      </c>
    </row>
    <row r="9694" spans="1:3">
      <c r="A9694">
        <v>9691</v>
      </c>
      <c r="B9694" s="21">
        <v>0.23352101903651554</v>
      </c>
      <c r="C9694" s="21">
        <v>0.26759729305229435</v>
      </c>
    </row>
    <row r="9695" spans="1:3">
      <c r="A9695">
        <v>9692</v>
      </c>
      <c r="B9695" s="21">
        <v>0.23121948267236644</v>
      </c>
      <c r="C9695" s="21">
        <v>0.17296777287108289</v>
      </c>
    </row>
    <row r="9696" spans="1:3">
      <c r="A9696">
        <v>9693</v>
      </c>
      <c r="B9696" s="21">
        <v>0.23045576437144893</v>
      </c>
      <c r="C9696" s="21">
        <v>0.17790318021309681</v>
      </c>
    </row>
    <row r="9697" spans="1:3">
      <c r="A9697">
        <v>9694</v>
      </c>
      <c r="B9697" s="21">
        <v>0.25120194638381554</v>
      </c>
      <c r="C9697" s="21">
        <v>0.20707863303784982</v>
      </c>
    </row>
    <row r="9698" spans="1:3">
      <c r="A9698">
        <v>9695</v>
      </c>
      <c r="B9698" s="21">
        <v>0.24604787634141595</v>
      </c>
      <c r="C9698" s="21">
        <v>0.17986551697297756</v>
      </c>
    </row>
    <row r="9699" spans="1:3">
      <c r="A9699">
        <v>9696</v>
      </c>
      <c r="B9699" s="21">
        <v>0.22741409581586999</v>
      </c>
      <c r="C9699" s="21">
        <v>0.18532114188662321</v>
      </c>
    </row>
    <row r="9700" spans="1:3">
      <c r="A9700">
        <v>9697</v>
      </c>
      <c r="B9700" s="21">
        <v>0.25460719295281592</v>
      </c>
      <c r="C9700" s="21">
        <v>0.17860636188310194</v>
      </c>
    </row>
    <row r="9701" spans="1:3">
      <c r="A9701">
        <v>9698</v>
      </c>
      <c r="B9701" s="21">
        <v>0.21991716893495089</v>
      </c>
      <c r="C9701" s="21">
        <v>0.17922108009257326</v>
      </c>
    </row>
    <row r="9702" spans="1:3">
      <c r="A9702">
        <v>9699</v>
      </c>
      <c r="B9702" s="21">
        <v>0.24310987952215832</v>
      </c>
      <c r="C9702" s="21">
        <v>0.16271491998743426</v>
      </c>
    </row>
    <row r="9703" spans="1:3">
      <c r="A9703">
        <v>9700</v>
      </c>
      <c r="B9703" s="21">
        <v>0.24711502816518022</v>
      </c>
      <c r="C9703" s="21">
        <v>0.18820104326362652</v>
      </c>
    </row>
    <row r="9704" spans="1:3">
      <c r="A9704">
        <v>9701</v>
      </c>
      <c r="B9704" s="21">
        <v>0.24432531108678227</v>
      </c>
      <c r="C9704" s="21">
        <v>0.1630189132419681</v>
      </c>
    </row>
    <row r="9705" spans="1:3">
      <c r="A9705">
        <v>9702</v>
      </c>
      <c r="B9705" s="21">
        <v>0.2390131931583345</v>
      </c>
      <c r="C9705" s="21">
        <v>0.21381890964750142</v>
      </c>
    </row>
    <row r="9706" spans="1:3">
      <c r="A9706">
        <v>9703</v>
      </c>
      <c r="B9706" s="21">
        <v>0.22391201764698895</v>
      </c>
      <c r="C9706" s="21">
        <v>0.20059137157841941</v>
      </c>
    </row>
    <row r="9707" spans="1:3">
      <c r="A9707">
        <v>9704</v>
      </c>
      <c r="B9707" s="21">
        <v>0.21310025910966679</v>
      </c>
      <c r="C9707" s="21">
        <v>0.21402830228673478</v>
      </c>
    </row>
    <row r="9708" spans="1:3">
      <c r="A9708">
        <v>9705</v>
      </c>
      <c r="B9708" s="21">
        <v>0.21432952799631183</v>
      </c>
      <c r="C9708" s="21">
        <v>0.18968611523249893</v>
      </c>
    </row>
    <row r="9709" spans="1:3">
      <c r="A9709">
        <v>9706</v>
      </c>
      <c r="B9709" s="21">
        <v>0.21984677096714147</v>
      </c>
      <c r="C9709" s="21">
        <v>0.18597262224032718</v>
      </c>
    </row>
    <row r="9710" spans="1:3">
      <c r="A9710">
        <v>9707</v>
      </c>
      <c r="B9710" s="21">
        <v>0.25880451730044451</v>
      </c>
      <c r="C9710" s="21">
        <v>0.19721537453471694</v>
      </c>
    </row>
    <row r="9711" spans="1:3">
      <c r="A9711">
        <v>9708</v>
      </c>
      <c r="B9711" s="21">
        <v>0.2823026182145561</v>
      </c>
      <c r="C9711" s="21">
        <v>0.23978269596917329</v>
      </c>
    </row>
    <row r="9712" spans="1:3">
      <c r="A9712">
        <v>9709</v>
      </c>
      <c r="B9712" s="21">
        <v>0.27451171147331677</v>
      </c>
      <c r="C9712" s="21">
        <v>0.19047476953819537</v>
      </c>
    </row>
    <row r="9713" spans="1:3">
      <c r="A9713">
        <v>9710</v>
      </c>
      <c r="B9713" s="21">
        <v>0.25746984447684423</v>
      </c>
      <c r="C9713" s="21">
        <v>0.24350062704400383</v>
      </c>
    </row>
    <row r="9714" spans="1:3">
      <c r="A9714">
        <v>9711</v>
      </c>
      <c r="B9714" s="21">
        <v>0.25450191678302014</v>
      </c>
      <c r="C9714" s="21">
        <v>0.18012721070565949</v>
      </c>
    </row>
    <row r="9715" spans="1:3">
      <c r="A9715">
        <v>9712</v>
      </c>
      <c r="B9715" s="21">
        <v>0.22461272727814074</v>
      </c>
      <c r="C9715" s="21">
        <v>0.19142062112743413</v>
      </c>
    </row>
    <row r="9716" spans="1:3">
      <c r="A9716">
        <v>9713</v>
      </c>
      <c r="B9716" s="21">
        <v>0.23102074228530262</v>
      </c>
      <c r="C9716" s="21">
        <v>0.20748143474324443</v>
      </c>
    </row>
    <row r="9717" spans="1:3">
      <c r="A9717">
        <v>9714</v>
      </c>
      <c r="B9717" s="21">
        <v>0.29379809230540588</v>
      </c>
      <c r="C9717" s="21">
        <v>0.11139124117520977</v>
      </c>
    </row>
    <row r="9718" spans="1:3">
      <c r="A9718">
        <v>9715</v>
      </c>
      <c r="B9718" s="21">
        <v>0.23952045596224519</v>
      </c>
      <c r="C9718" s="21">
        <v>0.19880879673299526</v>
      </c>
    </row>
    <row r="9719" spans="1:3">
      <c r="A9719">
        <v>9716</v>
      </c>
      <c r="B9719" s="21">
        <v>0.20251491479049161</v>
      </c>
      <c r="C9719" s="21">
        <v>0.2366356371684428</v>
      </c>
    </row>
    <row r="9720" spans="1:3">
      <c r="A9720">
        <v>9717</v>
      </c>
      <c r="B9720" s="21">
        <v>0.24452343010216548</v>
      </c>
      <c r="C9720" s="21">
        <v>0.19285507604346572</v>
      </c>
    </row>
    <row r="9721" spans="1:3">
      <c r="A9721">
        <v>9718</v>
      </c>
      <c r="B9721" s="21">
        <v>0.25121430825811764</v>
      </c>
      <c r="C9721" s="21">
        <v>0.13823509736707204</v>
      </c>
    </row>
    <row r="9722" spans="1:3">
      <c r="A9722">
        <v>9719</v>
      </c>
      <c r="B9722" s="21">
        <v>0.2720241261823913</v>
      </c>
      <c r="C9722" s="21">
        <v>0.14962249807449757</v>
      </c>
    </row>
    <row r="9723" spans="1:3">
      <c r="A9723">
        <v>9720</v>
      </c>
      <c r="B9723" s="21">
        <v>0.21554878902200958</v>
      </c>
      <c r="C9723" s="21">
        <v>0.20554795728471731</v>
      </c>
    </row>
    <row r="9724" spans="1:3">
      <c r="A9724">
        <v>9721</v>
      </c>
      <c r="B9724" s="21">
        <v>0.22839991543368643</v>
      </c>
      <c r="C9724" s="21">
        <v>0.22426305901086643</v>
      </c>
    </row>
    <row r="9725" spans="1:3">
      <c r="A9725">
        <v>9722</v>
      </c>
      <c r="B9725" s="21">
        <v>0.2070382040794716</v>
      </c>
      <c r="C9725" s="21">
        <v>0.2719885607515663</v>
      </c>
    </row>
    <row r="9726" spans="1:3">
      <c r="A9726">
        <v>9723</v>
      </c>
      <c r="B9726" s="21">
        <v>0.22375420579231348</v>
      </c>
      <c r="C9726" s="21">
        <v>0.20378162925071286</v>
      </c>
    </row>
    <row r="9727" spans="1:3">
      <c r="A9727">
        <v>9724</v>
      </c>
      <c r="B9727" s="21">
        <v>0.29126349269339968</v>
      </c>
      <c r="C9727" s="21">
        <v>0.16539193298662402</v>
      </c>
    </row>
    <row r="9728" spans="1:3">
      <c r="A9728">
        <v>9725</v>
      </c>
      <c r="B9728" s="21">
        <v>0.27130879381544304</v>
      </c>
      <c r="C9728" s="21">
        <v>0.19253205387151967</v>
      </c>
    </row>
    <row r="9729" spans="1:3">
      <c r="A9729">
        <v>9726</v>
      </c>
      <c r="B9729" s="21">
        <v>0.20996080756831556</v>
      </c>
      <c r="C9729" s="21">
        <v>0.23126281174912255</v>
      </c>
    </row>
    <row r="9730" spans="1:3">
      <c r="A9730">
        <v>9727</v>
      </c>
      <c r="B9730" s="21">
        <v>0.25372522516508972</v>
      </c>
      <c r="C9730" s="21">
        <v>0.19677519635485763</v>
      </c>
    </row>
    <row r="9731" spans="1:3">
      <c r="A9731">
        <v>9728</v>
      </c>
      <c r="B9731" s="21">
        <v>0.22125237681801585</v>
      </c>
      <c r="C9731" s="21">
        <v>0.17158257983793118</v>
      </c>
    </row>
    <row r="9732" spans="1:3">
      <c r="A9732">
        <v>9729</v>
      </c>
      <c r="B9732" s="21">
        <v>0.21911550314211831</v>
      </c>
      <c r="C9732" s="21">
        <v>0.19172190098570432</v>
      </c>
    </row>
    <row r="9733" spans="1:3">
      <c r="A9733">
        <v>9730</v>
      </c>
      <c r="B9733" s="21">
        <v>0.23435236631873924</v>
      </c>
      <c r="C9733" s="21">
        <v>0.21469994912165133</v>
      </c>
    </row>
    <row r="9734" spans="1:3">
      <c r="A9734">
        <v>9731</v>
      </c>
      <c r="B9734" s="21">
        <v>0.27958902637839456</v>
      </c>
      <c r="C9734" s="21">
        <v>0.17982502989811441</v>
      </c>
    </row>
    <row r="9735" spans="1:3">
      <c r="A9735">
        <v>9732</v>
      </c>
      <c r="B9735" s="21">
        <v>0.22018803001532083</v>
      </c>
      <c r="C9735" s="21">
        <v>0.2668432154844923</v>
      </c>
    </row>
    <row r="9736" spans="1:3">
      <c r="A9736">
        <v>9733</v>
      </c>
      <c r="B9736" s="21">
        <v>0.22198003098985711</v>
      </c>
      <c r="C9736" s="21">
        <v>0.1872777555866251</v>
      </c>
    </row>
    <row r="9737" spans="1:3">
      <c r="A9737">
        <v>9734</v>
      </c>
      <c r="B9737" s="21">
        <v>0.23210437502582734</v>
      </c>
      <c r="C9737" s="21">
        <v>0.21926274127900172</v>
      </c>
    </row>
    <row r="9738" spans="1:3">
      <c r="A9738">
        <v>9735</v>
      </c>
      <c r="B9738" s="21">
        <v>0.2676112265191023</v>
      </c>
      <c r="C9738" s="21">
        <v>0.19382834079564099</v>
      </c>
    </row>
    <row r="9739" spans="1:3">
      <c r="A9739">
        <v>9736</v>
      </c>
      <c r="B9739" s="21">
        <v>0.26698892259196727</v>
      </c>
      <c r="C9739" s="21">
        <v>0.19874418904581706</v>
      </c>
    </row>
    <row r="9740" spans="1:3">
      <c r="A9740">
        <v>9737</v>
      </c>
      <c r="B9740" s="21">
        <v>0.23147059831728004</v>
      </c>
      <c r="C9740" s="21">
        <v>0.21233160294033665</v>
      </c>
    </row>
    <row r="9741" spans="1:3">
      <c r="A9741">
        <v>9738</v>
      </c>
      <c r="B9741" s="21">
        <v>0.23050277613872491</v>
      </c>
      <c r="C9741" s="21">
        <v>0.23914524713072252</v>
      </c>
    </row>
    <row r="9742" spans="1:3">
      <c r="A9742">
        <v>9739</v>
      </c>
      <c r="B9742" s="21">
        <v>0.23156432654824061</v>
      </c>
      <c r="C9742" s="21">
        <v>0.17596431963259129</v>
      </c>
    </row>
    <row r="9743" spans="1:3">
      <c r="A9743">
        <v>9740</v>
      </c>
      <c r="B9743" s="21">
        <v>0.21937823163585249</v>
      </c>
      <c r="C9743" s="21">
        <v>0.2299089604152042</v>
      </c>
    </row>
    <row r="9744" spans="1:3">
      <c r="A9744">
        <v>9741</v>
      </c>
      <c r="B9744" s="21">
        <v>0.2455534088908683</v>
      </c>
      <c r="C9744" s="21">
        <v>0.16092783570016078</v>
      </c>
    </row>
    <row r="9745" spans="1:3">
      <c r="A9745">
        <v>9742</v>
      </c>
      <c r="B9745" s="21">
        <v>0.21399414637390271</v>
      </c>
      <c r="C9745" s="21">
        <v>0.25534397037253442</v>
      </c>
    </row>
    <row r="9746" spans="1:3">
      <c r="A9746">
        <v>9743</v>
      </c>
      <c r="B9746" s="21">
        <v>0.22818930751097355</v>
      </c>
      <c r="C9746" s="21">
        <v>0.18263961402446571</v>
      </c>
    </row>
    <row r="9747" spans="1:3">
      <c r="A9747">
        <v>9744</v>
      </c>
      <c r="B9747" s="21">
        <v>0.2054226298571552</v>
      </c>
      <c r="C9747" s="21">
        <v>0.23726941355057055</v>
      </c>
    </row>
    <row r="9748" spans="1:3">
      <c r="A9748">
        <v>9745</v>
      </c>
      <c r="B9748" s="21">
        <v>0.23087383840780903</v>
      </c>
      <c r="C9748" s="21">
        <v>0.18953434524829829</v>
      </c>
    </row>
    <row r="9749" spans="1:3">
      <c r="A9749">
        <v>9746</v>
      </c>
      <c r="B9749" s="21">
        <v>0.21262485562810826</v>
      </c>
      <c r="C9749" s="21">
        <v>0.26806470745630839</v>
      </c>
    </row>
    <row r="9750" spans="1:3">
      <c r="A9750">
        <v>9747</v>
      </c>
      <c r="B9750" s="21">
        <v>0.2155847603034966</v>
      </c>
      <c r="C9750" s="21">
        <v>0.2154689252235408</v>
      </c>
    </row>
    <row r="9751" spans="1:3">
      <c r="A9751">
        <v>9748</v>
      </c>
      <c r="B9751" s="21">
        <v>0.22700428854222365</v>
      </c>
      <c r="C9751" s="21">
        <v>0.1876555511822279</v>
      </c>
    </row>
    <row r="9752" spans="1:3">
      <c r="A9752">
        <v>9749</v>
      </c>
      <c r="B9752" s="21">
        <v>0.25841539844887129</v>
      </c>
      <c r="C9752" s="21">
        <v>0.22728997890397973</v>
      </c>
    </row>
    <row r="9753" spans="1:3">
      <c r="A9753">
        <v>9750</v>
      </c>
      <c r="B9753" s="21">
        <v>0.25103879267485868</v>
      </c>
      <c r="C9753" s="21">
        <v>0.18645970075960983</v>
      </c>
    </row>
    <row r="9754" spans="1:3">
      <c r="A9754">
        <v>9751</v>
      </c>
      <c r="B9754" s="21">
        <v>0.25292043303939105</v>
      </c>
      <c r="C9754" s="21">
        <v>0.17626594859673922</v>
      </c>
    </row>
    <row r="9755" spans="1:3">
      <c r="A9755">
        <v>9752</v>
      </c>
      <c r="B9755" s="21">
        <v>0.23156519030112863</v>
      </c>
      <c r="C9755" s="21">
        <v>0.22137568121297824</v>
      </c>
    </row>
    <row r="9756" spans="1:3">
      <c r="A9756">
        <v>9753</v>
      </c>
      <c r="B9756" s="21">
        <v>0.19809938933328067</v>
      </c>
      <c r="C9756" s="21">
        <v>0.22093874594741852</v>
      </c>
    </row>
    <row r="9757" spans="1:3">
      <c r="A9757">
        <v>9754</v>
      </c>
      <c r="B9757" s="21">
        <v>0.23438838748544347</v>
      </c>
      <c r="C9757" s="21">
        <v>0.20802638617748176</v>
      </c>
    </row>
    <row r="9758" spans="1:3">
      <c r="A9758">
        <v>9755</v>
      </c>
      <c r="B9758" s="21">
        <v>0.24853634984284648</v>
      </c>
      <c r="C9758" s="21">
        <v>0.19466704144021885</v>
      </c>
    </row>
    <row r="9759" spans="1:3">
      <c r="A9759">
        <v>9756</v>
      </c>
      <c r="B9759" s="21">
        <v>0.23042501124731846</v>
      </c>
      <c r="C9759" s="21">
        <v>0.16894879139221247</v>
      </c>
    </row>
    <row r="9760" spans="1:3">
      <c r="A9760">
        <v>9757</v>
      </c>
      <c r="B9760" s="21">
        <v>0.19377653038413345</v>
      </c>
      <c r="C9760" s="21">
        <v>0.25379055869294997</v>
      </c>
    </row>
    <row r="9761" spans="1:3">
      <c r="A9761">
        <v>9758</v>
      </c>
      <c r="B9761" s="21">
        <v>0.30712163587733154</v>
      </c>
      <c r="C9761" s="21">
        <v>0.12630988923394035</v>
      </c>
    </row>
    <row r="9762" spans="1:3">
      <c r="A9762">
        <v>9759</v>
      </c>
      <c r="B9762" s="21">
        <v>0.22863301326155164</v>
      </c>
      <c r="C9762" s="21">
        <v>0.19442361347679965</v>
      </c>
    </row>
    <row r="9763" spans="1:3">
      <c r="A9763">
        <v>9760</v>
      </c>
      <c r="B9763" s="21">
        <v>0.23680313414411311</v>
      </c>
      <c r="C9763" s="21">
        <v>0.15216559600565124</v>
      </c>
    </row>
    <row r="9764" spans="1:3">
      <c r="A9764">
        <v>9761</v>
      </c>
      <c r="B9764" s="21">
        <v>0.23020850543273691</v>
      </c>
      <c r="C9764" s="21">
        <v>0.19296186489492398</v>
      </c>
    </row>
    <row r="9765" spans="1:3">
      <c r="A9765">
        <v>9762</v>
      </c>
      <c r="B9765" s="21">
        <v>0.24560939139950394</v>
      </c>
      <c r="C9765" s="21">
        <v>0.16462408606006712</v>
      </c>
    </row>
    <row r="9766" spans="1:3">
      <c r="A9766">
        <v>9763</v>
      </c>
      <c r="B9766" s="21">
        <v>0.31615278808725467</v>
      </c>
      <c r="C9766" s="21">
        <v>0.17852699018820964</v>
      </c>
    </row>
    <row r="9767" spans="1:3">
      <c r="A9767">
        <v>9764</v>
      </c>
      <c r="B9767" s="21">
        <v>0.32996162730510453</v>
      </c>
      <c r="C9767" s="21">
        <v>8.8453891113889627E-2</v>
      </c>
    </row>
    <row r="9768" spans="1:3">
      <c r="A9768">
        <v>9765</v>
      </c>
      <c r="B9768" s="21">
        <v>0.23244088502957783</v>
      </c>
      <c r="C9768" s="21">
        <v>0.15206365056089696</v>
      </c>
    </row>
    <row r="9769" spans="1:3">
      <c r="A9769">
        <v>9766</v>
      </c>
      <c r="B9769" s="21">
        <v>0.2420011330874012</v>
      </c>
      <c r="C9769" s="21">
        <v>0.18906178987859834</v>
      </c>
    </row>
    <row r="9770" spans="1:3">
      <c r="A9770">
        <v>9767</v>
      </c>
      <c r="B9770" s="21">
        <v>0.23702181416903234</v>
      </c>
      <c r="C9770" s="21">
        <v>0.16360437225744823</v>
      </c>
    </row>
    <row r="9771" spans="1:3">
      <c r="A9771">
        <v>9768</v>
      </c>
      <c r="B9771" s="21">
        <v>0.23441122318417412</v>
      </c>
      <c r="C9771" s="21">
        <v>0.20398602492422188</v>
      </c>
    </row>
    <row r="9772" spans="1:3">
      <c r="A9772">
        <v>9769</v>
      </c>
      <c r="B9772" s="21">
        <v>0.22009164032528389</v>
      </c>
      <c r="C9772" s="21">
        <v>0.25894088337366811</v>
      </c>
    </row>
    <row r="9773" spans="1:3">
      <c r="A9773">
        <v>9770</v>
      </c>
      <c r="B9773" s="21">
        <v>0.23347410184566678</v>
      </c>
      <c r="C9773" s="21">
        <v>0.21557403193997346</v>
      </c>
    </row>
    <row r="9774" spans="1:3">
      <c r="A9774">
        <v>9771</v>
      </c>
      <c r="B9774" s="21">
        <v>0.20891905111003228</v>
      </c>
      <c r="C9774" s="21">
        <v>0.24634310539209253</v>
      </c>
    </row>
    <row r="9775" spans="1:3">
      <c r="A9775">
        <v>9772</v>
      </c>
      <c r="B9775" s="21">
        <v>0.25553733092316483</v>
      </c>
      <c r="C9775" s="21">
        <v>0.16009941809846681</v>
      </c>
    </row>
    <row r="9776" spans="1:3">
      <c r="A9776">
        <v>9773</v>
      </c>
      <c r="B9776" s="21">
        <v>0.25307225926976723</v>
      </c>
      <c r="C9776" s="21">
        <v>0.23664406019544812</v>
      </c>
    </row>
    <row r="9777" spans="1:3">
      <c r="A9777">
        <v>9774</v>
      </c>
      <c r="B9777" s="21">
        <v>0.22900110849988156</v>
      </c>
      <c r="C9777" s="21">
        <v>0.16913250347195083</v>
      </c>
    </row>
    <row r="9778" spans="1:3">
      <c r="A9778">
        <v>9775</v>
      </c>
      <c r="B9778" s="21">
        <v>0.22034790143519767</v>
      </c>
      <c r="C9778" s="21">
        <v>0.2035002140103625</v>
      </c>
    </row>
    <row r="9779" spans="1:3">
      <c r="A9779">
        <v>9776</v>
      </c>
      <c r="B9779" s="21">
        <v>0.27056890832681973</v>
      </c>
      <c r="C9779" s="21">
        <v>0.21348453371224299</v>
      </c>
    </row>
    <row r="9780" spans="1:3">
      <c r="A9780">
        <v>9777</v>
      </c>
      <c r="B9780" s="21">
        <v>0.24155173055681456</v>
      </c>
      <c r="C9780" s="21">
        <v>0.23488363729483225</v>
      </c>
    </row>
    <row r="9781" spans="1:3">
      <c r="A9781">
        <v>9778</v>
      </c>
      <c r="B9781" s="21">
        <v>0.24964754834583539</v>
      </c>
      <c r="C9781" s="21">
        <v>0.14848393878355287</v>
      </c>
    </row>
    <row r="9782" spans="1:3">
      <c r="A9782">
        <v>9779</v>
      </c>
      <c r="B9782" s="21">
        <v>0.28083838874613559</v>
      </c>
      <c r="C9782" s="21">
        <v>0.16878117168773082</v>
      </c>
    </row>
    <row r="9783" spans="1:3">
      <c r="A9783">
        <v>9780</v>
      </c>
      <c r="B9783" s="21">
        <v>0.25233827796792735</v>
      </c>
      <c r="C9783" s="21">
        <v>0.14036334219844263</v>
      </c>
    </row>
    <row r="9784" spans="1:3">
      <c r="A9784">
        <v>9781</v>
      </c>
      <c r="B9784" s="21">
        <v>0.22536665368158071</v>
      </c>
      <c r="C9784" s="21">
        <v>0.18902863376911205</v>
      </c>
    </row>
    <row r="9785" spans="1:3">
      <c r="A9785">
        <v>9782</v>
      </c>
      <c r="B9785" s="21">
        <v>0.26629855619011328</v>
      </c>
      <c r="C9785" s="21">
        <v>0.15092789298801715</v>
      </c>
    </row>
    <row r="9786" spans="1:3">
      <c r="A9786">
        <v>9783</v>
      </c>
      <c r="B9786" s="21">
        <v>0.22750276421773291</v>
      </c>
      <c r="C9786" s="21">
        <v>0.22607576074327199</v>
      </c>
    </row>
    <row r="9787" spans="1:3">
      <c r="A9787">
        <v>9784</v>
      </c>
      <c r="B9787" s="21">
        <v>0.24149192522483964</v>
      </c>
      <c r="C9787" s="21">
        <v>0.20798024182023017</v>
      </c>
    </row>
    <row r="9788" spans="1:3">
      <c r="A9788">
        <v>9785</v>
      </c>
      <c r="B9788" s="21">
        <v>0.22252340367281537</v>
      </c>
      <c r="C9788" s="21">
        <v>0.23680688413884948</v>
      </c>
    </row>
    <row r="9789" spans="1:3">
      <c r="A9789">
        <v>9786</v>
      </c>
      <c r="B9789" s="21">
        <v>0.27103715320999078</v>
      </c>
      <c r="C9789" s="21">
        <v>0.12411403191910571</v>
      </c>
    </row>
    <row r="9790" spans="1:3">
      <c r="A9790">
        <v>9787</v>
      </c>
      <c r="B9790" s="21">
        <v>0.20864838458654966</v>
      </c>
      <c r="C9790" s="21">
        <v>0.25003127168613221</v>
      </c>
    </row>
    <row r="9791" spans="1:3">
      <c r="A9791">
        <v>9788</v>
      </c>
      <c r="B9791" s="21">
        <v>0.23813491496437544</v>
      </c>
      <c r="C9791" s="21">
        <v>0.17761344648795813</v>
      </c>
    </row>
    <row r="9792" spans="1:3">
      <c r="A9792">
        <v>9789</v>
      </c>
      <c r="B9792" s="21">
        <v>0.22934967830976863</v>
      </c>
      <c r="C9792" s="21">
        <v>0.19175732681098986</v>
      </c>
    </row>
    <row r="9793" spans="1:3">
      <c r="A9793">
        <v>9790</v>
      </c>
      <c r="B9793" s="21">
        <v>0.24092968297759093</v>
      </c>
      <c r="C9793" s="21">
        <v>0.18941524125199538</v>
      </c>
    </row>
    <row r="9794" spans="1:3">
      <c r="A9794">
        <v>9791</v>
      </c>
      <c r="B9794" s="21">
        <v>0.26739938740338132</v>
      </c>
      <c r="C9794" s="21">
        <v>0.16529797120213741</v>
      </c>
    </row>
    <row r="9795" spans="1:3">
      <c r="A9795">
        <v>9792</v>
      </c>
      <c r="B9795" s="21">
        <v>0.23095384959093709</v>
      </c>
      <c r="C9795" s="21">
        <v>0.20826221300093739</v>
      </c>
    </row>
    <row r="9796" spans="1:3">
      <c r="A9796">
        <v>9793</v>
      </c>
      <c r="B9796" s="21">
        <v>0.22775331736194673</v>
      </c>
      <c r="C9796" s="21">
        <v>0.17208427193487494</v>
      </c>
    </row>
    <row r="9797" spans="1:3">
      <c r="A9797">
        <v>9794</v>
      </c>
      <c r="B9797" s="21">
        <v>0.23407461898502829</v>
      </c>
      <c r="C9797" s="21">
        <v>0.18054719304303427</v>
      </c>
    </row>
    <row r="9798" spans="1:3">
      <c r="A9798">
        <v>9795</v>
      </c>
      <c r="B9798" s="21">
        <v>0.2739339885756813</v>
      </c>
      <c r="C9798" s="21">
        <v>0.19627006399926117</v>
      </c>
    </row>
    <row r="9799" spans="1:3">
      <c r="A9799">
        <v>9796</v>
      </c>
      <c r="B9799" s="21">
        <v>0.2243875407373902</v>
      </c>
      <c r="C9799" s="21">
        <v>0.20837808962493076</v>
      </c>
    </row>
    <row r="9800" spans="1:3">
      <c r="A9800">
        <v>9797</v>
      </c>
      <c r="B9800" s="21">
        <v>0.28862908902926043</v>
      </c>
      <c r="C9800" s="21">
        <v>0.19038760111558045</v>
      </c>
    </row>
    <row r="9801" spans="1:3">
      <c r="A9801">
        <v>9798</v>
      </c>
      <c r="B9801" s="21">
        <v>0.21609493264920046</v>
      </c>
      <c r="C9801" s="21">
        <v>0.17998089489355856</v>
      </c>
    </row>
    <row r="9802" spans="1:3">
      <c r="A9802">
        <v>9799</v>
      </c>
      <c r="B9802" s="21">
        <v>0.24676397829742952</v>
      </c>
      <c r="C9802" s="21">
        <v>0.15836169391414279</v>
      </c>
    </row>
    <row r="9803" spans="1:3">
      <c r="A9803">
        <v>9800</v>
      </c>
      <c r="B9803" s="21">
        <v>0.24427999350448532</v>
      </c>
      <c r="C9803" s="21">
        <v>0.28850359932652442</v>
      </c>
    </row>
    <row r="9804" spans="1:3">
      <c r="A9804">
        <v>9801</v>
      </c>
      <c r="B9804" s="21">
        <v>0.2233727053031469</v>
      </c>
      <c r="C9804" s="21">
        <v>0.23161447707629315</v>
      </c>
    </row>
    <row r="9805" spans="1:3">
      <c r="A9805">
        <v>9802</v>
      </c>
      <c r="B9805" s="21">
        <v>0.21718047511293559</v>
      </c>
      <c r="C9805" s="21">
        <v>0.23434903469089197</v>
      </c>
    </row>
    <row r="9806" spans="1:3">
      <c r="A9806">
        <v>9803</v>
      </c>
      <c r="B9806" s="21">
        <v>0.21420028874341993</v>
      </c>
      <c r="C9806" s="21">
        <v>0.20416807029731154</v>
      </c>
    </row>
    <row r="9807" spans="1:3">
      <c r="A9807">
        <v>9804</v>
      </c>
      <c r="B9807" s="21">
        <v>0.22280309431480613</v>
      </c>
      <c r="C9807" s="21">
        <v>0.18355555645166843</v>
      </c>
    </row>
    <row r="9808" spans="1:3">
      <c r="A9808">
        <v>9805</v>
      </c>
      <c r="B9808" s="21">
        <v>0.25225633462070607</v>
      </c>
      <c r="C9808" s="21">
        <v>0.20714634893622463</v>
      </c>
    </row>
    <row r="9809" spans="1:3">
      <c r="A9809">
        <v>9806</v>
      </c>
      <c r="B9809" s="21">
        <v>0.22770094697998863</v>
      </c>
      <c r="C9809" s="21">
        <v>0.17838290599128739</v>
      </c>
    </row>
    <row r="9810" spans="1:3">
      <c r="A9810">
        <v>9807</v>
      </c>
      <c r="B9810" s="21">
        <v>0.24169463248422951</v>
      </c>
      <c r="C9810" s="21">
        <v>0.15401318527890329</v>
      </c>
    </row>
    <row r="9811" spans="1:3">
      <c r="A9811">
        <v>9808</v>
      </c>
      <c r="B9811" s="21">
        <v>0.2328018490068082</v>
      </c>
      <c r="C9811" s="21">
        <v>0.17020363167280925</v>
      </c>
    </row>
    <row r="9812" spans="1:3">
      <c r="A9812">
        <v>9809</v>
      </c>
      <c r="B9812" s="21">
        <v>0.23730934984497137</v>
      </c>
      <c r="C9812" s="21">
        <v>0.16853127719761821</v>
      </c>
    </row>
    <row r="9813" spans="1:3">
      <c r="A9813">
        <v>9810</v>
      </c>
      <c r="B9813" s="21">
        <v>0.27587199816286495</v>
      </c>
      <c r="C9813" s="21">
        <v>0.19075524190615278</v>
      </c>
    </row>
    <row r="9814" spans="1:3">
      <c r="A9814">
        <v>9811</v>
      </c>
      <c r="B9814" s="21">
        <v>0.24466367253199653</v>
      </c>
      <c r="C9814" s="21">
        <v>0.15039214763796033</v>
      </c>
    </row>
    <row r="9815" spans="1:3">
      <c r="A9815">
        <v>9812</v>
      </c>
      <c r="B9815" s="21">
        <v>0.23286423561797823</v>
      </c>
      <c r="C9815" s="21">
        <v>0.18784537366474849</v>
      </c>
    </row>
    <row r="9816" spans="1:3">
      <c r="A9816">
        <v>9813</v>
      </c>
      <c r="B9816" s="21">
        <v>0.27634762458122736</v>
      </c>
      <c r="C9816" s="21">
        <v>0.13964179096058121</v>
      </c>
    </row>
    <row r="9817" spans="1:3">
      <c r="A9817">
        <v>9814</v>
      </c>
      <c r="B9817" s="21">
        <v>0.25610304945889578</v>
      </c>
      <c r="C9817" s="21">
        <v>0.18880562520776975</v>
      </c>
    </row>
    <row r="9818" spans="1:3">
      <c r="A9818">
        <v>9815</v>
      </c>
      <c r="B9818" s="21">
        <v>0.2627011047238097</v>
      </c>
      <c r="C9818" s="21">
        <v>0.17447549670876544</v>
      </c>
    </row>
    <row r="9819" spans="1:3">
      <c r="A9819">
        <v>9816</v>
      </c>
      <c r="B9819" s="21">
        <v>0.28329977497337561</v>
      </c>
      <c r="C9819" s="21">
        <v>0.14911618085157632</v>
      </c>
    </row>
    <row r="9820" spans="1:3">
      <c r="A9820">
        <v>9817</v>
      </c>
      <c r="B9820" s="21">
        <v>0.26196048886591311</v>
      </c>
      <c r="C9820" s="21">
        <v>0.15358267958412153</v>
      </c>
    </row>
    <row r="9821" spans="1:3">
      <c r="A9821">
        <v>9818</v>
      </c>
      <c r="B9821" s="21">
        <v>0.25961467605266397</v>
      </c>
      <c r="C9821" s="21">
        <v>0.20304145257740941</v>
      </c>
    </row>
    <row r="9822" spans="1:3">
      <c r="A9822">
        <v>9819</v>
      </c>
      <c r="B9822" s="21">
        <v>0.23331705874229236</v>
      </c>
      <c r="C9822" s="21">
        <v>0.26845935847450197</v>
      </c>
    </row>
    <row r="9823" spans="1:3">
      <c r="A9823">
        <v>9820</v>
      </c>
      <c r="B9823" s="21">
        <v>0.25273535440936884</v>
      </c>
      <c r="C9823" s="21">
        <v>0.15256486152188498</v>
      </c>
    </row>
    <row r="9824" spans="1:3">
      <c r="A9824">
        <v>9821</v>
      </c>
      <c r="B9824" s="21">
        <v>0.21878669066881221</v>
      </c>
      <c r="C9824" s="21">
        <v>0.22543607918523048</v>
      </c>
    </row>
    <row r="9825" spans="1:3">
      <c r="A9825">
        <v>9822</v>
      </c>
      <c r="B9825" s="21">
        <v>0.30487309575021454</v>
      </c>
      <c r="C9825" s="21">
        <v>0.10962750850206825</v>
      </c>
    </row>
    <row r="9826" spans="1:3">
      <c r="A9826">
        <v>9823</v>
      </c>
      <c r="B9826" s="21">
        <v>0.19284955501045448</v>
      </c>
      <c r="C9826" s="21">
        <v>0.23162127839357077</v>
      </c>
    </row>
    <row r="9827" spans="1:3">
      <c r="A9827">
        <v>9824</v>
      </c>
      <c r="B9827" s="21">
        <v>0.27564695970873698</v>
      </c>
      <c r="C9827" s="21">
        <v>0.16529576552266312</v>
      </c>
    </row>
    <row r="9828" spans="1:3">
      <c r="A9828">
        <v>9825</v>
      </c>
      <c r="B9828" s="21">
        <v>0.23622183175405365</v>
      </c>
      <c r="C9828" s="21">
        <v>0.17000045579146561</v>
      </c>
    </row>
    <row r="9829" spans="1:3">
      <c r="A9829">
        <v>9826</v>
      </c>
      <c r="B9829" s="21">
        <v>0.26307059226252538</v>
      </c>
      <c r="C9829" s="21">
        <v>0.12603129274635425</v>
      </c>
    </row>
    <row r="9830" spans="1:3">
      <c r="A9830">
        <v>9827</v>
      </c>
      <c r="B9830" s="21">
        <v>0.23568082340233226</v>
      </c>
      <c r="C9830" s="21">
        <v>0.18494135867818007</v>
      </c>
    </row>
    <row r="9831" spans="1:3">
      <c r="A9831">
        <v>9828</v>
      </c>
      <c r="B9831" s="21">
        <v>0.24306615170163673</v>
      </c>
      <c r="C9831" s="21">
        <v>0.16524488299914494</v>
      </c>
    </row>
    <row r="9832" spans="1:3">
      <c r="A9832">
        <v>9829</v>
      </c>
      <c r="B9832" s="21">
        <v>0.30140197824543696</v>
      </c>
      <c r="C9832" s="21">
        <v>0.15528406147183202</v>
      </c>
    </row>
    <row r="9833" spans="1:3">
      <c r="A9833">
        <v>9830</v>
      </c>
      <c r="B9833" s="21">
        <v>0.27092461180455069</v>
      </c>
      <c r="C9833" s="21">
        <v>0.19706403826928642</v>
      </c>
    </row>
    <row r="9834" spans="1:3">
      <c r="A9834">
        <v>9831</v>
      </c>
      <c r="B9834" s="21">
        <v>0.25139831139842406</v>
      </c>
      <c r="C9834" s="21">
        <v>0.19446107487718992</v>
      </c>
    </row>
    <row r="9835" spans="1:3">
      <c r="A9835">
        <v>9832</v>
      </c>
      <c r="B9835" s="21">
        <v>0.23030321543873636</v>
      </c>
      <c r="C9835" s="21">
        <v>0.2194005531966137</v>
      </c>
    </row>
    <row r="9836" spans="1:3">
      <c r="A9836">
        <v>9833</v>
      </c>
      <c r="B9836" s="21">
        <v>0.25486488500030013</v>
      </c>
      <c r="C9836" s="21">
        <v>0.13621412546103662</v>
      </c>
    </row>
    <row r="9837" spans="1:3">
      <c r="A9837">
        <v>9834</v>
      </c>
      <c r="B9837" s="21">
        <v>0.2579851023091792</v>
      </c>
      <c r="C9837" s="21">
        <v>0.13654821716352697</v>
      </c>
    </row>
    <row r="9838" spans="1:3">
      <c r="A9838">
        <v>9835</v>
      </c>
      <c r="B9838" s="21">
        <v>0.20718264451998883</v>
      </c>
      <c r="C9838" s="21">
        <v>0.20261082631488478</v>
      </c>
    </row>
    <row r="9839" spans="1:3">
      <c r="A9839">
        <v>9836</v>
      </c>
      <c r="B9839" s="21">
        <v>0.23488032457858049</v>
      </c>
      <c r="C9839" s="21">
        <v>0.20215285584525677</v>
      </c>
    </row>
    <row r="9840" spans="1:3">
      <c r="A9840">
        <v>9837</v>
      </c>
      <c r="B9840" s="21">
        <v>0.21792091099311603</v>
      </c>
      <c r="C9840" s="21">
        <v>0.20708962230809541</v>
      </c>
    </row>
    <row r="9841" spans="1:3">
      <c r="A9841">
        <v>9838</v>
      </c>
      <c r="B9841" s="21">
        <v>0.20179831322863456</v>
      </c>
      <c r="C9841" s="21">
        <v>0.25503115998731524</v>
      </c>
    </row>
    <row r="9842" spans="1:3">
      <c r="A9842">
        <v>9839</v>
      </c>
      <c r="B9842" s="21">
        <v>0.23006578493884136</v>
      </c>
      <c r="C9842" s="21">
        <v>0.21160811672515278</v>
      </c>
    </row>
    <row r="9843" spans="1:3">
      <c r="A9843">
        <v>9840</v>
      </c>
      <c r="B9843" s="21">
        <v>0.26951521924589206</v>
      </c>
      <c r="C9843" s="21">
        <v>0.20092340130532191</v>
      </c>
    </row>
    <row r="9844" spans="1:3">
      <c r="A9844">
        <v>9841</v>
      </c>
      <c r="B9844" s="21">
        <v>0.23484209145458715</v>
      </c>
      <c r="C9844" s="21">
        <v>0.25901001180933458</v>
      </c>
    </row>
    <row r="9845" spans="1:3">
      <c r="A9845">
        <v>9842</v>
      </c>
      <c r="B9845" s="21">
        <v>0.27943605866973065</v>
      </c>
      <c r="C9845" s="21">
        <v>0.28658096285835194</v>
      </c>
    </row>
    <row r="9846" spans="1:3">
      <c r="A9846">
        <v>9843</v>
      </c>
      <c r="B9846" s="21">
        <v>0.22028802446757392</v>
      </c>
      <c r="C9846" s="21">
        <v>0.22443991681829384</v>
      </c>
    </row>
    <row r="9847" spans="1:3">
      <c r="A9847">
        <v>9844</v>
      </c>
      <c r="B9847" s="21">
        <v>0.22552071249867012</v>
      </c>
      <c r="C9847" s="21">
        <v>0.20743049103081773</v>
      </c>
    </row>
    <row r="9848" spans="1:3">
      <c r="A9848">
        <v>9845</v>
      </c>
      <c r="B9848" s="21">
        <v>0.23446835076146896</v>
      </c>
      <c r="C9848" s="21">
        <v>0.18658491949915745</v>
      </c>
    </row>
    <row r="9849" spans="1:3">
      <c r="A9849">
        <v>9846</v>
      </c>
      <c r="B9849" s="21">
        <v>0.21250715752092103</v>
      </c>
      <c r="C9849" s="21">
        <v>0.19651315836905697</v>
      </c>
    </row>
    <row r="9850" spans="1:3">
      <c r="A9850">
        <v>9847</v>
      </c>
      <c r="B9850" s="21">
        <v>0.27903164172319384</v>
      </c>
      <c r="C9850" s="21">
        <v>0.13232356261696088</v>
      </c>
    </row>
    <row r="9851" spans="1:3">
      <c r="A9851">
        <v>9848</v>
      </c>
      <c r="B9851" s="21">
        <v>0.22823765089703277</v>
      </c>
      <c r="C9851" s="21">
        <v>0.21112463480822477</v>
      </c>
    </row>
    <row r="9852" spans="1:3">
      <c r="A9852">
        <v>9849</v>
      </c>
      <c r="B9852" s="21">
        <v>0.21984836610630629</v>
      </c>
      <c r="C9852" s="21">
        <v>0.211705237225711</v>
      </c>
    </row>
    <row r="9853" spans="1:3">
      <c r="A9853">
        <v>9850</v>
      </c>
      <c r="B9853" s="21">
        <v>0.25485349503585158</v>
      </c>
      <c r="C9853" s="21">
        <v>0.22022330375077645</v>
      </c>
    </row>
    <row r="9854" spans="1:3">
      <c r="A9854">
        <v>9851</v>
      </c>
      <c r="B9854" s="21">
        <v>0.23232594662945569</v>
      </c>
      <c r="C9854" s="21">
        <v>0.15722077478364471</v>
      </c>
    </row>
    <row r="9855" spans="1:3">
      <c r="A9855">
        <v>9852</v>
      </c>
      <c r="B9855" s="21">
        <v>0.24521272139980443</v>
      </c>
      <c r="C9855" s="21">
        <v>0.24906802296523745</v>
      </c>
    </row>
    <row r="9856" spans="1:3">
      <c r="A9856">
        <v>9853</v>
      </c>
      <c r="B9856" s="21">
        <v>0.27085872519724502</v>
      </c>
      <c r="C9856" s="21">
        <v>0.13617757199217206</v>
      </c>
    </row>
    <row r="9857" spans="1:3">
      <c r="A9857">
        <v>9854</v>
      </c>
      <c r="B9857" s="21">
        <v>0.28364110245124668</v>
      </c>
      <c r="C9857" s="21">
        <v>0.13911204539648744</v>
      </c>
    </row>
    <row r="9858" spans="1:3">
      <c r="A9858">
        <v>9855</v>
      </c>
      <c r="B9858" s="21">
        <v>0.24224277695736435</v>
      </c>
      <c r="C9858" s="21">
        <v>0.25417539257678839</v>
      </c>
    </row>
    <row r="9859" spans="1:3">
      <c r="A9859">
        <v>9856</v>
      </c>
      <c r="B9859" s="21">
        <v>0.23802829038051732</v>
      </c>
      <c r="C9859" s="21">
        <v>0.22385264594896756</v>
      </c>
    </row>
    <row r="9860" spans="1:3">
      <c r="A9860">
        <v>9857</v>
      </c>
      <c r="B9860" s="21">
        <v>0.22417940886975274</v>
      </c>
      <c r="C9860" s="21">
        <v>0.17644179247836878</v>
      </c>
    </row>
    <row r="9861" spans="1:3">
      <c r="A9861">
        <v>9858</v>
      </c>
      <c r="B9861" s="21">
        <v>0.21116655321406955</v>
      </c>
      <c r="C9861" s="21">
        <v>0.20921225799690604</v>
      </c>
    </row>
    <row r="9862" spans="1:3">
      <c r="A9862">
        <v>9859</v>
      </c>
      <c r="B9862" s="21">
        <v>0.27049189918384575</v>
      </c>
      <c r="C9862" s="21">
        <v>0.1262819791054203</v>
      </c>
    </row>
    <row r="9863" spans="1:3">
      <c r="A9863">
        <v>9860</v>
      </c>
      <c r="B9863" s="21">
        <v>0.24254422662984562</v>
      </c>
      <c r="C9863" s="21">
        <v>0.22857482723673153</v>
      </c>
    </row>
    <row r="9864" spans="1:3">
      <c r="A9864">
        <v>9861</v>
      </c>
      <c r="B9864" s="21">
        <v>0.25005332503217143</v>
      </c>
      <c r="C9864" s="21">
        <v>0.17944686345538871</v>
      </c>
    </row>
    <row r="9865" spans="1:3">
      <c r="A9865">
        <v>9862</v>
      </c>
      <c r="B9865" s="21">
        <v>0.2187364643584766</v>
      </c>
      <c r="C9865" s="21">
        <v>0.21966495640699496</v>
      </c>
    </row>
    <row r="9866" spans="1:3">
      <c r="A9866">
        <v>9863</v>
      </c>
      <c r="B9866" s="21">
        <v>0.24048673666768378</v>
      </c>
      <c r="C9866" s="21">
        <v>0.21366132885412659</v>
      </c>
    </row>
    <row r="9867" spans="1:3">
      <c r="A9867">
        <v>9864</v>
      </c>
      <c r="B9867" s="21">
        <v>0.22871748101144762</v>
      </c>
      <c r="C9867" s="21">
        <v>0.22363785253456137</v>
      </c>
    </row>
    <row r="9868" spans="1:3">
      <c r="A9868">
        <v>9865</v>
      </c>
      <c r="B9868" s="21">
        <v>0.22255749954912693</v>
      </c>
      <c r="C9868" s="21">
        <v>0.1666238576811355</v>
      </c>
    </row>
    <row r="9869" spans="1:3">
      <c r="A9869">
        <v>9866</v>
      </c>
      <c r="B9869" s="21">
        <v>0.22222502436365738</v>
      </c>
      <c r="C9869" s="21">
        <v>0.19106816766112664</v>
      </c>
    </row>
    <row r="9870" spans="1:3">
      <c r="A9870">
        <v>9867</v>
      </c>
      <c r="B9870" s="21">
        <v>0.25200160958506446</v>
      </c>
      <c r="C9870" s="21">
        <v>0.18158424110222826</v>
      </c>
    </row>
    <row r="9871" spans="1:3">
      <c r="A9871">
        <v>9868</v>
      </c>
      <c r="B9871" s="21">
        <v>0.26721686813398032</v>
      </c>
      <c r="C9871" s="21">
        <v>0.1425210581845498</v>
      </c>
    </row>
    <row r="9872" spans="1:3">
      <c r="A9872">
        <v>9869</v>
      </c>
      <c r="B9872" s="21">
        <v>0.28819365533793945</v>
      </c>
      <c r="C9872" s="21">
        <v>0.22550594997645168</v>
      </c>
    </row>
    <row r="9873" spans="1:3">
      <c r="A9873">
        <v>9870</v>
      </c>
      <c r="B9873" s="21">
        <v>0.2485574008707197</v>
      </c>
      <c r="C9873" s="21">
        <v>0.1966266819661007</v>
      </c>
    </row>
    <row r="9874" spans="1:3">
      <c r="A9874">
        <v>9871</v>
      </c>
      <c r="B9874" s="21">
        <v>0.23423524218958811</v>
      </c>
      <c r="C9874" s="21">
        <v>0.20384056512898147</v>
      </c>
    </row>
    <row r="9875" spans="1:3">
      <c r="A9875">
        <v>9872</v>
      </c>
      <c r="B9875" s="21">
        <v>0.22397536254946265</v>
      </c>
      <c r="C9875" s="21">
        <v>0.1880456945411525</v>
      </c>
    </row>
    <row r="9876" spans="1:3">
      <c r="A9876">
        <v>9873</v>
      </c>
      <c r="B9876" s="21">
        <v>0.21843072390390461</v>
      </c>
      <c r="C9876" s="21">
        <v>0.22387875864250251</v>
      </c>
    </row>
    <row r="9877" spans="1:3">
      <c r="A9877">
        <v>9874</v>
      </c>
      <c r="B9877" s="21">
        <v>0.22248413849221954</v>
      </c>
      <c r="C9877" s="21">
        <v>0.17251593675921742</v>
      </c>
    </row>
    <row r="9878" spans="1:3">
      <c r="A9878">
        <v>9875</v>
      </c>
      <c r="B9878" s="21">
        <v>0.26019724559451568</v>
      </c>
      <c r="C9878" s="21">
        <v>0.14984866920666792</v>
      </c>
    </row>
    <row r="9879" spans="1:3">
      <c r="A9879">
        <v>9876</v>
      </c>
      <c r="B9879" s="21">
        <v>0.22956187380064438</v>
      </c>
      <c r="C9879" s="21">
        <v>0.187778336687104</v>
      </c>
    </row>
    <row r="9880" spans="1:3">
      <c r="A9880">
        <v>9877</v>
      </c>
      <c r="B9880" s="21">
        <v>0.23828192332704184</v>
      </c>
      <c r="C9880" s="21">
        <v>0.17107573735833556</v>
      </c>
    </row>
    <row r="9881" spans="1:3">
      <c r="A9881">
        <v>9878</v>
      </c>
      <c r="B9881" s="21">
        <v>0.26107468008809648</v>
      </c>
      <c r="C9881" s="21">
        <v>0.1819045415327622</v>
      </c>
    </row>
    <row r="9882" spans="1:3">
      <c r="A9882">
        <v>9879</v>
      </c>
      <c r="B9882" s="21">
        <v>0.2290166349143147</v>
      </c>
      <c r="C9882" s="21">
        <v>0.29487982551462144</v>
      </c>
    </row>
    <row r="9883" spans="1:3">
      <c r="A9883">
        <v>9880</v>
      </c>
      <c r="B9883" s="21">
        <v>0.25650761008328776</v>
      </c>
      <c r="C9883" s="21">
        <v>0.17858798160985667</v>
      </c>
    </row>
    <row r="9884" spans="1:3">
      <c r="A9884">
        <v>9881</v>
      </c>
      <c r="B9884" s="21">
        <v>0.2503963141871382</v>
      </c>
      <c r="C9884" s="21">
        <v>0.15857589342597644</v>
      </c>
    </row>
    <row r="9885" spans="1:3">
      <c r="A9885">
        <v>9882</v>
      </c>
      <c r="B9885" s="21">
        <v>0.26734733088825957</v>
      </c>
      <c r="C9885" s="21">
        <v>0.20033943549362818</v>
      </c>
    </row>
    <row r="9886" spans="1:3">
      <c r="A9886">
        <v>9883</v>
      </c>
      <c r="B9886" s="21">
        <v>0.2228384599205773</v>
      </c>
      <c r="C9886" s="21">
        <v>0.22426263972855814</v>
      </c>
    </row>
    <row r="9887" spans="1:3">
      <c r="A9887">
        <v>9884</v>
      </c>
      <c r="B9887" s="21">
        <v>0.28122749687074017</v>
      </c>
      <c r="C9887" s="21">
        <v>0.21112634476891315</v>
      </c>
    </row>
    <row r="9888" spans="1:3">
      <c r="A9888">
        <v>9885</v>
      </c>
      <c r="B9888" s="21">
        <v>0.27620909197673488</v>
      </c>
      <c r="C9888" s="21">
        <v>0.28381818900709471</v>
      </c>
    </row>
    <row r="9889" spans="1:3">
      <c r="A9889">
        <v>9886</v>
      </c>
      <c r="B9889" s="21">
        <v>0.23578386423051223</v>
      </c>
      <c r="C9889" s="21">
        <v>0.20302130463505361</v>
      </c>
    </row>
    <row r="9890" spans="1:3">
      <c r="A9890">
        <v>9887</v>
      </c>
      <c r="B9890" s="21">
        <v>0.2324782413557781</v>
      </c>
      <c r="C9890" s="21">
        <v>0.2745151639725657</v>
      </c>
    </row>
    <row r="9891" spans="1:3">
      <c r="A9891">
        <v>9888</v>
      </c>
      <c r="B9891" s="21">
        <v>0.25389495431738585</v>
      </c>
      <c r="C9891" s="21">
        <v>0.14983776224590009</v>
      </c>
    </row>
    <row r="9892" spans="1:3">
      <c r="A9892">
        <v>9889</v>
      </c>
      <c r="B9892" s="21">
        <v>0.24133492754005106</v>
      </c>
      <c r="C9892" s="21">
        <v>0.24017595997861785</v>
      </c>
    </row>
    <row r="9893" spans="1:3">
      <c r="A9893">
        <v>9890</v>
      </c>
      <c r="B9893" s="21">
        <v>0.25056012987500559</v>
      </c>
      <c r="C9893" s="21">
        <v>0.16290406666482588</v>
      </c>
    </row>
    <row r="9894" spans="1:3">
      <c r="A9894">
        <v>9891</v>
      </c>
      <c r="B9894" s="21">
        <v>0.21332749245708099</v>
      </c>
      <c r="C9894" s="21">
        <v>0.22080003548208452</v>
      </c>
    </row>
    <row r="9895" spans="1:3">
      <c r="A9895">
        <v>9892</v>
      </c>
      <c r="B9895" s="21">
        <v>0.23862820777463511</v>
      </c>
      <c r="C9895" s="21">
        <v>0.18296031644029218</v>
      </c>
    </row>
    <row r="9896" spans="1:3">
      <c r="A9896">
        <v>9893</v>
      </c>
      <c r="B9896" s="21">
        <v>0.25088134751114632</v>
      </c>
      <c r="C9896" s="21">
        <v>0.25004240757446627</v>
      </c>
    </row>
    <row r="9897" spans="1:3">
      <c r="A9897">
        <v>9894</v>
      </c>
      <c r="B9897" s="21">
        <v>0.21386019871461484</v>
      </c>
      <c r="C9897" s="21">
        <v>0.18345869102160223</v>
      </c>
    </row>
    <row r="9898" spans="1:3">
      <c r="A9898">
        <v>9895</v>
      </c>
      <c r="B9898" s="21">
        <v>0.26223852228552541</v>
      </c>
      <c r="C9898" s="21">
        <v>0.16575583946831443</v>
      </c>
    </row>
    <row r="9899" spans="1:3">
      <c r="A9899">
        <v>9896</v>
      </c>
      <c r="B9899" s="21">
        <v>0.26916203310586034</v>
      </c>
      <c r="C9899" s="21">
        <v>0.13759891478742192</v>
      </c>
    </row>
    <row r="9900" spans="1:3">
      <c r="A9900">
        <v>9897</v>
      </c>
      <c r="B9900" s="21">
        <v>0.23972801077848394</v>
      </c>
      <c r="C9900" s="21">
        <v>0.18135983537206407</v>
      </c>
    </row>
    <row r="9901" spans="1:3">
      <c r="A9901">
        <v>9898</v>
      </c>
      <c r="B9901" s="21">
        <v>0.25465700551288084</v>
      </c>
      <c r="C9901" s="21">
        <v>0.22383768747098981</v>
      </c>
    </row>
    <row r="9902" spans="1:3">
      <c r="A9902">
        <v>9899</v>
      </c>
      <c r="B9902" s="21">
        <v>0.21994667260804054</v>
      </c>
      <c r="C9902" s="21">
        <v>0.23361300536173091</v>
      </c>
    </row>
    <row r="9903" spans="1:3">
      <c r="A9903">
        <v>9900</v>
      </c>
      <c r="B9903" s="21">
        <v>0.23098655623682013</v>
      </c>
      <c r="C9903" s="21">
        <v>0.17875868256721802</v>
      </c>
    </row>
    <row r="9904" spans="1:3">
      <c r="A9904">
        <v>9901</v>
      </c>
      <c r="B9904" s="21">
        <v>0.26865349225563229</v>
      </c>
      <c r="C9904" s="21">
        <v>0.25106750377737924</v>
      </c>
    </row>
    <row r="9905" spans="1:3">
      <c r="A9905">
        <v>9902</v>
      </c>
      <c r="B9905" s="21">
        <v>0.2335015766674319</v>
      </c>
      <c r="C9905" s="21">
        <v>0.24436942566299785</v>
      </c>
    </row>
    <row r="9906" spans="1:3">
      <c r="A9906">
        <v>9903</v>
      </c>
      <c r="B9906" s="21">
        <v>0.25356506152494868</v>
      </c>
      <c r="C9906" s="21">
        <v>0.26902622182632985</v>
      </c>
    </row>
    <row r="9907" spans="1:3">
      <c r="A9907">
        <v>9904</v>
      </c>
      <c r="B9907" s="21">
        <v>0.23413478701845425</v>
      </c>
      <c r="C9907" s="21">
        <v>0.17293044683063</v>
      </c>
    </row>
    <row r="9908" spans="1:3">
      <c r="A9908">
        <v>9905</v>
      </c>
      <c r="B9908" s="21">
        <v>0.26631101876972513</v>
      </c>
      <c r="C9908" s="21">
        <v>0.15237349546518675</v>
      </c>
    </row>
    <row r="9909" spans="1:3">
      <c r="A9909">
        <v>9906</v>
      </c>
      <c r="B9909" s="21">
        <v>0.22466581041364769</v>
      </c>
      <c r="C9909" s="21">
        <v>0.21616473418366303</v>
      </c>
    </row>
    <row r="9910" spans="1:3">
      <c r="A9910">
        <v>9907</v>
      </c>
      <c r="B9910" s="21">
        <v>0.25821579284084528</v>
      </c>
      <c r="C9910" s="21">
        <v>0.14524559737482884</v>
      </c>
    </row>
    <row r="9911" spans="1:3">
      <c r="A9911">
        <v>9908</v>
      </c>
      <c r="B9911" s="21">
        <v>0.22944969129038684</v>
      </c>
      <c r="C9911" s="21">
        <v>0.16172491877700509</v>
      </c>
    </row>
    <row r="9912" spans="1:3">
      <c r="A9912">
        <v>9909</v>
      </c>
      <c r="B9912" s="21">
        <v>0.24007802725109179</v>
      </c>
      <c r="C9912" s="21">
        <v>0.17364537737079358</v>
      </c>
    </row>
    <row r="9913" spans="1:3">
      <c r="A9913">
        <v>9910</v>
      </c>
      <c r="B9913" s="21">
        <v>0.24107593960586848</v>
      </c>
      <c r="C9913" s="21">
        <v>0.18352743348194486</v>
      </c>
    </row>
    <row r="9914" spans="1:3">
      <c r="A9914">
        <v>9911</v>
      </c>
      <c r="B9914" s="21">
        <v>0.21518896660904446</v>
      </c>
      <c r="C9914" s="21">
        <v>0.17622463307829062</v>
      </c>
    </row>
    <row r="9915" spans="1:3">
      <c r="A9915">
        <v>9912</v>
      </c>
      <c r="B9915" s="21">
        <v>0.21505230926674082</v>
      </c>
      <c r="C9915" s="21">
        <v>0.21869951135848775</v>
      </c>
    </row>
    <row r="9916" spans="1:3">
      <c r="A9916">
        <v>9913</v>
      </c>
      <c r="B9916" s="21">
        <v>0.2611972657466976</v>
      </c>
      <c r="C9916" s="21">
        <v>0.17998963892603459</v>
      </c>
    </row>
    <row r="9917" spans="1:3">
      <c r="A9917">
        <v>9914</v>
      </c>
      <c r="B9917" s="21">
        <v>0.24319562247289817</v>
      </c>
      <c r="C9917" s="21">
        <v>0.18418974507866104</v>
      </c>
    </row>
    <row r="9918" spans="1:3">
      <c r="A9918">
        <v>9915</v>
      </c>
      <c r="B9918" s="21">
        <v>0.23068375013583992</v>
      </c>
      <c r="C9918" s="21">
        <v>0.21175681951339215</v>
      </c>
    </row>
    <row r="9919" spans="1:3">
      <c r="A9919">
        <v>9916</v>
      </c>
      <c r="B9919" s="21">
        <v>0.23111275069289872</v>
      </c>
      <c r="C9919" s="21">
        <v>0.19016606531120378</v>
      </c>
    </row>
    <row r="9920" spans="1:3">
      <c r="A9920">
        <v>9917</v>
      </c>
      <c r="B9920" s="21">
        <v>0.23929263732373746</v>
      </c>
      <c r="C9920" s="21">
        <v>0.19999574738332623</v>
      </c>
    </row>
    <row r="9921" spans="1:3">
      <c r="A9921">
        <v>9918</v>
      </c>
      <c r="B9921" s="21">
        <v>0.24128524299144422</v>
      </c>
      <c r="C9921" s="21">
        <v>0.16691239355400772</v>
      </c>
    </row>
    <row r="9922" spans="1:3">
      <c r="A9922">
        <v>9919</v>
      </c>
      <c r="B9922" s="21">
        <v>0.22992090881940122</v>
      </c>
      <c r="C9922" s="21">
        <v>0.21512980182458097</v>
      </c>
    </row>
    <row r="9923" spans="1:3">
      <c r="A9923">
        <v>9920</v>
      </c>
      <c r="B9923" s="21">
        <v>0.20806792644862129</v>
      </c>
      <c r="C9923" s="21">
        <v>0.23731560507010155</v>
      </c>
    </row>
    <row r="9924" spans="1:3">
      <c r="A9924">
        <v>9921</v>
      </c>
      <c r="B9924" s="21">
        <v>0.23175981566486148</v>
      </c>
      <c r="C9924" s="21">
        <v>0.19479121004403815</v>
      </c>
    </row>
    <row r="9925" spans="1:3">
      <c r="A9925">
        <v>9922</v>
      </c>
      <c r="B9925" s="21">
        <v>0.20957397644505568</v>
      </c>
      <c r="C9925" s="21">
        <v>0.21370646201858051</v>
      </c>
    </row>
    <row r="9926" spans="1:3">
      <c r="A9926">
        <v>9923</v>
      </c>
      <c r="B9926" s="21">
        <v>0.2696065321464578</v>
      </c>
      <c r="C9926" s="21">
        <v>0.18493638168493876</v>
      </c>
    </row>
    <row r="9927" spans="1:3">
      <c r="A9927">
        <v>9924</v>
      </c>
      <c r="B9927" s="21">
        <v>0.23742721684943999</v>
      </c>
      <c r="C9927" s="21">
        <v>0.20599040231867438</v>
      </c>
    </row>
    <row r="9928" spans="1:3">
      <c r="A9928">
        <v>9925</v>
      </c>
      <c r="B9928" s="21">
        <v>0.25352511071984574</v>
      </c>
      <c r="C9928" s="21">
        <v>0.14892639367845018</v>
      </c>
    </row>
    <row r="9929" spans="1:3">
      <c r="A9929">
        <v>9926</v>
      </c>
      <c r="B9929" s="21">
        <v>0.21278655081332318</v>
      </c>
      <c r="C9929" s="21">
        <v>0.2221194045696315</v>
      </c>
    </row>
    <row r="9930" spans="1:3">
      <c r="A9930">
        <v>9927</v>
      </c>
      <c r="B9930" s="21">
        <v>0.22929932715445325</v>
      </c>
      <c r="C9930" s="21">
        <v>0.21033638295084026</v>
      </c>
    </row>
    <row r="9931" spans="1:3">
      <c r="A9931">
        <v>9928</v>
      </c>
      <c r="B9931" s="21">
        <v>0.22414208979381528</v>
      </c>
      <c r="C9931" s="21">
        <v>0.17133572254405766</v>
      </c>
    </row>
    <row r="9932" spans="1:3">
      <c r="A9932">
        <v>9929</v>
      </c>
      <c r="B9932" s="21">
        <v>0.2341371290162165</v>
      </c>
      <c r="C9932" s="21">
        <v>0.1697708369283876</v>
      </c>
    </row>
    <row r="9933" spans="1:3">
      <c r="A9933">
        <v>9930</v>
      </c>
      <c r="B9933" s="21">
        <v>0.25535976709974856</v>
      </c>
      <c r="C9933" s="21">
        <v>0.16842264039760216</v>
      </c>
    </row>
    <row r="9934" spans="1:3">
      <c r="A9934">
        <v>9931</v>
      </c>
      <c r="B9934" s="21">
        <v>0.21281991931272584</v>
      </c>
      <c r="C9934" s="21">
        <v>0.20250200941800828</v>
      </c>
    </row>
    <row r="9935" spans="1:3">
      <c r="A9935">
        <v>9932</v>
      </c>
      <c r="B9935" s="21">
        <v>0.26860861163964617</v>
      </c>
      <c r="C9935" s="21">
        <v>0.20391366088217078</v>
      </c>
    </row>
    <row r="9936" spans="1:3">
      <c r="A9936">
        <v>9933</v>
      </c>
      <c r="B9936" s="21">
        <v>0.31013458217496925</v>
      </c>
      <c r="C9936" s="21">
        <v>0.11463648580140114</v>
      </c>
    </row>
    <row r="9937" spans="1:3">
      <c r="A9937">
        <v>9934</v>
      </c>
      <c r="B9937" s="21">
        <v>0.2204178298182739</v>
      </c>
      <c r="C9937" s="21">
        <v>0.20671267201048282</v>
      </c>
    </row>
    <row r="9938" spans="1:3">
      <c r="A9938">
        <v>9935</v>
      </c>
      <c r="B9938" s="21">
        <v>0.21909434889297497</v>
      </c>
      <c r="C9938" s="21">
        <v>0.20094087160732046</v>
      </c>
    </row>
    <row r="9939" spans="1:3">
      <c r="A9939">
        <v>9936</v>
      </c>
      <c r="B9939" s="21">
        <v>0.25296713331108206</v>
      </c>
      <c r="C9939" s="21">
        <v>0.23392694154643334</v>
      </c>
    </row>
    <row r="9940" spans="1:3">
      <c r="A9940">
        <v>9937</v>
      </c>
      <c r="B9940" s="21">
        <v>0.23632865249191906</v>
      </c>
      <c r="C9940" s="21">
        <v>0.21022587941878243</v>
      </c>
    </row>
    <row r="9941" spans="1:3">
      <c r="A9941">
        <v>9938</v>
      </c>
      <c r="B9941" s="21">
        <v>0.30573119973288537</v>
      </c>
      <c r="C9941" s="21">
        <v>0.14139072123305765</v>
      </c>
    </row>
    <row r="9942" spans="1:3">
      <c r="A9942">
        <v>9939</v>
      </c>
      <c r="B9942" s="21">
        <v>0.28469192198953858</v>
      </c>
      <c r="C9942" s="21">
        <v>0.11383865669152733</v>
      </c>
    </row>
    <row r="9943" spans="1:3">
      <c r="A9943">
        <v>9940</v>
      </c>
      <c r="B9943" s="21">
        <v>0.21220942441971646</v>
      </c>
      <c r="C9943" s="21">
        <v>0.22758461135656607</v>
      </c>
    </row>
    <row r="9944" spans="1:3">
      <c r="A9944">
        <v>9941</v>
      </c>
      <c r="B9944" s="21">
        <v>0.22599726017256802</v>
      </c>
      <c r="C9944" s="21">
        <v>0.2149855765689562</v>
      </c>
    </row>
    <row r="9945" spans="1:3">
      <c r="A9945">
        <v>9942</v>
      </c>
      <c r="B9945" s="21">
        <v>0.23045801646609593</v>
      </c>
      <c r="C9945" s="21">
        <v>0.23873241327397199</v>
      </c>
    </row>
    <row r="9946" spans="1:3">
      <c r="A9946">
        <v>9943</v>
      </c>
      <c r="B9946" s="21">
        <v>0.24624168973548588</v>
      </c>
      <c r="C9946" s="21">
        <v>0.16887913672562316</v>
      </c>
    </row>
    <row r="9947" spans="1:3">
      <c r="A9947">
        <v>9944</v>
      </c>
      <c r="B9947" s="21">
        <v>0.2664460424921663</v>
      </c>
      <c r="C9947" s="21">
        <v>0.18931004746942215</v>
      </c>
    </row>
    <row r="9948" spans="1:3">
      <c r="A9948">
        <v>9945</v>
      </c>
      <c r="B9948" s="21">
        <v>0.22030153141056488</v>
      </c>
      <c r="C9948" s="21">
        <v>0.17825839004511584</v>
      </c>
    </row>
    <row r="9949" spans="1:3">
      <c r="A9949">
        <v>9946</v>
      </c>
      <c r="B9949" s="21">
        <v>0.23479064957445128</v>
      </c>
      <c r="C9949" s="21">
        <v>0.19912201367124965</v>
      </c>
    </row>
    <row r="9950" spans="1:3">
      <c r="A9950">
        <v>9947</v>
      </c>
      <c r="B9950" s="21">
        <v>0.24810371403425649</v>
      </c>
      <c r="C9950" s="21">
        <v>0.14873150058680856</v>
      </c>
    </row>
    <row r="9951" spans="1:3">
      <c r="A9951">
        <v>9948</v>
      </c>
      <c r="B9951" s="21">
        <v>0.22157338592102266</v>
      </c>
      <c r="C9951" s="21">
        <v>0.17811741253493421</v>
      </c>
    </row>
    <row r="9952" spans="1:3">
      <c r="A9952">
        <v>9949</v>
      </c>
      <c r="B9952" s="21">
        <v>0.22285736092355746</v>
      </c>
      <c r="C9952" s="21">
        <v>0.17740177619321823</v>
      </c>
    </row>
    <row r="9953" spans="1:3">
      <c r="A9953">
        <v>9950</v>
      </c>
      <c r="B9953" s="21">
        <v>0.25883978504491784</v>
      </c>
      <c r="C9953" s="21">
        <v>0.17652548091973932</v>
      </c>
    </row>
    <row r="9954" spans="1:3">
      <c r="A9954">
        <v>9951</v>
      </c>
      <c r="B9954" s="21">
        <v>0.22443505574629377</v>
      </c>
      <c r="C9954" s="21">
        <v>0.20455932104739158</v>
      </c>
    </row>
    <row r="9955" spans="1:3">
      <c r="A9955">
        <v>9952</v>
      </c>
      <c r="B9955" s="21">
        <v>0.27427181450690424</v>
      </c>
      <c r="C9955" s="21">
        <v>0.21104565217871563</v>
      </c>
    </row>
    <row r="9956" spans="1:3">
      <c r="A9956">
        <v>9953</v>
      </c>
      <c r="B9956" s="21">
        <v>0.23903281319666111</v>
      </c>
      <c r="C9956" s="21">
        <v>0.19238851138215896</v>
      </c>
    </row>
    <row r="9957" spans="1:3">
      <c r="A9957">
        <v>9954</v>
      </c>
      <c r="B9957" s="21">
        <v>0.23554030388423747</v>
      </c>
      <c r="C9957" s="21">
        <v>0.17246940278384301</v>
      </c>
    </row>
    <row r="9958" spans="1:3">
      <c r="A9958">
        <v>9955</v>
      </c>
      <c r="B9958" s="21">
        <v>0.23830548230686502</v>
      </c>
      <c r="C9958" s="21">
        <v>0.15824541047796814</v>
      </c>
    </row>
    <row r="9959" spans="1:3">
      <c r="A9959">
        <v>9956</v>
      </c>
      <c r="B9959" s="21">
        <v>0.28359297190578225</v>
      </c>
      <c r="C9959" s="21">
        <v>0.19254763391965407</v>
      </c>
    </row>
    <row r="9960" spans="1:3">
      <c r="A9960">
        <v>9957</v>
      </c>
      <c r="B9960" s="21">
        <v>0.24225288249891649</v>
      </c>
      <c r="C9960" s="21">
        <v>0.20230779030395077</v>
      </c>
    </row>
    <row r="9961" spans="1:3">
      <c r="A9961">
        <v>9958</v>
      </c>
      <c r="B9961" s="21">
        <v>0.23562201743143818</v>
      </c>
      <c r="C9961" s="21">
        <v>0.23186832848594369</v>
      </c>
    </row>
    <row r="9962" spans="1:3">
      <c r="A9962">
        <v>9959</v>
      </c>
      <c r="B9962" s="21">
        <v>0.21996421644291556</v>
      </c>
      <c r="C9962" s="21">
        <v>0.1978169627032289</v>
      </c>
    </row>
    <row r="9963" spans="1:3">
      <c r="A9963">
        <v>9960</v>
      </c>
      <c r="B9963" s="21">
        <v>0.22917214184950502</v>
      </c>
      <c r="C9963" s="21">
        <v>0.20148275843789973</v>
      </c>
    </row>
    <row r="9964" spans="1:3">
      <c r="A9964">
        <v>9961</v>
      </c>
      <c r="B9964" s="21">
        <v>0.27489779008816484</v>
      </c>
      <c r="C9964" s="21">
        <v>0.13191191710860831</v>
      </c>
    </row>
    <row r="9965" spans="1:3">
      <c r="A9965">
        <v>9962</v>
      </c>
      <c r="B9965" s="21">
        <v>0.23590684499663953</v>
      </c>
      <c r="C9965" s="21">
        <v>0.22241684268821107</v>
      </c>
    </row>
    <row r="9966" spans="1:3">
      <c r="A9966">
        <v>9963</v>
      </c>
      <c r="B9966" s="21">
        <v>0.23311340863901747</v>
      </c>
      <c r="C9966" s="21">
        <v>0.16661954217585659</v>
      </c>
    </row>
    <row r="9967" spans="1:3">
      <c r="A9967">
        <v>9964</v>
      </c>
      <c r="B9967" s="21">
        <v>0.22939119177118189</v>
      </c>
      <c r="C9967" s="21">
        <v>0.24783384195273958</v>
      </c>
    </row>
    <row r="9968" spans="1:3">
      <c r="A9968">
        <v>9965</v>
      </c>
      <c r="B9968" s="21">
        <v>0.26908165262449002</v>
      </c>
      <c r="C9968" s="21">
        <v>0.12515957332424615</v>
      </c>
    </row>
    <row r="9969" spans="1:3">
      <c r="A9969">
        <v>9966</v>
      </c>
      <c r="B9969" s="21">
        <v>0.2306114413884249</v>
      </c>
      <c r="C9969" s="21">
        <v>0.20715120260685049</v>
      </c>
    </row>
    <row r="9970" spans="1:3">
      <c r="A9970">
        <v>9967</v>
      </c>
      <c r="B9970" s="21">
        <v>0.25921276559681106</v>
      </c>
      <c r="C9970" s="21">
        <v>0.15741408702290421</v>
      </c>
    </row>
    <row r="9971" spans="1:3">
      <c r="A9971">
        <v>9968</v>
      </c>
      <c r="B9971" s="21">
        <v>0.2240720989463118</v>
      </c>
      <c r="C9971" s="21">
        <v>0.22382345883116661</v>
      </c>
    </row>
    <row r="9972" spans="1:3">
      <c r="A9972">
        <v>9969</v>
      </c>
      <c r="B9972" s="21">
        <v>0.25604340484860594</v>
      </c>
      <c r="C9972" s="21">
        <v>0.16480646909187477</v>
      </c>
    </row>
    <row r="9973" spans="1:3">
      <c r="A9973">
        <v>9970</v>
      </c>
      <c r="B9973" s="21">
        <v>0.22738296684349527</v>
      </c>
      <c r="C9973" s="21">
        <v>0.23025137648254149</v>
      </c>
    </row>
    <row r="9974" spans="1:3">
      <c r="A9974">
        <v>9971</v>
      </c>
      <c r="B9974" s="21">
        <v>0.19738534436608518</v>
      </c>
      <c r="C9974" s="21">
        <v>0.24492569539265413</v>
      </c>
    </row>
    <row r="9975" spans="1:3">
      <c r="A9975">
        <v>9972</v>
      </c>
      <c r="B9975" s="21">
        <v>0.22573107122052311</v>
      </c>
      <c r="C9975" s="21">
        <v>0.23693085345440226</v>
      </c>
    </row>
    <row r="9976" spans="1:3">
      <c r="A9976">
        <v>9973</v>
      </c>
      <c r="B9976" s="21">
        <v>0.23248416835649505</v>
      </c>
      <c r="C9976" s="21">
        <v>0.1777306579598405</v>
      </c>
    </row>
    <row r="9977" spans="1:3">
      <c r="A9977">
        <v>9974</v>
      </c>
      <c r="B9977" s="21">
        <v>0.26922883101295381</v>
      </c>
      <c r="C9977" s="21">
        <v>0.1573454456783305</v>
      </c>
    </row>
    <row r="9978" spans="1:3">
      <c r="A9978">
        <v>9975</v>
      </c>
      <c r="B9978" s="21">
        <v>0.25727710456876179</v>
      </c>
      <c r="C9978" s="21">
        <v>0.18407809383600812</v>
      </c>
    </row>
    <row r="9979" spans="1:3">
      <c r="A9979">
        <v>9976</v>
      </c>
      <c r="B9979" s="21">
        <v>0.25612050558306731</v>
      </c>
      <c r="C9979" s="21">
        <v>0.17685103979437888</v>
      </c>
    </row>
    <row r="9980" spans="1:3">
      <c r="A9980">
        <v>9977</v>
      </c>
      <c r="B9980" s="21">
        <v>0.21679549091230257</v>
      </c>
      <c r="C9980" s="21">
        <v>0.19569884319612663</v>
      </c>
    </row>
    <row r="9981" spans="1:3">
      <c r="A9981">
        <v>9978</v>
      </c>
      <c r="B9981" s="21">
        <v>0.20471280278704485</v>
      </c>
      <c r="C9981" s="21">
        <v>0.20374049226400298</v>
      </c>
    </row>
    <row r="9982" spans="1:3">
      <c r="A9982">
        <v>9979</v>
      </c>
      <c r="B9982" s="21">
        <v>0.28833008219436684</v>
      </c>
      <c r="C9982" s="21">
        <v>0.16691008424027956</v>
      </c>
    </row>
    <row r="9983" spans="1:3">
      <c r="A9983">
        <v>9980</v>
      </c>
      <c r="B9983" s="21">
        <v>0.29141469598415837</v>
      </c>
      <c r="C9983" s="21">
        <v>0.18411796421007504</v>
      </c>
    </row>
    <row r="9984" spans="1:3">
      <c r="A9984">
        <v>9981</v>
      </c>
      <c r="B9984" s="21">
        <v>0.20231335473939771</v>
      </c>
      <c r="C9984" s="21">
        <v>0.250139872824794</v>
      </c>
    </row>
    <row r="9985" spans="1:3">
      <c r="A9985">
        <v>9982</v>
      </c>
      <c r="B9985" s="21">
        <v>0.27591063194074489</v>
      </c>
      <c r="C9985" s="21">
        <v>0.25115368174343639</v>
      </c>
    </row>
    <row r="9986" spans="1:3">
      <c r="A9986">
        <v>9983</v>
      </c>
      <c r="B9986" s="21">
        <v>0.23775038224933617</v>
      </c>
      <c r="C9986" s="21">
        <v>0.24310117560257549</v>
      </c>
    </row>
    <row r="9987" spans="1:3">
      <c r="A9987">
        <v>9984</v>
      </c>
      <c r="B9987" s="21">
        <v>0.26636367375778702</v>
      </c>
      <c r="C9987" s="21">
        <v>0.15795474428217537</v>
      </c>
    </row>
    <row r="9988" spans="1:3">
      <c r="A9988">
        <v>9985</v>
      </c>
      <c r="B9988" s="21">
        <v>0.27077293803455466</v>
      </c>
      <c r="C9988" s="21">
        <v>0.15952629427338139</v>
      </c>
    </row>
    <row r="9989" spans="1:3">
      <c r="A9989">
        <v>9986</v>
      </c>
      <c r="B9989" s="21">
        <v>0.24120224909538177</v>
      </c>
      <c r="C9989" s="21">
        <v>0.20853248793133494</v>
      </c>
    </row>
    <row r="9990" spans="1:3">
      <c r="A9990">
        <v>9987</v>
      </c>
      <c r="B9990" s="21">
        <v>0.25006079977115947</v>
      </c>
      <c r="C9990" s="21">
        <v>0.15469775068476568</v>
      </c>
    </row>
    <row r="9991" spans="1:3">
      <c r="A9991">
        <v>9988</v>
      </c>
      <c r="B9991" s="21">
        <v>0.23176841944390816</v>
      </c>
      <c r="C9991" s="21">
        <v>0.18054067928870696</v>
      </c>
    </row>
    <row r="9992" spans="1:3">
      <c r="A9992">
        <v>9989</v>
      </c>
      <c r="B9992" s="21">
        <v>0.31329176786096474</v>
      </c>
      <c r="C9992" s="21">
        <v>0.11003626610601677</v>
      </c>
    </row>
    <row r="9993" spans="1:3">
      <c r="A9993">
        <v>9990</v>
      </c>
      <c r="B9993" s="21">
        <v>0.21039922847539982</v>
      </c>
      <c r="C9993" s="21">
        <v>0.17929415926888009</v>
      </c>
    </row>
    <row r="9994" spans="1:3">
      <c r="A9994">
        <v>9991</v>
      </c>
      <c r="B9994" s="21">
        <v>0.2527699825553148</v>
      </c>
      <c r="C9994" s="21">
        <v>0.22203111683839716</v>
      </c>
    </row>
    <row r="9995" spans="1:3">
      <c r="A9995">
        <v>9992</v>
      </c>
      <c r="B9995" s="21">
        <v>0.26758209922310144</v>
      </c>
      <c r="C9995" s="21">
        <v>0.1319959563717345</v>
      </c>
    </row>
    <row r="9996" spans="1:3">
      <c r="A9996">
        <v>9993</v>
      </c>
      <c r="B9996" s="21">
        <v>0.22805224868953453</v>
      </c>
      <c r="C9996" s="21">
        <v>0.26898272229102937</v>
      </c>
    </row>
    <row r="9997" spans="1:3">
      <c r="A9997">
        <v>9994</v>
      </c>
      <c r="B9997" s="21">
        <v>0.23814716501567956</v>
      </c>
      <c r="C9997" s="21">
        <v>0.20568042852719595</v>
      </c>
    </row>
    <row r="9998" spans="1:3">
      <c r="A9998">
        <v>9995</v>
      </c>
      <c r="B9998" s="21">
        <v>0.27433709681985891</v>
      </c>
      <c r="C9998" s="21">
        <v>0.12095689544665474</v>
      </c>
    </row>
    <row r="9999" spans="1:3">
      <c r="A9999">
        <v>9996</v>
      </c>
      <c r="B9999" s="21">
        <v>0.26234668985896009</v>
      </c>
      <c r="C9999" s="21">
        <v>0.17289518448804367</v>
      </c>
    </row>
    <row r="10000" spans="1:3">
      <c r="A10000">
        <v>9997</v>
      </c>
      <c r="B10000" s="21">
        <v>0.2671811645631848</v>
      </c>
      <c r="C10000" s="21">
        <v>0.30057161692737261</v>
      </c>
    </row>
    <row r="10001" spans="1:3">
      <c r="A10001">
        <v>9998</v>
      </c>
      <c r="B10001" s="21">
        <v>0.23346656571947924</v>
      </c>
      <c r="C10001" s="21">
        <v>0.16653695932707507</v>
      </c>
    </row>
    <row r="10002" spans="1:3">
      <c r="A10002">
        <v>9999</v>
      </c>
      <c r="B10002" s="21">
        <v>0.25048140132378249</v>
      </c>
      <c r="C10002" s="21">
        <v>0.19666309373411472</v>
      </c>
    </row>
    <row r="10003" spans="1:3">
      <c r="A10003">
        <v>10000</v>
      </c>
      <c r="B10003" s="21">
        <v>0.24820278251679095</v>
      </c>
      <c r="C10003" s="21">
        <v>0.15134049783812148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28</vt:i4>
      </vt:variant>
      <vt:variant>
        <vt:lpstr>Named Ranges</vt:lpstr>
      </vt:variant>
      <vt:variant>
        <vt:i4>3</vt:i4>
      </vt:variant>
    </vt:vector>
  </HeadingPairs>
  <TitlesOfParts>
    <vt:vector size="31" baseType="lpstr">
      <vt:lpstr>Price Volume Chart</vt:lpstr>
      <vt:lpstr>Return Distribution Chart</vt:lpstr>
      <vt:lpstr>Beta &amp; Regression</vt:lpstr>
      <vt:lpstr>Required rate of return</vt:lpstr>
      <vt:lpstr>DDM</vt:lpstr>
      <vt:lpstr>Price Volume Chart (2)</vt:lpstr>
      <vt:lpstr>Return Distribution</vt:lpstr>
      <vt:lpstr>Beta Calculation</vt:lpstr>
      <vt:lpstr>FCFE (2)</vt:lpstr>
      <vt:lpstr>Misc.</vt:lpstr>
      <vt:lpstr>Price Volume Chart (3)</vt:lpstr>
      <vt:lpstr>Return</vt:lpstr>
      <vt:lpstr>Sc plot &amp; Regression</vt:lpstr>
      <vt:lpstr>Required Rate of Return (2)</vt:lpstr>
      <vt:lpstr>FCFE</vt:lpstr>
      <vt:lpstr>Company Profile</vt:lpstr>
      <vt:lpstr>Beta</vt:lpstr>
      <vt:lpstr>Price volume Chart (4)</vt:lpstr>
      <vt:lpstr>Return Distribution Chart (2)</vt:lpstr>
      <vt:lpstr>MKT Multiplier</vt:lpstr>
      <vt:lpstr>Historical data of SPQH</vt:lpstr>
      <vt:lpstr>Price Volume Chart (5)</vt:lpstr>
      <vt:lpstr>Return Distribution Chart ( (3)</vt:lpstr>
      <vt:lpstr>Beta </vt:lpstr>
      <vt:lpstr>DDM_SPQH</vt:lpstr>
      <vt:lpstr>Historical Data of portfolio</vt:lpstr>
      <vt:lpstr>Portfolio</vt:lpstr>
      <vt:lpstr>Efficient Frontier</vt:lpstr>
      <vt:lpstr>n</vt:lpstr>
      <vt:lpstr>std</vt:lpstr>
      <vt:lpstr>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 Asif</dc:creator>
  <cp:lastModifiedBy>Shafin Ahmed</cp:lastModifiedBy>
  <dcterms:created xsi:type="dcterms:W3CDTF">2024-09-29T05:38:07Z</dcterms:created>
  <dcterms:modified xsi:type="dcterms:W3CDTF">2024-09-30T09:37:25Z</dcterms:modified>
</cp:coreProperties>
</file>